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next-postgres-starter\"/>
    </mc:Choice>
  </mc:AlternateContent>
  <xr:revisionPtr revIDLastSave="0" documentId="13_ncr:1_{A20A6E0A-7B56-4A36-B77B-FAC37733EBE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8" r:id="rId1"/>
    <sheet name="Imported" sheetId="1" r:id="rId2"/>
    <sheet name="Sheet2" sheetId="7" r:id="rId3"/>
    <sheet name="Counteragents" sheetId="2" r:id="rId4"/>
    <sheet name="Emploees" sheetId="6" r:id="rId5"/>
    <sheet name="გასარკვევი" sheetId="5" r:id="rId6"/>
    <sheet name="Countries" sheetId="4" r:id="rId7"/>
    <sheet name="Entity_types" sheetId="3" r:id="rId8"/>
  </sheets>
  <definedNames>
    <definedName name="_xlnm._FilterDatabase" localSheetId="3" hidden="1">Counteragents!$A$1:$AA$3157</definedName>
    <definedName name="_xlnm._FilterDatabase" localSheetId="4" hidden="1">Emploees!$A$1:$R$132</definedName>
    <definedName name="_xlnm._FilterDatabase" localSheetId="1" hidden="1">Imported!$A$1:$Y$3157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Y3157" i="1" l="1"/>
  <c r="Y3156" i="1"/>
  <c r="Y3155" i="1"/>
  <c r="Y3154" i="1"/>
  <c r="Y3153" i="1"/>
  <c r="Y3152" i="1"/>
  <c r="Y3151" i="1"/>
  <c r="Y3150" i="1"/>
  <c r="Y3149" i="1"/>
  <c r="Y3148" i="1"/>
  <c r="Y3147" i="1"/>
  <c r="Y3146" i="1"/>
  <c r="Y3145" i="1"/>
  <c r="Y3144" i="1"/>
  <c r="Y3143" i="1"/>
  <c r="Y3142" i="1"/>
  <c r="Y3141" i="1"/>
  <c r="Y3140" i="1"/>
  <c r="Y3139" i="1"/>
  <c r="Y3138" i="1"/>
  <c r="Y3137" i="1"/>
  <c r="Y3136" i="1"/>
  <c r="Y3135" i="1"/>
  <c r="Y3134" i="1"/>
  <c r="Y3133" i="1"/>
  <c r="Y3132" i="1"/>
  <c r="Y3131" i="1"/>
  <c r="Y3130" i="1"/>
  <c r="Y3129" i="1"/>
  <c r="Y3128" i="1"/>
  <c r="Y3127" i="1"/>
  <c r="Y3126" i="1"/>
  <c r="Y3125" i="1"/>
  <c r="Y3124" i="1"/>
  <c r="Y3123" i="1"/>
  <c r="Y3122" i="1"/>
  <c r="Y3121" i="1"/>
  <c r="Y3120" i="1"/>
  <c r="Y3119" i="1"/>
  <c r="Y3118" i="1"/>
  <c r="Y3117" i="1"/>
  <c r="Y3116" i="1"/>
  <c r="Y3115" i="1"/>
  <c r="Y3114" i="1"/>
  <c r="Y3113" i="1"/>
  <c r="Y3112" i="1"/>
  <c r="Y3111" i="1"/>
  <c r="Y3110" i="1"/>
  <c r="Y3109" i="1"/>
  <c r="Y3108" i="1"/>
  <c r="Y3107" i="1"/>
  <c r="Y3106" i="1"/>
  <c r="Y3105" i="1"/>
  <c r="Y3104" i="1"/>
  <c r="Y3103" i="1"/>
  <c r="Y3102" i="1"/>
  <c r="Y3101" i="1"/>
  <c r="Y3100" i="1"/>
  <c r="Y3099" i="1"/>
  <c r="Y3098" i="1"/>
  <c r="Y3097" i="1"/>
  <c r="Y3096" i="1"/>
  <c r="Y3095" i="1"/>
  <c r="Y3094" i="1"/>
  <c r="Y3093" i="1"/>
  <c r="Y3092" i="1"/>
  <c r="Y3091" i="1"/>
  <c r="Y3090" i="1"/>
  <c r="Y3089" i="1"/>
  <c r="Y3088" i="1"/>
  <c r="Y3087" i="1"/>
  <c r="Y3086" i="1"/>
  <c r="Y3085" i="1"/>
  <c r="Y3084" i="1"/>
  <c r="Y3083" i="1"/>
  <c r="Y3082" i="1"/>
  <c r="Y3081" i="1"/>
  <c r="Y3080" i="1"/>
  <c r="Y3079" i="1"/>
  <c r="Y3078" i="1"/>
  <c r="Y3077" i="1"/>
  <c r="Y3076" i="1"/>
  <c r="Y3075" i="1"/>
  <c r="Y3074" i="1"/>
  <c r="Y3073" i="1"/>
  <c r="Y3072" i="1"/>
  <c r="Y3071" i="1"/>
  <c r="Y3070" i="1"/>
  <c r="Y3069" i="1"/>
  <c r="Y3068" i="1"/>
  <c r="Y3067" i="1"/>
  <c r="Y3066" i="1"/>
  <c r="Y3065" i="1"/>
  <c r="Y3064" i="1"/>
  <c r="Y3063" i="1"/>
  <c r="Y3062" i="1"/>
  <c r="Y3061" i="1"/>
  <c r="Y3060" i="1"/>
  <c r="Y3059" i="1"/>
  <c r="Y3058" i="1"/>
  <c r="Y3057" i="1"/>
  <c r="Y3056" i="1"/>
  <c r="Y3055" i="1"/>
  <c r="Y3054" i="1"/>
  <c r="Y3053" i="1"/>
  <c r="Y3052" i="1"/>
  <c r="Y3051" i="1"/>
  <c r="Y3050" i="1"/>
  <c r="Y3049" i="1"/>
  <c r="Y3048" i="1"/>
  <c r="Y3047" i="1"/>
  <c r="Y3046" i="1"/>
  <c r="Y3045" i="1"/>
  <c r="Y3044" i="1"/>
  <c r="Y3043" i="1"/>
  <c r="Y3042" i="1"/>
  <c r="Y3041" i="1"/>
  <c r="Y3040" i="1"/>
  <c r="Y3039" i="1"/>
  <c r="Y3038" i="1"/>
  <c r="Y3037" i="1"/>
  <c r="Y3036" i="1"/>
  <c r="Y3035" i="1"/>
  <c r="Y3034" i="1"/>
  <c r="Y3033" i="1"/>
  <c r="Y3032" i="1"/>
  <c r="Y3031" i="1"/>
  <c r="Y3030" i="1"/>
  <c r="Y3029" i="1"/>
  <c r="Y3028" i="1"/>
  <c r="Y3027" i="1"/>
  <c r="Y3026" i="1"/>
  <c r="Y3025" i="1"/>
  <c r="Y3024" i="1"/>
  <c r="Y3023" i="1"/>
  <c r="Y3022" i="1"/>
  <c r="Y3021" i="1"/>
  <c r="Y3020" i="1"/>
  <c r="Y3019" i="1"/>
  <c r="Y3018" i="1"/>
  <c r="Y3017" i="1"/>
  <c r="Y3016" i="1"/>
  <c r="Y3015" i="1"/>
  <c r="Y3014" i="1"/>
  <c r="Y3013" i="1"/>
  <c r="Y3012" i="1"/>
  <c r="Y3011" i="1"/>
  <c r="Y3010" i="1"/>
  <c r="Y3009" i="1"/>
  <c r="Y3008" i="1"/>
  <c r="Y3007" i="1"/>
  <c r="Y3006" i="1"/>
  <c r="Y3005" i="1"/>
  <c r="Y3004" i="1"/>
  <c r="Y3003" i="1"/>
  <c r="Y3002" i="1"/>
  <c r="Y3001" i="1"/>
  <c r="Y3000" i="1"/>
  <c r="Y2999" i="1"/>
  <c r="Y2998" i="1"/>
  <c r="Y2997" i="1"/>
  <c r="Y2996" i="1"/>
  <c r="Y2995" i="1"/>
  <c r="Y2994" i="1"/>
  <c r="Y2993" i="1"/>
  <c r="Y2992" i="1"/>
  <c r="Y2991" i="1"/>
  <c r="Y2990" i="1"/>
  <c r="Y2989" i="1"/>
  <c r="Y2988" i="1"/>
  <c r="Y2987" i="1"/>
  <c r="Y2986" i="1"/>
  <c r="Y2985" i="1"/>
  <c r="Y2984" i="1"/>
  <c r="Y2983" i="1"/>
  <c r="Y2982" i="1"/>
  <c r="Y2981" i="1"/>
  <c r="Y2980" i="1"/>
  <c r="Y2979" i="1"/>
  <c r="Y2978" i="1"/>
  <c r="Y2977" i="1"/>
  <c r="Y2976" i="1"/>
  <c r="Y2975" i="1"/>
  <c r="Y2974" i="1"/>
  <c r="Y2973" i="1"/>
  <c r="Y2972" i="1"/>
  <c r="Y2971" i="1"/>
  <c r="Y2970" i="1"/>
  <c r="Y2969" i="1"/>
  <c r="Y2968" i="1"/>
  <c r="Y2967" i="1"/>
  <c r="Y2966" i="1"/>
  <c r="Y2965" i="1"/>
  <c r="Y2964" i="1"/>
  <c r="Y2963" i="1"/>
  <c r="Y2962" i="1"/>
  <c r="Y2961" i="1"/>
  <c r="Y2960" i="1"/>
  <c r="Y2959" i="1"/>
  <c r="Y2958" i="1"/>
  <c r="Y2957" i="1"/>
  <c r="Y2956" i="1"/>
  <c r="Y2955" i="1"/>
  <c r="Y2954" i="1"/>
  <c r="Y2953" i="1"/>
  <c r="Y2952" i="1"/>
  <c r="Y2951" i="1"/>
  <c r="Y2950" i="1"/>
  <c r="Y2949" i="1"/>
  <c r="Y2948" i="1"/>
  <c r="Y2947" i="1"/>
  <c r="Y2946" i="1"/>
  <c r="Y2945" i="1"/>
  <c r="Y2944" i="1"/>
  <c r="Y2943" i="1"/>
  <c r="Y2942" i="1"/>
  <c r="Y2941" i="1"/>
  <c r="Y2940" i="1"/>
  <c r="Y2939" i="1"/>
  <c r="Y2938" i="1"/>
  <c r="Y2937" i="1"/>
  <c r="Y2936" i="1"/>
  <c r="Y2935" i="1"/>
  <c r="Y2934" i="1"/>
  <c r="Y2933" i="1"/>
  <c r="Y2932" i="1"/>
  <c r="Y2931" i="1"/>
  <c r="Y2930" i="1"/>
  <c r="Y2929" i="1"/>
  <c r="Y2928" i="1"/>
  <c r="Y2927" i="1"/>
  <c r="Y2926" i="1"/>
  <c r="Y2925" i="1"/>
  <c r="Y2924" i="1"/>
  <c r="Y2923" i="1"/>
  <c r="Y2922" i="1"/>
  <c r="Y2921" i="1"/>
  <c r="Y2920" i="1"/>
  <c r="Y2919" i="1"/>
  <c r="Y2918" i="1"/>
  <c r="Y2917" i="1"/>
  <c r="Y2916" i="1"/>
  <c r="Y2915" i="1"/>
  <c r="Y2914" i="1"/>
  <c r="Y2913" i="1"/>
  <c r="Y2912" i="1"/>
  <c r="Y2911" i="1"/>
  <c r="Y2910" i="1"/>
  <c r="Y2909" i="1"/>
  <c r="Y2908" i="1"/>
  <c r="Y2907" i="1"/>
  <c r="Y2906" i="1"/>
  <c r="Y2905" i="1"/>
  <c r="Y2904" i="1"/>
  <c r="Y2903" i="1"/>
  <c r="Y2902" i="1"/>
  <c r="Y2901" i="1"/>
  <c r="Y2900" i="1"/>
  <c r="Y2899" i="1"/>
  <c r="Y2898" i="1"/>
  <c r="Y2897" i="1"/>
  <c r="Y2896" i="1"/>
  <c r="Y2895" i="1"/>
  <c r="Y2894" i="1"/>
  <c r="Y2893" i="1"/>
  <c r="Y2892" i="1"/>
  <c r="Y2891" i="1"/>
  <c r="Y2890" i="1"/>
  <c r="Y2889" i="1"/>
  <c r="Y2888" i="1"/>
  <c r="Y2887" i="1"/>
  <c r="Y2886" i="1"/>
  <c r="Y2885" i="1"/>
  <c r="Y2884" i="1"/>
  <c r="Y2883" i="1"/>
  <c r="Y2882" i="1"/>
  <c r="Y2881" i="1"/>
  <c r="Y2880" i="1"/>
  <c r="Y2879" i="1"/>
  <c r="Y2878" i="1"/>
  <c r="Y2877" i="1"/>
  <c r="Y2876" i="1"/>
  <c r="Y2875" i="1"/>
  <c r="Y2874" i="1"/>
  <c r="Y2873" i="1"/>
  <c r="Y2872" i="1"/>
  <c r="Y2871" i="1"/>
  <c r="Y2870" i="1"/>
  <c r="Y2869" i="1"/>
  <c r="Y2868" i="1"/>
  <c r="Y2867" i="1"/>
  <c r="Y2866" i="1"/>
  <c r="Y2865" i="1"/>
  <c r="Y2864" i="1"/>
  <c r="Y2863" i="1"/>
  <c r="Y2862" i="1"/>
  <c r="Y2861" i="1"/>
  <c r="Y2860" i="1"/>
  <c r="Y2859" i="1"/>
  <c r="Y2858" i="1"/>
  <c r="Y2857" i="1"/>
  <c r="Y2856" i="1"/>
  <c r="Y2855" i="1"/>
  <c r="Y2854" i="1"/>
  <c r="Y2853" i="1"/>
  <c r="Y2852" i="1"/>
  <c r="Y2851" i="1"/>
  <c r="Y2850" i="1"/>
  <c r="Y2849" i="1"/>
  <c r="Y2848" i="1"/>
  <c r="Y2847" i="1"/>
  <c r="Y2846" i="1"/>
  <c r="Y2845" i="1"/>
  <c r="Y2844" i="1"/>
  <c r="Y2843" i="1"/>
  <c r="Y2842" i="1"/>
  <c r="Y2841" i="1"/>
  <c r="Y2840" i="1"/>
  <c r="Y2839" i="1"/>
  <c r="Y2838" i="1"/>
  <c r="Y2837" i="1"/>
  <c r="Y2836" i="1"/>
  <c r="Y2835" i="1"/>
  <c r="Y2834" i="1"/>
  <c r="Y2833" i="1"/>
  <c r="Y2832" i="1"/>
  <c r="Y2831" i="1"/>
  <c r="Y2830" i="1"/>
  <c r="Y2829" i="1"/>
  <c r="Y2828" i="1"/>
  <c r="Y2827" i="1"/>
  <c r="Y2826" i="1"/>
  <c r="Y2825" i="1"/>
  <c r="Y2824" i="1"/>
  <c r="Y2823" i="1"/>
  <c r="Y2822" i="1"/>
  <c r="Y2821" i="1"/>
  <c r="Y2820" i="1"/>
  <c r="Y2819" i="1"/>
  <c r="Y2818" i="1"/>
  <c r="Y2817" i="1"/>
  <c r="Y2816" i="1"/>
  <c r="Y2815" i="1"/>
  <c r="Y2814" i="1"/>
  <c r="Y2813" i="1"/>
  <c r="Y2812" i="1"/>
  <c r="Y2811" i="1"/>
  <c r="Y2810" i="1"/>
  <c r="Y2809" i="1"/>
  <c r="Y2808" i="1"/>
  <c r="Y2807" i="1"/>
  <c r="Y2806" i="1"/>
  <c r="Y2805" i="1"/>
  <c r="Y2804" i="1"/>
  <c r="Y2803" i="1"/>
  <c r="Y2802" i="1"/>
  <c r="Y2801" i="1"/>
  <c r="Y2800" i="1"/>
  <c r="Y2799" i="1"/>
  <c r="Y2798" i="1"/>
  <c r="Y2797" i="1"/>
  <c r="Y2796" i="1"/>
  <c r="Y2795" i="1"/>
  <c r="Y2794" i="1"/>
  <c r="Y2793" i="1"/>
  <c r="Y2792" i="1"/>
  <c r="Y2791" i="1"/>
  <c r="Y2790" i="1"/>
  <c r="Y2789" i="1"/>
  <c r="Y2788" i="1"/>
  <c r="Y2787" i="1"/>
  <c r="Y2786" i="1"/>
  <c r="Y2785" i="1"/>
  <c r="Y2784" i="1"/>
  <c r="Y2783" i="1"/>
  <c r="Y2782" i="1"/>
  <c r="Y2781" i="1"/>
  <c r="Y2780" i="1"/>
  <c r="Y2779" i="1"/>
  <c r="Y2778" i="1"/>
  <c r="Y2777" i="1"/>
  <c r="Y2776" i="1"/>
  <c r="Y2775" i="1"/>
  <c r="Y2774" i="1"/>
  <c r="Y2773" i="1"/>
  <c r="Y2772" i="1"/>
  <c r="Y2771" i="1"/>
  <c r="Y2770" i="1"/>
  <c r="Y2769" i="1"/>
  <c r="Y2768" i="1"/>
  <c r="Y2767" i="1"/>
  <c r="Y2766" i="1"/>
  <c r="Y2765" i="1"/>
  <c r="Y2764" i="1"/>
  <c r="Y2763" i="1"/>
  <c r="Y2762" i="1"/>
  <c r="Y2761" i="1"/>
  <c r="Y2760" i="1"/>
  <c r="Y2759" i="1"/>
  <c r="Y2758" i="1"/>
  <c r="Y2757" i="1"/>
  <c r="Y2756" i="1"/>
  <c r="Y2755" i="1"/>
  <c r="Y2754" i="1"/>
  <c r="Y2753" i="1"/>
  <c r="Y2752" i="1"/>
  <c r="Y2751" i="1"/>
  <c r="Y2750" i="1"/>
  <c r="Y2749" i="1"/>
  <c r="Y2748" i="1"/>
  <c r="Y2747" i="1"/>
  <c r="Y2746" i="1"/>
  <c r="Y2745" i="1"/>
  <c r="Y2744" i="1"/>
  <c r="Y2743" i="1"/>
  <c r="Y2742" i="1"/>
  <c r="Y2741" i="1"/>
  <c r="Y2740" i="1"/>
  <c r="Y2739" i="1"/>
  <c r="Y2738" i="1"/>
  <c r="Y2737" i="1"/>
  <c r="Y2736" i="1"/>
  <c r="Y2735" i="1"/>
  <c r="Y2734" i="1"/>
  <c r="Y2733" i="1"/>
  <c r="Y2732" i="1"/>
  <c r="Y2731" i="1"/>
  <c r="Y2730" i="1"/>
  <c r="Y2729" i="1"/>
  <c r="Y2728" i="1"/>
  <c r="Y2727" i="1"/>
  <c r="Y2726" i="1"/>
  <c r="Y2725" i="1"/>
  <c r="Y2724" i="1"/>
  <c r="Y2723" i="1"/>
  <c r="Y2722" i="1"/>
  <c r="Y2721" i="1"/>
  <c r="Y2720" i="1"/>
  <c r="Y2719" i="1"/>
  <c r="Y2718" i="1"/>
  <c r="Y2717" i="1"/>
  <c r="Y2716" i="1"/>
  <c r="Y2715" i="1"/>
  <c r="Y2714" i="1"/>
  <c r="Y2713" i="1"/>
  <c r="Y2712" i="1"/>
  <c r="Y2711" i="1"/>
  <c r="Y2710" i="1"/>
  <c r="Y2709" i="1"/>
  <c r="Y2708" i="1"/>
  <c r="Y2707" i="1"/>
  <c r="Y2706" i="1"/>
  <c r="Y2705" i="1"/>
  <c r="Y2704" i="1"/>
  <c r="Y2703" i="1"/>
  <c r="Y2702" i="1"/>
  <c r="Y2701" i="1"/>
  <c r="Y2700" i="1"/>
  <c r="Y2699" i="1"/>
  <c r="Y2698" i="1"/>
  <c r="Y2697" i="1"/>
  <c r="Y2696" i="1"/>
  <c r="Y2695" i="1"/>
  <c r="Y2694" i="1"/>
  <c r="Y2693" i="1"/>
  <c r="Y2692" i="1"/>
  <c r="Y2691" i="1"/>
  <c r="Y2690" i="1"/>
  <c r="Y2689" i="1"/>
  <c r="Y2688" i="1"/>
  <c r="Y2687" i="1"/>
  <c r="Y2686" i="1"/>
  <c r="Y2685" i="1"/>
  <c r="Y2684" i="1"/>
  <c r="Y2683" i="1"/>
  <c r="Y2682" i="1"/>
  <c r="Y2681" i="1"/>
  <c r="Y2680" i="1"/>
  <c r="Y2679" i="1"/>
  <c r="Y2678" i="1"/>
  <c r="Y2677" i="1"/>
  <c r="Y2676" i="1"/>
  <c r="Y2675" i="1"/>
  <c r="Y2674" i="1"/>
  <c r="Y2673" i="1"/>
  <c r="Y2672" i="1"/>
  <c r="Y2671" i="1"/>
  <c r="Y2670" i="1"/>
  <c r="Y2669" i="1"/>
  <c r="Y2668" i="1"/>
  <c r="Y2667" i="1"/>
  <c r="Y2666" i="1"/>
  <c r="Y2665" i="1"/>
  <c r="Y2664" i="1"/>
  <c r="Y2663" i="1"/>
  <c r="Y2662" i="1"/>
  <c r="Y2661" i="1"/>
  <c r="Y2660" i="1"/>
  <c r="Y2659" i="1"/>
  <c r="Y2658" i="1"/>
  <c r="Y2657" i="1"/>
  <c r="Y2656" i="1"/>
  <c r="Y2655" i="1"/>
  <c r="Y2654" i="1"/>
  <c r="Y2653" i="1"/>
  <c r="Y2652" i="1"/>
  <c r="Y2651" i="1"/>
  <c r="Y2650" i="1"/>
  <c r="Y2649" i="1"/>
  <c r="Y2648" i="1"/>
  <c r="Y2647" i="1"/>
  <c r="Y2646" i="1"/>
  <c r="Y2645" i="1"/>
  <c r="Y2644" i="1"/>
  <c r="Y2643" i="1"/>
  <c r="Y2642" i="1"/>
  <c r="Y2641" i="1"/>
  <c r="Y2640" i="1"/>
  <c r="Y2639" i="1"/>
  <c r="Y2638" i="1"/>
  <c r="Y2637" i="1"/>
  <c r="Y2636" i="1"/>
  <c r="Y2635" i="1"/>
  <c r="Y2634" i="1"/>
  <c r="Y2633" i="1"/>
  <c r="Y2632" i="1"/>
  <c r="Y2631" i="1"/>
  <c r="Y2630" i="1"/>
  <c r="Y2629" i="1"/>
  <c r="Y2628" i="1"/>
  <c r="Y2627" i="1"/>
  <c r="Y2626" i="1"/>
  <c r="Y2625" i="1"/>
  <c r="Y2624" i="1"/>
  <c r="Y2623" i="1"/>
  <c r="Y2622" i="1"/>
  <c r="Y2621" i="1"/>
  <c r="Y2620" i="1"/>
  <c r="Y2619" i="1"/>
  <c r="Y2618" i="1"/>
  <c r="Y2617" i="1"/>
  <c r="Y2616" i="1"/>
  <c r="Y2615" i="1"/>
  <c r="Y2614" i="1"/>
  <c r="Y2613" i="1"/>
  <c r="Y2612" i="1"/>
  <c r="Y2611" i="1"/>
  <c r="Y2610" i="1"/>
  <c r="Y2609" i="1"/>
  <c r="Y2608" i="1"/>
  <c r="Y2607" i="1"/>
  <c r="Y2606" i="1"/>
  <c r="Y2605" i="1"/>
  <c r="Y2604" i="1"/>
  <c r="Y2603" i="1"/>
  <c r="Y2602" i="1"/>
  <c r="Y2601" i="1"/>
  <c r="Y2600" i="1"/>
  <c r="Y2599" i="1"/>
  <c r="Y2598" i="1"/>
  <c r="Y2597" i="1"/>
  <c r="Y2596" i="1"/>
  <c r="Y2595" i="1"/>
  <c r="Y2594" i="1"/>
  <c r="Y2593" i="1"/>
  <c r="Y2592" i="1"/>
  <c r="Y2591" i="1"/>
  <c r="Y2590" i="1"/>
  <c r="Y2589" i="1"/>
  <c r="Y2588" i="1"/>
  <c r="Y2587" i="1"/>
  <c r="Y2586" i="1"/>
  <c r="Y2585" i="1"/>
  <c r="Y2584" i="1"/>
  <c r="Y2583" i="1"/>
  <c r="Y2582" i="1"/>
  <c r="Y2581" i="1"/>
  <c r="Y2580" i="1"/>
  <c r="Y2579" i="1"/>
  <c r="Y2578" i="1"/>
  <c r="Y2577" i="1"/>
  <c r="Y2576" i="1"/>
  <c r="Y2575" i="1"/>
  <c r="Y2574" i="1"/>
  <c r="Y2573" i="1"/>
  <c r="Y2572" i="1"/>
  <c r="Y2571" i="1"/>
  <c r="Y2570" i="1"/>
  <c r="Y2569" i="1"/>
  <c r="Y2568" i="1"/>
  <c r="Y2567" i="1"/>
  <c r="Y2566" i="1"/>
  <c r="Y2565" i="1"/>
  <c r="Y2564" i="1"/>
  <c r="Y2563" i="1"/>
  <c r="Y2562" i="1"/>
  <c r="Y2561" i="1"/>
  <c r="Y2560" i="1"/>
  <c r="Y2559" i="1"/>
  <c r="Y2558" i="1"/>
  <c r="Y2557" i="1"/>
  <c r="Y2556" i="1"/>
  <c r="Y2555" i="1"/>
  <c r="Y2554" i="1"/>
  <c r="Y2553" i="1"/>
  <c r="Y2552" i="1"/>
  <c r="Y2551" i="1"/>
  <c r="Y2550" i="1"/>
  <c r="Y2549" i="1"/>
  <c r="Y2548" i="1"/>
  <c r="Y2547" i="1"/>
  <c r="Y2546" i="1"/>
  <c r="Y2545" i="1"/>
  <c r="Y2544" i="1"/>
  <c r="Y2543" i="1"/>
  <c r="Y2542" i="1"/>
  <c r="Y2541" i="1"/>
  <c r="Y2540" i="1"/>
  <c r="Y2539" i="1"/>
  <c r="Y2538" i="1"/>
  <c r="Y2537" i="1"/>
  <c r="Y2536" i="1"/>
  <c r="Y2535" i="1"/>
  <c r="Y2534" i="1"/>
  <c r="Y2533" i="1"/>
  <c r="Y2532" i="1"/>
  <c r="Y2531" i="1"/>
  <c r="Y2530" i="1"/>
  <c r="Y2529" i="1"/>
  <c r="Y2528" i="1"/>
  <c r="Y2527" i="1"/>
  <c r="Y2526" i="1"/>
  <c r="Y2525" i="1"/>
  <c r="Y2524" i="1"/>
  <c r="Y2523" i="1"/>
  <c r="Y2522" i="1"/>
  <c r="Y2521" i="1"/>
  <c r="Y2520" i="1"/>
  <c r="Y2519" i="1"/>
  <c r="Y2518" i="1"/>
  <c r="Y2517" i="1"/>
  <c r="Y2516" i="1"/>
  <c r="Y2515" i="1"/>
  <c r="Y2514" i="1"/>
  <c r="Y2513" i="1"/>
  <c r="Y2512" i="1"/>
  <c r="Y2511" i="1"/>
  <c r="Y2510" i="1"/>
  <c r="Y2509" i="1"/>
  <c r="Y2508" i="1"/>
  <c r="Y2507" i="1"/>
  <c r="Y2506" i="1"/>
  <c r="Y2505" i="1"/>
  <c r="Y2504" i="1"/>
  <c r="Y2503" i="1"/>
  <c r="Y2502" i="1"/>
  <c r="Y2501" i="1"/>
  <c r="Y2500" i="1"/>
  <c r="Y2499" i="1"/>
  <c r="Y2498" i="1"/>
  <c r="Y2497" i="1"/>
  <c r="Y2496" i="1"/>
  <c r="Y2495" i="1"/>
  <c r="Y2494" i="1"/>
  <c r="Y2493" i="1"/>
  <c r="Y2492" i="1"/>
  <c r="Y2491" i="1"/>
  <c r="Y2490" i="1"/>
  <c r="Y2489" i="1"/>
  <c r="Y2488" i="1"/>
  <c r="Y2487" i="1"/>
  <c r="Y2486" i="1"/>
  <c r="Y2485" i="1"/>
  <c r="Y2484" i="1"/>
  <c r="Y2483" i="1"/>
  <c r="Y2482" i="1"/>
  <c r="Y2481" i="1"/>
  <c r="Y2480" i="1"/>
  <c r="Y2479" i="1"/>
  <c r="Y2478" i="1"/>
  <c r="Y2477" i="1"/>
  <c r="Y2476" i="1"/>
  <c r="Y2475" i="1"/>
  <c r="Y2474" i="1"/>
  <c r="Y2473" i="1"/>
  <c r="Y2472" i="1"/>
  <c r="Y2471" i="1"/>
  <c r="Y2470" i="1"/>
  <c r="Y2469" i="1"/>
  <c r="Y2468" i="1"/>
  <c r="Y2467" i="1"/>
  <c r="Y2466" i="1"/>
  <c r="Y2465" i="1"/>
  <c r="Y2464" i="1"/>
  <c r="Y2463" i="1"/>
  <c r="Y2462" i="1"/>
  <c r="Y2461" i="1"/>
  <c r="Y2460" i="1"/>
  <c r="Y2459" i="1"/>
  <c r="Y2458" i="1"/>
  <c r="Y2457" i="1"/>
  <c r="Y2456" i="1"/>
  <c r="Y2455" i="1"/>
  <c r="Y2454" i="1"/>
  <c r="Y2453" i="1"/>
  <c r="Y2452" i="1"/>
  <c r="Y2451" i="1"/>
  <c r="Y2450" i="1"/>
  <c r="Y2449" i="1"/>
  <c r="Y2448" i="1"/>
  <c r="Y2447" i="1"/>
  <c r="Y2446" i="1"/>
  <c r="Y2445" i="1"/>
  <c r="Y2444" i="1"/>
  <c r="Y2443" i="1"/>
  <c r="Y2442" i="1"/>
  <c r="Y2441" i="1"/>
  <c r="Y2440" i="1"/>
  <c r="Y2439" i="1"/>
  <c r="Y2438" i="1"/>
  <c r="Y2437" i="1"/>
  <c r="Y2436" i="1"/>
  <c r="Y2435" i="1"/>
  <c r="Y2434" i="1"/>
  <c r="Y2433" i="1"/>
  <c r="Y2432" i="1"/>
  <c r="Y2431" i="1"/>
  <c r="Y2430" i="1"/>
  <c r="Y2429" i="1"/>
  <c r="Y2428" i="1"/>
  <c r="Y2427" i="1"/>
  <c r="Y2426" i="1"/>
  <c r="Y2425" i="1"/>
  <c r="Y2424" i="1"/>
  <c r="Y2423" i="1"/>
  <c r="Y2422" i="1"/>
  <c r="Y2421" i="1"/>
  <c r="Y2420" i="1"/>
  <c r="Y2419" i="1"/>
  <c r="Y2418" i="1"/>
  <c r="Y2417" i="1"/>
  <c r="Y2416" i="1"/>
  <c r="Y2415" i="1"/>
  <c r="Y2414" i="1"/>
  <c r="Y2413" i="1"/>
  <c r="Y2412" i="1"/>
  <c r="Y2411" i="1"/>
  <c r="Y2410" i="1"/>
  <c r="Y2409" i="1"/>
  <c r="Y2408" i="1"/>
  <c r="Y2407" i="1"/>
  <c r="Y2406" i="1"/>
  <c r="Y2405" i="1"/>
  <c r="Y2404" i="1"/>
  <c r="Y2403" i="1"/>
  <c r="Y2402" i="1"/>
  <c r="Y2401" i="1"/>
  <c r="Y2400" i="1"/>
  <c r="Y2399" i="1"/>
  <c r="Y2398" i="1"/>
  <c r="Y2397" i="1"/>
  <c r="Y2396" i="1"/>
  <c r="Y2395" i="1"/>
  <c r="Y2394" i="1"/>
  <c r="Y2393" i="1"/>
  <c r="Y2392" i="1"/>
  <c r="Y2391" i="1"/>
  <c r="Y2390" i="1"/>
  <c r="Y2389" i="1"/>
  <c r="Y2388" i="1"/>
  <c r="Y2387" i="1"/>
  <c r="Y2386" i="1"/>
  <c r="Y2385" i="1"/>
  <c r="Y2384" i="1"/>
  <c r="Y2383" i="1"/>
  <c r="Y2382" i="1"/>
  <c r="Y2381" i="1"/>
  <c r="Y2380" i="1"/>
  <c r="Y2379" i="1"/>
  <c r="Y2378" i="1"/>
  <c r="Y2377" i="1"/>
  <c r="Y2376" i="1"/>
  <c r="Y2375" i="1"/>
  <c r="Y2374" i="1"/>
  <c r="Y2373" i="1"/>
  <c r="Y2372" i="1"/>
  <c r="Y2371" i="1"/>
  <c r="Y2370" i="1"/>
  <c r="Y2369" i="1"/>
  <c r="Y2368" i="1"/>
  <c r="Y2367" i="1"/>
  <c r="Y2366" i="1"/>
  <c r="Y2365" i="1"/>
  <c r="Y2364" i="1"/>
  <c r="Y2363" i="1"/>
  <c r="Y2362" i="1"/>
  <c r="Y2361" i="1"/>
  <c r="Y2360" i="1"/>
  <c r="Y2359" i="1"/>
  <c r="Y2358" i="1"/>
  <c r="Y2357" i="1"/>
  <c r="Y2356" i="1"/>
  <c r="Y2355" i="1"/>
  <c r="Y2354" i="1"/>
  <c r="Y2353" i="1"/>
  <c r="Y2352" i="1"/>
  <c r="Y2351" i="1"/>
  <c r="Y2350" i="1"/>
  <c r="Y2349" i="1"/>
  <c r="Y2348" i="1"/>
  <c r="Y2347" i="1"/>
  <c r="Y2346" i="1"/>
  <c r="Y2345" i="1"/>
  <c r="Y2344" i="1"/>
  <c r="Y2343" i="1"/>
  <c r="Y2342" i="1"/>
  <c r="Y2341" i="1"/>
  <c r="Y2340" i="1"/>
  <c r="Y2339" i="1"/>
  <c r="Y2338" i="1"/>
  <c r="Y2337" i="1"/>
  <c r="Y2336" i="1"/>
  <c r="Y2335" i="1"/>
  <c r="Y2334" i="1"/>
  <c r="Y2333" i="1"/>
  <c r="Y2332" i="1"/>
  <c r="Y2331" i="1"/>
  <c r="Y2330" i="1"/>
  <c r="Y2329" i="1"/>
  <c r="Y2328" i="1"/>
  <c r="Y2327" i="1"/>
  <c r="Y2326" i="1"/>
  <c r="Y2325" i="1"/>
  <c r="Y2324" i="1"/>
  <c r="Y2323" i="1"/>
  <c r="Y2322" i="1"/>
  <c r="Y2321" i="1"/>
  <c r="Y2320" i="1"/>
  <c r="Y2319" i="1"/>
  <c r="Y2318" i="1"/>
  <c r="Y2317" i="1"/>
  <c r="Y2316" i="1"/>
  <c r="Y2315" i="1"/>
  <c r="Y2314" i="1"/>
  <c r="Y2313" i="1"/>
  <c r="Y2312" i="1"/>
  <c r="Y2311" i="1"/>
  <c r="Y2310" i="1"/>
  <c r="Y2309" i="1"/>
  <c r="Y2308" i="1"/>
  <c r="Y2307" i="1"/>
  <c r="Y2306" i="1"/>
  <c r="Y2305" i="1"/>
  <c r="Y2304" i="1"/>
  <c r="Y2303" i="1"/>
  <c r="Y2302" i="1"/>
  <c r="Y2301" i="1"/>
  <c r="Y2300" i="1"/>
  <c r="Y2299" i="1"/>
  <c r="Y2298" i="1"/>
  <c r="Y2297" i="1"/>
  <c r="Y2296" i="1"/>
  <c r="Y2295" i="1"/>
  <c r="Y2294" i="1"/>
  <c r="Y2293" i="1"/>
  <c r="Y2292" i="1"/>
  <c r="Y2291" i="1"/>
  <c r="Y2290" i="1"/>
  <c r="Y2289" i="1"/>
  <c r="Y2288" i="1"/>
  <c r="Y2287" i="1"/>
  <c r="Y2286" i="1"/>
  <c r="Y2285" i="1"/>
  <c r="Y2284" i="1"/>
  <c r="Y2283" i="1"/>
  <c r="Y2282" i="1"/>
  <c r="Y2281" i="1"/>
  <c r="Y2280" i="1"/>
  <c r="Y2279" i="1"/>
  <c r="Y2278" i="1"/>
  <c r="Y2277" i="1"/>
  <c r="Y2276" i="1"/>
  <c r="Y2275" i="1"/>
  <c r="Y2274" i="1"/>
  <c r="Y2273" i="1"/>
  <c r="Y2272" i="1"/>
  <c r="Y2271" i="1"/>
  <c r="Y2270" i="1"/>
  <c r="Y2269" i="1"/>
  <c r="Y2268" i="1"/>
  <c r="Y2267" i="1"/>
  <c r="Y2266" i="1"/>
  <c r="Y2265" i="1"/>
  <c r="Y2264" i="1"/>
  <c r="Y2263" i="1"/>
  <c r="Y2262" i="1"/>
  <c r="Y2261" i="1"/>
  <c r="Y2260" i="1"/>
  <c r="Y2259" i="1"/>
  <c r="Y2258" i="1"/>
  <c r="Y2257" i="1"/>
  <c r="Y2256" i="1"/>
  <c r="Y2255" i="1"/>
  <c r="Y2254" i="1"/>
  <c r="Y2253" i="1"/>
  <c r="Y2252" i="1"/>
  <c r="Y2251" i="1"/>
  <c r="Y2250" i="1"/>
  <c r="Y2249" i="1"/>
  <c r="Y2248" i="1"/>
  <c r="Y2247" i="1"/>
  <c r="Y2246" i="1"/>
  <c r="Y2245" i="1"/>
  <c r="Y2244" i="1"/>
  <c r="Y2243" i="1"/>
  <c r="Y2242" i="1"/>
  <c r="Y2241" i="1"/>
  <c r="Y2240" i="1"/>
  <c r="Y2239" i="1"/>
  <c r="Y2238" i="1"/>
  <c r="Y2237" i="1"/>
  <c r="Y2236" i="1"/>
  <c r="Y2235" i="1"/>
  <c r="Y2234" i="1"/>
  <c r="Y2233" i="1"/>
  <c r="Y2232" i="1"/>
  <c r="Y2231" i="1"/>
  <c r="Y2230" i="1"/>
  <c r="Y2229" i="1"/>
  <c r="Y2228" i="1"/>
  <c r="Y2227" i="1"/>
  <c r="Y2226" i="1"/>
  <c r="Y2225" i="1"/>
  <c r="Y2224" i="1"/>
  <c r="Y2223" i="1"/>
  <c r="Y2222" i="1"/>
  <c r="Y2221" i="1"/>
  <c r="Y2220" i="1"/>
  <c r="Y2219" i="1"/>
  <c r="Y2218" i="1"/>
  <c r="Y2217" i="1"/>
  <c r="Y2216" i="1"/>
  <c r="Y2215" i="1"/>
  <c r="Y2214" i="1"/>
  <c r="Y2213" i="1"/>
  <c r="Y2212" i="1"/>
  <c r="Y2211" i="1"/>
  <c r="Y2210" i="1"/>
  <c r="Y2209" i="1"/>
  <c r="Y2208" i="1"/>
  <c r="Y2207" i="1"/>
  <c r="Y2206" i="1"/>
  <c r="Y2205" i="1"/>
  <c r="Y2204" i="1"/>
  <c r="Y2203" i="1"/>
  <c r="Y2202" i="1"/>
  <c r="Y2201" i="1"/>
  <c r="Y2200" i="1"/>
  <c r="Y2199" i="1"/>
  <c r="Y2198" i="1"/>
  <c r="Y2197" i="1"/>
  <c r="Y2196" i="1"/>
  <c r="Y2195" i="1"/>
  <c r="Y2194" i="1"/>
  <c r="Y2193" i="1"/>
  <c r="Y2192" i="1"/>
  <c r="Y2191" i="1"/>
  <c r="Y2190" i="1"/>
  <c r="Y2189" i="1"/>
  <c r="Y2188" i="1"/>
  <c r="Y2187" i="1"/>
  <c r="Y2186" i="1"/>
  <c r="Y2185" i="1"/>
  <c r="Y2184" i="1"/>
  <c r="Y2183" i="1"/>
  <c r="Y2182" i="1"/>
  <c r="Y2181" i="1"/>
  <c r="Y2180" i="1"/>
  <c r="Y2179" i="1"/>
  <c r="Y2178" i="1"/>
  <c r="Y2177" i="1"/>
  <c r="Y2176" i="1"/>
  <c r="Y2175" i="1"/>
  <c r="Y2174" i="1"/>
  <c r="Y2173" i="1"/>
  <c r="Y2172" i="1"/>
  <c r="Y2171" i="1"/>
  <c r="Y2170" i="1"/>
  <c r="Y2169" i="1"/>
  <c r="Y2168" i="1"/>
  <c r="Y2167" i="1"/>
  <c r="Y2166" i="1"/>
  <c r="Y2165" i="1"/>
  <c r="Y2164" i="1"/>
  <c r="Y2163" i="1"/>
  <c r="Y2162" i="1"/>
  <c r="Y2161" i="1"/>
  <c r="Y2160" i="1"/>
  <c r="Y2159" i="1"/>
  <c r="Y2158" i="1"/>
  <c r="Y2157" i="1"/>
  <c r="Y2156" i="1"/>
  <c r="Y2155" i="1"/>
  <c r="Y2154" i="1"/>
  <c r="Y2153" i="1"/>
  <c r="Y2152" i="1"/>
  <c r="Y2151" i="1"/>
  <c r="Y2150" i="1"/>
  <c r="Y2149" i="1"/>
  <c r="Y2148" i="1"/>
  <c r="Y2147" i="1"/>
  <c r="Y2146" i="1"/>
  <c r="Y2145" i="1"/>
  <c r="Y2144" i="1"/>
  <c r="Y2143" i="1"/>
  <c r="Y2142" i="1"/>
  <c r="Y2141" i="1"/>
  <c r="Y2140" i="1"/>
  <c r="Y2139" i="1"/>
  <c r="Y2138" i="1"/>
  <c r="Y2137" i="1"/>
  <c r="Y2136" i="1"/>
  <c r="Y2135" i="1"/>
  <c r="Y2134" i="1"/>
  <c r="Y2133" i="1"/>
  <c r="Y2132" i="1"/>
  <c r="Y2131" i="1"/>
  <c r="Y2130" i="1"/>
  <c r="Y2129" i="1"/>
  <c r="Y2128" i="1"/>
  <c r="Y2127" i="1"/>
  <c r="Y2126" i="1"/>
  <c r="Y2125" i="1"/>
  <c r="Y2124" i="1"/>
  <c r="Y2123" i="1"/>
  <c r="Y2122" i="1"/>
  <c r="Y2121" i="1"/>
  <c r="Y2120" i="1"/>
  <c r="Y2119" i="1"/>
  <c r="Y2118" i="1"/>
  <c r="Y2117" i="1"/>
  <c r="Y2116" i="1"/>
  <c r="Y2115" i="1"/>
  <c r="Y2114" i="1"/>
  <c r="Y2113" i="1"/>
  <c r="Y2112" i="1"/>
  <c r="Y2111" i="1"/>
  <c r="Y2110" i="1"/>
  <c r="Y2109" i="1"/>
  <c r="Y2108" i="1"/>
  <c r="Y2107" i="1"/>
  <c r="Y2106" i="1"/>
  <c r="Y2105" i="1"/>
  <c r="Y2104" i="1"/>
  <c r="Y2103" i="1"/>
  <c r="Y2102" i="1"/>
  <c r="Y2101" i="1"/>
  <c r="Y2100" i="1"/>
  <c r="Y2099" i="1"/>
  <c r="Y2098" i="1"/>
  <c r="Y2097" i="1"/>
  <c r="Y2096" i="1"/>
  <c r="Y2095" i="1"/>
  <c r="Y2094" i="1"/>
  <c r="Y2093" i="1"/>
  <c r="Y2092" i="1"/>
  <c r="Y2091" i="1"/>
  <c r="Y2090" i="1"/>
  <c r="Y2089" i="1"/>
  <c r="Y2088" i="1"/>
  <c r="Y2087" i="1"/>
  <c r="Y2086" i="1"/>
  <c r="Y2085" i="1"/>
  <c r="Y2084" i="1"/>
  <c r="Y2083" i="1"/>
  <c r="Y2082" i="1"/>
  <c r="Y2081" i="1"/>
  <c r="Y2080" i="1"/>
  <c r="Y2079" i="1"/>
  <c r="Y2078" i="1"/>
  <c r="Y2077" i="1"/>
  <c r="Y2076" i="1"/>
  <c r="Y2075" i="1"/>
  <c r="Y2074" i="1"/>
  <c r="Y2073" i="1"/>
  <c r="Y2072" i="1"/>
  <c r="Y2071" i="1"/>
  <c r="Y2070" i="1"/>
  <c r="Y2069" i="1"/>
  <c r="Y2068" i="1"/>
  <c r="Y2067" i="1"/>
  <c r="Y2066" i="1"/>
  <c r="Y2065" i="1"/>
  <c r="Y2064" i="1"/>
  <c r="Y2063" i="1"/>
  <c r="Y2062" i="1"/>
  <c r="Y2061" i="1"/>
  <c r="Y2060" i="1"/>
  <c r="Y2059" i="1"/>
  <c r="Y2058" i="1"/>
  <c r="Y2057" i="1"/>
  <c r="Y2056" i="1"/>
  <c r="Y2055" i="1"/>
  <c r="Y2054" i="1"/>
  <c r="Y2053" i="1"/>
  <c r="Y2052" i="1"/>
  <c r="Y2051" i="1"/>
  <c r="Y2050" i="1"/>
  <c r="Y2049" i="1"/>
  <c r="Y2048" i="1"/>
  <c r="Y2047" i="1"/>
  <c r="Y2046" i="1"/>
  <c r="Y2045" i="1"/>
  <c r="Y2044" i="1"/>
  <c r="Y2043" i="1"/>
  <c r="Y2042" i="1"/>
  <c r="Y2041" i="1"/>
  <c r="Y2040" i="1"/>
  <c r="Y2039" i="1"/>
  <c r="Y2038" i="1"/>
  <c r="Y2037" i="1"/>
  <c r="Y2036" i="1"/>
  <c r="Y2035" i="1"/>
  <c r="Y2034" i="1"/>
  <c r="Y2033" i="1"/>
  <c r="Y2032" i="1"/>
  <c r="Y2031" i="1"/>
  <c r="Y2030" i="1"/>
  <c r="Y2029" i="1"/>
  <c r="Y2028" i="1"/>
  <c r="Y2027" i="1"/>
  <c r="Y2026" i="1"/>
  <c r="Y2025" i="1"/>
  <c r="Y2024" i="1"/>
  <c r="Y2023" i="1"/>
  <c r="Y2022" i="1"/>
  <c r="Y2021" i="1"/>
  <c r="Y2020" i="1"/>
  <c r="Y2019" i="1"/>
  <c r="Y2018" i="1"/>
  <c r="Y2017" i="1"/>
  <c r="Y2016" i="1"/>
  <c r="Y2015" i="1"/>
  <c r="Y2014" i="1"/>
  <c r="Y2013" i="1"/>
  <c r="Y2012" i="1"/>
  <c r="Y2011" i="1"/>
  <c r="Y2010" i="1"/>
  <c r="Y2009" i="1"/>
  <c r="Y2008" i="1"/>
  <c r="Y2007" i="1"/>
  <c r="Y2006" i="1"/>
  <c r="Y2005" i="1"/>
  <c r="Y2004" i="1"/>
  <c r="Y2003" i="1"/>
  <c r="Y2002" i="1"/>
  <c r="Y2001" i="1"/>
  <c r="Y2000" i="1"/>
  <c r="Y1999" i="1"/>
  <c r="Y1998" i="1"/>
  <c r="Y1997" i="1"/>
  <c r="Y1996" i="1"/>
  <c r="Y1995" i="1"/>
  <c r="Y1994" i="1"/>
  <c r="Y1993" i="1"/>
  <c r="Y1992" i="1"/>
  <c r="Y1991" i="1"/>
  <c r="Y1990" i="1"/>
  <c r="Y1989" i="1"/>
  <c r="Y1988" i="1"/>
  <c r="Y1987" i="1"/>
  <c r="Y1986" i="1"/>
  <c r="Y1985" i="1"/>
  <c r="Y1984" i="1"/>
  <c r="Y1983" i="1"/>
  <c r="Y1982" i="1"/>
  <c r="Y1981" i="1"/>
  <c r="Y1980" i="1"/>
  <c r="Y1979" i="1"/>
  <c r="Y1978" i="1"/>
  <c r="Y1977" i="1"/>
  <c r="Y1976" i="1"/>
  <c r="Y1975" i="1"/>
  <c r="Y1974" i="1"/>
  <c r="Y1973" i="1"/>
  <c r="Y1972" i="1"/>
  <c r="Y1971" i="1"/>
  <c r="Y1970" i="1"/>
  <c r="Y1969" i="1"/>
  <c r="Y1968" i="1"/>
  <c r="Y1967" i="1"/>
  <c r="Y1966" i="1"/>
  <c r="Y1965" i="1"/>
  <c r="Y1964" i="1"/>
  <c r="Y1963" i="1"/>
  <c r="Y1962" i="1"/>
  <c r="Y1961" i="1"/>
  <c r="Y1960" i="1"/>
  <c r="Y1959" i="1"/>
  <c r="Y1958" i="1"/>
  <c r="Y1957" i="1"/>
  <c r="Y1956" i="1"/>
  <c r="Y1955" i="1"/>
  <c r="Y1954" i="1"/>
  <c r="Y1953" i="1"/>
  <c r="Y1952" i="1"/>
  <c r="Y1951" i="1"/>
  <c r="Y1950" i="1"/>
  <c r="Y1949" i="1"/>
  <c r="Y1948" i="1"/>
  <c r="Y1947" i="1"/>
  <c r="Y1946" i="1"/>
  <c r="Y1945" i="1"/>
  <c r="Y1944" i="1"/>
  <c r="Y1943" i="1"/>
  <c r="Y1942" i="1"/>
  <c r="Y1941" i="1"/>
  <c r="Y1940" i="1"/>
  <c r="Y1939" i="1"/>
  <c r="Y1938" i="1"/>
  <c r="Y1937" i="1"/>
  <c r="Y1936" i="1"/>
  <c r="Y1935" i="1"/>
  <c r="Y1934" i="1"/>
  <c r="Y1933" i="1"/>
  <c r="Y1932" i="1"/>
  <c r="Y1931" i="1"/>
  <c r="Y1930" i="1"/>
  <c r="Y1929" i="1"/>
  <c r="Y1928" i="1"/>
  <c r="Y1927" i="1"/>
  <c r="Y1926" i="1"/>
  <c r="Y1925" i="1"/>
  <c r="Y1924" i="1"/>
  <c r="Y1923" i="1"/>
  <c r="Y1922" i="1"/>
  <c r="Y1921" i="1"/>
  <c r="Y1920" i="1"/>
  <c r="Y1919" i="1"/>
  <c r="Y1918" i="1"/>
  <c r="Y1917" i="1"/>
  <c r="Y1916" i="1"/>
  <c r="Y1915" i="1"/>
  <c r="Y1914" i="1"/>
  <c r="Y1913" i="1"/>
  <c r="Y1912" i="1"/>
  <c r="Y1911" i="1"/>
  <c r="Y1910" i="1"/>
  <c r="Y1909" i="1"/>
  <c r="Y1908" i="1"/>
  <c r="Y1907" i="1"/>
  <c r="Y1906" i="1"/>
  <c r="Y1905" i="1"/>
  <c r="Y1904" i="1"/>
  <c r="Y1903" i="1"/>
  <c r="Y1902" i="1"/>
  <c r="Y1901" i="1"/>
  <c r="Y1900" i="1"/>
  <c r="Y1899" i="1"/>
  <c r="Y1898" i="1"/>
  <c r="Y1897" i="1"/>
  <c r="Y1896" i="1"/>
  <c r="Y1895" i="1"/>
  <c r="Y1894" i="1"/>
  <c r="Y1893" i="1"/>
  <c r="Y1892" i="1"/>
  <c r="Y1891" i="1"/>
  <c r="Y1890" i="1"/>
  <c r="Y1889" i="1"/>
  <c r="Y1888" i="1"/>
  <c r="Y1887" i="1"/>
  <c r="Y1886" i="1"/>
  <c r="Y1885" i="1"/>
  <c r="Y1884" i="1"/>
  <c r="Y1883" i="1"/>
  <c r="Y1882" i="1"/>
  <c r="Y1881" i="1"/>
  <c r="Y1880" i="1"/>
  <c r="Y1879" i="1"/>
  <c r="Y1878" i="1"/>
  <c r="Y1877" i="1"/>
  <c r="Y1876" i="1"/>
  <c r="Y1875" i="1"/>
  <c r="Y1874" i="1"/>
  <c r="Y1873" i="1"/>
  <c r="Y1872" i="1"/>
  <c r="Y1871" i="1"/>
  <c r="Y1870" i="1"/>
  <c r="Y1869" i="1"/>
  <c r="Y1868" i="1"/>
  <c r="Y1867" i="1"/>
  <c r="Y1866" i="1"/>
  <c r="Y1865" i="1"/>
  <c r="Y1864" i="1"/>
  <c r="Y1863" i="1"/>
  <c r="Y1862" i="1"/>
  <c r="Y1861" i="1"/>
  <c r="Y1860" i="1"/>
  <c r="Y1859" i="1"/>
  <c r="Y1858" i="1"/>
  <c r="Y1857" i="1"/>
  <c r="Y1856" i="1"/>
  <c r="Y1855" i="1"/>
  <c r="Y1854" i="1"/>
  <c r="Y1853" i="1"/>
  <c r="Y1852" i="1"/>
  <c r="Y1851" i="1"/>
  <c r="Y1850" i="1"/>
  <c r="Y1849" i="1"/>
  <c r="Y1848" i="1"/>
  <c r="Y1847" i="1"/>
  <c r="Y1846" i="1"/>
  <c r="Y1845" i="1"/>
  <c r="Y1844" i="1"/>
  <c r="Y1843" i="1"/>
  <c r="Y1842" i="1"/>
  <c r="Y1841" i="1"/>
  <c r="Y1840" i="1"/>
  <c r="Y1839" i="1"/>
  <c r="Y1838" i="1"/>
  <c r="Y1837" i="1"/>
  <c r="Y1836" i="1"/>
  <c r="Y1835" i="1"/>
  <c r="Y1834" i="1"/>
  <c r="Y1833" i="1"/>
  <c r="Y1832" i="1"/>
  <c r="Y1831" i="1"/>
  <c r="Y1830" i="1"/>
  <c r="Y1829" i="1"/>
  <c r="Y1828" i="1"/>
  <c r="Y1827" i="1"/>
  <c r="Y1826" i="1"/>
  <c r="Y1825" i="1"/>
  <c r="Y1824" i="1"/>
  <c r="Y1823" i="1"/>
  <c r="Y1822" i="1"/>
  <c r="Y1821" i="1"/>
  <c r="Y1820" i="1"/>
  <c r="Y1819" i="1"/>
  <c r="Y1818" i="1"/>
  <c r="Y1817" i="1"/>
  <c r="Y1816" i="1"/>
  <c r="Y1815" i="1"/>
  <c r="Y1814" i="1"/>
  <c r="Y1813" i="1"/>
  <c r="Y1812" i="1"/>
  <c r="Y1811" i="1"/>
  <c r="Y1810" i="1"/>
  <c r="Y1809" i="1"/>
  <c r="Y1808" i="1"/>
  <c r="Y1807" i="1"/>
  <c r="Y1806" i="1"/>
  <c r="Y1805" i="1"/>
  <c r="Y1804" i="1"/>
  <c r="Y1803" i="1"/>
  <c r="Y1802" i="1"/>
  <c r="Y1801" i="1"/>
  <c r="Y1800" i="1"/>
  <c r="Y1799" i="1"/>
  <c r="Y1798" i="1"/>
  <c r="Y1797" i="1"/>
  <c r="Y1796" i="1"/>
  <c r="Y1795" i="1"/>
  <c r="Y1794" i="1"/>
  <c r="Y1793" i="1"/>
  <c r="Y1792" i="1"/>
  <c r="Y1791" i="1"/>
  <c r="Y1790" i="1"/>
  <c r="Y1789" i="1"/>
  <c r="Y1788" i="1"/>
  <c r="Y1787" i="1"/>
  <c r="Y1786" i="1"/>
  <c r="Y1785" i="1"/>
  <c r="Y1784" i="1"/>
  <c r="Y1783" i="1"/>
  <c r="Y1782" i="1"/>
  <c r="Y1781" i="1"/>
  <c r="Y1780" i="1"/>
  <c r="Y1779" i="1"/>
  <c r="Y1778" i="1"/>
  <c r="Y1777" i="1"/>
  <c r="Y1776" i="1"/>
  <c r="Y1775" i="1"/>
  <c r="Y1774" i="1"/>
  <c r="Y1773" i="1"/>
  <c r="Y1772" i="1"/>
  <c r="Y1771" i="1"/>
  <c r="Y1770" i="1"/>
  <c r="Y1769" i="1"/>
  <c r="Y1768" i="1"/>
  <c r="Y1767" i="1"/>
  <c r="Y1766" i="1"/>
  <c r="Y1765" i="1"/>
  <c r="Y1764" i="1"/>
  <c r="Y1763" i="1"/>
  <c r="Y1762" i="1"/>
  <c r="Y1761" i="1"/>
  <c r="Y1760" i="1"/>
  <c r="Y1759" i="1"/>
  <c r="Y1758" i="1"/>
  <c r="Y1757" i="1"/>
  <c r="Y1756" i="1"/>
  <c r="Y1755" i="1"/>
  <c r="Y1754" i="1"/>
  <c r="Y1753" i="1"/>
  <c r="Y1752" i="1"/>
  <c r="Y1751" i="1"/>
  <c r="Y1750" i="1"/>
  <c r="Y1749" i="1"/>
  <c r="Y1748" i="1"/>
  <c r="Y1747" i="1"/>
  <c r="Y1746" i="1"/>
  <c r="Y1745" i="1"/>
  <c r="Y1744" i="1"/>
  <c r="Y1743" i="1"/>
  <c r="Y1742" i="1"/>
  <c r="Y1741" i="1"/>
  <c r="Y1740" i="1"/>
  <c r="Y1739" i="1"/>
  <c r="Y1738" i="1"/>
  <c r="Y1737" i="1"/>
  <c r="Y1736" i="1"/>
  <c r="Y1735" i="1"/>
  <c r="Y1734" i="1"/>
  <c r="Y1733" i="1"/>
  <c r="Y1732" i="1"/>
  <c r="Y1731" i="1"/>
  <c r="Y1730" i="1"/>
  <c r="Y1729" i="1"/>
  <c r="Y1728" i="1"/>
  <c r="Y1727" i="1"/>
  <c r="Y1726" i="1"/>
  <c r="Y1725" i="1"/>
  <c r="Y1724" i="1"/>
  <c r="Y1723" i="1"/>
  <c r="Y1722" i="1"/>
  <c r="Y1721" i="1"/>
  <c r="Y1720" i="1"/>
  <c r="Y1719" i="1"/>
  <c r="Y1718" i="1"/>
  <c r="Y1717" i="1"/>
  <c r="Y1716" i="1"/>
  <c r="Y1715" i="1"/>
  <c r="Y1714" i="1"/>
  <c r="Y1713" i="1"/>
  <c r="Y1712" i="1"/>
  <c r="Y1711" i="1"/>
  <c r="Y1710" i="1"/>
  <c r="Y1709" i="1"/>
  <c r="Y1708" i="1"/>
  <c r="Y1707" i="1"/>
  <c r="Y1706" i="1"/>
  <c r="Y1705" i="1"/>
  <c r="Y1704" i="1"/>
  <c r="Y1703" i="1"/>
  <c r="Y1702" i="1"/>
  <c r="Y1701" i="1"/>
  <c r="Y1700" i="1"/>
  <c r="Y1699" i="1"/>
  <c r="Y1698" i="1"/>
  <c r="Y1697" i="1"/>
  <c r="Y1696" i="1"/>
  <c r="Y1695" i="1"/>
  <c r="Y1694" i="1"/>
  <c r="Y1693" i="1"/>
  <c r="Y1692" i="1"/>
  <c r="Y1691" i="1"/>
  <c r="Y1690" i="1"/>
  <c r="Y1689" i="1"/>
  <c r="Y1688" i="1"/>
  <c r="Y1687" i="1"/>
  <c r="Y1686" i="1"/>
  <c r="Y1685" i="1"/>
  <c r="Y1684" i="1"/>
  <c r="Y1683" i="1"/>
  <c r="Y1682" i="1"/>
  <c r="Y1681" i="1"/>
  <c r="Y1680" i="1"/>
  <c r="Y1679" i="1"/>
  <c r="Y1678" i="1"/>
  <c r="Y1677" i="1"/>
  <c r="Y1676" i="1"/>
  <c r="Y1675" i="1"/>
  <c r="Y1674" i="1"/>
  <c r="Y1673" i="1"/>
  <c r="Y1672" i="1"/>
  <c r="Y1671" i="1"/>
  <c r="Y1670" i="1"/>
  <c r="Y1669" i="1"/>
  <c r="Y1668" i="1"/>
  <c r="Y1667" i="1"/>
  <c r="Y1666" i="1"/>
  <c r="Y1665" i="1"/>
  <c r="Y1664" i="1"/>
  <c r="Y1663" i="1"/>
  <c r="Y1662" i="1"/>
  <c r="Y1661" i="1"/>
  <c r="Y1660" i="1"/>
  <c r="Y1659" i="1"/>
  <c r="Y1658" i="1"/>
  <c r="Y1657" i="1"/>
  <c r="Y1656" i="1"/>
  <c r="Y1655" i="1"/>
  <c r="Y1654" i="1"/>
  <c r="Y1653" i="1"/>
  <c r="Y1652" i="1"/>
  <c r="Y1651" i="1"/>
  <c r="Y1650" i="1"/>
  <c r="Y1649" i="1"/>
  <c r="Y1648" i="1"/>
  <c r="Y1647" i="1"/>
  <c r="Y1646" i="1"/>
  <c r="Y1645" i="1"/>
  <c r="Y1644" i="1"/>
  <c r="Y1643" i="1"/>
  <c r="Y1642" i="1"/>
  <c r="Y1641" i="1"/>
  <c r="Y1640" i="1"/>
  <c r="Y1639" i="1"/>
  <c r="Y1638" i="1"/>
  <c r="Y1637" i="1"/>
  <c r="Y1636" i="1"/>
  <c r="Y1635" i="1"/>
  <c r="Y1634" i="1"/>
  <c r="Y1633" i="1"/>
  <c r="Y1632" i="1"/>
  <c r="Y1631" i="1"/>
  <c r="Y1630" i="1"/>
  <c r="Y1629" i="1"/>
  <c r="Y1628" i="1"/>
  <c r="Y1627" i="1"/>
  <c r="Y1626" i="1"/>
  <c r="Y1625" i="1"/>
  <c r="Y1624" i="1"/>
  <c r="Y1623" i="1"/>
  <c r="Y1622" i="1"/>
  <c r="Y1621" i="1"/>
  <c r="Y1620" i="1"/>
  <c r="Y1619" i="1"/>
  <c r="Y1618" i="1"/>
  <c r="Y1617" i="1"/>
  <c r="Y1616" i="1"/>
  <c r="Y1615" i="1"/>
  <c r="Y1614" i="1"/>
  <c r="Y1613" i="1"/>
  <c r="Y1612" i="1"/>
  <c r="Y1611" i="1"/>
  <c r="Y1610" i="1"/>
  <c r="Y1609" i="1"/>
  <c r="Y1608" i="1"/>
  <c r="Y1607" i="1"/>
  <c r="Y1606" i="1"/>
  <c r="Y1605" i="1"/>
  <c r="Y1604" i="1"/>
  <c r="Y1603" i="1"/>
  <c r="Y1602" i="1"/>
  <c r="Y1601" i="1"/>
  <c r="Y1600" i="1"/>
  <c r="Y1599" i="1"/>
  <c r="Y1598" i="1"/>
  <c r="Y1597" i="1"/>
  <c r="Y1596" i="1"/>
  <c r="Y1595" i="1"/>
  <c r="Y1594" i="1"/>
  <c r="Y1593" i="1"/>
  <c r="Y1592" i="1"/>
  <c r="Y1591" i="1"/>
  <c r="Y1590" i="1"/>
  <c r="Y1589" i="1"/>
  <c r="Y1588" i="1"/>
  <c r="Y1587" i="1"/>
  <c r="Y1586" i="1"/>
  <c r="Y1585" i="1"/>
  <c r="Y1584" i="1"/>
  <c r="Y1583" i="1"/>
  <c r="Y1582" i="1"/>
  <c r="Y1581" i="1"/>
  <c r="Y1580" i="1"/>
  <c r="Y1579" i="1"/>
  <c r="Y1578" i="1"/>
  <c r="Y1577" i="1"/>
  <c r="Y1576" i="1"/>
  <c r="Y1575" i="1"/>
  <c r="Y1574" i="1"/>
  <c r="Y1573" i="1"/>
  <c r="Y1572" i="1"/>
  <c r="Y1571" i="1"/>
  <c r="Y1570" i="1"/>
  <c r="Y1569" i="1"/>
  <c r="Y1568" i="1"/>
  <c r="Y1567" i="1"/>
  <c r="Y1566" i="1"/>
  <c r="Y1565" i="1"/>
  <c r="Y1564" i="1"/>
  <c r="Y1563" i="1"/>
  <c r="Y1562" i="1"/>
  <c r="Y1561" i="1"/>
  <c r="Y1560" i="1"/>
  <c r="Y1559" i="1"/>
  <c r="Y1558" i="1"/>
  <c r="Y1557" i="1"/>
  <c r="Y1556" i="1"/>
  <c r="Y1555" i="1"/>
  <c r="Y1554" i="1"/>
  <c r="Y1553" i="1"/>
  <c r="Y1552" i="1"/>
  <c r="Y1551" i="1"/>
  <c r="Y1550" i="1"/>
  <c r="Y1549" i="1"/>
  <c r="Y1548" i="1"/>
  <c r="Y1547" i="1"/>
  <c r="Y1546" i="1"/>
  <c r="Y1545" i="1"/>
  <c r="Y1544" i="1"/>
  <c r="Y1543" i="1"/>
  <c r="Y1542" i="1"/>
  <c r="Y1541" i="1"/>
  <c r="Y1540" i="1"/>
  <c r="Y1539" i="1"/>
  <c r="Y1538" i="1"/>
  <c r="Y1537" i="1"/>
  <c r="Y1536" i="1"/>
  <c r="Y1535" i="1"/>
  <c r="Y1534" i="1"/>
  <c r="Y1533" i="1"/>
  <c r="Y1532" i="1"/>
  <c r="Y1531" i="1"/>
  <c r="Y1530" i="1"/>
  <c r="Y1529" i="1"/>
  <c r="Y1528" i="1"/>
  <c r="Y1527" i="1"/>
  <c r="Y1526" i="1"/>
  <c r="Y1525" i="1"/>
  <c r="Y1524" i="1"/>
  <c r="Y1523" i="1"/>
  <c r="Y1522" i="1"/>
  <c r="Y1521" i="1"/>
  <c r="Y1520" i="1"/>
  <c r="Y1519" i="1"/>
  <c r="Y1518" i="1"/>
  <c r="Y1517" i="1"/>
  <c r="Y1516" i="1"/>
  <c r="Y1515" i="1"/>
  <c r="Y1514" i="1"/>
  <c r="Y1513" i="1"/>
  <c r="Y1512" i="1"/>
  <c r="Y1511" i="1"/>
  <c r="Y1510" i="1"/>
  <c r="Y1509" i="1"/>
  <c r="Y1508" i="1"/>
  <c r="Y1507" i="1"/>
  <c r="Y1506" i="1"/>
  <c r="Y1505" i="1"/>
  <c r="Y1504" i="1"/>
  <c r="Y1503" i="1"/>
  <c r="Y1502" i="1"/>
  <c r="Y1501" i="1"/>
  <c r="Y1500" i="1"/>
  <c r="Y1499" i="1"/>
  <c r="Y1498" i="1"/>
  <c r="Y1497" i="1"/>
  <c r="Y1496" i="1"/>
  <c r="Y1495" i="1"/>
  <c r="Y1494" i="1"/>
  <c r="Y1493" i="1"/>
  <c r="Y1492" i="1"/>
  <c r="Y1491" i="1"/>
  <c r="Y1490" i="1"/>
  <c r="Y1489" i="1"/>
  <c r="Y1488" i="1"/>
  <c r="Y1487" i="1"/>
  <c r="Y1486" i="1"/>
  <c r="Y1485" i="1"/>
  <c r="Y1484" i="1"/>
  <c r="Y1483" i="1"/>
  <c r="Y1482" i="1"/>
  <c r="Y1481" i="1"/>
  <c r="Y1480" i="1"/>
  <c r="Y1479" i="1"/>
  <c r="Y1478" i="1"/>
  <c r="Y1477" i="1"/>
  <c r="Y1476" i="1"/>
  <c r="Y1475" i="1"/>
  <c r="Y1474" i="1"/>
  <c r="Y1473" i="1"/>
  <c r="Y1472" i="1"/>
  <c r="Y1471" i="1"/>
  <c r="Y1470" i="1"/>
  <c r="Y1469" i="1"/>
  <c r="Y1468" i="1"/>
  <c r="Y1467" i="1"/>
  <c r="Y1466" i="1"/>
  <c r="Y1465" i="1"/>
  <c r="Y1464" i="1"/>
  <c r="Y1463" i="1"/>
  <c r="Y1462" i="1"/>
  <c r="Y1461" i="1"/>
  <c r="Y1460" i="1"/>
  <c r="Y1459" i="1"/>
  <c r="Y1458" i="1"/>
  <c r="Y1457" i="1"/>
  <c r="Y1456" i="1"/>
  <c r="Y1455" i="1"/>
  <c r="Y1454" i="1"/>
  <c r="Y1453" i="1"/>
  <c r="Y1452" i="1"/>
  <c r="Y1451" i="1"/>
  <c r="Y1450" i="1"/>
  <c r="Y1449" i="1"/>
  <c r="Y1448" i="1"/>
  <c r="Y1447" i="1"/>
  <c r="Y1446" i="1"/>
  <c r="Y1445" i="1"/>
  <c r="Y1444" i="1"/>
  <c r="Y1443" i="1"/>
  <c r="Y1442" i="1"/>
  <c r="Y1441" i="1"/>
  <c r="Y1440" i="1"/>
  <c r="Y1439" i="1"/>
  <c r="Y1438" i="1"/>
  <c r="Y1437" i="1"/>
  <c r="Y1436" i="1"/>
  <c r="Y1435" i="1"/>
  <c r="Y1434" i="1"/>
  <c r="Y1433" i="1"/>
  <c r="Y1432" i="1"/>
  <c r="Y1431" i="1"/>
  <c r="Y1430" i="1"/>
  <c r="Y1429" i="1"/>
  <c r="Y1428" i="1"/>
  <c r="Y1427" i="1"/>
  <c r="Y1426" i="1"/>
  <c r="Y1425" i="1"/>
  <c r="Y1424" i="1"/>
  <c r="Y1423" i="1"/>
  <c r="Y1422" i="1"/>
  <c r="Y1421" i="1"/>
  <c r="Y1420" i="1"/>
  <c r="Y1419" i="1"/>
  <c r="Y1418" i="1"/>
  <c r="Y1417" i="1"/>
  <c r="Y1416" i="1"/>
  <c r="Y1415" i="1"/>
  <c r="Y1414" i="1"/>
  <c r="Y1413" i="1"/>
  <c r="Y1412" i="1"/>
  <c r="Y1411" i="1"/>
  <c r="Y1410" i="1"/>
  <c r="Y1409" i="1"/>
  <c r="Y1408" i="1"/>
  <c r="Y1407" i="1"/>
  <c r="Y1406" i="1"/>
  <c r="Y1405" i="1"/>
  <c r="Y1404" i="1"/>
  <c r="Y1403" i="1"/>
  <c r="Y1402" i="1"/>
  <c r="Y1401" i="1"/>
  <c r="Y1400" i="1"/>
  <c r="Y1399" i="1"/>
  <c r="Y1398" i="1"/>
  <c r="Y1397" i="1"/>
  <c r="Y1396" i="1"/>
  <c r="Y1395" i="1"/>
  <c r="Y1394" i="1"/>
  <c r="Y1393" i="1"/>
  <c r="Y1392" i="1"/>
  <c r="Y1391" i="1"/>
  <c r="Y1390" i="1"/>
  <c r="Y1389" i="1"/>
  <c r="Y1388" i="1"/>
  <c r="Y1387" i="1"/>
  <c r="Y1386" i="1"/>
  <c r="Y1385" i="1"/>
  <c r="Y1384" i="1"/>
  <c r="Y1383" i="1"/>
  <c r="Y1382" i="1"/>
  <c r="Y1381" i="1"/>
  <c r="Y1380" i="1"/>
  <c r="Y1379" i="1"/>
  <c r="Y1378" i="1"/>
  <c r="Y1377" i="1"/>
  <c r="Y1376" i="1"/>
  <c r="Y1375" i="1"/>
  <c r="Y1374" i="1"/>
  <c r="Y1373" i="1"/>
  <c r="Y1372" i="1"/>
  <c r="Y1371" i="1"/>
  <c r="Y1370" i="1"/>
  <c r="Y1369" i="1"/>
  <c r="Y1368" i="1"/>
  <c r="Y1367" i="1"/>
  <c r="Y1366" i="1"/>
  <c r="Y1365" i="1"/>
  <c r="Y1364" i="1"/>
  <c r="Y1363" i="1"/>
  <c r="Y1362" i="1"/>
  <c r="Y1361" i="1"/>
  <c r="Y1360" i="1"/>
  <c r="Y1359" i="1"/>
  <c r="Y1358" i="1"/>
  <c r="Y1357" i="1"/>
  <c r="Y1356" i="1"/>
  <c r="Y1355" i="1"/>
  <c r="Y1354" i="1"/>
  <c r="Y1353" i="1"/>
  <c r="Y1352" i="1"/>
  <c r="Y1351" i="1"/>
  <c r="Y1350" i="1"/>
  <c r="Y1349" i="1"/>
  <c r="Y1348" i="1"/>
  <c r="Y1347" i="1"/>
  <c r="Y1346" i="1"/>
  <c r="Y1345" i="1"/>
  <c r="Y1344" i="1"/>
  <c r="Y1343" i="1"/>
  <c r="Y1342" i="1"/>
  <c r="Y1341" i="1"/>
  <c r="Y1340" i="1"/>
  <c r="Y1339" i="1"/>
  <c r="Y1338" i="1"/>
  <c r="Y1337" i="1"/>
  <c r="Y1336" i="1"/>
  <c r="Y1335" i="1"/>
  <c r="Y1334" i="1"/>
  <c r="Y1333" i="1"/>
  <c r="Y1332" i="1"/>
  <c r="Y1331" i="1"/>
  <c r="Y1330" i="1"/>
  <c r="Y1329" i="1"/>
  <c r="Y1328" i="1"/>
  <c r="Y1327" i="1"/>
  <c r="Y1326" i="1"/>
  <c r="Y1325" i="1"/>
  <c r="Y1324" i="1"/>
  <c r="Y1323" i="1"/>
  <c r="Y1322" i="1"/>
  <c r="Y1321" i="1"/>
  <c r="Y1320" i="1"/>
  <c r="Y1319" i="1"/>
  <c r="Y1318" i="1"/>
  <c r="Y1317" i="1"/>
  <c r="Y1316" i="1"/>
  <c r="Y1315" i="1"/>
  <c r="Y1314" i="1"/>
  <c r="Y1313" i="1"/>
  <c r="Y1312" i="1"/>
  <c r="Y1311" i="1"/>
  <c r="Y1310" i="1"/>
  <c r="Y1309" i="1"/>
  <c r="Y1308" i="1"/>
  <c r="Y1307" i="1"/>
  <c r="Y1306" i="1"/>
  <c r="Y1305" i="1"/>
  <c r="Y1304" i="1"/>
  <c r="Y1303" i="1"/>
  <c r="Y1302" i="1"/>
  <c r="Y1301" i="1"/>
  <c r="Y1300" i="1"/>
  <c r="Y1299" i="1"/>
  <c r="Y1298" i="1"/>
  <c r="Y1297" i="1"/>
  <c r="Y1296" i="1"/>
  <c r="Y1295" i="1"/>
  <c r="Y1294" i="1"/>
  <c r="Y1293" i="1"/>
  <c r="Y1292" i="1"/>
  <c r="Y1291" i="1"/>
  <c r="Y1290" i="1"/>
  <c r="Y1289" i="1"/>
  <c r="Y1288" i="1"/>
  <c r="Y1287" i="1"/>
  <c r="Y1286" i="1"/>
  <c r="Y1285" i="1"/>
  <c r="Y1284" i="1"/>
  <c r="Y1283" i="1"/>
  <c r="Y1282" i="1"/>
  <c r="Y1281" i="1"/>
  <c r="Y1280" i="1"/>
  <c r="Y1279" i="1"/>
  <c r="Y1278" i="1"/>
  <c r="Y1277" i="1"/>
  <c r="Y1276" i="1"/>
  <c r="Y1275" i="1"/>
  <c r="Y1274" i="1"/>
  <c r="Y1273" i="1"/>
  <c r="Y1272" i="1"/>
  <c r="Y1271" i="1"/>
  <c r="Y1270" i="1"/>
  <c r="Y1269" i="1"/>
  <c r="Y1268" i="1"/>
  <c r="Y1267" i="1"/>
  <c r="Y1266" i="1"/>
  <c r="Y1265" i="1"/>
  <c r="Y1264" i="1"/>
  <c r="Y1263" i="1"/>
  <c r="Y1262" i="1"/>
  <c r="Y1261" i="1"/>
  <c r="Y1260" i="1"/>
  <c r="Y1259" i="1"/>
  <c r="Y1258" i="1"/>
  <c r="Y1257" i="1"/>
  <c r="Y1256" i="1"/>
  <c r="Y1255" i="1"/>
  <c r="Y1254" i="1"/>
  <c r="Y1253" i="1"/>
  <c r="Y1252" i="1"/>
  <c r="Y1251" i="1"/>
  <c r="Y1250" i="1"/>
  <c r="Y1249" i="1"/>
  <c r="Y1248" i="1"/>
  <c r="Y1247" i="1"/>
  <c r="Y1246" i="1"/>
  <c r="Y1245" i="1"/>
  <c r="Y1244" i="1"/>
  <c r="Y1243" i="1"/>
  <c r="Y1242" i="1"/>
  <c r="Y1241" i="1"/>
  <c r="Y1240" i="1"/>
  <c r="Y1239" i="1"/>
  <c r="Y1238" i="1"/>
  <c r="Y1237" i="1"/>
  <c r="Y1236" i="1"/>
  <c r="Y1235" i="1"/>
  <c r="Y1234" i="1"/>
  <c r="Y1233" i="1"/>
  <c r="Y1232" i="1"/>
  <c r="Y1231" i="1"/>
  <c r="Y1230" i="1"/>
  <c r="Y1229" i="1"/>
  <c r="Y1228" i="1"/>
  <c r="Y1227" i="1"/>
  <c r="Y1226" i="1"/>
  <c r="Y1225" i="1"/>
  <c r="Y1224" i="1"/>
  <c r="Y1223" i="1"/>
  <c r="Y1222" i="1"/>
  <c r="Y1221" i="1"/>
  <c r="Y1220" i="1"/>
  <c r="Y1219" i="1"/>
  <c r="Y1218" i="1"/>
  <c r="Y1217" i="1"/>
  <c r="Y1216" i="1"/>
  <c r="Y1215" i="1"/>
  <c r="Y1214" i="1"/>
  <c r="Y1213" i="1"/>
  <c r="Y1212" i="1"/>
  <c r="Y1211" i="1"/>
  <c r="Y1210" i="1"/>
  <c r="Y1209" i="1"/>
  <c r="Y1208" i="1"/>
  <c r="Y1207" i="1"/>
  <c r="Y1206" i="1"/>
  <c r="Y1205" i="1"/>
  <c r="Y1204" i="1"/>
  <c r="Y1203" i="1"/>
  <c r="Y1202" i="1"/>
  <c r="Y1201" i="1"/>
  <c r="Y1200" i="1"/>
  <c r="Y1199" i="1"/>
  <c r="Y1198" i="1"/>
  <c r="Y1197" i="1"/>
  <c r="Y1196" i="1"/>
  <c r="Y1195" i="1"/>
  <c r="Y1194" i="1"/>
  <c r="Y1193" i="1"/>
  <c r="Y1192" i="1"/>
  <c r="Y1191" i="1"/>
  <c r="Y1190" i="1"/>
  <c r="Y1189" i="1"/>
  <c r="Y1188" i="1"/>
  <c r="Y1187" i="1"/>
  <c r="Y1186" i="1"/>
  <c r="Y1185" i="1"/>
  <c r="Y1184" i="1"/>
  <c r="Y1183" i="1"/>
  <c r="Y1182" i="1"/>
  <c r="Y1181" i="1"/>
  <c r="Y1180" i="1"/>
  <c r="Y1179" i="1"/>
  <c r="Y1178" i="1"/>
  <c r="Y1177" i="1"/>
  <c r="Y1176" i="1"/>
  <c r="Y1175" i="1"/>
  <c r="Y1174" i="1"/>
  <c r="Y1173" i="1"/>
  <c r="Y1172" i="1"/>
  <c r="Y1171" i="1"/>
  <c r="Y1170" i="1"/>
  <c r="Y1169" i="1"/>
  <c r="Y1168" i="1"/>
  <c r="Y1167" i="1"/>
  <c r="Y1166" i="1"/>
  <c r="Y1165" i="1"/>
  <c r="Y1164" i="1"/>
  <c r="Y1163" i="1"/>
  <c r="Y1162" i="1"/>
  <c r="Y1161" i="1"/>
  <c r="Y1160" i="1"/>
  <c r="Y1159" i="1"/>
  <c r="Y1158" i="1"/>
  <c r="Y1157" i="1"/>
  <c r="Y1156" i="1"/>
  <c r="Y1155" i="1"/>
  <c r="Y1154" i="1"/>
  <c r="Y1153" i="1"/>
  <c r="Y1152" i="1"/>
  <c r="Y1151" i="1"/>
  <c r="Y1150" i="1"/>
  <c r="Y1149" i="1"/>
  <c r="Y1148" i="1"/>
  <c r="Y1147" i="1"/>
  <c r="Y1146" i="1"/>
  <c r="Y1145" i="1"/>
  <c r="Y1144" i="1"/>
  <c r="Y1143" i="1"/>
  <c r="Y1142" i="1"/>
  <c r="Y1141" i="1"/>
  <c r="Y1140" i="1"/>
  <c r="Y1139" i="1"/>
  <c r="Y1138" i="1"/>
  <c r="Y1137" i="1"/>
  <c r="Y1136" i="1"/>
  <c r="Y1135" i="1"/>
  <c r="Y1134" i="1"/>
  <c r="Y1133" i="1"/>
  <c r="Y1132" i="1"/>
  <c r="Y1131" i="1"/>
  <c r="Y1130" i="1"/>
  <c r="Y1129" i="1"/>
  <c r="Y1128" i="1"/>
  <c r="Y1127" i="1"/>
  <c r="Y1126" i="1"/>
  <c r="Y1125" i="1"/>
  <c r="Y1124" i="1"/>
  <c r="Y1123" i="1"/>
  <c r="Y1122" i="1"/>
  <c r="Y1121" i="1"/>
  <c r="Y1120" i="1"/>
  <c r="Y1119" i="1"/>
  <c r="Y1118" i="1"/>
  <c r="Y1117" i="1"/>
  <c r="Y1116" i="1"/>
  <c r="Y1115" i="1"/>
  <c r="Y1114" i="1"/>
  <c r="Y1113" i="1"/>
  <c r="Y1112" i="1"/>
  <c r="Y1111" i="1"/>
  <c r="Y1110" i="1"/>
  <c r="Y1109" i="1"/>
  <c r="Y1108" i="1"/>
  <c r="Y1107" i="1"/>
  <c r="Y1106" i="1"/>
  <c r="Y1105" i="1"/>
  <c r="Y1104" i="1"/>
  <c r="Y1103" i="1"/>
  <c r="Y1102" i="1"/>
  <c r="Y1101" i="1"/>
  <c r="Y1100" i="1"/>
  <c r="Y1099" i="1"/>
  <c r="Y1098" i="1"/>
  <c r="Y1097" i="1"/>
  <c r="Y1096" i="1"/>
  <c r="Y1095" i="1"/>
  <c r="Y1094" i="1"/>
  <c r="Y1093" i="1"/>
  <c r="Y1092" i="1"/>
  <c r="Y1091" i="1"/>
  <c r="Y1090" i="1"/>
  <c r="Y1089" i="1"/>
  <c r="Y1088" i="1"/>
  <c r="Y1087" i="1"/>
  <c r="Y1086" i="1"/>
  <c r="Y1085" i="1"/>
  <c r="Y1084" i="1"/>
  <c r="Y1083" i="1"/>
  <c r="Y1082" i="1"/>
  <c r="Y1081" i="1"/>
  <c r="Y1080" i="1"/>
  <c r="Y1079" i="1"/>
  <c r="Y1078" i="1"/>
  <c r="Y1077" i="1"/>
  <c r="Y1076" i="1"/>
  <c r="Y1075" i="1"/>
  <c r="Y1074" i="1"/>
  <c r="Y1073" i="1"/>
  <c r="Y1072" i="1"/>
  <c r="Y1071" i="1"/>
  <c r="Y1070" i="1"/>
  <c r="Y1069" i="1"/>
  <c r="Y1068" i="1"/>
  <c r="Y1067" i="1"/>
  <c r="Y1066" i="1"/>
  <c r="Y1065" i="1"/>
  <c r="Y1064" i="1"/>
  <c r="Y1063" i="1"/>
  <c r="Y1062" i="1"/>
  <c r="Y1061" i="1"/>
  <c r="Y1060" i="1"/>
  <c r="Y1059" i="1"/>
  <c r="Y1058" i="1"/>
  <c r="Y1057" i="1"/>
  <c r="Y1056" i="1"/>
  <c r="Y1055" i="1"/>
  <c r="Y1054" i="1"/>
  <c r="Y1053" i="1"/>
  <c r="Y1052" i="1"/>
  <c r="Y1051" i="1"/>
  <c r="Y1050" i="1"/>
  <c r="Y1049" i="1"/>
  <c r="Y1048" i="1"/>
  <c r="Y1047" i="1"/>
  <c r="Y1046" i="1"/>
  <c r="Y1045" i="1"/>
  <c r="Y1044" i="1"/>
  <c r="Y1043" i="1"/>
  <c r="Y1042" i="1"/>
  <c r="Y1041" i="1"/>
  <c r="Y1040" i="1"/>
  <c r="Y1039" i="1"/>
  <c r="Y1038" i="1"/>
  <c r="Y1037" i="1"/>
  <c r="Y1036" i="1"/>
  <c r="Y1035" i="1"/>
  <c r="Y1034" i="1"/>
  <c r="Y1033" i="1"/>
  <c r="Y1032" i="1"/>
  <c r="Y1031" i="1"/>
  <c r="Y1030" i="1"/>
  <c r="Y1029" i="1"/>
  <c r="Y1028" i="1"/>
  <c r="Y1027" i="1"/>
  <c r="Y1026" i="1"/>
  <c r="Y1025" i="1"/>
  <c r="Y1024" i="1"/>
  <c r="Y1023" i="1"/>
  <c r="Y1022" i="1"/>
  <c r="Y1021" i="1"/>
  <c r="Y1020" i="1"/>
  <c r="Y1019" i="1"/>
  <c r="Y1018" i="1"/>
  <c r="Y1017" i="1"/>
  <c r="Y1016" i="1"/>
  <c r="Y1015" i="1"/>
  <c r="Y1014" i="1"/>
  <c r="Y1013" i="1"/>
  <c r="Y1012" i="1"/>
  <c r="Y1011" i="1"/>
  <c r="Y1010" i="1"/>
  <c r="Y1009" i="1"/>
  <c r="Y1008" i="1"/>
  <c r="Y1007" i="1"/>
  <c r="Y1006" i="1"/>
  <c r="Y1005" i="1"/>
  <c r="Y1004" i="1"/>
  <c r="Y1003" i="1"/>
  <c r="Y1002" i="1"/>
  <c r="Y1001" i="1"/>
  <c r="Y1000" i="1"/>
  <c r="Y999" i="1"/>
  <c r="Y998" i="1"/>
  <c r="Y997" i="1"/>
  <c r="Y996" i="1"/>
  <c r="Y995" i="1"/>
  <c r="Y994" i="1"/>
  <c r="Y993" i="1"/>
  <c r="Y992" i="1"/>
  <c r="Y991" i="1"/>
  <c r="Y990" i="1"/>
  <c r="Y989" i="1"/>
  <c r="Y988" i="1"/>
  <c r="Y987" i="1"/>
  <c r="Y986" i="1"/>
  <c r="Y985" i="1"/>
  <c r="Y984" i="1"/>
  <c r="Y983" i="1"/>
  <c r="Y982" i="1"/>
  <c r="Y981" i="1"/>
  <c r="Y980" i="1"/>
  <c r="Y979" i="1"/>
  <c r="Y978" i="1"/>
  <c r="Y977" i="1"/>
  <c r="Y976" i="1"/>
  <c r="Y975" i="1"/>
  <c r="Y974" i="1"/>
  <c r="Y973" i="1"/>
  <c r="Y972" i="1"/>
  <c r="Y971" i="1"/>
  <c r="Y970" i="1"/>
  <c r="Y969" i="1"/>
  <c r="Y968" i="1"/>
  <c r="Y967" i="1"/>
  <c r="Y966" i="1"/>
  <c r="Y965" i="1"/>
  <c r="Y964" i="1"/>
  <c r="Y963" i="1"/>
  <c r="Y962" i="1"/>
  <c r="Y961" i="1"/>
  <c r="Y960" i="1"/>
  <c r="Y959" i="1"/>
  <c r="Y958" i="1"/>
  <c r="Y957" i="1"/>
  <c r="Y956" i="1"/>
  <c r="Y955" i="1"/>
  <c r="Y954" i="1"/>
  <c r="Y953" i="1"/>
  <c r="Y952" i="1"/>
  <c r="Y951" i="1"/>
  <c r="Y950" i="1"/>
  <c r="Y949" i="1"/>
  <c r="Y948" i="1"/>
  <c r="Y947" i="1"/>
  <c r="Y946" i="1"/>
  <c r="Y945" i="1"/>
  <c r="Y944" i="1"/>
  <c r="Y943" i="1"/>
  <c r="Y942" i="1"/>
  <c r="Y941" i="1"/>
  <c r="Y940" i="1"/>
  <c r="Y939" i="1"/>
  <c r="Y938" i="1"/>
  <c r="Y937" i="1"/>
  <c r="Y936" i="1"/>
  <c r="Y935" i="1"/>
  <c r="Y934" i="1"/>
  <c r="Y933" i="1"/>
  <c r="Y932" i="1"/>
  <c r="Y931" i="1"/>
  <c r="Y930" i="1"/>
  <c r="Y929" i="1"/>
  <c r="Y928" i="1"/>
  <c r="Y927" i="1"/>
  <c r="Y926" i="1"/>
  <c r="Y925" i="1"/>
  <c r="Y924" i="1"/>
  <c r="Y923" i="1"/>
  <c r="Y922" i="1"/>
  <c r="Y921" i="1"/>
  <c r="Y920" i="1"/>
  <c r="Y919" i="1"/>
  <c r="Y918" i="1"/>
  <c r="Y917" i="1"/>
  <c r="Y916" i="1"/>
  <c r="Y915" i="1"/>
  <c r="Y914" i="1"/>
  <c r="Y913" i="1"/>
  <c r="Y912" i="1"/>
  <c r="Y911" i="1"/>
  <c r="Y910" i="1"/>
  <c r="Y909" i="1"/>
  <c r="Y908" i="1"/>
  <c r="Y907" i="1"/>
  <c r="Y906" i="1"/>
  <c r="Y905" i="1"/>
  <c r="Y904" i="1"/>
  <c r="Y903" i="1"/>
  <c r="Y902" i="1"/>
  <c r="Y901" i="1"/>
  <c r="Y900" i="1"/>
  <c r="Y899" i="1"/>
  <c r="Y898" i="1"/>
  <c r="Y897" i="1"/>
  <c r="Y896" i="1"/>
  <c r="Y895" i="1"/>
  <c r="Y894" i="1"/>
  <c r="Y893" i="1"/>
  <c r="Y892" i="1"/>
  <c r="Y891" i="1"/>
  <c r="Y890" i="1"/>
  <c r="Y889" i="1"/>
  <c r="Y888" i="1"/>
  <c r="Y887" i="1"/>
  <c r="Y886" i="1"/>
  <c r="Y885" i="1"/>
  <c r="Y884" i="1"/>
  <c r="Y883" i="1"/>
  <c r="Y882" i="1"/>
  <c r="Y881" i="1"/>
  <c r="Y880" i="1"/>
  <c r="Y879" i="1"/>
  <c r="Y878" i="1"/>
  <c r="Y877" i="1"/>
  <c r="Y876" i="1"/>
  <c r="Y875" i="1"/>
  <c r="Y874" i="1"/>
  <c r="Y873" i="1"/>
  <c r="Y872" i="1"/>
  <c r="Y871" i="1"/>
  <c r="Y870" i="1"/>
  <c r="Y869" i="1"/>
  <c r="Y868" i="1"/>
  <c r="Y867" i="1"/>
  <c r="Y866" i="1"/>
  <c r="Y865" i="1"/>
  <c r="Y864" i="1"/>
  <c r="Y863" i="1"/>
  <c r="Y862" i="1"/>
  <c r="Y861" i="1"/>
  <c r="Y860" i="1"/>
  <c r="Y859" i="1"/>
  <c r="Y858" i="1"/>
  <c r="Y857" i="1"/>
  <c r="Y856" i="1"/>
  <c r="Y855" i="1"/>
  <c r="Y854" i="1"/>
  <c r="Y853" i="1"/>
  <c r="Y852" i="1"/>
  <c r="Y851" i="1"/>
  <c r="Y850" i="1"/>
  <c r="Y849" i="1"/>
  <c r="Y848" i="1"/>
  <c r="Y847" i="1"/>
  <c r="Y846" i="1"/>
  <c r="Y845" i="1"/>
  <c r="Y844" i="1"/>
  <c r="Y843" i="1"/>
  <c r="Y842" i="1"/>
  <c r="Y841" i="1"/>
  <c r="Y840" i="1"/>
  <c r="Y839" i="1"/>
  <c r="Y838" i="1"/>
  <c r="Y837" i="1"/>
  <c r="Y836" i="1"/>
  <c r="Y835" i="1"/>
  <c r="Y834" i="1"/>
  <c r="Y833" i="1"/>
  <c r="Y832" i="1"/>
  <c r="Y831" i="1"/>
  <c r="Y830" i="1"/>
  <c r="Y829" i="1"/>
  <c r="Y828" i="1"/>
  <c r="Y827" i="1"/>
  <c r="Y826" i="1"/>
  <c r="Y825" i="1"/>
  <c r="Y824" i="1"/>
  <c r="Y823" i="1"/>
  <c r="Y822" i="1"/>
  <c r="Y821" i="1"/>
  <c r="Y820" i="1"/>
  <c r="Y819" i="1"/>
  <c r="Y818" i="1"/>
  <c r="Y817" i="1"/>
  <c r="Y816" i="1"/>
  <c r="Y815" i="1"/>
  <c r="Y814" i="1"/>
  <c r="Y813" i="1"/>
  <c r="Y812" i="1"/>
  <c r="Y811" i="1"/>
  <c r="Y810" i="1"/>
  <c r="Y809" i="1"/>
  <c r="Y808" i="1"/>
  <c r="Y807" i="1"/>
  <c r="Y806" i="1"/>
  <c r="Y805" i="1"/>
  <c r="Y804" i="1"/>
  <c r="Y803" i="1"/>
  <c r="Y802" i="1"/>
  <c r="Y801" i="1"/>
  <c r="Y800" i="1"/>
  <c r="Y799" i="1"/>
  <c r="Y798" i="1"/>
  <c r="Y797" i="1"/>
  <c r="Y796" i="1"/>
  <c r="Y795" i="1"/>
  <c r="Y794" i="1"/>
  <c r="Y793" i="1"/>
  <c r="Y792" i="1"/>
  <c r="Y791" i="1"/>
  <c r="Y790" i="1"/>
  <c r="Y789" i="1"/>
  <c r="Y788" i="1"/>
  <c r="Y787" i="1"/>
  <c r="Y786" i="1"/>
  <c r="Y785" i="1"/>
  <c r="Y784" i="1"/>
  <c r="Y783" i="1"/>
  <c r="Y782" i="1"/>
  <c r="Y781" i="1"/>
  <c r="Y780" i="1"/>
  <c r="Y779" i="1"/>
  <c r="Y778" i="1"/>
  <c r="Y777" i="1"/>
  <c r="Y776" i="1"/>
  <c r="Y775" i="1"/>
  <c r="Y774" i="1"/>
  <c r="Y773" i="1"/>
  <c r="Y772" i="1"/>
  <c r="Y771" i="1"/>
  <c r="Y770" i="1"/>
  <c r="Y769" i="1"/>
  <c r="Y768" i="1"/>
  <c r="Y767" i="1"/>
  <c r="Y766" i="1"/>
  <c r="Y765" i="1"/>
  <c r="Y764" i="1"/>
  <c r="Y763" i="1"/>
  <c r="Y762" i="1"/>
  <c r="Y761" i="1"/>
  <c r="Y760" i="1"/>
  <c r="Y759" i="1"/>
  <c r="Y758" i="1"/>
  <c r="Y757" i="1"/>
  <c r="Y756" i="1"/>
  <c r="Y755" i="1"/>
  <c r="Y754" i="1"/>
  <c r="Y753" i="1"/>
  <c r="Y752" i="1"/>
  <c r="Y751" i="1"/>
  <c r="Y750" i="1"/>
  <c r="Y749" i="1"/>
  <c r="Y748" i="1"/>
  <c r="Y747" i="1"/>
  <c r="Y746" i="1"/>
  <c r="Y745" i="1"/>
  <c r="Y744" i="1"/>
  <c r="Y743" i="1"/>
  <c r="Y742" i="1"/>
  <c r="Y741" i="1"/>
  <c r="Y740" i="1"/>
  <c r="Y739" i="1"/>
  <c r="Y738" i="1"/>
  <c r="Y737" i="1"/>
  <c r="Y736" i="1"/>
  <c r="Y735" i="1"/>
  <c r="Y734" i="1"/>
  <c r="Y733" i="1"/>
  <c r="Y732" i="1"/>
  <c r="Y731" i="1"/>
  <c r="Y730" i="1"/>
  <c r="Y729" i="1"/>
  <c r="Y728" i="1"/>
  <c r="Y727" i="1"/>
  <c r="Y726" i="1"/>
  <c r="Y725" i="1"/>
  <c r="Y724" i="1"/>
  <c r="Y723" i="1"/>
  <c r="Y722" i="1"/>
  <c r="Y721" i="1"/>
  <c r="Y720" i="1"/>
  <c r="Y719" i="1"/>
  <c r="Y718" i="1"/>
  <c r="Y717" i="1"/>
  <c r="Y716" i="1"/>
  <c r="Y715" i="1"/>
  <c r="Y714" i="1"/>
  <c r="Y713" i="1"/>
  <c r="Y712" i="1"/>
  <c r="Y711" i="1"/>
  <c r="Y710" i="1"/>
  <c r="Y709" i="1"/>
  <c r="Y708" i="1"/>
  <c r="Y707" i="1"/>
  <c r="Y706" i="1"/>
  <c r="Y705" i="1"/>
  <c r="Y704" i="1"/>
  <c r="Y703" i="1"/>
  <c r="Y702" i="1"/>
  <c r="Y701" i="1"/>
  <c r="Y700" i="1"/>
  <c r="Y699" i="1"/>
  <c r="Y698" i="1"/>
  <c r="Y697" i="1"/>
  <c r="Y696" i="1"/>
  <c r="Y695" i="1"/>
  <c r="Y694" i="1"/>
  <c r="Y693" i="1"/>
  <c r="Y692" i="1"/>
  <c r="Y691" i="1"/>
  <c r="Y690" i="1"/>
  <c r="Y689" i="1"/>
  <c r="Y688" i="1"/>
  <c r="Y687" i="1"/>
  <c r="Y686" i="1"/>
  <c r="Y685" i="1"/>
  <c r="Y684" i="1"/>
  <c r="Y683" i="1"/>
  <c r="Y682" i="1"/>
  <c r="Y681" i="1"/>
  <c r="Y680" i="1"/>
  <c r="Y679" i="1"/>
  <c r="Y678" i="1"/>
  <c r="Y677" i="1"/>
  <c r="Y676" i="1"/>
  <c r="Y675" i="1"/>
  <c r="Y674" i="1"/>
  <c r="Y673" i="1"/>
  <c r="Y672" i="1"/>
  <c r="Y671" i="1"/>
  <c r="Y670" i="1"/>
  <c r="Y669" i="1"/>
  <c r="Y668" i="1"/>
  <c r="Y667" i="1"/>
  <c r="Y666" i="1"/>
  <c r="Y665" i="1"/>
  <c r="Y664" i="1"/>
  <c r="Y663" i="1"/>
  <c r="Y662" i="1"/>
  <c r="Y661" i="1"/>
  <c r="Y660" i="1"/>
  <c r="Y659" i="1"/>
  <c r="Y658" i="1"/>
  <c r="Y657" i="1"/>
  <c r="Y656" i="1"/>
  <c r="Y655" i="1"/>
  <c r="Y654" i="1"/>
  <c r="Y653" i="1"/>
  <c r="Y652" i="1"/>
  <c r="Y651" i="1"/>
  <c r="Y650" i="1"/>
  <c r="Y649" i="1"/>
  <c r="Y648" i="1"/>
  <c r="Y647" i="1"/>
  <c r="Y646" i="1"/>
  <c r="Y645" i="1"/>
  <c r="Y644" i="1"/>
  <c r="Y643" i="1"/>
  <c r="Y642" i="1"/>
  <c r="Y641" i="1"/>
  <c r="Y640" i="1"/>
  <c r="Y639" i="1"/>
  <c r="Y638" i="1"/>
  <c r="Y637" i="1"/>
  <c r="Y636" i="1"/>
  <c r="Y635" i="1"/>
  <c r="Y634" i="1"/>
  <c r="Y633" i="1"/>
  <c r="Y632" i="1"/>
  <c r="Y631" i="1"/>
  <c r="Y630" i="1"/>
  <c r="Y629" i="1"/>
  <c r="Y628" i="1"/>
  <c r="Y627" i="1"/>
  <c r="Y626" i="1"/>
  <c r="Y625" i="1"/>
  <c r="Y624" i="1"/>
  <c r="Y623" i="1"/>
  <c r="Y622" i="1"/>
  <c r="Y621" i="1"/>
  <c r="Y620" i="1"/>
  <c r="Y619" i="1"/>
  <c r="Y618" i="1"/>
  <c r="Y617" i="1"/>
  <c r="Y616" i="1"/>
  <c r="Y615" i="1"/>
  <c r="Y614" i="1"/>
  <c r="Y613" i="1"/>
  <c r="Y612" i="1"/>
  <c r="Y611" i="1"/>
  <c r="Y610" i="1"/>
  <c r="Y609" i="1"/>
  <c r="Y608" i="1"/>
  <c r="Y607" i="1"/>
  <c r="Y606" i="1"/>
  <c r="Y605" i="1"/>
  <c r="Y604" i="1"/>
  <c r="Y603" i="1"/>
  <c r="Y602" i="1"/>
  <c r="Y601" i="1"/>
  <c r="Y600" i="1"/>
  <c r="Y599" i="1"/>
  <c r="Y598" i="1"/>
  <c r="Y597" i="1"/>
  <c r="Y596" i="1"/>
  <c r="Y595" i="1"/>
  <c r="Y594" i="1"/>
  <c r="Y593" i="1"/>
  <c r="Y592" i="1"/>
  <c r="Y591" i="1"/>
  <c r="Y590" i="1"/>
  <c r="Y589" i="1"/>
  <c r="Y588" i="1"/>
  <c r="Y587" i="1"/>
  <c r="Y586" i="1"/>
  <c r="Y585" i="1"/>
  <c r="Y584" i="1"/>
  <c r="Y583" i="1"/>
  <c r="Y582" i="1"/>
  <c r="Y581" i="1"/>
  <c r="Y580" i="1"/>
  <c r="Y579" i="1"/>
  <c r="Y578" i="1"/>
  <c r="Y577" i="1"/>
  <c r="Y576" i="1"/>
  <c r="Y575" i="1"/>
  <c r="Y574" i="1"/>
  <c r="Y573" i="1"/>
  <c r="Y572" i="1"/>
  <c r="Y571" i="1"/>
  <c r="Y570" i="1"/>
  <c r="Y569" i="1"/>
  <c r="Y568" i="1"/>
  <c r="Y567" i="1"/>
  <c r="Y566" i="1"/>
  <c r="Y565" i="1"/>
  <c r="Y564" i="1"/>
  <c r="Y563" i="1"/>
  <c r="Y562" i="1"/>
  <c r="Y561" i="1"/>
  <c r="Y560" i="1"/>
  <c r="Y559" i="1"/>
  <c r="Y558" i="1"/>
  <c r="Y557" i="1"/>
  <c r="Y556" i="1"/>
  <c r="Y555" i="1"/>
  <c r="Y554" i="1"/>
  <c r="Y553" i="1"/>
  <c r="Y552" i="1"/>
  <c r="Y551" i="1"/>
  <c r="Y550" i="1"/>
  <c r="Y549" i="1"/>
  <c r="Y548" i="1"/>
  <c r="Y547" i="1"/>
  <c r="Y546" i="1"/>
  <c r="Y545" i="1"/>
  <c r="Y544" i="1"/>
  <c r="Y543" i="1"/>
  <c r="Y542" i="1"/>
  <c r="Y541" i="1"/>
  <c r="Y540" i="1"/>
  <c r="Y539" i="1"/>
  <c r="Y538" i="1"/>
  <c r="Y537" i="1"/>
  <c r="Y536" i="1"/>
  <c r="Y535" i="1"/>
  <c r="Y534" i="1"/>
  <c r="Y533" i="1"/>
  <c r="Y532" i="1"/>
  <c r="Y531" i="1"/>
  <c r="Y530" i="1"/>
  <c r="Y529" i="1"/>
  <c r="Y528" i="1"/>
  <c r="Y527" i="1"/>
  <c r="Y526" i="1"/>
  <c r="Y525" i="1"/>
  <c r="Y524" i="1"/>
  <c r="Y523" i="1"/>
  <c r="Y522" i="1"/>
  <c r="Y521" i="1"/>
  <c r="Y520" i="1"/>
  <c r="Y519" i="1"/>
  <c r="Y518" i="1"/>
  <c r="Y517" i="1"/>
  <c r="Y516" i="1"/>
  <c r="Y515" i="1"/>
  <c r="Y514" i="1"/>
  <c r="Y513" i="1"/>
  <c r="Y512" i="1"/>
  <c r="Y511" i="1"/>
  <c r="Y510" i="1"/>
  <c r="Y509" i="1"/>
  <c r="Y508" i="1"/>
  <c r="Y507" i="1"/>
  <c r="Y506" i="1"/>
  <c r="Y505" i="1"/>
  <c r="Y504" i="1"/>
  <c r="Y503" i="1"/>
  <c r="Y502" i="1"/>
  <c r="Y501" i="1"/>
  <c r="Y500" i="1"/>
  <c r="Y499" i="1"/>
  <c r="Y498" i="1"/>
  <c r="Y497" i="1"/>
  <c r="Y496" i="1"/>
  <c r="Y495" i="1"/>
  <c r="Y494" i="1"/>
  <c r="Y493" i="1"/>
  <c r="Y492" i="1"/>
  <c r="Y491" i="1"/>
  <c r="Y490" i="1"/>
  <c r="Y489" i="1"/>
  <c r="Y488" i="1"/>
  <c r="Y487" i="1"/>
  <c r="Y486" i="1"/>
  <c r="Y485" i="1"/>
  <c r="Y484" i="1"/>
  <c r="Y483" i="1"/>
  <c r="Y482" i="1"/>
  <c r="Y481" i="1"/>
  <c r="Y480" i="1"/>
  <c r="Y479" i="1"/>
  <c r="Y478" i="1"/>
  <c r="Y477" i="1"/>
  <c r="Y476" i="1"/>
  <c r="Y475" i="1"/>
  <c r="Y474" i="1"/>
  <c r="Y473" i="1"/>
  <c r="Y472" i="1"/>
  <c r="Y471" i="1"/>
  <c r="Y470" i="1"/>
  <c r="Y469" i="1"/>
  <c r="Y468" i="1"/>
  <c r="Y467" i="1"/>
  <c r="Y466" i="1"/>
  <c r="Y465" i="1"/>
  <c r="Y464" i="1"/>
  <c r="Y463" i="1"/>
  <c r="Y462" i="1"/>
  <c r="Y461" i="1"/>
  <c r="Y460" i="1"/>
  <c r="Y459" i="1"/>
  <c r="Y458" i="1"/>
  <c r="Y457" i="1"/>
  <c r="Y456" i="1"/>
  <c r="Y455" i="1"/>
  <c r="Y454" i="1"/>
  <c r="Y453" i="1"/>
  <c r="Y452" i="1"/>
  <c r="Y451" i="1"/>
  <c r="Y450" i="1"/>
  <c r="Y449" i="1"/>
  <c r="Y448" i="1"/>
  <c r="Y447" i="1"/>
  <c r="Y446" i="1"/>
  <c r="Y445" i="1"/>
  <c r="Y444" i="1"/>
  <c r="Y443" i="1"/>
  <c r="Y442" i="1"/>
  <c r="Y441" i="1"/>
  <c r="Y440" i="1"/>
  <c r="Y439" i="1"/>
  <c r="Y438" i="1"/>
  <c r="Y437" i="1"/>
  <c r="Y436" i="1"/>
  <c r="Y435" i="1"/>
  <c r="Y434" i="1"/>
  <c r="Y433" i="1"/>
  <c r="Y432" i="1"/>
  <c r="Y431" i="1"/>
  <c r="Y430" i="1"/>
  <c r="Y429" i="1"/>
  <c r="Y428" i="1"/>
  <c r="Y427" i="1"/>
  <c r="Y426" i="1"/>
  <c r="Y425" i="1"/>
  <c r="Y424" i="1"/>
  <c r="Y423" i="1"/>
  <c r="Y422" i="1"/>
  <c r="Y421" i="1"/>
  <c r="Y420" i="1"/>
  <c r="Y419" i="1"/>
  <c r="Y418" i="1"/>
  <c r="Y417" i="1"/>
  <c r="Y416" i="1"/>
  <c r="Y415" i="1"/>
  <c r="Y414" i="1"/>
  <c r="Y413" i="1"/>
  <c r="Y412" i="1"/>
  <c r="Y411" i="1"/>
  <c r="Y410" i="1"/>
  <c r="Y409" i="1"/>
  <c r="Y408" i="1"/>
  <c r="Y407" i="1"/>
  <c r="Y406" i="1"/>
  <c r="Y405" i="1"/>
  <c r="Y404" i="1"/>
  <c r="Y403" i="1"/>
  <c r="Y402" i="1"/>
  <c r="Y401" i="1"/>
  <c r="Y400" i="1"/>
  <c r="Y399" i="1"/>
  <c r="Y398" i="1"/>
  <c r="Y397" i="1"/>
  <c r="Y396" i="1"/>
  <c r="Y395" i="1"/>
  <c r="Y394" i="1"/>
  <c r="Y393" i="1"/>
  <c r="Y392" i="1"/>
  <c r="Y391" i="1"/>
  <c r="Y390" i="1"/>
  <c r="Y389" i="1"/>
  <c r="Y388" i="1"/>
  <c r="Y387" i="1"/>
  <c r="Y386" i="1"/>
  <c r="Y385" i="1"/>
  <c r="Y384" i="1"/>
  <c r="Y383" i="1"/>
  <c r="Y382" i="1"/>
  <c r="Y381" i="1"/>
  <c r="Y380" i="1"/>
  <c r="Y379" i="1"/>
  <c r="Y378" i="1"/>
  <c r="Y377" i="1"/>
  <c r="Y376" i="1"/>
  <c r="Y375" i="1"/>
  <c r="Y374" i="1"/>
  <c r="Y373" i="1"/>
  <c r="Y372" i="1"/>
  <c r="Y371" i="1"/>
  <c r="Y370" i="1"/>
  <c r="Y369" i="1"/>
  <c r="Y368" i="1"/>
  <c r="Y367" i="1"/>
  <c r="Y366" i="1"/>
  <c r="Y365" i="1"/>
  <c r="Y364" i="1"/>
  <c r="Y363" i="1"/>
  <c r="Y362" i="1"/>
  <c r="Y361" i="1"/>
  <c r="Y360" i="1"/>
  <c r="Y359" i="1"/>
  <c r="Y358" i="1"/>
  <c r="Y357" i="1"/>
  <c r="Y356" i="1"/>
  <c r="Y355" i="1"/>
  <c r="Y354" i="1"/>
  <c r="Y353" i="1"/>
  <c r="Y352" i="1"/>
  <c r="Y351" i="1"/>
  <c r="Y350" i="1"/>
  <c r="Y349" i="1"/>
  <c r="Y348" i="1"/>
  <c r="Y347" i="1"/>
  <c r="Y346" i="1"/>
  <c r="Y345" i="1"/>
  <c r="Y344" i="1"/>
  <c r="Y343" i="1"/>
  <c r="Y342" i="1"/>
  <c r="Y341" i="1"/>
  <c r="Y340" i="1"/>
  <c r="Y339" i="1"/>
  <c r="Y338" i="1"/>
  <c r="Y337" i="1"/>
  <c r="Y336" i="1"/>
  <c r="Y335" i="1"/>
  <c r="Y334" i="1"/>
  <c r="Y333" i="1"/>
  <c r="Y332" i="1"/>
  <c r="Y331" i="1"/>
  <c r="Y330" i="1"/>
  <c r="Y329" i="1"/>
  <c r="Y328" i="1"/>
  <c r="Y327" i="1"/>
  <c r="Y326" i="1"/>
  <c r="Y325" i="1"/>
  <c r="Y324" i="1"/>
  <c r="Y323" i="1"/>
  <c r="Y322" i="1"/>
  <c r="Y321" i="1"/>
  <c r="Y320" i="1"/>
  <c r="Y319" i="1"/>
  <c r="Y318" i="1"/>
  <c r="Y317" i="1"/>
  <c r="Y316" i="1"/>
  <c r="Y315" i="1"/>
  <c r="Y314" i="1"/>
  <c r="Y313" i="1"/>
  <c r="Y312" i="1"/>
  <c r="Y311" i="1"/>
  <c r="Y310" i="1"/>
  <c r="Y309" i="1"/>
  <c r="Y308" i="1"/>
  <c r="Y307" i="1"/>
  <c r="Y306" i="1"/>
  <c r="Y305" i="1"/>
  <c r="Y304" i="1"/>
  <c r="Y303" i="1"/>
  <c r="Y302" i="1"/>
  <c r="Y301" i="1"/>
  <c r="Y300" i="1"/>
  <c r="Y299" i="1"/>
  <c r="Y298" i="1"/>
  <c r="Y297" i="1"/>
  <c r="Y296" i="1"/>
  <c r="Y295" i="1"/>
  <c r="Y294" i="1"/>
  <c r="Y293" i="1"/>
  <c r="Y292" i="1"/>
  <c r="Y291" i="1"/>
  <c r="Y290" i="1"/>
  <c r="Y289" i="1"/>
  <c r="Y288" i="1"/>
  <c r="Y287" i="1"/>
  <c r="Y286" i="1"/>
  <c r="Y285" i="1"/>
  <c r="Y284" i="1"/>
  <c r="Y283" i="1"/>
  <c r="Y282" i="1"/>
  <c r="Y281" i="1"/>
  <c r="Y280" i="1"/>
  <c r="Y279" i="1"/>
  <c r="Y278" i="1"/>
  <c r="Y277" i="1"/>
  <c r="Y276" i="1"/>
  <c r="Y275" i="1"/>
  <c r="Y274" i="1"/>
  <c r="Y273" i="1"/>
  <c r="Y272" i="1"/>
  <c r="Y271" i="1"/>
  <c r="Y270" i="1"/>
  <c r="Y269" i="1"/>
  <c r="Y268" i="1"/>
  <c r="Y267" i="1"/>
  <c r="Y266" i="1"/>
  <c r="Y265" i="1"/>
  <c r="Y264" i="1"/>
  <c r="Y263" i="1"/>
  <c r="Y262" i="1"/>
  <c r="Y261" i="1"/>
  <c r="Y260" i="1"/>
  <c r="Y259" i="1"/>
  <c r="Y258" i="1"/>
  <c r="Y257" i="1"/>
  <c r="Y256" i="1"/>
  <c r="Y255" i="1"/>
  <c r="Y254" i="1"/>
  <c r="Y253" i="1"/>
  <c r="Y252" i="1"/>
  <c r="Y251" i="1"/>
  <c r="Y250" i="1"/>
  <c r="Y249" i="1"/>
  <c r="Y248" i="1"/>
  <c r="Y247" i="1"/>
  <c r="Y246" i="1"/>
  <c r="Y245" i="1"/>
  <c r="Y244" i="1"/>
  <c r="Y243" i="1"/>
  <c r="Y242" i="1"/>
  <c r="Y241" i="1"/>
  <c r="Y240" i="1"/>
  <c r="Y239" i="1"/>
  <c r="Y238" i="1"/>
  <c r="Y237" i="1"/>
  <c r="Y236" i="1"/>
  <c r="Y235" i="1"/>
  <c r="Y234" i="1"/>
  <c r="Y233" i="1"/>
  <c r="Y232" i="1"/>
  <c r="Y231" i="1"/>
  <c r="Y230" i="1"/>
  <c r="Y229" i="1"/>
  <c r="Y228" i="1"/>
  <c r="Y227" i="1"/>
  <c r="Y226" i="1"/>
  <c r="Y225" i="1"/>
  <c r="Y224" i="1"/>
  <c r="Y223" i="1"/>
  <c r="Y222" i="1"/>
  <c r="Y221" i="1"/>
  <c r="Y220" i="1"/>
  <c r="Y219" i="1"/>
  <c r="Y218" i="1"/>
  <c r="Y217" i="1"/>
  <c r="Y216" i="1"/>
  <c r="Y215" i="1"/>
  <c r="Y214" i="1"/>
  <c r="Y213" i="1"/>
  <c r="Y212" i="1"/>
  <c r="Y211" i="1"/>
  <c r="Y210" i="1"/>
  <c r="Y209" i="1"/>
  <c r="Y208" i="1"/>
  <c r="Y207" i="1"/>
  <c r="Y206" i="1"/>
  <c r="Y205" i="1"/>
  <c r="Y204" i="1"/>
  <c r="Y203" i="1"/>
  <c r="Y202" i="1"/>
  <c r="Y201" i="1"/>
  <c r="Y200" i="1"/>
  <c r="Y199" i="1"/>
  <c r="Y198" i="1"/>
  <c r="Y197" i="1"/>
  <c r="Y196" i="1"/>
  <c r="Y195" i="1"/>
  <c r="Y194" i="1"/>
  <c r="Y193" i="1"/>
  <c r="Y192" i="1"/>
  <c r="Y191" i="1"/>
  <c r="Y190" i="1"/>
  <c r="Y189" i="1"/>
  <c r="Y188" i="1"/>
  <c r="Y187" i="1"/>
  <c r="Y186" i="1"/>
  <c r="Y185" i="1"/>
  <c r="Y184" i="1"/>
  <c r="Y183" i="1"/>
  <c r="Y182" i="1"/>
  <c r="Y181" i="1"/>
  <c r="Y180" i="1"/>
  <c r="Y179" i="1"/>
  <c r="Y178" i="1"/>
  <c r="Y177" i="1"/>
  <c r="Y176" i="1"/>
  <c r="Y175" i="1"/>
  <c r="Y174" i="1"/>
  <c r="Y173" i="1"/>
  <c r="Y172" i="1"/>
  <c r="Y171" i="1"/>
  <c r="Y170" i="1"/>
  <c r="Y169" i="1"/>
  <c r="Y168" i="1"/>
  <c r="Y167" i="1"/>
  <c r="Y166" i="1"/>
  <c r="Y165" i="1"/>
  <c r="Y164" i="1"/>
  <c r="Y163" i="1"/>
  <c r="Y162" i="1"/>
  <c r="Y161" i="1"/>
  <c r="Y160" i="1"/>
  <c r="Y159" i="1"/>
  <c r="Y158" i="1"/>
  <c r="Y157" i="1"/>
  <c r="Y156" i="1"/>
  <c r="Y155" i="1"/>
  <c r="Y154" i="1"/>
  <c r="Y153" i="1"/>
  <c r="Y152" i="1"/>
  <c r="Y151" i="1"/>
  <c r="Y150" i="1"/>
  <c r="Y149" i="1"/>
  <c r="Y148" i="1"/>
  <c r="Y147" i="1"/>
  <c r="Y146" i="1"/>
  <c r="Y145" i="1"/>
  <c r="Y144" i="1"/>
  <c r="Y143" i="1"/>
  <c r="Y142" i="1"/>
  <c r="Y141" i="1"/>
  <c r="Y140" i="1"/>
  <c r="Y139" i="1"/>
  <c r="Y138" i="1"/>
  <c r="Y137" i="1"/>
  <c r="Y136" i="1"/>
  <c r="Y135" i="1"/>
  <c r="Y134" i="1"/>
  <c r="Y133" i="1"/>
  <c r="Y132" i="1"/>
  <c r="Y131" i="1"/>
  <c r="Y130" i="1"/>
  <c r="Y129" i="1"/>
  <c r="Y128" i="1"/>
  <c r="Y127" i="1"/>
  <c r="Y126" i="1"/>
  <c r="Y125" i="1"/>
  <c r="Y124" i="1"/>
  <c r="Y123" i="1"/>
  <c r="Y122" i="1"/>
  <c r="Y121" i="1"/>
  <c r="Y120" i="1"/>
  <c r="Y119" i="1"/>
  <c r="Y118" i="1"/>
  <c r="Y117" i="1"/>
  <c r="Y116" i="1"/>
  <c r="Y115" i="1"/>
  <c r="Y114" i="1"/>
  <c r="Y113" i="1"/>
  <c r="Y112" i="1"/>
  <c r="Y111" i="1"/>
  <c r="Y110" i="1"/>
  <c r="Y109" i="1"/>
  <c r="Y108" i="1"/>
  <c r="Y107" i="1"/>
  <c r="Y106" i="1"/>
  <c r="Y105" i="1"/>
  <c r="Y104" i="1"/>
  <c r="Y103" i="1"/>
  <c r="Y102" i="1"/>
  <c r="Y101" i="1"/>
  <c r="Y100" i="1"/>
  <c r="Y99" i="1"/>
  <c r="Y98" i="1"/>
  <c r="Y97" i="1"/>
  <c r="Y96" i="1"/>
  <c r="Y95" i="1"/>
  <c r="Y94" i="1"/>
  <c r="Y93" i="1"/>
  <c r="Y92" i="1"/>
  <c r="Y91" i="1"/>
  <c r="Y90" i="1"/>
  <c r="Y89" i="1"/>
  <c r="Y88" i="1"/>
  <c r="Y87" i="1"/>
  <c r="Y86" i="1"/>
  <c r="Y85" i="1"/>
  <c r="Y84" i="1"/>
  <c r="Y83" i="1"/>
  <c r="Y82" i="1"/>
  <c r="Y81" i="1"/>
  <c r="Y80" i="1"/>
  <c r="Y79" i="1"/>
  <c r="Y78" i="1"/>
  <c r="Y77" i="1"/>
  <c r="Y76" i="1"/>
  <c r="Y75" i="1"/>
  <c r="Y74" i="1"/>
  <c r="Y73" i="1"/>
  <c r="Y72" i="1"/>
  <c r="Y71" i="1"/>
  <c r="Y70" i="1"/>
  <c r="Y69" i="1"/>
  <c r="Y68" i="1"/>
  <c r="Y67" i="1"/>
  <c r="Y66" i="1"/>
  <c r="Y65" i="1"/>
  <c r="Y64" i="1"/>
  <c r="Y63" i="1"/>
  <c r="Y62" i="1"/>
  <c r="Y61" i="1"/>
  <c r="Y60" i="1"/>
  <c r="Y59" i="1"/>
  <c r="Y58" i="1"/>
  <c r="Y57" i="1"/>
  <c r="Y56" i="1"/>
  <c r="Y55" i="1"/>
  <c r="Y54" i="1"/>
  <c r="Y53" i="1"/>
  <c r="Y52" i="1"/>
  <c r="Y51" i="1"/>
  <c r="Y50" i="1"/>
  <c r="Y49" i="1"/>
  <c r="Y48" i="1"/>
  <c r="Y47" i="1"/>
  <c r="Y46" i="1"/>
  <c r="Y45" i="1"/>
  <c r="Y44" i="1"/>
  <c r="Y43" i="1"/>
  <c r="Y42" i="1"/>
  <c r="Y41" i="1"/>
  <c r="Y40" i="1"/>
  <c r="Y39" i="1"/>
  <c r="Y38" i="1"/>
  <c r="Y37" i="1"/>
  <c r="Y36" i="1"/>
  <c r="Y35" i="1"/>
  <c r="Y34" i="1"/>
  <c r="Y33" i="1"/>
  <c r="Y32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Y15" i="1"/>
  <c r="Y14" i="1"/>
  <c r="Y13" i="1"/>
  <c r="Y12" i="1"/>
  <c r="Y11" i="1"/>
  <c r="Y10" i="1"/>
  <c r="Y9" i="1"/>
  <c r="Y8" i="1"/>
  <c r="Y7" i="1"/>
  <c r="Y6" i="1"/>
  <c r="Y5" i="1"/>
  <c r="Y4" i="1"/>
  <c r="Y3" i="1"/>
  <c r="Y2" i="1"/>
  <c r="Y1" i="1"/>
  <c r="V3157" i="1"/>
  <c r="W3157" i="1" s="1"/>
  <c r="V3156" i="1"/>
  <c r="W3156" i="1" s="1"/>
  <c r="V3155" i="1"/>
  <c r="W3155" i="1" s="1"/>
  <c r="V3154" i="1"/>
  <c r="W3154" i="1" s="1"/>
  <c r="V3153" i="1"/>
  <c r="W3153" i="1" s="1"/>
  <c r="V3152" i="1"/>
  <c r="W3152" i="1" s="1"/>
  <c r="V3151" i="1"/>
  <c r="W3151" i="1" s="1"/>
  <c r="V3150" i="1"/>
  <c r="W3150" i="1" s="1"/>
  <c r="V3149" i="1"/>
  <c r="W3149" i="1" s="1"/>
  <c r="V3148" i="1"/>
  <c r="W3148" i="1" s="1"/>
  <c r="V3147" i="1"/>
  <c r="W3147" i="1" s="1"/>
  <c r="V3146" i="1"/>
  <c r="W3146" i="1" s="1"/>
  <c r="V3145" i="1"/>
  <c r="W3145" i="1" s="1"/>
  <c r="V3144" i="1"/>
  <c r="W3144" i="1" s="1"/>
  <c r="V3143" i="1"/>
  <c r="W3143" i="1" s="1"/>
  <c r="V3142" i="1"/>
  <c r="W3142" i="1" s="1"/>
  <c r="V3141" i="1"/>
  <c r="W3141" i="1" s="1"/>
  <c r="V3140" i="1"/>
  <c r="W3140" i="1" s="1"/>
  <c r="V3139" i="1"/>
  <c r="W3139" i="1" s="1"/>
  <c r="V3138" i="1"/>
  <c r="W3138" i="1" s="1"/>
  <c r="V3137" i="1"/>
  <c r="W3137" i="1" s="1"/>
  <c r="V3136" i="1"/>
  <c r="W3136" i="1" s="1"/>
  <c r="V3135" i="1"/>
  <c r="W3135" i="1" s="1"/>
  <c r="V3134" i="1"/>
  <c r="W3134" i="1" s="1"/>
  <c r="V3133" i="1"/>
  <c r="W3133" i="1" s="1"/>
  <c r="V3132" i="1"/>
  <c r="W3132" i="1" s="1"/>
  <c r="V3131" i="1"/>
  <c r="W3131" i="1" s="1"/>
  <c r="V3130" i="1"/>
  <c r="W3130" i="1" s="1"/>
  <c r="V3129" i="1"/>
  <c r="W3129" i="1" s="1"/>
  <c r="V3128" i="1"/>
  <c r="W3128" i="1" s="1"/>
  <c r="V3127" i="1"/>
  <c r="W3127" i="1" s="1"/>
  <c r="V3126" i="1"/>
  <c r="W3126" i="1" s="1"/>
  <c r="V3125" i="1"/>
  <c r="W3125" i="1" s="1"/>
  <c r="V3124" i="1"/>
  <c r="W3124" i="1" s="1"/>
  <c r="V3123" i="1"/>
  <c r="W3123" i="1" s="1"/>
  <c r="V3122" i="1"/>
  <c r="W3122" i="1" s="1"/>
  <c r="V3121" i="1"/>
  <c r="W3121" i="1" s="1"/>
  <c r="V3120" i="1"/>
  <c r="W3120" i="1" s="1"/>
  <c r="V3119" i="1"/>
  <c r="W3119" i="1" s="1"/>
  <c r="V3118" i="1"/>
  <c r="W3118" i="1" s="1"/>
  <c r="V3117" i="1"/>
  <c r="W3117" i="1" s="1"/>
  <c r="V3116" i="1"/>
  <c r="W3116" i="1" s="1"/>
  <c r="V3115" i="1"/>
  <c r="W3115" i="1" s="1"/>
  <c r="V3114" i="1"/>
  <c r="W3114" i="1" s="1"/>
  <c r="V3113" i="1"/>
  <c r="W3113" i="1" s="1"/>
  <c r="V3112" i="1"/>
  <c r="W3112" i="1" s="1"/>
  <c r="V3111" i="1"/>
  <c r="W3111" i="1" s="1"/>
  <c r="V3110" i="1"/>
  <c r="W3110" i="1" s="1"/>
  <c r="V3109" i="1"/>
  <c r="W3109" i="1" s="1"/>
  <c r="V3108" i="1"/>
  <c r="W3108" i="1" s="1"/>
  <c r="V3107" i="1"/>
  <c r="W3107" i="1" s="1"/>
  <c r="V3106" i="1"/>
  <c r="W3106" i="1" s="1"/>
  <c r="V3105" i="1"/>
  <c r="W3105" i="1" s="1"/>
  <c r="V3104" i="1"/>
  <c r="W3104" i="1" s="1"/>
  <c r="V3103" i="1"/>
  <c r="W3103" i="1" s="1"/>
  <c r="V3102" i="1"/>
  <c r="W3102" i="1" s="1"/>
  <c r="V3101" i="1"/>
  <c r="W3101" i="1" s="1"/>
  <c r="V3100" i="1"/>
  <c r="W3100" i="1" s="1"/>
  <c r="V3099" i="1"/>
  <c r="W3099" i="1" s="1"/>
  <c r="V3098" i="1"/>
  <c r="W3098" i="1" s="1"/>
  <c r="V3097" i="1"/>
  <c r="W3097" i="1" s="1"/>
  <c r="V3096" i="1"/>
  <c r="W3096" i="1" s="1"/>
  <c r="V3095" i="1"/>
  <c r="W3095" i="1" s="1"/>
  <c r="V3094" i="1"/>
  <c r="W3094" i="1" s="1"/>
  <c r="V3093" i="1"/>
  <c r="W3093" i="1" s="1"/>
  <c r="V3092" i="1"/>
  <c r="W3092" i="1" s="1"/>
  <c r="V3091" i="1"/>
  <c r="W3091" i="1" s="1"/>
  <c r="V3090" i="1"/>
  <c r="W3090" i="1" s="1"/>
  <c r="V3089" i="1"/>
  <c r="W3089" i="1" s="1"/>
  <c r="V3088" i="1"/>
  <c r="W3088" i="1" s="1"/>
  <c r="V3087" i="1"/>
  <c r="W3087" i="1" s="1"/>
  <c r="V3086" i="1"/>
  <c r="W3086" i="1" s="1"/>
  <c r="V3085" i="1"/>
  <c r="W3085" i="1" s="1"/>
  <c r="V3084" i="1"/>
  <c r="W3084" i="1" s="1"/>
  <c r="V3083" i="1"/>
  <c r="W3083" i="1" s="1"/>
  <c r="V3082" i="1"/>
  <c r="W3082" i="1" s="1"/>
  <c r="V3081" i="1"/>
  <c r="W3081" i="1" s="1"/>
  <c r="V3080" i="1"/>
  <c r="W3080" i="1" s="1"/>
  <c r="V3079" i="1"/>
  <c r="W3079" i="1" s="1"/>
  <c r="V3078" i="1"/>
  <c r="W3078" i="1" s="1"/>
  <c r="V3077" i="1"/>
  <c r="W3077" i="1" s="1"/>
  <c r="V3076" i="1"/>
  <c r="W3076" i="1" s="1"/>
  <c r="V3075" i="1"/>
  <c r="W3075" i="1" s="1"/>
  <c r="V3074" i="1"/>
  <c r="W3074" i="1" s="1"/>
  <c r="V3073" i="1"/>
  <c r="W3073" i="1" s="1"/>
  <c r="V3072" i="1"/>
  <c r="W3072" i="1" s="1"/>
  <c r="V3071" i="1"/>
  <c r="W3071" i="1" s="1"/>
  <c r="V3070" i="1"/>
  <c r="W3070" i="1" s="1"/>
  <c r="V3069" i="1"/>
  <c r="W3069" i="1" s="1"/>
  <c r="V3068" i="1"/>
  <c r="W3068" i="1" s="1"/>
  <c r="V3067" i="1"/>
  <c r="W3067" i="1" s="1"/>
  <c r="V3066" i="1"/>
  <c r="W3066" i="1" s="1"/>
  <c r="V3065" i="1"/>
  <c r="W3065" i="1" s="1"/>
  <c r="V3064" i="1"/>
  <c r="W3064" i="1" s="1"/>
  <c r="V3063" i="1"/>
  <c r="W3063" i="1" s="1"/>
  <c r="V3062" i="1"/>
  <c r="W3062" i="1" s="1"/>
  <c r="V3061" i="1"/>
  <c r="W3061" i="1" s="1"/>
  <c r="V3060" i="1"/>
  <c r="W3060" i="1" s="1"/>
  <c r="V3059" i="1"/>
  <c r="W3059" i="1" s="1"/>
  <c r="V3058" i="1"/>
  <c r="W3058" i="1" s="1"/>
  <c r="V3057" i="1"/>
  <c r="W3057" i="1" s="1"/>
  <c r="V3056" i="1"/>
  <c r="W3056" i="1" s="1"/>
  <c r="V3055" i="1"/>
  <c r="W3055" i="1" s="1"/>
  <c r="V3054" i="1"/>
  <c r="W3054" i="1" s="1"/>
  <c r="V3053" i="1"/>
  <c r="W3053" i="1" s="1"/>
  <c r="V3052" i="1"/>
  <c r="W3052" i="1" s="1"/>
  <c r="V3051" i="1"/>
  <c r="W3051" i="1" s="1"/>
  <c r="V3050" i="1"/>
  <c r="W3050" i="1" s="1"/>
  <c r="V3049" i="1"/>
  <c r="W3049" i="1" s="1"/>
  <c r="V3048" i="1"/>
  <c r="W3048" i="1" s="1"/>
  <c r="V3047" i="1"/>
  <c r="W3047" i="1" s="1"/>
  <c r="V3046" i="1"/>
  <c r="W3046" i="1" s="1"/>
  <c r="V3045" i="1"/>
  <c r="W3045" i="1" s="1"/>
  <c r="V3044" i="1"/>
  <c r="W3044" i="1" s="1"/>
  <c r="V3043" i="1"/>
  <c r="W3043" i="1" s="1"/>
  <c r="V3042" i="1"/>
  <c r="W3042" i="1" s="1"/>
  <c r="V3041" i="1"/>
  <c r="W3041" i="1" s="1"/>
  <c r="V3040" i="1"/>
  <c r="W3040" i="1" s="1"/>
  <c r="V3039" i="1"/>
  <c r="W3039" i="1" s="1"/>
  <c r="V3038" i="1"/>
  <c r="W3038" i="1" s="1"/>
  <c r="V3037" i="1"/>
  <c r="W3037" i="1" s="1"/>
  <c r="V3036" i="1"/>
  <c r="W3036" i="1" s="1"/>
  <c r="V3035" i="1"/>
  <c r="W3035" i="1" s="1"/>
  <c r="V3034" i="1"/>
  <c r="W3034" i="1" s="1"/>
  <c r="V3033" i="1"/>
  <c r="W3033" i="1" s="1"/>
  <c r="V3032" i="1"/>
  <c r="W3032" i="1" s="1"/>
  <c r="V3031" i="1"/>
  <c r="W3031" i="1" s="1"/>
  <c r="V3030" i="1"/>
  <c r="W3030" i="1" s="1"/>
  <c r="V3029" i="1"/>
  <c r="W3029" i="1" s="1"/>
  <c r="V3028" i="1"/>
  <c r="W3028" i="1" s="1"/>
  <c r="V3027" i="1"/>
  <c r="W3027" i="1" s="1"/>
  <c r="V3026" i="1"/>
  <c r="W3026" i="1" s="1"/>
  <c r="V3025" i="1"/>
  <c r="W3025" i="1" s="1"/>
  <c r="V3024" i="1"/>
  <c r="W3024" i="1" s="1"/>
  <c r="V3023" i="1"/>
  <c r="W3023" i="1" s="1"/>
  <c r="V3022" i="1"/>
  <c r="W3022" i="1" s="1"/>
  <c r="V3021" i="1"/>
  <c r="W3021" i="1" s="1"/>
  <c r="V3020" i="1"/>
  <c r="W3020" i="1" s="1"/>
  <c r="V3019" i="1"/>
  <c r="W3019" i="1" s="1"/>
  <c r="V3018" i="1"/>
  <c r="W3018" i="1" s="1"/>
  <c r="V3017" i="1"/>
  <c r="W3017" i="1" s="1"/>
  <c r="V3016" i="1"/>
  <c r="W3016" i="1" s="1"/>
  <c r="V3015" i="1"/>
  <c r="W3015" i="1" s="1"/>
  <c r="V3014" i="1"/>
  <c r="W3014" i="1" s="1"/>
  <c r="V3013" i="1"/>
  <c r="W3013" i="1" s="1"/>
  <c r="V3012" i="1"/>
  <c r="W3012" i="1" s="1"/>
  <c r="V3011" i="1"/>
  <c r="W3011" i="1" s="1"/>
  <c r="V3010" i="1"/>
  <c r="W3010" i="1" s="1"/>
  <c r="V3009" i="1"/>
  <c r="W3009" i="1" s="1"/>
  <c r="V3008" i="1"/>
  <c r="W3008" i="1" s="1"/>
  <c r="V3007" i="1"/>
  <c r="W3007" i="1" s="1"/>
  <c r="V3006" i="1"/>
  <c r="W3006" i="1" s="1"/>
  <c r="V3005" i="1"/>
  <c r="W3005" i="1" s="1"/>
  <c r="V3004" i="1"/>
  <c r="W3004" i="1" s="1"/>
  <c r="V3003" i="1"/>
  <c r="W3003" i="1" s="1"/>
  <c r="V3002" i="1"/>
  <c r="W3002" i="1" s="1"/>
  <c r="V3001" i="1"/>
  <c r="W3001" i="1" s="1"/>
  <c r="V3000" i="1"/>
  <c r="W3000" i="1" s="1"/>
  <c r="V2999" i="1"/>
  <c r="W2999" i="1" s="1"/>
  <c r="V2998" i="1"/>
  <c r="W2998" i="1" s="1"/>
  <c r="V2997" i="1"/>
  <c r="W2997" i="1" s="1"/>
  <c r="V2996" i="1"/>
  <c r="W2996" i="1" s="1"/>
  <c r="V2995" i="1"/>
  <c r="W2995" i="1" s="1"/>
  <c r="V2994" i="1"/>
  <c r="W2994" i="1" s="1"/>
  <c r="V2993" i="1"/>
  <c r="W2993" i="1" s="1"/>
  <c r="V2992" i="1"/>
  <c r="W2992" i="1" s="1"/>
  <c r="V2991" i="1"/>
  <c r="W2991" i="1" s="1"/>
  <c r="V2990" i="1"/>
  <c r="W2990" i="1" s="1"/>
  <c r="V2989" i="1"/>
  <c r="W2989" i="1" s="1"/>
  <c r="V2988" i="1"/>
  <c r="W2988" i="1" s="1"/>
  <c r="V2987" i="1"/>
  <c r="W2987" i="1" s="1"/>
  <c r="V2986" i="1"/>
  <c r="W2986" i="1" s="1"/>
  <c r="V2985" i="1"/>
  <c r="W2985" i="1" s="1"/>
  <c r="V2984" i="1"/>
  <c r="W2984" i="1" s="1"/>
  <c r="V2983" i="1"/>
  <c r="W2983" i="1" s="1"/>
  <c r="V2982" i="1"/>
  <c r="W2982" i="1" s="1"/>
  <c r="V2981" i="1"/>
  <c r="W2981" i="1" s="1"/>
  <c r="V2980" i="1"/>
  <c r="W2980" i="1" s="1"/>
  <c r="V2979" i="1"/>
  <c r="W2979" i="1" s="1"/>
  <c r="V2978" i="1"/>
  <c r="W2978" i="1" s="1"/>
  <c r="V2977" i="1"/>
  <c r="W2977" i="1" s="1"/>
  <c r="V2976" i="1"/>
  <c r="W2976" i="1" s="1"/>
  <c r="V2975" i="1"/>
  <c r="W2975" i="1" s="1"/>
  <c r="V2974" i="1"/>
  <c r="W2974" i="1" s="1"/>
  <c r="V2973" i="1"/>
  <c r="W2973" i="1" s="1"/>
  <c r="V2972" i="1"/>
  <c r="W2972" i="1" s="1"/>
  <c r="V2971" i="1"/>
  <c r="W2971" i="1" s="1"/>
  <c r="V2970" i="1"/>
  <c r="W2970" i="1" s="1"/>
  <c r="V2969" i="1"/>
  <c r="W2969" i="1" s="1"/>
  <c r="V2968" i="1"/>
  <c r="W2968" i="1" s="1"/>
  <c r="V2967" i="1"/>
  <c r="W2967" i="1" s="1"/>
  <c r="V2966" i="1"/>
  <c r="W2966" i="1" s="1"/>
  <c r="V2965" i="1"/>
  <c r="W2965" i="1" s="1"/>
  <c r="V2964" i="1"/>
  <c r="W2964" i="1" s="1"/>
  <c r="V2963" i="1"/>
  <c r="W2963" i="1" s="1"/>
  <c r="V2962" i="1"/>
  <c r="W2962" i="1" s="1"/>
  <c r="V2961" i="1"/>
  <c r="W2961" i="1" s="1"/>
  <c r="V2960" i="1"/>
  <c r="W2960" i="1" s="1"/>
  <c r="V2959" i="1"/>
  <c r="W2959" i="1" s="1"/>
  <c r="V2958" i="1"/>
  <c r="W2958" i="1" s="1"/>
  <c r="V2957" i="1"/>
  <c r="W2957" i="1" s="1"/>
  <c r="V2956" i="1"/>
  <c r="W2956" i="1" s="1"/>
  <c r="V2955" i="1"/>
  <c r="W2955" i="1" s="1"/>
  <c r="V2954" i="1"/>
  <c r="W2954" i="1" s="1"/>
  <c r="V2953" i="1"/>
  <c r="W2953" i="1" s="1"/>
  <c r="V2952" i="1"/>
  <c r="W2952" i="1" s="1"/>
  <c r="V2951" i="1"/>
  <c r="W2951" i="1" s="1"/>
  <c r="V2950" i="1"/>
  <c r="W2950" i="1" s="1"/>
  <c r="V2949" i="1"/>
  <c r="W2949" i="1" s="1"/>
  <c r="V2948" i="1"/>
  <c r="W2948" i="1" s="1"/>
  <c r="V2947" i="1"/>
  <c r="W2947" i="1" s="1"/>
  <c r="V2946" i="1"/>
  <c r="W2946" i="1" s="1"/>
  <c r="V2945" i="1"/>
  <c r="W2945" i="1" s="1"/>
  <c r="V2944" i="1"/>
  <c r="W2944" i="1" s="1"/>
  <c r="V2943" i="1"/>
  <c r="W2943" i="1" s="1"/>
  <c r="V2942" i="1"/>
  <c r="W2942" i="1" s="1"/>
  <c r="V2941" i="1"/>
  <c r="W2941" i="1" s="1"/>
  <c r="V2940" i="1"/>
  <c r="W2940" i="1" s="1"/>
  <c r="V2939" i="1"/>
  <c r="W2939" i="1" s="1"/>
  <c r="V2938" i="1"/>
  <c r="W2938" i="1" s="1"/>
  <c r="V2937" i="1"/>
  <c r="W2937" i="1" s="1"/>
  <c r="V2936" i="1"/>
  <c r="W2936" i="1" s="1"/>
  <c r="V2935" i="1"/>
  <c r="W2935" i="1" s="1"/>
  <c r="V2934" i="1"/>
  <c r="W2934" i="1" s="1"/>
  <c r="V2933" i="1"/>
  <c r="W2933" i="1" s="1"/>
  <c r="V2932" i="1"/>
  <c r="W2932" i="1" s="1"/>
  <c r="V2931" i="1"/>
  <c r="W2931" i="1" s="1"/>
  <c r="V2930" i="1"/>
  <c r="W2930" i="1" s="1"/>
  <c r="V2929" i="1"/>
  <c r="W2929" i="1" s="1"/>
  <c r="V2928" i="1"/>
  <c r="W2928" i="1" s="1"/>
  <c r="V2927" i="1"/>
  <c r="W2927" i="1" s="1"/>
  <c r="V2926" i="1"/>
  <c r="W2926" i="1" s="1"/>
  <c r="V2925" i="1"/>
  <c r="W2925" i="1" s="1"/>
  <c r="V2924" i="1"/>
  <c r="W2924" i="1" s="1"/>
  <c r="V2923" i="1"/>
  <c r="W2923" i="1" s="1"/>
  <c r="V2922" i="1"/>
  <c r="W2922" i="1" s="1"/>
  <c r="V2921" i="1"/>
  <c r="W2921" i="1" s="1"/>
  <c r="V2920" i="1"/>
  <c r="W2920" i="1" s="1"/>
  <c r="V2919" i="1"/>
  <c r="W2919" i="1" s="1"/>
  <c r="V2918" i="1"/>
  <c r="W2918" i="1" s="1"/>
  <c r="V2917" i="1"/>
  <c r="W2917" i="1" s="1"/>
  <c r="V2916" i="1"/>
  <c r="W2916" i="1" s="1"/>
  <c r="V2915" i="1"/>
  <c r="W2915" i="1" s="1"/>
  <c r="V2914" i="1"/>
  <c r="W2914" i="1" s="1"/>
  <c r="V2913" i="1"/>
  <c r="W2913" i="1" s="1"/>
  <c r="V2912" i="1"/>
  <c r="W2912" i="1" s="1"/>
  <c r="V2911" i="1"/>
  <c r="W2911" i="1" s="1"/>
  <c r="V2910" i="1"/>
  <c r="W2910" i="1" s="1"/>
  <c r="V2909" i="1"/>
  <c r="W2909" i="1" s="1"/>
  <c r="V2908" i="1"/>
  <c r="W2908" i="1" s="1"/>
  <c r="V2907" i="1"/>
  <c r="W2907" i="1" s="1"/>
  <c r="V2906" i="1"/>
  <c r="W2906" i="1" s="1"/>
  <c r="V2905" i="1"/>
  <c r="W2905" i="1" s="1"/>
  <c r="V2904" i="1"/>
  <c r="W2904" i="1" s="1"/>
  <c r="V2903" i="1"/>
  <c r="W2903" i="1" s="1"/>
  <c r="V2902" i="1"/>
  <c r="W2902" i="1" s="1"/>
  <c r="V2901" i="1"/>
  <c r="W2901" i="1" s="1"/>
  <c r="V2900" i="1"/>
  <c r="W2900" i="1" s="1"/>
  <c r="V2899" i="1"/>
  <c r="W2899" i="1" s="1"/>
  <c r="V2898" i="1"/>
  <c r="W2898" i="1" s="1"/>
  <c r="V2897" i="1"/>
  <c r="W2897" i="1" s="1"/>
  <c r="V2896" i="1"/>
  <c r="W2896" i="1" s="1"/>
  <c r="V2895" i="1"/>
  <c r="W2895" i="1" s="1"/>
  <c r="V2894" i="1"/>
  <c r="W2894" i="1" s="1"/>
  <c r="V2893" i="1"/>
  <c r="W2893" i="1" s="1"/>
  <c r="V2892" i="1"/>
  <c r="W2892" i="1" s="1"/>
  <c r="V2891" i="1"/>
  <c r="W2891" i="1" s="1"/>
  <c r="V2890" i="1"/>
  <c r="W2890" i="1" s="1"/>
  <c r="V2889" i="1"/>
  <c r="W2889" i="1" s="1"/>
  <c r="V2888" i="1"/>
  <c r="W2888" i="1" s="1"/>
  <c r="V2887" i="1"/>
  <c r="W2887" i="1" s="1"/>
  <c r="V2886" i="1"/>
  <c r="W2886" i="1" s="1"/>
  <c r="V2885" i="1"/>
  <c r="W2885" i="1" s="1"/>
  <c r="V2884" i="1"/>
  <c r="W2884" i="1" s="1"/>
  <c r="V2883" i="1"/>
  <c r="W2883" i="1" s="1"/>
  <c r="V2882" i="1"/>
  <c r="W2882" i="1" s="1"/>
  <c r="V2881" i="1"/>
  <c r="W2881" i="1" s="1"/>
  <c r="V2880" i="1"/>
  <c r="W2880" i="1" s="1"/>
  <c r="V2879" i="1"/>
  <c r="W2879" i="1" s="1"/>
  <c r="V2878" i="1"/>
  <c r="W2878" i="1" s="1"/>
  <c r="V2877" i="1"/>
  <c r="W2877" i="1" s="1"/>
  <c r="V2876" i="1"/>
  <c r="W2876" i="1" s="1"/>
  <c r="V2875" i="1"/>
  <c r="W2875" i="1" s="1"/>
  <c r="V2874" i="1"/>
  <c r="W2874" i="1" s="1"/>
  <c r="V2873" i="1"/>
  <c r="W2873" i="1" s="1"/>
  <c r="V2872" i="1"/>
  <c r="W2872" i="1" s="1"/>
  <c r="V2871" i="1"/>
  <c r="W2871" i="1" s="1"/>
  <c r="V2870" i="1"/>
  <c r="W2870" i="1" s="1"/>
  <c r="V2869" i="1"/>
  <c r="W2869" i="1" s="1"/>
  <c r="V2868" i="1"/>
  <c r="W2868" i="1" s="1"/>
  <c r="V2867" i="1"/>
  <c r="W2867" i="1" s="1"/>
  <c r="V2866" i="1"/>
  <c r="W2866" i="1" s="1"/>
  <c r="V2865" i="1"/>
  <c r="W2865" i="1" s="1"/>
  <c r="V2864" i="1"/>
  <c r="W2864" i="1" s="1"/>
  <c r="V2863" i="1"/>
  <c r="W2863" i="1" s="1"/>
  <c r="V2862" i="1"/>
  <c r="W2862" i="1" s="1"/>
  <c r="V2861" i="1"/>
  <c r="W2861" i="1" s="1"/>
  <c r="V2860" i="1"/>
  <c r="W2860" i="1" s="1"/>
  <c r="V2859" i="1"/>
  <c r="W2859" i="1" s="1"/>
  <c r="V2858" i="1"/>
  <c r="W2858" i="1" s="1"/>
  <c r="V2857" i="1"/>
  <c r="W2857" i="1" s="1"/>
  <c r="V2856" i="1"/>
  <c r="W2856" i="1" s="1"/>
  <c r="V2855" i="1"/>
  <c r="W2855" i="1" s="1"/>
  <c r="V2854" i="1"/>
  <c r="W2854" i="1" s="1"/>
  <c r="V2853" i="1"/>
  <c r="W2853" i="1" s="1"/>
  <c r="V2852" i="1"/>
  <c r="W2852" i="1" s="1"/>
  <c r="V2851" i="1"/>
  <c r="W2851" i="1" s="1"/>
  <c r="V2850" i="1"/>
  <c r="W2850" i="1" s="1"/>
  <c r="V2849" i="1"/>
  <c r="W2849" i="1" s="1"/>
  <c r="V2848" i="1"/>
  <c r="W2848" i="1" s="1"/>
  <c r="V2847" i="1"/>
  <c r="W2847" i="1" s="1"/>
  <c r="V2846" i="1"/>
  <c r="W2846" i="1" s="1"/>
  <c r="V2845" i="1"/>
  <c r="W2845" i="1" s="1"/>
  <c r="V2844" i="1"/>
  <c r="W2844" i="1" s="1"/>
  <c r="V2843" i="1"/>
  <c r="W2843" i="1" s="1"/>
  <c r="V2842" i="1"/>
  <c r="W2842" i="1" s="1"/>
  <c r="V2841" i="1"/>
  <c r="W2841" i="1" s="1"/>
  <c r="V2840" i="1"/>
  <c r="W2840" i="1" s="1"/>
  <c r="V2839" i="1"/>
  <c r="W2839" i="1" s="1"/>
  <c r="V2838" i="1"/>
  <c r="W2838" i="1" s="1"/>
  <c r="V2837" i="1"/>
  <c r="W2837" i="1" s="1"/>
  <c r="V2836" i="1"/>
  <c r="W2836" i="1" s="1"/>
  <c r="V2835" i="1"/>
  <c r="W2835" i="1" s="1"/>
  <c r="V2834" i="1"/>
  <c r="W2834" i="1" s="1"/>
  <c r="V2833" i="1"/>
  <c r="W2833" i="1" s="1"/>
  <c r="V2832" i="1"/>
  <c r="W2832" i="1" s="1"/>
  <c r="V2831" i="1"/>
  <c r="W2831" i="1" s="1"/>
  <c r="V2830" i="1"/>
  <c r="W2830" i="1" s="1"/>
  <c r="V2829" i="1"/>
  <c r="W2829" i="1" s="1"/>
  <c r="V2828" i="1"/>
  <c r="W2828" i="1" s="1"/>
  <c r="V2827" i="1"/>
  <c r="W2827" i="1" s="1"/>
  <c r="V2826" i="1"/>
  <c r="W2826" i="1" s="1"/>
  <c r="V2825" i="1"/>
  <c r="W2825" i="1" s="1"/>
  <c r="V2824" i="1"/>
  <c r="W2824" i="1" s="1"/>
  <c r="V2823" i="1"/>
  <c r="W2823" i="1" s="1"/>
  <c r="V2822" i="1"/>
  <c r="W2822" i="1" s="1"/>
  <c r="V2821" i="1"/>
  <c r="W2821" i="1" s="1"/>
  <c r="V2820" i="1"/>
  <c r="W2820" i="1" s="1"/>
  <c r="V2819" i="1"/>
  <c r="W2819" i="1" s="1"/>
  <c r="V2818" i="1"/>
  <c r="W2818" i="1" s="1"/>
  <c r="V2817" i="1"/>
  <c r="W2817" i="1" s="1"/>
  <c r="V2816" i="1"/>
  <c r="W2816" i="1" s="1"/>
  <c r="V2815" i="1"/>
  <c r="W2815" i="1" s="1"/>
  <c r="V2814" i="1"/>
  <c r="W2814" i="1" s="1"/>
  <c r="V2813" i="1"/>
  <c r="W2813" i="1" s="1"/>
  <c r="V2812" i="1"/>
  <c r="W2812" i="1" s="1"/>
  <c r="V2811" i="1"/>
  <c r="W2811" i="1" s="1"/>
  <c r="V2810" i="1"/>
  <c r="W2810" i="1" s="1"/>
  <c r="V2809" i="1"/>
  <c r="W2809" i="1" s="1"/>
  <c r="V2808" i="1"/>
  <c r="W2808" i="1" s="1"/>
  <c r="V2807" i="1"/>
  <c r="W2807" i="1" s="1"/>
  <c r="V2806" i="1"/>
  <c r="W2806" i="1" s="1"/>
  <c r="V2805" i="1"/>
  <c r="W2805" i="1" s="1"/>
  <c r="V2804" i="1"/>
  <c r="W2804" i="1" s="1"/>
  <c r="V2803" i="1"/>
  <c r="W2803" i="1" s="1"/>
  <c r="V2802" i="1"/>
  <c r="W2802" i="1" s="1"/>
  <c r="V2801" i="1"/>
  <c r="W2801" i="1" s="1"/>
  <c r="V2800" i="1"/>
  <c r="W2800" i="1" s="1"/>
  <c r="V2799" i="1"/>
  <c r="W2799" i="1" s="1"/>
  <c r="V2798" i="1"/>
  <c r="W2798" i="1" s="1"/>
  <c r="V2797" i="1"/>
  <c r="W2797" i="1" s="1"/>
  <c r="V2796" i="1"/>
  <c r="W2796" i="1" s="1"/>
  <c r="V2795" i="1"/>
  <c r="W2795" i="1" s="1"/>
  <c r="V2794" i="1"/>
  <c r="W2794" i="1" s="1"/>
  <c r="V2793" i="1"/>
  <c r="W2793" i="1" s="1"/>
  <c r="V2792" i="1"/>
  <c r="W2792" i="1" s="1"/>
  <c r="V2791" i="1"/>
  <c r="W2791" i="1" s="1"/>
  <c r="V2790" i="1"/>
  <c r="W2790" i="1" s="1"/>
  <c r="V2789" i="1"/>
  <c r="W2789" i="1" s="1"/>
  <c r="V2788" i="1"/>
  <c r="W2788" i="1" s="1"/>
  <c r="V2787" i="1"/>
  <c r="W2787" i="1" s="1"/>
  <c r="V2786" i="1"/>
  <c r="W2786" i="1" s="1"/>
  <c r="V2785" i="1"/>
  <c r="W2785" i="1" s="1"/>
  <c r="V2784" i="1"/>
  <c r="W2784" i="1" s="1"/>
  <c r="V2783" i="1"/>
  <c r="W2783" i="1" s="1"/>
  <c r="V2782" i="1"/>
  <c r="W2782" i="1" s="1"/>
  <c r="V2781" i="1"/>
  <c r="W2781" i="1" s="1"/>
  <c r="V2780" i="1"/>
  <c r="W2780" i="1" s="1"/>
  <c r="V2779" i="1"/>
  <c r="W2779" i="1" s="1"/>
  <c r="V2778" i="1"/>
  <c r="W2778" i="1" s="1"/>
  <c r="V2777" i="1"/>
  <c r="W2777" i="1" s="1"/>
  <c r="V2776" i="1"/>
  <c r="W2776" i="1" s="1"/>
  <c r="V2775" i="1"/>
  <c r="W2775" i="1" s="1"/>
  <c r="V2774" i="1"/>
  <c r="W2774" i="1" s="1"/>
  <c r="V2773" i="1"/>
  <c r="W2773" i="1" s="1"/>
  <c r="V2772" i="1"/>
  <c r="W2772" i="1" s="1"/>
  <c r="V2771" i="1"/>
  <c r="W2771" i="1" s="1"/>
  <c r="V2770" i="1"/>
  <c r="W2770" i="1" s="1"/>
  <c r="V2769" i="1"/>
  <c r="W2769" i="1" s="1"/>
  <c r="V2768" i="1"/>
  <c r="W2768" i="1" s="1"/>
  <c r="V2767" i="1"/>
  <c r="W2767" i="1" s="1"/>
  <c r="V2766" i="1"/>
  <c r="W2766" i="1" s="1"/>
  <c r="V2765" i="1"/>
  <c r="W2765" i="1" s="1"/>
  <c r="V2764" i="1"/>
  <c r="W2764" i="1" s="1"/>
  <c r="V2763" i="1"/>
  <c r="W2763" i="1" s="1"/>
  <c r="V2762" i="1"/>
  <c r="W2762" i="1" s="1"/>
  <c r="V2761" i="1"/>
  <c r="W2761" i="1" s="1"/>
  <c r="V2760" i="1"/>
  <c r="W2760" i="1" s="1"/>
  <c r="V2759" i="1"/>
  <c r="W2759" i="1" s="1"/>
  <c r="V2758" i="1"/>
  <c r="W2758" i="1" s="1"/>
  <c r="V2757" i="1"/>
  <c r="W2757" i="1" s="1"/>
  <c r="V2756" i="1"/>
  <c r="W2756" i="1" s="1"/>
  <c r="V2755" i="1"/>
  <c r="W2755" i="1" s="1"/>
  <c r="V2754" i="1"/>
  <c r="W2754" i="1" s="1"/>
  <c r="V2753" i="1"/>
  <c r="W2753" i="1" s="1"/>
  <c r="V2752" i="1"/>
  <c r="W2752" i="1" s="1"/>
  <c r="V2751" i="1"/>
  <c r="W2751" i="1" s="1"/>
  <c r="V2750" i="1"/>
  <c r="W2750" i="1" s="1"/>
  <c r="V2749" i="1"/>
  <c r="W2749" i="1" s="1"/>
  <c r="V2748" i="1"/>
  <c r="W2748" i="1" s="1"/>
  <c r="V2747" i="1"/>
  <c r="W2747" i="1" s="1"/>
  <c r="V2746" i="1"/>
  <c r="W2746" i="1" s="1"/>
  <c r="V2745" i="1"/>
  <c r="W2745" i="1" s="1"/>
  <c r="V2744" i="1"/>
  <c r="W2744" i="1" s="1"/>
  <c r="V2743" i="1"/>
  <c r="W2743" i="1" s="1"/>
  <c r="V2742" i="1"/>
  <c r="W2742" i="1" s="1"/>
  <c r="V2741" i="1"/>
  <c r="W2741" i="1" s="1"/>
  <c r="V2740" i="1"/>
  <c r="W2740" i="1" s="1"/>
  <c r="V2739" i="1"/>
  <c r="W2739" i="1" s="1"/>
  <c r="V2738" i="1"/>
  <c r="W2738" i="1" s="1"/>
  <c r="V2737" i="1"/>
  <c r="W2737" i="1" s="1"/>
  <c r="V2736" i="1"/>
  <c r="W2736" i="1" s="1"/>
  <c r="V2735" i="1"/>
  <c r="W2735" i="1" s="1"/>
  <c r="V2734" i="1"/>
  <c r="W2734" i="1" s="1"/>
  <c r="V2733" i="1"/>
  <c r="W2733" i="1" s="1"/>
  <c r="V2732" i="1"/>
  <c r="W2732" i="1" s="1"/>
  <c r="V2731" i="1"/>
  <c r="W2731" i="1" s="1"/>
  <c r="V2730" i="1"/>
  <c r="W2730" i="1" s="1"/>
  <c r="V2729" i="1"/>
  <c r="W2729" i="1" s="1"/>
  <c r="V2728" i="1"/>
  <c r="W2728" i="1" s="1"/>
  <c r="V2727" i="1"/>
  <c r="W2727" i="1" s="1"/>
  <c r="V2726" i="1"/>
  <c r="W2726" i="1" s="1"/>
  <c r="V2725" i="1"/>
  <c r="W2725" i="1" s="1"/>
  <c r="V2724" i="1"/>
  <c r="W2724" i="1" s="1"/>
  <c r="V2723" i="1"/>
  <c r="W2723" i="1" s="1"/>
  <c r="V2722" i="1"/>
  <c r="W2722" i="1" s="1"/>
  <c r="V2721" i="1"/>
  <c r="W2721" i="1" s="1"/>
  <c r="V2720" i="1"/>
  <c r="W2720" i="1" s="1"/>
  <c r="V2719" i="1"/>
  <c r="W2719" i="1" s="1"/>
  <c r="V2718" i="1"/>
  <c r="W2718" i="1" s="1"/>
  <c r="V2717" i="1"/>
  <c r="W2717" i="1" s="1"/>
  <c r="V2716" i="1"/>
  <c r="W2716" i="1" s="1"/>
  <c r="V2715" i="1"/>
  <c r="W2715" i="1" s="1"/>
  <c r="V2714" i="1"/>
  <c r="W2714" i="1" s="1"/>
  <c r="V2713" i="1"/>
  <c r="W2713" i="1" s="1"/>
  <c r="V2712" i="1"/>
  <c r="W2712" i="1" s="1"/>
  <c r="V2711" i="1"/>
  <c r="W2711" i="1" s="1"/>
  <c r="V2710" i="1"/>
  <c r="W2710" i="1" s="1"/>
  <c r="V2709" i="1"/>
  <c r="W2709" i="1" s="1"/>
  <c r="V2708" i="1"/>
  <c r="W2708" i="1" s="1"/>
  <c r="V2707" i="1"/>
  <c r="W2707" i="1" s="1"/>
  <c r="V2706" i="1"/>
  <c r="W2706" i="1" s="1"/>
  <c r="V2705" i="1"/>
  <c r="W2705" i="1" s="1"/>
  <c r="V2704" i="1"/>
  <c r="W2704" i="1" s="1"/>
  <c r="V2703" i="1"/>
  <c r="W2703" i="1" s="1"/>
  <c r="V2702" i="1"/>
  <c r="W2702" i="1" s="1"/>
  <c r="V2701" i="1"/>
  <c r="W2701" i="1" s="1"/>
  <c r="V2700" i="1"/>
  <c r="W2700" i="1" s="1"/>
  <c r="V2699" i="1"/>
  <c r="W2699" i="1" s="1"/>
  <c r="V2698" i="1"/>
  <c r="W2698" i="1" s="1"/>
  <c r="V2697" i="1"/>
  <c r="W2697" i="1" s="1"/>
  <c r="V2696" i="1"/>
  <c r="W2696" i="1" s="1"/>
  <c r="V2695" i="1"/>
  <c r="W2695" i="1" s="1"/>
  <c r="V2694" i="1"/>
  <c r="W2694" i="1" s="1"/>
  <c r="V2693" i="1"/>
  <c r="W2693" i="1" s="1"/>
  <c r="V2692" i="1"/>
  <c r="W2692" i="1" s="1"/>
  <c r="V2691" i="1"/>
  <c r="W2691" i="1" s="1"/>
  <c r="V2690" i="1"/>
  <c r="W2690" i="1" s="1"/>
  <c r="V2689" i="1"/>
  <c r="W2689" i="1" s="1"/>
  <c r="V2688" i="1"/>
  <c r="W2688" i="1" s="1"/>
  <c r="V2687" i="1"/>
  <c r="W2687" i="1" s="1"/>
  <c r="V2686" i="1"/>
  <c r="W2686" i="1" s="1"/>
  <c r="V2685" i="1"/>
  <c r="W2685" i="1" s="1"/>
  <c r="V2684" i="1"/>
  <c r="W2684" i="1" s="1"/>
  <c r="V2683" i="1"/>
  <c r="W2683" i="1" s="1"/>
  <c r="V2682" i="1"/>
  <c r="W2682" i="1" s="1"/>
  <c r="V2681" i="1"/>
  <c r="W2681" i="1" s="1"/>
  <c r="V2680" i="1"/>
  <c r="W2680" i="1" s="1"/>
  <c r="V2679" i="1"/>
  <c r="W2679" i="1" s="1"/>
  <c r="V2678" i="1"/>
  <c r="W2678" i="1" s="1"/>
  <c r="V2677" i="1"/>
  <c r="W2677" i="1" s="1"/>
  <c r="V2676" i="1"/>
  <c r="W2676" i="1" s="1"/>
  <c r="V2675" i="1"/>
  <c r="W2675" i="1" s="1"/>
  <c r="V2674" i="1"/>
  <c r="W2674" i="1" s="1"/>
  <c r="V2673" i="1"/>
  <c r="W2673" i="1" s="1"/>
  <c r="V2672" i="1"/>
  <c r="W2672" i="1" s="1"/>
  <c r="V2671" i="1"/>
  <c r="W2671" i="1" s="1"/>
  <c r="V2670" i="1"/>
  <c r="W2670" i="1" s="1"/>
  <c r="V2669" i="1"/>
  <c r="W2669" i="1" s="1"/>
  <c r="V2668" i="1"/>
  <c r="W2668" i="1" s="1"/>
  <c r="V2667" i="1"/>
  <c r="W2667" i="1" s="1"/>
  <c r="V2666" i="1"/>
  <c r="W2666" i="1" s="1"/>
  <c r="V2665" i="1"/>
  <c r="W2665" i="1" s="1"/>
  <c r="V2664" i="1"/>
  <c r="W2664" i="1" s="1"/>
  <c r="V2663" i="1"/>
  <c r="W2663" i="1" s="1"/>
  <c r="V2662" i="1"/>
  <c r="W2662" i="1" s="1"/>
  <c r="V2661" i="1"/>
  <c r="W2661" i="1" s="1"/>
  <c r="V2660" i="1"/>
  <c r="W2660" i="1" s="1"/>
  <c r="V2659" i="1"/>
  <c r="W2659" i="1" s="1"/>
  <c r="V2658" i="1"/>
  <c r="W2658" i="1" s="1"/>
  <c r="V2657" i="1"/>
  <c r="W2657" i="1" s="1"/>
  <c r="V2656" i="1"/>
  <c r="W2656" i="1" s="1"/>
  <c r="V2655" i="1"/>
  <c r="W2655" i="1" s="1"/>
  <c r="V2654" i="1"/>
  <c r="W2654" i="1" s="1"/>
  <c r="V2653" i="1"/>
  <c r="W2653" i="1" s="1"/>
  <c r="V2652" i="1"/>
  <c r="W2652" i="1" s="1"/>
  <c r="V2651" i="1"/>
  <c r="W2651" i="1" s="1"/>
  <c r="V2650" i="1"/>
  <c r="W2650" i="1" s="1"/>
  <c r="V2649" i="1"/>
  <c r="W2649" i="1" s="1"/>
  <c r="V2648" i="1"/>
  <c r="W2648" i="1" s="1"/>
  <c r="V2647" i="1"/>
  <c r="W2647" i="1" s="1"/>
  <c r="V2646" i="1"/>
  <c r="W2646" i="1" s="1"/>
  <c r="V2645" i="1"/>
  <c r="W2645" i="1" s="1"/>
  <c r="V2644" i="1"/>
  <c r="W2644" i="1" s="1"/>
  <c r="V2643" i="1"/>
  <c r="W2643" i="1" s="1"/>
  <c r="V2642" i="1"/>
  <c r="W2642" i="1" s="1"/>
  <c r="V2641" i="1"/>
  <c r="W2641" i="1" s="1"/>
  <c r="V2640" i="1"/>
  <c r="W2640" i="1" s="1"/>
  <c r="V2639" i="1"/>
  <c r="W2639" i="1" s="1"/>
  <c r="V2638" i="1"/>
  <c r="W2638" i="1" s="1"/>
  <c r="V2637" i="1"/>
  <c r="W2637" i="1" s="1"/>
  <c r="V2636" i="1"/>
  <c r="W2636" i="1" s="1"/>
  <c r="V2635" i="1"/>
  <c r="W2635" i="1" s="1"/>
  <c r="V2634" i="1"/>
  <c r="W2634" i="1" s="1"/>
  <c r="V2633" i="1"/>
  <c r="W2633" i="1" s="1"/>
  <c r="V2632" i="1"/>
  <c r="W2632" i="1" s="1"/>
  <c r="V2631" i="1"/>
  <c r="W2631" i="1" s="1"/>
  <c r="V2630" i="1"/>
  <c r="W2630" i="1" s="1"/>
  <c r="V2629" i="1"/>
  <c r="W2629" i="1" s="1"/>
  <c r="V2628" i="1"/>
  <c r="W2628" i="1" s="1"/>
  <c r="V2627" i="1"/>
  <c r="W2627" i="1" s="1"/>
  <c r="V2626" i="1"/>
  <c r="W2626" i="1" s="1"/>
  <c r="V2625" i="1"/>
  <c r="W2625" i="1" s="1"/>
  <c r="V2624" i="1"/>
  <c r="W2624" i="1" s="1"/>
  <c r="V2623" i="1"/>
  <c r="W2623" i="1" s="1"/>
  <c r="V2622" i="1"/>
  <c r="W2622" i="1" s="1"/>
  <c r="V2621" i="1"/>
  <c r="W2621" i="1" s="1"/>
  <c r="V2620" i="1"/>
  <c r="W2620" i="1" s="1"/>
  <c r="V2619" i="1"/>
  <c r="W2619" i="1" s="1"/>
  <c r="V2618" i="1"/>
  <c r="W2618" i="1" s="1"/>
  <c r="V2617" i="1"/>
  <c r="W2617" i="1" s="1"/>
  <c r="V2616" i="1"/>
  <c r="W2616" i="1" s="1"/>
  <c r="V2615" i="1"/>
  <c r="W2615" i="1" s="1"/>
  <c r="V2614" i="1"/>
  <c r="W2614" i="1" s="1"/>
  <c r="V2613" i="1"/>
  <c r="W2613" i="1" s="1"/>
  <c r="V2612" i="1"/>
  <c r="W2612" i="1" s="1"/>
  <c r="V2611" i="1"/>
  <c r="W2611" i="1" s="1"/>
  <c r="V2610" i="1"/>
  <c r="W2610" i="1" s="1"/>
  <c r="V2609" i="1"/>
  <c r="W2609" i="1" s="1"/>
  <c r="V2608" i="1"/>
  <c r="W2608" i="1" s="1"/>
  <c r="V2607" i="1"/>
  <c r="W2607" i="1" s="1"/>
  <c r="V2606" i="1"/>
  <c r="W2606" i="1" s="1"/>
  <c r="V2605" i="1"/>
  <c r="W2605" i="1" s="1"/>
  <c r="V2604" i="1"/>
  <c r="W2604" i="1" s="1"/>
  <c r="V2603" i="1"/>
  <c r="W2603" i="1" s="1"/>
  <c r="V2602" i="1"/>
  <c r="W2602" i="1" s="1"/>
  <c r="V2601" i="1"/>
  <c r="W2601" i="1" s="1"/>
  <c r="V2600" i="1"/>
  <c r="W2600" i="1" s="1"/>
  <c r="V2599" i="1"/>
  <c r="W2599" i="1" s="1"/>
  <c r="V2598" i="1"/>
  <c r="W2598" i="1" s="1"/>
  <c r="V2597" i="1"/>
  <c r="W2597" i="1" s="1"/>
  <c r="V2596" i="1"/>
  <c r="W2596" i="1" s="1"/>
  <c r="V2595" i="1"/>
  <c r="W2595" i="1" s="1"/>
  <c r="V2594" i="1"/>
  <c r="W2594" i="1" s="1"/>
  <c r="V2593" i="1"/>
  <c r="W2593" i="1" s="1"/>
  <c r="V2592" i="1"/>
  <c r="W2592" i="1" s="1"/>
  <c r="V2591" i="1"/>
  <c r="W2591" i="1" s="1"/>
  <c r="V2590" i="1"/>
  <c r="W2590" i="1" s="1"/>
  <c r="V2589" i="1"/>
  <c r="W2589" i="1" s="1"/>
  <c r="V2588" i="1"/>
  <c r="W2588" i="1" s="1"/>
  <c r="V2587" i="1"/>
  <c r="W2587" i="1" s="1"/>
  <c r="V2586" i="1"/>
  <c r="W2586" i="1" s="1"/>
  <c r="V2585" i="1"/>
  <c r="W2585" i="1" s="1"/>
  <c r="V2584" i="1"/>
  <c r="W2584" i="1" s="1"/>
  <c r="V2583" i="1"/>
  <c r="W2583" i="1" s="1"/>
  <c r="V2582" i="1"/>
  <c r="W2582" i="1" s="1"/>
  <c r="V2581" i="1"/>
  <c r="W2581" i="1" s="1"/>
  <c r="V2580" i="1"/>
  <c r="W2580" i="1" s="1"/>
  <c r="V2579" i="1"/>
  <c r="W2579" i="1" s="1"/>
  <c r="V2578" i="1"/>
  <c r="W2578" i="1" s="1"/>
  <c r="V2577" i="1"/>
  <c r="W2577" i="1" s="1"/>
  <c r="V2576" i="1"/>
  <c r="W2576" i="1" s="1"/>
  <c r="V2575" i="1"/>
  <c r="W2575" i="1" s="1"/>
  <c r="V2574" i="1"/>
  <c r="W2574" i="1" s="1"/>
  <c r="V2573" i="1"/>
  <c r="W2573" i="1" s="1"/>
  <c r="V2572" i="1"/>
  <c r="W2572" i="1" s="1"/>
  <c r="V2571" i="1"/>
  <c r="W2571" i="1" s="1"/>
  <c r="V2570" i="1"/>
  <c r="W2570" i="1" s="1"/>
  <c r="V2569" i="1"/>
  <c r="W2569" i="1" s="1"/>
  <c r="V2568" i="1"/>
  <c r="W2568" i="1" s="1"/>
  <c r="V2567" i="1"/>
  <c r="W2567" i="1" s="1"/>
  <c r="V2566" i="1"/>
  <c r="W2566" i="1" s="1"/>
  <c r="V2565" i="1"/>
  <c r="W2565" i="1" s="1"/>
  <c r="V2564" i="1"/>
  <c r="W2564" i="1" s="1"/>
  <c r="V2563" i="1"/>
  <c r="W2563" i="1" s="1"/>
  <c r="V2562" i="1"/>
  <c r="W2562" i="1" s="1"/>
  <c r="V2561" i="1"/>
  <c r="W2561" i="1" s="1"/>
  <c r="V2560" i="1"/>
  <c r="W2560" i="1" s="1"/>
  <c r="V2559" i="1"/>
  <c r="W2559" i="1" s="1"/>
  <c r="V2558" i="1"/>
  <c r="W2558" i="1" s="1"/>
  <c r="V2557" i="1"/>
  <c r="W2557" i="1" s="1"/>
  <c r="V2556" i="1"/>
  <c r="W2556" i="1" s="1"/>
  <c r="V2555" i="1"/>
  <c r="W2555" i="1" s="1"/>
  <c r="V2554" i="1"/>
  <c r="W2554" i="1" s="1"/>
  <c r="V2553" i="1"/>
  <c r="W2553" i="1" s="1"/>
  <c r="V2552" i="1"/>
  <c r="W2552" i="1" s="1"/>
  <c r="V2551" i="1"/>
  <c r="W2551" i="1" s="1"/>
  <c r="V2550" i="1"/>
  <c r="W2550" i="1" s="1"/>
  <c r="V2549" i="1"/>
  <c r="W2549" i="1" s="1"/>
  <c r="V2548" i="1"/>
  <c r="W2548" i="1" s="1"/>
  <c r="V2547" i="1"/>
  <c r="W2547" i="1" s="1"/>
  <c r="V2546" i="1"/>
  <c r="W2546" i="1" s="1"/>
  <c r="V2545" i="1"/>
  <c r="W2545" i="1" s="1"/>
  <c r="V2544" i="1"/>
  <c r="W2544" i="1" s="1"/>
  <c r="V2543" i="1"/>
  <c r="W2543" i="1" s="1"/>
  <c r="V2542" i="1"/>
  <c r="W2542" i="1" s="1"/>
  <c r="V2541" i="1"/>
  <c r="W2541" i="1" s="1"/>
  <c r="V2540" i="1"/>
  <c r="W2540" i="1" s="1"/>
  <c r="V2539" i="1"/>
  <c r="W2539" i="1" s="1"/>
  <c r="V2538" i="1"/>
  <c r="W2538" i="1" s="1"/>
  <c r="V2537" i="1"/>
  <c r="W2537" i="1" s="1"/>
  <c r="V2536" i="1"/>
  <c r="W2536" i="1" s="1"/>
  <c r="V2535" i="1"/>
  <c r="W2535" i="1" s="1"/>
  <c r="V2534" i="1"/>
  <c r="W2534" i="1" s="1"/>
  <c r="V2533" i="1"/>
  <c r="W2533" i="1" s="1"/>
  <c r="V2532" i="1"/>
  <c r="W2532" i="1" s="1"/>
  <c r="V2531" i="1"/>
  <c r="W2531" i="1" s="1"/>
  <c r="V2530" i="1"/>
  <c r="W2530" i="1" s="1"/>
  <c r="V2529" i="1"/>
  <c r="W2529" i="1" s="1"/>
  <c r="V2528" i="1"/>
  <c r="W2528" i="1" s="1"/>
  <c r="V2527" i="1"/>
  <c r="W2527" i="1" s="1"/>
  <c r="V2526" i="1"/>
  <c r="W2526" i="1" s="1"/>
  <c r="V2525" i="1"/>
  <c r="W2525" i="1" s="1"/>
  <c r="V2524" i="1"/>
  <c r="W2524" i="1" s="1"/>
  <c r="V2523" i="1"/>
  <c r="W2523" i="1" s="1"/>
  <c r="V2522" i="1"/>
  <c r="W2522" i="1" s="1"/>
  <c r="V2521" i="1"/>
  <c r="W2521" i="1" s="1"/>
  <c r="V2520" i="1"/>
  <c r="W2520" i="1" s="1"/>
  <c r="V2519" i="1"/>
  <c r="W2519" i="1" s="1"/>
  <c r="V2518" i="1"/>
  <c r="W2518" i="1" s="1"/>
  <c r="V2517" i="1"/>
  <c r="W2517" i="1" s="1"/>
  <c r="V2516" i="1"/>
  <c r="W2516" i="1" s="1"/>
  <c r="V2515" i="1"/>
  <c r="W2515" i="1" s="1"/>
  <c r="V2514" i="1"/>
  <c r="W2514" i="1" s="1"/>
  <c r="V2513" i="1"/>
  <c r="W2513" i="1" s="1"/>
  <c r="V2512" i="1"/>
  <c r="W2512" i="1" s="1"/>
  <c r="V2511" i="1"/>
  <c r="W2511" i="1" s="1"/>
  <c r="V2510" i="1"/>
  <c r="W2510" i="1" s="1"/>
  <c r="V2509" i="1"/>
  <c r="W2509" i="1" s="1"/>
  <c r="V2508" i="1"/>
  <c r="W2508" i="1" s="1"/>
  <c r="V2507" i="1"/>
  <c r="W2507" i="1" s="1"/>
  <c r="V2506" i="1"/>
  <c r="W2506" i="1" s="1"/>
  <c r="V2505" i="1"/>
  <c r="W2505" i="1" s="1"/>
  <c r="V2504" i="1"/>
  <c r="W2504" i="1" s="1"/>
  <c r="V2503" i="1"/>
  <c r="W2503" i="1" s="1"/>
  <c r="V2502" i="1"/>
  <c r="W2502" i="1" s="1"/>
  <c r="V2501" i="1"/>
  <c r="W2501" i="1" s="1"/>
  <c r="V2500" i="1"/>
  <c r="W2500" i="1" s="1"/>
  <c r="V2499" i="1"/>
  <c r="W2499" i="1" s="1"/>
  <c r="V2498" i="1"/>
  <c r="W2498" i="1" s="1"/>
  <c r="V2497" i="1"/>
  <c r="W2497" i="1" s="1"/>
  <c r="V2496" i="1"/>
  <c r="W2496" i="1" s="1"/>
  <c r="V2495" i="1"/>
  <c r="W2495" i="1" s="1"/>
  <c r="V2494" i="1"/>
  <c r="W2494" i="1" s="1"/>
  <c r="V2493" i="1"/>
  <c r="W2493" i="1" s="1"/>
  <c r="V2492" i="1"/>
  <c r="W2492" i="1" s="1"/>
  <c r="V2491" i="1"/>
  <c r="W2491" i="1" s="1"/>
  <c r="V2490" i="1"/>
  <c r="W2490" i="1" s="1"/>
  <c r="V2489" i="1"/>
  <c r="W2489" i="1" s="1"/>
  <c r="V2488" i="1"/>
  <c r="W2488" i="1" s="1"/>
  <c r="V2487" i="1"/>
  <c r="W2487" i="1" s="1"/>
  <c r="V2486" i="1"/>
  <c r="W2486" i="1" s="1"/>
  <c r="V2485" i="1"/>
  <c r="W2485" i="1" s="1"/>
  <c r="V2484" i="1"/>
  <c r="W2484" i="1" s="1"/>
  <c r="V2483" i="1"/>
  <c r="W2483" i="1" s="1"/>
  <c r="V2482" i="1"/>
  <c r="W2482" i="1" s="1"/>
  <c r="V2481" i="1"/>
  <c r="W2481" i="1" s="1"/>
  <c r="V2480" i="1"/>
  <c r="W2480" i="1" s="1"/>
  <c r="V2479" i="1"/>
  <c r="W2479" i="1" s="1"/>
  <c r="V2478" i="1"/>
  <c r="W2478" i="1" s="1"/>
  <c r="V2477" i="1"/>
  <c r="W2477" i="1" s="1"/>
  <c r="V2476" i="1"/>
  <c r="W2476" i="1" s="1"/>
  <c r="V2475" i="1"/>
  <c r="W2475" i="1" s="1"/>
  <c r="V2474" i="1"/>
  <c r="W2474" i="1" s="1"/>
  <c r="V2473" i="1"/>
  <c r="W2473" i="1" s="1"/>
  <c r="V2472" i="1"/>
  <c r="W2472" i="1" s="1"/>
  <c r="V2471" i="1"/>
  <c r="W2471" i="1" s="1"/>
  <c r="V2470" i="1"/>
  <c r="W2470" i="1" s="1"/>
  <c r="V2469" i="1"/>
  <c r="W2469" i="1" s="1"/>
  <c r="V2468" i="1"/>
  <c r="W2468" i="1" s="1"/>
  <c r="V2467" i="1"/>
  <c r="W2467" i="1" s="1"/>
  <c r="V2466" i="1"/>
  <c r="W2466" i="1" s="1"/>
  <c r="V2465" i="1"/>
  <c r="W2465" i="1" s="1"/>
  <c r="V2464" i="1"/>
  <c r="W2464" i="1" s="1"/>
  <c r="V2463" i="1"/>
  <c r="W2463" i="1" s="1"/>
  <c r="V2462" i="1"/>
  <c r="W2462" i="1" s="1"/>
  <c r="V2461" i="1"/>
  <c r="W2461" i="1" s="1"/>
  <c r="V2460" i="1"/>
  <c r="W2460" i="1" s="1"/>
  <c r="V2459" i="1"/>
  <c r="W2459" i="1" s="1"/>
  <c r="V2458" i="1"/>
  <c r="W2458" i="1" s="1"/>
  <c r="V2457" i="1"/>
  <c r="W2457" i="1" s="1"/>
  <c r="V2456" i="1"/>
  <c r="W2456" i="1" s="1"/>
  <c r="V2455" i="1"/>
  <c r="W2455" i="1" s="1"/>
  <c r="V2454" i="1"/>
  <c r="W2454" i="1" s="1"/>
  <c r="V2453" i="1"/>
  <c r="W2453" i="1" s="1"/>
  <c r="V2452" i="1"/>
  <c r="W2452" i="1" s="1"/>
  <c r="V2451" i="1"/>
  <c r="W2451" i="1" s="1"/>
  <c r="V2450" i="1"/>
  <c r="W2450" i="1" s="1"/>
  <c r="V2449" i="1"/>
  <c r="W2449" i="1" s="1"/>
  <c r="V2448" i="1"/>
  <c r="W2448" i="1" s="1"/>
  <c r="V2447" i="1"/>
  <c r="W2447" i="1" s="1"/>
  <c r="V2446" i="1"/>
  <c r="W2446" i="1" s="1"/>
  <c r="V2445" i="1"/>
  <c r="W2445" i="1" s="1"/>
  <c r="V2444" i="1"/>
  <c r="W2444" i="1" s="1"/>
  <c r="V2443" i="1"/>
  <c r="W2443" i="1" s="1"/>
  <c r="V2442" i="1"/>
  <c r="W2442" i="1" s="1"/>
  <c r="V2441" i="1"/>
  <c r="W2441" i="1" s="1"/>
  <c r="V2440" i="1"/>
  <c r="W2440" i="1" s="1"/>
  <c r="V2439" i="1"/>
  <c r="W2439" i="1" s="1"/>
  <c r="V2438" i="1"/>
  <c r="W2438" i="1" s="1"/>
  <c r="V2437" i="1"/>
  <c r="W2437" i="1" s="1"/>
  <c r="V2436" i="1"/>
  <c r="W2436" i="1" s="1"/>
  <c r="V2435" i="1"/>
  <c r="W2435" i="1" s="1"/>
  <c r="V2434" i="1"/>
  <c r="W2434" i="1" s="1"/>
  <c r="V2433" i="1"/>
  <c r="W2433" i="1" s="1"/>
  <c r="V2432" i="1"/>
  <c r="W2432" i="1" s="1"/>
  <c r="V2431" i="1"/>
  <c r="W2431" i="1" s="1"/>
  <c r="V2430" i="1"/>
  <c r="W2430" i="1" s="1"/>
  <c r="V2429" i="1"/>
  <c r="W2429" i="1" s="1"/>
  <c r="V2428" i="1"/>
  <c r="W2428" i="1" s="1"/>
  <c r="V2427" i="1"/>
  <c r="W2427" i="1" s="1"/>
  <c r="V2426" i="1"/>
  <c r="W2426" i="1" s="1"/>
  <c r="V2425" i="1"/>
  <c r="W2425" i="1" s="1"/>
  <c r="V2424" i="1"/>
  <c r="W2424" i="1" s="1"/>
  <c r="V2423" i="1"/>
  <c r="W2423" i="1" s="1"/>
  <c r="V2422" i="1"/>
  <c r="W2422" i="1" s="1"/>
  <c r="V2421" i="1"/>
  <c r="W2421" i="1" s="1"/>
  <c r="V2420" i="1"/>
  <c r="W2420" i="1" s="1"/>
  <c r="V2419" i="1"/>
  <c r="W2419" i="1" s="1"/>
  <c r="V2418" i="1"/>
  <c r="W2418" i="1" s="1"/>
  <c r="V2417" i="1"/>
  <c r="W2417" i="1" s="1"/>
  <c r="V2416" i="1"/>
  <c r="W2416" i="1" s="1"/>
  <c r="V2415" i="1"/>
  <c r="W2415" i="1" s="1"/>
  <c r="V2414" i="1"/>
  <c r="W2414" i="1" s="1"/>
  <c r="V2413" i="1"/>
  <c r="W2413" i="1" s="1"/>
  <c r="V2412" i="1"/>
  <c r="W2412" i="1" s="1"/>
  <c r="V2411" i="1"/>
  <c r="W2411" i="1" s="1"/>
  <c r="V2410" i="1"/>
  <c r="W2410" i="1" s="1"/>
  <c r="V2409" i="1"/>
  <c r="W2409" i="1" s="1"/>
  <c r="V2408" i="1"/>
  <c r="W2408" i="1" s="1"/>
  <c r="V2407" i="1"/>
  <c r="W2407" i="1" s="1"/>
  <c r="V2406" i="1"/>
  <c r="W2406" i="1" s="1"/>
  <c r="V2405" i="1"/>
  <c r="W2405" i="1" s="1"/>
  <c r="V2404" i="1"/>
  <c r="W2404" i="1" s="1"/>
  <c r="V2403" i="1"/>
  <c r="W2403" i="1" s="1"/>
  <c r="V2402" i="1"/>
  <c r="W2402" i="1" s="1"/>
  <c r="V2401" i="1"/>
  <c r="W2401" i="1" s="1"/>
  <c r="V2400" i="1"/>
  <c r="W2400" i="1" s="1"/>
  <c r="V2399" i="1"/>
  <c r="W2399" i="1" s="1"/>
  <c r="V2398" i="1"/>
  <c r="W2398" i="1" s="1"/>
  <c r="V2397" i="1"/>
  <c r="W2397" i="1" s="1"/>
  <c r="V2396" i="1"/>
  <c r="W2396" i="1" s="1"/>
  <c r="V2395" i="1"/>
  <c r="W2395" i="1" s="1"/>
  <c r="V2394" i="1"/>
  <c r="W2394" i="1" s="1"/>
  <c r="V2393" i="1"/>
  <c r="W2393" i="1" s="1"/>
  <c r="V2392" i="1"/>
  <c r="W2392" i="1" s="1"/>
  <c r="V2391" i="1"/>
  <c r="W2391" i="1" s="1"/>
  <c r="V2390" i="1"/>
  <c r="W2390" i="1" s="1"/>
  <c r="V2389" i="1"/>
  <c r="W2389" i="1" s="1"/>
  <c r="V2388" i="1"/>
  <c r="W2388" i="1" s="1"/>
  <c r="V2387" i="1"/>
  <c r="W2387" i="1" s="1"/>
  <c r="V2386" i="1"/>
  <c r="W2386" i="1" s="1"/>
  <c r="V2385" i="1"/>
  <c r="W2385" i="1" s="1"/>
  <c r="V2384" i="1"/>
  <c r="W2384" i="1" s="1"/>
  <c r="V2383" i="1"/>
  <c r="W2383" i="1" s="1"/>
  <c r="V2382" i="1"/>
  <c r="W2382" i="1" s="1"/>
  <c r="V2381" i="1"/>
  <c r="W2381" i="1" s="1"/>
  <c r="V2380" i="1"/>
  <c r="W2380" i="1" s="1"/>
  <c r="V2379" i="1"/>
  <c r="W2379" i="1" s="1"/>
  <c r="V2378" i="1"/>
  <c r="W2378" i="1" s="1"/>
  <c r="V2377" i="1"/>
  <c r="W2377" i="1" s="1"/>
  <c r="V2376" i="1"/>
  <c r="W2376" i="1" s="1"/>
  <c r="V2375" i="1"/>
  <c r="W2375" i="1" s="1"/>
  <c r="V2374" i="1"/>
  <c r="W2374" i="1" s="1"/>
  <c r="V2373" i="1"/>
  <c r="W2373" i="1" s="1"/>
  <c r="V2372" i="1"/>
  <c r="W2372" i="1" s="1"/>
  <c r="V2371" i="1"/>
  <c r="W2371" i="1" s="1"/>
  <c r="V2370" i="1"/>
  <c r="W2370" i="1" s="1"/>
  <c r="V2369" i="1"/>
  <c r="W2369" i="1" s="1"/>
  <c r="V2368" i="1"/>
  <c r="W2368" i="1" s="1"/>
  <c r="V2367" i="1"/>
  <c r="W2367" i="1" s="1"/>
  <c r="V2366" i="1"/>
  <c r="W2366" i="1" s="1"/>
  <c r="V2365" i="1"/>
  <c r="W2365" i="1" s="1"/>
  <c r="V2364" i="1"/>
  <c r="W2364" i="1" s="1"/>
  <c r="V2363" i="1"/>
  <c r="W2363" i="1" s="1"/>
  <c r="V2362" i="1"/>
  <c r="W2362" i="1" s="1"/>
  <c r="V2361" i="1"/>
  <c r="W2361" i="1" s="1"/>
  <c r="V2360" i="1"/>
  <c r="W2360" i="1" s="1"/>
  <c r="V2359" i="1"/>
  <c r="W2359" i="1" s="1"/>
  <c r="V2358" i="1"/>
  <c r="W2358" i="1" s="1"/>
  <c r="V2357" i="1"/>
  <c r="W2357" i="1" s="1"/>
  <c r="V2356" i="1"/>
  <c r="W2356" i="1" s="1"/>
  <c r="V2355" i="1"/>
  <c r="W2355" i="1" s="1"/>
  <c r="V2354" i="1"/>
  <c r="W2354" i="1" s="1"/>
  <c r="V2353" i="1"/>
  <c r="W2353" i="1" s="1"/>
  <c r="V2352" i="1"/>
  <c r="W2352" i="1" s="1"/>
  <c r="V2351" i="1"/>
  <c r="W2351" i="1" s="1"/>
  <c r="V2350" i="1"/>
  <c r="W2350" i="1" s="1"/>
  <c r="V2349" i="1"/>
  <c r="W2349" i="1" s="1"/>
  <c r="V2348" i="1"/>
  <c r="W2348" i="1" s="1"/>
  <c r="V2347" i="1"/>
  <c r="W2347" i="1" s="1"/>
  <c r="V2346" i="1"/>
  <c r="W2346" i="1" s="1"/>
  <c r="V2345" i="1"/>
  <c r="W2345" i="1" s="1"/>
  <c r="V2344" i="1"/>
  <c r="W2344" i="1" s="1"/>
  <c r="V2343" i="1"/>
  <c r="W2343" i="1" s="1"/>
  <c r="V2342" i="1"/>
  <c r="W2342" i="1" s="1"/>
  <c r="V2341" i="1"/>
  <c r="W2341" i="1" s="1"/>
  <c r="V2340" i="1"/>
  <c r="W2340" i="1" s="1"/>
  <c r="V2339" i="1"/>
  <c r="W2339" i="1" s="1"/>
  <c r="V2338" i="1"/>
  <c r="W2338" i="1" s="1"/>
  <c r="V2337" i="1"/>
  <c r="W2337" i="1" s="1"/>
  <c r="V2336" i="1"/>
  <c r="W2336" i="1" s="1"/>
  <c r="V2335" i="1"/>
  <c r="W2335" i="1" s="1"/>
  <c r="V2334" i="1"/>
  <c r="W2334" i="1" s="1"/>
  <c r="V2333" i="1"/>
  <c r="W2333" i="1" s="1"/>
  <c r="V2332" i="1"/>
  <c r="W2332" i="1" s="1"/>
  <c r="V2331" i="1"/>
  <c r="W2331" i="1" s="1"/>
  <c r="V2330" i="1"/>
  <c r="W2330" i="1" s="1"/>
  <c r="V2329" i="1"/>
  <c r="W2329" i="1" s="1"/>
  <c r="V2328" i="1"/>
  <c r="W2328" i="1" s="1"/>
  <c r="V2327" i="1"/>
  <c r="W2327" i="1" s="1"/>
  <c r="V2326" i="1"/>
  <c r="W2326" i="1" s="1"/>
  <c r="V2325" i="1"/>
  <c r="W2325" i="1" s="1"/>
  <c r="V2324" i="1"/>
  <c r="W2324" i="1" s="1"/>
  <c r="V2323" i="1"/>
  <c r="W2323" i="1" s="1"/>
  <c r="V2322" i="1"/>
  <c r="W2322" i="1" s="1"/>
  <c r="V2321" i="1"/>
  <c r="W2321" i="1" s="1"/>
  <c r="V2320" i="1"/>
  <c r="W2320" i="1" s="1"/>
  <c r="V2319" i="1"/>
  <c r="W2319" i="1" s="1"/>
  <c r="V2318" i="1"/>
  <c r="W2318" i="1" s="1"/>
  <c r="V2317" i="1"/>
  <c r="W2317" i="1" s="1"/>
  <c r="V2316" i="1"/>
  <c r="W2316" i="1" s="1"/>
  <c r="V2315" i="1"/>
  <c r="W2315" i="1" s="1"/>
  <c r="V2314" i="1"/>
  <c r="W2314" i="1" s="1"/>
  <c r="V2313" i="1"/>
  <c r="W2313" i="1" s="1"/>
  <c r="V2312" i="1"/>
  <c r="W2312" i="1" s="1"/>
  <c r="V2311" i="1"/>
  <c r="W2311" i="1" s="1"/>
  <c r="V2310" i="1"/>
  <c r="W2310" i="1" s="1"/>
  <c r="V2309" i="1"/>
  <c r="W2309" i="1" s="1"/>
  <c r="V2308" i="1"/>
  <c r="W2308" i="1" s="1"/>
  <c r="V2307" i="1"/>
  <c r="W2307" i="1" s="1"/>
  <c r="V2306" i="1"/>
  <c r="W2306" i="1" s="1"/>
  <c r="V2305" i="1"/>
  <c r="W2305" i="1" s="1"/>
  <c r="V2304" i="1"/>
  <c r="W2304" i="1" s="1"/>
  <c r="V2303" i="1"/>
  <c r="W2303" i="1" s="1"/>
  <c r="V2302" i="1"/>
  <c r="W2302" i="1" s="1"/>
  <c r="V2301" i="1"/>
  <c r="W2301" i="1" s="1"/>
  <c r="V2300" i="1"/>
  <c r="W2300" i="1" s="1"/>
  <c r="V2299" i="1"/>
  <c r="W2299" i="1" s="1"/>
  <c r="V2298" i="1"/>
  <c r="W2298" i="1" s="1"/>
  <c r="V2297" i="1"/>
  <c r="W2297" i="1" s="1"/>
  <c r="V2296" i="1"/>
  <c r="W2296" i="1" s="1"/>
  <c r="V2295" i="1"/>
  <c r="W2295" i="1" s="1"/>
  <c r="V2294" i="1"/>
  <c r="W2294" i="1" s="1"/>
  <c r="V2293" i="1"/>
  <c r="W2293" i="1" s="1"/>
  <c r="V2292" i="1"/>
  <c r="W2292" i="1" s="1"/>
  <c r="V2291" i="1"/>
  <c r="W2291" i="1" s="1"/>
  <c r="V2290" i="1"/>
  <c r="W2290" i="1" s="1"/>
  <c r="V2289" i="1"/>
  <c r="W2289" i="1" s="1"/>
  <c r="V2288" i="1"/>
  <c r="W2288" i="1" s="1"/>
  <c r="V2287" i="1"/>
  <c r="W2287" i="1" s="1"/>
  <c r="V2286" i="1"/>
  <c r="W2286" i="1" s="1"/>
  <c r="V2285" i="1"/>
  <c r="W2285" i="1" s="1"/>
  <c r="V2284" i="1"/>
  <c r="W2284" i="1" s="1"/>
  <c r="V2283" i="1"/>
  <c r="W2283" i="1" s="1"/>
  <c r="V2282" i="1"/>
  <c r="W2282" i="1" s="1"/>
  <c r="V2281" i="1"/>
  <c r="W2281" i="1" s="1"/>
  <c r="V2280" i="1"/>
  <c r="W2280" i="1" s="1"/>
  <c r="V2279" i="1"/>
  <c r="W2279" i="1" s="1"/>
  <c r="V2278" i="1"/>
  <c r="W2278" i="1" s="1"/>
  <c r="V2277" i="1"/>
  <c r="W2277" i="1" s="1"/>
  <c r="V2276" i="1"/>
  <c r="W2276" i="1" s="1"/>
  <c r="V2275" i="1"/>
  <c r="W2275" i="1" s="1"/>
  <c r="V2274" i="1"/>
  <c r="W2274" i="1" s="1"/>
  <c r="V2273" i="1"/>
  <c r="W2273" i="1" s="1"/>
  <c r="V2272" i="1"/>
  <c r="W2272" i="1" s="1"/>
  <c r="V2271" i="1"/>
  <c r="W2271" i="1" s="1"/>
  <c r="V2270" i="1"/>
  <c r="W2270" i="1" s="1"/>
  <c r="V2269" i="1"/>
  <c r="W2269" i="1" s="1"/>
  <c r="V2268" i="1"/>
  <c r="W2268" i="1" s="1"/>
  <c r="V2267" i="1"/>
  <c r="W2267" i="1" s="1"/>
  <c r="V2266" i="1"/>
  <c r="W2266" i="1" s="1"/>
  <c r="V2265" i="1"/>
  <c r="W2265" i="1" s="1"/>
  <c r="V2264" i="1"/>
  <c r="W2264" i="1" s="1"/>
  <c r="V2263" i="1"/>
  <c r="W2263" i="1" s="1"/>
  <c r="V2262" i="1"/>
  <c r="W2262" i="1" s="1"/>
  <c r="V2261" i="1"/>
  <c r="W2261" i="1" s="1"/>
  <c r="V2260" i="1"/>
  <c r="W2260" i="1" s="1"/>
  <c r="V2259" i="1"/>
  <c r="W2259" i="1" s="1"/>
  <c r="V2258" i="1"/>
  <c r="W2258" i="1" s="1"/>
  <c r="V2257" i="1"/>
  <c r="W2257" i="1" s="1"/>
  <c r="V2256" i="1"/>
  <c r="W2256" i="1" s="1"/>
  <c r="V2255" i="1"/>
  <c r="W2255" i="1" s="1"/>
  <c r="V2254" i="1"/>
  <c r="W2254" i="1" s="1"/>
  <c r="V2253" i="1"/>
  <c r="W2253" i="1" s="1"/>
  <c r="V2252" i="1"/>
  <c r="W2252" i="1" s="1"/>
  <c r="V2251" i="1"/>
  <c r="W2251" i="1" s="1"/>
  <c r="V2250" i="1"/>
  <c r="W2250" i="1" s="1"/>
  <c r="V2249" i="1"/>
  <c r="W2249" i="1" s="1"/>
  <c r="V2248" i="1"/>
  <c r="W2248" i="1" s="1"/>
  <c r="V2247" i="1"/>
  <c r="W2247" i="1" s="1"/>
  <c r="V2246" i="1"/>
  <c r="W2246" i="1" s="1"/>
  <c r="V2245" i="1"/>
  <c r="W2245" i="1" s="1"/>
  <c r="V2244" i="1"/>
  <c r="W2244" i="1" s="1"/>
  <c r="V2243" i="1"/>
  <c r="W2243" i="1" s="1"/>
  <c r="V2242" i="1"/>
  <c r="W2242" i="1" s="1"/>
  <c r="V2241" i="1"/>
  <c r="W2241" i="1" s="1"/>
  <c r="V2240" i="1"/>
  <c r="W2240" i="1" s="1"/>
  <c r="V2239" i="1"/>
  <c r="W2239" i="1" s="1"/>
  <c r="V2238" i="1"/>
  <c r="W2238" i="1" s="1"/>
  <c r="V2237" i="1"/>
  <c r="W2237" i="1" s="1"/>
  <c r="V2236" i="1"/>
  <c r="W2236" i="1" s="1"/>
  <c r="V2235" i="1"/>
  <c r="W2235" i="1" s="1"/>
  <c r="V2234" i="1"/>
  <c r="W2234" i="1" s="1"/>
  <c r="V2233" i="1"/>
  <c r="W2233" i="1" s="1"/>
  <c r="V2232" i="1"/>
  <c r="W2232" i="1" s="1"/>
  <c r="V2231" i="1"/>
  <c r="W2231" i="1" s="1"/>
  <c r="V2230" i="1"/>
  <c r="W2230" i="1" s="1"/>
  <c r="V2229" i="1"/>
  <c r="W2229" i="1" s="1"/>
  <c r="V2228" i="1"/>
  <c r="W2228" i="1" s="1"/>
  <c r="V2227" i="1"/>
  <c r="W2227" i="1" s="1"/>
  <c r="V2226" i="1"/>
  <c r="W2226" i="1" s="1"/>
  <c r="V2225" i="1"/>
  <c r="W2225" i="1" s="1"/>
  <c r="V2224" i="1"/>
  <c r="W2224" i="1" s="1"/>
  <c r="V2223" i="1"/>
  <c r="W2223" i="1" s="1"/>
  <c r="V2222" i="1"/>
  <c r="W2222" i="1" s="1"/>
  <c r="V2221" i="1"/>
  <c r="W2221" i="1" s="1"/>
  <c r="V2220" i="1"/>
  <c r="W2220" i="1" s="1"/>
  <c r="V2219" i="1"/>
  <c r="W2219" i="1" s="1"/>
  <c r="V2218" i="1"/>
  <c r="W2218" i="1" s="1"/>
  <c r="V2217" i="1"/>
  <c r="W2217" i="1" s="1"/>
  <c r="V2216" i="1"/>
  <c r="W2216" i="1" s="1"/>
  <c r="V2215" i="1"/>
  <c r="W2215" i="1" s="1"/>
  <c r="V2214" i="1"/>
  <c r="W2214" i="1" s="1"/>
  <c r="V2213" i="1"/>
  <c r="W2213" i="1" s="1"/>
  <c r="V2212" i="1"/>
  <c r="W2212" i="1" s="1"/>
  <c r="V2211" i="1"/>
  <c r="W2211" i="1" s="1"/>
  <c r="V2210" i="1"/>
  <c r="W2210" i="1" s="1"/>
  <c r="V2209" i="1"/>
  <c r="W2209" i="1" s="1"/>
  <c r="V2208" i="1"/>
  <c r="W2208" i="1" s="1"/>
  <c r="V2207" i="1"/>
  <c r="W2207" i="1" s="1"/>
  <c r="V2206" i="1"/>
  <c r="W2206" i="1" s="1"/>
  <c r="V2205" i="1"/>
  <c r="W2205" i="1" s="1"/>
  <c r="V2204" i="1"/>
  <c r="W2204" i="1" s="1"/>
  <c r="V2203" i="1"/>
  <c r="W2203" i="1" s="1"/>
  <c r="V2202" i="1"/>
  <c r="W2202" i="1" s="1"/>
  <c r="V2201" i="1"/>
  <c r="W2201" i="1" s="1"/>
  <c r="V2200" i="1"/>
  <c r="W2200" i="1" s="1"/>
  <c r="V2199" i="1"/>
  <c r="W2199" i="1" s="1"/>
  <c r="V2198" i="1"/>
  <c r="W2198" i="1" s="1"/>
  <c r="V2197" i="1"/>
  <c r="W2197" i="1" s="1"/>
  <c r="V2196" i="1"/>
  <c r="W2196" i="1" s="1"/>
  <c r="V2195" i="1"/>
  <c r="W2195" i="1" s="1"/>
  <c r="V2194" i="1"/>
  <c r="W2194" i="1" s="1"/>
  <c r="V2193" i="1"/>
  <c r="W2193" i="1" s="1"/>
  <c r="V2192" i="1"/>
  <c r="W2192" i="1" s="1"/>
  <c r="V2191" i="1"/>
  <c r="W2191" i="1" s="1"/>
  <c r="V2190" i="1"/>
  <c r="W2190" i="1" s="1"/>
  <c r="V2189" i="1"/>
  <c r="W2189" i="1" s="1"/>
  <c r="V2188" i="1"/>
  <c r="W2188" i="1" s="1"/>
  <c r="V2187" i="1"/>
  <c r="W2187" i="1" s="1"/>
  <c r="V2186" i="1"/>
  <c r="W2186" i="1" s="1"/>
  <c r="V2185" i="1"/>
  <c r="W2185" i="1" s="1"/>
  <c r="V2184" i="1"/>
  <c r="W2184" i="1" s="1"/>
  <c r="V2183" i="1"/>
  <c r="W2183" i="1" s="1"/>
  <c r="V2182" i="1"/>
  <c r="W2182" i="1" s="1"/>
  <c r="V2181" i="1"/>
  <c r="W2181" i="1" s="1"/>
  <c r="V2180" i="1"/>
  <c r="W2180" i="1" s="1"/>
  <c r="V2179" i="1"/>
  <c r="W2179" i="1" s="1"/>
  <c r="V2178" i="1"/>
  <c r="W2178" i="1" s="1"/>
  <c r="V2177" i="1"/>
  <c r="W2177" i="1" s="1"/>
  <c r="V2176" i="1"/>
  <c r="W2176" i="1" s="1"/>
  <c r="V2175" i="1"/>
  <c r="W2175" i="1" s="1"/>
  <c r="V2174" i="1"/>
  <c r="W2174" i="1" s="1"/>
  <c r="V2173" i="1"/>
  <c r="W2173" i="1" s="1"/>
  <c r="V2172" i="1"/>
  <c r="W2172" i="1" s="1"/>
  <c r="V2171" i="1"/>
  <c r="W2171" i="1" s="1"/>
  <c r="V2170" i="1"/>
  <c r="W2170" i="1" s="1"/>
  <c r="V2169" i="1"/>
  <c r="W2169" i="1" s="1"/>
  <c r="V2168" i="1"/>
  <c r="W2168" i="1" s="1"/>
  <c r="V2167" i="1"/>
  <c r="W2167" i="1" s="1"/>
  <c r="V2166" i="1"/>
  <c r="W2166" i="1" s="1"/>
  <c r="V2165" i="1"/>
  <c r="W2165" i="1" s="1"/>
  <c r="V2164" i="1"/>
  <c r="W2164" i="1" s="1"/>
  <c r="V2163" i="1"/>
  <c r="W2163" i="1" s="1"/>
  <c r="V2162" i="1"/>
  <c r="W2162" i="1" s="1"/>
  <c r="V2161" i="1"/>
  <c r="W2161" i="1" s="1"/>
  <c r="V2160" i="1"/>
  <c r="W2160" i="1" s="1"/>
  <c r="V2159" i="1"/>
  <c r="W2159" i="1" s="1"/>
  <c r="V2158" i="1"/>
  <c r="W2158" i="1" s="1"/>
  <c r="V2157" i="1"/>
  <c r="W2157" i="1" s="1"/>
  <c r="V2156" i="1"/>
  <c r="W2156" i="1" s="1"/>
  <c r="V2155" i="1"/>
  <c r="W2155" i="1" s="1"/>
  <c r="V2154" i="1"/>
  <c r="W2154" i="1" s="1"/>
  <c r="V2153" i="1"/>
  <c r="W2153" i="1" s="1"/>
  <c r="V2152" i="1"/>
  <c r="W2152" i="1" s="1"/>
  <c r="V2151" i="1"/>
  <c r="W2151" i="1" s="1"/>
  <c r="V2150" i="1"/>
  <c r="W2150" i="1" s="1"/>
  <c r="V2149" i="1"/>
  <c r="W2149" i="1" s="1"/>
  <c r="V2148" i="1"/>
  <c r="W2148" i="1" s="1"/>
  <c r="V2147" i="1"/>
  <c r="W2147" i="1" s="1"/>
  <c r="V2146" i="1"/>
  <c r="W2146" i="1" s="1"/>
  <c r="V2145" i="1"/>
  <c r="W2145" i="1" s="1"/>
  <c r="V2144" i="1"/>
  <c r="W2144" i="1" s="1"/>
  <c r="V2143" i="1"/>
  <c r="W2143" i="1" s="1"/>
  <c r="V2142" i="1"/>
  <c r="W2142" i="1" s="1"/>
  <c r="V2141" i="1"/>
  <c r="W2141" i="1" s="1"/>
  <c r="V2140" i="1"/>
  <c r="W2140" i="1" s="1"/>
  <c r="V2139" i="1"/>
  <c r="W2139" i="1" s="1"/>
  <c r="V2138" i="1"/>
  <c r="W2138" i="1" s="1"/>
  <c r="V2137" i="1"/>
  <c r="W2137" i="1" s="1"/>
  <c r="V2136" i="1"/>
  <c r="W2136" i="1" s="1"/>
  <c r="V2135" i="1"/>
  <c r="W2135" i="1" s="1"/>
  <c r="V2134" i="1"/>
  <c r="W2134" i="1" s="1"/>
  <c r="V2133" i="1"/>
  <c r="W2133" i="1" s="1"/>
  <c r="V2132" i="1"/>
  <c r="W2132" i="1" s="1"/>
  <c r="V2131" i="1"/>
  <c r="W2131" i="1" s="1"/>
  <c r="V2130" i="1"/>
  <c r="W2130" i="1" s="1"/>
  <c r="V2129" i="1"/>
  <c r="W2129" i="1" s="1"/>
  <c r="V2128" i="1"/>
  <c r="W2128" i="1" s="1"/>
  <c r="V2127" i="1"/>
  <c r="W2127" i="1" s="1"/>
  <c r="V2126" i="1"/>
  <c r="W2126" i="1" s="1"/>
  <c r="V2125" i="1"/>
  <c r="W2125" i="1" s="1"/>
  <c r="V2124" i="1"/>
  <c r="W2124" i="1" s="1"/>
  <c r="V2123" i="1"/>
  <c r="W2123" i="1" s="1"/>
  <c r="V2122" i="1"/>
  <c r="W2122" i="1" s="1"/>
  <c r="V2121" i="1"/>
  <c r="W2121" i="1" s="1"/>
  <c r="V2120" i="1"/>
  <c r="W2120" i="1" s="1"/>
  <c r="V2119" i="1"/>
  <c r="W2119" i="1" s="1"/>
  <c r="V2118" i="1"/>
  <c r="W2118" i="1" s="1"/>
  <c r="V2117" i="1"/>
  <c r="W2117" i="1" s="1"/>
  <c r="V2116" i="1"/>
  <c r="W2116" i="1" s="1"/>
  <c r="V2115" i="1"/>
  <c r="W2115" i="1" s="1"/>
  <c r="V2114" i="1"/>
  <c r="W2114" i="1" s="1"/>
  <c r="V2113" i="1"/>
  <c r="W2113" i="1" s="1"/>
  <c r="V2112" i="1"/>
  <c r="W2112" i="1" s="1"/>
  <c r="V2111" i="1"/>
  <c r="W2111" i="1" s="1"/>
  <c r="V2110" i="1"/>
  <c r="W2110" i="1" s="1"/>
  <c r="V2109" i="1"/>
  <c r="W2109" i="1" s="1"/>
  <c r="V2108" i="1"/>
  <c r="W2108" i="1" s="1"/>
  <c r="V2107" i="1"/>
  <c r="W2107" i="1" s="1"/>
  <c r="V2106" i="1"/>
  <c r="W2106" i="1" s="1"/>
  <c r="V2105" i="1"/>
  <c r="W2105" i="1" s="1"/>
  <c r="V2104" i="1"/>
  <c r="W2104" i="1" s="1"/>
  <c r="V2103" i="1"/>
  <c r="W2103" i="1" s="1"/>
  <c r="V2102" i="1"/>
  <c r="W2102" i="1" s="1"/>
  <c r="V2101" i="1"/>
  <c r="W2101" i="1" s="1"/>
  <c r="V2100" i="1"/>
  <c r="W2100" i="1" s="1"/>
  <c r="V2099" i="1"/>
  <c r="W2099" i="1" s="1"/>
  <c r="V2098" i="1"/>
  <c r="W2098" i="1" s="1"/>
  <c r="V2097" i="1"/>
  <c r="W2097" i="1" s="1"/>
  <c r="V2096" i="1"/>
  <c r="W2096" i="1" s="1"/>
  <c r="V2095" i="1"/>
  <c r="W2095" i="1" s="1"/>
  <c r="V2094" i="1"/>
  <c r="W2094" i="1" s="1"/>
  <c r="V2093" i="1"/>
  <c r="W2093" i="1" s="1"/>
  <c r="V2092" i="1"/>
  <c r="W2092" i="1" s="1"/>
  <c r="V2091" i="1"/>
  <c r="W2091" i="1" s="1"/>
  <c r="V2090" i="1"/>
  <c r="W2090" i="1" s="1"/>
  <c r="V2089" i="1"/>
  <c r="W2089" i="1" s="1"/>
  <c r="V2088" i="1"/>
  <c r="W2088" i="1" s="1"/>
  <c r="V2087" i="1"/>
  <c r="W2087" i="1" s="1"/>
  <c r="V2086" i="1"/>
  <c r="W2086" i="1" s="1"/>
  <c r="V2085" i="1"/>
  <c r="W2085" i="1" s="1"/>
  <c r="V2084" i="1"/>
  <c r="W2084" i="1" s="1"/>
  <c r="V2083" i="1"/>
  <c r="W2083" i="1" s="1"/>
  <c r="V2082" i="1"/>
  <c r="W2082" i="1" s="1"/>
  <c r="V2081" i="1"/>
  <c r="W2081" i="1" s="1"/>
  <c r="V2080" i="1"/>
  <c r="W2080" i="1" s="1"/>
  <c r="V2079" i="1"/>
  <c r="W2079" i="1" s="1"/>
  <c r="V2078" i="1"/>
  <c r="W2078" i="1" s="1"/>
  <c r="V2077" i="1"/>
  <c r="W2077" i="1" s="1"/>
  <c r="V2076" i="1"/>
  <c r="W2076" i="1" s="1"/>
  <c r="V2075" i="1"/>
  <c r="W2075" i="1" s="1"/>
  <c r="V2074" i="1"/>
  <c r="W2074" i="1" s="1"/>
  <c r="V2073" i="1"/>
  <c r="W2073" i="1" s="1"/>
  <c r="V2072" i="1"/>
  <c r="W2072" i="1" s="1"/>
  <c r="V2071" i="1"/>
  <c r="W2071" i="1" s="1"/>
  <c r="V2070" i="1"/>
  <c r="W2070" i="1" s="1"/>
  <c r="V2069" i="1"/>
  <c r="W2069" i="1" s="1"/>
  <c r="V2068" i="1"/>
  <c r="W2068" i="1" s="1"/>
  <c r="V2067" i="1"/>
  <c r="W2067" i="1" s="1"/>
  <c r="V2066" i="1"/>
  <c r="W2066" i="1" s="1"/>
  <c r="V2065" i="1"/>
  <c r="W2065" i="1" s="1"/>
  <c r="V2064" i="1"/>
  <c r="W2064" i="1" s="1"/>
  <c r="V2063" i="1"/>
  <c r="W2063" i="1" s="1"/>
  <c r="V2062" i="1"/>
  <c r="W2062" i="1" s="1"/>
  <c r="V2061" i="1"/>
  <c r="W2061" i="1" s="1"/>
  <c r="V2060" i="1"/>
  <c r="W2060" i="1" s="1"/>
  <c r="V2059" i="1"/>
  <c r="W2059" i="1" s="1"/>
  <c r="V2058" i="1"/>
  <c r="W2058" i="1" s="1"/>
  <c r="V2057" i="1"/>
  <c r="W2057" i="1" s="1"/>
  <c r="V2056" i="1"/>
  <c r="W2056" i="1" s="1"/>
  <c r="V2055" i="1"/>
  <c r="W2055" i="1" s="1"/>
  <c r="V2054" i="1"/>
  <c r="W2054" i="1" s="1"/>
  <c r="V2053" i="1"/>
  <c r="W2053" i="1" s="1"/>
  <c r="V2052" i="1"/>
  <c r="W2052" i="1" s="1"/>
  <c r="V2051" i="1"/>
  <c r="W2051" i="1" s="1"/>
  <c r="V2050" i="1"/>
  <c r="W2050" i="1" s="1"/>
  <c r="V2049" i="1"/>
  <c r="W2049" i="1" s="1"/>
  <c r="V2048" i="1"/>
  <c r="W2048" i="1" s="1"/>
  <c r="V2047" i="1"/>
  <c r="W2047" i="1" s="1"/>
  <c r="V2046" i="1"/>
  <c r="W2046" i="1" s="1"/>
  <c r="V2045" i="1"/>
  <c r="W2045" i="1" s="1"/>
  <c r="V2044" i="1"/>
  <c r="W2044" i="1" s="1"/>
  <c r="V2043" i="1"/>
  <c r="W2043" i="1" s="1"/>
  <c r="V2042" i="1"/>
  <c r="W2042" i="1" s="1"/>
  <c r="V2041" i="1"/>
  <c r="W2041" i="1" s="1"/>
  <c r="V2040" i="1"/>
  <c r="W2040" i="1" s="1"/>
  <c r="V2039" i="1"/>
  <c r="W2039" i="1" s="1"/>
  <c r="V2038" i="1"/>
  <c r="W2038" i="1" s="1"/>
  <c r="V2037" i="1"/>
  <c r="W2037" i="1" s="1"/>
  <c r="V2036" i="1"/>
  <c r="W2036" i="1" s="1"/>
  <c r="V2035" i="1"/>
  <c r="W2035" i="1" s="1"/>
  <c r="V2034" i="1"/>
  <c r="W2034" i="1" s="1"/>
  <c r="V2033" i="1"/>
  <c r="W2033" i="1" s="1"/>
  <c r="V2032" i="1"/>
  <c r="W2032" i="1" s="1"/>
  <c r="V2031" i="1"/>
  <c r="W2031" i="1" s="1"/>
  <c r="V2030" i="1"/>
  <c r="W2030" i="1" s="1"/>
  <c r="V2029" i="1"/>
  <c r="W2029" i="1" s="1"/>
  <c r="V2028" i="1"/>
  <c r="W2028" i="1" s="1"/>
  <c r="V2027" i="1"/>
  <c r="W2027" i="1" s="1"/>
  <c r="V2026" i="1"/>
  <c r="W2026" i="1" s="1"/>
  <c r="V2025" i="1"/>
  <c r="W2025" i="1" s="1"/>
  <c r="V2024" i="1"/>
  <c r="W2024" i="1" s="1"/>
  <c r="V2023" i="1"/>
  <c r="W2023" i="1" s="1"/>
  <c r="V2022" i="1"/>
  <c r="W2022" i="1" s="1"/>
  <c r="V2021" i="1"/>
  <c r="W2021" i="1" s="1"/>
  <c r="V2020" i="1"/>
  <c r="W2020" i="1" s="1"/>
  <c r="V2019" i="1"/>
  <c r="W2019" i="1" s="1"/>
  <c r="V2018" i="1"/>
  <c r="W2018" i="1" s="1"/>
  <c r="V2017" i="1"/>
  <c r="W2017" i="1" s="1"/>
  <c r="V2016" i="1"/>
  <c r="W2016" i="1" s="1"/>
  <c r="V2015" i="1"/>
  <c r="W2015" i="1" s="1"/>
  <c r="V2014" i="1"/>
  <c r="W2014" i="1" s="1"/>
  <c r="V2013" i="1"/>
  <c r="W2013" i="1" s="1"/>
  <c r="V2012" i="1"/>
  <c r="W2012" i="1" s="1"/>
  <c r="V2011" i="1"/>
  <c r="W2011" i="1" s="1"/>
  <c r="V2010" i="1"/>
  <c r="W2010" i="1" s="1"/>
  <c r="V2009" i="1"/>
  <c r="W2009" i="1" s="1"/>
  <c r="V2008" i="1"/>
  <c r="W2008" i="1" s="1"/>
  <c r="V2007" i="1"/>
  <c r="W2007" i="1" s="1"/>
  <c r="V2006" i="1"/>
  <c r="W2006" i="1" s="1"/>
  <c r="V2005" i="1"/>
  <c r="W2005" i="1" s="1"/>
  <c r="V2004" i="1"/>
  <c r="W2004" i="1" s="1"/>
  <c r="V2003" i="1"/>
  <c r="W2003" i="1" s="1"/>
  <c r="V2002" i="1"/>
  <c r="W2002" i="1" s="1"/>
  <c r="V2001" i="1"/>
  <c r="W2001" i="1" s="1"/>
  <c r="V2000" i="1"/>
  <c r="W2000" i="1" s="1"/>
  <c r="V1999" i="1"/>
  <c r="W1999" i="1" s="1"/>
  <c r="V1998" i="1"/>
  <c r="W1998" i="1" s="1"/>
  <c r="V1997" i="1"/>
  <c r="W1997" i="1" s="1"/>
  <c r="V1996" i="1"/>
  <c r="W1996" i="1" s="1"/>
  <c r="V1995" i="1"/>
  <c r="W1995" i="1" s="1"/>
  <c r="V1994" i="1"/>
  <c r="W1994" i="1" s="1"/>
  <c r="V1993" i="1"/>
  <c r="W1993" i="1" s="1"/>
  <c r="V1992" i="1"/>
  <c r="W1992" i="1" s="1"/>
  <c r="V1991" i="1"/>
  <c r="W1991" i="1" s="1"/>
  <c r="V1990" i="1"/>
  <c r="W1990" i="1" s="1"/>
  <c r="V1989" i="1"/>
  <c r="W1989" i="1" s="1"/>
  <c r="V1988" i="1"/>
  <c r="W1988" i="1" s="1"/>
  <c r="V1987" i="1"/>
  <c r="W1987" i="1" s="1"/>
  <c r="V1986" i="1"/>
  <c r="W1986" i="1" s="1"/>
  <c r="V1985" i="1"/>
  <c r="W1985" i="1" s="1"/>
  <c r="V1984" i="1"/>
  <c r="W1984" i="1" s="1"/>
  <c r="V1983" i="1"/>
  <c r="W1983" i="1" s="1"/>
  <c r="V1982" i="1"/>
  <c r="W1982" i="1" s="1"/>
  <c r="V1981" i="1"/>
  <c r="W1981" i="1" s="1"/>
  <c r="V1980" i="1"/>
  <c r="W1980" i="1" s="1"/>
  <c r="V1979" i="1"/>
  <c r="W1979" i="1" s="1"/>
  <c r="V1978" i="1"/>
  <c r="W1978" i="1" s="1"/>
  <c r="V1977" i="1"/>
  <c r="W1977" i="1" s="1"/>
  <c r="V1976" i="1"/>
  <c r="W1976" i="1" s="1"/>
  <c r="V1975" i="1"/>
  <c r="W1975" i="1" s="1"/>
  <c r="V1974" i="1"/>
  <c r="W1974" i="1" s="1"/>
  <c r="V1973" i="1"/>
  <c r="W1973" i="1" s="1"/>
  <c r="V1972" i="1"/>
  <c r="W1972" i="1" s="1"/>
  <c r="V1971" i="1"/>
  <c r="W1971" i="1" s="1"/>
  <c r="V1970" i="1"/>
  <c r="W1970" i="1" s="1"/>
  <c r="V1969" i="1"/>
  <c r="W1969" i="1" s="1"/>
  <c r="V1968" i="1"/>
  <c r="W1968" i="1" s="1"/>
  <c r="V1967" i="1"/>
  <c r="W1967" i="1" s="1"/>
  <c r="V1966" i="1"/>
  <c r="W1966" i="1" s="1"/>
  <c r="V1965" i="1"/>
  <c r="W1965" i="1" s="1"/>
  <c r="V1964" i="1"/>
  <c r="W1964" i="1" s="1"/>
  <c r="V1963" i="1"/>
  <c r="W1963" i="1" s="1"/>
  <c r="V1962" i="1"/>
  <c r="W1962" i="1" s="1"/>
  <c r="V1961" i="1"/>
  <c r="W1961" i="1" s="1"/>
  <c r="V1960" i="1"/>
  <c r="W1960" i="1" s="1"/>
  <c r="V1959" i="1"/>
  <c r="W1959" i="1" s="1"/>
  <c r="V1958" i="1"/>
  <c r="W1958" i="1" s="1"/>
  <c r="V1957" i="1"/>
  <c r="W1957" i="1" s="1"/>
  <c r="V1956" i="1"/>
  <c r="W1956" i="1" s="1"/>
  <c r="V1955" i="1"/>
  <c r="W1955" i="1" s="1"/>
  <c r="V1954" i="1"/>
  <c r="W1954" i="1" s="1"/>
  <c r="V1953" i="1"/>
  <c r="W1953" i="1" s="1"/>
  <c r="V1952" i="1"/>
  <c r="W1952" i="1" s="1"/>
  <c r="V1951" i="1"/>
  <c r="W1951" i="1" s="1"/>
  <c r="V1950" i="1"/>
  <c r="W1950" i="1" s="1"/>
  <c r="V1949" i="1"/>
  <c r="W1949" i="1" s="1"/>
  <c r="V1948" i="1"/>
  <c r="W1948" i="1" s="1"/>
  <c r="V1947" i="1"/>
  <c r="W1947" i="1" s="1"/>
  <c r="V1946" i="1"/>
  <c r="W1946" i="1" s="1"/>
  <c r="V1945" i="1"/>
  <c r="W1945" i="1" s="1"/>
  <c r="V1944" i="1"/>
  <c r="W1944" i="1" s="1"/>
  <c r="V1943" i="1"/>
  <c r="W1943" i="1" s="1"/>
  <c r="V1942" i="1"/>
  <c r="W1942" i="1" s="1"/>
  <c r="V1941" i="1"/>
  <c r="W1941" i="1" s="1"/>
  <c r="V1940" i="1"/>
  <c r="W1940" i="1" s="1"/>
  <c r="V1939" i="1"/>
  <c r="W1939" i="1" s="1"/>
  <c r="V1938" i="1"/>
  <c r="W1938" i="1" s="1"/>
  <c r="V1937" i="1"/>
  <c r="W1937" i="1" s="1"/>
  <c r="V1936" i="1"/>
  <c r="W1936" i="1" s="1"/>
  <c r="V1935" i="1"/>
  <c r="W1935" i="1" s="1"/>
  <c r="V1934" i="1"/>
  <c r="W1934" i="1" s="1"/>
  <c r="V1933" i="1"/>
  <c r="W1933" i="1" s="1"/>
  <c r="V1932" i="1"/>
  <c r="W1932" i="1" s="1"/>
  <c r="V1931" i="1"/>
  <c r="W1931" i="1" s="1"/>
  <c r="V1930" i="1"/>
  <c r="W1930" i="1" s="1"/>
  <c r="V1929" i="1"/>
  <c r="W1929" i="1" s="1"/>
  <c r="V1928" i="1"/>
  <c r="W1928" i="1" s="1"/>
  <c r="V1927" i="1"/>
  <c r="W1927" i="1" s="1"/>
  <c r="V1926" i="1"/>
  <c r="W1926" i="1" s="1"/>
  <c r="V1925" i="1"/>
  <c r="W1925" i="1" s="1"/>
  <c r="V1924" i="1"/>
  <c r="W1924" i="1" s="1"/>
  <c r="V1923" i="1"/>
  <c r="W1923" i="1" s="1"/>
  <c r="V1922" i="1"/>
  <c r="W1922" i="1" s="1"/>
  <c r="V1921" i="1"/>
  <c r="W1921" i="1" s="1"/>
  <c r="V1920" i="1"/>
  <c r="W1920" i="1" s="1"/>
  <c r="V1919" i="1"/>
  <c r="W1919" i="1" s="1"/>
  <c r="V1918" i="1"/>
  <c r="W1918" i="1" s="1"/>
  <c r="V1917" i="1"/>
  <c r="W1917" i="1" s="1"/>
  <c r="V1916" i="1"/>
  <c r="W1916" i="1" s="1"/>
  <c r="V1915" i="1"/>
  <c r="W1915" i="1" s="1"/>
  <c r="V1914" i="1"/>
  <c r="W1914" i="1" s="1"/>
  <c r="V1913" i="1"/>
  <c r="W1913" i="1" s="1"/>
  <c r="V1912" i="1"/>
  <c r="W1912" i="1" s="1"/>
  <c r="V1911" i="1"/>
  <c r="W1911" i="1" s="1"/>
  <c r="V1910" i="1"/>
  <c r="W1910" i="1" s="1"/>
  <c r="V1909" i="1"/>
  <c r="W1909" i="1" s="1"/>
  <c r="V1908" i="1"/>
  <c r="W1908" i="1" s="1"/>
  <c r="V1907" i="1"/>
  <c r="W1907" i="1" s="1"/>
  <c r="V1906" i="1"/>
  <c r="W1906" i="1" s="1"/>
  <c r="V1905" i="1"/>
  <c r="W1905" i="1" s="1"/>
  <c r="V1904" i="1"/>
  <c r="W1904" i="1" s="1"/>
  <c r="V1903" i="1"/>
  <c r="W1903" i="1" s="1"/>
  <c r="V1902" i="1"/>
  <c r="W1902" i="1" s="1"/>
  <c r="V1901" i="1"/>
  <c r="W1901" i="1" s="1"/>
  <c r="V1900" i="1"/>
  <c r="W1900" i="1" s="1"/>
  <c r="V1899" i="1"/>
  <c r="W1899" i="1" s="1"/>
  <c r="V1898" i="1"/>
  <c r="W1898" i="1" s="1"/>
  <c r="V1897" i="1"/>
  <c r="W1897" i="1" s="1"/>
  <c r="V1896" i="1"/>
  <c r="W1896" i="1" s="1"/>
  <c r="V1895" i="1"/>
  <c r="W1895" i="1" s="1"/>
  <c r="V1894" i="1"/>
  <c r="W1894" i="1" s="1"/>
  <c r="V1893" i="1"/>
  <c r="W1893" i="1" s="1"/>
  <c r="V1892" i="1"/>
  <c r="W1892" i="1" s="1"/>
  <c r="V1891" i="1"/>
  <c r="W1891" i="1" s="1"/>
  <c r="V1890" i="1"/>
  <c r="W1890" i="1" s="1"/>
  <c r="V1889" i="1"/>
  <c r="W1889" i="1" s="1"/>
  <c r="V1888" i="1"/>
  <c r="W1888" i="1" s="1"/>
  <c r="V1887" i="1"/>
  <c r="W1887" i="1" s="1"/>
  <c r="V1886" i="1"/>
  <c r="W1886" i="1" s="1"/>
  <c r="V1885" i="1"/>
  <c r="W1885" i="1" s="1"/>
  <c r="V1884" i="1"/>
  <c r="W1884" i="1" s="1"/>
  <c r="V1883" i="1"/>
  <c r="W1883" i="1" s="1"/>
  <c r="V1882" i="1"/>
  <c r="W1882" i="1" s="1"/>
  <c r="V1881" i="1"/>
  <c r="W1881" i="1" s="1"/>
  <c r="V1880" i="1"/>
  <c r="W1880" i="1" s="1"/>
  <c r="V1879" i="1"/>
  <c r="W1879" i="1" s="1"/>
  <c r="V1878" i="1"/>
  <c r="W1878" i="1" s="1"/>
  <c r="V1877" i="1"/>
  <c r="W1877" i="1" s="1"/>
  <c r="V1876" i="1"/>
  <c r="W1876" i="1" s="1"/>
  <c r="V1875" i="1"/>
  <c r="W1875" i="1" s="1"/>
  <c r="V1874" i="1"/>
  <c r="W1874" i="1" s="1"/>
  <c r="V1873" i="1"/>
  <c r="W1873" i="1" s="1"/>
  <c r="V1872" i="1"/>
  <c r="W1872" i="1" s="1"/>
  <c r="V1871" i="1"/>
  <c r="W1871" i="1" s="1"/>
  <c r="V1870" i="1"/>
  <c r="W1870" i="1" s="1"/>
  <c r="V1869" i="1"/>
  <c r="W1869" i="1" s="1"/>
  <c r="V1868" i="1"/>
  <c r="W1868" i="1" s="1"/>
  <c r="V1867" i="1"/>
  <c r="W1867" i="1" s="1"/>
  <c r="V1866" i="1"/>
  <c r="W1866" i="1" s="1"/>
  <c r="V1865" i="1"/>
  <c r="W1865" i="1" s="1"/>
  <c r="V1864" i="1"/>
  <c r="W1864" i="1" s="1"/>
  <c r="V1863" i="1"/>
  <c r="W1863" i="1" s="1"/>
  <c r="V1862" i="1"/>
  <c r="W1862" i="1" s="1"/>
  <c r="V1861" i="1"/>
  <c r="W1861" i="1" s="1"/>
  <c r="V1860" i="1"/>
  <c r="W1860" i="1" s="1"/>
  <c r="V1859" i="1"/>
  <c r="W1859" i="1" s="1"/>
  <c r="V1858" i="1"/>
  <c r="W1858" i="1" s="1"/>
  <c r="V1857" i="1"/>
  <c r="W1857" i="1" s="1"/>
  <c r="V1856" i="1"/>
  <c r="W1856" i="1" s="1"/>
  <c r="V1855" i="1"/>
  <c r="W1855" i="1" s="1"/>
  <c r="V1854" i="1"/>
  <c r="W1854" i="1" s="1"/>
  <c r="V1853" i="1"/>
  <c r="W1853" i="1" s="1"/>
  <c r="V1852" i="1"/>
  <c r="W1852" i="1" s="1"/>
  <c r="V1851" i="1"/>
  <c r="W1851" i="1" s="1"/>
  <c r="V1850" i="1"/>
  <c r="W1850" i="1" s="1"/>
  <c r="V1849" i="1"/>
  <c r="W1849" i="1" s="1"/>
  <c r="V1848" i="1"/>
  <c r="W1848" i="1" s="1"/>
  <c r="V1847" i="1"/>
  <c r="W1847" i="1" s="1"/>
  <c r="V1846" i="1"/>
  <c r="W1846" i="1" s="1"/>
  <c r="V1845" i="1"/>
  <c r="W1845" i="1" s="1"/>
  <c r="V1844" i="1"/>
  <c r="W1844" i="1" s="1"/>
  <c r="V1843" i="1"/>
  <c r="W1843" i="1" s="1"/>
  <c r="V1842" i="1"/>
  <c r="W1842" i="1" s="1"/>
  <c r="V1841" i="1"/>
  <c r="W1841" i="1" s="1"/>
  <c r="V1840" i="1"/>
  <c r="W1840" i="1" s="1"/>
  <c r="V1839" i="1"/>
  <c r="W1839" i="1" s="1"/>
  <c r="V1838" i="1"/>
  <c r="W1838" i="1" s="1"/>
  <c r="V1837" i="1"/>
  <c r="W1837" i="1" s="1"/>
  <c r="V1836" i="1"/>
  <c r="W1836" i="1" s="1"/>
  <c r="V1835" i="1"/>
  <c r="W1835" i="1" s="1"/>
  <c r="V1834" i="1"/>
  <c r="W1834" i="1" s="1"/>
  <c r="V1833" i="1"/>
  <c r="W1833" i="1" s="1"/>
  <c r="V1832" i="1"/>
  <c r="W1832" i="1" s="1"/>
  <c r="V1831" i="1"/>
  <c r="W1831" i="1" s="1"/>
  <c r="V1830" i="1"/>
  <c r="W1830" i="1" s="1"/>
  <c r="V1829" i="1"/>
  <c r="W1829" i="1" s="1"/>
  <c r="V1828" i="1"/>
  <c r="W1828" i="1" s="1"/>
  <c r="V1827" i="1"/>
  <c r="W1827" i="1" s="1"/>
  <c r="V1826" i="1"/>
  <c r="W1826" i="1" s="1"/>
  <c r="V1825" i="1"/>
  <c r="W1825" i="1" s="1"/>
  <c r="V1824" i="1"/>
  <c r="W1824" i="1" s="1"/>
  <c r="V1823" i="1"/>
  <c r="W1823" i="1" s="1"/>
  <c r="V1822" i="1"/>
  <c r="W1822" i="1" s="1"/>
  <c r="V1821" i="1"/>
  <c r="W1821" i="1" s="1"/>
  <c r="V1820" i="1"/>
  <c r="W1820" i="1" s="1"/>
  <c r="V1819" i="1"/>
  <c r="W1819" i="1" s="1"/>
  <c r="V1818" i="1"/>
  <c r="W1818" i="1" s="1"/>
  <c r="V1817" i="1"/>
  <c r="W1817" i="1" s="1"/>
  <c r="V1816" i="1"/>
  <c r="W1816" i="1" s="1"/>
  <c r="V1815" i="1"/>
  <c r="W1815" i="1" s="1"/>
  <c r="V1814" i="1"/>
  <c r="W1814" i="1" s="1"/>
  <c r="V1813" i="1"/>
  <c r="W1813" i="1" s="1"/>
  <c r="V1812" i="1"/>
  <c r="W1812" i="1" s="1"/>
  <c r="V1811" i="1"/>
  <c r="W1811" i="1" s="1"/>
  <c r="V1810" i="1"/>
  <c r="W1810" i="1" s="1"/>
  <c r="V1809" i="1"/>
  <c r="W1809" i="1" s="1"/>
  <c r="V1808" i="1"/>
  <c r="W1808" i="1" s="1"/>
  <c r="V1807" i="1"/>
  <c r="W1807" i="1" s="1"/>
  <c r="V1806" i="1"/>
  <c r="W1806" i="1" s="1"/>
  <c r="V1805" i="1"/>
  <c r="W1805" i="1" s="1"/>
  <c r="V1804" i="1"/>
  <c r="W1804" i="1" s="1"/>
  <c r="V1803" i="1"/>
  <c r="W1803" i="1" s="1"/>
  <c r="V1802" i="1"/>
  <c r="W1802" i="1" s="1"/>
  <c r="V1801" i="1"/>
  <c r="W1801" i="1" s="1"/>
  <c r="V1800" i="1"/>
  <c r="W1800" i="1" s="1"/>
  <c r="V1799" i="1"/>
  <c r="W1799" i="1" s="1"/>
  <c r="V1798" i="1"/>
  <c r="W1798" i="1" s="1"/>
  <c r="V1797" i="1"/>
  <c r="W1797" i="1" s="1"/>
  <c r="V1796" i="1"/>
  <c r="W1796" i="1" s="1"/>
  <c r="V1795" i="1"/>
  <c r="W1795" i="1" s="1"/>
  <c r="V1794" i="1"/>
  <c r="W1794" i="1" s="1"/>
  <c r="V1793" i="1"/>
  <c r="W1793" i="1" s="1"/>
  <c r="V1792" i="1"/>
  <c r="W1792" i="1" s="1"/>
  <c r="V1791" i="1"/>
  <c r="W1791" i="1" s="1"/>
  <c r="V1790" i="1"/>
  <c r="W1790" i="1" s="1"/>
  <c r="V1789" i="1"/>
  <c r="W1789" i="1" s="1"/>
  <c r="V1788" i="1"/>
  <c r="W1788" i="1" s="1"/>
  <c r="V1787" i="1"/>
  <c r="W1787" i="1" s="1"/>
  <c r="V1786" i="1"/>
  <c r="W1786" i="1" s="1"/>
  <c r="V1785" i="1"/>
  <c r="W1785" i="1" s="1"/>
  <c r="V1784" i="1"/>
  <c r="W1784" i="1" s="1"/>
  <c r="V1783" i="1"/>
  <c r="W1783" i="1" s="1"/>
  <c r="V1782" i="1"/>
  <c r="W1782" i="1" s="1"/>
  <c r="V1781" i="1"/>
  <c r="W1781" i="1" s="1"/>
  <c r="V1780" i="1"/>
  <c r="W1780" i="1" s="1"/>
  <c r="V1779" i="1"/>
  <c r="W1779" i="1" s="1"/>
  <c r="V1778" i="1"/>
  <c r="W1778" i="1" s="1"/>
  <c r="V1777" i="1"/>
  <c r="W1777" i="1" s="1"/>
  <c r="V1776" i="1"/>
  <c r="W1776" i="1" s="1"/>
  <c r="V1775" i="1"/>
  <c r="W1775" i="1" s="1"/>
  <c r="V1774" i="1"/>
  <c r="W1774" i="1" s="1"/>
  <c r="V1773" i="1"/>
  <c r="W1773" i="1" s="1"/>
  <c r="V1772" i="1"/>
  <c r="W1772" i="1" s="1"/>
  <c r="V1771" i="1"/>
  <c r="W1771" i="1" s="1"/>
  <c r="V1770" i="1"/>
  <c r="W1770" i="1" s="1"/>
  <c r="V1769" i="1"/>
  <c r="W1769" i="1" s="1"/>
  <c r="V1768" i="1"/>
  <c r="W1768" i="1" s="1"/>
  <c r="V1767" i="1"/>
  <c r="W1767" i="1" s="1"/>
  <c r="V1766" i="1"/>
  <c r="W1766" i="1" s="1"/>
  <c r="V1765" i="1"/>
  <c r="W1765" i="1" s="1"/>
  <c r="V1764" i="1"/>
  <c r="W1764" i="1" s="1"/>
  <c r="V1763" i="1"/>
  <c r="W1763" i="1" s="1"/>
  <c r="V1762" i="1"/>
  <c r="W1762" i="1" s="1"/>
  <c r="V1761" i="1"/>
  <c r="W1761" i="1" s="1"/>
  <c r="V1760" i="1"/>
  <c r="W1760" i="1" s="1"/>
  <c r="V1759" i="1"/>
  <c r="W1759" i="1" s="1"/>
  <c r="V1758" i="1"/>
  <c r="W1758" i="1" s="1"/>
  <c r="V1757" i="1"/>
  <c r="W1757" i="1" s="1"/>
  <c r="V1756" i="1"/>
  <c r="W1756" i="1" s="1"/>
  <c r="V1755" i="1"/>
  <c r="W1755" i="1" s="1"/>
  <c r="V1754" i="1"/>
  <c r="W1754" i="1" s="1"/>
  <c r="V1753" i="1"/>
  <c r="W1753" i="1" s="1"/>
  <c r="V1752" i="1"/>
  <c r="W1752" i="1" s="1"/>
  <c r="V1751" i="1"/>
  <c r="W1751" i="1" s="1"/>
  <c r="V1750" i="1"/>
  <c r="W1750" i="1" s="1"/>
  <c r="V1749" i="1"/>
  <c r="W1749" i="1" s="1"/>
  <c r="V1748" i="1"/>
  <c r="W1748" i="1" s="1"/>
  <c r="V1747" i="1"/>
  <c r="W1747" i="1" s="1"/>
  <c r="V1746" i="1"/>
  <c r="W1746" i="1" s="1"/>
  <c r="V1745" i="1"/>
  <c r="W1745" i="1" s="1"/>
  <c r="V1744" i="1"/>
  <c r="W1744" i="1" s="1"/>
  <c r="V1743" i="1"/>
  <c r="W1743" i="1" s="1"/>
  <c r="V1742" i="1"/>
  <c r="W1742" i="1" s="1"/>
  <c r="V1741" i="1"/>
  <c r="W1741" i="1" s="1"/>
  <c r="V1740" i="1"/>
  <c r="W1740" i="1" s="1"/>
  <c r="V1739" i="1"/>
  <c r="W1739" i="1" s="1"/>
  <c r="V1738" i="1"/>
  <c r="W1738" i="1" s="1"/>
  <c r="V1737" i="1"/>
  <c r="W1737" i="1" s="1"/>
  <c r="V1736" i="1"/>
  <c r="W1736" i="1" s="1"/>
  <c r="V1735" i="1"/>
  <c r="W1735" i="1" s="1"/>
  <c r="V1734" i="1"/>
  <c r="W1734" i="1" s="1"/>
  <c r="V1733" i="1"/>
  <c r="W1733" i="1" s="1"/>
  <c r="V1732" i="1"/>
  <c r="W1732" i="1" s="1"/>
  <c r="V1731" i="1"/>
  <c r="W1731" i="1" s="1"/>
  <c r="V1730" i="1"/>
  <c r="W1730" i="1" s="1"/>
  <c r="V1729" i="1"/>
  <c r="W1729" i="1" s="1"/>
  <c r="V1728" i="1"/>
  <c r="W1728" i="1" s="1"/>
  <c r="V1727" i="1"/>
  <c r="W1727" i="1" s="1"/>
  <c r="V1726" i="1"/>
  <c r="W1726" i="1" s="1"/>
  <c r="V1725" i="1"/>
  <c r="W1725" i="1" s="1"/>
  <c r="V1724" i="1"/>
  <c r="W1724" i="1" s="1"/>
  <c r="V1723" i="1"/>
  <c r="W1723" i="1" s="1"/>
  <c r="V1722" i="1"/>
  <c r="W1722" i="1" s="1"/>
  <c r="V1721" i="1"/>
  <c r="W1721" i="1" s="1"/>
  <c r="V1720" i="1"/>
  <c r="W1720" i="1" s="1"/>
  <c r="V1719" i="1"/>
  <c r="W1719" i="1" s="1"/>
  <c r="V1718" i="1"/>
  <c r="W1718" i="1" s="1"/>
  <c r="V1717" i="1"/>
  <c r="W1717" i="1" s="1"/>
  <c r="V1716" i="1"/>
  <c r="W1716" i="1" s="1"/>
  <c r="V1715" i="1"/>
  <c r="W1715" i="1" s="1"/>
  <c r="V1714" i="1"/>
  <c r="W1714" i="1" s="1"/>
  <c r="V1713" i="1"/>
  <c r="W1713" i="1" s="1"/>
  <c r="V1712" i="1"/>
  <c r="W1712" i="1" s="1"/>
  <c r="V1711" i="1"/>
  <c r="W1711" i="1" s="1"/>
  <c r="V1710" i="1"/>
  <c r="W1710" i="1" s="1"/>
  <c r="V1709" i="1"/>
  <c r="W1709" i="1" s="1"/>
  <c r="V1708" i="1"/>
  <c r="W1708" i="1" s="1"/>
  <c r="V1707" i="1"/>
  <c r="W1707" i="1" s="1"/>
  <c r="V1706" i="1"/>
  <c r="W1706" i="1" s="1"/>
  <c r="V1705" i="1"/>
  <c r="W1705" i="1" s="1"/>
  <c r="V1704" i="1"/>
  <c r="W1704" i="1" s="1"/>
  <c r="V1703" i="1"/>
  <c r="W1703" i="1" s="1"/>
  <c r="V1702" i="1"/>
  <c r="W1702" i="1" s="1"/>
  <c r="V1701" i="1"/>
  <c r="W1701" i="1" s="1"/>
  <c r="V1700" i="1"/>
  <c r="W1700" i="1" s="1"/>
  <c r="V1699" i="1"/>
  <c r="W1699" i="1" s="1"/>
  <c r="V1698" i="1"/>
  <c r="W1698" i="1" s="1"/>
  <c r="V1697" i="1"/>
  <c r="W1697" i="1" s="1"/>
  <c r="V1696" i="1"/>
  <c r="W1696" i="1" s="1"/>
  <c r="V1695" i="1"/>
  <c r="W1695" i="1" s="1"/>
  <c r="V1694" i="1"/>
  <c r="W1694" i="1" s="1"/>
  <c r="V1693" i="1"/>
  <c r="W1693" i="1" s="1"/>
  <c r="V1692" i="1"/>
  <c r="W1692" i="1" s="1"/>
  <c r="V1691" i="1"/>
  <c r="W1691" i="1" s="1"/>
  <c r="V1690" i="1"/>
  <c r="W1690" i="1" s="1"/>
  <c r="V1689" i="1"/>
  <c r="W1689" i="1" s="1"/>
  <c r="V1688" i="1"/>
  <c r="W1688" i="1" s="1"/>
  <c r="V1687" i="1"/>
  <c r="W1687" i="1" s="1"/>
  <c r="V1686" i="1"/>
  <c r="W1686" i="1" s="1"/>
  <c r="V1685" i="1"/>
  <c r="W1685" i="1" s="1"/>
  <c r="V1684" i="1"/>
  <c r="W1684" i="1" s="1"/>
  <c r="V1683" i="1"/>
  <c r="W1683" i="1" s="1"/>
  <c r="V1682" i="1"/>
  <c r="W1682" i="1" s="1"/>
  <c r="V1681" i="1"/>
  <c r="W1681" i="1" s="1"/>
  <c r="V1680" i="1"/>
  <c r="W1680" i="1" s="1"/>
  <c r="V1679" i="1"/>
  <c r="W1679" i="1" s="1"/>
  <c r="V1678" i="1"/>
  <c r="W1678" i="1" s="1"/>
  <c r="V1677" i="1"/>
  <c r="W1677" i="1" s="1"/>
  <c r="V1676" i="1"/>
  <c r="W1676" i="1" s="1"/>
  <c r="V1675" i="1"/>
  <c r="W1675" i="1" s="1"/>
  <c r="V1674" i="1"/>
  <c r="W1674" i="1" s="1"/>
  <c r="V1673" i="1"/>
  <c r="W1673" i="1" s="1"/>
  <c r="V1672" i="1"/>
  <c r="W1672" i="1" s="1"/>
  <c r="V1671" i="1"/>
  <c r="W1671" i="1" s="1"/>
  <c r="V1670" i="1"/>
  <c r="W1670" i="1" s="1"/>
  <c r="V1669" i="1"/>
  <c r="W1669" i="1" s="1"/>
  <c r="V1668" i="1"/>
  <c r="W1668" i="1" s="1"/>
  <c r="V1667" i="1"/>
  <c r="W1667" i="1" s="1"/>
  <c r="V1666" i="1"/>
  <c r="W1666" i="1" s="1"/>
  <c r="V1665" i="1"/>
  <c r="W1665" i="1" s="1"/>
  <c r="V1664" i="1"/>
  <c r="W1664" i="1" s="1"/>
  <c r="V1663" i="1"/>
  <c r="W1663" i="1" s="1"/>
  <c r="V1662" i="1"/>
  <c r="W1662" i="1" s="1"/>
  <c r="V1661" i="1"/>
  <c r="W1661" i="1" s="1"/>
  <c r="V1660" i="1"/>
  <c r="W1660" i="1" s="1"/>
  <c r="V1659" i="1"/>
  <c r="W1659" i="1" s="1"/>
  <c r="V1658" i="1"/>
  <c r="W1658" i="1" s="1"/>
  <c r="V1657" i="1"/>
  <c r="W1657" i="1" s="1"/>
  <c r="V1656" i="1"/>
  <c r="W1656" i="1" s="1"/>
  <c r="V1655" i="1"/>
  <c r="W1655" i="1" s="1"/>
  <c r="V1654" i="1"/>
  <c r="W1654" i="1" s="1"/>
  <c r="V1653" i="1"/>
  <c r="W1653" i="1" s="1"/>
  <c r="V1652" i="1"/>
  <c r="W1652" i="1" s="1"/>
  <c r="V1651" i="1"/>
  <c r="W1651" i="1" s="1"/>
  <c r="V1650" i="1"/>
  <c r="W1650" i="1" s="1"/>
  <c r="V1649" i="1"/>
  <c r="W1649" i="1" s="1"/>
  <c r="V1648" i="1"/>
  <c r="W1648" i="1" s="1"/>
  <c r="V1647" i="1"/>
  <c r="W1647" i="1" s="1"/>
  <c r="V1646" i="1"/>
  <c r="W1646" i="1" s="1"/>
  <c r="V1645" i="1"/>
  <c r="W1645" i="1" s="1"/>
  <c r="V1644" i="1"/>
  <c r="W1644" i="1" s="1"/>
  <c r="V1643" i="1"/>
  <c r="W1643" i="1" s="1"/>
  <c r="V1642" i="1"/>
  <c r="W1642" i="1" s="1"/>
  <c r="V1641" i="1"/>
  <c r="W1641" i="1" s="1"/>
  <c r="V1640" i="1"/>
  <c r="W1640" i="1" s="1"/>
  <c r="V1639" i="1"/>
  <c r="W1639" i="1" s="1"/>
  <c r="V1638" i="1"/>
  <c r="W1638" i="1" s="1"/>
  <c r="V1637" i="1"/>
  <c r="W1637" i="1" s="1"/>
  <c r="V1636" i="1"/>
  <c r="W1636" i="1" s="1"/>
  <c r="V1635" i="1"/>
  <c r="W1635" i="1" s="1"/>
  <c r="V1634" i="1"/>
  <c r="W1634" i="1" s="1"/>
  <c r="V1633" i="1"/>
  <c r="W1633" i="1" s="1"/>
  <c r="V1632" i="1"/>
  <c r="W1632" i="1" s="1"/>
  <c r="V1631" i="1"/>
  <c r="W1631" i="1" s="1"/>
  <c r="V1630" i="1"/>
  <c r="W1630" i="1" s="1"/>
  <c r="V1629" i="1"/>
  <c r="W1629" i="1" s="1"/>
  <c r="V1628" i="1"/>
  <c r="W1628" i="1" s="1"/>
  <c r="V1627" i="1"/>
  <c r="W1627" i="1" s="1"/>
  <c r="V1626" i="1"/>
  <c r="W1626" i="1" s="1"/>
  <c r="V1625" i="1"/>
  <c r="W1625" i="1" s="1"/>
  <c r="V1624" i="1"/>
  <c r="W1624" i="1" s="1"/>
  <c r="V1623" i="1"/>
  <c r="W1623" i="1" s="1"/>
  <c r="V1622" i="1"/>
  <c r="W1622" i="1" s="1"/>
  <c r="V1621" i="1"/>
  <c r="W1621" i="1" s="1"/>
  <c r="V1620" i="1"/>
  <c r="W1620" i="1" s="1"/>
  <c r="V1619" i="1"/>
  <c r="W1619" i="1" s="1"/>
  <c r="V1618" i="1"/>
  <c r="W1618" i="1" s="1"/>
  <c r="V1617" i="1"/>
  <c r="W1617" i="1" s="1"/>
  <c r="V1616" i="1"/>
  <c r="W1616" i="1" s="1"/>
  <c r="V1615" i="1"/>
  <c r="W1615" i="1" s="1"/>
  <c r="V1614" i="1"/>
  <c r="W1614" i="1" s="1"/>
  <c r="V1613" i="1"/>
  <c r="W1613" i="1" s="1"/>
  <c r="V1612" i="1"/>
  <c r="W1612" i="1" s="1"/>
  <c r="V1611" i="1"/>
  <c r="W1611" i="1" s="1"/>
  <c r="V1610" i="1"/>
  <c r="W1610" i="1" s="1"/>
  <c r="V1609" i="1"/>
  <c r="W1609" i="1" s="1"/>
  <c r="V1608" i="1"/>
  <c r="W1608" i="1" s="1"/>
  <c r="V1607" i="1"/>
  <c r="W1607" i="1" s="1"/>
  <c r="V1606" i="1"/>
  <c r="W1606" i="1" s="1"/>
  <c r="V1605" i="1"/>
  <c r="W1605" i="1" s="1"/>
  <c r="V1604" i="1"/>
  <c r="W1604" i="1" s="1"/>
  <c r="V1603" i="1"/>
  <c r="W1603" i="1" s="1"/>
  <c r="V1602" i="1"/>
  <c r="W1602" i="1" s="1"/>
  <c r="V1601" i="1"/>
  <c r="W1601" i="1" s="1"/>
  <c r="V1600" i="1"/>
  <c r="W1600" i="1" s="1"/>
  <c r="V1599" i="1"/>
  <c r="W1599" i="1" s="1"/>
  <c r="V1598" i="1"/>
  <c r="W1598" i="1" s="1"/>
  <c r="V1597" i="1"/>
  <c r="W1597" i="1" s="1"/>
  <c r="V1596" i="1"/>
  <c r="W1596" i="1" s="1"/>
  <c r="V1595" i="1"/>
  <c r="W1595" i="1" s="1"/>
  <c r="V1594" i="1"/>
  <c r="W1594" i="1" s="1"/>
  <c r="V1593" i="1"/>
  <c r="W1593" i="1" s="1"/>
  <c r="V1592" i="1"/>
  <c r="W1592" i="1" s="1"/>
  <c r="V1591" i="1"/>
  <c r="W1591" i="1" s="1"/>
  <c r="V1590" i="1"/>
  <c r="W1590" i="1" s="1"/>
  <c r="V1589" i="1"/>
  <c r="W1589" i="1" s="1"/>
  <c r="V1588" i="1"/>
  <c r="W1588" i="1" s="1"/>
  <c r="V1587" i="1"/>
  <c r="W1587" i="1" s="1"/>
  <c r="V1586" i="1"/>
  <c r="W1586" i="1" s="1"/>
  <c r="V1585" i="1"/>
  <c r="W1585" i="1" s="1"/>
  <c r="V1584" i="1"/>
  <c r="W1584" i="1" s="1"/>
  <c r="V1583" i="1"/>
  <c r="W1583" i="1" s="1"/>
  <c r="V1582" i="1"/>
  <c r="W1582" i="1" s="1"/>
  <c r="V1581" i="1"/>
  <c r="W1581" i="1" s="1"/>
  <c r="V1580" i="1"/>
  <c r="W1580" i="1" s="1"/>
  <c r="V1579" i="1"/>
  <c r="W1579" i="1" s="1"/>
  <c r="V1578" i="1"/>
  <c r="W1578" i="1" s="1"/>
  <c r="V1577" i="1"/>
  <c r="W1577" i="1" s="1"/>
  <c r="V1576" i="1"/>
  <c r="W1576" i="1" s="1"/>
  <c r="V1575" i="1"/>
  <c r="W1575" i="1" s="1"/>
  <c r="V1574" i="1"/>
  <c r="W1574" i="1" s="1"/>
  <c r="V1573" i="1"/>
  <c r="W1573" i="1" s="1"/>
  <c r="V1572" i="1"/>
  <c r="W1572" i="1" s="1"/>
  <c r="V1571" i="1"/>
  <c r="W1571" i="1" s="1"/>
  <c r="V1570" i="1"/>
  <c r="W1570" i="1" s="1"/>
  <c r="V1569" i="1"/>
  <c r="W1569" i="1" s="1"/>
  <c r="V1568" i="1"/>
  <c r="W1568" i="1" s="1"/>
  <c r="V1567" i="1"/>
  <c r="W1567" i="1" s="1"/>
  <c r="V1566" i="1"/>
  <c r="W1566" i="1" s="1"/>
  <c r="V1565" i="1"/>
  <c r="W1565" i="1" s="1"/>
  <c r="V1564" i="1"/>
  <c r="W1564" i="1" s="1"/>
  <c r="V1563" i="1"/>
  <c r="W1563" i="1" s="1"/>
  <c r="V1562" i="1"/>
  <c r="W1562" i="1" s="1"/>
  <c r="V1561" i="1"/>
  <c r="W1561" i="1" s="1"/>
  <c r="V1560" i="1"/>
  <c r="W1560" i="1" s="1"/>
  <c r="V1559" i="1"/>
  <c r="W1559" i="1" s="1"/>
  <c r="V1558" i="1"/>
  <c r="W1558" i="1" s="1"/>
  <c r="V1557" i="1"/>
  <c r="W1557" i="1" s="1"/>
  <c r="V1556" i="1"/>
  <c r="W1556" i="1" s="1"/>
  <c r="V1555" i="1"/>
  <c r="W1555" i="1" s="1"/>
  <c r="V1554" i="1"/>
  <c r="W1554" i="1" s="1"/>
  <c r="V1553" i="1"/>
  <c r="W1553" i="1" s="1"/>
  <c r="V1552" i="1"/>
  <c r="W1552" i="1" s="1"/>
  <c r="V1551" i="1"/>
  <c r="W1551" i="1" s="1"/>
  <c r="V1550" i="1"/>
  <c r="W1550" i="1" s="1"/>
  <c r="V1549" i="1"/>
  <c r="W1549" i="1" s="1"/>
  <c r="V1548" i="1"/>
  <c r="W1548" i="1" s="1"/>
  <c r="V1547" i="1"/>
  <c r="W1547" i="1" s="1"/>
  <c r="V1546" i="1"/>
  <c r="W1546" i="1" s="1"/>
  <c r="V1545" i="1"/>
  <c r="W1545" i="1" s="1"/>
  <c r="V1544" i="1"/>
  <c r="W1544" i="1" s="1"/>
  <c r="V1543" i="1"/>
  <c r="W1543" i="1" s="1"/>
  <c r="V1542" i="1"/>
  <c r="W1542" i="1" s="1"/>
  <c r="V1541" i="1"/>
  <c r="W1541" i="1" s="1"/>
  <c r="V1540" i="1"/>
  <c r="W1540" i="1" s="1"/>
  <c r="V1539" i="1"/>
  <c r="W1539" i="1" s="1"/>
  <c r="V1538" i="1"/>
  <c r="W1538" i="1" s="1"/>
  <c r="V1537" i="1"/>
  <c r="W1537" i="1" s="1"/>
  <c r="V1536" i="1"/>
  <c r="W1536" i="1" s="1"/>
  <c r="V1535" i="1"/>
  <c r="W1535" i="1" s="1"/>
  <c r="V1534" i="1"/>
  <c r="W1534" i="1" s="1"/>
  <c r="V1533" i="1"/>
  <c r="W1533" i="1" s="1"/>
  <c r="V1532" i="1"/>
  <c r="W1532" i="1" s="1"/>
  <c r="V1531" i="1"/>
  <c r="W1531" i="1" s="1"/>
  <c r="V1530" i="1"/>
  <c r="W1530" i="1" s="1"/>
  <c r="V1529" i="1"/>
  <c r="W1529" i="1" s="1"/>
  <c r="V1528" i="1"/>
  <c r="W1528" i="1" s="1"/>
  <c r="V1527" i="1"/>
  <c r="W1527" i="1" s="1"/>
  <c r="V1526" i="1"/>
  <c r="W1526" i="1" s="1"/>
  <c r="V1525" i="1"/>
  <c r="W1525" i="1" s="1"/>
  <c r="V1524" i="1"/>
  <c r="W1524" i="1" s="1"/>
  <c r="V1523" i="1"/>
  <c r="W1523" i="1" s="1"/>
  <c r="V1522" i="1"/>
  <c r="W1522" i="1" s="1"/>
  <c r="V1521" i="1"/>
  <c r="W1521" i="1" s="1"/>
  <c r="V1520" i="1"/>
  <c r="W1520" i="1" s="1"/>
  <c r="V1519" i="1"/>
  <c r="W1519" i="1" s="1"/>
  <c r="V1518" i="1"/>
  <c r="W1518" i="1" s="1"/>
  <c r="V1517" i="1"/>
  <c r="W1517" i="1" s="1"/>
  <c r="V1516" i="1"/>
  <c r="W1516" i="1" s="1"/>
  <c r="V1515" i="1"/>
  <c r="W1515" i="1" s="1"/>
  <c r="V1514" i="1"/>
  <c r="W1514" i="1" s="1"/>
  <c r="V1513" i="1"/>
  <c r="W1513" i="1" s="1"/>
  <c r="V1512" i="1"/>
  <c r="W1512" i="1" s="1"/>
  <c r="V1511" i="1"/>
  <c r="W1511" i="1" s="1"/>
  <c r="V1510" i="1"/>
  <c r="W1510" i="1" s="1"/>
  <c r="V1509" i="1"/>
  <c r="W1509" i="1" s="1"/>
  <c r="V1508" i="1"/>
  <c r="W1508" i="1" s="1"/>
  <c r="V1507" i="1"/>
  <c r="W1507" i="1" s="1"/>
  <c r="V1506" i="1"/>
  <c r="W1506" i="1" s="1"/>
  <c r="V1505" i="1"/>
  <c r="W1505" i="1" s="1"/>
  <c r="V1504" i="1"/>
  <c r="W1504" i="1" s="1"/>
  <c r="V1503" i="1"/>
  <c r="W1503" i="1" s="1"/>
  <c r="V1502" i="1"/>
  <c r="W1502" i="1" s="1"/>
  <c r="V1501" i="1"/>
  <c r="W1501" i="1" s="1"/>
  <c r="V1500" i="1"/>
  <c r="W1500" i="1" s="1"/>
  <c r="V1499" i="1"/>
  <c r="W1499" i="1" s="1"/>
  <c r="V1498" i="1"/>
  <c r="W1498" i="1" s="1"/>
  <c r="V1497" i="1"/>
  <c r="W1497" i="1" s="1"/>
  <c r="V1496" i="1"/>
  <c r="W1496" i="1" s="1"/>
  <c r="V1495" i="1"/>
  <c r="W1495" i="1" s="1"/>
  <c r="V1494" i="1"/>
  <c r="W1494" i="1" s="1"/>
  <c r="V1493" i="1"/>
  <c r="W1493" i="1" s="1"/>
  <c r="V1492" i="1"/>
  <c r="W1492" i="1" s="1"/>
  <c r="V1491" i="1"/>
  <c r="W1491" i="1" s="1"/>
  <c r="V1490" i="1"/>
  <c r="W1490" i="1" s="1"/>
  <c r="V1489" i="1"/>
  <c r="W1489" i="1" s="1"/>
  <c r="V1488" i="1"/>
  <c r="W1488" i="1" s="1"/>
  <c r="V1487" i="1"/>
  <c r="W1487" i="1" s="1"/>
  <c r="V1486" i="1"/>
  <c r="W1486" i="1" s="1"/>
  <c r="V1485" i="1"/>
  <c r="W1485" i="1" s="1"/>
  <c r="V1484" i="1"/>
  <c r="W1484" i="1" s="1"/>
  <c r="V1483" i="1"/>
  <c r="W1483" i="1" s="1"/>
  <c r="V1482" i="1"/>
  <c r="W1482" i="1" s="1"/>
  <c r="V1481" i="1"/>
  <c r="W1481" i="1" s="1"/>
  <c r="V1480" i="1"/>
  <c r="W1480" i="1" s="1"/>
  <c r="V1479" i="1"/>
  <c r="W1479" i="1" s="1"/>
  <c r="V1478" i="1"/>
  <c r="W1478" i="1" s="1"/>
  <c r="V1477" i="1"/>
  <c r="W1477" i="1" s="1"/>
  <c r="V1476" i="1"/>
  <c r="W1476" i="1" s="1"/>
  <c r="V1475" i="1"/>
  <c r="W1475" i="1" s="1"/>
  <c r="V1474" i="1"/>
  <c r="W1474" i="1" s="1"/>
  <c r="V1473" i="1"/>
  <c r="W1473" i="1" s="1"/>
  <c r="V1472" i="1"/>
  <c r="W1472" i="1" s="1"/>
  <c r="V1471" i="1"/>
  <c r="W1471" i="1" s="1"/>
  <c r="V1470" i="1"/>
  <c r="W1470" i="1" s="1"/>
  <c r="V1469" i="1"/>
  <c r="W1469" i="1" s="1"/>
  <c r="V1468" i="1"/>
  <c r="W1468" i="1" s="1"/>
  <c r="V1467" i="1"/>
  <c r="W1467" i="1" s="1"/>
  <c r="V1466" i="1"/>
  <c r="W1466" i="1" s="1"/>
  <c r="V1465" i="1"/>
  <c r="W1465" i="1" s="1"/>
  <c r="V1464" i="1"/>
  <c r="W1464" i="1" s="1"/>
  <c r="V1463" i="1"/>
  <c r="W1463" i="1" s="1"/>
  <c r="V1462" i="1"/>
  <c r="W1462" i="1" s="1"/>
  <c r="V1461" i="1"/>
  <c r="W1461" i="1" s="1"/>
  <c r="V1460" i="1"/>
  <c r="W1460" i="1" s="1"/>
  <c r="V1459" i="1"/>
  <c r="W1459" i="1" s="1"/>
  <c r="V1458" i="1"/>
  <c r="W1458" i="1" s="1"/>
  <c r="V1457" i="1"/>
  <c r="W1457" i="1" s="1"/>
  <c r="V1456" i="1"/>
  <c r="W1456" i="1" s="1"/>
  <c r="V1455" i="1"/>
  <c r="W1455" i="1" s="1"/>
  <c r="V1454" i="1"/>
  <c r="W1454" i="1" s="1"/>
  <c r="V1453" i="1"/>
  <c r="W1453" i="1" s="1"/>
  <c r="V1452" i="1"/>
  <c r="W1452" i="1" s="1"/>
  <c r="V1451" i="1"/>
  <c r="W1451" i="1" s="1"/>
  <c r="V1450" i="1"/>
  <c r="W1450" i="1" s="1"/>
  <c r="V1449" i="1"/>
  <c r="W1449" i="1" s="1"/>
  <c r="V1448" i="1"/>
  <c r="W1448" i="1" s="1"/>
  <c r="V1447" i="1"/>
  <c r="W1447" i="1" s="1"/>
  <c r="V1446" i="1"/>
  <c r="W1446" i="1" s="1"/>
  <c r="V1445" i="1"/>
  <c r="W1445" i="1" s="1"/>
  <c r="V1444" i="1"/>
  <c r="W1444" i="1" s="1"/>
  <c r="V1443" i="1"/>
  <c r="W1443" i="1" s="1"/>
  <c r="V1442" i="1"/>
  <c r="W1442" i="1" s="1"/>
  <c r="V1441" i="1"/>
  <c r="W1441" i="1" s="1"/>
  <c r="V1440" i="1"/>
  <c r="W1440" i="1" s="1"/>
  <c r="V1439" i="1"/>
  <c r="W1439" i="1" s="1"/>
  <c r="V1438" i="1"/>
  <c r="W1438" i="1" s="1"/>
  <c r="V1437" i="1"/>
  <c r="W1437" i="1" s="1"/>
  <c r="V1436" i="1"/>
  <c r="W1436" i="1" s="1"/>
  <c r="V1435" i="1"/>
  <c r="W1435" i="1" s="1"/>
  <c r="V1434" i="1"/>
  <c r="W1434" i="1" s="1"/>
  <c r="V1433" i="1"/>
  <c r="W1433" i="1" s="1"/>
  <c r="V1432" i="1"/>
  <c r="W1432" i="1" s="1"/>
  <c r="V1431" i="1"/>
  <c r="W1431" i="1" s="1"/>
  <c r="V1430" i="1"/>
  <c r="W1430" i="1" s="1"/>
  <c r="V1429" i="1"/>
  <c r="W1429" i="1" s="1"/>
  <c r="V1428" i="1"/>
  <c r="W1428" i="1" s="1"/>
  <c r="V1427" i="1"/>
  <c r="W1427" i="1" s="1"/>
  <c r="V1426" i="1"/>
  <c r="W1426" i="1" s="1"/>
  <c r="V1425" i="1"/>
  <c r="W1425" i="1" s="1"/>
  <c r="V1424" i="1"/>
  <c r="W1424" i="1" s="1"/>
  <c r="V1423" i="1"/>
  <c r="W1423" i="1" s="1"/>
  <c r="V1422" i="1"/>
  <c r="W1422" i="1" s="1"/>
  <c r="V1421" i="1"/>
  <c r="W1421" i="1" s="1"/>
  <c r="V1420" i="1"/>
  <c r="W1420" i="1" s="1"/>
  <c r="V1419" i="1"/>
  <c r="W1419" i="1" s="1"/>
  <c r="V1418" i="1"/>
  <c r="W1418" i="1" s="1"/>
  <c r="V1417" i="1"/>
  <c r="W1417" i="1" s="1"/>
  <c r="V1416" i="1"/>
  <c r="W1416" i="1" s="1"/>
  <c r="V1415" i="1"/>
  <c r="W1415" i="1" s="1"/>
  <c r="V1414" i="1"/>
  <c r="W1414" i="1" s="1"/>
  <c r="V1413" i="1"/>
  <c r="W1413" i="1" s="1"/>
  <c r="V1412" i="1"/>
  <c r="W1412" i="1" s="1"/>
  <c r="V1411" i="1"/>
  <c r="W1411" i="1" s="1"/>
  <c r="V1410" i="1"/>
  <c r="W1410" i="1" s="1"/>
  <c r="V1409" i="1"/>
  <c r="W1409" i="1" s="1"/>
  <c r="V1408" i="1"/>
  <c r="W1408" i="1" s="1"/>
  <c r="V1407" i="1"/>
  <c r="W1407" i="1" s="1"/>
  <c r="V1406" i="1"/>
  <c r="W1406" i="1" s="1"/>
  <c r="V1405" i="1"/>
  <c r="W1405" i="1" s="1"/>
  <c r="V1404" i="1"/>
  <c r="W1404" i="1" s="1"/>
  <c r="V1403" i="1"/>
  <c r="W1403" i="1" s="1"/>
  <c r="V1402" i="1"/>
  <c r="W1402" i="1" s="1"/>
  <c r="V1401" i="1"/>
  <c r="W1401" i="1" s="1"/>
  <c r="V1400" i="1"/>
  <c r="W1400" i="1" s="1"/>
  <c r="V1399" i="1"/>
  <c r="W1399" i="1" s="1"/>
  <c r="V1398" i="1"/>
  <c r="W1398" i="1" s="1"/>
  <c r="V1397" i="1"/>
  <c r="W1397" i="1" s="1"/>
  <c r="V1396" i="1"/>
  <c r="W1396" i="1" s="1"/>
  <c r="V1395" i="1"/>
  <c r="W1395" i="1" s="1"/>
  <c r="V1394" i="1"/>
  <c r="W1394" i="1" s="1"/>
  <c r="V1393" i="1"/>
  <c r="W1393" i="1" s="1"/>
  <c r="V1392" i="1"/>
  <c r="W1392" i="1" s="1"/>
  <c r="V1391" i="1"/>
  <c r="W1391" i="1" s="1"/>
  <c r="V1390" i="1"/>
  <c r="W1390" i="1" s="1"/>
  <c r="V1389" i="1"/>
  <c r="W1389" i="1" s="1"/>
  <c r="V1388" i="1"/>
  <c r="W1388" i="1" s="1"/>
  <c r="V1387" i="1"/>
  <c r="W1387" i="1" s="1"/>
  <c r="V1386" i="1"/>
  <c r="W1386" i="1" s="1"/>
  <c r="V1385" i="1"/>
  <c r="W1385" i="1" s="1"/>
  <c r="V1384" i="1"/>
  <c r="W1384" i="1" s="1"/>
  <c r="V1383" i="1"/>
  <c r="W1383" i="1" s="1"/>
  <c r="V1382" i="1"/>
  <c r="W1382" i="1" s="1"/>
  <c r="V1381" i="1"/>
  <c r="W1381" i="1" s="1"/>
  <c r="V1380" i="1"/>
  <c r="W1380" i="1" s="1"/>
  <c r="V1379" i="1"/>
  <c r="W1379" i="1" s="1"/>
  <c r="V1378" i="1"/>
  <c r="W1378" i="1" s="1"/>
  <c r="V1377" i="1"/>
  <c r="W1377" i="1" s="1"/>
  <c r="V1376" i="1"/>
  <c r="W1376" i="1" s="1"/>
  <c r="V1375" i="1"/>
  <c r="W1375" i="1" s="1"/>
  <c r="V1374" i="1"/>
  <c r="W1374" i="1" s="1"/>
  <c r="V1373" i="1"/>
  <c r="W1373" i="1" s="1"/>
  <c r="V1372" i="1"/>
  <c r="W1372" i="1" s="1"/>
  <c r="V1371" i="1"/>
  <c r="W1371" i="1" s="1"/>
  <c r="V1370" i="1"/>
  <c r="W1370" i="1" s="1"/>
  <c r="V1369" i="1"/>
  <c r="W1369" i="1" s="1"/>
  <c r="V1368" i="1"/>
  <c r="W1368" i="1" s="1"/>
  <c r="V1367" i="1"/>
  <c r="W1367" i="1" s="1"/>
  <c r="V1366" i="1"/>
  <c r="W1366" i="1" s="1"/>
  <c r="V1365" i="1"/>
  <c r="W1365" i="1" s="1"/>
  <c r="V1364" i="1"/>
  <c r="W1364" i="1" s="1"/>
  <c r="V1363" i="1"/>
  <c r="W1363" i="1" s="1"/>
  <c r="V1362" i="1"/>
  <c r="W1362" i="1" s="1"/>
  <c r="V1361" i="1"/>
  <c r="W1361" i="1" s="1"/>
  <c r="V1360" i="1"/>
  <c r="W1360" i="1" s="1"/>
  <c r="V1359" i="1"/>
  <c r="W1359" i="1" s="1"/>
  <c r="V1358" i="1"/>
  <c r="W1358" i="1" s="1"/>
  <c r="V1357" i="1"/>
  <c r="W1357" i="1" s="1"/>
  <c r="V1356" i="1"/>
  <c r="W1356" i="1" s="1"/>
  <c r="V1355" i="1"/>
  <c r="W1355" i="1" s="1"/>
  <c r="V1354" i="1"/>
  <c r="W1354" i="1" s="1"/>
  <c r="V1353" i="1"/>
  <c r="W1353" i="1" s="1"/>
  <c r="V1352" i="1"/>
  <c r="W1352" i="1" s="1"/>
  <c r="V1351" i="1"/>
  <c r="W1351" i="1" s="1"/>
  <c r="V1350" i="1"/>
  <c r="W1350" i="1" s="1"/>
  <c r="V1349" i="1"/>
  <c r="W1349" i="1" s="1"/>
  <c r="V1348" i="1"/>
  <c r="W1348" i="1" s="1"/>
  <c r="V1347" i="1"/>
  <c r="W1347" i="1" s="1"/>
  <c r="V1346" i="1"/>
  <c r="W1346" i="1" s="1"/>
  <c r="V1345" i="1"/>
  <c r="W1345" i="1" s="1"/>
  <c r="V1344" i="1"/>
  <c r="W1344" i="1" s="1"/>
  <c r="V1343" i="1"/>
  <c r="W1343" i="1" s="1"/>
  <c r="V1342" i="1"/>
  <c r="W1342" i="1" s="1"/>
  <c r="V1341" i="1"/>
  <c r="W1341" i="1" s="1"/>
  <c r="V1340" i="1"/>
  <c r="W1340" i="1" s="1"/>
  <c r="V1339" i="1"/>
  <c r="W1339" i="1" s="1"/>
  <c r="V1338" i="1"/>
  <c r="W1338" i="1" s="1"/>
  <c r="V1337" i="1"/>
  <c r="W1337" i="1" s="1"/>
  <c r="V1336" i="1"/>
  <c r="W1336" i="1" s="1"/>
  <c r="V1335" i="1"/>
  <c r="W1335" i="1" s="1"/>
  <c r="V1334" i="1"/>
  <c r="W1334" i="1" s="1"/>
  <c r="V1333" i="1"/>
  <c r="W1333" i="1" s="1"/>
  <c r="V1332" i="1"/>
  <c r="W1332" i="1" s="1"/>
  <c r="V1331" i="1"/>
  <c r="W1331" i="1" s="1"/>
  <c r="V1330" i="1"/>
  <c r="W1330" i="1" s="1"/>
  <c r="V1329" i="1"/>
  <c r="W1329" i="1" s="1"/>
  <c r="V1328" i="1"/>
  <c r="W1328" i="1" s="1"/>
  <c r="V1327" i="1"/>
  <c r="W1327" i="1" s="1"/>
  <c r="V1326" i="1"/>
  <c r="W1326" i="1" s="1"/>
  <c r="V1325" i="1"/>
  <c r="W1325" i="1" s="1"/>
  <c r="V1324" i="1"/>
  <c r="W1324" i="1" s="1"/>
  <c r="V1323" i="1"/>
  <c r="W1323" i="1" s="1"/>
  <c r="V1322" i="1"/>
  <c r="W1322" i="1" s="1"/>
  <c r="V1321" i="1"/>
  <c r="W1321" i="1" s="1"/>
  <c r="V1320" i="1"/>
  <c r="W1320" i="1" s="1"/>
  <c r="V1319" i="1"/>
  <c r="W1319" i="1" s="1"/>
  <c r="V1318" i="1"/>
  <c r="W1318" i="1" s="1"/>
  <c r="V1317" i="1"/>
  <c r="W1317" i="1" s="1"/>
  <c r="V1316" i="1"/>
  <c r="W1316" i="1" s="1"/>
  <c r="V1315" i="1"/>
  <c r="W1315" i="1" s="1"/>
  <c r="V1314" i="1"/>
  <c r="W1314" i="1" s="1"/>
  <c r="V1313" i="1"/>
  <c r="W1313" i="1" s="1"/>
  <c r="V1312" i="1"/>
  <c r="W1312" i="1" s="1"/>
  <c r="V1311" i="1"/>
  <c r="W1311" i="1" s="1"/>
  <c r="V1310" i="1"/>
  <c r="W1310" i="1" s="1"/>
  <c r="V1309" i="1"/>
  <c r="W1309" i="1" s="1"/>
  <c r="V1308" i="1"/>
  <c r="W1308" i="1" s="1"/>
  <c r="V1307" i="1"/>
  <c r="W1307" i="1" s="1"/>
  <c r="V1306" i="1"/>
  <c r="W1306" i="1" s="1"/>
  <c r="V1305" i="1"/>
  <c r="W1305" i="1" s="1"/>
  <c r="V1304" i="1"/>
  <c r="W1304" i="1" s="1"/>
  <c r="V1303" i="1"/>
  <c r="W1303" i="1" s="1"/>
  <c r="V1302" i="1"/>
  <c r="W1302" i="1" s="1"/>
  <c r="V1301" i="1"/>
  <c r="W1301" i="1" s="1"/>
  <c r="V1300" i="1"/>
  <c r="W1300" i="1" s="1"/>
  <c r="V1299" i="1"/>
  <c r="W1299" i="1" s="1"/>
  <c r="V1298" i="1"/>
  <c r="W1298" i="1" s="1"/>
  <c r="V1297" i="1"/>
  <c r="W1297" i="1" s="1"/>
  <c r="V1296" i="1"/>
  <c r="W1296" i="1" s="1"/>
  <c r="V1295" i="1"/>
  <c r="W1295" i="1" s="1"/>
  <c r="V1294" i="1"/>
  <c r="W1294" i="1" s="1"/>
  <c r="V1293" i="1"/>
  <c r="W1293" i="1" s="1"/>
  <c r="V1292" i="1"/>
  <c r="W1292" i="1" s="1"/>
  <c r="V1291" i="1"/>
  <c r="W1291" i="1" s="1"/>
  <c r="V1290" i="1"/>
  <c r="W1290" i="1" s="1"/>
  <c r="V1289" i="1"/>
  <c r="W1289" i="1" s="1"/>
  <c r="V1288" i="1"/>
  <c r="W1288" i="1" s="1"/>
  <c r="V1287" i="1"/>
  <c r="W1287" i="1" s="1"/>
  <c r="V1286" i="1"/>
  <c r="W1286" i="1" s="1"/>
  <c r="V1285" i="1"/>
  <c r="W1285" i="1" s="1"/>
  <c r="V1284" i="1"/>
  <c r="W1284" i="1" s="1"/>
  <c r="V1283" i="1"/>
  <c r="W1283" i="1" s="1"/>
  <c r="V1282" i="1"/>
  <c r="W1282" i="1" s="1"/>
  <c r="V1281" i="1"/>
  <c r="W1281" i="1" s="1"/>
  <c r="V1280" i="1"/>
  <c r="W1280" i="1" s="1"/>
  <c r="V1279" i="1"/>
  <c r="W1279" i="1" s="1"/>
  <c r="V1278" i="1"/>
  <c r="W1278" i="1" s="1"/>
  <c r="V1277" i="1"/>
  <c r="W1277" i="1" s="1"/>
  <c r="V1276" i="1"/>
  <c r="W1276" i="1" s="1"/>
  <c r="V1275" i="1"/>
  <c r="W1275" i="1" s="1"/>
  <c r="V1274" i="1"/>
  <c r="W1274" i="1" s="1"/>
  <c r="V1273" i="1"/>
  <c r="W1273" i="1" s="1"/>
  <c r="V1272" i="1"/>
  <c r="W1272" i="1" s="1"/>
  <c r="V1271" i="1"/>
  <c r="W1271" i="1" s="1"/>
  <c r="V1270" i="1"/>
  <c r="W1270" i="1" s="1"/>
  <c r="V1269" i="1"/>
  <c r="W1269" i="1" s="1"/>
  <c r="V1268" i="1"/>
  <c r="W1268" i="1" s="1"/>
  <c r="V1267" i="1"/>
  <c r="W1267" i="1" s="1"/>
  <c r="V1266" i="1"/>
  <c r="W1266" i="1" s="1"/>
  <c r="V1265" i="1"/>
  <c r="W1265" i="1" s="1"/>
  <c r="V1264" i="1"/>
  <c r="W1264" i="1" s="1"/>
  <c r="V1263" i="1"/>
  <c r="W1263" i="1" s="1"/>
  <c r="V1262" i="1"/>
  <c r="W1262" i="1" s="1"/>
  <c r="V1261" i="1"/>
  <c r="W1261" i="1" s="1"/>
  <c r="V1260" i="1"/>
  <c r="W1260" i="1" s="1"/>
  <c r="V1259" i="1"/>
  <c r="W1259" i="1" s="1"/>
  <c r="V1258" i="1"/>
  <c r="W1258" i="1" s="1"/>
  <c r="V1257" i="1"/>
  <c r="W1257" i="1" s="1"/>
  <c r="V1256" i="1"/>
  <c r="W1256" i="1" s="1"/>
  <c r="V1255" i="1"/>
  <c r="W1255" i="1" s="1"/>
  <c r="V1254" i="1"/>
  <c r="W1254" i="1" s="1"/>
  <c r="V1253" i="1"/>
  <c r="W1253" i="1" s="1"/>
  <c r="V1252" i="1"/>
  <c r="W1252" i="1" s="1"/>
  <c r="V1251" i="1"/>
  <c r="W1251" i="1" s="1"/>
  <c r="V1250" i="1"/>
  <c r="W1250" i="1" s="1"/>
  <c r="V1249" i="1"/>
  <c r="W1249" i="1" s="1"/>
  <c r="V1248" i="1"/>
  <c r="W1248" i="1" s="1"/>
  <c r="V1247" i="1"/>
  <c r="W1247" i="1" s="1"/>
  <c r="V1246" i="1"/>
  <c r="W1246" i="1" s="1"/>
  <c r="V1245" i="1"/>
  <c r="W1245" i="1" s="1"/>
  <c r="V1244" i="1"/>
  <c r="W1244" i="1" s="1"/>
  <c r="V1243" i="1"/>
  <c r="W1243" i="1" s="1"/>
  <c r="V1242" i="1"/>
  <c r="W1242" i="1" s="1"/>
  <c r="V1241" i="1"/>
  <c r="W1241" i="1" s="1"/>
  <c r="V1240" i="1"/>
  <c r="W1240" i="1" s="1"/>
  <c r="V1239" i="1"/>
  <c r="W1239" i="1" s="1"/>
  <c r="V1238" i="1"/>
  <c r="W1238" i="1" s="1"/>
  <c r="V1237" i="1"/>
  <c r="W1237" i="1" s="1"/>
  <c r="V1236" i="1"/>
  <c r="W1236" i="1" s="1"/>
  <c r="V1235" i="1"/>
  <c r="W1235" i="1" s="1"/>
  <c r="V1234" i="1"/>
  <c r="W1234" i="1" s="1"/>
  <c r="V1233" i="1"/>
  <c r="W1233" i="1" s="1"/>
  <c r="V1232" i="1"/>
  <c r="W1232" i="1" s="1"/>
  <c r="V1231" i="1"/>
  <c r="W1231" i="1" s="1"/>
  <c r="V1230" i="1"/>
  <c r="W1230" i="1" s="1"/>
  <c r="V1229" i="1"/>
  <c r="W1229" i="1" s="1"/>
  <c r="V1228" i="1"/>
  <c r="W1228" i="1" s="1"/>
  <c r="V1227" i="1"/>
  <c r="W1227" i="1" s="1"/>
  <c r="V1226" i="1"/>
  <c r="W1226" i="1" s="1"/>
  <c r="V1225" i="1"/>
  <c r="W1225" i="1" s="1"/>
  <c r="V1224" i="1"/>
  <c r="W1224" i="1" s="1"/>
  <c r="V1223" i="1"/>
  <c r="W1223" i="1" s="1"/>
  <c r="V1222" i="1"/>
  <c r="W1222" i="1" s="1"/>
  <c r="V1221" i="1"/>
  <c r="W1221" i="1" s="1"/>
  <c r="V1220" i="1"/>
  <c r="W1220" i="1" s="1"/>
  <c r="V1219" i="1"/>
  <c r="W1219" i="1" s="1"/>
  <c r="V1218" i="1"/>
  <c r="W1218" i="1" s="1"/>
  <c r="V1217" i="1"/>
  <c r="W1217" i="1" s="1"/>
  <c r="V1216" i="1"/>
  <c r="W1216" i="1" s="1"/>
  <c r="V1215" i="1"/>
  <c r="W1215" i="1" s="1"/>
  <c r="V1214" i="1"/>
  <c r="W1214" i="1" s="1"/>
  <c r="V1213" i="1"/>
  <c r="W1213" i="1" s="1"/>
  <c r="V1212" i="1"/>
  <c r="W1212" i="1" s="1"/>
  <c r="V1211" i="1"/>
  <c r="W1211" i="1" s="1"/>
  <c r="V1210" i="1"/>
  <c r="W1210" i="1" s="1"/>
  <c r="V1209" i="1"/>
  <c r="W1209" i="1" s="1"/>
  <c r="V1208" i="1"/>
  <c r="W1208" i="1" s="1"/>
  <c r="V1207" i="1"/>
  <c r="W1207" i="1" s="1"/>
  <c r="V1206" i="1"/>
  <c r="W1206" i="1" s="1"/>
  <c r="V1205" i="1"/>
  <c r="W1205" i="1" s="1"/>
  <c r="V1204" i="1"/>
  <c r="W1204" i="1" s="1"/>
  <c r="V1203" i="1"/>
  <c r="W1203" i="1" s="1"/>
  <c r="V1202" i="1"/>
  <c r="W1202" i="1" s="1"/>
  <c r="V1201" i="1"/>
  <c r="W1201" i="1" s="1"/>
  <c r="V1200" i="1"/>
  <c r="W1200" i="1" s="1"/>
  <c r="V1199" i="1"/>
  <c r="W1199" i="1" s="1"/>
  <c r="V1198" i="1"/>
  <c r="W1198" i="1" s="1"/>
  <c r="V1197" i="1"/>
  <c r="W1197" i="1" s="1"/>
  <c r="V1196" i="1"/>
  <c r="W1196" i="1" s="1"/>
  <c r="V1195" i="1"/>
  <c r="W1195" i="1" s="1"/>
  <c r="V1194" i="1"/>
  <c r="W1194" i="1" s="1"/>
  <c r="V1193" i="1"/>
  <c r="W1193" i="1" s="1"/>
  <c r="V1192" i="1"/>
  <c r="W1192" i="1" s="1"/>
  <c r="V1191" i="1"/>
  <c r="W1191" i="1" s="1"/>
  <c r="V1190" i="1"/>
  <c r="W1190" i="1" s="1"/>
  <c r="V1189" i="1"/>
  <c r="W1189" i="1" s="1"/>
  <c r="V1188" i="1"/>
  <c r="W1188" i="1" s="1"/>
  <c r="V1187" i="1"/>
  <c r="W1187" i="1" s="1"/>
  <c r="V1186" i="1"/>
  <c r="W1186" i="1" s="1"/>
  <c r="V1185" i="1"/>
  <c r="W1185" i="1" s="1"/>
  <c r="V1184" i="1"/>
  <c r="W1184" i="1" s="1"/>
  <c r="V1183" i="1"/>
  <c r="W1183" i="1" s="1"/>
  <c r="V1182" i="1"/>
  <c r="W1182" i="1" s="1"/>
  <c r="V1181" i="1"/>
  <c r="W1181" i="1" s="1"/>
  <c r="V1180" i="1"/>
  <c r="W1180" i="1" s="1"/>
  <c r="V1179" i="1"/>
  <c r="W1179" i="1" s="1"/>
  <c r="V1178" i="1"/>
  <c r="W1178" i="1" s="1"/>
  <c r="V1177" i="1"/>
  <c r="W1177" i="1" s="1"/>
  <c r="V1176" i="1"/>
  <c r="W1176" i="1" s="1"/>
  <c r="V1175" i="1"/>
  <c r="W1175" i="1" s="1"/>
  <c r="V1174" i="1"/>
  <c r="W1174" i="1" s="1"/>
  <c r="V1173" i="1"/>
  <c r="W1173" i="1" s="1"/>
  <c r="V1172" i="1"/>
  <c r="W1172" i="1" s="1"/>
  <c r="V1171" i="1"/>
  <c r="W1171" i="1" s="1"/>
  <c r="V1170" i="1"/>
  <c r="W1170" i="1" s="1"/>
  <c r="V1169" i="1"/>
  <c r="W1169" i="1" s="1"/>
  <c r="V1168" i="1"/>
  <c r="W1168" i="1" s="1"/>
  <c r="V1167" i="1"/>
  <c r="W1167" i="1" s="1"/>
  <c r="V1166" i="1"/>
  <c r="W1166" i="1" s="1"/>
  <c r="V1165" i="1"/>
  <c r="W1165" i="1" s="1"/>
  <c r="V1164" i="1"/>
  <c r="W1164" i="1" s="1"/>
  <c r="V1163" i="1"/>
  <c r="W1163" i="1" s="1"/>
  <c r="V1162" i="1"/>
  <c r="W1162" i="1" s="1"/>
  <c r="V1161" i="1"/>
  <c r="W1161" i="1" s="1"/>
  <c r="V1160" i="1"/>
  <c r="W1160" i="1" s="1"/>
  <c r="V1159" i="1"/>
  <c r="W1159" i="1" s="1"/>
  <c r="V1158" i="1"/>
  <c r="W1158" i="1" s="1"/>
  <c r="V1157" i="1"/>
  <c r="W1157" i="1" s="1"/>
  <c r="V1156" i="1"/>
  <c r="W1156" i="1" s="1"/>
  <c r="V1155" i="1"/>
  <c r="W1155" i="1" s="1"/>
  <c r="V1154" i="1"/>
  <c r="W1154" i="1" s="1"/>
  <c r="V1153" i="1"/>
  <c r="W1153" i="1" s="1"/>
  <c r="V1152" i="1"/>
  <c r="W1152" i="1" s="1"/>
  <c r="V1151" i="1"/>
  <c r="W1151" i="1" s="1"/>
  <c r="V1150" i="1"/>
  <c r="W1150" i="1" s="1"/>
  <c r="V1149" i="1"/>
  <c r="W1149" i="1" s="1"/>
  <c r="V1148" i="1"/>
  <c r="W1148" i="1" s="1"/>
  <c r="V1147" i="1"/>
  <c r="W1147" i="1" s="1"/>
  <c r="V1146" i="1"/>
  <c r="W1146" i="1" s="1"/>
  <c r="V1145" i="1"/>
  <c r="W1145" i="1" s="1"/>
  <c r="V1144" i="1"/>
  <c r="W1144" i="1" s="1"/>
  <c r="V1143" i="1"/>
  <c r="W1143" i="1" s="1"/>
  <c r="V1142" i="1"/>
  <c r="W1142" i="1" s="1"/>
  <c r="V1141" i="1"/>
  <c r="W1141" i="1" s="1"/>
  <c r="V1140" i="1"/>
  <c r="W1140" i="1" s="1"/>
  <c r="V1139" i="1"/>
  <c r="W1139" i="1" s="1"/>
  <c r="V1138" i="1"/>
  <c r="W1138" i="1" s="1"/>
  <c r="V1137" i="1"/>
  <c r="W1137" i="1" s="1"/>
  <c r="V1136" i="1"/>
  <c r="W1136" i="1" s="1"/>
  <c r="V1135" i="1"/>
  <c r="W1135" i="1" s="1"/>
  <c r="V1134" i="1"/>
  <c r="W1134" i="1" s="1"/>
  <c r="V1133" i="1"/>
  <c r="W1133" i="1" s="1"/>
  <c r="V1132" i="1"/>
  <c r="W1132" i="1" s="1"/>
  <c r="V1131" i="1"/>
  <c r="W1131" i="1" s="1"/>
  <c r="V1130" i="1"/>
  <c r="W1130" i="1" s="1"/>
  <c r="V1129" i="1"/>
  <c r="W1129" i="1" s="1"/>
  <c r="V1128" i="1"/>
  <c r="W1128" i="1" s="1"/>
  <c r="V1127" i="1"/>
  <c r="W1127" i="1" s="1"/>
  <c r="V1126" i="1"/>
  <c r="W1126" i="1" s="1"/>
  <c r="V1125" i="1"/>
  <c r="W1125" i="1" s="1"/>
  <c r="V1124" i="1"/>
  <c r="W1124" i="1" s="1"/>
  <c r="V1123" i="1"/>
  <c r="W1123" i="1" s="1"/>
  <c r="V1122" i="1"/>
  <c r="W1122" i="1" s="1"/>
  <c r="V1121" i="1"/>
  <c r="W1121" i="1" s="1"/>
  <c r="V1120" i="1"/>
  <c r="W1120" i="1" s="1"/>
  <c r="V1119" i="1"/>
  <c r="W1119" i="1" s="1"/>
  <c r="V1118" i="1"/>
  <c r="W1118" i="1" s="1"/>
  <c r="V1117" i="1"/>
  <c r="W1117" i="1" s="1"/>
  <c r="V1116" i="1"/>
  <c r="W1116" i="1" s="1"/>
  <c r="V1115" i="1"/>
  <c r="W1115" i="1" s="1"/>
  <c r="V1114" i="1"/>
  <c r="W1114" i="1" s="1"/>
  <c r="V1113" i="1"/>
  <c r="W1113" i="1" s="1"/>
  <c r="V1112" i="1"/>
  <c r="W1112" i="1" s="1"/>
  <c r="V1111" i="1"/>
  <c r="W1111" i="1" s="1"/>
  <c r="V1110" i="1"/>
  <c r="W1110" i="1" s="1"/>
  <c r="V1109" i="1"/>
  <c r="W1109" i="1" s="1"/>
  <c r="V1108" i="1"/>
  <c r="W1108" i="1" s="1"/>
  <c r="V1107" i="1"/>
  <c r="W1107" i="1" s="1"/>
  <c r="V1106" i="1"/>
  <c r="W1106" i="1" s="1"/>
  <c r="V1105" i="1"/>
  <c r="W1105" i="1" s="1"/>
  <c r="V1104" i="1"/>
  <c r="W1104" i="1" s="1"/>
  <c r="V1103" i="1"/>
  <c r="W1103" i="1" s="1"/>
  <c r="V1102" i="1"/>
  <c r="W1102" i="1" s="1"/>
  <c r="V1101" i="1"/>
  <c r="W1101" i="1" s="1"/>
  <c r="V1100" i="1"/>
  <c r="W1100" i="1" s="1"/>
  <c r="V1099" i="1"/>
  <c r="W1099" i="1" s="1"/>
  <c r="V1098" i="1"/>
  <c r="W1098" i="1" s="1"/>
  <c r="V1097" i="1"/>
  <c r="W1097" i="1" s="1"/>
  <c r="V1096" i="1"/>
  <c r="W1096" i="1" s="1"/>
  <c r="V1095" i="1"/>
  <c r="W1095" i="1" s="1"/>
  <c r="V1094" i="1"/>
  <c r="W1094" i="1" s="1"/>
  <c r="V1093" i="1"/>
  <c r="W1093" i="1" s="1"/>
  <c r="V1092" i="1"/>
  <c r="W1092" i="1" s="1"/>
  <c r="V1091" i="1"/>
  <c r="W1091" i="1" s="1"/>
  <c r="V1090" i="1"/>
  <c r="W1090" i="1" s="1"/>
  <c r="V1089" i="1"/>
  <c r="W1089" i="1" s="1"/>
  <c r="V1088" i="1"/>
  <c r="W1088" i="1" s="1"/>
  <c r="V1087" i="1"/>
  <c r="W1087" i="1" s="1"/>
  <c r="V1086" i="1"/>
  <c r="W1086" i="1" s="1"/>
  <c r="V1085" i="1"/>
  <c r="W1085" i="1" s="1"/>
  <c r="V1084" i="1"/>
  <c r="W1084" i="1" s="1"/>
  <c r="V1083" i="1"/>
  <c r="W1083" i="1" s="1"/>
  <c r="V1082" i="1"/>
  <c r="W1082" i="1" s="1"/>
  <c r="V1081" i="1"/>
  <c r="W1081" i="1" s="1"/>
  <c r="V1080" i="1"/>
  <c r="W1080" i="1" s="1"/>
  <c r="V1079" i="1"/>
  <c r="W1079" i="1" s="1"/>
  <c r="V1078" i="1"/>
  <c r="W1078" i="1" s="1"/>
  <c r="V1077" i="1"/>
  <c r="W1077" i="1" s="1"/>
  <c r="V1076" i="1"/>
  <c r="W1076" i="1" s="1"/>
  <c r="V1075" i="1"/>
  <c r="W1075" i="1" s="1"/>
  <c r="V1074" i="1"/>
  <c r="W1074" i="1" s="1"/>
  <c r="V1073" i="1"/>
  <c r="W1073" i="1" s="1"/>
  <c r="V1072" i="1"/>
  <c r="W1072" i="1" s="1"/>
  <c r="V1071" i="1"/>
  <c r="W1071" i="1" s="1"/>
  <c r="V1070" i="1"/>
  <c r="W1070" i="1" s="1"/>
  <c r="V1069" i="1"/>
  <c r="W1069" i="1" s="1"/>
  <c r="V1068" i="1"/>
  <c r="W1068" i="1" s="1"/>
  <c r="V1067" i="1"/>
  <c r="W1067" i="1" s="1"/>
  <c r="V1066" i="1"/>
  <c r="W1066" i="1" s="1"/>
  <c r="V1065" i="1"/>
  <c r="W1065" i="1" s="1"/>
  <c r="V1064" i="1"/>
  <c r="W1064" i="1" s="1"/>
  <c r="V1063" i="1"/>
  <c r="W1063" i="1" s="1"/>
  <c r="V1062" i="1"/>
  <c r="W1062" i="1" s="1"/>
  <c r="V1061" i="1"/>
  <c r="W1061" i="1" s="1"/>
  <c r="V1060" i="1"/>
  <c r="W1060" i="1" s="1"/>
  <c r="V1059" i="1"/>
  <c r="W1059" i="1" s="1"/>
  <c r="V1058" i="1"/>
  <c r="W1058" i="1" s="1"/>
  <c r="V1057" i="1"/>
  <c r="W1057" i="1" s="1"/>
  <c r="V1056" i="1"/>
  <c r="W1056" i="1" s="1"/>
  <c r="V1055" i="1"/>
  <c r="W1055" i="1" s="1"/>
  <c r="V1054" i="1"/>
  <c r="W1054" i="1" s="1"/>
  <c r="V1053" i="1"/>
  <c r="W1053" i="1" s="1"/>
  <c r="V1052" i="1"/>
  <c r="W1052" i="1" s="1"/>
  <c r="V1051" i="1"/>
  <c r="W1051" i="1" s="1"/>
  <c r="V1050" i="1"/>
  <c r="W1050" i="1" s="1"/>
  <c r="V1049" i="1"/>
  <c r="W1049" i="1" s="1"/>
  <c r="V1048" i="1"/>
  <c r="W1048" i="1" s="1"/>
  <c r="V1047" i="1"/>
  <c r="W1047" i="1" s="1"/>
  <c r="V1046" i="1"/>
  <c r="W1046" i="1" s="1"/>
  <c r="V1045" i="1"/>
  <c r="W1045" i="1" s="1"/>
  <c r="V1044" i="1"/>
  <c r="W1044" i="1" s="1"/>
  <c r="V1043" i="1"/>
  <c r="W1043" i="1" s="1"/>
  <c r="V1042" i="1"/>
  <c r="W1042" i="1" s="1"/>
  <c r="V1041" i="1"/>
  <c r="W1041" i="1" s="1"/>
  <c r="V1040" i="1"/>
  <c r="W1040" i="1" s="1"/>
  <c r="V1039" i="1"/>
  <c r="W1039" i="1" s="1"/>
  <c r="V1038" i="1"/>
  <c r="W1038" i="1" s="1"/>
  <c r="V1037" i="1"/>
  <c r="W1037" i="1" s="1"/>
  <c r="V1036" i="1"/>
  <c r="W1036" i="1" s="1"/>
  <c r="V1035" i="1"/>
  <c r="W1035" i="1" s="1"/>
  <c r="V1034" i="1"/>
  <c r="W1034" i="1" s="1"/>
  <c r="V1033" i="1"/>
  <c r="W1033" i="1" s="1"/>
  <c r="V1032" i="1"/>
  <c r="W1032" i="1" s="1"/>
  <c r="V1031" i="1"/>
  <c r="W1031" i="1" s="1"/>
  <c r="V1030" i="1"/>
  <c r="W1030" i="1" s="1"/>
  <c r="V1029" i="1"/>
  <c r="W1029" i="1" s="1"/>
  <c r="V1028" i="1"/>
  <c r="W1028" i="1" s="1"/>
  <c r="V1027" i="1"/>
  <c r="W1027" i="1" s="1"/>
  <c r="V1026" i="1"/>
  <c r="W1026" i="1" s="1"/>
  <c r="V1025" i="1"/>
  <c r="W1025" i="1" s="1"/>
  <c r="V1024" i="1"/>
  <c r="W1024" i="1" s="1"/>
  <c r="V1023" i="1"/>
  <c r="W1023" i="1" s="1"/>
  <c r="V1022" i="1"/>
  <c r="W1022" i="1" s="1"/>
  <c r="V1021" i="1"/>
  <c r="W1021" i="1" s="1"/>
  <c r="V1020" i="1"/>
  <c r="W1020" i="1" s="1"/>
  <c r="V1019" i="1"/>
  <c r="W1019" i="1" s="1"/>
  <c r="V1018" i="1"/>
  <c r="W1018" i="1" s="1"/>
  <c r="V1017" i="1"/>
  <c r="W1017" i="1" s="1"/>
  <c r="V1016" i="1"/>
  <c r="W1016" i="1" s="1"/>
  <c r="V1015" i="1"/>
  <c r="W1015" i="1" s="1"/>
  <c r="V1014" i="1"/>
  <c r="W1014" i="1" s="1"/>
  <c r="V1013" i="1"/>
  <c r="W1013" i="1" s="1"/>
  <c r="V1012" i="1"/>
  <c r="W1012" i="1" s="1"/>
  <c r="V1011" i="1"/>
  <c r="W1011" i="1" s="1"/>
  <c r="V1010" i="1"/>
  <c r="W1010" i="1" s="1"/>
  <c r="V1009" i="1"/>
  <c r="W1009" i="1" s="1"/>
  <c r="V1008" i="1"/>
  <c r="W1008" i="1" s="1"/>
  <c r="V1007" i="1"/>
  <c r="W1007" i="1" s="1"/>
  <c r="V1006" i="1"/>
  <c r="W1006" i="1" s="1"/>
  <c r="V1005" i="1"/>
  <c r="W1005" i="1" s="1"/>
  <c r="V1004" i="1"/>
  <c r="W1004" i="1" s="1"/>
  <c r="V1003" i="1"/>
  <c r="W1003" i="1" s="1"/>
  <c r="V1002" i="1"/>
  <c r="W1002" i="1" s="1"/>
  <c r="V1001" i="1"/>
  <c r="W1001" i="1" s="1"/>
  <c r="V1000" i="1"/>
  <c r="W1000" i="1" s="1"/>
  <c r="V999" i="1"/>
  <c r="W999" i="1" s="1"/>
  <c r="V998" i="1"/>
  <c r="W998" i="1" s="1"/>
  <c r="V997" i="1"/>
  <c r="W997" i="1" s="1"/>
  <c r="V996" i="1"/>
  <c r="W996" i="1" s="1"/>
  <c r="V995" i="1"/>
  <c r="W995" i="1" s="1"/>
  <c r="V994" i="1"/>
  <c r="W994" i="1" s="1"/>
  <c r="V993" i="1"/>
  <c r="W993" i="1" s="1"/>
  <c r="V992" i="1"/>
  <c r="W992" i="1" s="1"/>
  <c r="V991" i="1"/>
  <c r="W991" i="1" s="1"/>
  <c r="V990" i="1"/>
  <c r="W990" i="1" s="1"/>
  <c r="V989" i="1"/>
  <c r="W989" i="1" s="1"/>
  <c r="V988" i="1"/>
  <c r="W988" i="1" s="1"/>
  <c r="V987" i="1"/>
  <c r="W987" i="1" s="1"/>
  <c r="V986" i="1"/>
  <c r="W986" i="1" s="1"/>
  <c r="V985" i="1"/>
  <c r="W985" i="1" s="1"/>
  <c r="V984" i="1"/>
  <c r="W984" i="1" s="1"/>
  <c r="V983" i="1"/>
  <c r="W983" i="1" s="1"/>
  <c r="V982" i="1"/>
  <c r="W982" i="1" s="1"/>
  <c r="V981" i="1"/>
  <c r="W981" i="1" s="1"/>
  <c r="V980" i="1"/>
  <c r="W980" i="1" s="1"/>
  <c r="V979" i="1"/>
  <c r="W979" i="1" s="1"/>
  <c r="V978" i="1"/>
  <c r="W978" i="1" s="1"/>
  <c r="V977" i="1"/>
  <c r="W977" i="1" s="1"/>
  <c r="V976" i="1"/>
  <c r="W976" i="1" s="1"/>
  <c r="V975" i="1"/>
  <c r="W975" i="1" s="1"/>
  <c r="V974" i="1"/>
  <c r="W974" i="1" s="1"/>
  <c r="V973" i="1"/>
  <c r="W973" i="1" s="1"/>
  <c r="V972" i="1"/>
  <c r="W972" i="1" s="1"/>
  <c r="V971" i="1"/>
  <c r="W971" i="1" s="1"/>
  <c r="V970" i="1"/>
  <c r="W970" i="1" s="1"/>
  <c r="V969" i="1"/>
  <c r="W969" i="1" s="1"/>
  <c r="V968" i="1"/>
  <c r="W968" i="1" s="1"/>
  <c r="V967" i="1"/>
  <c r="W967" i="1" s="1"/>
  <c r="V966" i="1"/>
  <c r="W966" i="1" s="1"/>
  <c r="V965" i="1"/>
  <c r="W965" i="1" s="1"/>
  <c r="V964" i="1"/>
  <c r="W964" i="1" s="1"/>
  <c r="V963" i="1"/>
  <c r="W963" i="1" s="1"/>
  <c r="V962" i="1"/>
  <c r="W962" i="1" s="1"/>
  <c r="V961" i="1"/>
  <c r="W961" i="1" s="1"/>
  <c r="V960" i="1"/>
  <c r="W960" i="1" s="1"/>
  <c r="V959" i="1"/>
  <c r="W959" i="1" s="1"/>
  <c r="V958" i="1"/>
  <c r="W958" i="1" s="1"/>
  <c r="V957" i="1"/>
  <c r="W957" i="1" s="1"/>
  <c r="V956" i="1"/>
  <c r="W956" i="1" s="1"/>
  <c r="V955" i="1"/>
  <c r="W955" i="1" s="1"/>
  <c r="V954" i="1"/>
  <c r="W954" i="1" s="1"/>
  <c r="V953" i="1"/>
  <c r="W953" i="1" s="1"/>
  <c r="V952" i="1"/>
  <c r="W952" i="1" s="1"/>
  <c r="V951" i="1"/>
  <c r="W951" i="1" s="1"/>
  <c r="V950" i="1"/>
  <c r="W950" i="1" s="1"/>
  <c r="V949" i="1"/>
  <c r="W949" i="1" s="1"/>
  <c r="V948" i="1"/>
  <c r="W948" i="1" s="1"/>
  <c r="V947" i="1"/>
  <c r="W947" i="1" s="1"/>
  <c r="V946" i="1"/>
  <c r="W946" i="1" s="1"/>
  <c r="V945" i="1"/>
  <c r="W945" i="1" s="1"/>
  <c r="V944" i="1"/>
  <c r="W944" i="1" s="1"/>
  <c r="V943" i="1"/>
  <c r="W943" i="1" s="1"/>
  <c r="V942" i="1"/>
  <c r="W942" i="1" s="1"/>
  <c r="V941" i="1"/>
  <c r="W941" i="1" s="1"/>
  <c r="V940" i="1"/>
  <c r="W940" i="1" s="1"/>
  <c r="V939" i="1"/>
  <c r="W939" i="1" s="1"/>
  <c r="V938" i="1"/>
  <c r="W938" i="1" s="1"/>
  <c r="V937" i="1"/>
  <c r="W937" i="1" s="1"/>
  <c r="V936" i="1"/>
  <c r="W936" i="1" s="1"/>
  <c r="V935" i="1"/>
  <c r="W935" i="1" s="1"/>
  <c r="V934" i="1"/>
  <c r="W934" i="1" s="1"/>
  <c r="V933" i="1"/>
  <c r="W933" i="1" s="1"/>
  <c r="V932" i="1"/>
  <c r="W932" i="1" s="1"/>
  <c r="V931" i="1"/>
  <c r="W931" i="1" s="1"/>
  <c r="V930" i="1"/>
  <c r="W930" i="1" s="1"/>
  <c r="V929" i="1"/>
  <c r="W929" i="1" s="1"/>
  <c r="V928" i="1"/>
  <c r="W928" i="1" s="1"/>
  <c r="V927" i="1"/>
  <c r="W927" i="1" s="1"/>
  <c r="V926" i="1"/>
  <c r="W926" i="1" s="1"/>
  <c r="V925" i="1"/>
  <c r="W925" i="1" s="1"/>
  <c r="V924" i="1"/>
  <c r="W924" i="1" s="1"/>
  <c r="V923" i="1"/>
  <c r="W923" i="1" s="1"/>
  <c r="V922" i="1"/>
  <c r="W922" i="1" s="1"/>
  <c r="V921" i="1"/>
  <c r="W921" i="1" s="1"/>
  <c r="V920" i="1"/>
  <c r="W920" i="1" s="1"/>
  <c r="V919" i="1"/>
  <c r="W919" i="1" s="1"/>
  <c r="V918" i="1"/>
  <c r="W918" i="1" s="1"/>
  <c r="V917" i="1"/>
  <c r="W917" i="1" s="1"/>
  <c r="V916" i="1"/>
  <c r="W916" i="1" s="1"/>
  <c r="V915" i="1"/>
  <c r="W915" i="1" s="1"/>
  <c r="V914" i="1"/>
  <c r="W914" i="1" s="1"/>
  <c r="V913" i="1"/>
  <c r="W913" i="1" s="1"/>
  <c r="V912" i="1"/>
  <c r="W912" i="1" s="1"/>
  <c r="V911" i="1"/>
  <c r="W911" i="1" s="1"/>
  <c r="V910" i="1"/>
  <c r="W910" i="1" s="1"/>
  <c r="V909" i="1"/>
  <c r="W909" i="1" s="1"/>
  <c r="V908" i="1"/>
  <c r="W908" i="1" s="1"/>
  <c r="V907" i="1"/>
  <c r="W907" i="1" s="1"/>
  <c r="V906" i="1"/>
  <c r="W906" i="1" s="1"/>
  <c r="V905" i="1"/>
  <c r="W905" i="1" s="1"/>
  <c r="V904" i="1"/>
  <c r="W904" i="1" s="1"/>
  <c r="V903" i="1"/>
  <c r="W903" i="1" s="1"/>
  <c r="V902" i="1"/>
  <c r="W902" i="1" s="1"/>
  <c r="V901" i="1"/>
  <c r="W901" i="1" s="1"/>
  <c r="V900" i="1"/>
  <c r="W900" i="1" s="1"/>
  <c r="V899" i="1"/>
  <c r="W899" i="1" s="1"/>
  <c r="V898" i="1"/>
  <c r="W898" i="1" s="1"/>
  <c r="V897" i="1"/>
  <c r="W897" i="1" s="1"/>
  <c r="V896" i="1"/>
  <c r="W896" i="1" s="1"/>
  <c r="V895" i="1"/>
  <c r="W895" i="1" s="1"/>
  <c r="V894" i="1"/>
  <c r="W894" i="1" s="1"/>
  <c r="V893" i="1"/>
  <c r="W893" i="1" s="1"/>
  <c r="V892" i="1"/>
  <c r="W892" i="1" s="1"/>
  <c r="V891" i="1"/>
  <c r="W891" i="1" s="1"/>
  <c r="V890" i="1"/>
  <c r="W890" i="1" s="1"/>
  <c r="V889" i="1"/>
  <c r="W889" i="1" s="1"/>
  <c r="V888" i="1"/>
  <c r="W888" i="1" s="1"/>
  <c r="V887" i="1"/>
  <c r="W887" i="1" s="1"/>
  <c r="V886" i="1"/>
  <c r="W886" i="1" s="1"/>
  <c r="V885" i="1"/>
  <c r="W885" i="1" s="1"/>
  <c r="V884" i="1"/>
  <c r="W884" i="1" s="1"/>
  <c r="V883" i="1"/>
  <c r="W883" i="1" s="1"/>
  <c r="V882" i="1"/>
  <c r="W882" i="1" s="1"/>
  <c r="V881" i="1"/>
  <c r="W881" i="1" s="1"/>
  <c r="V880" i="1"/>
  <c r="W880" i="1" s="1"/>
  <c r="V879" i="1"/>
  <c r="W879" i="1" s="1"/>
  <c r="V878" i="1"/>
  <c r="W878" i="1" s="1"/>
  <c r="V877" i="1"/>
  <c r="W877" i="1" s="1"/>
  <c r="V876" i="1"/>
  <c r="W876" i="1" s="1"/>
  <c r="V875" i="1"/>
  <c r="W875" i="1" s="1"/>
  <c r="V874" i="1"/>
  <c r="W874" i="1" s="1"/>
  <c r="V873" i="1"/>
  <c r="W873" i="1" s="1"/>
  <c r="V872" i="1"/>
  <c r="W872" i="1" s="1"/>
  <c r="V871" i="1"/>
  <c r="W871" i="1" s="1"/>
  <c r="V870" i="1"/>
  <c r="W870" i="1" s="1"/>
  <c r="V869" i="1"/>
  <c r="W869" i="1" s="1"/>
  <c r="V868" i="1"/>
  <c r="W868" i="1" s="1"/>
  <c r="V867" i="1"/>
  <c r="W867" i="1" s="1"/>
  <c r="V866" i="1"/>
  <c r="W866" i="1" s="1"/>
  <c r="V865" i="1"/>
  <c r="W865" i="1" s="1"/>
  <c r="V864" i="1"/>
  <c r="W864" i="1" s="1"/>
  <c r="V863" i="1"/>
  <c r="W863" i="1" s="1"/>
  <c r="V862" i="1"/>
  <c r="W862" i="1" s="1"/>
  <c r="V861" i="1"/>
  <c r="W861" i="1" s="1"/>
  <c r="V860" i="1"/>
  <c r="W860" i="1" s="1"/>
  <c r="V859" i="1"/>
  <c r="W859" i="1" s="1"/>
  <c r="V858" i="1"/>
  <c r="W858" i="1" s="1"/>
  <c r="V857" i="1"/>
  <c r="W857" i="1" s="1"/>
  <c r="V856" i="1"/>
  <c r="W856" i="1" s="1"/>
  <c r="V855" i="1"/>
  <c r="W855" i="1" s="1"/>
  <c r="V854" i="1"/>
  <c r="W854" i="1" s="1"/>
  <c r="V853" i="1"/>
  <c r="W853" i="1" s="1"/>
  <c r="V852" i="1"/>
  <c r="W852" i="1" s="1"/>
  <c r="V851" i="1"/>
  <c r="W851" i="1" s="1"/>
  <c r="V850" i="1"/>
  <c r="W850" i="1" s="1"/>
  <c r="V849" i="1"/>
  <c r="W849" i="1" s="1"/>
  <c r="V848" i="1"/>
  <c r="W848" i="1" s="1"/>
  <c r="V847" i="1"/>
  <c r="W847" i="1" s="1"/>
  <c r="V846" i="1"/>
  <c r="W846" i="1" s="1"/>
  <c r="V845" i="1"/>
  <c r="W845" i="1" s="1"/>
  <c r="V844" i="1"/>
  <c r="W844" i="1" s="1"/>
  <c r="V843" i="1"/>
  <c r="W843" i="1" s="1"/>
  <c r="V842" i="1"/>
  <c r="W842" i="1" s="1"/>
  <c r="V841" i="1"/>
  <c r="W841" i="1" s="1"/>
  <c r="V840" i="1"/>
  <c r="W840" i="1" s="1"/>
  <c r="V839" i="1"/>
  <c r="W839" i="1" s="1"/>
  <c r="V838" i="1"/>
  <c r="W838" i="1" s="1"/>
  <c r="V837" i="1"/>
  <c r="W837" i="1" s="1"/>
  <c r="V836" i="1"/>
  <c r="W836" i="1" s="1"/>
  <c r="V835" i="1"/>
  <c r="W835" i="1" s="1"/>
  <c r="V834" i="1"/>
  <c r="W834" i="1" s="1"/>
  <c r="V833" i="1"/>
  <c r="W833" i="1" s="1"/>
  <c r="V832" i="1"/>
  <c r="W832" i="1" s="1"/>
  <c r="V831" i="1"/>
  <c r="W831" i="1" s="1"/>
  <c r="V830" i="1"/>
  <c r="W830" i="1" s="1"/>
  <c r="V829" i="1"/>
  <c r="W829" i="1" s="1"/>
  <c r="V828" i="1"/>
  <c r="W828" i="1" s="1"/>
  <c r="V827" i="1"/>
  <c r="W827" i="1" s="1"/>
  <c r="V826" i="1"/>
  <c r="W826" i="1" s="1"/>
  <c r="V825" i="1"/>
  <c r="W825" i="1" s="1"/>
  <c r="V824" i="1"/>
  <c r="W824" i="1" s="1"/>
  <c r="V823" i="1"/>
  <c r="W823" i="1" s="1"/>
  <c r="V822" i="1"/>
  <c r="W822" i="1" s="1"/>
  <c r="V821" i="1"/>
  <c r="W821" i="1" s="1"/>
  <c r="V820" i="1"/>
  <c r="W820" i="1" s="1"/>
  <c r="V819" i="1"/>
  <c r="W819" i="1" s="1"/>
  <c r="V818" i="1"/>
  <c r="W818" i="1" s="1"/>
  <c r="V817" i="1"/>
  <c r="W817" i="1" s="1"/>
  <c r="V816" i="1"/>
  <c r="W816" i="1" s="1"/>
  <c r="V815" i="1"/>
  <c r="W815" i="1" s="1"/>
  <c r="V814" i="1"/>
  <c r="W814" i="1" s="1"/>
  <c r="V813" i="1"/>
  <c r="W813" i="1" s="1"/>
  <c r="V812" i="1"/>
  <c r="W812" i="1" s="1"/>
  <c r="V811" i="1"/>
  <c r="W811" i="1" s="1"/>
  <c r="V810" i="1"/>
  <c r="W810" i="1" s="1"/>
  <c r="V809" i="1"/>
  <c r="W809" i="1" s="1"/>
  <c r="V808" i="1"/>
  <c r="W808" i="1" s="1"/>
  <c r="V807" i="1"/>
  <c r="W807" i="1" s="1"/>
  <c r="V806" i="1"/>
  <c r="W806" i="1" s="1"/>
  <c r="V805" i="1"/>
  <c r="W805" i="1" s="1"/>
  <c r="V804" i="1"/>
  <c r="W804" i="1" s="1"/>
  <c r="V803" i="1"/>
  <c r="W803" i="1" s="1"/>
  <c r="V802" i="1"/>
  <c r="W802" i="1" s="1"/>
  <c r="V801" i="1"/>
  <c r="W801" i="1" s="1"/>
  <c r="V800" i="1"/>
  <c r="W800" i="1" s="1"/>
  <c r="V799" i="1"/>
  <c r="W799" i="1" s="1"/>
  <c r="V798" i="1"/>
  <c r="W798" i="1" s="1"/>
  <c r="V797" i="1"/>
  <c r="W797" i="1" s="1"/>
  <c r="V796" i="1"/>
  <c r="W796" i="1" s="1"/>
  <c r="V795" i="1"/>
  <c r="W795" i="1" s="1"/>
  <c r="V794" i="1"/>
  <c r="W794" i="1" s="1"/>
  <c r="V793" i="1"/>
  <c r="W793" i="1" s="1"/>
  <c r="V792" i="1"/>
  <c r="W792" i="1" s="1"/>
  <c r="V791" i="1"/>
  <c r="W791" i="1" s="1"/>
  <c r="V790" i="1"/>
  <c r="W790" i="1" s="1"/>
  <c r="V789" i="1"/>
  <c r="W789" i="1" s="1"/>
  <c r="V788" i="1"/>
  <c r="W788" i="1" s="1"/>
  <c r="V787" i="1"/>
  <c r="W787" i="1" s="1"/>
  <c r="V786" i="1"/>
  <c r="W786" i="1" s="1"/>
  <c r="V785" i="1"/>
  <c r="W785" i="1" s="1"/>
  <c r="V784" i="1"/>
  <c r="W784" i="1" s="1"/>
  <c r="V783" i="1"/>
  <c r="W783" i="1" s="1"/>
  <c r="V782" i="1"/>
  <c r="W782" i="1" s="1"/>
  <c r="V781" i="1"/>
  <c r="W781" i="1" s="1"/>
  <c r="V780" i="1"/>
  <c r="W780" i="1" s="1"/>
  <c r="V779" i="1"/>
  <c r="W779" i="1" s="1"/>
  <c r="V778" i="1"/>
  <c r="W778" i="1" s="1"/>
  <c r="V777" i="1"/>
  <c r="W777" i="1" s="1"/>
  <c r="V776" i="1"/>
  <c r="W776" i="1" s="1"/>
  <c r="V775" i="1"/>
  <c r="W775" i="1" s="1"/>
  <c r="V774" i="1"/>
  <c r="W774" i="1" s="1"/>
  <c r="V773" i="1"/>
  <c r="W773" i="1" s="1"/>
  <c r="V772" i="1"/>
  <c r="W772" i="1" s="1"/>
  <c r="V771" i="1"/>
  <c r="W771" i="1" s="1"/>
  <c r="V770" i="1"/>
  <c r="W770" i="1" s="1"/>
  <c r="V769" i="1"/>
  <c r="W769" i="1" s="1"/>
  <c r="V768" i="1"/>
  <c r="W768" i="1" s="1"/>
  <c r="V767" i="1"/>
  <c r="W767" i="1" s="1"/>
  <c r="V766" i="1"/>
  <c r="W766" i="1" s="1"/>
  <c r="V765" i="1"/>
  <c r="W765" i="1" s="1"/>
  <c r="V764" i="1"/>
  <c r="W764" i="1" s="1"/>
  <c r="V763" i="1"/>
  <c r="W763" i="1" s="1"/>
  <c r="V762" i="1"/>
  <c r="W762" i="1" s="1"/>
  <c r="V761" i="1"/>
  <c r="W761" i="1" s="1"/>
  <c r="V760" i="1"/>
  <c r="W760" i="1" s="1"/>
  <c r="V759" i="1"/>
  <c r="W759" i="1" s="1"/>
  <c r="V758" i="1"/>
  <c r="W758" i="1" s="1"/>
  <c r="V757" i="1"/>
  <c r="W757" i="1" s="1"/>
  <c r="V756" i="1"/>
  <c r="W756" i="1" s="1"/>
  <c r="V755" i="1"/>
  <c r="W755" i="1" s="1"/>
  <c r="V754" i="1"/>
  <c r="W754" i="1" s="1"/>
  <c r="V753" i="1"/>
  <c r="W753" i="1" s="1"/>
  <c r="V752" i="1"/>
  <c r="W752" i="1" s="1"/>
  <c r="V751" i="1"/>
  <c r="W751" i="1" s="1"/>
  <c r="V750" i="1"/>
  <c r="W750" i="1" s="1"/>
  <c r="V749" i="1"/>
  <c r="W749" i="1" s="1"/>
  <c r="V748" i="1"/>
  <c r="W748" i="1" s="1"/>
  <c r="V747" i="1"/>
  <c r="W747" i="1" s="1"/>
  <c r="V746" i="1"/>
  <c r="W746" i="1" s="1"/>
  <c r="V745" i="1"/>
  <c r="W745" i="1" s="1"/>
  <c r="V744" i="1"/>
  <c r="W744" i="1" s="1"/>
  <c r="V743" i="1"/>
  <c r="W743" i="1" s="1"/>
  <c r="V742" i="1"/>
  <c r="W742" i="1" s="1"/>
  <c r="V741" i="1"/>
  <c r="W741" i="1" s="1"/>
  <c r="V740" i="1"/>
  <c r="W740" i="1" s="1"/>
  <c r="V739" i="1"/>
  <c r="W739" i="1" s="1"/>
  <c r="V738" i="1"/>
  <c r="W738" i="1" s="1"/>
  <c r="V737" i="1"/>
  <c r="W737" i="1" s="1"/>
  <c r="V736" i="1"/>
  <c r="W736" i="1" s="1"/>
  <c r="V735" i="1"/>
  <c r="W735" i="1" s="1"/>
  <c r="V734" i="1"/>
  <c r="W734" i="1" s="1"/>
  <c r="V733" i="1"/>
  <c r="W733" i="1" s="1"/>
  <c r="V732" i="1"/>
  <c r="W732" i="1" s="1"/>
  <c r="V731" i="1"/>
  <c r="W731" i="1" s="1"/>
  <c r="V730" i="1"/>
  <c r="W730" i="1" s="1"/>
  <c r="V729" i="1"/>
  <c r="W729" i="1" s="1"/>
  <c r="V728" i="1"/>
  <c r="W728" i="1" s="1"/>
  <c r="V727" i="1"/>
  <c r="W727" i="1" s="1"/>
  <c r="V726" i="1"/>
  <c r="W726" i="1" s="1"/>
  <c r="V725" i="1"/>
  <c r="W725" i="1" s="1"/>
  <c r="V724" i="1"/>
  <c r="W724" i="1" s="1"/>
  <c r="V723" i="1"/>
  <c r="W723" i="1" s="1"/>
  <c r="V722" i="1"/>
  <c r="W722" i="1" s="1"/>
  <c r="V721" i="1"/>
  <c r="W721" i="1" s="1"/>
  <c r="V720" i="1"/>
  <c r="W720" i="1" s="1"/>
  <c r="V719" i="1"/>
  <c r="W719" i="1" s="1"/>
  <c r="V718" i="1"/>
  <c r="W718" i="1" s="1"/>
  <c r="V717" i="1"/>
  <c r="W717" i="1" s="1"/>
  <c r="V716" i="1"/>
  <c r="W716" i="1" s="1"/>
  <c r="V715" i="1"/>
  <c r="W715" i="1" s="1"/>
  <c r="V714" i="1"/>
  <c r="W714" i="1" s="1"/>
  <c r="V713" i="1"/>
  <c r="W713" i="1" s="1"/>
  <c r="V712" i="1"/>
  <c r="W712" i="1" s="1"/>
  <c r="V711" i="1"/>
  <c r="W711" i="1" s="1"/>
  <c r="V710" i="1"/>
  <c r="W710" i="1" s="1"/>
  <c r="V709" i="1"/>
  <c r="W709" i="1" s="1"/>
  <c r="V708" i="1"/>
  <c r="W708" i="1" s="1"/>
  <c r="V707" i="1"/>
  <c r="W707" i="1" s="1"/>
  <c r="V706" i="1"/>
  <c r="W706" i="1" s="1"/>
  <c r="V705" i="1"/>
  <c r="W705" i="1" s="1"/>
  <c r="V704" i="1"/>
  <c r="W704" i="1" s="1"/>
  <c r="V703" i="1"/>
  <c r="W703" i="1" s="1"/>
  <c r="V702" i="1"/>
  <c r="W702" i="1" s="1"/>
  <c r="V701" i="1"/>
  <c r="W701" i="1" s="1"/>
  <c r="V700" i="1"/>
  <c r="W700" i="1" s="1"/>
  <c r="V699" i="1"/>
  <c r="W699" i="1" s="1"/>
  <c r="V698" i="1"/>
  <c r="W698" i="1" s="1"/>
  <c r="V697" i="1"/>
  <c r="W697" i="1" s="1"/>
  <c r="V696" i="1"/>
  <c r="W696" i="1" s="1"/>
  <c r="V695" i="1"/>
  <c r="W695" i="1" s="1"/>
  <c r="V694" i="1"/>
  <c r="W694" i="1" s="1"/>
  <c r="V693" i="1"/>
  <c r="W693" i="1" s="1"/>
  <c r="V692" i="1"/>
  <c r="W692" i="1" s="1"/>
  <c r="V691" i="1"/>
  <c r="W691" i="1" s="1"/>
  <c r="V690" i="1"/>
  <c r="W690" i="1" s="1"/>
  <c r="V689" i="1"/>
  <c r="W689" i="1" s="1"/>
  <c r="V688" i="1"/>
  <c r="W688" i="1" s="1"/>
  <c r="V687" i="1"/>
  <c r="W687" i="1" s="1"/>
  <c r="V686" i="1"/>
  <c r="W686" i="1" s="1"/>
  <c r="V685" i="1"/>
  <c r="W685" i="1" s="1"/>
  <c r="V684" i="1"/>
  <c r="W684" i="1" s="1"/>
  <c r="V683" i="1"/>
  <c r="W683" i="1" s="1"/>
  <c r="V682" i="1"/>
  <c r="W682" i="1" s="1"/>
  <c r="V681" i="1"/>
  <c r="W681" i="1" s="1"/>
  <c r="V680" i="1"/>
  <c r="W680" i="1" s="1"/>
  <c r="V679" i="1"/>
  <c r="W679" i="1" s="1"/>
  <c r="V678" i="1"/>
  <c r="W678" i="1" s="1"/>
  <c r="V677" i="1"/>
  <c r="W677" i="1" s="1"/>
  <c r="V676" i="1"/>
  <c r="W676" i="1" s="1"/>
  <c r="V675" i="1"/>
  <c r="W675" i="1" s="1"/>
  <c r="V674" i="1"/>
  <c r="W674" i="1" s="1"/>
  <c r="V673" i="1"/>
  <c r="W673" i="1" s="1"/>
  <c r="V672" i="1"/>
  <c r="W672" i="1" s="1"/>
  <c r="V671" i="1"/>
  <c r="W671" i="1" s="1"/>
  <c r="V670" i="1"/>
  <c r="W670" i="1" s="1"/>
  <c r="V669" i="1"/>
  <c r="W669" i="1" s="1"/>
  <c r="V668" i="1"/>
  <c r="W668" i="1" s="1"/>
  <c r="V667" i="1"/>
  <c r="W667" i="1" s="1"/>
  <c r="V666" i="1"/>
  <c r="W666" i="1" s="1"/>
  <c r="V665" i="1"/>
  <c r="W665" i="1" s="1"/>
  <c r="V664" i="1"/>
  <c r="W664" i="1" s="1"/>
  <c r="V663" i="1"/>
  <c r="W663" i="1" s="1"/>
  <c r="V662" i="1"/>
  <c r="W662" i="1" s="1"/>
  <c r="V661" i="1"/>
  <c r="W661" i="1" s="1"/>
  <c r="V660" i="1"/>
  <c r="W660" i="1" s="1"/>
  <c r="V659" i="1"/>
  <c r="W659" i="1" s="1"/>
  <c r="V658" i="1"/>
  <c r="W658" i="1" s="1"/>
  <c r="V657" i="1"/>
  <c r="W657" i="1" s="1"/>
  <c r="V656" i="1"/>
  <c r="W656" i="1" s="1"/>
  <c r="V655" i="1"/>
  <c r="W655" i="1" s="1"/>
  <c r="V654" i="1"/>
  <c r="W654" i="1" s="1"/>
  <c r="V653" i="1"/>
  <c r="W653" i="1" s="1"/>
  <c r="V652" i="1"/>
  <c r="W652" i="1" s="1"/>
  <c r="V651" i="1"/>
  <c r="W651" i="1" s="1"/>
  <c r="V650" i="1"/>
  <c r="W650" i="1" s="1"/>
  <c r="V649" i="1"/>
  <c r="W649" i="1" s="1"/>
  <c r="V648" i="1"/>
  <c r="W648" i="1" s="1"/>
  <c r="V647" i="1"/>
  <c r="W647" i="1" s="1"/>
  <c r="V646" i="1"/>
  <c r="W646" i="1" s="1"/>
  <c r="V645" i="1"/>
  <c r="W645" i="1" s="1"/>
  <c r="V644" i="1"/>
  <c r="W644" i="1" s="1"/>
  <c r="V643" i="1"/>
  <c r="W643" i="1" s="1"/>
  <c r="V642" i="1"/>
  <c r="W642" i="1" s="1"/>
  <c r="V641" i="1"/>
  <c r="W641" i="1" s="1"/>
  <c r="V640" i="1"/>
  <c r="W640" i="1" s="1"/>
  <c r="V639" i="1"/>
  <c r="W639" i="1" s="1"/>
  <c r="V638" i="1"/>
  <c r="W638" i="1" s="1"/>
  <c r="V637" i="1"/>
  <c r="W637" i="1" s="1"/>
  <c r="V636" i="1"/>
  <c r="W636" i="1" s="1"/>
  <c r="V635" i="1"/>
  <c r="W635" i="1" s="1"/>
  <c r="V634" i="1"/>
  <c r="W634" i="1" s="1"/>
  <c r="V633" i="1"/>
  <c r="W633" i="1" s="1"/>
  <c r="V632" i="1"/>
  <c r="W632" i="1" s="1"/>
  <c r="V631" i="1"/>
  <c r="W631" i="1" s="1"/>
  <c r="V630" i="1"/>
  <c r="W630" i="1" s="1"/>
  <c r="V629" i="1"/>
  <c r="W629" i="1" s="1"/>
  <c r="V628" i="1"/>
  <c r="W628" i="1" s="1"/>
  <c r="V627" i="1"/>
  <c r="W627" i="1" s="1"/>
  <c r="V626" i="1"/>
  <c r="W626" i="1" s="1"/>
  <c r="V625" i="1"/>
  <c r="W625" i="1" s="1"/>
  <c r="V624" i="1"/>
  <c r="W624" i="1" s="1"/>
  <c r="V623" i="1"/>
  <c r="W623" i="1" s="1"/>
  <c r="V622" i="1"/>
  <c r="W622" i="1" s="1"/>
  <c r="V621" i="1"/>
  <c r="W621" i="1" s="1"/>
  <c r="V620" i="1"/>
  <c r="W620" i="1" s="1"/>
  <c r="V619" i="1"/>
  <c r="W619" i="1" s="1"/>
  <c r="V618" i="1"/>
  <c r="W618" i="1" s="1"/>
  <c r="V617" i="1"/>
  <c r="W617" i="1" s="1"/>
  <c r="V616" i="1"/>
  <c r="W616" i="1" s="1"/>
  <c r="V615" i="1"/>
  <c r="W615" i="1" s="1"/>
  <c r="V614" i="1"/>
  <c r="W614" i="1" s="1"/>
  <c r="V613" i="1"/>
  <c r="W613" i="1" s="1"/>
  <c r="V612" i="1"/>
  <c r="W612" i="1" s="1"/>
  <c r="V611" i="1"/>
  <c r="W611" i="1" s="1"/>
  <c r="V610" i="1"/>
  <c r="W610" i="1" s="1"/>
  <c r="V609" i="1"/>
  <c r="W609" i="1" s="1"/>
  <c r="V608" i="1"/>
  <c r="W608" i="1" s="1"/>
  <c r="V607" i="1"/>
  <c r="W607" i="1" s="1"/>
  <c r="V606" i="1"/>
  <c r="W606" i="1" s="1"/>
  <c r="V605" i="1"/>
  <c r="W605" i="1" s="1"/>
  <c r="V604" i="1"/>
  <c r="W604" i="1" s="1"/>
  <c r="V603" i="1"/>
  <c r="W603" i="1" s="1"/>
  <c r="V602" i="1"/>
  <c r="W602" i="1" s="1"/>
  <c r="V601" i="1"/>
  <c r="W601" i="1" s="1"/>
  <c r="V600" i="1"/>
  <c r="W600" i="1" s="1"/>
  <c r="V599" i="1"/>
  <c r="W599" i="1" s="1"/>
  <c r="V598" i="1"/>
  <c r="W598" i="1" s="1"/>
  <c r="V597" i="1"/>
  <c r="W597" i="1" s="1"/>
  <c r="V596" i="1"/>
  <c r="W596" i="1" s="1"/>
  <c r="V595" i="1"/>
  <c r="W595" i="1" s="1"/>
  <c r="V594" i="1"/>
  <c r="W594" i="1" s="1"/>
  <c r="V593" i="1"/>
  <c r="W593" i="1" s="1"/>
  <c r="V592" i="1"/>
  <c r="W592" i="1" s="1"/>
  <c r="V591" i="1"/>
  <c r="W591" i="1" s="1"/>
  <c r="V590" i="1"/>
  <c r="W590" i="1" s="1"/>
  <c r="V589" i="1"/>
  <c r="W589" i="1" s="1"/>
  <c r="V588" i="1"/>
  <c r="W588" i="1" s="1"/>
  <c r="V587" i="1"/>
  <c r="W587" i="1" s="1"/>
  <c r="V586" i="1"/>
  <c r="W586" i="1" s="1"/>
  <c r="V585" i="1"/>
  <c r="W585" i="1" s="1"/>
  <c r="V584" i="1"/>
  <c r="W584" i="1" s="1"/>
  <c r="V583" i="1"/>
  <c r="W583" i="1" s="1"/>
  <c r="V582" i="1"/>
  <c r="W582" i="1" s="1"/>
  <c r="V581" i="1"/>
  <c r="W581" i="1" s="1"/>
  <c r="V580" i="1"/>
  <c r="W580" i="1" s="1"/>
  <c r="V579" i="1"/>
  <c r="W579" i="1" s="1"/>
  <c r="V578" i="1"/>
  <c r="W578" i="1" s="1"/>
  <c r="V577" i="1"/>
  <c r="W577" i="1" s="1"/>
  <c r="V576" i="1"/>
  <c r="W576" i="1" s="1"/>
  <c r="V575" i="1"/>
  <c r="W575" i="1" s="1"/>
  <c r="V574" i="1"/>
  <c r="W574" i="1" s="1"/>
  <c r="V573" i="1"/>
  <c r="W573" i="1" s="1"/>
  <c r="V572" i="1"/>
  <c r="W572" i="1" s="1"/>
  <c r="V571" i="1"/>
  <c r="W571" i="1" s="1"/>
  <c r="V570" i="1"/>
  <c r="W570" i="1" s="1"/>
  <c r="V569" i="1"/>
  <c r="W569" i="1" s="1"/>
  <c r="V568" i="1"/>
  <c r="W568" i="1" s="1"/>
  <c r="V567" i="1"/>
  <c r="W567" i="1" s="1"/>
  <c r="V566" i="1"/>
  <c r="W566" i="1" s="1"/>
  <c r="V565" i="1"/>
  <c r="W565" i="1" s="1"/>
  <c r="V564" i="1"/>
  <c r="W564" i="1" s="1"/>
  <c r="V563" i="1"/>
  <c r="W563" i="1" s="1"/>
  <c r="V562" i="1"/>
  <c r="W562" i="1" s="1"/>
  <c r="V561" i="1"/>
  <c r="W561" i="1" s="1"/>
  <c r="V560" i="1"/>
  <c r="W560" i="1" s="1"/>
  <c r="V559" i="1"/>
  <c r="W559" i="1" s="1"/>
  <c r="V558" i="1"/>
  <c r="W558" i="1" s="1"/>
  <c r="V557" i="1"/>
  <c r="W557" i="1" s="1"/>
  <c r="V556" i="1"/>
  <c r="W556" i="1" s="1"/>
  <c r="V555" i="1"/>
  <c r="W555" i="1" s="1"/>
  <c r="V554" i="1"/>
  <c r="W554" i="1" s="1"/>
  <c r="V553" i="1"/>
  <c r="W553" i="1" s="1"/>
  <c r="V552" i="1"/>
  <c r="W552" i="1" s="1"/>
  <c r="V551" i="1"/>
  <c r="W551" i="1" s="1"/>
  <c r="V550" i="1"/>
  <c r="W550" i="1" s="1"/>
  <c r="V549" i="1"/>
  <c r="W549" i="1" s="1"/>
  <c r="V548" i="1"/>
  <c r="W548" i="1" s="1"/>
  <c r="V547" i="1"/>
  <c r="W547" i="1" s="1"/>
  <c r="V546" i="1"/>
  <c r="W546" i="1" s="1"/>
  <c r="V545" i="1"/>
  <c r="W545" i="1" s="1"/>
  <c r="V544" i="1"/>
  <c r="W544" i="1" s="1"/>
  <c r="V543" i="1"/>
  <c r="W543" i="1" s="1"/>
  <c r="V542" i="1"/>
  <c r="W542" i="1" s="1"/>
  <c r="V541" i="1"/>
  <c r="W541" i="1" s="1"/>
  <c r="V540" i="1"/>
  <c r="W540" i="1" s="1"/>
  <c r="V539" i="1"/>
  <c r="W539" i="1" s="1"/>
  <c r="V538" i="1"/>
  <c r="W538" i="1" s="1"/>
  <c r="V537" i="1"/>
  <c r="W537" i="1" s="1"/>
  <c r="V536" i="1"/>
  <c r="W536" i="1" s="1"/>
  <c r="V535" i="1"/>
  <c r="W535" i="1" s="1"/>
  <c r="V534" i="1"/>
  <c r="W534" i="1" s="1"/>
  <c r="V533" i="1"/>
  <c r="W533" i="1" s="1"/>
  <c r="V532" i="1"/>
  <c r="W532" i="1" s="1"/>
  <c r="V531" i="1"/>
  <c r="W531" i="1" s="1"/>
  <c r="V530" i="1"/>
  <c r="W530" i="1" s="1"/>
  <c r="V529" i="1"/>
  <c r="W529" i="1" s="1"/>
  <c r="V528" i="1"/>
  <c r="W528" i="1" s="1"/>
  <c r="V527" i="1"/>
  <c r="W527" i="1" s="1"/>
  <c r="V526" i="1"/>
  <c r="W526" i="1" s="1"/>
  <c r="V525" i="1"/>
  <c r="W525" i="1" s="1"/>
  <c r="V524" i="1"/>
  <c r="W524" i="1" s="1"/>
  <c r="V523" i="1"/>
  <c r="W523" i="1" s="1"/>
  <c r="V522" i="1"/>
  <c r="W522" i="1" s="1"/>
  <c r="V521" i="1"/>
  <c r="W521" i="1" s="1"/>
  <c r="V520" i="1"/>
  <c r="W520" i="1" s="1"/>
  <c r="V519" i="1"/>
  <c r="W519" i="1" s="1"/>
  <c r="V518" i="1"/>
  <c r="W518" i="1" s="1"/>
  <c r="V517" i="1"/>
  <c r="W517" i="1" s="1"/>
  <c r="V516" i="1"/>
  <c r="W516" i="1" s="1"/>
  <c r="V515" i="1"/>
  <c r="W515" i="1" s="1"/>
  <c r="V514" i="1"/>
  <c r="W514" i="1" s="1"/>
  <c r="V513" i="1"/>
  <c r="W513" i="1" s="1"/>
  <c r="V512" i="1"/>
  <c r="W512" i="1" s="1"/>
  <c r="V511" i="1"/>
  <c r="W511" i="1" s="1"/>
  <c r="V510" i="1"/>
  <c r="W510" i="1" s="1"/>
  <c r="V509" i="1"/>
  <c r="W509" i="1" s="1"/>
  <c r="V508" i="1"/>
  <c r="W508" i="1" s="1"/>
  <c r="V507" i="1"/>
  <c r="W507" i="1" s="1"/>
  <c r="V506" i="1"/>
  <c r="W506" i="1" s="1"/>
  <c r="V505" i="1"/>
  <c r="W505" i="1" s="1"/>
  <c r="V504" i="1"/>
  <c r="W504" i="1" s="1"/>
  <c r="V503" i="1"/>
  <c r="W503" i="1" s="1"/>
  <c r="V502" i="1"/>
  <c r="W502" i="1" s="1"/>
  <c r="V501" i="1"/>
  <c r="W501" i="1" s="1"/>
  <c r="V500" i="1"/>
  <c r="W500" i="1" s="1"/>
  <c r="V499" i="1"/>
  <c r="W499" i="1" s="1"/>
  <c r="V498" i="1"/>
  <c r="W498" i="1" s="1"/>
  <c r="V497" i="1"/>
  <c r="W497" i="1" s="1"/>
  <c r="V496" i="1"/>
  <c r="W496" i="1" s="1"/>
  <c r="V495" i="1"/>
  <c r="W495" i="1" s="1"/>
  <c r="V494" i="1"/>
  <c r="W494" i="1" s="1"/>
  <c r="V493" i="1"/>
  <c r="W493" i="1" s="1"/>
  <c r="V492" i="1"/>
  <c r="W492" i="1" s="1"/>
  <c r="V491" i="1"/>
  <c r="W491" i="1" s="1"/>
  <c r="V490" i="1"/>
  <c r="W490" i="1" s="1"/>
  <c r="V489" i="1"/>
  <c r="W489" i="1" s="1"/>
  <c r="V488" i="1"/>
  <c r="W488" i="1" s="1"/>
  <c r="V487" i="1"/>
  <c r="W487" i="1" s="1"/>
  <c r="V486" i="1"/>
  <c r="W486" i="1" s="1"/>
  <c r="V485" i="1"/>
  <c r="W485" i="1" s="1"/>
  <c r="V484" i="1"/>
  <c r="W484" i="1" s="1"/>
  <c r="V483" i="1"/>
  <c r="W483" i="1" s="1"/>
  <c r="V482" i="1"/>
  <c r="W482" i="1" s="1"/>
  <c r="V481" i="1"/>
  <c r="W481" i="1" s="1"/>
  <c r="V480" i="1"/>
  <c r="W480" i="1" s="1"/>
  <c r="V479" i="1"/>
  <c r="W479" i="1" s="1"/>
  <c r="V478" i="1"/>
  <c r="W478" i="1" s="1"/>
  <c r="V477" i="1"/>
  <c r="W477" i="1" s="1"/>
  <c r="V476" i="1"/>
  <c r="W476" i="1" s="1"/>
  <c r="V475" i="1"/>
  <c r="W475" i="1" s="1"/>
  <c r="V474" i="1"/>
  <c r="W474" i="1" s="1"/>
  <c r="V473" i="1"/>
  <c r="W473" i="1" s="1"/>
  <c r="V472" i="1"/>
  <c r="W472" i="1" s="1"/>
  <c r="V471" i="1"/>
  <c r="W471" i="1" s="1"/>
  <c r="V470" i="1"/>
  <c r="W470" i="1" s="1"/>
  <c r="V469" i="1"/>
  <c r="W469" i="1" s="1"/>
  <c r="V468" i="1"/>
  <c r="W468" i="1" s="1"/>
  <c r="V467" i="1"/>
  <c r="W467" i="1" s="1"/>
  <c r="V466" i="1"/>
  <c r="W466" i="1" s="1"/>
  <c r="V465" i="1"/>
  <c r="W465" i="1" s="1"/>
  <c r="V464" i="1"/>
  <c r="W464" i="1" s="1"/>
  <c r="V463" i="1"/>
  <c r="W463" i="1" s="1"/>
  <c r="V462" i="1"/>
  <c r="W462" i="1" s="1"/>
  <c r="V461" i="1"/>
  <c r="W461" i="1" s="1"/>
  <c r="V460" i="1"/>
  <c r="W460" i="1" s="1"/>
  <c r="V459" i="1"/>
  <c r="W459" i="1" s="1"/>
  <c r="V458" i="1"/>
  <c r="W458" i="1" s="1"/>
  <c r="V457" i="1"/>
  <c r="W457" i="1" s="1"/>
  <c r="V456" i="1"/>
  <c r="W456" i="1" s="1"/>
  <c r="V455" i="1"/>
  <c r="W455" i="1" s="1"/>
  <c r="V454" i="1"/>
  <c r="W454" i="1" s="1"/>
  <c r="V453" i="1"/>
  <c r="W453" i="1" s="1"/>
  <c r="V452" i="1"/>
  <c r="W452" i="1" s="1"/>
  <c r="V451" i="1"/>
  <c r="W451" i="1" s="1"/>
  <c r="V450" i="1"/>
  <c r="W450" i="1" s="1"/>
  <c r="V449" i="1"/>
  <c r="W449" i="1" s="1"/>
  <c r="V448" i="1"/>
  <c r="W448" i="1" s="1"/>
  <c r="V447" i="1"/>
  <c r="W447" i="1" s="1"/>
  <c r="V446" i="1"/>
  <c r="W446" i="1" s="1"/>
  <c r="V445" i="1"/>
  <c r="W445" i="1" s="1"/>
  <c r="V444" i="1"/>
  <c r="W444" i="1" s="1"/>
  <c r="V443" i="1"/>
  <c r="W443" i="1" s="1"/>
  <c r="V442" i="1"/>
  <c r="W442" i="1" s="1"/>
  <c r="V441" i="1"/>
  <c r="W441" i="1" s="1"/>
  <c r="V440" i="1"/>
  <c r="W440" i="1" s="1"/>
  <c r="V439" i="1"/>
  <c r="W439" i="1" s="1"/>
  <c r="V438" i="1"/>
  <c r="W438" i="1" s="1"/>
  <c r="V437" i="1"/>
  <c r="W437" i="1" s="1"/>
  <c r="V436" i="1"/>
  <c r="W436" i="1" s="1"/>
  <c r="V435" i="1"/>
  <c r="W435" i="1" s="1"/>
  <c r="V434" i="1"/>
  <c r="W434" i="1" s="1"/>
  <c r="V433" i="1"/>
  <c r="W433" i="1" s="1"/>
  <c r="V432" i="1"/>
  <c r="W432" i="1" s="1"/>
  <c r="V431" i="1"/>
  <c r="W431" i="1" s="1"/>
  <c r="V430" i="1"/>
  <c r="W430" i="1" s="1"/>
  <c r="V429" i="1"/>
  <c r="W429" i="1" s="1"/>
  <c r="V428" i="1"/>
  <c r="W428" i="1" s="1"/>
  <c r="V427" i="1"/>
  <c r="W427" i="1" s="1"/>
  <c r="V426" i="1"/>
  <c r="W426" i="1" s="1"/>
  <c r="V425" i="1"/>
  <c r="W425" i="1" s="1"/>
  <c r="V424" i="1"/>
  <c r="W424" i="1" s="1"/>
  <c r="V423" i="1"/>
  <c r="W423" i="1" s="1"/>
  <c r="V422" i="1"/>
  <c r="W422" i="1" s="1"/>
  <c r="V421" i="1"/>
  <c r="W421" i="1" s="1"/>
  <c r="V420" i="1"/>
  <c r="W420" i="1" s="1"/>
  <c r="V419" i="1"/>
  <c r="W419" i="1" s="1"/>
  <c r="V418" i="1"/>
  <c r="W418" i="1" s="1"/>
  <c r="V417" i="1"/>
  <c r="W417" i="1" s="1"/>
  <c r="V416" i="1"/>
  <c r="W416" i="1" s="1"/>
  <c r="V415" i="1"/>
  <c r="W415" i="1" s="1"/>
  <c r="V414" i="1"/>
  <c r="W414" i="1" s="1"/>
  <c r="V413" i="1"/>
  <c r="W413" i="1" s="1"/>
  <c r="V412" i="1"/>
  <c r="W412" i="1" s="1"/>
  <c r="V411" i="1"/>
  <c r="W411" i="1" s="1"/>
  <c r="V410" i="1"/>
  <c r="W410" i="1" s="1"/>
  <c r="V409" i="1"/>
  <c r="W409" i="1" s="1"/>
  <c r="V408" i="1"/>
  <c r="W408" i="1" s="1"/>
  <c r="V407" i="1"/>
  <c r="W407" i="1" s="1"/>
  <c r="V406" i="1"/>
  <c r="W406" i="1" s="1"/>
  <c r="V405" i="1"/>
  <c r="W405" i="1" s="1"/>
  <c r="V404" i="1"/>
  <c r="W404" i="1" s="1"/>
  <c r="V403" i="1"/>
  <c r="W403" i="1" s="1"/>
  <c r="V402" i="1"/>
  <c r="W402" i="1" s="1"/>
  <c r="V401" i="1"/>
  <c r="W401" i="1" s="1"/>
  <c r="V400" i="1"/>
  <c r="W400" i="1" s="1"/>
  <c r="V399" i="1"/>
  <c r="W399" i="1" s="1"/>
  <c r="V398" i="1"/>
  <c r="W398" i="1" s="1"/>
  <c r="V397" i="1"/>
  <c r="W397" i="1" s="1"/>
  <c r="V396" i="1"/>
  <c r="W396" i="1" s="1"/>
  <c r="V395" i="1"/>
  <c r="W395" i="1" s="1"/>
  <c r="V394" i="1"/>
  <c r="W394" i="1" s="1"/>
  <c r="V393" i="1"/>
  <c r="W393" i="1" s="1"/>
  <c r="V392" i="1"/>
  <c r="W392" i="1" s="1"/>
  <c r="V391" i="1"/>
  <c r="W391" i="1" s="1"/>
  <c r="V390" i="1"/>
  <c r="W390" i="1" s="1"/>
  <c r="V389" i="1"/>
  <c r="W389" i="1" s="1"/>
  <c r="V388" i="1"/>
  <c r="W388" i="1" s="1"/>
  <c r="V387" i="1"/>
  <c r="W387" i="1" s="1"/>
  <c r="V386" i="1"/>
  <c r="W386" i="1" s="1"/>
  <c r="V385" i="1"/>
  <c r="W385" i="1" s="1"/>
  <c r="V384" i="1"/>
  <c r="W384" i="1" s="1"/>
  <c r="V383" i="1"/>
  <c r="W383" i="1" s="1"/>
  <c r="V382" i="1"/>
  <c r="W382" i="1" s="1"/>
  <c r="V381" i="1"/>
  <c r="W381" i="1" s="1"/>
  <c r="V380" i="1"/>
  <c r="W380" i="1" s="1"/>
  <c r="V379" i="1"/>
  <c r="W379" i="1" s="1"/>
  <c r="V378" i="1"/>
  <c r="W378" i="1" s="1"/>
  <c r="V377" i="1"/>
  <c r="W377" i="1" s="1"/>
  <c r="V376" i="1"/>
  <c r="W376" i="1" s="1"/>
  <c r="V375" i="1"/>
  <c r="W375" i="1" s="1"/>
  <c r="V374" i="1"/>
  <c r="W374" i="1" s="1"/>
  <c r="V373" i="1"/>
  <c r="W373" i="1" s="1"/>
  <c r="V372" i="1"/>
  <c r="W372" i="1" s="1"/>
  <c r="V371" i="1"/>
  <c r="W371" i="1" s="1"/>
  <c r="V370" i="1"/>
  <c r="W370" i="1" s="1"/>
  <c r="V369" i="1"/>
  <c r="W369" i="1" s="1"/>
  <c r="V368" i="1"/>
  <c r="W368" i="1" s="1"/>
  <c r="V367" i="1"/>
  <c r="W367" i="1" s="1"/>
  <c r="V366" i="1"/>
  <c r="W366" i="1" s="1"/>
  <c r="V365" i="1"/>
  <c r="W365" i="1" s="1"/>
  <c r="V364" i="1"/>
  <c r="W364" i="1" s="1"/>
  <c r="V363" i="1"/>
  <c r="W363" i="1" s="1"/>
  <c r="V362" i="1"/>
  <c r="W362" i="1" s="1"/>
  <c r="V361" i="1"/>
  <c r="W361" i="1" s="1"/>
  <c r="V360" i="1"/>
  <c r="W360" i="1" s="1"/>
  <c r="V359" i="1"/>
  <c r="W359" i="1" s="1"/>
  <c r="V358" i="1"/>
  <c r="W358" i="1" s="1"/>
  <c r="V357" i="1"/>
  <c r="W357" i="1" s="1"/>
  <c r="V356" i="1"/>
  <c r="W356" i="1" s="1"/>
  <c r="V355" i="1"/>
  <c r="W355" i="1" s="1"/>
  <c r="V354" i="1"/>
  <c r="W354" i="1" s="1"/>
  <c r="V353" i="1"/>
  <c r="W353" i="1" s="1"/>
  <c r="V352" i="1"/>
  <c r="W352" i="1" s="1"/>
  <c r="V351" i="1"/>
  <c r="W351" i="1" s="1"/>
  <c r="V350" i="1"/>
  <c r="W350" i="1" s="1"/>
  <c r="V349" i="1"/>
  <c r="W349" i="1" s="1"/>
  <c r="V348" i="1"/>
  <c r="W348" i="1" s="1"/>
  <c r="V347" i="1"/>
  <c r="W347" i="1" s="1"/>
  <c r="V346" i="1"/>
  <c r="W346" i="1" s="1"/>
  <c r="V345" i="1"/>
  <c r="W345" i="1" s="1"/>
  <c r="V344" i="1"/>
  <c r="W344" i="1" s="1"/>
  <c r="V343" i="1"/>
  <c r="W343" i="1" s="1"/>
  <c r="V342" i="1"/>
  <c r="W342" i="1" s="1"/>
  <c r="V341" i="1"/>
  <c r="W341" i="1" s="1"/>
  <c r="V340" i="1"/>
  <c r="W340" i="1" s="1"/>
  <c r="V339" i="1"/>
  <c r="W339" i="1" s="1"/>
  <c r="V338" i="1"/>
  <c r="W338" i="1" s="1"/>
  <c r="V337" i="1"/>
  <c r="W337" i="1" s="1"/>
  <c r="V336" i="1"/>
  <c r="W336" i="1" s="1"/>
  <c r="V335" i="1"/>
  <c r="W335" i="1" s="1"/>
  <c r="V334" i="1"/>
  <c r="W334" i="1" s="1"/>
  <c r="V333" i="1"/>
  <c r="W333" i="1" s="1"/>
  <c r="V332" i="1"/>
  <c r="W332" i="1" s="1"/>
  <c r="V331" i="1"/>
  <c r="W331" i="1" s="1"/>
  <c r="V330" i="1"/>
  <c r="W330" i="1" s="1"/>
  <c r="V329" i="1"/>
  <c r="W329" i="1" s="1"/>
  <c r="V328" i="1"/>
  <c r="W328" i="1" s="1"/>
  <c r="V327" i="1"/>
  <c r="W327" i="1" s="1"/>
  <c r="V326" i="1"/>
  <c r="W326" i="1" s="1"/>
  <c r="V325" i="1"/>
  <c r="W325" i="1" s="1"/>
  <c r="V324" i="1"/>
  <c r="W324" i="1" s="1"/>
  <c r="V323" i="1"/>
  <c r="W323" i="1" s="1"/>
  <c r="V322" i="1"/>
  <c r="W322" i="1" s="1"/>
  <c r="V321" i="1"/>
  <c r="W321" i="1" s="1"/>
  <c r="V320" i="1"/>
  <c r="W320" i="1" s="1"/>
  <c r="V319" i="1"/>
  <c r="W319" i="1" s="1"/>
  <c r="V318" i="1"/>
  <c r="W318" i="1" s="1"/>
  <c r="V317" i="1"/>
  <c r="W317" i="1" s="1"/>
  <c r="V316" i="1"/>
  <c r="W316" i="1" s="1"/>
  <c r="V315" i="1"/>
  <c r="W315" i="1" s="1"/>
  <c r="V314" i="1"/>
  <c r="W314" i="1" s="1"/>
  <c r="V313" i="1"/>
  <c r="W313" i="1" s="1"/>
  <c r="V312" i="1"/>
  <c r="W312" i="1" s="1"/>
  <c r="V311" i="1"/>
  <c r="W311" i="1" s="1"/>
  <c r="V310" i="1"/>
  <c r="W310" i="1" s="1"/>
  <c r="V309" i="1"/>
  <c r="W309" i="1" s="1"/>
  <c r="V308" i="1"/>
  <c r="W308" i="1" s="1"/>
  <c r="V307" i="1"/>
  <c r="W307" i="1" s="1"/>
  <c r="V306" i="1"/>
  <c r="W306" i="1" s="1"/>
  <c r="V305" i="1"/>
  <c r="W305" i="1" s="1"/>
  <c r="V304" i="1"/>
  <c r="W304" i="1" s="1"/>
  <c r="V303" i="1"/>
  <c r="W303" i="1" s="1"/>
  <c r="V302" i="1"/>
  <c r="W302" i="1" s="1"/>
  <c r="V301" i="1"/>
  <c r="W301" i="1" s="1"/>
  <c r="V300" i="1"/>
  <c r="W300" i="1" s="1"/>
  <c r="V299" i="1"/>
  <c r="W299" i="1" s="1"/>
  <c r="V298" i="1"/>
  <c r="W298" i="1" s="1"/>
  <c r="V297" i="1"/>
  <c r="W297" i="1" s="1"/>
  <c r="V296" i="1"/>
  <c r="W296" i="1" s="1"/>
  <c r="V295" i="1"/>
  <c r="W295" i="1" s="1"/>
  <c r="V294" i="1"/>
  <c r="W294" i="1" s="1"/>
  <c r="V293" i="1"/>
  <c r="W293" i="1" s="1"/>
  <c r="V292" i="1"/>
  <c r="W292" i="1" s="1"/>
  <c r="V291" i="1"/>
  <c r="W291" i="1" s="1"/>
  <c r="V290" i="1"/>
  <c r="W290" i="1" s="1"/>
  <c r="V289" i="1"/>
  <c r="W289" i="1" s="1"/>
  <c r="V288" i="1"/>
  <c r="W288" i="1" s="1"/>
  <c r="V287" i="1"/>
  <c r="W287" i="1" s="1"/>
  <c r="V286" i="1"/>
  <c r="W286" i="1" s="1"/>
  <c r="V285" i="1"/>
  <c r="W285" i="1" s="1"/>
  <c r="V284" i="1"/>
  <c r="W284" i="1" s="1"/>
  <c r="V283" i="1"/>
  <c r="W283" i="1" s="1"/>
  <c r="V282" i="1"/>
  <c r="W282" i="1" s="1"/>
  <c r="V281" i="1"/>
  <c r="W281" i="1" s="1"/>
  <c r="V280" i="1"/>
  <c r="W280" i="1" s="1"/>
  <c r="V279" i="1"/>
  <c r="W279" i="1" s="1"/>
  <c r="V278" i="1"/>
  <c r="W278" i="1" s="1"/>
  <c r="V277" i="1"/>
  <c r="W277" i="1" s="1"/>
  <c r="V276" i="1"/>
  <c r="W276" i="1" s="1"/>
  <c r="V275" i="1"/>
  <c r="W275" i="1" s="1"/>
  <c r="V274" i="1"/>
  <c r="W274" i="1" s="1"/>
  <c r="V273" i="1"/>
  <c r="W273" i="1" s="1"/>
  <c r="V272" i="1"/>
  <c r="W272" i="1" s="1"/>
  <c r="V271" i="1"/>
  <c r="W271" i="1" s="1"/>
  <c r="V270" i="1"/>
  <c r="W270" i="1" s="1"/>
  <c r="V269" i="1"/>
  <c r="W269" i="1" s="1"/>
  <c r="V268" i="1"/>
  <c r="W268" i="1" s="1"/>
  <c r="V267" i="1"/>
  <c r="W267" i="1" s="1"/>
  <c r="V266" i="1"/>
  <c r="W266" i="1" s="1"/>
  <c r="V265" i="1"/>
  <c r="W265" i="1" s="1"/>
  <c r="V264" i="1"/>
  <c r="W264" i="1" s="1"/>
  <c r="V263" i="1"/>
  <c r="W263" i="1" s="1"/>
  <c r="V262" i="1"/>
  <c r="W262" i="1" s="1"/>
  <c r="V261" i="1"/>
  <c r="W261" i="1" s="1"/>
  <c r="V260" i="1"/>
  <c r="W260" i="1" s="1"/>
  <c r="V259" i="1"/>
  <c r="W259" i="1" s="1"/>
  <c r="V258" i="1"/>
  <c r="W258" i="1" s="1"/>
  <c r="V257" i="1"/>
  <c r="W257" i="1" s="1"/>
  <c r="V256" i="1"/>
  <c r="W256" i="1" s="1"/>
  <c r="V255" i="1"/>
  <c r="W255" i="1" s="1"/>
  <c r="V254" i="1"/>
  <c r="W254" i="1" s="1"/>
  <c r="V253" i="1"/>
  <c r="W253" i="1" s="1"/>
  <c r="V252" i="1"/>
  <c r="W252" i="1" s="1"/>
  <c r="V251" i="1"/>
  <c r="W251" i="1" s="1"/>
  <c r="V250" i="1"/>
  <c r="W250" i="1" s="1"/>
  <c r="V249" i="1"/>
  <c r="W249" i="1" s="1"/>
  <c r="V248" i="1"/>
  <c r="W248" i="1" s="1"/>
  <c r="V247" i="1"/>
  <c r="W247" i="1" s="1"/>
  <c r="V246" i="1"/>
  <c r="W246" i="1" s="1"/>
  <c r="V245" i="1"/>
  <c r="W245" i="1" s="1"/>
  <c r="V244" i="1"/>
  <c r="W244" i="1" s="1"/>
  <c r="V243" i="1"/>
  <c r="W243" i="1" s="1"/>
  <c r="V242" i="1"/>
  <c r="W242" i="1" s="1"/>
  <c r="V241" i="1"/>
  <c r="W241" i="1" s="1"/>
  <c r="V240" i="1"/>
  <c r="W240" i="1" s="1"/>
  <c r="V239" i="1"/>
  <c r="W239" i="1" s="1"/>
  <c r="V238" i="1"/>
  <c r="W238" i="1" s="1"/>
  <c r="V237" i="1"/>
  <c r="W237" i="1" s="1"/>
  <c r="V236" i="1"/>
  <c r="W236" i="1" s="1"/>
  <c r="V235" i="1"/>
  <c r="W235" i="1" s="1"/>
  <c r="V234" i="1"/>
  <c r="W234" i="1" s="1"/>
  <c r="V233" i="1"/>
  <c r="W233" i="1" s="1"/>
  <c r="V232" i="1"/>
  <c r="W232" i="1" s="1"/>
  <c r="V231" i="1"/>
  <c r="W231" i="1" s="1"/>
  <c r="V230" i="1"/>
  <c r="W230" i="1" s="1"/>
  <c r="V229" i="1"/>
  <c r="W229" i="1" s="1"/>
  <c r="V228" i="1"/>
  <c r="W228" i="1" s="1"/>
  <c r="V227" i="1"/>
  <c r="W227" i="1" s="1"/>
  <c r="V226" i="1"/>
  <c r="W226" i="1" s="1"/>
  <c r="V225" i="1"/>
  <c r="W225" i="1" s="1"/>
  <c r="V224" i="1"/>
  <c r="W224" i="1" s="1"/>
  <c r="V223" i="1"/>
  <c r="W223" i="1" s="1"/>
  <c r="V222" i="1"/>
  <c r="W222" i="1" s="1"/>
  <c r="V221" i="1"/>
  <c r="W221" i="1" s="1"/>
  <c r="V220" i="1"/>
  <c r="W220" i="1" s="1"/>
  <c r="V219" i="1"/>
  <c r="W219" i="1" s="1"/>
  <c r="V218" i="1"/>
  <c r="W218" i="1" s="1"/>
  <c r="V217" i="1"/>
  <c r="W217" i="1" s="1"/>
  <c r="V216" i="1"/>
  <c r="W216" i="1" s="1"/>
  <c r="V215" i="1"/>
  <c r="W215" i="1" s="1"/>
  <c r="V214" i="1"/>
  <c r="W214" i="1" s="1"/>
  <c r="V213" i="1"/>
  <c r="W213" i="1" s="1"/>
  <c r="V212" i="1"/>
  <c r="W212" i="1" s="1"/>
  <c r="V211" i="1"/>
  <c r="W211" i="1" s="1"/>
  <c r="V210" i="1"/>
  <c r="W210" i="1" s="1"/>
  <c r="V209" i="1"/>
  <c r="W209" i="1" s="1"/>
  <c r="V208" i="1"/>
  <c r="W208" i="1" s="1"/>
  <c r="V207" i="1"/>
  <c r="W207" i="1" s="1"/>
  <c r="V206" i="1"/>
  <c r="W206" i="1" s="1"/>
  <c r="V205" i="1"/>
  <c r="W205" i="1" s="1"/>
  <c r="V204" i="1"/>
  <c r="W204" i="1" s="1"/>
  <c r="V203" i="1"/>
  <c r="W203" i="1" s="1"/>
  <c r="V202" i="1"/>
  <c r="W202" i="1" s="1"/>
  <c r="V201" i="1"/>
  <c r="W201" i="1" s="1"/>
  <c r="V200" i="1"/>
  <c r="W200" i="1" s="1"/>
  <c r="V199" i="1"/>
  <c r="W199" i="1" s="1"/>
  <c r="V198" i="1"/>
  <c r="W198" i="1" s="1"/>
  <c r="V197" i="1"/>
  <c r="W197" i="1" s="1"/>
  <c r="V196" i="1"/>
  <c r="W196" i="1" s="1"/>
  <c r="V195" i="1"/>
  <c r="W195" i="1" s="1"/>
  <c r="V194" i="1"/>
  <c r="W194" i="1" s="1"/>
  <c r="V193" i="1"/>
  <c r="W193" i="1" s="1"/>
  <c r="V192" i="1"/>
  <c r="W192" i="1" s="1"/>
  <c r="V191" i="1"/>
  <c r="W191" i="1" s="1"/>
  <c r="V190" i="1"/>
  <c r="W190" i="1" s="1"/>
  <c r="V189" i="1"/>
  <c r="W189" i="1" s="1"/>
  <c r="V188" i="1"/>
  <c r="W188" i="1" s="1"/>
  <c r="V187" i="1"/>
  <c r="W187" i="1" s="1"/>
  <c r="V186" i="1"/>
  <c r="W186" i="1" s="1"/>
  <c r="V185" i="1"/>
  <c r="W185" i="1" s="1"/>
  <c r="V184" i="1"/>
  <c r="W184" i="1" s="1"/>
  <c r="V183" i="1"/>
  <c r="W183" i="1" s="1"/>
  <c r="V182" i="1"/>
  <c r="W182" i="1" s="1"/>
  <c r="V181" i="1"/>
  <c r="W181" i="1" s="1"/>
  <c r="V180" i="1"/>
  <c r="W180" i="1" s="1"/>
  <c r="V179" i="1"/>
  <c r="W179" i="1" s="1"/>
  <c r="V178" i="1"/>
  <c r="W178" i="1" s="1"/>
  <c r="V177" i="1"/>
  <c r="W177" i="1" s="1"/>
  <c r="V176" i="1"/>
  <c r="W176" i="1" s="1"/>
  <c r="V175" i="1"/>
  <c r="W175" i="1" s="1"/>
  <c r="V174" i="1"/>
  <c r="W174" i="1" s="1"/>
  <c r="V173" i="1"/>
  <c r="W173" i="1" s="1"/>
  <c r="V172" i="1"/>
  <c r="W172" i="1" s="1"/>
  <c r="V171" i="1"/>
  <c r="W171" i="1" s="1"/>
  <c r="V170" i="1"/>
  <c r="W170" i="1" s="1"/>
  <c r="V169" i="1"/>
  <c r="W169" i="1" s="1"/>
  <c r="V168" i="1"/>
  <c r="W168" i="1" s="1"/>
  <c r="V167" i="1"/>
  <c r="W167" i="1" s="1"/>
  <c r="V166" i="1"/>
  <c r="W166" i="1" s="1"/>
  <c r="V165" i="1"/>
  <c r="W165" i="1" s="1"/>
  <c r="V164" i="1"/>
  <c r="W164" i="1" s="1"/>
  <c r="V163" i="1"/>
  <c r="W163" i="1" s="1"/>
  <c r="V162" i="1"/>
  <c r="W162" i="1" s="1"/>
  <c r="V161" i="1"/>
  <c r="W161" i="1" s="1"/>
  <c r="V160" i="1"/>
  <c r="W160" i="1" s="1"/>
  <c r="V159" i="1"/>
  <c r="W159" i="1" s="1"/>
  <c r="V158" i="1"/>
  <c r="W158" i="1" s="1"/>
  <c r="V157" i="1"/>
  <c r="W157" i="1" s="1"/>
  <c r="V156" i="1"/>
  <c r="W156" i="1" s="1"/>
  <c r="V155" i="1"/>
  <c r="W155" i="1" s="1"/>
  <c r="V154" i="1"/>
  <c r="W154" i="1" s="1"/>
  <c r="V153" i="1"/>
  <c r="W153" i="1" s="1"/>
  <c r="V152" i="1"/>
  <c r="W152" i="1" s="1"/>
  <c r="V151" i="1"/>
  <c r="W151" i="1" s="1"/>
  <c r="V150" i="1"/>
  <c r="W150" i="1" s="1"/>
  <c r="V149" i="1"/>
  <c r="W149" i="1" s="1"/>
  <c r="V148" i="1"/>
  <c r="W148" i="1" s="1"/>
  <c r="V147" i="1"/>
  <c r="W147" i="1" s="1"/>
  <c r="V146" i="1"/>
  <c r="W146" i="1" s="1"/>
  <c r="V145" i="1"/>
  <c r="W145" i="1" s="1"/>
  <c r="V144" i="1"/>
  <c r="W144" i="1" s="1"/>
  <c r="V143" i="1"/>
  <c r="W143" i="1" s="1"/>
  <c r="V142" i="1"/>
  <c r="W142" i="1" s="1"/>
  <c r="V141" i="1"/>
  <c r="W141" i="1" s="1"/>
  <c r="V140" i="1"/>
  <c r="W140" i="1" s="1"/>
  <c r="V139" i="1"/>
  <c r="W139" i="1" s="1"/>
  <c r="V138" i="1"/>
  <c r="W138" i="1" s="1"/>
  <c r="V137" i="1"/>
  <c r="W137" i="1" s="1"/>
  <c r="V136" i="1"/>
  <c r="W136" i="1" s="1"/>
  <c r="V135" i="1"/>
  <c r="W135" i="1" s="1"/>
  <c r="V134" i="1"/>
  <c r="W134" i="1" s="1"/>
  <c r="V133" i="1"/>
  <c r="W133" i="1" s="1"/>
  <c r="V132" i="1"/>
  <c r="W132" i="1" s="1"/>
  <c r="V131" i="1"/>
  <c r="W131" i="1" s="1"/>
  <c r="V130" i="1"/>
  <c r="W130" i="1" s="1"/>
  <c r="V129" i="1"/>
  <c r="W129" i="1" s="1"/>
  <c r="V128" i="1"/>
  <c r="W128" i="1" s="1"/>
  <c r="V127" i="1"/>
  <c r="W127" i="1" s="1"/>
  <c r="V126" i="1"/>
  <c r="W126" i="1" s="1"/>
  <c r="V125" i="1"/>
  <c r="W125" i="1" s="1"/>
  <c r="V124" i="1"/>
  <c r="W124" i="1" s="1"/>
  <c r="V123" i="1"/>
  <c r="W123" i="1" s="1"/>
  <c r="V122" i="1"/>
  <c r="W122" i="1" s="1"/>
  <c r="V121" i="1"/>
  <c r="W121" i="1" s="1"/>
  <c r="V120" i="1"/>
  <c r="W120" i="1" s="1"/>
  <c r="V119" i="1"/>
  <c r="W119" i="1" s="1"/>
  <c r="V118" i="1"/>
  <c r="W118" i="1" s="1"/>
  <c r="V117" i="1"/>
  <c r="W117" i="1" s="1"/>
  <c r="V116" i="1"/>
  <c r="W116" i="1" s="1"/>
  <c r="V115" i="1"/>
  <c r="W115" i="1" s="1"/>
  <c r="V114" i="1"/>
  <c r="W114" i="1" s="1"/>
  <c r="V113" i="1"/>
  <c r="W113" i="1" s="1"/>
  <c r="V112" i="1"/>
  <c r="W112" i="1" s="1"/>
  <c r="V111" i="1"/>
  <c r="W111" i="1" s="1"/>
  <c r="V110" i="1"/>
  <c r="W110" i="1" s="1"/>
  <c r="V109" i="1"/>
  <c r="W109" i="1" s="1"/>
  <c r="V108" i="1"/>
  <c r="W108" i="1" s="1"/>
  <c r="V107" i="1"/>
  <c r="W107" i="1" s="1"/>
  <c r="V106" i="1"/>
  <c r="W106" i="1" s="1"/>
  <c r="V105" i="1"/>
  <c r="W105" i="1" s="1"/>
  <c r="V104" i="1"/>
  <c r="W104" i="1" s="1"/>
  <c r="V103" i="1"/>
  <c r="W103" i="1" s="1"/>
  <c r="V102" i="1"/>
  <c r="W102" i="1" s="1"/>
  <c r="V101" i="1"/>
  <c r="W101" i="1" s="1"/>
  <c r="V100" i="1"/>
  <c r="W100" i="1" s="1"/>
  <c r="V99" i="1"/>
  <c r="W99" i="1" s="1"/>
  <c r="V98" i="1"/>
  <c r="W98" i="1" s="1"/>
  <c r="V97" i="1"/>
  <c r="W97" i="1" s="1"/>
  <c r="V96" i="1"/>
  <c r="W96" i="1" s="1"/>
  <c r="V95" i="1"/>
  <c r="W95" i="1" s="1"/>
  <c r="V94" i="1"/>
  <c r="W94" i="1" s="1"/>
  <c r="V93" i="1"/>
  <c r="W93" i="1" s="1"/>
  <c r="V92" i="1"/>
  <c r="W92" i="1" s="1"/>
  <c r="V91" i="1"/>
  <c r="W91" i="1" s="1"/>
  <c r="V90" i="1"/>
  <c r="W90" i="1" s="1"/>
  <c r="V89" i="1"/>
  <c r="W89" i="1" s="1"/>
  <c r="V88" i="1"/>
  <c r="W88" i="1" s="1"/>
  <c r="V87" i="1"/>
  <c r="W87" i="1" s="1"/>
  <c r="V86" i="1"/>
  <c r="W86" i="1" s="1"/>
  <c r="V85" i="1"/>
  <c r="W85" i="1" s="1"/>
  <c r="V84" i="1"/>
  <c r="W84" i="1" s="1"/>
  <c r="V83" i="1"/>
  <c r="W83" i="1" s="1"/>
  <c r="V82" i="1"/>
  <c r="W82" i="1" s="1"/>
  <c r="V81" i="1"/>
  <c r="W81" i="1" s="1"/>
  <c r="V80" i="1"/>
  <c r="W80" i="1" s="1"/>
  <c r="V79" i="1"/>
  <c r="W79" i="1" s="1"/>
  <c r="V78" i="1"/>
  <c r="W78" i="1" s="1"/>
  <c r="V77" i="1"/>
  <c r="W77" i="1" s="1"/>
  <c r="V76" i="1"/>
  <c r="W76" i="1" s="1"/>
  <c r="V75" i="1"/>
  <c r="W75" i="1" s="1"/>
  <c r="V74" i="1"/>
  <c r="W74" i="1" s="1"/>
  <c r="V73" i="1"/>
  <c r="W73" i="1" s="1"/>
  <c r="V72" i="1"/>
  <c r="W72" i="1" s="1"/>
  <c r="V71" i="1"/>
  <c r="W71" i="1" s="1"/>
  <c r="V70" i="1"/>
  <c r="W70" i="1" s="1"/>
  <c r="V69" i="1"/>
  <c r="W69" i="1" s="1"/>
  <c r="V68" i="1"/>
  <c r="W68" i="1" s="1"/>
  <c r="V67" i="1"/>
  <c r="W67" i="1" s="1"/>
  <c r="V66" i="1"/>
  <c r="W66" i="1" s="1"/>
  <c r="V65" i="1"/>
  <c r="W65" i="1" s="1"/>
  <c r="V64" i="1"/>
  <c r="W64" i="1" s="1"/>
  <c r="V63" i="1"/>
  <c r="W63" i="1" s="1"/>
  <c r="V62" i="1"/>
  <c r="W62" i="1" s="1"/>
  <c r="V61" i="1"/>
  <c r="W61" i="1" s="1"/>
  <c r="V60" i="1"/>
  <c r="W60" i="1" s="1"/>
  <c r="V59" i="1"/>
  <c r="W59" i="1" s="1"/>
  <c r="V58" i="1"/>
  <c r="W58" i="1" s="1"/>
  <c r="V57" i="1"/>
  <c r="W57" i="1" s="1"/>
  <c r="V56" i="1"/>
  <c r="W56" i="1" s="1"/>
  <c r="V55" i="1"/>
  <c r="W55" i="1" s="1"/>
  <c r="V54" i="1"/>
  <c r="W54" i="1" s="1"/>
  <c r="V53" i="1"/>
  <c r="W53" i="1" s="1"/>
  <c r="V52" i="1"/>
  <c r="W52" i="1" s="1"/>
  <c r="V51" i="1"/>
  <c r="W51" i="1" s="1"/>
  <c r="V50" i="1"/>
  <c r="W50" i="1" s="1"/>
  <c r="V49" i="1"/>
  <c r="W49" i="1" s="1"/>
  <c r="V48" i="1"/>
  <c r="W48" i="1" s="1"/>
  <c r="V47" i="1"/>
  <c r="W47" i="1" s="1"/>
  <c r="V46" i="1"/>
  <c r="W46" i="1" s="1"/>
  <c r="V45" i="1"/>
  <c r="W45" i="1" s="1"/>
  <c r="V44" i="1"/>
  <c r="W44" i="1" s="1"/>
  <c r="V43" i="1"/>
  <c r="W43" i="1" s="1"/>
  <c r="V42" i="1"/>
  <c r="W42" i="1" s="1"/>
  <c r="V41" i="1"/>
  <c r="W41" i="1" s="1"/>
  <c r="V40" i="1"/>
  <c r="W40" i="1" s="1"/>
  <c r="V39" i="1"/>
  <c r="W39" i="1" s="1"/>
  <c r="V38" i="1"/>
  <c r="W38" i="1" s="1"/>
  <c r="V37" i="1"/>
  <c r="W37" i="1" s="1"/>
  <c r="V36" i="1"/>
  <c r="W36" i="1" s="1"/>
  <c r="V35" i="1"/>
  <c r="W35" i="1" s="1"/>
  <c r="V34" i="1"/>
  <c r="W34" i="1" s="1"/>
  <c r="V33" i="1"/>
  <c r="W33" i="1" s="1"/>
  <c r="V32" i="1"/>
  <c r="W32" i="1" s="1"/>
  <c r="V31" i="1"/>
  <c r="W31" i="1" s="1"/>
  <c r="V30" i="1"/>
  <c r="W30" i="1" s="1"/>
  <c r="V29" i="1"/>
  <c r="W29" i="1" s="1"/>
  <c r="V28" i="1"/>
  <c r="W28" i="1" s="1"/>
  <c r="V27" i="1"/>
  <c r="W27" i="1" s="1"/>
  <c r="V26" i="1"/>
  <c r="W26" i="1" s="1"/>
  <c r="V25" i="1"/>
  <c r="W25" i="1" s="1"/>
  <c r="V24" i="1"/>
  <c r="W24" i="1" s="1"/>
  <c r="V23" i="1"/>
  <c r="W23" i="1" s="1"/>
  <c r="V22" i="1"/>
  <c r="W22" i="1" s="1"/>
  <c r="V21" i="1"/>
  <c r="W21" i="1" s="1"/>
  <c r="V20" i="1"/>
  <c r="W20" i="1" s="1"/>
  <c r="V19" i="1"/>
  <c r="W19" i="1" s="1"/>
  <c r="V18" i="1"/>
  <c r="W18" i="1" s="1"/>
  <c r="V17" i="1"/>
  <c r="W17" i="1" s="1"/>
  <c r="V16" i="1"/>
  <c r="W16" i="1" s="1"/>
  <c r="V15" i="1"/>
  <c r="W15" i="1" s="1"/>
  <c r="V14" i="1"/>
  <c r="W14" i="1" s="1"/>
  <c r="V13" i="1"/>
  <c r="W13" i="1" s="1"/>
  <c r="V12" i="1"/>
  <c r="W12" i="1" s="1"/>
  <c r="V11" i="1"/>
  <c r="W11" i="1" s="1"/>
  <c r="V10" i="1"/>
  <c r="W10" i="1" s="1"/>
  <c r="V9" i="1"/>
  <c r="W9" i="1" s="1"/>
  <c r="V8" i="1"/>
  <c r="W8" i="1" s="1"/>
  <c r="V7" i="1"/>
  <c r="W7" i="1" s="1"/>
  <c r="V6" i="1"/>
  <c r="W6" i="1" s="1"/>
  <c r="V5" i="1"/>
  <c r="W5" i="1" s="1"/>
  <c r="V4" i="1"/>
  <c r="W4" i="1" s="1"/>
  <c r="V3" i="1"/>
  <c r="W3" i="1" s="1"/>
  <c r="V2" i="1"/>
  <c r="W2" i="1" s="1"/>
  <c r="Q2" i="1" a="1"/>
  <c r="Q2" i="1" s="1"/>
  <c r="Q132" i="6"/>
  <c r="Q131" i="6"/>
  <c r="Q130" i="6"/>
  <c r="Q129" i="6"/>
  <c r="Q128" i="6"/>
  <c r="Q127" i="6"/>
  <c r="Q126" i="6"/>
  <c r="Q125" i="6"/>
  <c r="Q124" i="6"/>
  <c r="Q123" i="6"/>
  <c r="Q122" i="6"/>
  <c r="Q121" i="6"/>
  <c r="Q120" i="6"/>
  <c r="Q119" i="6"/>
  <c r="Q118" i="6"/>
  <c r="Q117" i="6"/>
  <c r="Q116" i="6"/>
  <c r="Q115" i="6"/>
  <c r="Q114" i="6"/>
  <c r="Q113" i="6"/>
  <c r="Q112" i="6"/>
  <c r="Q111" i="6"/>
  <c r="Q110" i="6"/>
  <c r="Q109" i="6"/>
  <c r="Q108" i="6"/>
  <c r="Q107" i="6"/>
  <c r="Q106" i="6"/>
  <c r="Q105" i="6"/>
  <c r="Q104" i="6"/>
  <c r="Q103" i="6"/>
  <c r="Q102" i="6"/>
  <c r="Q101" i="6"/>
  <c r="Q100" i="6"/>
  <c r="Q99" i="6"/>
  <c r="Q98" i="6"/>
  <c r="Q97" i="6"/>
  <c r="Q96" i="6"/>
  <c r="Q95" i="6"/>
  <c r="Q94" i="6"/>
  <c r="Q93" i="6"/>
  <c r="Q92" i="6"/>
  <c r="Q91" i="6"/>
  <c r="Q90" i="6"/>
  <c r="Q89" i="6"/>
  <c r="Q88" i="6"/>
  <c r="Q87" i="6"/>
  <c r="Q86" i="6"/>
  <c r="Q85" i="6"/>
  <c r="Q84" i="6"/>
  <c r="Q83" i="6"/>
  <c r="Q82" i="6"/>
  <c r="Q81" i="6"/>
  <c r="Q80" i="6"/>
  <c r="Q79" i="6"/>
  <c r="Q78" i="6"/>
  <c r="Q77" i="6"/>
  <c r="Q76" i="6"/>
  <c r="Q75" i="6"/>
  <c r="Q74" i="6"/>
  <c r="Q73" i="6"/>
  <c r="Q72" i="6"/>
  <c r="Q71" i="6"/>
  <c r="Q70" i="6"/>
  <c r="Q69" i="6"/>
  <c r="Q68" i="6"/>
  <c r="Q67" i="6"/>
  <c r="Q66" i="6"/>
  <c r="Q65" i="6"/>
  <c r="Q64" i="6"/>
  <c r="Q63" i="6"/>
  <c r="Q62" i="6"/>
  <c r="Q61" i="6"/>
  <c r="Q60" i="6"/>
  <c r="Q59" i="6"/>
  <c r="Q58" i="6"/>
  <c r="Q57" i="6"/>
  <c r="Q56" i="6"/>
  <c r="Q55" i="6"/>
  <c r="Q54" i="6"/>
  <c r="Q53" i="6"/>
  <c r="Q52" i="6"/>
  <c r="Q51" i="6"/>
  <c r="Q50" i="6"/>
  <c r="Q49" i="6"/>
  <c r="Q48" i="6"/>
  <c r="Q47" i="6"/>
  <c r="Q46" i="6"/>
  <c r="Q45" i="6"/>
  <c r="Q44" i="6"/>
  <c r="Q43" i="6"/>
  <c r="Q42" i="6"/>
  <c r="Q41" i="6"/>
  <c r="Q40" i="6"/>
  <c r="Q39" i="6"/>
  <c r="Q38" i="6"/>
  <c r="Q37" i="6"/>
  <c r="Q36" i="6"/>
  <c r="Q35" i="6"/>
  <c r="Q34" i="6"/>
  <c r="Q33" i="6"/>
  <c r="Q32" i="6"/>
  <c r="Q31" i="6"/>
  <c r="Q30" i="6"/>
  <c r="Q29" i="6"/>
  <c r="Q28" i="6"/>
  <c r="Q27" i="6"/>
  <c r="Q26" i="6"/>
  <c r="Q25" i="6"/>
  <c r="Q24" i="6"/>
  <c r="Q23" i="6"/>
  <c r="Q22" i="6"/>
  <c r="Q21" i="6"/>
  <c r="Q20" i="6"/>
  <c r="Q19" i="6"/>
  <c r="Q18" i="6"/>
  <c r="Q17" i="6"/>
  <c r="Q16" i="6"/>
  <c r="Q15" i="6"/>
  <c r="Q14" i="6"/>
  <c r="Q13" i="6"/>
  <c r="Q12" i="6"/>
  <c r="Q11" i="6"/>
  <c r="Q10" i="6"/>
  <c r="Q9" i="6"/>
  <c r="Q8" i="6"/>
  <c r="Q7" i="6"/>
  <c r="Q6" i="6"/>
  <c r="Q5" i="6"/>
  <c r="Q4" i="6"/>
  <c r="Q3" i="6"/>
  <c r="Q2" i="6"/>
  <c r="K2" i="1" a="1"/>
  <c r="K2" i="1" s="1"/>
  <c r="U2" i="1" l="1" a="1"/>
  <c r="U2" i="1" s="1"/>
  <c r="P2" i="1" l="1" a="1"/>
  <c r="P2" i="1" s="1"/>
  <c r="O2" i="1" a="1"/>
  <c r="O2" i="1" s="1"/>
  <c r="N2" i="1" a="1"/>
  <c r="N2" i="1" s="1"/>
  <c r="M2" i="1" a="1"/>
  <c r="M2" i="1" s="1"/>
  <c r="H2" i="1" a="1"/>
  <c r="H2" i="1" s="1"/>
  <c r="I2" i="1" a="1"/>
  <c r="I2" i="1" s="1"/>
  <c r="F2" i="1" a="1"/>
  <c r="F2" i="1" s="1"/>
  <c r="E2" i="1" a="1"/>
  <c r="E2" i="1" s="1"/>
  <c r="C2" i="1" a="1"/>
  <c r="C2" i="1" s="1"/>
  <c r="T2" i="1" a="1"/>
  <c r="T2" i="1" s="1"/>
  <c r="B2" i="1" a="1"/>
  <c r="A2" i="1" a="1"/>
  <c r="A2" i="1" s="1"/>
  <c r="J2" i="1" a="1"/>
  <c r="J2" i="1" s="1"/>
  <c r="Z4" i="5"/>
  <c r="X4" i="5"/>
  <c r="W4" i="5"/>
  <c r="Z3" i="5"/>
  <c r="X3" i="5"/>
  <c r="W3" i="5"/>
  <c r="Z2" i="5"/>
  <c r="X2" i="5"/>
  <c r="W2" i="5"/>
  <c r="Z1" i="5"/>
  <c r="X1" i="5"/>
  <c r="W1" i="5"/>
  <c r="AA3157" i="2"/>
  <c r="AA3156" i="2"/>
  <c r="AA3155" i="2"/>
  <c r="AA3154" i="2"/>
  <c r="AA3153" i="2"/>
  <c r="AA3152" i="2"/>
  <c r="AA3151" i="2"/>
  <c r="AA3150" i="2"/>
  <c r="AA3149" i="2"/>
  <c r="AA3148" i="2"/>
  <c r="AA3147" i="2"/>
  <c r="AA3146" i="2"/>
  <c r="AA3145" i="2"/>
  <c r="AA3144" i="2"/>
  <c r="AA3143" i="2"/>
  <c r="AA3142" i="2"/>
  <c r="AA3141" i="2"/>
  <c r="AA3140" i="2"/>
  <c r="AA3139" i="2"/>
  <c r="AA3138" i="2"/>
  <c r="AA3137" i="2"/>
  <c r="AA3136" i="2"/>
  <c r="AA3135" i="2"/>
  <c r="AA3134" i="2"/>
  <c r="AA3133" i="2"/>
  <c r="AA3132" i="2"/>
  <c r="AA3131" i="2"/>
  <c r="AA3130" i="2"/>
  <c r="AA3129" i="2"/>
  <c r="AA3128" i="2"/>
  <c r="AA3127" i="2"/>
  <c r="AA3126" i="2"/>
  <c r="AA3125" i="2"/>
  <c r="AA3124" i="2"/>
  <c r="AA3123" i="2"/>
  <c r="AA3122" i="2"/>
  <c r="AA3121" i="2"/>
  <c r="AA3120" i="2"/>
  <c r="AA3119" i="2"/>
  <c r="AA3118" i="2"/>
  <c r="AA3117" i="2"/>
  <c r="AA3116" i="2"/>
  <c r="AA3115" i="2"/>
  <c r="AA3114" i="2"/>
  <c r="AA3113" i="2"/>
  <c r="AA3112" i="2"/>
  <c r="AA3111" i="2"/>
  <c r="AA3110" i="2"/>
  <c r="AA3109" i="2"/>
  <c r="AA3108" i="2"/>
  <c r="AA3107" i="2"/>
  <c r="AA3106" i="2"/>
  <c r="AA3105" i="2"/>
  <c r="AA3104" i="2"/>
  <c r="AA3103" i="2"/>
  <c r="AA3102" i="2"/>
  <c r="AA3101" i="2"/>
  <c r="AA3100" i="2"/>
  <c r="AA3099" i="2"/>
  <c r="AA3098" i="2"/>
  <c r="AA3097" i="2"/>
  <c r="AA3096" i="2"/>
  <c r="AA3095" i="2"/>
  <c r="AA3094" i="2"/>
  <c r="AA3093" i="2"/>
  <c r="AA3092" i="2"/>
  <c r="AA3091" i="2"/>
  <c r="AA3090" i="2"/>
  <c r="AA3089" i="2"/>
  <c r="AA3088" i="2"/>
  <c r="AA3087" i="2"/>
  <c r="AA3086" i="2"/>
  <c r="AA3085" i="2"/>
  <c r="AA3084" i="2"/>
  <c r="AA3083" i="2"/>
  <c r="AA3082" i="2"/>
  <c r="AA3081" i="2"/>
  <c r="AA3080" i="2"/>
  <c r="AA3079" i="2"/>
  <c r="AA3078" i="2"/>
  <c r="AA3077" i="2"/>
  <c r="AA3076" i="2"/>
  <c r="AA3075" i="2"/>
  <c r="AA3074" i="2"/>
  <c r="AA3073" i="2"/>
  <c r="AA3072" i="2"/>
  <c r="AA3071" i="2"/>
  <c r="AA3070" i="2"/>
  <c r="AA3069" i="2"/>
  <c r="AA3068" i="2"/>
  <c r="AA3067" i="2"/>
  <c r="AA3066" i="2"/>
  <c r="AA3065" i="2"/>
  <c r="AA3064" i="2"/>
  <c r="AA3063" i="2"/>
  <c r="AA3062" i="2"/>
  <c r="AA3061" i="2"/>
  <c r="AA3060" i="2"/>
  <c r="AA3059" i="2"/>
  <c r="AA3058" i="2"/>
  <c r="AA3057" i="2"/>
  <c r="AA3056" i="2"/>
  <c r="AA3055" i="2"/>
  <c r="AA3054" i="2"/>
  <c r="AA3053" i="2"/>
  <c r="AA3052" i="2"/>
  <c r="AA3051" i="2"/>
  <c r="AA3050" i="2"/>
  <c r="AA3049" i="2"/>
  <c r="AA3048" i="2"/>
  <c r="AA3047" i="2"/>
  <c r="AA3046" i="2"/>
  <c r="AA3045" i="2"/>
  <c r="AA3044" i="2"/>
  <c r="AA3043" i="2"/>
  <c r="AA3042" i="2"/>
  <c r="AA3041" i="2"/>
  <c r="AA3040" i="2"/>
  <c r="AA3039" i="2"/>
  <c r="AA3038" i="2"/>
  <c r="AA3037" i="2"/>
  <c r="AA3036" i="2"/>
  <c r="AA3035" i="2"/>
  <c r="AA3034" i="2"/>
  <c r="AA3033" i="2"/>
  <c r="AA3032" i="2"/>
  <c r="AA3031" i="2"/>
  <c r="AA3030" i="2"/>
  <c r="AA3029" i="2"/>
  <c r="AA3028" i="2"/>
  <c r="AA3027" i="2"/>
  <c r="AA3026" i="2"/>
  <c r="AA3025" i="2"/>
  <c r="AA3024" i="2"/>
  <c r="AA3023" i="2"/>
  <c r="AA3022" i="2"/>
  <c r="AA3021" i="2"/>
  <c r="AA3020" i="2"/>
  <c r="AA3019" i="2"/>
  <c r="AA3018" i="2"/>
  <c r="AA3017" i="2"/>
  <c r="AA3016" i="2"/>
  <c r="AA3015" i="2"/>
  <c r="AA3014" i="2"/>
  <c r="AA3013" i="2"/>
  <c r="AA3012" i="2"/>
  <c r="AA3011" i="2"/>
  <c r="AA3010" i="2"/>
  <c r="AA3009" i="2"/>
  <c r="AA3008" i="2"/>
  <c r="AA3007" i="2"/>
  <c r="AA3006" i="2"/>
  <c r="AA3005" i="2"/>
  <c r="AA3004" i="2"/>
  <c r="AA3003" i="2"/>
  <c r="AA3002" i="2"/>
  <c r="AA3001" i="2"/>
  <c r="AA3000" i="2"/>
  <c r="AA2999" i="2"/>
  <c r="AA2998" i="2"/>
  <c r="AA2997" i="2"/>
  <c r="AA2996" i="2"/>
  <c r="AA2995" i="2"/>
  <c r="AA2994" i="2"/>
  <c r="AA2993" i="2"/>
  <c r="AA2992" i="2"/>
  <c r="AA2991" i="2"/>
  <c r="AA2990" i="2"/>
  <c r="AA2989" i="2"/>
  <c r="AA2988" i="2"/>
  <c r="AA2987" i="2"/>
  <c r="AA2986" i="2"/>
  <c r="AA2985" i="2"/>
  <c r="AA2984" i="2"/>
  <c r="AA2983" i="2"/>
  <c r="AA2982" i="2"/>
  <c r="AA2981" i="2"/>
  <c r="AA2980" i="2"/>
  <c r="AA2979" i="2"/>
  <c r="AA2978" i="2"/>
  <c r="AA2977" i="2"/>
  <c r="AA2976" i="2"/>
  <c r="AA2975" i="2"/>
  <c r="AA2974" i="2"/>
  <c r="AA2973" i="2"/>
  <c r="AA2972" i="2"/>
  <c r="AA2971" i="2"/>
  <c r="AA2970" i="2"/>
  <c r="AA2969" i="2"/>
  <c r="AA2968" i="2"/>
  <c r="AA2967" i="2"/>
  <c r="AA2966" i="2"/>
  <c r="AA2965" i="2"/>
  <c r="AA2964" i="2"/>
  <c r="AA2963" i="2"/>
  <c r="AA2962" i="2"/>
  <c r="AA2961" i="2"/>
  <c r="AA2960" i="2"/>
  <c r="AA2959" i="2"/>
  <c r="AA2958" i="2"/>
  <c r="AA2957" i="2"/>
  <c r="AA2956" i="2"/>
  <c r="AA2955" i="2"/>
  <c r="AA2954" i="2"/>
  <c r="AA2953" i="2"/>
  <c r="AA2952" i="2"/>
  <c r="AA2951" i="2"/>
  <c r="AA2950" i="2"/>
  <c r="AA2949" i="2"/>
  <c r="AA2948" i="2"/>
  <c r="AA2947" i="2"/>
  <c r="AA2946" i="2"/>
  <c r="AA2945" i="2"/>
  <c r="AA2944" i="2"/>
  <c r="AA2943" i="2"/>
  <c r="AA2942" i="2"/>
  <c r="AA2941" i="2"/>
  <c r="AA2940" i="2"/>
  <c r="AA2939" i="2"/>
  <c r="AA2938" i="2"/>
  <c r="AA2937" i="2"/>
  <c r="AA2936" i="2"/>
  <c r="AA2935" i="2"/>
  <c r="AA2934" i="2"/>
  <c r="AA2933" i="2"/>
  <c r="AA2932" i="2"/>
  <c r="AA2931" i="2"/>
  <c r="AA2930" i="2"/>
  <c r="AA2929" i="2"/>
  <c r="AA2928" i="2"/>
  <c r="AA2927" i="2"/>
  <c r="AA2926" i="2"/>
  <c r="AA2925" i="2"/>
  <c r="AA2924" i="2"/>
  <c r="AA2923" i="2"/>
  <c r="AA2922" i="2"/>
  <c r="AA2921" i="2"/>
  <c r="AA2920" i="2"/>
  <c r="AA2919" i="2"/>
  <c r="AA2918" i="2"/>
  <c r="AA2917" i="2"/>
  <c r="AA2916" i="2"/>
  <c r="AA2915" i="2"/>
  <c r="AA2914" i="2"/>
  <c r="AA2913" i="2"/>
  <c r="AA2912" i="2"/>
  <c r="AA2911" i="2"/>
  <c r="AA2910" i="2"/>
  <c r="AA2909" i="2"/>
  <c r="AA2908" i="2"/>
  <c r="AA2907" i="2"/>
  <c r="AA2906" i="2"/>
  <c r="AA2905" i="2"/>
  <c r="AA2904" i="2"/>
  <c r="AA2903" i="2"/>
  <c r="AA2902" i="2"/>
  <c r="AA2901" i="2"/>
  <c r="AA2900" i="2"/>
  <c r="AA2899" i="2"/>
  <c r="AA2898" i="2"/>
  <c r="AA2897" i="2"/>
  <c r="AA2896" i="2"/>
  <c r="AA2895" i="2"/>
  <c r="AA2894" i="2"/>
  <c r="AA2893" i="2"/>
  <c r="AA2892" i="2"/>
  <c r="AA2891" i="2"/>
  <c r="AA2890" i="2"/>
  <c r="AA2889" i="2"/>
  <c r="AA2888" i="2"/>
  <c r="AA2887" i="2"/>
  <c r="AA2886" i="2"/>
  <c r="AA2885" i="2"/>
  <c r="AA2884" i="2"/>
  <c r="AA2883" i="2"/>
  <c r="AA2882" i="2"/>
  <c r="AA2881" i="2"/>
  <c r="AA2880" i="2"/>
  <c r="AA2879" i="2"/>
  <c r="AA2878" i="2"/>
  <c r="AA2877" i="2"/>
  <c r="AA2876" i="2"/>
  <c r="AA2875" i="2"/>
  <c r="AA2874" i="2"/>
  <c r="AA2873" i="2"/>
  <c r="AA2872" i="2"/>
  <c r="AA2871" i="2"/>
  <c r="AA2870" i="2"/>
  <c r="AA2869" i="2"/>
  <c r="AA2868" i="2"/>
  <c r="AA2867" i="2"/>
  <c r="AA2866" i="2"/>
  <c r="AA2865" i="2"/>
  <c r="AA2864" i="2"/>
  <c r="AA2863" i="2"/>
  <c r="AA2862" i="2"/>
  <c r="AA2861" i="2"/>
  <c r="AA2860" i="2"/>
  <c r="AA2859" i="2"/>
  <c r="AA2858" i="2"/>
  <c r="AA2857" i="2"/>
  <c r="AA2856" i="2"/>
  <c r="AA2855" i="2"/>
  <c r="AA2854" i="2"/>
  <c r="AA2853" i="2"/>
  <c r="AA2852" i="2"/>
  <c r="AA2851" i="2"/>
  <c r="AA2850" i="2"/>
  <c r="AA2849" i="2"/>
  <c r="AA2848" i="2"/>
  <c r="AA2847" i="2"/>
  <c r="AA2846" i="2"/>
  <c r="AA2845" i="2"/>
  <c r="AA2844" i="2"/>
  <c r="AA2843" i="2"/>
  <c r="AA2842" i="2"/>
  <c r="AA2841" i="2"/>
  <c r="AA2840" i="2"/>
  <c r="AA2839" i="2"/>
  <c r="AA2838" i="2"/>
  <c r="AA2837" i="2"/>
  <c r="AA2836" i="2"/>
  <c r="AA2835" i="2"/>
  <c r="AA2834" i="2"/>
  <c r="AA2833" i="2"/>
  <c r="AA2832" i="2"/>
  <c r="AA2831" i="2"/>
  <c r="AA2830" i="2"/>
  <c r="AA2829" i="2"/>
  <c r="AA2828" i="2"/>
  <c r="AA2827" i="2"/>
  <c r="AA2826" i="2"/>
  <c r="AA2825" i="2"/>
  <c r="AA2824" i="2"/>
  <c r="AA2823" i="2"/>
  <c r="AA2822" i="2"/>
  <c r="AA2821" i="2"/>
  <c r="AA2820" i="2"/>
  <c r="AA2819" i="2"/>
  <c r="AA2818" i="2"/>
  <c r="AA2817" i="2"/>
  <c r="AA2816" i="2"/>
  <c r="AA2815" i="2"/>
  <c r="AA2814" i="2"/>
  <c r="AA2813" i="2"/>
  <c r="AA2812" i="2"/>
  <c r="AA2811" i="2"/>
  <c r="AA2810" i="2"/>
  <c r="AA2809" i="2"/>
  <c r="AA2808" i="2"/>
  <c r="AA2807" i="2"/>
  <c r="AA2806" i="2"/>
  <c r="AA2805" i="2"/>
  <c r="AA2804" i="2"/>
  <c r="AA2803" i="2"/>
  <c r="AA2802" i="2"/>
  <c r="AA2801" i="2"/>
  <c r="AA2800" i="2"/>
  <c r="AA2799" i="2"/>
  <c r="AA2798" i="2"/>
  <c r="AA2797" i="2"/>
  <c r="AA2796" i="2"/>
  <c r="AA2795" i="2"/>
  <c r="AA2794" i="2"/>
  <c r="AA2793" i="2"/>
  <c r="AA2792" i="2"/>
  <c r="AA2791" i="2"/>
  <c r="AA2790" i="2"/>
  <c r="AA2789" i="2"/>
  <c r="AA2788" i="2"/>
  <c r="AA2787" i="2"/>
  <c r="AA2786" i="2"/>
  <c r="AA2785" i="2"/>
  <c r="AA2784" i="2"/>
  <c r="AA2783" i="2"/>
  <c r="AA2782" i="2"/>
  <c r="AA2781" i="2"/>
  <c r="AA2780" i="2"/>
  <c r="AA2779" i="2"/>
  <c r="AA2778" i="2"/>
  <c r="AA2777" i="2"/>
  <c r="AA2776" i="2"/>
  <c r="AA2775" i="2"/>
  <c r="AA2774" i="2"/>
  <c r="AA2773" i="2"/>
  <c r="AA2772" i="2"/>
  <c r="AA2771" i="2"/>
  <c r="AA2770" i="2"/>
  <c r="AA2769" i="2"/>
  <c r="AA2768" i="2"/>
  <c r="AA2767" i="2"/>
  <c r="AA2766" i="2"/>
  <c r="AA2765" i="2"/>
  <c r="AA2764" i="2"/>
  <c r="AA2763" i="2"/>
  <c r="AA2762" i="2"/>
  <c r="AA2761" i="2"/>
  <c r="AA2760" i="2"/>
  <c r="AA2759" i="2"/>
  <c r="AA2758" i="2"/>
  <c r="AA2757" i="2"/>
  <c r="AA2756" i="2"/>
  <c r="AA2755" i="2"/>
  <c r="AA2754" i="2"/>
  <c r="AA2753" i="2"/>
  <c r="AA2752" i="2"/>
  <c r="AA2751" i="2"/>
  <c r="AA2750" i="2"/>
  <c r="AA2749" i="2"/>
  <c r="AA2748" i="2"/>
  <c r="AA2747" i="2"/>
  <c r="AA2746" i="2"/>
  <c r="AA2745" i="2"/>
  <c r="AA2744" i="2"/>
  <c r="AA2743" i="2"/>
  <c r="AA2742" i="2"/>
  <c r="AA2741" i="2"/>
  <c r="AA2740" i="2"/>
  <c r="AA2739" i="2"/>
  <c r="AA2738" i="2"/>
  <c r="AA2737" i="2"/>
  <c r="AA2736" i="2"/>
  <c r="AA2735" i="2"/>
  <c r="AA2734" i="2"/>
  <c r="AA2733" i="2"/>
  <c r="AA2732" i="2"/>
  <c r="AA2731" i="2"/>
  <c r="AA2730" i="2"/>
  <c r="AA2729" i="2"/>
  <c r="AA2728" i="2"/>
  <c r="AA2727" i="2"/>
  <c r="AA2726" i="2"/>
  <c r="AA2725" i="2"/>
  <c r="AA2724" i="2"/>
  <c r="AA2723" i="2"/>
  <c r="AA2722" i="2"/>
  <c r="AA2721" i="2"/>
  <c r="AA2720" i="2"/>
  <c r="AA2719" i="2"/>
  <c r="AA2718" i="2"/>
  <c r="AA2717" i="2"/>
  <c r="AA2716" i="2"/>
  <c r="AA2715" i="2"/>
  <c r="AA2714" i="2"/>
  <c r="AA2713" i="2"/>
  <c r="AA2712" i="2"/>
  <c r="AA2711" i="2"/>
  <c r="AA2710" i="2"/>
  <c r="AA2709" i="2"/>
  <c r="AA2708" i="2"/>
  <c r="AA2707" i="2"/>
  <c r="AA2706" i="2"/>
  <c r="AA2705" i="2"/>
  <c r="AA2704" i="2"/>
  <c r="AA2703" i="2"/>
  <c r="AA2702" i="2"/>
  <c r="AA2701" i="2"/>
  <c r="AA2700" i="2"/>
  <c r="AA2699" i="2"/>
  <c r="AA2698" i="2"/>
  <c r="AA2697" i="2"/>
  <c r="AA2696" i="2"/>
  <c r="AA2695" i="2"/>
  <c r="AA2694" i="2"/>
  <c r="AA2693" i="2"/>
  <c r="AA2692" i="2"/>
  <c r="AA2691" i="2"/>
  <c r="AA2690" i="2"/>
  <c r="AA2689" i="2"/>
  <c r="AA2688" i="2"/>
  <c r="AA2687" i="2"/>
  <c r="AA2686" i="2"/>
  <c r="AA2685" i="2"/>
  <c r="AA2684" i="2"/>
  <c r="AA2683" i="2"/>
  <c r="AA2682" i="2"/>
  <c r="AA2681" i="2"/>
  <c r="AA2680" i="2"/>
  <c r="AA2679" i="2"/>
  <c r="AA2678" i="2"/>
  <c r="AA2677" i="2"/>
  <c r="AA2676" i="2"/>
  <c r="AA2675" i="2"/>
  <c r="AA2674" i="2"/>
  <c r="AA2673" i="2"/>
  <c r="AA2672" i="2"/>
  <c r="AA2671" i="2"/>
  <c r="AA2670" i="2"/>
  <c r="AA2669" i="2"/>
  <c r="AA2668" i="2"/>
  <c r="AA2667" i="2"/>
  <c r="AA2666" i="2"/>
  <c r="AA2665" i="2"/>
  <c r="AA2664" i="2"/>
  <c r="AA2663" i="2"/>
  <c r="AA2662" i="2"/>
  <c r="AA2661" i="2"/>
  <c r="AA2660" i="2"/>
  <c r="AA2659" i="2"/>
  <c r="AA2658" i="2"/>
  <c r="AA2657" i="2"/>
  <c r="AA2656" i="2"/>
  <c r="AA2655" i="2"/>
  <c r="AA2654" i="2"/>
  <c r="AA2653" i="2"/>
  <c r="AA2652" i="2"/>
  <c r="AA2651" i="2"/>
  <c r="AA2650" i="2"/>
  <c r="AA2649" i="2"/>
  <c r="AA2648" i="2"/>
  <c r="AA2647" i="2"/>
  <c r="AA2646" i="2"/>
  <c r="AA2645" i="2"/>
  <c r="AA2644" i="2"/>
  <c r="AA2643" i="2"/>
  <c r="AA2642" i="2"/>
  <c r="AA2641" i="2"/>
  <c r="AA2640" i="2"/>
  <c r="AA2639" i="2"/>
  <c r="AA2638" i="2"/>
  <c r="AA2637" i="2"/>
  <c r="AA2636" i="2"/>
  <c r="AA2635" i="2"/>
  <c r="AA2634" i="2"/>
  <c r="AA2633" i="2"/>
  <c r="AA2632" i="2"/>
  <c r="AA2631" i="2"/>
  <c r="AA2630" i="2"/>
  <c r="AA2629" i="2"/>
  <c r="AA2628" i="2"/>
  <c r="AA2627" i="2"/>
  <c r="AA2626" i="2"/>
  <c r="AA2625" i="2"/>
  <c r="AA2624" i="2"/>
  <c r="AA2623" i="2"/>
  <c r="AA2622" i="2"/>
  <c r="AA2621" i="2"/>
  <c r="AA2620" i="2"/>
  <c r="AA2619" i="2"/>
  <c r="AA2618" i="2"/>
  <c r="AA2617" i="2"/>
  <c r="AA2616" i="2"/>
  <c r="AA2615" i="2"/>
  <c r="AA2614" i="2"/>
  <c r="AA2613" i="2"/>
  <c r="AA2612" i="2"/>
  <c r="AA2611" i="2"/>
  <c r="AA2610" i="2"/>
  <c r="AA2609" i="2"/>
  <c r="AA2608" i="2"/>
  <c r="AA2607" i="2"/>
  <c r="AA2606" i="2"/>
  <c r="AA2605" i="2"/>
  <c r="AA2604" i="2"/>
  <c r="AA2603" i="2"/>
  <c r="AA2602" i="2"/>
  <c r="AA2601" i="2"/>
  <c r="AA2600" i="2"/>
  <c r="AA2599" i="2"/>
  <c r="AA2598" i="2"/>
  <c r="AA2597" i="2"/>
  <c r="AA2596" i="2"/>
  <c r="AA2595" i="2"/>
  <c r="AA2594" i="2"/>
  <c r="AA2593" i="2"/>
  <c r="AA2592" i="2"/>
  <c r="AA2591" i="2"/>
  <c r="AA2590" i="2"/>
  <c r="AA2589" i="2"/>
  <c r="AA2588" i="2"/>
  <c r="AA2587" i="2"/>
  <c r="AA2586" i="2"/>
  <c r="AA2585" i="2"/>
  <c r="AA2584" i="2"/>
  <c r="AA2583" i="2"/>
  <c r="AA2582" i="2"/>
  <c r="AA2581" i="2"/>
  <c r="AA2580" i="2"/>
  <c r="AA2579" i="2"/>
  <c r="AA2578" i="2"/>
  <c r="AA2577" i="2"/>
  <c r="AA2576" i="2"/>
  <c r="AA2575" i="2"/>
  <c r="AA2574" i="2"/>
  <c r="AA2573" i="2"/>
  <c r="AA2572" i="2"/>
  <c r="AA2571" i="2"/>
  <c r="AA2570" i="2"/>
  <c r="AA2569" i="2"/>
  <c r="AA2568" i="2"/>
  <c r="AA2567" i="2"/>
  <c r="AA2566" i="2"/>
  <c r="AA2565" i="2"/>
  <c r="AA2564" i="2"/>
  <c r="AA2563" i="2"/>
  <c r="AA2562" i="2"/>
  <c r="AA2561" i="2"/>
  <c r="AA2560" i="2"/>
  <c r="AA2559" i="2"/>
  <c r="AA2558" i="2"/>
  <c r="AA2557" i="2"/>
  <c r="AA2556" i="2"/>
  <c r="AA2555" i="2"/>
  <c r="AA2554" i="2"/>
  <c r="AA2553" i="2"/>
  <c r="AA2552" i="2"/>
  <c r="AA2551" i="2"/>
  <c r="AA2550" i="2"/>
  <c r="AA2549" i="2"/>
  <c r="AA2548" i="2"/>
  <c r="AA2547" i="2"/>
  <c r="AA2546" i="2"/>
  <c r="AA2545" i="2"/>
  <c r="AA2544" i="2"/>
  <c r="AA2543" i="2"/>
  <c r="AA2542" i="2"/>
  <c r="AA2541" i="2"/>
  <c r="AA2540" i="2"/>
  <c r="AA2539" i="2"/>
  <c r="AA2538" i="2"/>
  <c r="AA2537" i="2"/>
  <c r="AA2536" i="2"/>
  <c r="AA2535" i="2"/>
  <c r="AA2534" i="2"/>
  <c r="AA2533" i="2"/>
  <c r="AA2532" i="2"/>
  <c r="AA2531" i="2"/>
  <c r="AA2530" i="2"/>
  <c r="AA2529" i="2"/>
  <c r="AA2528" i="2"/>
  <c r="AA2527" i="2"/>
  <c r="AA2526" i="2"/>
  <c r="AA2525" i="2"/>
  <c r="AA2524" i="2"/>
  <c r="AA2523" i="2"/>
  <c r="AA2522" i="2"/>
  <c r="AA2521" i="2"/>
  <c r="AA2520" i="2"/>
  <c r="AA2519" i="2"/>
  <c r="AA2518" i="2"/>
  <c r="AA2517" i="2"/>
  <c r="AA2516" i="2"/>
  <c r="AA2515" i="2"/>
  <c r="AA2514" i="2"/>
  <c r="AA2513" i="2"/>
  <c r="AA2512" i="2"/>
  <c r="AA2511" i="2"/>
  <c r="AA2510" i="2"/>
  <c r="AA2509" i="2"/>
  <c r="AA2508" i="2"/>
  <c r="AA2507" i="2"/>
  <c r="AA2506" i="2"/>
  <c r="AA2505" i="2"/>
  <c r="AA2504" i="2"/>
  <c r="AA2503" i="2"/>
  <c r="AA2502" i="2"/>
  <c r="AA2501" i="2"/>
  <c r="AA2500" i="2"/>
  <c r="AA2499" i="2"/>
  <c r="AA2498" i="2"/>
  <c r="AA2497" i="2"/>
  <c r="AA2496" i="2"/>
  <c r="AA2495" i="2"/>
  <c r="AA2494" i="2"/>
  <c r="AA2493" i="2"/>
  <c r="AA2492" i="2"/>
  <c r="AA2491" i="2"/>
  <c r="AA2490" i="2"/>
  <c r="AA2489" i="2"/>
  <c r="AA2488" i="2"/>
  <c r="AA2487" i="2"/>
  <c r="AA2486" i="2"/>
  <c r="AA2485" i="2"/>
  <c r="AA2484" i="2"/>
  <c r="AA2483" i="2"/>
  <c r="AA2482" i="2"/>
  <c r="AA2481" i="2"/>
  <c r="AA2480" i="2"/>
  <c r="AA2479" i="2"/>
  <c r="AA2478" i="2"/>
  <c r="AA2477" i="2"/>
  <c r="AA2476" i="2"/>
  <c r="AA2475" i="2"/>
  <c r="AA2474" i="2"/>
  <c r="AA2473" i="2"/>
  <c r="AA2472" i="2"/>
  <c r="AA2471" i="2"/>
  <c r="AA2470" i="2"/>
  <c r="AA2469" i="2"/>
  <c r="AA2468" i="2"/>
  <c r="AA2467" i="2"/>
  <c r="AA2466" i="2"/>
  <c r="AA2465" i="2"/>
  <c r="AA2464" i="2"/>
  <c r="AA2463" i="2"/>
  <c r="AA2462" i="2"/>
  <c r="AA2461" i="2"/>
  <c r="AA2460" i="2"/>
  <c r="AA2459" i="2"/>
  <c r="AA2458" i="2"/>
  <c r="AA2457" i="2"/>
  <c r="AA2456" i="2"/>
  <c r="AA2455" i="2"/>
  <c r="AA2454" i="2"/>
  <c r="AA2453" i="2"/>
  <c r="AA2452" i="2"/>
  <c r="AA2451" i="2"/>
  <c r="AA2450" i="2"/>
  <c r="AA2449" i="2"/>
  <c r="AA2448" i="2"/>
  <c r="AA2447" i="2"/>
  <c r="AA2446" i="2"/>
  <c r="AA2445" i="2"/>
  <c r="AA2444" i="2"/>
  <c r="AA2443" i="2"/>
  <c r="AA2442" i="2"/>
  <c r="AA2441" i="2"/>
  <c r="AA2440" i="2"/>
  <c r="AA2439" i="2"/>
  <c r="AA2438" i="2"/>
  <c r="AA2437" i="2"/>
  <c r="AA2436" i="2"/>
  <c r="AA2435" i="2"/>
  <c r="AA2434" i="2"/>
  <c r="AA2433" i="2"/>
  <c r="AA2432" i="2"/>
  <c r="AA2431" i="2"/>
  <c r="AA2430" i="2"/>
  <c r="AA2429" i="2"/>
  <c r="AA2428" i="2"/>
  <c r="AA2427" i="2"/>
  <c r="AA2426" i="2"/>
  <c r="AA2425" i="2"/>
  <c r="AA2424" i="2"/>
  <c r="AA2423" i="2"/>
  <c r="AA2422" i="2"/>
  <c r="AA2421" i="2"/>
  <c r="AA2420" i="2"/>
  <c r="AA2419" i="2"/>
  <c r="AA2418" i="2"/>
  <c r="AA2417" i="2"/>
  <c r="AA2416" i="2"/>
  <c r="AA2415" i="2"/>
  <c r="AA2414" i="2"/>
  <c r="AA2413" i="2"/>
  <c r="AA2412" i="2"/>
  <c r="AA2411" i="2"/>
  <c r="AA2410" i="2"/>
  <c r="AA2409" i="2"/>
  <c r="AA2408" i="2"/>
  <c r="AA2407" i="2"/>
  <c r="AA2406" i="2"/>
  <c r="AA2405" i="2"/>
  <c r="AA2404" i="2"/>
  <c r="AA2403" i="2"/>
  <c r="AA2402" i="2"/>
  <c r="AA2401" i="2"/>
  <c r="AA2400" i="2"/>
  <c r="AA2399" i="2"/>
  <c r="AA2398" i="2"/>
  <c r="AA2397" i="2"/>
  <c r="AA2396" i="2"/>
  <c r="AA2395" i="2"/>
  <c r="AA2394" i="2"/>
  <c r="AA2393" i="2"/>
  <c r="AA2392" i="2"/>
  <c r="AA2391" i="2"/>
  <c r="AA2390" i="2"/>
  <c r="AA2389" i="2"/>
  <c r="AA2388" i="2"/>
  <c r="AA2387" i="2"/>
  <c r="AA2386" i="2"/>
  <c r="AA2385" i="2"/>
  <c r="AA2384" i="2"/>
  <c r="AA2383" i="2"/>
  <c r="AA2382" i="2"/>
  <c r="AA2381" i="2"/>
  <c r="AA2380" i="2"/>
  <c r="AA2379" i="2"/>
  <c r="AA2378" i="2"/>
  <c r="AA2377" i="2"/>
  <c r="AA2376" i="2"/>
  <c r="AA2375" i="2"/>
  <c r="AA2374" i="2"/>
  <c r="AA2373" i="2"/>
  <c r="AA2372" i="2"/>
  <c r="AA2371" i="2"/>
  <c r="AA2370" i="2"/>
  <c r="AA2369" i="2"/>
  <c r="AA2368" i="2"/>
  <c r="AA2367" i="2"/>
  <c r="AA2366" i="2"/>
  <c r="AA2365" i="2"/>
  <c r="AA2364" i="2"/>
  <c r="AA2363" i="2"/>
  <c r="AA2362" i="2"/>
  <c r="AA2361" i="2"/>
  <c r="AA2360" i="2"/>
  <c r="AA2359" i="2"/>
  <c r="AA2358" i="2"/>
  <c r="AA2357" i="2"/>
  <c r="AA2356" i="2"/>
  <c r="AA2355" i="2"/>
  <c r="AA2354" i="2"/>
  <c r="AA2353" i="2"/>
  <c r="AA2352" i="2"/>
  <c r="AA2351" i="2"/>
  <c r="AA2350" i="2"/>
  <c r="AA2349" i="2"/>
  <c r="AA2348" i="2"/>
  <c r="AA2347" i="2"/>
  <c r="AA2346" i="2"/>
  <c r="AA2345" i="2"/>
  <c r="AA2344" i="2"/>
  <c r="AA2343" i="2"/>
  <c r="AA2342" i="2"/>
  <c r="AA2341" i="2"/>
  <c r="AA2340" i="2"/>
  <c r="AA2339" i="2"/>
  <c r="AA2338" i="2"/>
  <c r="AA2337" i="2"/>
  <c r="AA2336" i="2"/>
  <c r="AA2335" i="2"/>
  <c r="AA2334" i="2"/>
  <c r="AA2333" i="2"/>
  <c r="AA2332" i="2"/>
  <c r="AA2331" i="2"/>
  <c r="AA2330" i="2"/>
  <c r="AA2329" i="2"/>
  <c r="AA2328" i="2"/>
  <c r="AA2327" i="2"/>
  <c r="AA2326" i="2"/>
  <c r="AA2325" i="2"/>
  <c r="AA2324" i="2"/>
  <c r="AA2323" i="2"/>
  <c r="AA2322" i="2"/>
  <c r="AA2321" i="2"/>
  <c r="AA2320" i="2"/>
  <c r="AA2319" i="2"/>
  <c r="AA2318" i="2"/>
  <c r="AA2317" i="2"/>
  <c r="AA2316" i="2"/>
  <c r="AA2315" i="2"/>
  <c r="AA2314" i="2"/>
  <c r="AA2313" i="2"/>
  <c r="AA2312" i="2"/>
  <c r="AA2311" i="2"/>
  <c r="AA2310" i="2"/>
  <c r="AA2309" i="2"/>
  <c r="AA2308" i="2"/>
  <c r="AA2307" i="2"/>
  <c r="AA2306" i="2"/>
  <c r="AA2305" i="2"/>
  <c r="AA2304" i="2"/>
  <c r="AA2303" i="2"/>
  <c r="AA2302" i="2"/>
  <c r="AA2301" i="2"/>
  <c r="AA2300" i="2"/>
  <c r="AA2299" i="2"/>
  <c r="AA2298" i="2"/>
  <c r="AA2297" i="2"/>
  <c r="AA2296" i="2"/>
  <c r="AA2295" i="2"/>
  <c r="AA2294" i="2"/>
  <c r="AA2293" i="2"/>
  <c r="AA2292" i="2"/>
  <c r="AA2291" i="2"/>
  <c r="AA2290" i="2"/>
  <c r="AA2289" i="2"/>
  <c r="AA2288" i="2"/>
  <c r="AA2287" i="2"/>
  <c r="AA2286" i="2"/>
  <c r="AA2285" i="2"/>
  <c r="AA2284" i="2"/>
  <c r="AA2283" i="2"/>
  <c r="AA2282" i="2"/>
  <c r="AA2281" i="2"/>
  <c r="AA2280" i="2"/>
  <c r="AA2279" i="2"/>
  <c r="AA2278" i="2"/>
  <c r="AA2277" i="2"/>
  <c r="AA2276" i="2"/>
  <c r="AA2275" i="2"/>
  <c r="AA2274" i="2"/>
  <c r="AA2273" i="2"/>
  <c r="AA2272" i="2"/>
  <c r="AA2271" i="2"/>
  <c r="AA2270" i="2"/>
  <c r="AA2269" i="2"/>
  <c r="AA2268" i="2"/>
  <c r="AA2267" i="2"/>
  <c r="AA2266" i="2"/>
  <c r="AA2265" i="2"/>
  <c r="AA2264" i="2"/>
  <c r="AA2263" i="2"/>
  <c r="AA2262" i="2"/>
  <c r="AA2261" i="2"/>
  <c r="AA2260" i="2"/>
  <c r="AA2259" i="2"/>
  <c r="AA2258" i="2"/>
  <c r="AA2257" i="2"/>
  <c r="AA2256" i="2"/>
  <c r="AA2255" i="2"/>
  <c r="AA2254" i="2"/>
  <c r="AA2253" i="2"/>
  <c r="AA2252" i="2"/>
  <c r="AA2251" i="2"/>
  <c r="AA2250" i="2"/>
  <c r="AA2249" i="2"/>
  <c r="AA2248" i="2"/>
  <c r="AA2247" i="2"/>
  <c r="AA2246" i="2"/>
  <c r="AA2245" i="2"/>
  <c r="AA2244" i="2"/>
  <c r="AA2243" i="2"/>
  <c r="AA2242" i="2"/>
  <c r="AA2241" i="2"/>
  <c r="AA2240" i="2"/>
  <c r="AA2239" i="2"/>
  <c r="AA2238" i="2"/>
  <c r="AA2237" i="2"/>
  <c r="AA2236" i="2"/>
  <c r="AA2235" i="2"/>
  <c r="AA2234" i="2"/>
  <c r="AA2233" i="2"/>
  <c r="AA2232" i="2"/>
  <c r="AA2231" i="2"/>
  <c r="AA2230" i="2"/>
  <c r="AA2229" i="2"/>
  <c r="AA2228" i="2"/>
  <c r="AA2227" i="2"/>
  <c r="AA2226" i="2"/>
  <c r="AA2225" i="2"/>
  <c r="AA2224" i="2"/>
  <c r="AA2223" i="2"/>
  <c r="AA2222" i="2"/>
  <c r="AA2221" i="2"/>
  <c r="AA2220" i="2"/>
  <c r="AA2219" i="2"/>
  <c r="AA2218" i="2"/>
  <c r="AA2217" i="2"/>
  <c r="AA2216" i="2"/>
  <c r="AA2215" i="2"/>
  <c r="AA2214" i="2"/>
  <c r="AA2213" i="2"/>
  <c r="AA2212" i="2"/>
  <c r="AA2211" i="2"/>
  <c r="AA2210" i="2"/>
  <c r="AA2209" i="2"/>
  <c r="AA2208" i="2"/>
  <c r="AA2207" i="2"/>
  <c r="AA2206" i="2"/>
  <c r="AA2205" i="2"/>
  <c r="AA2204" i="2"/>
  <c r="AA2203" i="2"/>
  <c r="AA2202" i="2"/>
  <c r="AA2201" i="2"/>
  <c r="AA2200" i="2"/>
  <c r="AA2199" i="2"/>
  <c r="AA2198" i="2"/>
  <c r="AA2197" i="2"/>
  <c r="AA2196" i="2"/>
  <c r="AA2195" i="2"/>
  <c r="AA2194" i="2"/>
  <c r="AA2193" i="2"/>
  <c r="AA2192" i="2"/>
  <c r="AA2191" i="2"/>
  <c r="AA2190" i="2"/>
  <c r="AA2189" i="2"/>
  <c r="AA2188" i="2"/>
  <c r="AA2187" i="2"/>
  <c r="AA2186" i="2"/>
  <c r="AA2185" i="2"/>
  <c r="AA2184" i="2"/>
  <c r="AA2183" i="2"/>
  <c r="AA2182" i="2"/>
  <c r="AA2181" i="2"/>
  <c r="AA2180" i="2"/>
  <c r="AA2179" i="2"/>
  <c r="AA2178" i="2"/>
  <c r="AA2177" i="2"/>
  <c r="AA2176" i="2"/>
  <c r="AA2175" i="2"/>
  <c r="AA2174" i="2"/>
  <c r="AA2173" i="2"/>
  <c r="AA2172" i="2"/>
  <c r="AA2171" i="2"/>
  <c r="AA2170" i="2"/>
  <c r="AA2169" i="2"/>
  <c r="AA2168" i="2"/>
  <c r="AA2167" i="2"/>
  <c r="AA2166" i="2"/>
  <c r="AA2165" i="2"/>
  <c r="AA2164" i="2"/>
  <c r="AA2163" i="2"/>
  <c r="AA2162" i="2"/>
  <c r="AA2161" i="2"/>
  <c r="AA2160" i="2"/>
  <c r="AA2159" i="2"/>
  <c r="AA2158" i="2"/>
  <c r="AA2157" i="2"/>
  <c r="AA2156" i="2"/>
  <c r="AA2155" i="2"/>
  <c r="AA2154" i="2"/>
  <c r="AA2153" i="2"/>
  <c r="AA2152" i="2"/>
  <c r="AA2151" i="2"/>
  <c r="AA2150" i="2"/>
  <c r="AA2149" i="2"/>
  <c r="AA2148" i="2"/>
  <c r="AA2147" i="2"/>
  <c r="AA2146" i="2"/>
  <c r="AA2145" i="2"/>
  <c r="AA2144" i="2"/>
  <c r="AA2143" i="2"/>
  <c r="AA2142" i="2"/>
  <c r="AA2141" i="2"/>
  <c r="AA2140" i="2"/>
  <c r="AA2139" i="2"/>
  <c r="AA2138" i="2"/>
  <c r="AA2137" i="2"/>
  <c r="AA2136" i="2"/>
  <c r="AA2135" i="2"/>
  <c r="AA2134" i="2"/>
  <c r="AA2133" i="2"/>
  <c r="AA2132" i="2"/>
  <c r="AA2131" i="2"/>
  <c r="AA2130" i="2"/>
  <c r="AA2129" i="2"/>
  <c r="AA2128" i="2"/>
  <c r="AA2127" i="2"/>
  <c r="AA2126" i="2"/>
  <c r="AA2125" i="2"/>
  <c r="AA2124" i="2"/>
  <c r="AA2123" i="2"/>
  <c r="AA2122" i="2"/>
  <c r="AA2121" i="2"/>
  <c r="AA2120" i="2"/>
  <c r="AA2119" i="2"/>
  <c r="AA2118" i="2"/>
  <c r="AA2117" i="2"/>
  <c r="AA2116" i="2"/>
  <c r="AA2115" i="2"/>
  <c r="AA2114" i="2"/>
  <c r="AA2113" i="2"/>
  <c r="AA2112" i="2"/>
  <c r="AA2111" i="2"/>
  <c r="AA2110" i="2"/>
  <c r="AA2109" i="2"/>
  <c r="AA2108" i="2"/>
  <c r="AA2107" i="2"/>
  <c r="AA2106" i="2"/>
  <c r="AA2105" i="2"/>
  <c r="AA2104" i="2"/>
  <c r="AA2103" i="2"/>
  <c r="AA2102" i="2"/>
  <c r="AA2101" i="2"/>
  <c r="AA2100" i="2"/>
  <c r="AA2099" i="2"/>
  <c r="AA2098" i="2"/>
  <c r="AA2097" i="2"/>
  <c r="AA2096" i="2"/>
  <c r="AA2095" i="2"/>
  <c r="AA2094" i="2"/>
  <c r="AA2093" i="2"/>
  <c r="AA2092" i="2"/>
  <c r="AA2091" i="2"/>
  <c r="AA2090" i="2"/>
  <c r="AA2089" i="2"/>
  <c r="AA2088" i="2"/>
  <c r="AA2087" i="2"/>
  <c r="AA2086" i="2"/>
  <c r="AA2085" i="2"/>
  <c r="AA2084" i="2"/>
  <c r="AA2083" i="2"/>
  <c r="AA2082" i="2"/>
  <c r="AA2081" i="2"/>
  <c r="AA2080" i="2"/>
  <c r="AA2079" i="2"/>
  <c r="AA2078" i="2"/>
  <c r="AA2077" i="2"/>
  <c r="AA2076" i="2"/>
  <c r="AA2075" i="2"/>
  <c r="AA2074" i="2"/>
  <c r="AA2073" i="2"/>
  <c r="AA2072" i="2"/>
  <c r="AA2071" i="2"/>
  <c r="AA2070" i="2"/>
  <c r="AA2069" i="2"/>
  <c r="AA2068" i="2"/>
  <c r="AA2067" i="2"/>
  <c r="AA2066" i="2"/>
  <c r="AA2065" i="2"/>
  <c r="AA2064" i="2"/>
  <c r="AA2063" i="2"/>
  <c r="AA2062" i="2"/>
  <c r="AA2061" i="2"/>
  <c r="AA2060" i="2"/>
  <c r="AA2059" i="2"/>
  <c r="AA2058" i="2"/>
  <c r="AA2057" i="2"/>
  <c r="AA2056" i="2"/>
  <c r="AA2055" i="2"/>
  <c r="AA2054" i="2"/>
  <c r="AA2053" i="2"/>
  <c r="AA2052" i="2"/>
  <c r="AA2051" i="2"/>
  <c r="AA2050" i="2"/>
  <c r="AA2049" i="2"/>
  <c r="AA2048" i="2"/>
  <c r="AA2047" i="2"/>
  <c r="AA2046" i="2"/>
  <c r="AA2045" i="2"/>
  <c r="AA2044" i="2"/>
  <c r="AA2043" i="2"/>
  <c r="AA2042" i="2"/>
  <c r="AA2041" i="2"/>
  <c r="AA2040" i="2"/>
  <c r="AA2039" i="2"/>
  <c r="AA2038" i="2"/>
  <c r="AA2037" i="2"/>
  <c r="AA2036" i="2"/>
  <c r="AA2035" i="2"/>
  <c r="AA2034" i="2"/>
  <c r="AA2033" i="2"/>
  <c r="AA2032" i="2"/>
  <c r="AA2031" i="2"/>
  <c r="AA2030" i="2"/>
  <c r="AA2029" i="2"/>
  <c r="AA2028" i="2"/>
  <c r="AA2027" i="2"/>
  <c r="AA2026" i="2"/>
  <c r="AA2025" i="2"/>
  <c r="AA2024" i="2"/>
  <c r="AA2023" i="2"/>
  <c r="AA2022" i="2"/>
  <c r="AA2021" i="2"/>
  <c r="AA2020" i="2"/>
  <c r="AA2019" i="2"/>
  <c r="AA2018" i="2"/>
  <c r="AA2017" i="2"/>
  <c r="AA2016" i="2"/>
  <c r="AA2015" i="2"/>
  <c r="AA2014" i="2"/>
  <c r="AA2013" i="2"/>
  <c r="AA2012" i="2"/>
  <c r="AA2011" i="2"/>
  <c r="AA2010" i="2"/>
  <c r="AA2009" i="2"/>
  <c r="AA2008" i="2"/>
  <c r="AA2007" i="2"/>
  <c r="AA2006" i="2"/>
  <c r="AA2005" i="2"/>
  <c r="AA2004" i="2"/>
  <c r="AA2003" i="2"/>
  <c r="AA2002" i="2"/>
  <c r="AA2001" i="2"/>
  <c r="AA2000" i="2"/>
  <c r="AA1999" i="2"/>
  <c r="AA1998" i="2"/>
  <c r="AA1997" i="2"/>
  <c r="AA1996" i="2"/>
  <c r="AA1995" i="2"/>
  <c r="AA1994" i="2"/>
  <c r="AA1993" i="2"/>
  <c r="AA1992" i="2"/>
  <c r="AA1991" i="2"/>
  <c r="AA1990" i="2"/>
  <c r="AA1989" i="2"/>
  <c r="AA1988" i="2"/>
  <c r="AA1987" i="2"/>
  <c r="AA1986" i="2"/>
  <c r="AA1985" i="2"/>
  <c r="AA1984" i="2"/>
  <c r="AA1983" i="2"/>
  <c r="AA1982" i="2"/>
  <c r="AA1981" i="2"/>
  <c r="AA1980" i="2"/>
  <c r="AA1979" i="2"/>
  <c r="AA1978" i="2"/>
  <c r="AA1977" i="2"/>
  <c r="AA1976" i="2"/>
  <c r="AA1975" i="2"/>
  <c r="AA1974" i="2"/>
  <c r="AA1973" i="2"/>
  <c r="AA1972" i="2"/>
  <c r="AA1971" i="2"/>
  <c r="AA1970" i="2"/>
  <c r="AA1969" i="2"/>
  <c r="AA1968" i="2"/>
  <c r="AA1967" i="2"/>
  <c r="AA1966" i="2"/>
  <c r="AA1965" i="2"/>
  <c r="AA1964" i="2"/>
  <c r="AA1963" i="2"/>
  <c r="AA1962" i="2"/>
  <c r="AA1961" i="2"/>
  <c r="AA1960" i="2"/>
  <c r="AA1959" i="2"/>
  <c r="AA1958" i="2"/>
  <c r="AA1957" i="2"/>
  <c r="AA1956" i="2"/>
  <c r="AA1955" i="2"/>
  <c r="AA1954" i="2"/>
  <c r="AA1953" i="2"/>
  <c r="AA1952" i="2"/>
  <c r="AA1951" i="2"/>
  <c r="AA1950" i="2"/>
  <c r="AA1949" i="2"/>
  <c r="AA1948" i="2"/>
  <c r="AA1947" i="2"/>
  <c r="AA1946" i="2"/>
  <c r="AA1945" i="2"/>
  <c r="AA1944" i="2"/>
  <c r="AA1943" i="2"/>
  <c r="AA1942" i="2"/>
  <c r="AA1941" i="2"/>
  <c r="AA1940" i="2"/>
  <c r="AA1939" i="2"/>
  <c r="AA1938" i="2"/>
  <c r="AA1937" i="2"/>
  <c r="AA1936" i="2"/>
  <c r="AA1935" i="2"/>
  <c r="AA1934" i="2"/>
  <c r="AA1933" i="2"/>
  <c r="AA1932" i="2"/>
  <c r="AA1931" i="2"/>
  <c r="AA1930" i="2"/>
  <c r="AA1929" i="2"/>
  <c r="AA1928" i="2"/>
  <c r="AA1927" i="2"/>
  <c r="AA1926" i="2"/>
  <c r="AA1925" i="2"/>
  <c r="AA1924" i="2"/>
  <c r="AA1923" i="2"/>
  <c r="AA1922" i="2"/>
  <c r="AA1921" i="2"/>
  <c r="AA1920" i="2"/>
  <c r="AA1919" i="2"/>
  <c r="AA1918" i="2"/>
  <c r="AA1917" i="2"/>
  <c r="AA1916" i="2"/>
  <c r="AA1915" i="2"/>
  <c r="AA1914" i="2"/>
  <c r="AA1913" i="2"/>
  <c r="AA1912" i="2"/>
  <c r="AA1911" i="2"/>
  <c r="AA1910" i="2"/>
  <c r="AA1909" i="2"/>
  <c r="AA1908" i="2"/>
  <c r="AA1907" i="2"/>
  <c r="AA1906" i="2"/>
  <c r="AA1905" i="2"/>
  <c r="AA1904" i="2"/>
  <c r="AA1903" i="2"/>
  <c r="AA1902" i="2"/>
  <c r="AA1901" i="2"/>
  <c r="AA1900" i="2"/>
  <c r="AA1899" i="2"/>
  <c r="AA1898" i="2"/>
  <c r="AA1897" i="2"/>
  <c r="AA1896" i="2"/>
  <c r="AA1895" i="2"/>
  <c r="AA1894" i="2"/>
  <c r="AA1893" i="2"/>
  <c r="AA1892" i="2"/>
  <c r="AA1891" i="2"/>
  <c r="AA1890" i="2"/>
  <c r="AA1889" i="2"/>
  <c r="AA1888" i="2"/>
  <c r="AA1887" i="2"/>
  <c r="AA1886" i="2"/>
  <c r="AA1885" i="2"/>
  <c r="AA1884" i="2"/>
  <c r="AA1883" i="2"/>
  <c r="AA1882" i="2"/>
  <c r="AA1881" i="2"/>
  <c r="AA1880" i="2"/>
  <c r="AA1879" i="2"/>
  <c r="AA1878" i="2"/>
  <c r="AA1877" i="2"/>
  <c r="AA1876" i="2"/>
  <c r="AA1875" i="2"/>
  <c r="AA1874" i="2"/>
  <c r="AA1873" i="2"/>
  <c r="AA1872" i="2"/>
  <c r="AA1871" i="2"/>
  <c r="AA1870" i="2"/>
  <c r="AA1869" i="2"/>
  <c r="AA1868" i="2"/>
  <c r="AA1867" i="2"/>
  <c r="AA1866" i="2"/>
  <c r="AA1865" i="2"/>
  <c r="AA1864" i="2"/>
  <c r="AA1863" i="2"/>
  <c r="AA1862" i="2"/>
  <c r="AA1861" i="2"/>
  <c r="AA1860" i="2"/>
  <c r="AA1859" i="2"/>
  <c r="AA1858" i="2"/>
  <c r="AA1857" i="2"/>
  <c r="AA1856" i="2"/>
  <c r="AA1855" i="2"/>
  <c r="AA1854" i="2"/>
  <c r="AA1853" i="2"/>
  <c r="AA1852" i="2"/>
  <c r="AA1851" i="2"/>
  <c r="AA1850" i="2"/>
  <c r="AA1849" i="2"/>
  <c r="AA1848" i="2"/>
  <c r="AA1847" i="2"/>
  <c r="AA1846" i="2"/>
  <c r="AA1845" i="2"/>
  <c r="AA1844" i="2"/>
  <c r="AA1843" i="2"/>
  <c r="AA1842" i="2"/>
  <c r="AA1841" i="2"/>
  <c r="AA1840" i="2"/>
  <c r="AA1839" i="2"/>
  <c r="AA1838" i="2"/>
  <c r="AA1837" i="2"/>
  <c r="AA1836" i="2"/>
  <c r="AA1835" i="2"/>
  <c r="AA1834" i="2"/>
  <c r="AA1833" i="2"/>
  <c r="AA1832" i="2"/>
  <c r="AA1831" i="2"/>
  <c r="AA1830" i="2"/>
  <c r="AA1829" i="2"/>
  <c r="AA1828" i="2"/>
  <c r="AA1827" i="2"/>
  <c r="AA1826" i="2"/>
  <c r="AA1825" i="2"/>
  <c r="AA1824" i="2"/>
  <c r="AA1823" i="2"/>
  <c r="AA1822" i="2"/>
  <c r="AA1821" i="2"/>
  <c r="AA1820" i="2"/>
  <c r="AA1819" i="2"/>
  <c r="AA1818" i="2"/>
  <c r="AA1817" i="2"/>
  <c r="AA1816" i="2"/>
  <c r="AA1815" i="2"/>
  <c r="AA1814" i="2"/>
  <c r="AA1813" i="2"/>
  <c r="AA1812" i="2"/>
  <c r="AA1811" i="2"/>
  <c r="AA1810" i="2"/>
  <c r="AA1809" i="2"/>
  <c r="AA1808" i="2"/>
  <c r="AA1807" i="2"/>
  <c r="AA1806" i="2"/>
  <c r="AA1805" i="2"/>
  <c r="AA1804" i="2"/>
  <c r="AA1803" i="2"/>
  <c r="AA1802" i="2"/>
  <c r="AA1801" i="2"/>
  <c r="AA1800" i="2"/>
  <c r="AA1799" i="2"/>
  <c r="AA1798" i="2"/>
  <c r="AA1797" i="2"/>
  <c r="AA1796" i="2"/>
  <c r="AA1795" i="2"/>
  <c r="AA1794" i="2"/>
  <c r="AA1793" i="2"/>
  <c r="AA1792" i="2"/>
  <c r="AA1791" i="2"/>
  <c r="AA1790" i="2"/>
  <c r="AA1789" i="2"/>
  <c r="AA1788" i="2"/>
  <c r="AA1787" i="2"/>
  <c r="AA1786" i="2"/>
  <c r="AA1785" i="2"/>
  <c r="AA1784" i="2"/>
  <c r="AA1783" i="2"/>
  <c r="AA1782" i="2"/>
  <c r="AA1781" i="2"/>
  <c r="AA1780" i="2"/>
  <c r="AA1779" i="2"/>
  <c r="AA1778" i="2"/>
  <c r="AA1777" i="2"/>
  <c r="AA1776" i="2"/>
  <c r="AA1775" i="2"/>
  <c r="AA1774" i="2"/>
  <c r="AA1773" i="2"/>
  <c r="AA1772" i="2"/>
  <c r="AA1771" i="2"/>
  <c r="AA1770" i="2"/>
  <c r="AA1769" i="2"/>
  <c r="AA1768" i="2"/>
  <c r="AA1767" i="2"/>
  <c r="AA1766" i="2"/>
  <c r="AA1765" i="2"/>
  <c r="AA1764" i="2"/>
  <c r="AA1763" i="2"/>
  <c r="AA1762" i="2"/>
  <c r="AA1761" i="2"/>
  <c r="AA1760" i="2"/>
  <c r="AA1759" i="2"/>
  <c r="AA1758" i="2"/>
  <c r="AA1757" i="2"/>
  <c r="AA1756" i="2"/>
  <c r="AA1755" i="2"/>
  <c r="AA1754" i="2"/>
  <c r="AA1753" i="2"/>
  <c r="AA1752" i="2"/>
  <c r="AA1751" i="2"/>
  <c r="AA1750" i="2"/>
  <c r="AA1749" i="2"/>
  <c r="AA1748" i="2"/>
  <c r="AA1747" i="2"/>
  <c r="AA1746" i="2"/>
  <c r="AA1745" i="2"/>
  <c r="AA1744" i="2"/>
  <c r="AA1743" i="2"/>
  <c r="AA1742" i="2"/>
  <c r="AA1741" i="2"/>
  <c r="AA1740" i="2"/>
  <c r="AA1739" i="2"/>
  <c r="AA1738" i="2"/>
  <c r="AA1737" i="2"/>
  <c r="AA1736" i="2"/>
  <c r="AA1735" i="2"/>
  <c r="AA1734" i="2"/>
  <c r="AA1733" i="2"/>
  <c r="AA1732" i="2"/>
  <c r="AA1731" i="2"/>
  <c r="AA1730" i="2"/>
  <c r="AA1729" i="2"/>
  <c r="AA1728" i="2"/>
  <c r="AA1727" i="2"/>
  <c r="AA1726" i="2"/>
  <c r="AA1725" i="2"/>
  <c r="AA1724" i="2"/>
  <c r="AA1723" i="2"/>
  <c r="AA1722" i="2"/>
  <c r="AA1721" i="2"/>
  <c r="AA1720" i="2"/>
  <c r="AA1719" i="2"/>
  <c r="AA1718" i="2"/>
  <c r="AA1717" i="2"/>
  <c r="AA1716" i="2"/>
  <c r="AA1715" i="2"/>
  <c r="AA1714" i="2"/>
  <c r="AA1713" i="2"/>
  <c r="AA1712" i="2"/>
  <c r="AA1711" i="2"/>
  <c r="AA1710" i="2"/>
  <c r="AA1709" i="2"/>
  <c r="AA1708" i="2"/>
  <c r="AA1707" i="2"/>
  <c r="AA1706" i="2"/>
  <c r="AA1705" i="2"/>
  <c r="AA1704" i="2"/>
  <c r="AA1703" i="2"/>
  <c r="AA1702" i="2"/>
  <c r="AA1701" i="2"/>
  <c r="AA1700" i="2"/>
  <c r="AA1699" i="2"/>
  <c r="AA1698" i="2"/>
  <c r="AA1697" i="2"/>
  <c r="AA1696" i="2"/>
  <c r="AA1695" i="2"/>
  <c r="AA1694" i="2"/>
  <c r="AA1693" i="2"/>
  <c r="AA1692" i="2"/>
  <c r="AA1691" i="2"/>
  <c r="AA1690" i="2"/>
  <c r="AA1689" i="2"/>
  <c r="AA1688" i="2"/>
  <c r="AA1687" i="2"/>
  <c r="AA1686" i="2"/>
  <c r="AA1685" i="2"/>
  <c r="AA1684" i="2"/>
  <c r="AA1683" i="2"/>
  <c r="AA1682" i="2"/>
  <c r="AA1681" i="2"/>
  <c r="AA1680" i="2"/>
  <c r="AA1679" i="2"/>
  <c r="AA1678" i="2"/>
  <c r="AA1677" i="2"/>
  <c r="AA1676" i="2"/>
  <c r="AA1675" i="2"/>
  <c r="AA1674" i="2"/>
  <c r="AA1673" i="2"/>
  <c r="AA1672" i="2"/>
  <c r="AA1671" i="2"/>
  <c r="AA1670" i="2"/>
  <c r="AA1669" i="2"/>
  <c r="AA1668" i="2"/>
  <c r="AA1667" i="2"/>
  <c r="AA1666" i="2"/>
  <c r="AA1665" i="2"/>
  <c r="AA1664" i="2"/>
  <c r="AA1663" i="2"/>
  <c r="AA1662" i="2"/>
  <c r="AA1661" i="2"/>
  <c r="AA1660" i="2"/>
  <c r="AA1659" i="2"/>
  <c r="AA1658" i="2"/>
  <c r="AA1657" i="2"/>
  <c r="AA1656" i="2"/>
  <c r="AA1655" i="2"/>
  <c r="AA1654" i="2"/>
  <c r="AA1653" i="2"/>
  <c r="AA1652" i="2"/>
  <c r="AA1651" i="2"/>
  <c r="AA1650" i="2"/>
  <c r="AA1649" i="2"/>
  <c r="AA1648" i="2"/>
  <c r="AA1647" i="2"/>
  <c r="AA1646" i="2"/>
  <c r="AA1645" i="2"/>
  <c r="AA1644" i="2"/>
  <c r="AA1643" i="2"/>
  <c r="AA1642" i="2"/>
  <c r="AA1641" i="2"/>
  <c r="AA1640" i="2"/>
  <c r="AA1639" i="2"/>
  <c r="AA1638" i="2"/>
  <c r="AA1637" i="2"/>
  <c r="AA1636" i="2"/>
  <c r="AA1635" i="2"/>
  <c r="AA1634" i="2"/>
  <c r="AA1633" i="2"/>
  <c r="AA1632" i="2"/>
  <c r="AA1631" i="2"/>
  <c r="AA1630" i="2"/>
  <c r="AA1629" i="2"/>
  <c r="AA1628" i="2"/>
  <c r="AA1627" i="2"/>
  <c r="AA1626" i="2"/>
  <c r="AA1625" i="2"/>
  <c r="AA1624" i="2"/>
  <c r="AA1623" i="2"/>
  <c r="AA1622" i="2"/>
  <c r="AA1621" i="2"/>
  <c r="AA1620" i="2"/>
  <c r="AA1619" i="2"/>
  <c r="AA1618" i="2"/>
  <c r="AA1617" i="2"/>
  <c r="AA1616" i="2"/>
  <c r="AA1615" i="2"/>
  <c r="AA1614" i="2"/>
  <c r="AA1613" i="2"/>
  <c r="AA1612" i="2"/>
  <c r="AA1611" i="2"/>
  <c r="AA1610" i="2"/>
  <c r="AA1609" i="2"/>
  <c r="AA1608" i="2"/>
  <c r="AA1607" i="2"/>
  <c r="AA1606" i="2"/>
  <c r="AA1605" i="2"/>
  <c r="AA1604" i="2"/>
  <c r="AA1603" i="2"/>
  <c r="AA1602" i="2"/>
  <c r="AA1601" i="2"/>
  <c r="AA1600" i="2"/>
  <c r="AA1599" i="2"/>
  <c r="AA1598" i="2"/>
  <c r="AA1597" i="2"/>
  <c r="AA1596" i="2"/>
  <c r="AA1595" i="2"/>
  <c r="AA1594" i="2"/>
  <c r="AA1593" i="2"/>
  <c r="AA1592" i="2"/>
  <c r="AA1591" i="2"/>
  <c r="AA1590" i="2"/>
  <c r="AA1589" i="2"/>
  <c r="AA1588" i="2"/>
  <c r="AA1587" i="2"/>
  <c r="AA1586" i="2"/>
  <c r="AA1585" i="2"/>
  <c r="AA1584" i="2"/>
  <c r="AA1583" i="2"/>
  <c r="AA1582" i="2"/>
  <c r="AA1581" i="2"/>
  <c r="AA1580" i="2"/>
  <c r="AA1579" i="2"/>
  <c r="AA1578" i="2"/>
  <c r="AA1577" i="2"/>
  <c r="AA1576" i="2"/>
  <c r="AA1575" i="2"/>
  <c r="AA1574" i="2"/>
  <c r="AA1573" i="2"/>
  <c r="AA1572" i="2"/>
  <c r="AA1571" i="2"/>
  <c r="AA1570" i="2"/>
  <c r="AA1569" i="2"/>
  <c r="AA1568" i="2"/>
  <c r="AA1567" i="2"/>
  <c r="AA1566" i="2"/>
  <c r="AA1565" i="2"/>
  <c r="AA1564" i="2"/>
  <c r="AA1563" i="2"/>
  <c r="AA1562" i="2"/>
  <c r="AA1561" i="2"/>
  <c r="AA1560" i="2"/>
  <c r="AA1559" i="2"/>
  <c r="AA1558" i="2"/>
  <c r="AA1557" i="2"/>
  <c r="AA1556" i="2"/>
  <c r="AA1555" i="2"/>
  <c r="AA1554" i="2"/>
  <c r="AA1553" i="2"/>
  <c r="AA1552" i="2"/>
  <c r="AA1551" i="2"/>
  <c r="AA1550" i="2"/>
  <c r="AA1549" i="2"/>
  <c r="AA1548" i="2"/>
  <c r="AA1547" i="2"/>
  <c r="AA1546" i="2"/>
  <c r="AA1545" i="2"/>
  <c r="AA1544" i="2"/>
  <c r="AA1543" i="2"/>
  <c r="AA1542" i="2"/>
  <c r="AA1541" i="2"/>
  <c r="AA1540" i="2"/>
  <c r="AA1539" i="2"/>
  <c r="AA1538" i="2"/>
  <c r="AA1537" i="2"/>
  <c r="AA1536" i="2"/>
  <c r="AA1535" i="2"/>
  <c r="AA1534" i="2"/>
  <c r="AA1533" i="2"/>
  <c r="AA1532" i="2"/>
  <c r="AA1531" i="2"/>
  <c r="AA1530" i="2"/>
  <c r="AA1529" i="2"/>
  <c r="AA1528" i="2"/>
  <c r="AA1527" i="2"/>
  <c r="AA1526" i="2"/>
  <c r="AA1525" i="2"/>
  <c r="AA1524" i="2"/>
  <c r="AA1523" i="2"/>
  <c r="AA1522" i="2"/>
  <c r="AA1521" i="2"/>
  <c r="AA1520" i="2"/>
  <c r="AA1519" i="2"/>
  <c r="AA1518" i="2"/>
  <c r="AA1517" i="2"/>
  <c r="AA1516" i="2"/>
  <c r="AA1515" i="2"/>
  <c r="AA1514" i="2"/>
  <c r="AA1513" i="2"/>
  <c r="AA1512" i="2"/>
  <c r="AA1511" i="2"/>
  <c r="AA1510" i="2"/>
  <c r="AA1509" i="2"/>
  <c r="AA1508" i="2"/>
  <c r="AA1507" i="2"/>
  <c r="AA1506" i="2"/>
  <c r="AA1505" i="2"/>
  <c r="AA1504" i="2"/>
  <c r="AA1503" i="2"/>
  <c r="AA1502" i="2"/>
  <c r="AA1501" i="2"/>
  <c r="AA1500" i="2"/>
  <c r="AA1499" i="2"/>
  <c r="AA1498" i="2"/>
  <c r="AA1497" i="2"/>
  <c r="AA1496" i="2"/>
  <c r="AA1495" i="2"/>
  <c r="AA1494" i="2"/>
  <c r="AA1493" i="2"/>
  <c r="AA1492" i="2"/>
  <c r="AA1491" i="2"/>
  <c r="AA1490" i="2"/>
  <c r="AA1489" i="2"/>
  <c r="AA1488" i="2"/>
  <c r="AA1487" i="2"/>
  <c r="AA1486" i="2"/>
  <c r="AA1485" i="2"/>
  <c r="AA1484" i="2"/>
  <c r="AA1483" i="2"/>
  <c r="AA1482" i="2"/>
  <c r="AA1481" i="2"/>
  <c r="AA1480" i="2"/>
  <c r="AA1479" i="2"/>
  <c r="AA1478" i="2"/>
  <c r="AA1477" i="2"/>
  <c r="AA1476" i="2"/>
  <c r="AA1475" i="2"/>
  <c r="AA1474" i="2"/>
  <c r="AA1473" i="2"/>
  <c r="AA1472" i="2"/>
  <c r="AA1471" i="2"/>
  <c r="AA1470" i="2"/>
  <c r="AA1469" i="2"/>
  <c r="AA1468" i="2"/>
  <c r="AA1467" i="2"/>
  <c r="AA1466" i="2"/>
  <c r="AA1465" i="2"/>
  <c r="AA1464" i="2"/>
  <c r="AA1463" i="2"/>
  <c r="AA1462" i="2"/>
  <c r="AA1461" i="2"/>
  <c r="AA1460" i="2"/>
  <c r="AA1459" i="2"/>
  <c r="AA1458" i="2"/>
  <c r="AA1457" i="2"/>
  <c r="AA1456" i="2"/>
  <c r="AA1455" i="2"/>
  <c r="AA1454" i="2"/>
  <c r="AA1453" i="2"/>
  <c r="AA1452" i="2"/>
  <c r="AA1451" i="2"/>
  <c r="AA1450" i="2"/>
  <c r="AA1449" i="2"/>
  <c r="AA1448" i="2"/>
  <c r="AA1447" i="2"/>
  <c r="AA1446" i="2"/>
  <c r="AA1445" i="2"/>
  <c r="AA1444" i="2"/>
  <c r="AA1443" i="2"/>
  <c r="AA1442" i="2"/>
  <c r="AA1441" i="2"/>
  <c r="AA1440" i="2"/>
  <c r="AA1439" i="2"/>
  <c r="AA1438" i="2"/>
  <c r="AA1437" i="2"/>
  <c r="AA1436" i="2"/>
  <c r="AA1435" i="2"/>
  <c r="AA1434" i="2"/>
  <c r="AA1433" i="2"/>
  <c r="AA1432" i="2"/>
  <c r="AA1431" i="2"/>
  <c r="AA1430" i="2"/>
  <c r="AA1429" i="2"/>
  <c r="AA1428" i="2"/>
  <c r="AA1427" i="2"/>
  <c r="AA1426" i="2"/>
  <c r="AA1425" i="2"/>
  <c r="AA1424" i="2"/>
  <c r="AA1423" i="2"/>
  <c r="AA1422" i="2"/>
  <c r="AA1421" i="2"/>
  <c r="AA1420" i="2"/>
  <c r="AA1419" i="2"/>
  <c r="AA1418" i="2"/>
  <c r="AA1417" i="2"/>
  <c r="AA1416" i="2"/>
  <c r="AA1415" i="2"/>
  <c r="AA1414" i="2"/>
  <c r="AA1413" i="2"/>
  <c r="AA1412" i="2"/>
  <c r="AA1411" i="2"/>
  <c r="AA1410" i="2"/>
  <c r="AA1409" i="2"/>
  <c r="AA1408" i="2"/>
  <c r="AA1407" i="2"/>
  <c r="AA1406" i="2"/>
  <c r="AA1405" i="2"/>
  <c r="AA1404" i="2"/>
  <c r="AA1403" i="2"/>
  <c r="AA1402" i="2"/>
  <c r="AA1401" i="2"/>
  <c r="AA1400" i="2"/>
  <c r="AA1399" i="2"/>
  <c r="AA1398" i="2"/>
  <c r="AA1397" i="2"/>
  <c r="AA1396" i="2"/>
  <c r="AA1395" i="2"/>
  <c r="AA1394" i="2"/>
  <c r="AA1393" i="2"/>
  <c r="AA1392" i="2"/>
  <c r="AA1391" i="2"/>
  <c r="AA1390" i="2"/>
  <c r="AA1389" i="2"/>
  <c r="AA1388" i="2"/>
  <c r="AA1387" i="2"/>
  <c r="AA1386" i="2"/>
  <c r="AA1385" i="2"/>
  <c r="AA1384" i="2"/>
  <c r="AA1383" i="2"/>
  <c r="AA1382" i="2"/>
  <c r="AA1381" i="2"/>
  <c r="AA1380" i="2"/>
  <c r="AA1379" i="2"/>
  <c r="AA1378" i="2"/>
  <c r="AA1377" i="2"/>
  <c r="AA1376" i="2"/>
  <c r="AA1375" i="2"/>
  <c r="AA1374" i="2"/>
  <c r="AA1373" i="2"/>
  <c r="AA1372" i="2"/>
  <c r="AA1371" i="2"/>
  <c r="AA1370" i="2"/>
  <c r="AA1369" i="2"/>
  <c r="AA1368" i="2"/>
  <c r="AA1367" i="2"/>
  <c r="AA1366" i="2"/>
  <c r="AA1365" i="2"/>
  <c r="AA1364" i="2"/>
  <c r="AA1363" i="2"/>
  <c r="AA1362" i="2"/>
  <c r="AA1361" i="2"/>
  <c r="AA1360" i="2"/>
  <c r="AA1359" i="2"/>
  <c r="AA1358" i="2"/>
  <c r="AA1357" i="2"/>
  <c r="AA1356" i="2"/>
  <c r="AA1355" i="2"/>
  <c r="AA1354" i="2"/>
  <c r="AA1353" i="2"/>
  <c r="AA1352" i="2"/>
  <c r="AA1351" i="2"/>
  <c r="AA1350" i="2"/>
  <c r="AA1349" i="2"/>
  <c r="AA1348" i="2"/>
  <c r="AA1347" i="2"/>
  <c r="AA1346" i="2"/>
  <c r="AA1345" i="2"/>
  <c r="AA1344" i="2"/>
  <c r="AA1343" i="2"/>
  <c r="AA1342" i="2"/>
  <c r="AA1341" i="2"/>
  <c r="AA1340" i="2"/>
  <c r="AA1339" i="2"/>
  <c r="AA1338" i="2"/>
  <c r="AA1337" i="2"/>
  <c r="AA1336" i="2"/>
  <c r="AA1335" i="2"/>
  <c r="AA1334" i="2"/>
  <c r="AA1333" i="2"/>
  <c r="AA1332" i="2"/>
  <c r="AA1331" i="2"/>
  <c r="AA1330" i="2"/>
  <c r="AA1329" i="2"/>
  <c r="AA1328" i="2"/>
  <c r="AA1327" i="2"/>
  <c r="AA1326" i="2"/>
  <c r="AA1325" i="2"/>
  <c r="AA1324" i="2"/>
  <c r="AA1323" i="2"/>
  <c r="AA1322" i="2"/>
  <c r="AA1321" i="2"/>
  <c r="AA1320" i="2"/>
  <c r="AA1319" i="2"/>
  <c r="AA1318" i="2"/>
  <c r="AA1317" i="2"/>
  <c r="AA1316" i="2"/>
  <c r="AA1315" i="2"/>
  <c r="AA1314" i="2"/>
  <c r="AA1313" i="2"/>
  <c r="AA1312" i="2"/>
  <c r="AA1311" i="2"/>
  <c r="AA1310" i="2"/>
  <c r="AA1309" i="2"/>
  <c r="AA1308" i="2"/>
  <c r="AA1307" i="2"/>
  <c r="AA1306" i="2"/>
  <c r="AA1305" i="2"/>
  <c r="AA1304" i="2"/>
  <c r="AA1303" i="2"/>
  <c r="AA1302" i="2"/>
  <c r="AA1301" i="2"/>
  <c r="AA1300" i="2"/>
  <c r="AA1299" i="2"/>
  <c r="AA1298" i="2"/>
  <c r="AA1297" i="2"/>
  <c r="AA1296" i="2"/>
  <c r="AA1295" i="2"/>
  <c r="AA1294" i="2"/>
  <c r="AA1293" i="2"/>
  <c r="AA1292" i="2"/>
  <c r="AA1291" i="2"/>
  <c r="AA1290" i="2"/>
  <c r="AA1289" i="2"/>
  <c r="AA1288" i="2"/>
  <c r="AA1287" i="2"/>
  <c r="AA1286" i="2"/>
  <c r="AA1285" i="2"/>
  <c r="AA1284" i="2"/>
  <c r="AA1283" i="2"/>
  <c r="AA1282" i="2"/>
  <c r="AA1281" i="2"/>
  <c r="AA1280" i="2"/>
  <c r="AA1279" i="2"/>
  <c r="AA1278" i="2"/>
  <c r="AA1277" i="2"/>
  <c r="AA1276" i="2"/>
  <c r="AA1275" i="2"/>
  <c r="AA1274" i="2"/>
  <c r="AA1273" i="2"/>
  <c r="AA1272" i="2"/>
  <c r="AA1271" i="2"/>
  <c r="AA1270" i="2"/>
  <c r="AA1269" i="2"/>
  <c r="AA1268" i="2"/>
  <c r="AA1267" i="2"/>
  <c r="AA1266" i="2"/>
  <c r="AA1265" i="2"/>
  <c r="AA1264" i="2"/>
  <c r="AA1263" i="2"/>
  <c r="AA1262" i="2"/>
  <c r="AA1261" i="2"/>
  <c r="AA1260" i="2"/>
  <c r="AA1259" i="2"/>
  <c r="AA1258" i="2"/>
  <c r="AA1257" i="2"/>
  <c r="AA1256" i="2"/>
  <c r="AA1255" i="2"/>
  <c r="AA1254" i="2"/>
  <c r="AA1253" i="2"/>
  <c r="AA1252" i="2"/>
  <c r="AA1251" i="2"/>
  <c r="AA1250" i="2"/>
  <c r="AA1249" i="2"/>
  <c r="AA1248" i="2"/>
  <c r="AA1247" i="2"/>
  <c r="AA1246" i="2"/>
  <c r="AA1245" i="2"/>
  <c r="AA1244" i="2"/>
  <c r="AA1243" i="2"/>
  <c r="AA1242" i="2"/>
  <c r="AA1241" i="2"/>
  <c r="AA1240" i="2"/>
  <c r="AA1239" i="2"/>
  <c r="AA1238" i="2"/>
  <c r="AA1237" i="2"/>
  <c r="AA1236" i="2"/>
  <c r="AA1235" i="2"/>
  <c r="AA1234" i="2"/>
  <c r="AA1233" i="2"/>
  <c r="AA1232" i="2"/>
  <c r="AA1231" i="2"/>
  <c r="AA1230" i="2"/>
  <c r="AA1229" i="2"/>
  <c r="AA1228" i="2"/>
  <c r="AA1227" i="2"/>
  <c r="AA1226" i="2"/>
  <c r="AA1225" i="2"/>
  <c r="AA1224" i="2"/>
  <c r="AA1223" i="2"/>
  <c r="AA1222" i="2"/>
  <c r="AA1221" i="2"/>
  <c r="AA1220" i="2"/>
  <c r="AA1219" i="2"/>
  <c r="AA1218" i="2"/>
  <c r="AA1217" i="2"/>
  <c r="AA1216" i="2"/>
  <c r="AA1215" i="2"/>
  <c r="AA1214" i="2"/>
  <c r="AA1213" i="2"/>
  <c r="AA1212" i="2"/>
  <c r="AA1211" i="2"/>
  <c r="AA1210" i="2"/>
  <c r="AA1209" i="2"/>
  <c r="AA1208" i="2"/>
  <c r="AA1207" i="2"/>
  <c r="AA1206" i="2"/>
  <c r="AA1205" i="2"/>
  <c r="AA1204" i="2"/>
  <c r="AA1203" i="2"/>
  <c r="AA1202" i="2"/>
  <c r="AA1201" i="2"/>
  <c r="AA1200" i="2"/>
  <c r="AA1199" i="2"/>
  <c r="AA1198" i="2"/>
  <c r="AA1197" i="2"/>
  <c r="AA1196" i="2"/>
  <c r="AA1195" i="2"/>
  <c r="AA1194" i="2"/>
  <c r="AA1193" i="2"/>
  <c r="AA1192" i="2"/>
  <c r="AA1191" i="2"/>
  <c r="AA1190" i="2"/>
  <c r="AA1189" i="2"/>
  <c r="AA1188" i="2"/>
  <c r="AA1187" i="2"/>
  <c r="AA1186" i="2"/>
  <c r="AA1185" i="2"/>
  <c r="AA1184" i="2"/>
  <c r="AA1183" i="2"/>
  <c r="AA1182" i="2"/>
  <c r="AA1181" i="2"/>
  <c r="AA1180" i="2"/>
  <c r="AA1179" i="2"/>
  <c r="AA1178" i="2"/>
  <c r="AA1177" i="2"/>
  <c r="AA1176" i="2"/>
  <c r="AA1175" i="2"/>
  <c r="AA1174" i="2"/>
  <c r="AA1173" i="2"/>
  <c r="AA1172" i="2"/>
  <c r="AA1171" i="2"/>
  <c r="AA1170" i="2"/>
  <c r="AA1169" i="2"/>
  <c r="AA1168" i="2"/>
  <c r="AA1167" i="2"/>
  <c r="AA1166" i="2"/>
  <c r="AA1165" i="2"/>
  <c r="AA1164" i="2"/>
  <c r="AA1163" i="2"/>
  <c r="AA1162" i="2"/>
  <c r="AA1161" i="2"/>
  <c r="AA1160" i="2"/>
  <c r="AA1159" i="2"/>
  <c r="AA1158" i="2"/>
  <c r="AA1157" i="2"/>
  <c r="AA1156" i="2"/>
  <c r="AA1155" i="2"/>
  <c r="AA1154" i="2"/>
  <c r="AA1153" i="2"/>
  <c r="AA1152" i="2"/>
  <c r="AA1151" i="2"/>
  <c r="AA1150" i="2"/>
  <c r="AA1149" i="2"/>
  <c r="AA1148" i="2"/>
  <c r="AA1147" i="2"/>
  <c r="AA1146" i="2"/>
  <c r="AA1145" i="2"/>
  <c r="AA1144" i="2"/>
  <c r="AA1143" i="2"/>
  <c r="AA1142" i="2"/>
  <c r="AA1141" i="2"/>
  <c r="AA1140" i="2"/>
  <c r="AA1139" i="2"/>
  <c r="AA1138" i="2"/>
  <c r="AA1137" i="2"/>
  <c r="AA1136" i="2"/>
  <c r="AA1135" i="2"/>
  <c r="AA1134" i="2"/>
  <c r="AA1133" i="2"/>
  <c r="AA1132" i="2"/>
  <c r="AA1131" i="2"/>
  <c r="AA1130" i="2"/>
  <c r="AA1129" i="2"/>
  <c r="AA1128" i="2"/>
  <c r="AA1127" i="2"/>
  <c r="AA1126" i="2"/>
  <c r="AA1125" i="2"/>
  <c r="AA1124" i="2"/>
  <c r="AA1123" i="2"/>
  <c r="AA1122" i="2"/>
  <c r="AA1121" i="2"/>
  <c r="AA1120" i="2"/>
  <c r="AA1119" i="2"/>
  <c r="AA1118" i="2"/>
  <c r="AA1117" i="2"/>
  <c r="AA1116" i="2"/>
  <c r="AA1115" i="2"/>
  <c r="AA1114" i="2"/>
  <c r="AA1113" i="2"/>
  <c r="AA1112" i="2"/>
  <c r="AA1111" i="2"/>
  <c r="AA1110" i="2"/>
  <c r="AA1109" i="2"/>
  <c r="AA1108" i="2"/>
  <c r="AA1107" i="2"/>
  <c r="AA1106" i="2"/>
  <c r="AA1105" i="2"/>
  <c r="AA1104" i="2"/>
  <c r="AA1103" i="2"/>
  <c r="AA1102" i="2"/>
  <c r="AA1101" i="2"/>
  <c r="AA1100" i="2"/>
  <c r="AA1099" i="2"/>
  <c r="AA1098" i="2"/>
  <c r="AA1097" i="2"/>
  <c r="AA1096" i="2"/>
  <c r="AA1095" i="2"/>
  <c r="AA1094" i="2"/>
  <c r="AA1093" i="2"/>
  <c r="AA1092" i="2"/>
  <c r="AA1091" i="2"/>
  <c r="AA1090" i="2"/>
  <c r="AA1089" i="2"/>
  <c r="AA1088" i="2"/>
  <c r="AA1087" i="2"/>
  <c r="AA1086" i="2"/>
  <c r="AA1085" i="2"/>
  <c r="AA1084" i="2"/>
  <c r="AA1083" i="2"/>
  <c r="AA1082" i="2"/>
  <c r="AA1081" i="2"/>
  <c r="AA1080" i="2"/>
  <c r="AA1079" i="2"/>
  <c r="AA1078" i="2"/>
  <c r="AA1077" i="2"/>
  <c r="AA1076" i="2"/>
  <c r="AA1075" i="2"/>
  <c r="AA1074" i="2"/>
  <c r="AA1073" i="2"/>
  <c r="AA1072" i="2"/>
  <c r="AA1071" i="2"/>
  <c r="AA1070" i="2"/>
  <c r="AA1069" i="2"/>
  <c r="AA1068" i="2"/>
  <c r="AA1067" i="2"/>
  <c r="AA1066" i="2"/>
  <c r="AA1065" i="2"/>
  <c r="AA1064" i="2"/>
  <c r="AA1063" i="2"/>
  <c r="AA1062" i="2"/>
  <c r="AA1061" i="2"/>
  <c r="AA1060" i="2"/>
  <c r="AA1059" i="2"/>
  <c r="AA1058" i="2"/>
  <c r="AA1057" i="2"/>
  <c r="AA1056" i="2"/>
  <c r="AA1055" i="2"/>
  <c r="AA1054" i="2"/>
  <c r="AA1053" i="2"/>
  <c r="AA1052" i="2"/>
  <c r="AA1051" i="2"/>
  <c r="AA1050" i="2"/>
  <c r="AA1049" i="2"/>
  <c r="AA1048" i="2"/>
  <c r="AA1047" i="2"/>
  <c r="AA1046" i="2"/>
  <c r="AA1045" i="2"/>
  <c r="AA1044" i="2"/>
  <c r="AA1043" i="2"/>
  <c r="AA1042" i="2"/>
  <c r="AA1041" i="2"/>
  <c r="AA1040" i="2"/>
  <c r="AA1039" i="2"/>
  <c r="AA1038" i="2"/>
  <c r="AA1037" i="2"/>
  <c r="AA1036" i="2"/>
  <c r="AA1035" i="2"/>
  <c r="AA1034" i="2"/>
  <c r="AA1033" i="2"/>
  <c r="AA1032" i="2"/>
  <c r="AA1031" i="2"/>
  <c r="AA1030" i="2"/>
  <c r="AA1029" i="2"/>
  <c r="AA1028" i="2"/>
  <c r="AA1027" i="2"/>
  <c r="AA1026" i="2"/>
  <c r="AA1025" i="2"/>
  <c r="AA1024" i="2"/>
  <c r="AA1023" i="2"/>
  <c r="AA1022" i="2"/>
  <c r="AA1021" i="2"/>
  <c r="AA1020" i="2"/>
  <c r="AA1019" i="2"/>
  <c r="AA1018" i="2"/>
  <c r="AA1017" i="2"/>
  <c r="AA1016" i="2"/>
  <c r="AA1015" i="2"/>
  <c r="AA1014" i="2"/>
  <c r="AA1013" i="2"/>
  <c r="AA1012" i="2"/>
  <c r="AA1011" i="2"/>
  <c r="AA1010" i="2"/>
  <c r="AA1009" i="2"/>
  <c r="AA1008" i="2"/>
  <c r="AA1007" i="2"/>
  <c r="AA1006" i="2"/>
  <c r="AA1005" i="2"/>
  <c r="AA1004" i="2"/>
  <c r="AA1003" i="2"/>
  <c r="AA1002" i="2"/>
  <c r="AA1001" i="2"/>
  <c r="AA1000" i="2"/>
  <c r="AA999" i="2"/>
  <c r="AA998" i="2"/>
  <c r="AA997" i="2"/>
  <c r="AA996" i="2"/>
  <c r="AA995" i="2"/>
  <c r="AA994" i="2"/>
  <c r="AA993" i="2"/>
  <c r="AA992" i="2"/>
  <c r="AA991" i="2"/>
  <c r="AA990" i="2"/>
  <c r="AA989" i="2"/>
  <c r="AA988" i="2"/>
  <c r="AA987" i="2"/>
  <c r="AA986" i="2"/>
  <c r="AA985" i="2"/>
  <c r="AA984" i="2"/>
  <c r="AA983" i="2"/>
  <c r="AA982" i="2"/>
  <c r="AA981" i="2"/>
  <c r="AA980" i="2"/>
  <c r="AA979" i="2"/>
  <c r="AA978" i="2"/>
  <c r="AA977" i="2"/>
  <c r="AA976" i="2"/>
  <c r="AA975" i="2"/>
  <c r="AA974" i="2"/>
  <c r="AA973" i="2"/>
  <c r="AA972" i="2"/>
  <c r="AA971" i="2"/>
  <c r="AA970" i="2"/>
  <c r="AA969" i="2"/>
  <c r="AA968" i="2"/>
  <c r="AA967" i="2"/>
  <c r="AA966" i="2"/>
  <c r="AA965" i="2"/>
  <c r="AA964" i="2"/>
  <c r="AA963" i="2"/>
  <c r="AA962" i="2"/>
  <c r="AA961" i="2"/>
  <c r="AA960" i="2"/>
  <c r="AA959" i="2"/>
  <c r="AA958" i="2"/>
  <c r="AA957" i="2"/>
  <c r="AA956" i="2"/>
  <c r="AA955" i="2"/>
  <c r="AA954" i="2"/>
  <c r="AA953" i="2"/>
  <c r="AA952" i="2"/>
  <c r="AA951" i="2"/>
  <c r="AA950" i="2"/>
  <c r="AA949" i="2"/>
  <c r="AA948" i="2"/>
  <c r="AA947" i="2"/>
  <c r="AA946" i="2"/>
  <c r="AA945" i="2"/>
  <c r="AA944" i="2"/>
  <c r="AA943" i="2"/>
  <c r="AA942" i="2"/>
  <c r="AA941" i="2"/>
  <c r="AA940" i="2"/>
  <c r="AA939" i="2"/>
  <c r="AA938" i="2"/>
  <c r="AA937" i="2"/>
  <c r="AA936" i="2"/>
  <c r="AA935" i="2"/>
  <c r="AA934" i="2"/>
  <c r="AA933" i="2"/>
  <c r="AA932" i="2"/>
  <c r="AA931" i="2"/>
  <c r="AA930" i="2"/>
  <c r="AA929" i="2"/>
  <c r="AA928" i="2"/>
  <c r="AA927" i="2"/>
  <c r="AA926" i="2"/>
  <c r="AA925" i="2"/>
  <c r="AA924" i="2"/>
  <c r="AA923" i="2"/>
  <c r="AA922" i="2"/>
  <c r="AA921" i="2"/>
  <c r="AA920" i="2"/>
  <c r="AA919" i="2"/>
  <c r="AA918" i="2"/>
  <c r="AA917" i="2"/>
  <c r="AA916" i="2"/>
  <c r="AA915" i="2"/>
  <c r="AA914" i="2"/>
  <c r="AA913" i="2"/>
  <c r="AA912" i="2"/>
  <c r="AA911" i="2"/>
  <c r="AA910" i="2"/>
  <c r="AA909" i="2"/>
  <c r="AA908" i="2"/>
  <c r="AA907" i="2"/>
  <c r="AA906" i="2"/>
  <c r="AA905" i="2"/>
  <c r="AA904" i="2"/>
  <c r="AA903" i="2"/>
  <c r="AA902" i="2"/>
  <c r="AA901" i="2"/>
  <c r="AA900" i="2"/>
  <c r="AA899" i="2"/>
  <c r="AA898" i="2"/>
  <c r="AA897" i="2"/>
  <c r="AA896" i="2"/>
  <c r="AA895" i="2"/>
  <c r="AA894" i="2"/>
  <c r="AA893" i="2"/>
  <c r="AA892" i="2"/>
  <c r="AA891" i="2"/>
  <c r="AA890" i="2"/>
  <c r="AA889" i="2"/>
  <c r="AA888" i="2"/>
  <c r="AA887" i="2"/>
  <c r="AA886" i="2"/>
  <c r="AA885" i="2"/>
  <c r="AA884" i="2"/>
  <c r="AA883" i="2"/>
  <c r="AA882" i="2"/>
  <c r="AA881" i="2"/>
  <c r="AA880" i="2"/>
  <c r="AA879" i="2"/>
  <c r="AA878" i="2"/>
  <c r="AA877" i="2"/>
  <c r="AA876" i="2"/>
  <c r="AA875" i="2"/>
  <c r="AA874" i="2"/>
  <c r="AA873" i="2"/>
  <c r="AA872" i="2"/>
  <c r="AA871" i="2"/>
  <c r="AA870" i="2"/>
  <c r="AA869" i="2"/>
  <c r="AA868" i="2"/>
  <c r="AA867" i="2"/>
  <c r="AA866" i="2"/>
  <c r="AA865" i="2"/>
  <c r="AA864" i="2"/>
  <c r="AA863" i="2"/>
  <c r="AA862" i="2"/>
  <c r="AA861" i="2"/>
  <c r="AA860" i="2"/>
  <c r="AA859" i="2"/>
  <c r="AA858" i="2"/>
  <c r="AA857" i="2"/>
  <c r="AA856" i="2"/>
  <c r="AA855" i="2"/>
  <c r="AA854" i="2"/>
  <c r="AA853" i="2"/>
  <c r="AA852" i="2"/>
  <c r="AA851" i="2"/>
  <c r="AA850" i="2"/>
  <c r="AA849" i="2"/>
  <c r="AA848" i="2"/>
  <c r="AA847" i="2"/>
  <c r="AA846" i="2"/>
  <c r="AA845" i="2"/>
  <c r="AA844" i="2"/>
  <c r="AA843" i="2"/>
  <c r="AA842" i="2"/>
  <c r="AA841" i="2"/>
  <c r="AA840" i="2"/>
  <c r="AA839" i="2"/>
  <c r="AA838" i="2"/>
  <c r="AA837" i="2"/>
  <c r="AA836" i="2"/>
  <c r="AA835" i="2"/>
  <c r="AA834" i="2"/>
  <c r="AA833" i="2"/>
  <c r="AA832" i="2"/>
  <c r="AA831" i="2"/>
  <c r="AA830" i="2"/>
  <c r="AA829" i="2"/>
  <c r="AA828" i="2"/>
  <c r="AA827" i="2"/>
  <c r="AA826" i="2"/>
  <c r="AA825" i="2"/>
  <c r="AA824" i="2"/>
  <c r="AA823" i="2"/>
  <c r="AA822" i="2"/>
  <c r="AA821" i="2"/>
  <c r="AA820" i="2"/>
  <c r="AA819" i="2"/>
  <c r="AA818" i="2"/>
  <c r="AA817" i="2"/>
  <c r="AA816" i="2"/>
  <c r="AA815" i="2"/>
  <c r="AA814" i="2"/>
  <c r="AA813" i="2"/>
  <c r="AA812" i="2"/>
  <c r="AA811" i="2"/>
  <c r="AA810" i="2"/>
  <c r="AA809" i="2"/>
  <c r="AA808" i="2"/>
  <c r="AA807" i="2"/>
  <c r="AA806" i="2"/>
  <c r="AA805" i="2"/>
  <c r="AA804" i="2"/>
  <c r="AA803" i="2"/>
  <c r="AA802" i="2"/>
  <c r="AA801" i="2"/>
  <c r="AA800" i="2"/>
  <c r="AA799" i="2"/>
  <c r="AA798" i="2"/>
  <c r="AA797" i="2"/>
  <c r="AA796" i="2"/>
  <c r="AA795" i="2"/>
  <c r="AA794" i="2"/>
  <c r="AA793" i="2"/>
  <c r="AA792" i="2"/>
  <c r="AA791" i="2"/>
  <c r="AA790" i="2"/>
  <c r="AA789" i="2"/>
  <c r="AA788" i="2"/>
  <c r="AA787" i="2"/>
  <c r="AA786" i="2"/>
  <c r="AA785" i="2"/>
  <c r="AA784" i="2"/>
  <c r="AA783" i="2"/>
  <c r="AA782" i="2"/>
  <c r="AA781" i="2"/>
  <c r="AA780" i="2"/>
  <c r="AA779" i="2"/>
  <c r="AA778" i="2"/>
  <c r="AA777" i="2"/>
  <c r="AA776" i="2"/>
  <c r="AA775" i="2"/>
  <c r="AA774" i="2"/>
  <c r="AA773" i="2"/>
  <c r="AA772" i="2"/>
  <c r="AA771" i="2"/>
  <c r="AA770" i="2"/>
  <c r="AA769" i="2"/>
  <c r="AA768" i="2"/>
  <c r="AA767" i="2"/>
  <c r="AA766" i="2"/>
  <c r="AA765" i="2"/>
  <c r="AA764" i="2"/>
  <c r="AA763" i="2"/>
  <c r="AA762" i="2"/>
  <c r="AA761" i="2"/>
  <c r="AA760" i="2"/>
  <c r="AA759" i="2"/>
  <c r="AA758" i="2"/>
  <c r="AA757" i="2"/>
  <c r="AA756" i="2"/>
  <c r="AA755" i="2"/>
  <c r="AA754" i="2"/>
  <c r="AA753" i="2"/>
  <c r="AA752" i="2"/>
  <c r="AA751" i="2"/>
  <c r="AA750" i="2"/>
  <c r="AA749" i="2"/>
  <c r="AA748" i="2"/>
  <c r="AA747" i="2"/>
  <c r="AA746" i="2"/>
  <c r="AA745" i="2"/>
  <c r="AA744" i="2"/>
  <c r="AA743" i="2"/>
  <c r="AA742" i="2"/>
  <c r="AA741" i="2"/>
  <c r="AA740" i="2"/>
  <c r="AA739" i="2"/>
  <c r="AA738" i="2"/>
  <c r="AA737" i="2"/>
  <c r="AA736" i="2"/>
  <c r="AA735" i="2"/>
  <c r="AA734" i="2"/>
  <c r="AA733" i="2"/>
  <c r="AA732" i="2"/>
  <c r="AA731" i="2"/>
  <c r="AA730" i="2"/>
  <c r="AA729" i="2"/>
  <c r="AA728" i="2"/>
  <c r="AA727" i="2"/>
  <c r="AA726" i="2"/>
  <c r="AA725" i="2"/>
  <c r="AA724" i="2"/>
  <c r="AA723" i="2"/>
  <c r="AA722" i="2"/>
  <c r="AA721" i="2"/>
  <c r="AA720" i="2"/>
  <c r="AA719" i="2"/>
  <c r="AA718" i="2"/>
  <c r="AA717" i="2"/>
  <c r="AA716" i="2"/>
  <c r="AA715" i="2"/>
  <c r="AA714" i="2"/>
  <c r="AA713" i="2"/>
  <c r="AA712" i="2"/>
  <c r="AA711" i="2"/>
  <c r="AA710" i="2"/>
  <c r="AA709" i="2"/>
  <c r="AA708" i="2"/>
  <c r="AA707" i="2"/>
  <c r="AA706" i="2"/>
  <c r="AA705" i="2"/>
  <c r="AA704" i="2"/>
  <c r="AA703" i="2"/>
  <c r="AA702" i="2"/>
  <c r="AA701" i="2"/>
  <c r="AA700" i="2"/>
  <c r="AA699" i="2"/>
  <c r="AA698" i="2"/>
  <c r="AA697" i="2"/>
  <c r="AA696" i="2"/>
  <c r="AA695" i="2"/>
  <c r="AA694" i="2"/>
  <c r="AA693" i="2"/>
  <c r="AA692" i="2"/>
  <c r="AA691" i="2"/>
  <c r="AA690" i="2"/>
  <c r="AA689" i="2"/>
  <c r="AA688" i="2"/>
  <c r="AA687" i="2"/>
  <c r="AA686" i="2"/>
  <c r="AA685" i="2"/>
  <c r="AA684" i="2"/>
  <c r="AA683" i="2"/>
  <c r="AA682" i="2"/>
  <c r="AA681" i="2"/>
  <c r="AA680" i="2"/>
  <c r="AA679" i="2"/>
  <c r="AA678" i="2"/>
  <c r="AA677" i="2"/>
  <c r="AA676" i="2"/>
  <c r="AA675" i="2"/>
  <c r="AA674" i="2"/>
  <c r="AA673" i="2"/>
  <c r="AA672" i="2"/>
  <c r="AA671" i="2"/>
  <c r="AA670" i="2"/>
  <c r="AA669" i="2"/>
  <c r="AA668" i="2"/>
  <c r="AA667" i="2"/>
  <c r="AA666" i="2"/>
  <c r="AA665" i="2"/>
  <c r="AA664" i="2"/>
  <c r="AA663" i="2"/>
  <c r="AA662" i="2"/>
  <c r="AA661" i="2"/>
  <c r="AA660" i="2"/>
  <c r="AA659" i="2"/>
  <c r="AA658" i="2"/>
  <c r="AA657" i="2"/>
  <c r="AA656" i="2"/>
  <c r="AA655" i="2"/>
  <c r="AA654" i="2"/>
  <c r="AA653" i="2"/>
  <c r="AA652" i="2"/>
  <c r="AA651" i="2"/>
  <c r="AA650" i="2"/>
  <c r="AA649" i="2"/>
  <c r="AA648" i="2"/>
  <c r="AA647" i="2"/>
  <c r="AA646" i="2"/>
  <c r="AA645" i="2"/>
  <c r="AA644" i="2"/>
  <c r="AA643" i="2"/>
  <c r="AA642" i="2"/>
  <c r="AA641" i="2"/>
  <c r="AA640" i="2"/>
  <c r="AA639" i="2"/>
  <c r="AA638" i="2"/>
  <c r="AA637" i="2"/>
  <c r="AA636" i="2"/>
  <c r="AA635" i="2"/>
  <c r="AA634" i="2"/>
  <c r="AA633" i="2"/>
  <c r="AA632" i="2"/>
  <c r="AA631" i="2"/>
  <c r="AA630" i="2"/>
  <c r="AA629" i="2"/>
  <c r="AA628" i="2"/>
  <c r="AA627" i="2"/>
  <c r="AA626" i="2"/>
  <c r="AA625" i="2"/>
  <c r="AA624" i="2"/>
  <c r="AA623" i="2"/>
  <c r="AA622" i="2"/>
  <c r="AA621" i="2"/>
  <c r="AA620" i="2"/>
  <c r="AA619" i="2"/>
  <c r="AA618" i="2"/>
  <c r="AA617" i="2"/>
  <c r="AA616" i="2"/>
  <c r="AA615" i="2"/>
  <c r="AA614" i="2"/>
  <c r="AA613" i="2"/>
  <c r="AA612" i="2"/>
  <c r="AA611" i="2"/>
  <c r="AA610" i="2"/>
  <c r="AA609" i="2"/>
  <c r="AA608" i="2"/>
  <c r="AA607" i="2"/>
  <c r="AA606" i="2"/>
  <c r="AA605" i="2"/>
  <c r="AA604" i="2"/>
  <c r="AA603" i="2"/>
  <c r="AA602" i="2"/>
  <c r="AA601" i="2"/>
  <c r="AA600" i="2"/>
  <c r="AA599" i="2"/>
  <c r="AA598" i="2"/>
  <c r="AA597" i="2"/>
  <c r="AA596" i="2"/>
  <c r="AA595" i="2"/>
  <c r="AA594" i="2"/>
  <c r="AA593" i="2"/>
  <c r="AA592" i="2"/>
  <c r="AA591" i="2"/>
  <c r="AA590" i="2"/>
  <c r="AA589" i="2"/>
  <c r="AA588" i="2"/>
  <c r="AA587" i="2"/>
  <c r="AA586" i="2"/>
  <c r="AA585" i="2"/>
  <c r="AA584" i="2"/>
  <c r="AA583" i="2"/>
  <c r="AA582" i="2"/>
  <c r="AA581" i="2"/>
  <c r="AA580" i="2"/>
  <c r="AA579" i="2"/>
  <c r="AA578" i="2"/>
  <c r="AA577" i="2"/>
  <c r="AA576" i="2"/>
  <c r="AA575" i="2"/>
  <c r="AA574" i="2"/>
  <c r="AA573" i="2"/>
  <c r="AA572" i="2"/>
  <c r="AA571" i="2"/>
  <c r="AA570" i="2"/>
  <c r="AA569" i="2"/>
  <c r="AA568" i="2"/>
  <c r="AA567" i="2"/>
  <c r="AA566" i="2"/>
  <c r="AA565" i="2"/>
  <c r="AA564" i="2"/>
  <c r="AA563" i="2"/>
  <c r="AA562" i="2"/>
  <c r="AA561" i="2"/>
  <c r="AA560" i="2"/>
  <c r="AA559" i="2"/>
  <c r="AA558" i="2"/>
  <c r="AA557" i="2"/>
  <c r="AA556" i="2"/>
  <c r="AA555" i="2"/>
  <c r="AA554" i="2"/>
  <c r="AA553" i="2"/>
  <c r="AA552" i="2"/>
  <c r="AA551" i="2"/>
  <c r="AA550" i="2"/>
  <c r="AA549" i="2"/>
  <c r="AA548" i="2"/>
  <c r="AA547" i="2"/>
  <c r="AA546" i="2"/>
  <c r="AA545" i="2"/>
  <c r="AA544" i="2"/>
  <c r="AA543" i="2"/>
  <c r="AA542" i="2"/>
  <c r="AA541" i="2"/>
  <c r="AA540" i="2"/>
  <c r="AA539" i="2"/>
  <c r="AA538" i="2"/>
  <c r="AA537" i="2"/>
  <c r="AA536" i="2"/>
  <c r="AA535" i="2"/>
  <c r="AA534" i="2"/>
  <c r="AA533" i="2"/>
  <c r="AA532" i="2"/>
  <c r="AA531" i="2"/>
  <c r="AA530" i="2"/>
  <c r="AA529" i="2"/>
  <c r="AA528" i="2"/>
  <c r="AA527" i="2"/>
  <c r="AA526" i="2"/>
  <c r="AA525" i="2"/>
  <c r="AA524" i="2"/>
  <c r="AA523" i="2"/>
  <c r="AA522" i="2"/>
  <c r="AA521" i="2"/>
  <c r="AA520" i="2"/>
  <c r="AA519" i="2"/>
  <c r="AA518" i="2"/>
  <c r="AA517" i="2"/>
  <c r="AA516" i="2"/>
  <c r="AA515" i="2"/>
  <c r="AA514" i="2"/>
  <c r="AA513" i="2"/>
  <c r="AA512" i="2"/>
  <c r="AA511" i="2"/>
  <c r="AA510" i="2"/>
  <c r="AA509" i="2"/>
  <c r="AA508" i="2"/>
  <c r="AA507" i="2"/>
  <c r="AA506" i="2"/>
  <c r="AA505" i="2"/>
  <c r="AA504" i="2"/>
  <c r="AA503" i="2"/>
  <c r="AA502" i="2"/>
  <c r="AA501" i="2"/>
  <c r="AA500" i="2"/>
  <c r="AA499" i="2"/>
  <c r="AA498" i="2"/>
  <c r="AA497" i="2"/>
  <c r="AA496" i="2"/>
  <c r="AA495" i="2"/>
  <c r="AA494" i="2"/>
  <c r="AA493" i="2"/>
  <c r="AA492" i="2"/>
  <c r="AA491" i="2"/>
  <c r="AA490" i="2"/>
  <c r="AA489" i="2"/>
  <c r="AA488" i="2"/>
  <c r="AA487" i="2"/>
  <c r="AA486" i="2"/>
  <c r="AA485" i="2"/>
  <c r="AA484" i="2"/>
  <c r="AA483" i="2"/>
  <c r="AA482" i="2"/>
  <c r="AA481" i="2"/>
  <c r="AA480" i="2"/>
  <c r="AA479" i="2"/>
  <c r="AA478" i="2"/>
  <c r="AA477" i="2"/>
  <c r="AA476" i="2"/>
  <c r="AA475" i="2"/>
  <c r="AA474" i="2"/>
  <c r="AA473" i="2"/>
  <c r="AA472" i="2"/>
  <c r="AA471" i="2"/>
  <c r="AA470" i="2"/>
  <c r="AA469" i="2"/>
  <c r="AA468" i="2"/>
  <c r="AA467" i="2"/>
  <c r="AA466" i="2"/>
  <c r="AA465" i="2"/>
  <c r="AA464" i="2"/>
  <c r="AA463" i="2"/>
  <c r="AA462" i="2"/>
  <c r="AA461" i="2"/>
  <c r="AA460" i="2"/>
  <c r="AA459" i="2"/>
  <c r="AA458" i="2"/>
  <c r="AA457" i="2"/>
  <c r="AA456" i="2"/>
  <c r="AA455" i="2"/>
  <c r="AA454" i="2"/>
  <c r="AA453" i="2"/>
  <c r="AA452" i="2"/>
  <c r="AA451" i="2"/>
  <c r="AA450" i="2"/>
  <c r="AA449" i="2"/>
  <c r="AA448" i="2"/>
  <c r="AA447" i="2"/>
  <c r="AA446" i="2"/>
  <c r="AA445" i="2"/>
  <c r="AA444" i="2"/>
  <c r="AA443" i="2"/>
  <c r="AA442" i="2"/>
  <c r="AA441" i="2"/>
  <c r="AA440" i="2"/>
  <c r="AA439" i="2"/>
  <c r="AA438" i="2"/>
  <c r="AA437" i="2"/>
  <c r="AA436" i="2"/>
  <c r="AA435" i="2"/>
  <c r="AA434" i="2"/>
  <c r="AA433" i="2"/>
  <c r="AA432" i="2"/>
  <c r="AA431" i="2"/>
  <c r="AA430" i="2"/>
  <c r="AA429" i="2"/>
  <c r="AA428" i="2"/>
  <c r="AA427" i="2"/>
  <c r="AA426" i="2"/>
  <c r="AA425" i="2"/>
  <c r="AA424" i="2"/>
  <c r="AA423" i="2"/>
  <c r="AA422" i="2"/>
  <c r="AA421" i="2"/>
  <c r="AA420" i="2"/>
  <c r="AA419" i="2"/>
  <c r="AA418" i="2"/>
  <c r="AA417" i="2"/>
  <c r="AA416" i="2"/>
  <c r="AA415" i="2"/>
  <c r="AA414" i="2"/>
  <c r="AA413" i="2"/>
  <c r="AA412" i="2"/>
  <c r="AA411" i="2"/>
  <c r="AA410" i="2"/>
  <c r="AA409" i="2"/>
  <c r="AA408" i="2"/>
  <c r="AA407" i="2"/>
  <c r="AA406" i="2"/>
  <c r="AA405" i="2"/>
  <c r="AA404" i="2"/>
  <c r="AA403" i="2"/>
  <c r="AA402" i="2"/>
  <c r="AA401" i="2"/>
  <c r="AA400" i="2"/>
  <c r="AA399" i="2"/>
  <c r="AA398" i="2"/>
  <c r="AA397" i="2"/>
  <c r="AA396" i="2"/>
  <c r="AA395" i="2"/>
  <c r="AA394" i="2"/>
  <c r="AA393" i="2"/>
  <c r="AA392" i="2"/>
  <c r="AA391" i="2"/>
  <c r="AA390" i="2"/>
  <c r="AA389" i="2"/>
  <c r="AA388" i="2"/>
  <c r="AA387" i="2"/>
  <c r="AA386" i="2"/>
  <c r="AA385" i="2"/>
  <c r="AA384" i="2"/>
  <c r="AA383" i="2"/>
  <c r="AA382" i="2"/>
  <c r="AA381" i="2"/>
  <c r="AA380" i="2"/>
  <c r="AA379" i="2"/>
  <c r="AA378" i="2"/>
  <c r="AA377" i="2"/>
  <c r="AA376" i="2"/>
  <c r="AA375" i="2"/>
  <c r="AA374" i="2"/>
  <c r="AA373" i="2"/>
  <c r="AA372" i="2"/>
  <c r="AA371" i="2"/>
  <c r="AA370" i="2"/>
  <c r="AA369" i="2"/>
  <c r="AA368" i="2"/>
  <c r="AA367" i="2"/>
  <c r="AA366" i="2"/>
  <c r="AA365" i="2"/>
  <c r="AA364" i="2"/>
  <c r="AA363" i="2"/>
  <c r="AA362" i="2"/>
  <c r="AA361" i="2"/>
  <c r="AA360" i="2"/>
  <c r="AA359" i="2"/>
  <c r="AA358" i="2"/>
  <c r="AA357" i="2"/>
  <c r="AA356" i="2"/>
  <c r="AA355" i="2"/>
  <c r="AA354" i="2"/>
  <c r="AA353" i="2"/>
  <c r="AA352" i="2"/>
  <c r="AA351" i="2"/>
  <c r="AA350" i="2"/>
  <c r="AA349" i="2"/>
  <c r="AA348" i="2"/>
  <c r="AA347" i="2"/>
  <c r="AA346" i="2"/>
  <c r="AA345" i="2"/>
  <c r="AA344" i="2"/>
  <c r="AA343" i="2"/>
  <c r="AA342" i="2"/>
  <c r="AA341" i="2"/>
  <c r="AA340" i="2"/>
  <c r="AA339" i="2"/>
  <c r="AA338" i="2"/>
  <c r="AA337" i="2"/>
  <c r="AA336" i="2"/>
  <c r="AA335" i="2"/>
  <c r="AA334" i="2"/>
  <c r="AA333" i="2"/>
  <c r="AA332" i="2"/>
  <c r="AA331" i="2"/>
  <c r="AA330" i="2"/>
  <c r="AA329" i="2"/>
  <c r="AA328" i="2"/>
  <c r="AA327" i="2"/>
  <c r="AA326" i="2"/>
  <c r="AA325" i="2"/>
  <c r="AA324" i="2"/>
  <c r="AA323" i="2"/>
  <c r="AA322" i="2"/>
  <c r="AA321" i="2"/>
  <c r="AA320" i="2"/>
  <c r="AA319" i="2"/>
  <c r="AA318" i="2"/>
  <c r="AA317" i="2"/>
  <c r="AA316" i="2"/>
  <c r="AA315" i="2"/>
  <c r="AA314" i="2"/>
  <c r="AA313" i="2"/>
  <c r="AA312" i="2"/>
  <c r="AA311" i="2"/>
  <c r="AA310" i="2"/>
  <c r="AA309" i="2"/>
  <c r="AA308" i="2"/>
  <c r="AA307" i="2"/>
  <c r="AA306" i="2"/>
  <c r="AA305" i="2"/>
  <c r="AA304" i="2"/>
  <c r="AA303" i="2"/>
  <c r="AA302" i="2"/>
  <c r="AA301" i="2"/>
  <c r="AA300" i="2"/>
  <c r="AA299" i="2"/>
  <c r="AA298" i="2"/>
  <c r="AA297" i="2"/>
  <c r="AA296" i="2"/>
  <c r="AA295" i="2"/>
  <c r="AA294" i="2"/>
  <c r="AA293" i="2"/>
  <c r="AA292" i="2"/>
  <c r="AA291" i="2"/>
  <c r="AA290" i="2"/>
  <c r="AA289" i="2"/>
  <c r="AA288" i="2"/>
  <c r="AA287" i="2"/>
  <c r="AA286" i="2"/>
  <c r="AA285" i="2"/>
  <c r="AA284" i="2"/>
  <c r="AA283" i="2"/>
  <c r="AA282" i="2"/>
  <c r="AA281" i="2"/>
  <c r="AA280" i="2"/>
  <c r="AA279" i="2"/>
  <c r="AA278" i="2"/>
  <c r="AA277" i="2"/>
  <c r="AA276" i="2"/>
  <c r="AA275" i="2"/>
  <c r="AA274" i="2"/>
  <c r="AA273" i="2"/>
  <c r="AA272" i="2"/>
  <c r="AA271" i="2"/>
  <c r="AA270" i="2"/>
  <c r="AA269" i="2"/>
  <c r="AA268" i="2"/>
  <c r="AA267" i="2"/>
  <c r="AA266" i="2"/>
  <c r="AA265" i="2"/>
  <c r="AA264" i="2"/>
  <c r="AA263" i="2"/>
  <c r="AA262" i="2"/>
  <c r="AA261" i="2"/>
  <c r="AA260" i="2"/>
  <c r="AA259" i="2"/>
  <c r="AA258" i="2"/>
  <c r="AA257" i="2"/>
  <c r="AA256" i="2"/>
  <c r="AA255" i="2"/>
  <c r="AA254" i="2"/>
  <c r="AA253" i="2"/>
  <c r="AA252" i="2"/>
  <c r="AA251" i="2"/>
  <c r="AA250" i="2"/>
  <c r="AA249" i="2"/>
  <c r="AA248" i="2"/>
  <c r="AA247" i="2"/>
  <c r="AA246" i="2"/>
  <c r="AA245" i="2"/>
  <c r="AA244" i="2"/>
  <c r="AA243" i="2"/>
  <c r="AA242" i="2"/>
  <c r="AA241" i="2"/>
  <c r="AA240" i="2"/>
  <c r="AA239" i="2"/>
  <c r="AA238" i="2"/>
  <c r="AA237" i="2"/>
  <c r="AA236" i="2"/>
  <c r="AA235" i="2"/>
  <c r="AA234" i="2"/>
  <c r="AA233" i="2"/>
  <c r="AA232" i="2"/>
  <c r="AA231" i="2"/>
  <c r="AA230" i="2"/>
  <c r="AA229" i="2"/>
  <c r="AA228" i="2"/>
  <c r="AA227" i="2"/>
  <c r="AA226" i="2"/>
  <c r="AA225" i="2"/>
  <c r="AA224" i="2"/>
  <c r="AA223" i="2"/>
  <c r="AA222" i="2"/>
  <c r="AA221" i="2"/>
  <c r="AA220" i="2"/>
  <c r="AA219" i="2"/>
  <c r="AA218" i="2"/>
  <c r="AA217" i="2"/>
  <c r="AA216" i="2"/>
  <c r="AA215" i="2"/>
  <c r="AA214" i="2"/>
  <c r="AA213" i="2"/>
  <c r="AA212" i="2"/>
  <c r="AA211" i="2"/>
  <c r="AA210" i="2"/>
  <c r="AA209" i="2"/>
  <c r="AA208" i="2"/>
  <c r="AA207" i="2"/>
  <c r="AA206" i="2"/>
  <c r="AA205" i="2"/>
  <c r="AA204" i="2"/>
  <c r="AA203" i="2"/>
  <c r="AA202" i="2"/>
  <c r="AA201" i="2"/>
  <c r="AA200" i="2"/>
  <c r="AA199" i="2"/>
  <c r="AA198" i="2"/>
  <c r="AA197" i="2"/>
  <c r="AA196" i="2"/>
  <c r="AA195" i="2"/>
  <c r="AA194" i="2"/>
  <c r="AA193" i="2"/>
  <c r="AA192" i="2"/>
  <c r="AA191" i="2"/>
  <c r="AA190" i="2"/>
  <c r="AA189" i="2"/>
  <c r="AA188" i="2"/>
  <c r="AA187" i="2"/>
  <c r="AA186" i="2"/>
  <c r="AA185" i="2"/>
  <c r="AA184" i="2"/>
  <c r="AA183" i="2"/>
  <c r="AA182" i="2"/>
  <c r="AA181" i="2"/>
  <c r="AA180" i="2"/>
  <c r="AA179" i="2"/>
  <c r="AA178" i="2"/>
  <c r="AA177" i="2"/>
  <c r="AA176" i="2"/>
  <c r="AA175" i="2"/>
  <c r="AA174" i="2"/>
  <c r="AA173" i="2"/>
  <c r="AA172" i="2"/>
  <c r="AA171" i="2"/>
  <c r="AA170" i="2"/>
  <c r="AA169" i="2"/>
  <c r="AA168" i="2"/>
  <c r="AA167" i="2"/>
  <c r="AA166" i="2"/>
  <c r="AA165" i="2"/>
  <c r="AA164" i="2"/>
  <c r="AA163" i="2"/>
  <c r="AA162" i="2"/>
  <c r="AA161" i="2"/>
  <c r="AA160" i="2"/>
  <c r="AA159" i="2"/>
  <c r="AA158" i="2"/>
  <c r="AA157" i="2"/>
  <c r="AA156" i="2"/>
  <c r="AA155" i="2"/>
  <c r="AA154" i="2"/>
  <c r="AA153" i="2"/>
  <c r="AA152" i="2"/>
  <c r="AA151" i="2"/>
  <c r="AA150" i="2"/>
  <c r="AA149" i="2"/>
  <c r="AA148" i="2"/>
  <c r="AA147" i="2"/>
  <c r="AA146" i="2"/>
  <c r="AA145" i="2"/>
  <c r="AA144" i="2"/>
  <c r="AA143" i="2"/>
  <c r="AA142" i="2"/>
  <c r="AA141" i="2"/>
  <c r="AA140" i="2"/>
  <c r="AA139" i="2"/>
  <c r="AA138" i="2"/>
  <c r="AA137" i="2"/>
  <c r="AA136" i="2"/>
  <c r="AA135" i="2"/>
  <c r="AA134" i="2"/>
  <c r="AA133" i="2"/>
  <c r="AA132" i="2"/>
  <c r="AA131" i="2"/>
  <c r="AA130" i="2"/>
  <c r="AA129" i="2"/>
  <c r="AA128" i="2"/>
  <c r="AA127" i="2"/>
  <c r="AA126" i="2"/>
  <c r="AA125" i="2"/>
  <c r="AA124" i="2"/>
  <c r="AA123" i="2"/>
  <c r="AA122" i="2"/>
  <c r="AA121" i="2"/>
  <c r="AA120" i="2"/>
  <c r="AA119" i="2"/>
  <c r="AA118" i="2"/>
  <c r="AA117" i="2"/>
  <c r="AA116" i="2"/>
  <c r="AA115" i="2"/>
  <c r="AA114" i="2"/>
  <c r="AA113" i="2"/>
  <c r="AA112" i="2"/>
  <c r="AA111" i="2"/>
  <c r="AA110" i="2"/>
  <c r="AA109" i="2"/>
  <c r="AA108" i="2"/>
  <c r="AA107" i="2"/>
  <c r="AA106" i="2"/>
  <c r="AA105" i="2"/>
  <c r="AA104" i="2"/>
  <c r="AA103" i="2"/>
  <c r="AA102" i="2"/>
  <c r="AA101" i="2"/>
  <c r="AA100" i="2"/>
  <c r="AA99" i="2"/>
  <c r="AA98" i="2"/>
  <c r="AA97" i="2"/>
  <c r="AA96" i="2"/>
  <c r="AA95" i="2"/>
  <c r="AA94" i="2"/>
  <c r="AA93" i="2"/>
  <c r="AA92" i="2"/>
  <c r="AA91" i="2"/>
  <c r="AA90" i="2"/>
  <c r="AA89" i="2"/>
  <c r="AA88" i="2"/>
  <c r="AA87" i="2"/>
  <c r="AA86" i="2"/>
  <c r="AA85" i="2"/>
  <c r="AA84" i="2"/>
  <c r="AA83" i="2"/>
  <c r="AA82" i="2"/>
  <c r="AA81" i="2"/>
  <c r="AA80" i="2"/>
  <c r="AA79" i="2"/>
  <c r="AA78" i="2"/>
  <c r="AA77" i="2"/>
  <c r="AA76" i="2"/>
  <c r="AA75" i="2"/>
  <c r="AA74" i="2"/>
  <c r="AA73" i="2"/>
  <c r="AA72" i="2"/>
  <c r="AA71" i="2"/>
  <c r="AA70" i="2"/>
  <c r="AA69" i="2"/>
  <c r="AA68" i="2"/>
  <c r="AA67" i="2"/>
  <c r="AA66" i="2"/>
  <c r="AA65" i="2"/>
  <c r="AA64" i="2"/>
  <c r="AA63" i="2"/>
  <c r="AA62" i="2"/>
  <c r="AA61" i="2"/>
  <c r="AA60" i="2"/>
  <c r="AA59" i="2"/>
  <c r="AA58" i="2"/>
  <c r="AA57" i="2"/>
  <c r="AA56" i="2"/>
  <c r="AA55" i="2"/>
  <c r="AA54" i="2"/>
  <c r="AA53" i="2"/>
  <c r="AA52" i="2"/>
  <c r="AA51" i="2"/>
  <c r="AA50" i="2"/>
  <c r="AA49" i="2"/>
  <c r="AA48" i="2"/>
  <c r="AA47" i="2"/>
  <c r="AA46" i="2"/>
  <c r="AA45" i="2"/>
  <c r="AA44" i="2"/>
  <c r="AA43" i="2"/>
  <c r="AA42" i="2"/>
  <c r="AA41" i="2"/>
  <c r="AA40" i="2"/>
  <c r="AA39" i="2"/>
  <c r="AA38" i="2"/>
  <c r="AA37" i="2"/>
  <c r="AA36" i="2"/>
  <c r="AA35" i="2"/>
  <c r="AA34" i="2"/>
  <c r="AA33" i="2"/>
  <c r="AA32" i="2"/>
  <c r="AA31" i="2"/>
  <c r="AA30" i="2"/>
  <c r="AA29" i="2"/>
  <c r="AA28" i="2"/>
  <c r="AA27" i="2"/>
  <c r="AA26" i="2"/>
  <c r="AA25" i="2"/>
  <c r="AA24" i="2"/>
  <c r="AA23" i="2"/>
  <c r="AA22" i="2"/>
  <c r="AA21" i="2"/>
  <c r="AA20" i="2"/>
  <c r="AA19" i="2"/>
  <c r="AA18" i="2"/>
  <c r="AA17" i="2"/>
  <c r="AA16" i="2"/>
  <c r="AA15" i="2"/>
  <c r="AA14" i="2"/>
  <c r="AA13" i="2"/>
  <c r="AA12" i="2"/>
  <c r="AA11" i="2"/>
  <c r="AA10" i="2"/>
  <c r="AA9" i="2"/>
  <c r="AA8" i="2"/>
  <c r="AA7" i="2"/>
  <c r="AA6" i="2"/>
  <c r="AA5" i="2"/>
  <c r="AA4" i="2"/>
  <c r="AA3" i="2"/>
  <c r="AA2" i="2"/>
  <c r="Z3157" i="2"/>
  <c r="Z3156" i="2"/>
  <c r="Z3155" i="2"/>
  <c r="Z3154" i="2"/>
  <c r="Z3153" i="2"/>
  <c r="Z3152" i="2"/>
  <c r="Z3151" i="2"/>
  <c r="Z3150" i="2"/>
  <c r="Z3149" i="2"/>
  <c r="Z3148" i="2"/>
  <c r="Z3147" i="2"/>
  <c r="Z3146" i="2"/>
  <c r="Z3145" i="2"/>
  <c r="Z3144" i="2"/>
  <c r="Z3143" i="2"/>
  <c r="Z3142" i="2"/>
  <c r="Z3141" i="2"/>
  <c r="Z3140" i="2"/>
  <c r="Z3139" i="2"/>
  <c r="Z3138" i="2"/>
  <c r="Z3137" i="2"/>
  <c r="Z3136" i="2"/>
  <c r="Z3135" i="2"/>
  <c r="Z3134" i="2"/>
  <c r="Z3133" i="2"/>
  <c r="Z3132" i="2"/>
  <c r="Z3131" i="2"/>
  <c r="Z3130" i="2"/>
  <c r="Z3129" i="2"/>
  <c r="Z3128" i="2"/>
  <c r="Z3127" i="2"/>
  <c r="Z3126" i="2"/>
  <c r="Z3125" i="2"/>
  <c r="Z3124" i="2"/>
  <c r="Z3123" i="2"/>
  <c r="Z3122" i="2"/>
  <c r="Z3121" i="2"/>
  <c r="Z3120" i="2"/>
  <c r="Z3119" i="2"/>
  <c r="Z3118" i="2"/>
  <c r="Z3117" i="2"/>
  <c r="Z3116" i="2"/>
  <c r="Z3115" i="2"/>
  <c r="Z3114" i="2"/>
  <c r="Z3113" i="2"/>
  <c r="Z3112" i="2"/>
  <c r="Z3111" i="2"/>
  <c r="Z3110" i="2"/>
  <c r="Z3109" i="2"/>
  <c r="Z3108" i="2"/>
  <c r="Z3107" i="2"/>
  <c r="Z3106" i="2"/>
  <c r="Z3105" i="2"/>
  <c r="Z3104" i="2"/>
  <c r="Z3103" i="2"/>
  <c r="Z3102" i="2"/>
  <c r="Z3101" i="2"/>
  <c r="Z3100" i="2"/>
  <c r="Z3099" i="2"/>
  <c r="Z3098" i="2"/>
  <c r="Z3097" i="2"/>
  <c r="Z3096" i="2"/>
  <c r="Z3095" i="2"/>
  <c r="Z3094" i="2"/>
  <c r="Z3093" i="2"/>
  <c r="Z3092" i="2"/>
  <c r="Z3091" i="2"/>
  <c r="Z3090" i="2"/>
  <c r="Z3089" i="2"/>
  <c r="Z3088" i="2"/>
  <c r="Z3087" i="2"/>
  <c r="Z3086" i="2"/>
  <c r="Z3085" i="2"/>
  <c r="Z3084" i="2"/>
  <c r="Z3083" i="2"/>
  <c r="Z3082" i="2"/>
  <c r="Z3081" i="2"/>
  <c r="Z3080" i="2"/>
  <c r="Z3079" i="2"/>
  <c r="Z3078" i="2"/>
  <c r="Z3077" i="2"/>
  <c r="Z3076" i="2"/>
  <c r="Z3075" i="2"/>
  <c r="Z3074" i="2"/>
  <c r="Z3073" i="2"/>
  <c r="Z3072" i="2"/>
  <c r="Z3071" i="2"/>
  <c r="Z3070" i="2"/>
  <c r="Z3069" i="2"/>
  <c r="Z3068" i="2"/>
  <c r="Z3067" i="2"/>
  <c r="Z3066" i="2"/>
  <c r="Z3065" i="2"/>
  <c r="Z3064" i="2"/>
  <c r="Z3063" i="2"/>
  <c r="Z3062" i="2"/>
  <c r="Z3061" i="2"/>
  <c r="Z3060" i="2"/>
  <c r="Z3059" i="2"/>
  <c r="Z3058" i="2"/>
  <c r="Z3057" i="2"/>
  <c r="Z3056" i="2"/>
  <c r="Z3055" i="2"/>
  <c r="Z3054" i="2"/>
  <c r="Z3053" i="2"/>
  <c r="Z3052" i="2"/>
  <c r="Z3051" i="2"/>
  <c r="Z3050" i="2"/>
  <c r="Z3049" i="2"/>
  <c r="Z3048" i="2"/>
  <c r="Z3047" i="2"/>
  <c r="Z3046" i="2"/>
  <c r="Z3045" i="2"/>
  <c r="Z3044" i="2"/>
  <c r="Z3043" i="2"/>
  <c r="Z3042" i="2"/>
  <c r="Z3041" i="2"/>
  <c r="Z3040" i="2"/>
  <c r="Z3039" i="2"/>
  <c r="Z3038" i="2"/>
  <c r="Z3037" i="2"/>
  <c r="Z3036" i="2"/>
  <c r="Z3035" i="2"/>
  <c r="Z3034" i="2"/>
  <c r="Z3033" i="2"/>
  <c r="Z3032" i="2"/>
  <c r="Z3031" i="2"/>
  <c r="Z3030" i="2"/>
  <c r="Z3029" i="2"/>
  <c r="Z3028" i="2"/>
  <c r="Z3027" i="2"/>
  <c r="Z3026" i="2"/>
  <c r="Z3025" i="2"/>
  <c r="Z3024" i="2"/>
  <c r="Z3023" i="2"/>
  <c r="Z3022" i="2"/>
  <c r="Z3021" i="2"/>
  <c r="Z3020" i="2"/>
  <c r="Z3019" i="2"/>
  <c r="Z3018" i="2"/>
  <c r="Z3017" i="2"/>
  <c r="Z3016" i="2"/>
  <c r="Z3015" i="2"/>
  <c r="Z3014" i="2"/>
  <c r="Z3013" i="2"/>
  <c r="Z3012" i="2"/>
  <c r="Z3011" i="2"/>
  <c r="Z3010" i="2"/>
  <c r="Z3009" i="2"/>
  <c r="Z3008" i="2"/>
  <c r="Z3007" i="2"/>
  <c r="Z3006" i="2"/>
  <c r="Z3005" i="2"/>
  <c r="Z3004" i="2"/>
  <c r="Z3003" i="2"/>
  <c r="Z3002" i="2"/>
  <c r="Z3001" i="2"/>
  <c r="Z3000" i="2"/>
  <c r="Z2999" i="2"/>
  <c r="Z2998" i="2"/>
  <c r="Z2997" i="2"/>
  <c r="Z2996" i="2"/>
  <c r="Z2995" i="2"/>
  <c r="Z2994" i="2"/>
  <c r="Z2993" i="2"/>
  <c r="Z2992" i="2"/>
  <c r="Z2991" i="2"/>
  <c r="Z2990" i="2"/>
  <c r="Z2989" i="2"/>
  <c r="Z2988" i="2"/>
  <c r="Z2987" i="2"/>
  <c r="Z2986" i="2"/>
  <c r="Z2985" i="2"/>
  <c r="Z2984" i="2"/>
  <c r="Z2983" i="2"/>
  <c r="Z2982" i="2"/>
  <c r="Z2981" i="2"/>
  <c r="Z2980" i="2"/>
  <c r="Z2979" i="2"/>
  <c r="Z2978" i="2"/>
  <c r="Z2977" i="2"/>
  <c r="Z2976" i="2"/>
  <c r="Z2975" i="2"/>
  <c r="Z2974" i="2"/>
  <c r="Z2973" i="2"/>
  <c r="Z2972" i="2"/>
  <c r="Z2971" i="2"/>
  <c r="Z2970" i="2"/>
  <c r="Z2969" i="2"/>
  <c r="Z2968" i="2"/>
  <c r="Z2967" i="2"/>
  <c r="Z2966" i="2"/>
  <c r="Z2965" i="2"/>
  <c r="Z2964" i="2"/>
  <c r="Z2963" i="2"/>
  <c r="Z2962" i="2"/>
  <c r="Z2961" i="2"/>
  <c r="Z2960" i="2"/>
  <c r="Z2959" i="2"/>
  <c r="Z2958" i="2"/>
  <c r="Z2957" i="2"/>
  <c r="Z2956" i="2"/>
  <c r="Z2955" i="2"/>
  <c r="Z2954" i="2"/>
  <c r="Z2953" i="2"/>
  <c r="Z2952" i="2"/>
  <c r="Z2951" i="2"/>
  <c r="Z2950" i="2"/>
  <c r="Z2949" i="2"/>
  <c r="Z2948" i="2"/>
  <c r="Z2947" i="2"/>
  <c r="Z2946" i="2"/>
  <c r="Z2945" i="2"/>
  <c r="Z2944" i="2"/>
  <c r="Z2943" i="2"/>
  <c r="Z2942" i="2"/>
  <c r="Z2941" i="2"/>
  <c r="Z2940" i="2"/>
  <c r="Z2939" i="2"/>
  <c r="Z2938" i="2"/>
  <c r="Z2937" i="2"/>
  <c r="Z2936" i="2"/>
  <c r="Z2935" i="2"/>
  <c r="Z2934" i="2"/>
  <c r="Z2933" i="2"/>
  <c r="Z2932" i="2"/>
  <c r="Z2931" i="2"/>
  <c r="Z2930" i="2"/>
  <c r="Z2929" i="2"/>
  <c r="Z2928" i="2"/>
  <c r="Z2927" i="2"/>
  <c r="Z2926" i="2"/>
  <c r="Z2925" i="2"/>
  <c r="Z2924" i="2"/>
  <c r="Z2923" i="2"/>
  <c r="Z2922" i="2"/>
  <c r="Z2921" i="2"/>
  <c r="Z2920" i="2"/>
  <c r="Z2919" i="2"/>
  <c r="Z2918" i="2"/>
  <c r="Z2917" i="2"/>
  <c r="Z2916" i="2"/>
  <c r="Z2915" i="2"/>
  <c r="Z2914" i="2"/>
  <c r="Z2913" i="2"/>
  <c r="Z2912" i="2"/>
  <c r="Z2911" i="2"/>
  <c r="Z2910" i="2"/>
  <c r="Z2909" i="2"/>
  <c r="Z2908" i="2"/>
  <c r="Z2907" i="2"/>
  <c r="Z2906" i="2"/>
  <c r="Z2905" i="2"/>
  <c r="Z2904" i="2"/>
  <c r="Z2903" i="2"/>
  <c r="Z2902" i="2"/>
  <c r="Z2901" i="2"/>
  <c r="Z2900" i="2"/>
  <c r="Z2899" i="2"/>
  <c r="Z2898" i="2"/>
  <c r="Z2897" i="2"/>
  <c r="Z2896" i="2"/>
  <c r="Z2895" i="2"/>
  <c r="Z2894" i="2"/>
  <c r="Z2893" i="2"/>
  <c r="Z2892" i="2"/>
  <c r="Z2891" i="2"/>
  <c r="Z2890" i="2"/>
  <c r="Z2889" i="2"/>
  <c r="Z2888" i="2"/>
  <c r="Z2887" i="2"/>
  <c r="Z2886" i="2"/>
  <c r="Z2885" i="2"/>
  <c r="Z2884" i="2"/>
  <c r="Z2883" i="2"/>
  <c r="Z2882" i="2"/>
  <c r="Z2881" i="2"/>
  <c r="Z2880" i="2"/>
  <c r="Z2879" i="2"/>
  <c r="Z2878" i="2"/>
  <c r="Z2877" i="2"/>
  <c r="Z2876" i="2"/>
  <c r="Z2875" i="2"/>
  <c r="Z2874" i="2"/>
  <c r="Z2873" i="2"/>
  <c r="Z2872" i="2"/>
  <c r="Z2871" i="2"/>
  <c r="Z2870" i="2"/>
  <c r="Z2869" i="2"/>
  <c r="Z2868" i="2"/>
  <c r="Z2867" i="2"/>
  <c r="Z2866" i="2"/>
  <c r="Z2865" i="2"/>
  <c r="Z2864" i="2"/>
  <c r="Z2863" i="2"/>
  <c r="Z2862" i="2"/>
  <c r="Z2861" i="2"/>
  <c r="Z2860" i="2"/>
  <c r="Z2859" i="2"/>
  <c r="Z2858" i="2"/>
  <c r="Z2857" i="2"/>
  <c r="Z2856" i="2"/>
  <c r="Z2855" i="2"/>
  <c r="Z2854" i="2"/>
  <c r="Z2853" i="2"/>
  <c r="Z2852" i="2"/>
  <c r="Z2851" i="2"/>
  <c r="Z2850" i="2"/>
  <c r="Z2849" i="2"/>
  <c r="Z2848" i="2"/>
  <c r="Z2847" i="2"/>
  <c r="Z2846" i="2"/>
  <c r="Z2845" i="2"/>
  <c r="Z2844" i="2"/>
  <c r="Z2843" i="2"/>
  <c r="Z2842" i="2"/>
  <c r="Z2841" i="2"/>
  <c r="Z2840" i="2"/>
  <c r="Z2839" i="2"/>
  <c r="Z2838" i="2"/>
  <c r="Z2837" i="2"/>
  <c r="Z2836" i="2"/>
  <c r="Z2835" i="2"/>
  <c r="Z2834" i="2"/>
  <c r="Z2833" i="2"/>
  <c r="Z2832" i="2"/>
  <c r="Z2831" i="2"/>
  <c r="Z2830" i="2"/>
  <c r="Z2829" i="2"/>
  <c r="Z2828" i="2"/>
  <c r="Z2827" i="2"/>
  <c r="Z2826" i="2"/>
  <c r="Z2825" i="2"/>
  <c r="Z2824" i="2"/>
  <c r="Z2823" i="2"/>
  <c r="Z2822" i="2"/>
  <c r="Z2821" i="2"/>
  <c r="Z2820" i="2"/>
  <c r="Z2819" i="2"/>
  <c r="Z2818" i="2"/>
  <c r="Z2817" i="2"/>
  <c r="Z2816" i="2"/>
  <c r="Z2815" i="2"/>
  <c r="Z2814" i="2"/>
  <c r="Z2813" i="2"/>
  <c r="Z2812" i="2"/>
  <c r="Z2811" i="2"/>
  <c r="Z2810" i="2"/>
  <c r="Z2809" i="2"/>
  <c r="Z2808" i="2"/>
  <c r="Z2807" i="2"/>
  <c r="Z2806" i="2"/>
  <c r="Z2805" i="2"/>
  <c r="Z2804" i="2"/>
  <c r="Z2803" i="2"/>
  <c r="Z2802" i="2"/>
  <c r="Z2801" i="2"/>
  <c r="Z2800" i="2"/>
  <c r="Z2799" i="2"/>
  <c r="Z2798" i="2"/>
  <c r="Z2797" i="2"/>
  <c r="Z2796" i="2"/>
  <c r="Z2795" i="2"/>
  <c r="Z2794" i="2"/>
  <c r="Z2793" i="2"/>
  <c r="Z2792" i="2"/>
  <c r="Z2791" i="2"/>
  <c r="Z2790" i="2"/>
  <c r="Z2789" i="2"/>
  <c r="Z2788" i="2"/>
  <c r="Z2787" i="2"/>
  <c r="Z2786" i="2"/>
  <c r="Z2785" i="2"/>
  <c r="Z2784" i="2"/>
  <c r="Z2783" i="2"/>
  <c r="Z2782" i="2"/>
  <c r="Z2781" i="2"/>
  <c r="Z2780" i="2"/>
  <c r="Z2779" i="2"/>
  <c r="Z2778" i="2"/>
  <c r="Z2777" i="2"/>
  <c r="Z2776" i="2"/>
  <c r="Z2775" i="2"/>
  <c r="Z2774" i="2"/>
  <c r="Z2773" i="2"/>
  <c r="Z2772" i="2"/>
  <c r="Z2771" i="2"/>
  <c r="Z2770" i="2"/>
  <c r="Z2769" i="2"/>
  <c r="Z2768" i="2"/>
  <c r="Z2767" i="2"/>
  <c r="Z2766" i="2"/>
  <c r="Z2765" i="2"/>
  <c r="Z2764" i="2"/>
  <c r="Z2763" i="2"/>
  <c r="Z2762" i="2"/>
  <c r="Z2761" i="2"/>
  <c r="Z2760" i="2"/>
  <c r="Z2759" i="2"/>
  <c r="Z2758" i="2"/>
  <c r="Z2757" i="2"/>
  <c r="Z2756" i="2"/>
  <c r="Z2755" i="2"/>
  <c r="Z2754" i="2"/>
  <c r="Z2753" i="2"/>
  <c r="Z2752" i="2"/>
  <c r="Z2751" i="2"/>
  <c r="Z2750" i="2"/>
  <c r="Z2749" i="2"/>
  <c r="Z2748" i="2"/>
  <c r="Z2747" i="2"/>
  <c r="Z2746" i="2"/>
  <c r="Z2745" i="2"/>
  <c r="Z2744" i="2"/>
  <c r="Z2743" i="2"/>
  <c r="Z2742" i="2"/>
  <c r="Z2741" i="2"/>
  <c r="Z2740" i="2"/>
  <c r="Z2739" i="2"/>
  <c r="Z2738" i="2"/>
  <c r="Z2737" i="2"/>
  <c r="Z2736" i="2"/>
  <c r="Z2735" i="2"/>
  <c r="Z2734" i="2"/>
  <c r="Z2733" i="2"/>
  <c r="Z2732" i="2"/>
  <c r="Z2731" i="2"/>
  <c r="Z2730" i="2"/>
  <c r="Z2729" i="2"/>
  <c r="Z2728" i="2"/>
  <c r="Z2727" i="2"/>
  <c r="Z2726" i="2"/>
  <c r="Z2725" i="2"/>
  <c r="Z2724" i="2"/>
  <c r="Z2723" i="2"/>
  <c r="Z2722" i="2"/>
  <c r="Z2721" i="2"/>
  <c r="Z2720" i="2"/>
  <c r="Z2719" i="2"/>
  <c r="Z2718" i="2"/>
  <c r="Z2717" i="2"/>
  <c r="Z2716" i="2"/>
  <c r="Z2715" i="2"/>
  <c r="Z2714" i="2"/>
  <c r="Z2713" i="2"/>
  <c r="Z2712" i="2"/>
  <c r="Z2711" i="2"/>
  <c r="Z2710" i="2"/>
  <c r="Z2709" i="2"/>
  <c r="Z2708" i="2"/>
  <c r="Z2707" i="2"/>
  <c r="Z2706" i="2"/>
  <c r="Z2705" i="2"/>
  <c r="Z2704" i="2"/>
  <c r="Z2703" i="2"/>
  <c r="Z2702" i="2"/>
  <c r="Z2701" i="2"/>
  <c r="Z2700" i="2"/>
  <c r="Z2699" i="2"/>
  <c r="Z2698" i="2"/>
  <c r="Z2697" i="2"/>
  <c r="Z2696" i="2"/>
  <c r="Z2695" i="2"/>
  <c r="Z2694" i="2"/>
  <c r="Z2693" i="2"/>
  <c r="Z2692" i="2"/>
  <c r="Z2691" i="2"/>
  <c r="Z2690" i="2"/>
  <c r="Z2689" i="2"/>
  <c r="Z2688" i="2"/>
  <c r="Z2687" i="2"/>
  <c r="Z2686" i="2"/>
  <c r="Z2685" i="2"/>
  <c r="Z2684" i="2"/>
  <c r="Z2683" i="2"/>
  <c r="Z2682" i="2"/>
  <c r="Z2681" i="2"/>
  <c r="Z2680" i="2"/>
  <c r="Z2679" i="2"/>
  <c r="Z2678" i="2"/>
  <c r="Z2677" i="2"/>
  <c r="Z2676" i="2"/>
  <c r="Z2675" i="2"/>
  <c r="Z2674" i="2"/>
  <c r="Z2673" i="2"/>
  <c r="Z2672" i="2"/>
  <c r="Z2671" i="2"/>
  <c r="Z2670" i="2"/>
  <c r="Z2669" i="2"/>
  <c r="Z2668" i="2"/>
  <c r="Z2667" i="2"/>
  <c r="Z2666" i="2"/>
  <c r="Z2665" i="2"/>
  <c r="Z2664" i="2"/>
  <c r="Z2663" i="2"/>
  <c r="Z2662" i="2"/>
  <c r="Z2661" i="2"/>
  <c r="Z2660" i="2"/>
  <c r="Z2659" i="2"/>
  <c r="Z2658" i="2"/>
  <c r="Z2657" i="2"/>
  <c r="Z2656" i="2"/>
  <c r="Z2655" i="2"/>
  <c r="Z2654" i="2"/>
  <c r="Z2653" i="2"/>
  <c r="Z2652" i="2"/>
  <c r="Z2651" i="2"/>
  <c r="Z2650" i="2"/>
  <c r="Z2649" i="2"/>
  <c r="Z2648" i="2"/>
  <c r="Z2647" i="2"/>
  <c r="Z2646" i="2"/>
  <c r="Z2645" i="2"/>
  <c r="Z2644" i="2"/>
  <c r="Z2643" i="2"/>
  <c r="Z2642" i="2"/>
  <c r="Z2641" i="2"/>
  <c r="Z2640" i="2"/>
  <c r="Z2639" i="2"/>
  <c r="Z2638" i="2"/>
  <c r="Z2637" i="2"/>
  <c r="Z2636" i="2"/>
  <c r="Z2635" i="2"/>
  <c r="Z2634" i="2"/>
  <c r="Z2633" i="2"/>
  <c r="Z2632" i="2"/>
  <c r="Z2631" i="2"/>
  <c r="Z2630" i="2"/>
  <c r="Z2629" i="2"/>
  <c r="Z2628" i="2"/>
  <c r="Z2627" i="2"/>
  <c r="Z2626" i="2"/>
  <c r="Z2625" i="2"/>
  <c r="Z2624" i="2"/>
  <c r="Z2623" i="2"/>
  <c r="Z2622" i="2"/>
  <c r="Z2621" i="2"/>
  <c r="Z2620" i="2"/>
  <c r="Z2619" i="2"/>
  <c r="Z2618" i="2"/>
  <c r="Z2617" i="2"/>
  <c r="Z2616" i="2"/>
  <c r="Z2615" i="2"/>
  <c r="Z2614" i="2"/>
  <c r="Z2613" i="2"/>
  <c r="Z2612" i="2"/>
  <c r="Z2611" i="2"/>
  <c r="Z2610" i="2"/>
  <c r="Z2609" i="2"/>
  <c r="Z2608" i="2"/>
  <c r="Z2607" i="2"/>
  <c r="Z2606" i="2"/>
  <c r="Z2605" i="2"/>
  <c r="Z2604" i="2"/>
  <c r="Z2603" i="2"/>
  <c r="Z2602" i="2"/>
  <c r="Z2601" i="2"/>
  <c r="Z2600" i="2"/>
  <c r="Z2599" i="2"/>
  <c r="Z2598" i="2"/>
  <c r="Z2597" i="2"/>
  <c r="Z2596" i="2"/>
  <c r="Z2595" i="2"/>
  <c r="Z2594" i="2"/>
  <c r="Z2593" i="2"/>
  <c r="Z2592" i="2"/>
  <c r="Z2591" i="2"/>
  <c r="Z2590" i="2"/>
  <c r="Z2589" i="2"/>
  <c r="Z2588" i="2"/>
  <c r="Z2587" i="2"/>
  <c r="Z2586" i="2"/>
  <c r="Z2585" i="2"/>
  <c r="Z2584" i="2"/>
  <c r="Z2583" i="2"/>
  <c r="Z2582" i="2"/>
  <c r="Z2581" i="2"/>
  <c r="Z2580" i="2"/>
  <c r="Z2579" i="2"/>
  <c r="Z2578" i="2"/>
  <c r="Z2577" i="2"/>
  <c r="Z2576" i="2"/>
  <c r="Z2575" i="2"/>
  <c r="Z2574" i="2"/>
  <c r="Z2573" i="2"/>
  <c r="Z2572" i="2"/>
  <c r="Z2571" i="2"/>
  <c r="Z2570" i="2"/>
  <c r="Z2569" i="2"/>
  <c r="Z2568" i="2"/>
  <c r="Z2567" i="2"/>
  <c r="Z2566" i="2"/>
  <c r="Z2565" i="2"/>
  <c r="Z2564" i="2"/>
  <c r="Z2563" i="2"/>
  <c r="Z2562" i="2"/>
  <c r="Z2561" i="2"/>
  <c r="Z2560" i="2"/>
  <c r="Z2559" i="2"/>
  <c r="Z2558" i="2"/>
  <c r="Z2557" i="2"/>
  <c r="Z2556" i="2"/>
  <c r="Z2555" i="2"/>
  <c r="Z2554" i="2"/>
  <c r="Z2553" i="2"/>
  <c r="Z2552" i="2"/>
  <c r="Z2551" i="2"/>
  <c r="Z2550" i="2"/>
  <c r="Z2549" i="2"/>
  <c r="Z2548" i="2"/>
  <c r="Z2547" i="2"/>
  <c r="Z2546" i="2"/>
  <c r="Z2545" i="2"/>
  <c r="Z2544" i="2"/>
  <c r="Z2543" i="2"/>
  <c r="Z2542" i="2"/>
  <c r="Z2541" i="2"/>
  <c r="Z2540" i="2"/>
  <c r="Z2539" i="2"/>
  <c r="Z2538" i="2"/>
  <c r="Z2537" i="2"/>
  <c r="Z2536" i="2"/>
  <c r="Z2535" i="2"/>
  <c r="Z2534" i="2"/>
  <c r="Z2533" i="2"/>
  <c r="Z2532" i="2"/>
  <c r="Z2531" i="2"/>
  <c r="Z2530" i="2"/>
  <c r="Z2529" i="2"/>
  <c r="Z2528" i="2"/>
  <c r="Z2527" i="2"/>
  <c r="Z2526" i="2"/>
  <c r="Z2525" i="2"/>
  <c r="Z2524" i="2"/>
  <c r="Z2523" i="2"/>
  <c r="Z2522" i="2"/>
  <c r="Z2521" i="2"/>
  <c r="Z2520" i="2"/>
  <c r="Z2519" i="2"/>
  <c r="Z2518" i="2"/>
  <c r="Z2517" i="2"/>
  <c r="Z2516" i="2"/>
  <c r="Z2515" i="2"/>
  <c r="Z2514" i="2"/>
  <c r="Z2513" i="2"/>
  <c r="Z2512" i="2"/>
  <c r="Z2511" i="2"/>
  <c r="Z2510" i="2"/>
  <c r="Z2509" i="2"/>
  <c r="Z2508" i="2"/>
  <c r="Z2507" i="2"/>
  <c r="Z2506" i="2"/>
  <c r="Z2505" i="2"/>
  <c r="Z2504" i="2"/>
  <c r="Z2503" i="2"/>
  <c r="Z2502" i="2"/>
  <c r="Z2501" i="2"/>
  <c r="Z2500" i="2"/>
  <c r="Z2499" i="2"/>
  <c r="Z2498" i="2"/>
  <c r="Z2497" i="2"/>
  <c r="Z2496" i="2"/>
  <c r="Z2495" i="2"/>
  <c r="Z2494" i="2"/>
  <c r="Z2493" i="2"/>
  <c r="Z2492" i="2"/>
  <c r="Z2491" i="2"/>
  <c r="Z2490" i="2"/>
  <c r="Z2489" i="2"/>
  <c r="Z2488" i="2"/>
  <c r="Z2487" i="2"/>
  <c r="Z2486" i="2"/>
  <c r="Z2485" i="2"/>
  <c r="Z2484" i="2"/>
  <c r="Z2483" i="2"/>
  <c r="Z2482" i="2"/>
  <c r="Z2481" i="2"/>
  <c r="Z2480" i="2"/>
  <c r="Z2479" i="2"/>
  <c r="Z2478" i="2"/>
  <c r="Z2477" i="2"/>
  <c r="Z2476" i="2"/>
  <c r="Z2475" i="2"/>
  <c r="Z2474" i="2"/>
  <c r="Z2473" i="2"/>
  <c r="Z2472" i="2"/>
  <c r="Z2471" i="2"/>
  <c r="Z2470" i="2"/>
  <c r="Z2469" i="2"/>
  <c r="Z2468" i="2"/>
  <c r="Z2467" i="2"/>
  <c r="Z2466" i="2"/>
  <c r="Z2465" i="2"/>
  <c r="Z2464" i="2"/>
  <c r="Z2463" i="2"/>
  <c r="Z2462" i="2"/>
  <c r="Z2461" i="2"/>
  <c r="Z2460" i="2"/>
  <c r="Z2459" i="2"/>
  <c r="Z2458" i="2"/>
  <c r="Z2457" i="2"/>
  <c r="Z2456" i="2"/>
  <c r="Z2455" i="2"/>
  <c r="Z2454" i="2"/>
  <c r="Z2453" i="2"/>
  <c r="Z2452" i="2"/>
  <c r="Z2451" i="2"/>
  <c r="Z2450" i="2"/>
  <c r="Z2449" i="2"/>
  <c r="Z2448" i="2"/>
  <c r="Z2447" i="2"/>
  <c r="Z2446" i="2"/>
  <c r="Z2445" i="2"/>
  <c r="Z2444" i="2"/>
  <c r="Z2443" i="2"/>
  <c r="Z2442" i="2"/>
  <c r="Z2441" i="2"/>
  <c r="Z2440" i="2"/>
  <c r="Z2439" i="2"/>
  <c r="Z2438" i="2"/>
  <c r="Z2437" i="2"/>
  <c r="Z2436" i="2"/>
  <c r="Z2435" i="2"/>
  <c r="Z2434" i="2"/>
  <c r="Z2433" i="2"/>
  <c r="Z2432" i="2"/>
  <c r="Z2431" i="2"/>
  <c r="Z2430" i="2"/>
  <c r="Z2429" i="2"/>
  <c r="Z2428" i="2"/>
  <c r="Z2427" i="2"/>
  <c r="Z2426" i="2"/>
  <c r="Z2425" i="2"/>
  <c r="Z2424" i="2"/>
  <c r="Z2423" i="2"/>
  <c r="Z2422" i="2"/>
  <c r="Z2421" i="2"/>
  <c r="Z2420" i="2"/>
  <c r="Z2419" i="2"/>
  <c r="Z2418" i="2"/>
  <c r="Z2417" i="2"/>
  <c r="Z2416" i="2"/>
  <c r="Z2415" i="2"/>
  <c r="Z2414" i="2"/>
  <c r="Z2413" i="2"/>
  <c r="Z2412" i="2"/>
  <c r="Z2411" i="2"/>
  <c r="Z2410" i="2"/>
  <c r="Z2409" i="2"/>
  <c r="Z2408" i="2"/>
  <c r="Z2407" i="2"/>
  <c r="Z2406" i="2"/>
  <c r="Z2405" i="2"/>
  <c r="Z2404" i="2"/>
  <c r="Z2403" i="2"/>
  <c r="Z2402" i="2"/>
  <c r="Z2401" i="2"/>
  <c r="Z2400" i="2"/>
  <c r="Z2399" i="2"/>
  <c r="Z2398" i="2"/>
  <c r="Z2397" i="2"/>
  <c r="Z2396" i="2"/>
  <c r="Z2395" i="2"/>
  <c r="Z2394" i="2"/>
  <c r="Z2393" i="2"/>
  <c r="Z2392" i="2"/>
  <c r="Z2391" i="2"/>
  <c r="Z2390" i="2"/>
  <c r="Z2389" i="2"/>
  <c r="Z2388" i="2"/>
  <c r="Z2387" i="2"/>
  <c r="Z2386" i="2"/>
  <c r="Z2385" i="2"/>
  <c r="Z2384" i="2"/>
  <c r="Z2383" i="2"/>
  <c r="Z2382" i="2"/>
  <c r="Z2381" i="2"/>
  <c r="Z2380" i="2"/>
  <c r="Z2379" i="2"/>
  <c r="Z2378" i="2"/>
  <c r="Z2377" i="2"/>
  <c r="Z2376" i="2"/>
  <c r="Z2375" i="2"/>
  <c r="Z2374" i="2"/>
  <c r="Z2373" i="2"/>
  <c r="Z2372" i="2"/>
  <c r="Z2371" i="2"/>
  <c r="Z2370" i="2"/>
  <c r="Z2369" i="2"/>
  <c r="Z2368" i="2"/>
  <c r="Z2367" i="2"/>
  <c r="Z2366" i="2"/>
  <c r="Z2365" i="2"/>
  <c r="Z2364" i="2"/>
  <c r="Z2363" i="2"/>
  <c r="Z2362" i="2"/>
  <c r="Z2361" i="2"/>
  <c r="Z2360" i="2"/>
  <c r="Z2359" i="2"/>
  <c r="Z2358" i="2"/>
  <c r="Z2357" i="2"/>
  <c r="Z2356" i="2"/>
  <c r="Z2355" i="2"/>
  <c r="Z2354" i="2"/>
  <c r="Z2353" i="2"/>
  <c r="Z2352" i="2"/>
  <c r="Z2351" i="2"/>
  <c r="Z2350" i="2"/>
  <c r="Z2349" i="2"/>
  <c r="Z2348" i="2"/>
  <c r="Z2347" i="2"/>
  <c r="Z2346" i="2"/>
  <c r="Z2345" i="2"/>
  <c r="Z2344" i="2"/>
  <c r="Z2343" i="2"/>
  <c r="Z2342" i="2"/>
  <c r="Z2341" i="2"/>
  <c r="Z2340" i="2"/>
  <c r="Z2339" i="2"/>
  <c r="Z2338" i="2"/>
  <c r="Z2337" i="2"/>
  <c r="Z2336" i="2"/>
  <c r="Z2335" i="2"/>
  <c r="Z2334" i="2"/>
  <c r="Z2333" i="2"/>
  <c r="Z2332" i="2"/>
  <c r="Z2331" i="2"/>
  <c r="Z2330" i="2"/>
  <c r="Z2329" i="2"/>
  <c r="Z2328" i="2"/>
  <c r="Z2327" i="2"/>
  <c r="Z2326" i="2"/>
  <c r="Z2325" i="2"/>
  <c r="Z2324" i="2"/>
  <c r="Z2323" i="2"/>
  <c r="Z2322" i="2"/>
  <c r="Z2321" i="2"/>
  <c r="Z2320" i="2"/>
  <c r="Z2319" i="2"/>
  <c r="Z2318" i="2"/>
  <c r="Z2317" i="2"/>
  <c r="Z2316" i="2"/>
  <c r="Z2315" i="2"/>
  <c r="Z2314" i="2"/>
  <c r="Z2313" i="2"/>
  <c r="Z2312" i="2"/>
  <c r="Z2311" i="2"/>
  <c r="Z2310" i="2"/>
  <c r="Z2309" i="2"/>
  <c r="Z2308" i="2"/>
  <c r="Z2307" i="2"/>
  <c r="Z2306" i="2"/>
  <c r="Z2305" i="2"/>
  <c r="Z2304" i="2"/>
  <c r="Z2303" i="2"/>
  <c r="Z2302" i="2"/>
  <c r="Z2301" i="2"/>
  <c r="Z2300" i="2"/>
  <c r="Z2299" i="2"/>
  <c r="Z2298" i="2"/>
  <c r="Z2297" i="2"/>
  <c r="Z2296" i="2"/>
  <c r="Z2295" i="2"/>
  <c r="Z2294" i="2"/>
  <c r="Z2293" i="2"/>
  <c r="Z2292" i="2"/>
  <c r="Z2291" i="2"/>
  <c r="Z2290" i="2"/>
  <c r="Z2289" i="2"/>
  <c r="Z2288" i="2"/>
  <c r="Z2287" i="2"/>
  <c r="Z2286" i="2"/>
  <c r="Z2285" i="2"/>
  <c r="Z2284" i="2"/>
  <c r="Z2283" i="2"/>
  <c r="Z2282" i="2"/>
  <c r="Z2281" i="2"/>
  <c r="Z2280" i="2"/>
  <c r="Z2279" i="2"/>
  <c r="Z2278" i="2"/>
  <c r="Z2277" i="2"/>
  <c r="Z2276" i="2"/>
  <c r="Z2275" i="2"/>
  <c r="Z2274" i="2"/>
  <c r="Z2273" i="2"/>
  <c r="Z2272" i="2"/>
  <c r="Z2271" i="2"/>
  <c r="Z2270" i="2"/>
  <c r="Z2269" i="2"/>
  <c r="Z2268" i="2"/>
  <c r="Z2267" i="2"/>
  <c r="Z2266" i="2"/>
  <c r="Z2265" i="2"/>
  <c r="Z2264" i="2"/>
  <c r="Z2263" i="2"/>
  <c r="Z2262" i="2"/>
  <c r="Z2261" i="2"/>
  <c r="Z2260" i="2"/>
  <c r="Z2259" i="2"/>
  <c r="Z2258" i="2"/>
  <c r="Z2257" i="2"/>
  <c r="Z2256" i="2"/>
  <c r="Z2255" i="2"/>
  <c r="Z2254" i="2"/>
  <c r="Z2253" i="2"/>
  <c r="Z2252" i="2"/>
  <c r="Z2251" i="2"/>
  <c r="Z2250" i="2"/>
  <c r="Z2249" i="2"/>
  <c r="Z2248" i="2"/>
  <c r="Z2247" i="2"/>
  <c r="Z2246" i="2"/>
  <c r="Z2245" i="2"/>
  <c r="Z2244" i="2"/>
  <c r="Z2243" i="2"/>
  <c r="Z2242" i="2"/>
  <c r="Z2241" i="2"/>
  <c r="Z2240" i="2"/>
  <c r="Z2239" i="2"/>
  <c r="Z2238" i="2"/>
  <c r="Z2237" i="2"/>
  <c r="Z2236" i="2"/>
  <c r="Z2235" i="2"/>
  <c r="Z2234" i="2"/>
  <c r="Z2233" i="2"/>
  <c r="Z2232" i="2"/>
  <c r="Z2231" i="2"/>
  <c r="Z2230" i="2"/>
  <c r="Z2229" i="2"/>
  <c r="Z2228" i="2"/>
  <c r="Z2227" i="2"/>
  <c r="Z2226" i="2"/>
  <c r="Z2225" i="2"/>
  <c r="Z2224" i="2"/>
  <c r="Z2223" i="2"/>
  <c r="Z2222" i="2"/>
  <c r="Z2221" i="2"/>
  <c r="Z2220" i="2"/>
  <c r="Z2219" i="2"/>
  <c r="Z2218" i="2"/>
  <c r="Z2217" i="2"/>
  <c r="Z2216" i="2"/>
  <c r="Z2215" i="2"/>
  <c r="Z2214" i="2"/>
  <c r="Z2213" i="2"/>
  <c r="Z2212" i="2"/>
  <c r="Z2211" i="2"/>
  <c r="Z2210" i="2"/>
  <c r="Z2209" i="2"/>
  <c r="Z2208" i="2"/>
  <c r="Z2207" i="2"/>
  <c r="Z2206" i="2"/>
  <c r="Z2205" i="2"/>
  <c r="Z2204" i="2"/>
  <c r="Z2203" i="2"/>
  <c r="Z2202" i="2"/>
  <c r="Z2201" i="2"/>
  <c r="Z2200" i="2"/>
  <c r="Z2199" i="2"/>
  <c r="Z2198" i="2"/>
  <c r="Z2197" i="2"/>
  <c r="Z2196" i="2"/>
  <c r="Z2195" i="2"/>
  <c r="Z2194" i="2"/>
  <c r="Z2193" i="2"/>
  <c r="Z2192" i="2"/>
  <c r="Z2191" i="2"/>
  <c r="Z2190" i="2"/>
  <c r="Z2189" i="2"/>
  <c r="Z2188" i="2"/>
  <c r="Z2187" i="2"/>
  <c r="Z2186" i="2"/>
  <c r="Z2185" i="2"/>
  <c r="Z2184" i="2"/>
  <c r="Z2183" i="2"/>
  <c r="Z2182" i="2"/>
  <c r="Z2181" i="2"/>
  <c r="Z2180" i="2"/>
  <c r="Z2179" i="2"/>
  <c r="Z2178" i="2"/>
  <c r="Z2177" i="2"/>
  <c r="Z2176" i="2"/>
  <c r="Z2175" i="2"/>
  <c r="Z2174" i="2"/>
  <c r="Z2173" i="2"/>
  <c r="Z2172" i="2"/>
  <c r="Z2171" i="2"/>
  <c r="Z2170" i="2"/>
  <c r="Z2169" i="2"/>
  <c r="Z2168" i="2"/>
  <c r="Z2167" i="2"/>
  <c r="Z2166" i="2"/>
  <c r="Z2165" i="2"/>
  <c r="Z2164" i="2"/>
  <c r="Z2163" i="2"/>
  <c r="Z2162" i="2"/>
  <c r="Z2161" i="2"/>
  <c r="Z2160" i="2"/>
  <c r="Z2159" i="2"/>
  <c r="Z2158" i="2"/>
  <c r="Z2157" i="2"/>
  <c r="Z2156" i="2"/>
  <c r="Z2155" i="2"/>
  <c r="Z2154" i="2"/>
  <c r="Z2153" i="2"/>
  <c r="Z2152" i="2"/>
  <c r="Z2151" i="2"/>
  <c r="Z2150" i="2"/>
  <c r="Z2149" i="2"/>
  <c r="Z2148" i="2"/>
  <c r="Z2147" i="2"/>
  <c r="Z2146" i="2"/>
  <c r="Z2145" i="2"/>
  <c r="Z2144" i="2"/>
  <c r="Z2143" i="2"/>
  <c r="Z2142" i="2"/>
  <c r="Z2141" i="2"/>
  <c r="Z2140" i="2"/>
  <c r="Z2139" i="2"/>
  <c r="Z2138" i="2"/>
  <c r="Z2137" i="2"/>
  <c r="Z2136" i="2"/>
  <c r="Z2135" i="2"/>
  <c r="Z2134" i="2"/>
  <c r="Z2133" i="2"/>
  <c r="Z2132" i="2"/>
  <c r="Z2131" i="2"/>
  <c r="Z2130" i="2"/>
  <c r="Z2129" i="2"/>
  <c r="Z2128" i="2"/>
  <c r="Z2127" i="2"/>
  <c r="Z2126" i="2"/>
  <c r="Z2125" i="2"/>
  <c r="Z2124" i="2"/>
  <c r="Z2123" i="2"/>
  <c r="Z2122" i="2"/>
  <c r="Z2121" i="2"/>
  <c r="Z2120" i="2"/>
  <c r="Z2119" i="2"/>
  <c r="Z2118" i="2"/>
  <c r="Z2117" i="2"/>
  <c r="Z2116" i="2"/>
  <c r="Z2115" i="2"/>
  <c r="Z2114" i="2"/>
  <c r="Z2113" i="2"/>
  <c r="Z2112" i="2"/>
  <c r="Z2111" i="2"/>
  <c r="Z2110" i="2"/>
  <c r="Z2109" i="2"/>
  <c r="Z2108" i="2"/>
  <c r="Z2107" i="2"/>
  <c r="Z2106" i="2"/>
  <c r="Z2105" i="2"/>
  <c r="Z2104" i="2"/>
  <c r="Z2103" i="2"/>
  <c r="Z2102" i="2"/>
  <c r="Z2101" i="2"/>
  <c r="Z2100" i="2"/>
  <c r="Z2099" i="2"/>
  <c r="Z2098" i="2"/>
  <c r="Z2097" i="2"/>
  <c r="Z2096" i="2"/>
  <c r="Z2095" i="2"/>
  <c r="Z2094" i="2"/>
  <c r="Z2093" i="2"/>
  <c r="Z2092" i="2"/>
  <c r="Z2091" i="2"/>
  <c r="Z2090" i="2"/>
  <c r="Z2089" i="2"/>
  <c r="Z2088" i="2"/>
  <c r="Z2087" i="2"/>
  <c r="Z2086" i="2"/>
  <c r="Z2085" i="2"/>
  <c r="Z2084" i="2"/>
  <c r="Z2083" i="2"/>
  <c r="Z2082" i="2"/>
  <c r="Z2081" i="2"/>
  <c r="Z2080" i="2"/>
  <c r="Z2079" i="2"/>
  <c r="Z2078" i="2"/>
  <c r="Z2077" i="2"/>
  <c r="Z2076" i="2"/>
  <c r="Z2075" i="2"/>
  <c r="Z2074" i="2"/>
  <c r="Z2073" i="2"/>
  <c r="Z2072" i="2"/>
  <c r="Z2071" i="2"/>
  <c r="Z2070" i="2"/>
  <c r="Z2069" i="2"/>
  <c r="Z2068" i="2"/>
  <c r="Z2067" i="2"/>
  <c r="Z2066" i="2"/>
  <c r="Z2065" i="2"/>
  <c r="Z2064" i="2"/>
  <c r="Z2063" i="2"/>
  <c r="Z2062" i="2"/>
  <c r="Z2061" i="2"/>
  <c r="Z2060" i="2"/>
  <c r="Z2059" i="2"/>
  <c r="Z2058" i="2"/>
  <c r="Z2057" i="2"/>
  <c r="Z2056" i="2"/>
  <c r="Z2055" i="2"/>
  <c r="Z2054" i="2"/>
  <c r="Z2053" i="2"/>
  <c r="Z2052" i="2"/>
  <c r="Z2051" i="2"/>
  <c r="Z2050" i="2"/>
  <c r="Z2049" i="2"/>
  <c r="Z2048" i="2"/>
  <c r="Z2047" i="2"/>
  <c r="Z2046" i="2"/>
  <c r="Z2045" i="2"/>
  <c r="Z2044" i="2"/>
  <c r="Z2043" i="2"/>
  <c r="Z2042" i="2"/>
  <c r="Z2041" i="2"/>
  <c r="Z2040" i="2"/>
  <c r="Z2039" i="2"/>
  <c r="Z2038" i="2"/>
  <c r="Z2037" i="2"/>
  <c r="Z2036" i="2"/>
  <c r="Z2035" i="2"/>
  <c r="Z2034" i="2"/>
  <c r="Z2033" i="2"/>
  <c r="Z2032" i="2"/>
  <c r="Z2031" i="2"/>
  <c r="Z2030" i="2"/>
  <c r="Z2029" i="2"/>
  <c r="Z2028" i="2"/>
  <c r="Z2027" i="2"/>
  <c r="Z2026" i="2"/>
  <c r="Z2025" i="2"/>
  <c r="Z2024" i="2"/>
  <c r="Z2023" i="2"/>
  <c r="Z2022" i="2"/>
  <c r="Z2021" i="2"/>
  <c r="Z2020" i="2"/>
  <c r="Z2019" i="2"/>
  <c r="Z2018" i="2"/>
  <c r="Z2017" i="2"/>
  <c r="Z2016" i="2"/>
  <c r="Z2015" i="2"/>
  <c r="Z2014" i="2"/>
  <c r="Z2013" i="2"/>
  <c r="Z2012" i="2"/>
  <c r="Z2011" i="2"/>
  <c r="Z2010" i="2"/>
  <c r="Z2009" i="2"/>
  <c r="Z2008" i="2"/>
  <c r="Z2007" i="2"/>
  <c r="Z2006" i="2"/>
  <c r="Z2005" i="2"/>
  <c r="Z2004" i="2"/>
  <c r="Z2003" i="2"/>
  <c r="Z2002" i="2"/>
  <c r="Z2001" i="2"/>
  <c r="Z2000" i="2"/>
  <c r="Z1999" i="2"/>
  <c r="Z1998" i="2"/>
  <c r="Z1997" i="2"/>
  <c r="Z1996" i="2"/>
  <c r="Z1995" i="2"/>
  <c r="Z1994" i="2"/>
  <c r="Z1993" i="2"/>
  <c r="Z1992" i="2"/>
  <c r="Z1991" i="2"/>
  <c r="Z1990" i="2"/>
  <c r="Z1989" i="2"/>
  <c r="Z1988" i="2"/>
  <c r="Z1987" i="2"/>
  <c r="Z1986" i="2"/>
  <c r="Z1985" i="2"/>
  <c r="Z1984" i="2"/>
  <c r="Z1983" i="2"/>
  <c r="Z1982" i="2"/>
  <c r="Z1981" i="2"/>
  <c r="Z1980" i="2"/>
  <c r="Z1979" i="2"/>
  <c r="Z1978" i="2"/>
  <c r="Z1977" i="2"/>
  <c r="Z1976" i="2"/>
  <c r="Z1975" i="2"/>
  <c r="Z1974" i="2"/>
  <c r="Z1973" i="2"/>
  <c r="Z1972" i="2"/>
  <c r="Z1971" i="2"/>
  <c r="Z1970" i="2"/>
  <c r="Z1969" i="2"/>
  <c r="Z1968" i="2"/>
  <c r="Z1967" i="2"/>
  <c r="Z1966" i="2"/>
  <c r="Z1965" i="2"/>
  <c r="Z1964" i="2"/>
  <c r="Z1963" i="2"/>
  <c r="Z1962" i="2"/>
  <c r="Z1961" i="2"/>
  <c r="Z1960" i="2"/>
  <c r="Z1959" i="2"/>
  <c r="Z1958" i="2"/>
  <c r="Z1957" i="2"/>
  <c r="Z1956" i="2"/>
  <c r="Z1955" i="2"/>
  <c r="Z1954" i="2"/>
  <c r="Z1953" i="2"/>
  <c r="Z1952" i="2"/>
  <c r="Z1951" i="2"/>
  <c r="Z1950" i="2"/>
  <c r="Z1949" i="2"/>
  <c r="Z1948" i="2"/>
  <c r="Z1947" i="2"/>
  <c r="Z1946" i="2"/>
  <c r="Z1945" i="2"/>
  <c r="Z1944" i="2"/>
  <c r="Z1943" i="2"/>
  <c r="Z1942" i="2"/>
  <c r="Z1941" i="2"/>
  <c r="Z1940" i="2"/>
  <c r="Z1939" i="2"/>
  <c r="Z1938" i="2"/>
  <c r="Z1937" i="2"/>
  <c r="Z1936" i="2"/>
  <c r="Z1935" i="2"/>
  <c r="Z1934" i="2"/>
  <c r="Z1933" i="2"/>
  <c r="Z1932" i="2"/>
  <c r="Z1931" i="2"/>
  <c r="Z1930" i="2"/>
  <c r="Z1929" i="2"/>
  <c r="Z1928" i="2"/>
  <c r="Z1927" i="2"/>
  <c r="Z1926" i="2"/>
  <c r="Z1925" i="2"/>
  <c r="Z1924" i="2"/>
  <c r="Z1923" i="2"/>
  <c r="Z1922" i="2"/>
  <c r="Z1921" i="2"/>
  <c r="Z1920" i="2"/>
  <c r="Z1919" i="2"/>
  <c r="Z1918" i="2"/>
  <c r="Z1917" i="2"/>
  <c r="Z1916" i="2"/>
  <c r="Z1915" i="2"/>
  <c r="Z1914" i="2"/>
  <c r="Z1913" i="2"/>
  <c r="Z1912" i="2"/>
  <c r="Z1911" i="2"/>
  <c r="Z1910" i="2"/>
  <c r="Z1909" i="2"/>
  <c r="Z1908" i="2"/>
  <c r="Z1907" i="2"/>
  <c r="Z1906" i="2"/>
  <c r="Z1905" i="2"/>
  <c r="Z1904" i="2"/>
  <c r="Z1903" i="2"/>
  <c r="Z1902" i="2"/>
  <c r="Z1901" i="2"/>
  <c r="Z1900" i="2"/>
  <c r="Z1899" i="2"/>
  <c r="Z1898" i="2"/>
  <c r="Z1897" i="2"/>
  <c r="Z1896" i="2"/>
  <c r="Z1895" i="2"/>
  <c r="Z1894" i="2"/>
  <c r="Z1893" i="2"/>
  <c r="Z1892" i="2"/>
  <c r="Z1891" i="2"/>
  <c r="Z1890" i="2"/>
  <c r="Z1889" i="2"/>
  <c r="Z1888" i="2"/>
  <c r="Z1887" i="2"/>
  <c r="Z1886" i="2"/>
  <c r="Z1885" i="2"/>
  <c r="Z1884" i="2"/>
  <c r="Z1883" i="2"/>
  <c r="Z1882" i="2"/>
  <c r="Z1881" i="2"/>
  <c r="Z1880" i="2"/>
  <c r="Z1879" i="2"/>
  <c r="Z1878" i="2"/>
  <c r="Z1877" i="2"/>
  <c r="Z1876" i="2"/>
  <c r="Z1875" i="2"/>
  <c r="Z1874" i="2"/>
  <c r="Z1873" i="2"/>
  <c r="Z1872" i="2"/>
  <c r="Z1871" i="2"/>
  <c r="Z1870" i="2"/>
  <c r="Z1869" i="2"/>
  <c r="Z1868" i="2"/>
  <c r="Z1867" i="2"/>
  <c r="Z1866" i="2"/>
  <c r="Z1865" i="2"/>
  <c r="Z1864" i="2"/>
  <c r="Z1863" i="2"/>
  <c r="Z1862" i="2"/>
  <c r="Z1861" i="2"/>
  <c r="Z1860" i="2"/>
  <c r="Z1859" i="2"/>
  <c r="Z1858" i="2"/>
  <c r="Z1857" i="2"/>
  <c r="Z1856" i="2"/>
  <c r="Z1855" i="2"/>
  <c r="Z1854" i="2"/>
  <c r="Z1853" i="2"/>
  <c r="Z1852" i="2"/>
  <c r="Z1851" i="2"/>
  <c r="Z1850" i="2"/>
  <c r="Z1849" i="2"/>
  <c r="Z1848" i="2"/>
  <c r="Z1847" i="2"/>
  <c r="Z1846" i="2"/>
  <c r="Z1845" i="2"/>
  <c r="Z1844" i="2"/>
  <c r="Z1843" i="2"/>
  <c r="Z1842" i="2"/>
  <c r="Z1841" i="2"/>
  <c r="Z1840" i="2"/>
  <c r="Z1839" i="2"/>
  <c r="Z1838" i="2"/>
  <c r="Z1837" i="2"/>
  <c r="Z1836" i="2"/>
  <c r="Z1835" i="2"/>
  <c r="Z1834" i="2"/>
  <c r="Z1833" i="2"/>
  <c r="Z1832" i="2"/>
  <c r="Z1831" i="2"/>
  <c r="Z1830" i="2"/>
  <c r="Z1829" i="2"/>
  <c r="Z1828" i="2"/>
  <c r="Z1827" i="2"/>
  <c r="Z1826" i="2"/>
  <c r="Z1825" i="2"/>
  <c r="Z1824" i="2"/>
  <c r="Z1823" i="2"/>
  <c r="Z1822" i="2"/>
  <c r="Z1821" i="2"/>
  <c r="Z1820" i="2"/>
  <c r="Z1819" i="2"/>
  <c r="Z1818" i="2"/>
  <c r="Z1817" i="2"/>
  <c r="Z1816" i="2"/>
  <c r="Z1815" i="2"/>
  <c r="Z1814" i="2"/>
  <c r="Z1813" i="2"/>
  <c r="Z1812" i="2"/>
  <c r="Z1811" i="2"/>
  <c r="Z1810" i="2"/>
  <c r="Z1809" i="2"/>
  <c r="Z1808" i="2"/>
  <c r="Z1807" i="2"/>
  <c r="Z1806" i="2"/>
  <c r="Z1805" i="2"/>
  <c r="Z1804" i="2"/>
  <c r="Z1803" i="2"/>
  <c r="Z1802" i="2"/>
  <c r="Z1801" i="2"/>
  <c r="Z1800" i="2"/>
  <c r="Z1799" i="2"/>
  <c r="Z1798" i="2"/>
  <c r="Z1797" i="2"/>
  <c r="Z1796" i="2"/>
  <c r="Z1795" i="2"/>
  <c r="Z1794" i="2"/>
  <c r="Z1793" i="2"/>
  <c r="Z1792" i="2"/>
  <c r="Z1791" i="2"/>
  <c r="Z1790" i="2"/>
  <c r="Z1789" i="2"/>
  <c r="Z1788" i="2"/>
  <c r="Z1787" i="2"/>
  <c r="Z1786" i="2"/>
  <c r="Z1785" i="2"/>
  <c r="Z1784" i="2"/>
  <c r="Z1783" i="2"/>
  <c r="Z1782" i="2"/>
  <c r="Z1781" i="2"/>
  <c r="Z1780" i="2"/>
  <c r="Z1779" i="2"/>
  <c r="Z1778" i="2"/>
  <c r="Z1777" i="2"/>
  <c r="Z1776" i="2"/>
  <c r="Z1775" i="2"/>
  <c r="Z1774" i="2"/>
  <c r="Z1773" i="2"/>
  <c r="Z1772" i="2"/>
  <c r="Z1771" i="2"/>
  <c r="Z1770" i="2"/>
  <c r="Z1769" i="2"/>
  <c r="Z1768" i="2"/>
  <c r="Z1767" i="2"/>
  <c r="Z1766" i="2"/>
  <c r="Z1765" i="2"/>
  <c r="Z1764" i="2"/>
  <c r="Z1763" i="2"/>
  <c r="Z1762" i="2"/>
  <c r="Z1761" i="2"/>
  <c r="Z1760" i="2"/>
  <c r="Z1759" i="2"/>
  <c r="Z1758" i="2"/>
  <c r="Z1757" i="2"/>
  <c r="Z1756" i="2"/>
  <c r="Z1755" i="2"/>
  <c r="Z1754" i="2"/>
  <c r="Z1753" i="2"/>
  <c r="Z1752" i="2"/>
  <c r="Z1751" i="2"/>
  <c r="Z1750" i="2"/>
  <c r="Z1749" i="2"/>
  <c r="Z1748" i="2"/>
  <c r="Z1747" i="2"/>
  <c r="Z1746" i="2"/>
  <c r="Z1745" i="2"/>
  <c r="Z1744" i="2"/>
  <c r="Z1743" i="2"/>
  <c r="Z1742" i="2"/>
  <c r="Z1741" i="2"/>
  <c r="Z1740" i="2"/>
  <c r="Z1739" i="2"/>
  <c r="Z1738" i="2"/>
  <c r="Z1737" i="2"/>
  <c r="Z1736" i="2"/>
  <c r="Z1735" i="2"/>
  <c r="Z1734" i="2"/>
  <c r="Z1733" i="2"/>
  <c r="Z1732" i="2"/>
  <c r="Z1731" i="2"/>
  <c r="Z1730" i="2"/>
  <c r="Z1729" i="2"/>
  <c r="Z1728" i="2"/>
  <c r="Z1727" i="2"/>
  <c r="Z1726" i="2"/>
  <c r="Z1725" i="2"/>
  <c r="Z1724" i="2"/>
  <c r="Z1723" i="2"/>
  <c r="Z1722" i="2"/>
  <c r="Z1721" i="2"/>
  <c r="Z1720" i="2"/>
  <c r="Z1719" i="2"/>
  <c r="Z1718" i="2"/>
  <c r="Z1717" i="2"/>
  <c r="Z1716" i="2"/>
  <c r="Z1715" i="2"/>
  <c r="Z1714" i="2"/>
  <c r="Z1713" i="2"/>
  <c r="Z1712" i="2"/>
  <c r="Z1711" i="2"/>
  <c r="Z1710" i="2"/>
  <c r="Z1709" i="2"/>
  <c r="Z1708" i="2"/>
  <c r="Z1707" i="2"/>
  <c r="Z1706" i="2"/>
  <c r="Z1705" i="2"/>
  <c r="Z1704" i="2"/>
  <c r="Z1703" i="2"/>
  <c r="Z1702" i="2"/>
  <c r="Z1701" i="2"/>
  <c r="Z1700" i="2"/>
  <c r="Z1699" i="2"/>
  <c r="Z1698" i="2"/>
  <c r="Z1697" i="2"/>
  <c r="Z1696" i="2"/>
  <c r="Z1695" i="2"/>
  <c r="Z1694" i="2"/>
  <c r="Z1693" i="2"/>
  <c r="Z1692" i="2"/>
  <c r="Z1691" i="2"/>
  <c r="Z1690" i="2"/>
  <c r="Z1689" i="2"/>
  <c r="Z1688" i="2"/>
  <c r="Z1687" i="2"/>
  <c r="Z1686" i="2"/>
  <c r="Z1685" i="2"/>
  <c r="Z1684" i="2"/>
  <c r="Z1683" i="2"/>
  <c r="Z1682" i="2"/>
  <c r="Z1681" i="2"/>
  <c r="Z1680" i="2"/>
  <c r="Z1679" i="2"/>
  <c r="Z1678" i="2"/>
  <c r="Z1677" i="2"/>
  <c r="Z1676" i="2"/>
  <c r="Z1675" i="2"/>
  <c r="Z1674" i="2"/>
  <c r="Z1673" i="2"/>
  <c r="Z1672" i="2"/>
  <c r="Z1671" i="2"/>
  <c r="Z1670" i="2"/>
  <c r="Z1669" i="2"/>
  <c r="Z1668" i="2"/>
  <c r="Z1667" i="2"/>
  <c r="Z1666" i="2"/>
  <c r="Z1665" i="2"/>
  <c r="Z1664" i="2"/>
  <c r="Z1663" i="2"/>
  <c r="Z1662" i="2"/>
  <c r="Z1661" i="2"/>
  <c r="Z1660" i="2"/>
  <c r="Z1659" i="2"/>
  <c r="Z1658" i="2"/>
  <c r="Z1657" i="2"/>
  <c r="Z1656" i="2"/>
  <c r="Z1655" i="2"/>
  <c r="Z1654" i="2"/>
  <c r="Z1653" i="2"/>
  <c r="Z1652" i="2"/>
  <c r="Z1651" i="2"/>
  <c r="Z1650" i="2"/>
  <c r="Z1649" i="2"/>
  <c r="Z1648" i="2"/>
  <c r="Z1647" i="2"/>
  <c r="Z1646" i="2"/>
  <c r="Z1645" i="2"/>
  <c r="Z1644" i="2"/>
  <c r="Z1643" i="2"/>
  <c r="Z1642" i="2"/>
  <c r="Z1641" i="2"/>
  <c r="Z1640" i="2"/>
  <c r="Z1639" i="2"/>
  <c r="Z1638" i="2"/>
  <c r="Z1637" i="2"/>
  <c r="Z1636" i="2"/>
  <c r="Z1635" i="2"/>
  <c r="Z1634" i="2"/>
  <c r="Z1633" i="2"/>
  <c r="Z1632" i="2"/>
  <c r="Z1631" i="2"/>
  <c r="Z1630" i="2"/>
  <c r="Z1629" i="2"/>
  <c r="Z1628" i="2"/>
  <c r="Z1627" i="2"/>
  <c r="Z1626" i="2"/>
  <c r="Z1625" i="2"/>
  <c r="Z1624" i="2"/>
  <c r="Z1623" i="2"/>
  <c r="Z1622" i="2"/>
  <c r="Z1621" i="2"/>
  <c r="Z1620" i="2"/>
  <c r="Z1619" i="2"/>
  <c r="Z1618" i="2"/>
  <c r="Z1617" i="2"/>
  <c r="Z1616" i="2"/>
  <c r="Z1615" i="2"/>
  <c r="Z1614" i="2"/>
  <c r="Z1613" i="2"/>
  <c r="Z1612" i="2"/>
  <c r="Z1611" i="2"/>
  <c r="Z1610" i="2"/>
  <c r="Z1609" i="2"/>
  <c r="Z1608" i="2"/>
  <c r="Z1607" i="2"/>
  <c r="Z1606" i="2"/>
  <c r="Z1605" i="2"/>
  <c r="Z1604" i="2"/>
  <c r="Z1603" i="2"/>
  <c r="Z1602" i="2"/>
  <c r="Z1601" i="2"/>
  <c r="Z1600" i="2"/>
  <c r="Z1599" i="2"/>
  <c r="Z1598" i="2"/>
  <c r="Z1597" i="2"/>
  <c r="Z1596" i="2"/>
  <c r="Z1595" i="2"/>
  <c r="Z1594" i="2"/>
  <c r="Z1593" i="2"/>
  <c r="Z1592" i="2"/>
  <c r="Z1591" i="2"/>
  <c r="Z1590" i="2"/>
  <c r="Z1589" i="2"/>
  <c r="Z1588" i="2"/>
  <c r="Z1587" i="2"/>
  <c r="Z1586" i="2"/>
  <c r="Z1585" i="2"/>
  <c r="Z1584" i="2"/>
  <c r="Z1583" i="2"/>
  <c r="Z1582" i="2"/>
  <c r="Z1581" i="2"/>
  <c r="Z1580" i="2"/>
  <c r="Z1579" i="2"/>
  <c r="Z1578" i="2"/>
  <c r="Z1577" i="2"/>
  <c r="Z1576" i="2"/>
  <c r="Z1575" i="2"/>
  <c r="Z1574" i="2"/>
  <c r="Z1573" i="2"/>
  <c r="Z1572" i="2"/>
  <c r="Z1571" i="2"/>
  <c r="Z1570" i="2"/>
  <c r="Z1569" i="2"/>
  <c r="Z1568" i="2"/>
  <c r="Z1567" i="2"/>
  <c r="Z1566" i="2"/>
  <c r="Z1565" i="2"/>
  <c r="Z1564" i="2"/>
  <c r="Z1563" i="2"/>
  <c r="Z1562" i="2"/>
  <c r="Z1561" i="2"/>
  <c r="Z1560" i="2"/>
  <c r="Z1559" i="2"/>
  <c r="Z1558" i="2"/>
  <c r="Z1557" i="2"/>
  <c r="Z1556" i="2"/>
  <c r="Z1555" i="2"/>
  <c r="Z1554" i="2"/>
  <c r="Z1553" i="2"/>
  <c r="Z1552" i="2"/>
  <c r="Z1551" i="2"/>
  <c r="Z1550" i="2"/>
  <c r="Z1549" i="2"/>
  <c r="Z1548" i="2"/>
  <c r="Z1547" i="2"/>
  <c r="Z1546" i="2"/>
  <c r="Z1545" i="2"/>
  <c r="Z1544" i="2"/>
  <c r="Z1543" i="2"/>
  <c r="Z1542" i="2"/>
  <c r="Z1541" i="2"/>
  <c r="Z1540" i="2"/>
  <c r="Z1539" i="2"/>
  <c r="Z1538" i="2"/>
  <c r="Z1537" i="2"/>
  <c r="Z1536" i="2"/>
  <c r="Z1535" i="2"/>
  <c r="Z1534" i="2"/>
  <c r="Z1533" i="2"/>
  <c r="Z1532" i="2"/>
  <c r="Z1531" i="2"/>
  <c r="Z1530" i="2"/>
  <c r="Z1529" i="2"/>
  <c r="Z1528" i="2"/>
  <c r="Z1527" i="2"/>
  <c r="Z1526" i="2"/>
  <c r="Z1525" i="2"/>
  <c r="Z1524" i="2"/>
  <c r="Z1523" i="2"/>
  <c r="Z1522" i="2"/>
  <c r="Z1521" i="2"/>
  <c r="Z1520" i="2"/>
  <c r="Z1519" i="2"/>
  <c r="Z1518" i="2"/>
  <c r="Z1517" i="2"/>
  <c r="Z1516" i="2"/>
  <c r="Z1515" i="2"/>
  <c r="Z1514" i="2"/>
  <c r="Z1513" i="2"/>
  <c r="Z1512" i="2"/>
  <c r="Z1511" i="2"/>
  <c r="Z1510" i="2"/>
  <c r="Z1509" i="2"/>
  <c r="Z1508" i="2"/>
  <c r="Z1507" i="2"/>
  <c r="Z1506" i="2"/>
  <c r="Z1505" i="2"/>
  <c r="Z1504" i="2"/>
  <c r="Z1503" i="2"/>
  <c r="Z1502" i="2"/>
  <c r="Z1501" i="2"/>
  <c r="Z1500" i="2"/>
  <c r="Z1499" i="2"/>
  <c r="Z1498" i="2"/>
  <c r="Z1497" i="2"/>
  <c r="Z1496" i="2"/>
  <c r="Z1495" i="2"/>
  <c r="Z1494" i="2"/>
  <c r="Z1493" i="2"/>
  <c r="Z1492" i="2"/>
  <c r="Z1491" i="2"/>
  <c r="Z1490" i="2"/>
  <c r="Z1489" i="2"/>
  <c r="Z1488" i="2"/>
  <c r="Z1487" i="2"/>
  <c r="Z1486" i="2"/>
  <c r="Z1485" i="2"/>
  <c r="Z1484" i="2"/>
  <c r="Z1483" i="2"/>
  <c r="Z1482" i="2"/>
  <c r="Z1481" i="2"/>
  <c r="Z1480" i="2"/>
  <c r="Z1479" i="2"/>
  <c r="Z1478" i="2"/>
  <c r="Z1477" i="2"/>
  <c r="Z1476" i="2"/>
  <c r="Z1475" i="2"/>
  <c r="Z1474" i="2"/>
  <c r="Z1473" i="2"/>
  <c r="Z1472" i="2"/>
  <c r="Z1471" i="2"/>
  <c r="Z1470" i="2"/>
  <c r="Z1469" i="2"/>
  <c r="Z1468" i="2"/>
  <c r="Z1467" i="2"/>
  <c r="Z1466" i="2"/>
  <c r="Z1465" i="2"/>
  <c r="Z1464" i="2"/>
  <c r="Z1463" i="2"/>
  <c r="Z1462" i="2"/>
  <c r="Z1461" i="2"/>
  <c r="Z1460" i="2"/>
  <c r="Z1459" i="2"/>
  <c r="Z1458" i="2"/>
  <c r="Z1457" i="2"/>
  <c r="Z1456" i="2"/>
  <c r="Z1455" i="2"/>
  <c r="Z1454" i="2"/>
  <c r="Z1453" i="2"/>
  <c r="Z1452" i="2"/>
  <c r="Z1451" i="2"/>
  <c r="Z1450" i="2"/>
  <c r="Z1449" i="2"/>
  <c r="Z1448" i="2"/>
  <c r="Z1447" i="2"/>
  <c r="Z1446" i="2"/>
  <c r="Z1445" i="2"/>
  <c r="Z1444" i="2"/>
  <c r="Z1443" i="2"/>
  <c r="Z1442" i="2"/>
  <c r="Z1441" i="2"/>
  <c r="Z1440" i="2"/>
  <c r="Z1439" i="2"/>
  <c r="Z1438" i="2"/>
  <c r="Z1437" i="2"/>
  <c r="Z1436" i="2"/>
  <c r="Z1435" i="2"/>
  <c r="Z1434" i="2"/>
  <c r="Z1433" i="2"/>
  <c r="Z1432" i="2"/>
  <c r="Z1431" i="2"/>
  <c r="Z1430" i="2"/>
  <c r="Z1429" i="2"/>
  <c r="Z1428" i="2"/>
  <c r="Z1427" i="2"/>
  <c r="Z1426" i="2"/>
  <c r="Z1425" i="2"/>
  <c r="Z1424" i="2"/>
  <c r="Z1423" i="2"/>
  <c r="Z1422" i="2"/>
  <c r="Z1421" i="2"/>
  <c r="Z1420" i="2"/>
  <c r="Z1419" i="2"/>
  <c r="Z1418" i="2"/>
  <c r="Z1417" i="2"/>
  <c r="Z1416" i="2"/>
  <c r="Z1415" i="2"/>
  <c r="Z1414" i="2"/>
  <c r="Z1413" i="2"/>
  <c r="Z1412" i="2"/>
  <c r="Z1411" i="2"/>
  <c r="Z1410" i="2"/>
  <c r="Z1409" i="2"/>
  <c r="Z1408" i="2"/>
  <c r="Z1407" i="2"/>
  <c r="Z1406" i="2"/>
  <c r="Z1405" i="2"/>
  <c r="Z1404" i="2"/>
  <c r="Z1403" i="2"/>
  <c r="Z1402" i="2"/>
  <c r="Z1401" i="2"/>
  <c r="Z1400" i="2"/>
  <c r="Z1399" i="2"/>
  <c r="Z1398" i="2"/>
  <c r="Z1397" i="2"/>
  <c r="Z1396" i="2"/>
  <c r="Z1395" i="2"/>
  <c r="Z1394" i="2"/>
  <c r="Z1393" i="2"/>
  <c r="Z1392" i="2"/>
  <c r="Z1391" i="2"/>
  <c r="Z1390" i="2"/>
  <c r="Z1389" i="2"/>
  <c r="Z1388" i="2"/>
  <c r="Z1387" i="2"/>
  <c r="Z1386" i="2"/>
  <c r="Z1385" i="2"/>
  <c r="Z1384" i="2"/>
  <c r="Z1383" i="2"/>
  <c r="Z1382" i="2"/>
  <c r="Z1381" i="2"/>
  <c r="Z1380" i="2"/>
  <c r="Z1379" i="2"/>
  <c r="Z1378" i="2"/>
  <c r="Z1377" i="2"/>
  <c r="Z1376" i="2"/>
  <c r="Z1375" i="2"/>
  <c r="Z1374" i="2"/>
  <c r="Z1373" i="2"/>
  <c r="Z1372" i="2"/>
  <c r="Z1371" i="2"/>
  <c r="Z1370" i="2"/>
  <c r="Z1369" i="2"/>
  <c r="Z1368" i="2"/>
  <c r="Z1367" i="2"/>
  <c r="Z1366" i="2"/>
  <c r="Z1365" i="2"/>
  <c r="Z1364" i="2"/>
  <c r="Z1363" i="2"/>
  <c r="Z1362" i="2"/>
  <c r="Z1361" i="2"/>
  <c r="Z1360" i="2"/>
  <c r="Z1359" i="2"/>
  <c r="Z1358" i="2"/>
  <c r="Z1357" i="2"/>
  <c r="Z1356" i="2"/>
  <c r="Z1355" i="2"/>
  <c r="Z1354" i="2"/>
  <c r="Z1353" i="2"/>
  <c r="Z1352" i="2"/>
  <c r="Z1351" i="2"/>
  <c r="Z1350" i="2"/>
  <c r="Z1349" i="2"/>
  <c r="Z1348" i="2"/>
  <c r="Z1347" i="2"/>
  <c r="Z1346" i="2"/>
  <c r="Z1345" i="2"/>
  <c r="Z1344" i="2"/>
  <c r="Z1343" i="2"/>
  <c r="Z1342" i="2"/>
  <c r="Z1341" i="2"/>
  <c r="Z1340" i="2"/>
  <c r="Z1339" i="2"/>
  <c r="Z1338" i="2"/>
  <c r="Z1337" i="2"/>
  <c r="Z1336" i="2"/>
  <c r="Z1335" i="2"/>
  <c r="Z1334" i="2"/>
  <c r="Z1333" i="2"/>
  <c r="Z1332" i="2"/>
  <c r="Z1331" i="2"/>
  <c r="Z1330" i="2"/>
  <c r="Z1329" i="2"/>
  <c r="Z1328" i="2"/>
  <c r="Z1327" i="2"/>
  <c r="Z1326" i="2"/>
  <c r="Z1325" i="2"/>
  <c r="Z1324" i="2"/>
  <c r="Z1323" i="2"/>
  <c r="Z1322" i="2"/>
  <c r="Z1321" i="2"/>
  <c r="Z1320" i="2"/>
  <c r="Z1319" i="2"/>
  <c r="Z1318" i="2"/>
  <c r="Z1317" i="2"/>
  <c r="Z1316" i="2"/>
  <c r="Z1315" i="2"/>
  <c r="Z1314" i="2"/>
  <c r="Z1313" i="2"/>
  <c r="Z1312" i="2"/>
  <c r="Z1311" i="2"/>
  <c r="Z1310" i="2"/>
  <c r="Z1309" i="2"/>
  <c r="Z1308" i="2"/>
  <c r="Z1307" i="2"/>
  <c r="Z1306" i="2"/>
  <c r="Z1305" i="2"/>
  <c r="Z1304" i="2"/>
  <c r="Z1303" i="2"/>
  <c r="Z1302" i="2"/>
  <c r="Z1301" i="2"/>
  <c r="Z1300" i="2"/>
  <c r="Z1299" i="2"/>
  <c r="Z1298" i="2"/>
  <c r="Z1297" i="2"/>
  <c r="Z1296" i="2"/>
  <c r="Z1295" i="2"/>
  <c r="Z1294" i="2"/>
  <c r="Z1293" i="2"/>
  <c r="Z1292" i="2"/>
  <c r="Z1291" i="2"/>
  <c r="Z1290" i="2"/>
  <c r="Z1289" i="2"/>
  <c r="Z1288" i="2"/>
  <c r="Z1287" i="2"/>
  <c r="Z1286" i="2"/>
  <c r="Z1285" i="2"/>
  <c r="Z1284" i="2"/>
  <c r="Z1283" i="2"/>
  <c r="Z1282" i="2"/>
  <c r="Z1281" i="2"/>
  <c r="Z1280" i="2"/>
  <c r="Z1279" i="2"/>
  <c r="Z1278" i="2"/>
  <c r="Z1277" i="2"/>
  <c r="Z1276" i="2"/>
  <c r="Z1275" i="2"/>
  <c r="Z1274" i="2"/>
  <c r="Z1273" i="2"/>
  <c r="Z1272" i="2"/>
  <c r="Z1271" i="2"/>
  <c r="Z1270" i="2"/>
  <c r="Z1269" i="2"/>
  <c r="Z1268" i="2"/>
  <c r="Z1267" i="2"/>
  <c r="Z1266" i="2"/>
  <c r="Z1265" i="2"/>
  <c r="Z1264" i="2"/>
  <c r="Z1263" i="2"/>
  <c r="Z1262" i="2"/>
  <c r="Z1261" i="2"/>
  <c r="Z1260" i="2"/>
  <c r="Z1259" i="2"/>
  <c r="Z1258" i="2"/>
  <c r="Z1257" i="2"/>
  <c r="Z1256" i="2"/>
  <c r="Z1255" i="2"/>
  <c r="Z1254" i="2"/>
  <c r="Z1253" i="2"/>
  <c r="Z1252" i="2"/>
  <c r="Z1251" i="2"/>
  <c r="Z1250" i="2"/>
  <c r="Z1249" i="2"/>
  <c r="Z1248" i="2"/>
  <c r="Z1247" i="2"/>
  <c r="Z1246" i="2"/>
  <c r="Z1245" i="2"/>
  <c r="Z1244" i="2"/>
  <c r="Z1243" i="2"/>
  <c r="Z1242" i="2"/>
  <c r="Z1241" i="2"/>
  <c r="Z1240" i="2"/>
  <c r="Z1239" i="2"/>
  <c r="Z1238" i="2"/>
  <c r="Z1237" i="2"/>
  <c r="Z1236" i="2"/>
  <c r="Z1235" i="2"/>
  <c r="Z1234" i="2"/>
  <c r="Z1233" i="2"/>
  <c r="Z1232" i="2"/>
  <c r="Z1231" i="2"/>
  <c r="Z1230" i="2"/>
  <c r="Z1229" i="2"/>
  <c r="Z1228" i="2"/>
  <c r="Z1227" i="2"/>
  <c r="Z1226" i="2"/>
  <c r="Z1225" i="2"/>
  <c r="Z1224" i="2"/>
  <c r="Z1223" i="2"/>
  <c r="Z1222" i="2"/>
  <c r="Z1221" i="2"/>
  <c r="Z1220" i="2"/>
  <c r="Z1219" i="2"/>
  <c r="Z1218" i="2"/>
  <c r="Z1217" i="2"/>
  <c r="Z1216" i="2"/>
  <c r="Z1215" i="2"/>
  <c r="Z1214" i="2"/>
  <c r="Z1213" i="2"/>
  <c r="Z1212" i="2"/>
  <c r="Z1211" i="2"/>
  <c r="Z1210" i="2"/>
  <c r="Z1209" i="2"/>
  <c r="Z1208" i="2"/>
  <c r="Z1207" i="2"/>
  <c r="Z1206" i="2"/>
  <c r="Z1205" i="2"/>
  <c r="Z1204" i="2"/>
  <c r="Z1203" i="2"/>
  <c r="Z1202" i="2"/>
  <c r="Z1201" i="2"/>
  <c r="Z1200" i="2"/>
  <c r="Z1199" i="2"/>
  <c r="Z1198" i="2"/>
  <c r="Z1197" i="2"/>
  <c r="Z1196" i="2"/>
  <c r="Z1195" i="2"/>
  <c r="Z1194" i="2"/>
  <c r="Z1193" i="2"/>
  <c r="Z1192" i="2"/>
  <c r="Z1191" i="2"/>
  <c r="Z1190" i="2"/>
  <c r="Z1189" i="2"/>
  <c r="Z1188" i="2"/>
  <c r="Z1187" i="2"/>
  <c r="Z1186" i="2"/>
  <c r="Z1185" i="2"/>
  <c r="Z1184" i="2"/>
  <c r="Z1183" i="2"/>
  <c r="Z1182" i="2"/>
  <c r="Z1181" i="2"/>
  <c r="Z1180" i="2"/>
  <c r="Z1179" i="2"/>
  <c r="Z1178" i="2"/>
  <c r="Z1177" i="2"/>
  <c r="Z1176" i="2"/>
  <c r="Z1175" i="2"/>
  <c r="Z1174" i="2"/>
  <c r="Z1173" i="2"/>
  <c r="Z1172" i="2"/>
  <c r="Z1171" i="2"/>
  <c r="Z1170" i="2"/>
  <c r="Z1169" i="2"/>
  <c r="Z1168" i="2"/>
  <c r="Z1167" i="2"/>
  <c r="Z1166" i="2"/>
  <c r="Z1165" i="2"/>
  <c r="Z1164" i="2"/>
  <c r="Z1163" i="2"/>
  <c r="Z1162" i="2"/>
  <c r="Z1161" i="2"/>
  <c r="Z1160" i="2"/>
  <c r="Z1159" i="2"/>
  <c r="Z1158" i="2"/>
  <c r="Z1157" i="2"/>
  <c r="Z1156" i="2"/>
  <c r="Z1155" i="2"/>
  <c r="Z1154" i="2"/>
  <c r="Z1153" i="2"/>
  <c r="Z1152" i="2"/>
  <c r="Z1151" i="2"/>
  <c r="Z1150" i="2"/>
  <c r="Z1149" i="2"/>
  <c r="Z1148" i="2"/>
  <c r="Z1147" i="2"/>
  <c r="Z1146" i="2"/>
  <c r="Z1145" i="2"/>
  <c r="Z1144" i="2"/>
  <c r="Z1143" i="2"/>
  <c r="Z1142" i="2"/>
  <c r="Z1141" i="2"/>
  <c r="Z1140" i="2"/>
  <c r="Z1139" i="2"/>
  <c r="Z1138" i="2"/>
  <c r="Z1137" i="2"/>
  <c r="Z1136" i="2"/>
  <c r="Z1135" i="2"/>
  <c r="Z1134" i="2"/>
  <c r="Z1133" i="2"/>
  <c r="Z1132" i="2"/>
  <c r="Z1131" i="2"/>
  <c r="Z1130" i="2"/>
  <c r="Z1129" i="2"/>
  <c r="Z1128" i="2"/>
  <c r="Z1127" i="2"/>
  <c r="Z1126" i="2"/>
  <c r="Z1125" i="2"/>
  <c r="Z1124" i="2"/>
  <c r="Z1123" i="2"/>
  <c r="Z1122" i="2"/>
  <c r="Z1121" i="2"/>
  <c r="Z1120" i="2"/>
  <c r="Z1119" i="2"/>
  <c r="Z1118" i="2"/>
  <c r="Z1117" i="2"/>
  <c r="Z1116" i="2"/>
  <c r="Z1115" i="2"/>
  <c r="Z1114" i="2"/>
  <c r="Z1113" i="2"/>
  <c r="Z1112" i="2"/>
  <c r="Z1111" i="2"/>
  <c r="Z1110" i="2"/>
  <c r="Z1109" i="2"/>
  <c r="Z1108" i="2"/>
  <c r="Z1107" i="2"/>
  <c r="Z1106" i="2"/>
  <c r="Z1105" i="2"/>
  <c r="Z1104" i="2"/>
  <c r="Z1103" i="2"/>
  <c r="Z1102" i="2"/>
  <c r="Z1101" i="2"/>
  <c r="Z1100" i="2"/>
  <c r="Z1099" i="2"/>
  <c r="Z1098" i="2"/>
  <c r="Z1097" i="2"/>
  <c r="Z1096" i="2"/>
  <c r="Z1095" i="2"/>
  <c r="Z1094" i="2"/>
  <c r="Z1093" i="2"/>
  <c r="Z1092" i="2"/>
  <c r="Z1091" i="2"/>
  <c r="Z1090" i="2"/>
  <c r="Z1089" i="2"/>
  <c r="Z1088" i="2"/>
  <c r="Z1087" i="2"/>
  <c r="Z1086" i="2"/>
  <c r="Z1085" i="2"/>
  <c r="Z1084" i="2"/>
  <c r="Z1083" i="2"/>
  <c r="Z1082" i="2"/>
  <c r="Z1081" i="2"/>
  <c r="Z1080" i="2"/>
  <c r="Z1079" i="2"/>
  <c r="Z1078" i="2"/>
  <c r="Z1077" i="2"/>
  <c r="Z1076" i="2"/>
  <c r="Z1075" i="2"/>
  <c r="Z1074" i="2"/>
  <c r="Z1073" i="2"/>
  <c r="Z1072" i="2"/>
  <c r="Z1071" i="2"/>
  <c r="Z1070" i="2"/>
  <c r="Z1069" i="2"/>
  <c r="Z1068" i="2"/>
  <c r="Z1067" i="2"/>
  <c r="Z1066" i="2"/>
  <c r="Z1065" i="2"/>
  <c r="Z1064" i="2"/>
  <c r="Z1063" i="2"/>
  <c r="Z1062" i="2"/>
  <c r="Z1061" i="2"/>
  <c r="Z1060" i="2"/>
  <c r="Z1059" i="2"/>
  <c r="Z1058" i="2"/>
  <c r="Z1057" i="2"/>
  <c r="Z1056" i="2"/>
  <c r="Z1055" i="2"/>
  <c r="Z1054" i="2"/>
  <c r="Z1053" i="2"/>
  <c r="Z1052" i="2"/>
  <c r="Z1051" i="2"/>
  <c r="Z1050" i="2"/>
  <c r="Z1049" i="2"/>
  <c r="Z1048" i="2"/>
  <c r="Z1047" i="2"/>
  <c r="Z1046" i="2"/>
  <c r="Z1045" i="2"/>
  <c r="Z1044" i="2"/>
  <c r="Z1043" i="2"/>
  <c r="Z1042" i="2"/>
  <c r="Z1041" i="2"/>
  <c r="Z1040" i="2"/>
  <c r="Z1039" i="2"/>
  <c r="Z1038" i="2"/>
  <c r="Z1037" i="2"/>
  <c r="Z1036" i="2"/>
  <c r="Z1035" i="2"/>
  <c r="Z1034" i="2"/>
  <c r="Z1033" i="2"/>
  <c r="Z1032" i="2"/>
  <c r="Z1031" i="2"/>
  <c r="Z1030" i="2"/>
  <c r="Z1029" i="2"/>
  <c r="Z1028" i="2"/>
  <c r="Z1027" i="2"/>
  <c r="Z1026" i="2"/>
  <c r="Z1025" i="2"/>
  <c r="Z1024" i="2"/>
  <c r="Z1023" i="2"/>
  <c r="Z1022" i="2"/>
  <c r="Z1021" i="2"/>
  <c r="Z1020" i="2"/>
  <c r="Z1019" i="2"/>
  <c r="Z1018" i="2"/>
  <c r="Z1017" i="2"/>
  <c r="Z1016" i="2"/>
  <c r="Z1015" i="2"/>
  <c r="Z1014" i="2"/>
  <c r="Z1013" i="2"/>
  <c r="Z1012" i="2"/>
  <c r="Z1011" i="2"/>
  <c r="Z1010" i="2"/>
  <c r="Z1009" i="2"/>
  <c r="Z1008" i="2"/>
  <c r="Z1007" i="2"/>
  <c r="Z1006" i="2"/>
  <c r="Z1005" i="2"/>
  <c r="Z1004" i="2"/>
  <c r="Z1003" i="2"/>
  <c r="Z1002" i="2"/>
  <c r="Z1001" i="2"/>
  <c r="Z1000" i="2"/>
  <c r="Z999" i="2"/>
  <c r="Z998" i="2"/>
  <c r="Z997" i="2"/>
  <c r="Z996" i="2"/>
  <c r="Z995" i="2"/>
  <c r="Z994" i="2"/>
  <c r="Z993" i="2"/>
  <c r="Z992" i="2"/>
  <c r="Z991" i="2"/>
  <c r="Z990" i="2"/>
  <c r="Z989" i="2"/>
  <c r="Z988" i="2"/>
  <c r="Z987" i="2"/>
  <c r="Z986" i="2"/>
  <c r="Z985" i="2"/>
  <c r="Z984" i="2"/>
  <c r="Z983" i="2"/>
  <c r="Z982" i="2"/>
  <c r="Z981" i="2"/>
  <c r="Z980" i="2"/>
  <c r="Z979" i="2"/>
  <c r="Z978" i="2"/>
  <c r="Z977" i="2"/>
  <c r="Z976" i="2"/>
  <c r="Z975" i="2"/>
  <c r="Z974" i="2"/>
  <c r="Z973" i="2"/>
  <c r="Z972" i="2"/>
  <c r="Z971" i="2"/>
  <c r="Z970" i="2"/>
  <c r="Z969" i="2"/>
  <c r="Z968" i="2"/>
  <c r="Z967" i="2"/>
  <c r="Z966" i="2"/>
  <c r="Z965" i="2"/>
  <c r="Z964" i="2"/>
  <c r="Z963" i="2"/>
  <c r="Z962" i="2"/>
  <c r="Z961" i="2"/>
  <c r="Z960" i="2"/>
  <c r="Z959" i="2"/>
  <c r="Z958" i="2"/>
  <c r="Z957" i="2"/>
  <c r="Z956" i="2"/>
  <c r="Z955" i="2"/>
  <c r="Z954" i="2"/>
  <c r="Z953" i="2"/>
  <c r="Z952" i="2"/>
  <c r="Z951" i="2"/>
  <c r="Z950" i="2"/>
  <c r="Z949" i="2"/>
  <c r="Z948" i="2"/>
  <c r="Z947" i="2"/>
  <c r="Z946" i="2"/>
  <c r="Z945" i="2"/>
  <c r="Z944" i="2"/>
  <c r="Z943" i="2"/>
  <c r="Z942" i="2"/>
  <c r="Z941" i="2"/>
  <c r="Z940" i="2"/>
  <c r="Z939" i="2"/>
  <c r="Z938" i="2"/>
  <c r="Z937" i="2"/>
  <c r="Z936" i="2"/>
  <c r="Z935" i="2"/>
  <c r="Z934" i="2"/>
  <c r="Z933" i="2"/>
  <c r="Z932" i="2"/>
  <c r="Z931" i="2"/>
  <c r="Z930" i="2"/>
  <c r="Z929" i="2"/>
  <c r="Z928" i="2"/>
  <c r="Z927" i="2"/>
  <c r="Z926" i="2"/>
  <c r="Z925" i="2"/>
  <c r="Z924" i="2"/>
  <c r="Z923" i="2"/>
  <c r="Z922" i="2"/>
  <c r="Z921" i="2"/>
  <c r="Z920" i="2"/>
  <c r="Z919" i="2"/>
  <c r="Z918" i="2"/>
  <c r="Z917" i="2"/>
  <c r="Z916" i="2"/>
  <c r="Z915" i="2"/>
  <c r="Z914" i="2"/>
  <c r="Z913" i="2"/>
  <c r="Z912" i="2"/>
  <c r="Z911" i="2"/>
  <c r="Z910" i="2"/>
  <c r="Z909" i="2"/>
  <c r="Z908" i="2"/>
  <c r="Z907" i="2"/>
  <c r="Z906" i="2"/>
  <c r="Z905" i="2"/>
  <c r="Z904" i="2"/>
  <c r="Z903" i="2"/>
  <c r="Z902" i="2"/>
  <c r="Z901" i="2"/>
  <c r="Z900" i="2"/>
  <c r="Z899" i="2"/>
  <c r="Z898" i="2"/>
  <c r="Z897" i="2"/>
  <c r="Z896" i="2"/>
  <c r="Z895" i="2"/>
  <c r="Z894" i="2"/>
  <c r="Z893" i="2"/>
  <c r="Z892" i="2"/>
  <c r="Z891" i="2"/>
  <c r="Z890" i="2"/>
  <c r="Z889" i="2"/>
  <c r="Z888" i="2"/>
  <c r="Z887" i="2"/>
  <c r="Z886" i="2"/>
  <c r="Z885" i="2"/>
  <c r="Z884" i="2"/>
  <c r="Z883" i="2"/>
  <c r="Z882" i="2"/>
  <c r="Z881" i="2"/>
  <c r="Z880" i="2"/>
  <c r="Z879" i="2"/>
  <c r="Z878" i="2"/>
  <c r="Z877" i="2"/>
  <c r="Z876" i="2"/>
  <c r="Z875" i="2"/>
  <c r="Z874" i="2"/>
  <c r="Z873" i="2"/>
  <c r="Z872" i="2"/>
  <c r="Z871" i="2"/>
  <c r="Z870" i="2"/>
  <c r="Z869" i="2"/>
  <c r="Z868" i="2"/>
  <c r="Z867" i="2"/>
  <c r="Z866" i="2"/>
  <c r="Z865" i="2"/>
  <c r="Z864" i="2"/>
  <c r="Z863" i="2"/>
  <c r="Z862" i="2"/>
  <c r="Z861" i="2"/>
  <c r="Z860" i="2"/>
  <c r="Z859" i="2"/>
  <c r="Z858" i="2"/>
  <c r="Z857" i="2"/>
  <c r="Z856" i="2"/>
  <c r="Z855" i="2"/>
  <c r="Z854" i="2"/>
  <c r="Z853" i="2"/>
  <c r="Z852" i="2"/>
  <c r="Z851" i="2"/>
  <c r="Z850" i="2"/>
  <c r="Z849" i="2"/>
  <c r="Z848" i="2"/>
  <c r="Z847" i="2"/>
  <c r="Z846" i="2"/>
  <c r="Z845" i="2"/>
  <c r="Z844" i="2"/>
  <c r="Z843" i="2"/>
  <c r="Z842" i="2"/>
  <c r="Z841" i="2"/>
  <c r="Z840" i="2"/>
  <c r="Z839" i="2"/>
  <c r="Z838" i="2"/>
  <c r="Z837" i="2"/>
  <c r="Z836" i="2"/>
  <c r="Z835" i="2"/>
  <c r="Z834" i="2"/>
  <c r="Z833" i="2"/>
  <c r="Z832" i="2"/>
  <c r="Z831" i="2"/>
  <c r="Z830" i="2"/>
  <c r="Z829" i="2"/>
  <c r="Z828" i="2"/>
  <c r="Z827" i="2"/>
  <c r="Z826" i="2"/>
  <c r="Z825" i="2"/>
  <c r="Z824" i="2"/>
  <c r="Z823" i="2"/>
  <c r="Z822" i="2"/>
  <c r="Z821" i="2"/>
  <c r="Z820" i="2"/>
  <c r="Z819" i="2"/>
  <c r="Z818" i="2"/>
  <c r="Z817" i="2"/>
  <c r="Z816" i="2"/>
  <c r="Z815" i="2"/>
  <c r="Z814" i="2"/>
  <c r="Z813" i="2"/>
  <c r="Z812" i="2"/>
  <c r="Z811" i="2"/>
  <c r="Z810" i="2"/>
  <c r="Z809" i="2"/>
  <c r="Z808" i="2"/>
  <c r="Z807" i="2"/>
  <c r="Z806" i="2"/>
  <c r="Z805" i="2"/>
  <c r="Z804" i="2"/>
  <c r="Z803" i="2"/>
  <c r="Z802" i="2"/>
  <c r="Z801" i="2"/>
  <c r="Z800" i="2"/>
  <c r="Z799" i="2"/>
  <c r="Z798" i="2"/>
  <c r="Z797" i="2"/>
  <c r="Z796" i="2"/>
  <c r="Z795" i="2"/>
  <c r="Z794" i="2"/>
  <c r="Z793" i="2"/>
  <c r="Z792" i="2"/>
  <c r="Z791" i="2"/>
  <c r="Z790" i="2"/>
  <c r="Z789" i="2"/>
  <c r="Z788" i="2"/>
  <c r="Z787" i="2"/>
  <c r="Z786" i="2"/>
  <c r="Z785" i="2"/>
  <c r="Z784" i="2"/>
  <c r="Z783" i="2"/>
  <c r="Z782" i="2"/>
  <c r="Z781" i="2"/>
  <c r="Z780" i="2"/>
  <c r="Z779" i="2"/>
  <c r="Z778" i="2"/>
  <c r="Z777" i="2"/>
  <c r="Z776" i="2"/>
  <c r="Z775" i="2"/>
  <c r="Z774" i="2"/>
  <c r="Z773" i="2"/>
  <c r="Z772" i="2"/>
  <c r="Z771" i="2"/>
  <c r="Z770" i="2"/>
  <c r="Z769" i="2"/>
  <c r="Z768" i="2"/>
  <c r="Z767" i="2"/>
  <c r="Z766" i="2"/>
  <c r="Z765" i="2"/>
  <c r="Z764" i="2"/>
  <c r="Z763" i="2"/>
  <c r="Z762" i="2"/>
  <c r="Z761" i="2"/>
  <c r="Z760" i="2"/>
  <c r="Z759" i="2"/>
  <c r="Z758" i="2"/>
  <c r="Z757" i="2"/>
  <c r="Z756" i="2"/>
  <c r="Z755" i="2"/>
  <c r="Z754" i="2"/>
  <c r="Z753" i="2"/>
  <c r="Z752" i="2"/>
  <c r="Z751" i="2"/>
  <c r="Z750" i="2"/>
  <c r="Z749" i="2"/>
  <c r="Z748" i="2"/>
  <c r="Z747" i="2"/>
  <c r="Z746" i="2"/>
  <c r="Z745" i="2"/>
  <c r="Z744" i="2"/>
  <c r="Z743" i="2"/>
  <c r="Z742" i="2"/>
  <c r="Z741" i="2"/>
  <c r="Z740" i="2"/>
  <c r="Z739" i="2"/>
  <c r="Z738" i="2"/>
  <c r="Z737" i="2"/>
  <c r="Z736" i="2"/>
  <c r="Z735" i="2"/>
  <c r="Z734" i="2"/>
  <c r="Z733" i="2"/>
  <c r="Z732" i="2"/>
  <c r="Z731" i="2"/>
  <c r="Z730" i="2"/>
  <c r="Z729" i="2"/>
  <c r="Z728" i="2"/>
  <c r="Z727" i="2"/>
  <c r="Z726" i="2"/>
  <c r="Z725" i="2"/>
  <c r="Z724" i="2"/>
  <c r="Z723" i="2"/>
  <c r="Z722" i="2"/>
  <c r="Z721" i="2"/>
  <c r="Z720" i="2"/>
  <c r="Z719" i="2"/>
  <c r="Z718" i="2"/>
  <c r="Z717" i="2"/>
  <c r="Z716" i="2"/>
  <c r="Z715" i="2"/>
  <c r="Z714" i="2"/>
  <c r="Z713" i="2"/>
  <c r="Z712" i="2"/>
  <c r="Z711" i="2"/>
  <c r="Z710" i="2"/>
  <c r="Z709" i="2"/>
  <c r="Z708" i="2"/>
  <c r="Z707" i="2"/>
  <c r="Z706" i="2"/>
  <c r="Z705" i="2"/>
  <c r="Z704" i="2"/>
  <c r="Z703" i="2"/>
  <c r="Z702" i="2"/>
  <c r="Z701" i="2"/>
  <c r="Z700" i="2"/>
  <c r="Z699" i="2"/>
  <c r="Z698" i="2"/>
  <c r="Z697" i="2"/>
  <c r="Z696" i="2"/>
  <c r="Z695" i="2"/>
  <c r="Z694" i="2"/>
  <c r="Z693" i="2"/>
  <c r="Z692" i="2"/>
  <c r="Z691" i="2"/>
  <c r="Z690" i="2"/>
  <c r="Z689" i="2"/>
  <c r="Z688" i="2"/>
  <c r="Z687" i="2"/>
  <c r="Z686" i="2"/>
  <c r="Z685" i="2"/>
  <c r="Z684" i="2"/>
  <c r="Z683" i="2"/>
  <c r="Z682" i="2"/>
  <c r="Z681" i="2"/>
  <c r="Z680" i="2"/>
  <c r="Z679" i="2"/>
  <c r="Z678" i="2"/>
  <c r="Z677" i="2"/>
  <c r="Z676" i="2"/>
  <c r="Z675" i="2"/>
  <c r="Z674" i="2"/>
  <c r="Z673" i="2"/>
  <c r="Z672" i="2"/>
  <c r="Z671" i="2"/>
  <c r="Z670" i="2"/>
  <c r="Z669" i="2"/>
  <c r="Z668" i="2"/>
  <c r="Z667" i="2"/>
  <c r="Z666" i="2"/>
  <c r="Z665" i="2"/>
  <c r="Z664" i="2"/>
  <c r="Z663" i="2"/>
  <c r="Z662" i="2"/>
  <c r="Z661" i="2"/>
  <c r="Z660" i="2"/>
  <c r="Z659" i="2"/>
  <c r="Z658" i="2"/>
  <c r="Z657" i="2"/>
  <c r="Z656" i="2"/>
  <c r="Z655" i="2"/>
  <c r="Z654" i="2"/>
  <c r="Z653" i="2"/>
  <c r="Z652" i="2"/>
  <c r="Z651" i="2"/>
  <c r="Z650" i="2"/>
  <c r="Z649" i="2"/>
  <c r="Z648" i="2"/>
  <c r="Z647" i="2"/>
  <c r="Z646" i="2"/>
  <c r="Z645" i="2"/>
  <c r="Z644" i="2"/>
  <c r="Z643" i="2"/>
  <c r="Z642" i="2"/>
  <c r="Z641" i="2"/>
  <c r="Z640" i="2"/>
  <c r="Z639" i="2"/>
  <c r="Z638" i="2"/>
  <c r="Z637" i="2"/>
  <c r="Z636" i="2"/>
  <c r="Z635" i="2"/>
  <c r="Z634" i="2"/>
  <c r="Z633" i="2"/>
  <c r="Z632" i="2"/>
  <c r="Z631" i="2"/>
  <c r="Z630" i="2"/>
  <c r="Z629" i="2"/>
  <c r="Z628" i="2"/>
  <c r="Z627" i="2"/>
  <c r="Z626" i="2"/>
  <c r="Z625" i="2"/>
  <c r="Z624" i="2"/>
  <c r="Z623" i="2"/>
  <c r="Z622" i="2"/>
  <c r="Z621" i="2"/>
  <c r="Z620" i="2"/>
  <c r="Z619" i="2"/>
  <c r="Z618" i="2"/>
  <c r="Z617" i="2"/>
  <c r="Z616" i="2"/>
  <c r="Z615" i="2"/>
  <c r="Z614" i="2"/>
  <c r="Z613" i="2"/>
  <c r="Z612" i="2"/>
  <c r="Z611" i="2"/>
  <c r="Z610" i="2"/>
  <c r="Z609" i="2"/>
  <c r="Z608" i="2"/>
  <c r="Z607" i="2"/>
  <c r="Z606" i="2"/>
  <c r="Z605" i="2"/>
  <c r="Z604" i="2"/>
  <c r="Z603" i="2"/>
  <c r="Z602" i="2"/>
  <c r="Z601" i="2"/>
  <c r="Z600" i="2"/>
  <c r="Z599" i="2"/>
  <c r="Z598" i="2"/>
  <c r="Z597" i="2"/>
  <c r="Z596" i="2"/>
  <c r="Z595" i="2"/>
  <c r="Z594" i="2"/>
  <c r="Z593" i="2"/>
  <c r="Z592" i="2"/>
  <c r="Z591" i="2"/>
  <c r="Z590" i="2"/>
  <c r="Z589" i="2"/>
  <c r="Z588" i="2"/>
  <c r="Z587" i="2"/>
  <c r="Z586" i="2"/>
  <c r="Z585" i="2"/>
  <c r="Z584" i="2"/>
  <c r="Z583" i="2"/>
  <c r="Z582" i="2"/>
  <c r="Z581" i="2"/>
  <c r="Z580" i="2"/>
  <c r="Z579" i="2"/>
  <c r="Z578" i="2"/>
  <c r="Z577" i="2"/>
  <c r="Z576" i="2"/>
  <c r="Z575" i="2"/>
  <c r="Z574" i="2"/>
  <c r="Z573" i="2"/>
  <c r="Z572" i="2"/>
  <c r="Z571" i="2"/>
  <c r="Z570" i="2"/>
  <c r="Z569" i="2"/>
  <c r="Z568" i="2"/>
  <c r="Z567" i="2"/>
  <c r="Z566" i="2"/>
  <c r="Z565" i="2"/>
  <c r="Z564" i="2"/>
  <c r="Z563" i="2"/>
  <c r="Z562" i="2"/>
  <c r="Z561" i="2"/>
  <c r="Z560" i="2"/>
  <c r="Z559" i="2"/>
  <c r="Z558" i="2"/>
  <c r="Z557" i="2"/>
  <c r="Z556" i="2"/>
  <c r="Z555" i="2"/>
  <c r="Z554" i="2"/>
  <c r="Z553" i="2"/>
  <c r="Z552" i="2"/>
  <c r="Z551" i="2"/>
  <c r="Z550" i="2"/>
  <c r="Z549" i="2"/>
  <c r="Z548" i="2"/>
  <c r="Z547" i="2"/>
  <c r="Z546" i="2"/>
  <c r="Z545" i="2"/>
  <c r="Z544" i="2"/>
  <c r="Z543" i="2"/>
  <c r="Z542" i="2"/>
  <c r="Z541" i="2"/>
  <c r="Z540" i="2"/>
  <c r="Z539" i="2"/>
  <c r="Z538" i="2"/>
  <c r="Z537" i="2"/>
  <c r="Z536" i="2"/>
  <c r="Z535" i="2"/>
  <c r="Z534" i="2"/>
  <c r="Z533" i="2"/>
  <c r="Z532" i="2"/>
  <c r="Z531" i="2"/>
  <c r="Z530" i="2"/>
  <c r="Z529" i="2"/>
  <c r="Z528" i="2"/>
  <c r="Z527" i="2"/>
  <c r="Z526" i="2"/>
  <c r="Z525" i="2"/>
  <c r="Z524" i="2"/>
  <c r="Z523" i="2"/>
  <c r="Z522" i="2"/>
  <c r="Z521" i="2"/>
  <c r="Z520" i="2"/>
  <c r="Z519" i="2"/>
  <c r="Z518" i="2"/>
  <c r="Z517" i="2"/>
  <c r="Z516" i="2"/>
  <c r="Z515" i="2"/>
  <c r="Z514" i="2"/>
  <c r="Z513" i="2"/>
  <c r="Z512" i="2"/>
  <c r="Z511" i="2"/>
  <c r="Z510" i="2"/>
  <c r="Z509" i="2"/>
  <c r="Z508" i="2"/>
  <c r="Z507" i="2"/>
  <c r="Z506" i="2"/>
  <c r="Z505" i="2"/>
  <c r="Z504" i="2"/>
  <c r="Z503" i="2"/>
  <c r="Z502" i="2"/>
  <c r="Z501" i="2"/>
  <c r="Z500" i="2"/>
  <c r="Z499" i="2"/>
  <c r="Z498" i="2"/>
  <c r="Z497" i="2"/>
  <c r="Z496" i="2"/>
  <c r="Z495" i="2"/>
  <c r="Z494" i="2"/>
  <c r="Z493" i="2"/>
  <c r="Z492" i="2"/>
  <c r="Z491" i="2"/>
  <c r="Z490" i="2"/>
  <c r="Z489" i="2"/>
  <c r="Z488" i="2"/>
  <c r="Z487" i="2"/>
  <c r="Z486" i="2"/>
  <c r="Z485" i="2"/>
  <c r="Z484" i="2"/>
  <c r="Z483" i="2"/>
  <c r="Z482" i="2"/>
  <c r="Z481" i="2"/>
  <c r="Z480" i="2"/>
  <c r="Z479" i="2"/>
  <c r="Z478" i="2"/>
  <c r="Z477" i="2"/>
  <c r="Z476" i="2"/>
  <c r="Z475" i="2"/>
  <c r="Z474" i="2"/>
  <c r="Z473" i="2"/>
  <c r="Z472" i="2"/>
  <c r="Z471" i="2"/>
  <c r="Z470" i="2"/>
  <c r="Z469" i="2"/>
  <c r="Z468" i="2"/>
  <c r="Z467" i="2"/>
  <c r="Z466" i="2"/>
  <c r="Z465" i="2"/>
  <c r="Z464" i="2"/>
  <c r="Z463" i="2"/>
  <c r="Z462" i="2"/>
  <c r="Z461" i="2"/>
  <c r="Z460" i="2"/>
  <c r="Z459" i="2"/>
  <c r="Z458" i="2"/>
  <c r="Z457" i="2"/>
  <c r="Z456" i="2"/>
  <c r="Z455" i="2"/>
  <c r="Z454" i="2"/>
  <c r="Z453" i="2"/>
  <c r="Z452" i="2"/>
  <c r="Z451" i="2"/>
  <c r="Z450" i="2"/>
  <c r="Z449" i="2"/>
  <c r="Z448" i="2"/>
  <c r="Z447" i="2"/>
  <c r="Z446" i="2"/>
  <c r="Z445" i="2"/>
  <c r="Z444" i="2"/>
  <c r="Z443" i="2"/>
  <c r="Z442" i="2"/>
  <c r="Z441" i="2"/>
  <c r="Z440" i="2"/>
  <c r="Z439" i="2"/>
  <c r="Z438" i="2"/>
  <c r="Z437" i="2"/>
  <c r="Z436" i="2"/>
  <c r="Z435" i="2"/>
  <c r="Z434" i="2"/>
  <c r="Z433" i="2"/>
  <c r="Z432" i="2"/>
  <c r="Z431" i="2"/>
  <c r="Z430" i="2"/>
  <c r="Z429" i="2"/>
  <c r="Z428" i="2"/>
  <c r="Z427" i="2"/>
  <c r="Z426" i="2"/>
  <c r="Z425" i="2"/>
  <c r="Z424" i="2"/>
  <c r="Z423" i="2"/>
  <c r="Z422" i="2"/>
  <c r="Z421" i="2"/>
  <c r="Z420" i="2"/>
  <c r="Z419" i="2"/>
  <c r="Z418" i="2"/>
  <c r="Z417" i="2"/>
  <c r="Z416" i="2"/>
  <c r="Z415" i="2"/>
  <c r="Z414" i="2"/>
  <c r="Z413" i="2"/>
  <c r="Z412" i="2"/>
  <c r="Z411" i="2"/>
  <c r="Z410" i="2"/>
  <c r="Z409" i="2"/>
  <c r="Z408" i="2"/>
  <c r="Z407" i="2"/>
  <c r="Z406" i="2"/>
  <c r="Z405" i="2"/>
  <c r="Z404" i="2"/>
  <c r="Z403" i="2"/>
  <c r="Z402" i="2"/>
  <c r="Z401" i="2"/>
  <c r="Z400" i="2"/>
  <c r="Z399" i="2"/>
  <c r="Z398" i="2"/>
  <c r="Z397" i="2"/>
  <c r="Z396" i="2"/>
  <c r="Z395" i="2"/>
  <c r="Z394" i="2"/>
  <c r="Z393" i="2"/>
  <c r="Z392" i="2"/>
  <c r="Z391" i="2"/>
  <c r="Z390" i="2"/>
  <c r="Z389" i="2"/>
  <c r="Z388" i="2"/>
  <c r="Z387" i="2"/>
  <c r="Z386" i="2"/>
  <c r="Z385" i="2"/>
  <c r="Z384" i="2"/>
  <c r="Z383" i="2"/>
  <c r="Z382" i="2"/>
  <c r="Z381" i="2"/>
  <c r="Z380" i="2"/>
  <c r="Z379" i="2"/>
  <c r="Z378" i="2"/>
  <c r="Z377" i="2"/>
  <c r="Z376" i="2"/>
  <c r="Z375" i="2"/>
  <c r="Z374" i="2"/>
  <c r="Z373" i="2"/>
  <c r="Z372" i="2"/>
  <c r="Z371" i="2"/>
  <c r="Z370" i="2"/>
  <c r="Z369" i="2"/>
  <c r="Z368" i="2"/>
  <c r="Z367" i="2"/>
  <c r="Z366" i="2"/>
  <c r="Z365" i="2"/>
  <c r="Z364" i="2"/>
  <c r="Z363" i="2"/>
  <c r="Z362" i="2"/>
  <c r="Z361" i="2"/>
  <c r="Z360" i="2"/>
  <c r="Z359" i="2"/>
  <c r="Z358" i="2"/>
  <c r="Z357" i="2"/>
  <c r="Z356" i="2"/>
  <c r="Z355" i="2"/>
  <c r="Z354" i="2"/>
  <c r="Z353" i="2"/>
  <c r="Z352" i="2"/>
  <c r="Z351" i="2"/>
  <c r="Z350" i="2"/>
  <c r="Z349" i="2"/>
  <c r="Z348" i="2"/>
  <c r="Z347" i="2"/>
  <c r="Z346" i="2"/>
  <c r="Z345" i="2"/>
  <c r="Z344" i="2"/>
  <c r="Z343" i="2"/>
  <c r="Z342" i="2"/>
  <c r="Z341" i="2"/>
  <c r="Z340" i="2"/>
  <c r="Z339" i="2"/>
  <c r="Z338" i="2"/>
  <c r="Z337" i="2"/>
  <c r="Z336" i="2"/>
  <c r="Z335" i="2"/>
  <c r="Z334" i="2"/>
  <c r="Z333" i="2"/>
  <c r="Z332" i="2"/>
  <c r="Z331" i="2"/>
  <c r="Z330" i="2"/>
  <c r="Z329" i="2"/>
  <c r="Z328" i="2"/>
  <c r="Z327" i="2"/>
  <c r="Z326" i="2"/>
  <c r="Z325" i="2"/>
  <c r="Z324" i="2"/>
  <c r="Z323" i="2"/>
  <c r="Z322" i="2"/>
  <c r="Z321" i="2"/>
  <c r="Z320" i="2"/>
  <c r="Z319" i="2"/>
  <c r="Z318" i="2"/>
  <c r="Z317" i="2"/>
  <c r="Z316" i="2"/>
  <c r="Z315" i="2"/>
  <c r="Z314" i="2"/>
  <c r="Z313" i="2"/>
  <c r="Z312" i="2"/>
  <c r="Z311" i="2"/>
  <c r="Z310" i="2"/>
  <c r="Z309" i="2"/>
  <c r="Z308" i="2"/>
  <c r="Z307" i="2"/>
  <c r="Z306" i="2"/>
  <c r="Z305" i="2"/>
  <c r="Z304" i="2"/>
  <c r="Z303" i="2"/>
  <c r="Z302" i="2"/>
  <c r="Z301" i="2"/>
  <c r="Z300" i="2"/>
  <c r="Z299" i="2"/>
  <c r="Z298" i="2"/>
  <c r="Z297" i="2"/>
  <c r="Z296" i="2"/>
  <c r="Z295" i="2"/>
  <c r="Z294" i="2"/>
  <c r="Z293" i="2"/>
  <c r="Z292" i="2"/>
  <c r="Z291" i="2"/>
  <c r="Z290" i="2"/>
  <c r="Z289" i="2"/>
  <c r="Z288" i="2"/>
  <c r="Z287" i="2"/>
  <c r="Z286" i="2"/>
  <c r="Z285" i="2"/>
  <c r="Z284" i="2"/>
  <c r="Z283" i="2"/>
  <c r="Z282" i="2"/>
  <c r="Z281" i="2"/>
  <c r="Z280" i="2"/>
  <c r="Z279" i="2"/>
  <c r="Z278" i="2"/>
  <c r="Z277" i="2"/>
  <c r="Z276" i="2"/>
  <c r="Z275" i="2"/>
  <c r="Z274" i="2"/>
  <c r="Z273" i="2"/>
  <c r="Z272" i="2"/>
  <c r="Z271" i="2"/>
  <c r="Z270" i="2"/>
  <c r="Z269" i="2"/>
  <c r="Z268" i="2"/>
  <c r="Z267" i="2"/>
  <c r="Z266" i="2"/>
  <c r="Z265" i="2"/>
  <c r="Z264" i="2"/>
  <c r="Z263" i="2"/>
  <c r="Z262" i="2"/>
  <c r="Z261" i="2"/>
  <c r="Z260" i="2"/>
  <c r="Z259" i="2"/>
  <c r="Z258" i="2"/>
  <c r="Z257" i="2"/>
  <c r="Z256" i="2"/>
  <c r="Z255" i="2"/>
  <c r="Z254" i="2"/>
  <c r="Z253" i="2"/>
  <c r="Z252" i="2"/>
  <c r="Z251" i="2"/>
  <c r="Z250" i="2"/>
  <c r="Z249" i="2"/>
  <c r="Z248" i="2"/>
  <c r="Z247" i="2"/>
  <c r="Z246" i="2"/>
  <c r="Z245" i="2"/>
  <c r="Z244" i="2"/>
  <c r="Z243" i="2"/>
  <c r="Z242" i="2"/>
  <c r="Z241" i="2"/>
  <c r="Z240" i="2"/>
  <c r="Z239" i="2"/>
  <c r="Z238" i="2"/>
  <c r="Z237" i="2"/>
  <c r="Z236" i="2"/>
  <c r="Z235" i="2"/>
  <c r="Z234" i="2"/>
  <c r="Z233" i="2"/>
  <c r="Z232" i="2"/>
  <c r="Z231" i="2"/>
  <c r="Z230" i="2"/>
  <c r="Z229" i="2"/>
  <c r="Z228" i="2"/>
  <c r="Z227" i="2"/>
  <c r="Z226" i="2"/>
  <c r="Z225" i="2"/>
  <c r="Z224" i="2"/>
  <c r="Z223" i="2"/>
  <c r="Z222" i="2"/>
  <c r="Z221" i="2"/>
  <c r="Z220" i="2"/>
  <c r="Z219" i="2"/>
  <c r="Z218" i="2"/>
  <c r="Z217" i="2"/>
  <c r="Z216" i="2"/>
  <c r="Z215" i="2"/>
  <c r="Z214" i="2"/>
  <c r="Z213" i="2"/>
  <c r="Z212" i="2"/>
  <c r="Z211" i="2"/>
  <c r="Z210" i="2"/>
  <c r="Z209" i="2"/>
  <c r="Z208" i="2"/>
  <c r="Z207" i="2"/>
  <c r="Z206" i="2"/>
  <c r="Z205" i="2"/>
  <c r="Z204" i="2"/>
  <c r="Z203" i="2"/>
  <c r="Z202" i="2"/>
  <c r="Z201" i="2"/>
  <c r="Z200" i="2"/>
  <c r="Z199" i="2"/>
  <c r="Z198" i="2"/>
  <c r="Z197" i="2"/>
  <c r="Z196" i="2"/>
  <c r="Z195" i="2"/>
  <c r="Z194" i="2"/>
  <c r="Z193" i="2"/>
  <c r="Z192" i="2"/>
  <c r="Z191" i="2"/>
  <c r="Z190" i="2"/>
  <c r="Z189" i="2"/>
  <c r="Z188" i="2"/>
  <c r="Z187" i="2"/>
  <c r="Z186" i="2"/>
  <c r="Z185" i="2"/>
  <c r="Z184" i="2"/>
  <c r="Z183" i="2"/>
  <c r="Z182" i="2"/>
  <c r="Z181" i="2"/>
  <c r="Z180" i="2"/>
  <c r="Z179" i="2"/>
  <c r="Z178" i="2"/>
  <c r="Z177" i="2"/>
  <c r="Z176" i="2"/>
  <c r="Z175" i="2"/>
  <c r="Z174" i="2"/>
  <c r="Z173" i="2"/>
  <c r="Z172" i="2"/>
  <c r="Z171" i="2"/>
  <c r="Z170" i="2"/>
  <c r="Z169" i="2"/>
  <c r="Z168" i="2"/>
  <c r="Z167" i="2"/>
  <c r="Z166" i="2"/>
  <c r="Z165" i="2"/>
  <c r="Z164" i="2"/>
  <c r="Z163" i="2"/>
  <c r="Z162" i="2"/>
  <c r="Z161" i="2"/>
  <c r="Z160" i="2"/>
  <c r="Z159" i="2"/>
  <c r="Z158" i="2"/>
  <c r="Z157" i="2"/>
  <c r="Z156" i="2"/>
  <c r="Z155" i="2"/>
  <c r="Z154" i="2"/>
  <c r="Z153" i="2"/>
  <c r="Z152" i="2"/>
  <c r="Z151" i="2"/>
  <c r="Z150" i="2"/>
  <c r="Z149" i="2"/>
  <c r="Z148" i="2"/>
  <c r="Z147" i="2"/>
  <c r="Z146" i="2"/>
  <c r="Z145" i="2"/>
  <c r="Z144" i="2"/>
  <c r="Z143" i="2"/>
  <c r="Z142" i="2"/>
  <c r="Z141" i="2"/>
  <c r="Z140" i="2"/>
  <c r="Z139" i="2"/>
  <c r="Z138" i="2"/>
  <c r="Z137" i="2"/>
  <c r="Z136" i="2"/>
  <c r="Z135" i="2"/>
  <c r="Z134" i="2"/>
  <c r="Z133" i="2"/>
  <c r="Z132" i="2"/>
  <c r="Z131" i="2"/>
  <c r="Z130" i="2"/>
  <c r="Z129" i="2"/>
  <c r="Z128" i="2"/>
  <c r="Z127" i="2"/>
  <c r="Z126" i="2"/>
  <c r="Z125" i="2"/>
  <c r="Z124" i="2"/>
  <c r="Z123" i="2"/>
  <c r="Z122" i="2"/>
  <c r="Z121" i="2"/>
  <c r="Z120" i="2"/>
  <c r="Z119" i="2"/>
  <c r="Z118" i="2"/>
  <c r="Z117" i="2"/>
  <c r="Z116" i="2"/>
  <c r="Z115" i="2"/>
  <c r="Z114" i="2"/>
  <c r="Z113" i="2"/>
  <c r="Z112" i="2"/>
  <c r="Z111" i="2"/>
  <c r="Z110" i="2"/>
  <c r="Z109" i="2"/>
  <c r="Z108" i="2"/>
  <c r="Z107" i="2"/>
  <c r="Z106" i="2"/>
  <c r="Z105" i="2"/>
  <c r="Z104" i="2"/>
  <c r="Z103" i="2"/>
  <c r="Z102" i="2"/>
  <c r="Z101" i="2"/>
  <c r="Z100" i="2"/>
  <c r="Z99" i="2"/>
  <c r="Z98" i="2"/>
  <c r="Z97" i="2"/>
  <c r="Z96" i="2"/>
  <c r="Z95" i="2"/>
  <c r="Z94" i="2"/>
  <c r="Z93" i="2"/>
  <c r="Z92" i="2"/>
  <c r="Z91" i="2"/>
  <c r="Z90" i="2"/>
  <c r="Z89" i="2"/>
  <c r="Z88" i="2"/>
  <c r="Z87" i="2"/>
  <c r="Z86" i="2"/>
  <c r="Z85" i="2"/>
  <c r="Z84" i="2"/>
  <c r="Z83" i="2"/>
  <c r="Z82" i="2"/>
  <c r="Z81" i="2"/>
  <c r="Z80" i="2"/>
  <c r="Z79" i="2"/>
  <c r="Z78" i="2"/>
  <c r="Z77" i="2"/>
  <c r="Z76" i="2"/>
  <c r="Z75" i="2"/>
  <c r="Z74" i="2"/>
  <c r="Z73" i="2"/>
  <c r="Z72" i="2"/>
  <c r="Z71" i="2"/>
  <c r="Z70" i="2"/>
  <c r="Z69" i="2"/>
  <c r="Z68" i="2"/>
  <c r="Z67" i="2"/>
  <c r="Z66" i="2"/>
  <c r="Z65" i="2"/>
  <c r="Z64" i="2"/>
  <c r="Z63" i="2"/>
  <c r="Z62" i="2"/>
  <c r="Z61" i="2"/>
  <c r="Z60" i="2"/>
  <c r="Z59" i="2"/>
  <c r="Z58" i="2"/>
  <c r="Z57" i="2"/>
  <c r="Z56" i="2"/>
  <c r="Z55" i="2"/>
  <c r="Z54" i="2"/>
  <c r="Z53" i="2"/>
  <c r="Z52" i="2"/>
  <c r="Z51" i="2"/>
  <c r="Z50" i="2"/>
  <c r="Z49" i="2"/>
  <c r="Z48" i="2"/>
  <c r="Z47" i="2"/>
  <c r="Z46" i="2"/>
  <c r="Z45" i="2"/>
  <c r="Z44" i="2"/>
  <c r="Z43" i="2"/>
  <c r="Z42" i="2"/>
  <c r="Z41" i="2"/>
  <c r="Z40" i="2"/>
  <c r="Z39" i="2"/>
  <c r="Z38" i="2"/>
  <c r="Z37" i="2"/>
  <c r="Z36" i="2"/>
  <c r="Z35" i="2"/>
  <c r="Z34" i="2"/>
  <c r="Z33" i="2"/>
  <c r="Z32" i="2"/>
  <c r="Z31" i="2"/>
  <c r="Z30" i="2"/>
  <c r="Z29" i="2"/>
  <c r="Z28" i="2"/>
  <c r="Z27" i="2"/>
  <c r="Z26" i="2"/>
  <c r="Z25" i="2"/>
  <c r="Z24" i="2"/>
  <c r="Z23" i="2"/>
  <c r="Z22" i="2"/>
  <c r="Z21" i="2"/>
  <c r="Z20" i="2"/>
  <c r="Z19" i="2"/>
  <c r="Z18" i="2"/>
  <c r="Z17" i="2"/>
  <c r="Z16" i="2"/>
  <c r="Z15" i="2"/>
  <c r="Z14" i="2"/>
  <c r="Z13" i="2"/>
  <c r="Z12" i="2"/>
  <c r="Z11" i="2"/>
  <c r="Z10" i="2"/>
  <c r="Z9" i="2"/>
  <c r="Z8" i="2"/>
  <c r="Z7" i="2"/>
  <c r="Z6" i="2"/>
  <c r="Z5" i="2"/>
  <c r="Z4" i="2"/>
  <c r="Z3" i="2"/>
  <c r="Z2" i="2"/>
  <c r="X3157" i="2"/>
  <c r="X3156" i="2"/>
  <c r="X3155" i="2"/>
  <c r="X3154" i="2"/>
  <c r="X3153" i="2"/>
  <c r="X3152" i="2"/>
  <c r="X3151" i="2"/>
  <c r="X3150" i="2"/>
  <c r="X3149" i="2"/>
  <c r="X3148" i="2"/>
  <c r="X3147" i="2"/>
  <c r="X3146" i="2"/>
  <c r="X3145" i="2"/>
  <c r="X3144" i="2"/>
  <c r="X3143" i="2"/>
  <c r="X3142" i="2"/>
  <c r="X3141" i="2"/>
  <c r="X3140" i="2"/>
  <c r="X3139" i="2"/>
  <c r="X3138" i="2"/>
  <c r="X3137" i="2"/>
  <c r="X3136" i="2"/>
  <c r="X3135" i="2"/>
  <c r="X3134" i="2"/>
  <c r="X3133" i="2"/>
  <c r="X3132" i="2"/>
  <c r="X3131" i="2"/>
  <c r="X3130" i="2"/>
  <c r="X3129" i="2"/>
  <c r="X3128" i="2"/>
  <c r="X3127" i="2"/>
  <c r="X3126" i="2"/>
  <c r="X3125" i="2"/>
  <c r="X3124" i="2"/>
  <c r="X3123" i="2"/>
  <c r="X3122" i="2"/>
  <c r="X3121" i="2"/>
  <c r="X3120" i="2"/>
  <c r="X3119" i="2"/>
  <c r="X3118" i="2"/>
  <c r="X3117" i="2"/>
  <c r="X3116" i="2"/>
  <c r="X3115" i="2"/>
  <c r="X3114" i="2"/>
  <c r="X3113" i="2"/>
  <c r="X3112" i="2"/>
  <c r="X3111" i="2"/>
  <c r="X3110" i="2"/>
  <c r="X3109" i="2"/>
  <c r="X3108" i="2"/>
  <c r="X3107" i="2"/>
  <c r="X3106" i="2"/>
  <c r="X3105" i="2"/>
  <c r="X3104" i="2"/>
  <c r="X3103" i="2"/>
  <c r="X3102" i="2"/>
  <c r="X3101" i="2"/>
  <c r="X3100" i="2"/>
  <c r="X3099" i="2"/>
  <c r="X3098" i="2"/>
  <c r="X3097" i="2"/>
  <c r="X3096" i="2"/>
  <c r="X3095" i="2"/>
  <c r="X3094" i="2"/>
  <c r="X3093" i="2"/>
  <c r="X3092" i="2"/>
  <c r="X3091" i="2"/>
  <c r="X3090" i="2"/>
  <c r="X3089" i="2"/>
  <c r="X3088" i="2"/>
  <c r="X3087" i="2"/>
  <c r="X3086" i="2"/>
  <c r="X3085" i="2"/>
  <c r="X3084" i="2"/>
  <c r="X3083" i="2"/>
  <c r="X3082" i="2"/>
  <c r="X3081" i="2"/>
  <c r="X3080" i="2"/>
  <c r="X3079" i="2"/>
  <c r="X3078" i="2"/>
  <c r="X3077" i="2"/>
  <c r="X3076" i="2"/>
  <c r="X3075" i="2"/>
  <c r="X3074" i="2"/>
  <c r="X3073" i="2"/>
  <c r="X3072" i="2"/>
  <c r="X3071" i="2"/>
  <c r="X3070" i="2"/>
  <c r="X3069" i="2"/>
  <c r="X3068" i="2"/>
  <c r="X3067" i="2"/>
  <c r="X3066" i="2"/>
  <c r="X3065" i="2"/>
  <c r="X3064" i="2"/>
  <c r="X3063" i="2"/>
  <c r="X3062" i="2"/>
  <c r="X3061" i="2"/>
  <c r="X3060" i="2"/>
  <c r="X3059" i="2"/>
  <c r="X3058" i="2"/>
  <c r="X3057" i="2"/>
  <c r="X3056" i="2"/>
  <c r="X3055" i="2"/>
  <c r="X3054" i="2"/>
  <c r="X3053" i="2"/>
  <c r="X3052" i="2"/>
  <c r="X3051" i="2"/>
  <c r="X3050" i="2"/>
  <c r="X3049" i="2"/>
  <c r="X3048" i="2"/>
  <c r="X3047" i="2"/>
  <c r="X3046" i="2"/>
  <c r="X3045" i="2"/>
  <c r="X3044" i="2"/>
  <c r="X3043" i="2"/>
  <c r="X3042" i="2"/>
  <c r="X3041" i="2"/>
  <c r="X3040" i="2"/>
  <c r="X3039" i="2"/>
  <c r="X3038" i="2"/>
  <c r="X3037" i="2"/>
  <c r="X3036" i="2"/>
  <c r="X3035" i="2"/>
  <c r="X3034" i="2"/>
  <c r="X3033" i="2"/>
  <c r="X3032" i="2"/>
  <c r="X3031" i="2"/>
  <c r="X3030" i="2"/>
  <c r="X3029" i="2"/>
  <c r="X3028" i="2"/>
  <c r="X3027" i="2"/>
  <c r="X3026" i="2"/>
  <c r="X3025" i="2"/>
  <c r="X3024" i="2"/>
  <c r="X3023" i="2"/>
  <c r="X3022" i="2"/>
  <c r="X3021" i="2"/>
  <c r="X3020" i="2"/>
  <c r="X3019" i="2"/>
  <c r="X3018" i="2"/>
  <c r="X3017" i="2"/>
  <c r="X3016" i="2"/>
  <c r="X3015" i="2"/>
  <c r="X3014" i="2"/>
  <c r="X3013" i="2"/>
  <c r="X3012" i="2"/>
  <c r="X3011" i="2"/>
  <c r="X3010" i="2"/>
  <c r="X3009" i="2"/>
  <c r="X3008" i="2"/>
  <c r="X3007" i="2"/>
  <c r="X3006" i="2"/>
  <c r="X3005" i="2"/>
  <c r="X3004" i="2"/>
  <c r="X3003" i="2"/>
  <c r="X3002" i="2"/>
  <c r="X3001" i="2"/>
  <c r="X3000" i="2"/>
  <c r="X2999" i="2"/>
  <c r="X2998" i="2"/>
  <c r="X2997" i="2"/>
  <c r="X2996" i="2"/>
  <c r="X2995" i="2"/>
  <c r="X2994" i="2"/>
  <c r="X2993" i="2"/>
  <c r="X2992" i="2"/>
  <c r="X2991" i="2"/>
  <c r="X2990" i="2"/>
  <c r="X2989" i="2"/>
  <c r="X2988" i="2"/>
  <c r="X2987" i="2"/>
  <c r="X2986" i="2"/>
  <c r="X2985" i="2"/>
  <c r="X2984" i="2"/>
  <c r="X2983" i="2"/>
  <c r="X2982" i="2"/>
  <c r="X2981" i="2"/>
  <c r="X2980" i="2"/>
  <c r="X2979" i="2"/>
  <c r="X2978" i="2"/>
  <c r="X2977" i="2"/>
  <c r="X2976" i="2"/>
  <c r="X2975" i="2"/>
  <c r="X2974" i="2"/>
  <c r="X2973" i="2"/>
  <c r="X2972" i="2"/>
  <c r="X2971" i="2"/>
  <c r="X2970" i="2"/>
  <c r="X2969" i="2"/>
  <c r="X2968" i="2"/>
  <c r="X2967" i="2"/>
  <c r="X2966" i="2"/>
  <c r="X2965" i="2"/>
  <c r="X2964" i="2"/>
  <c r="X2963" i="2"/>
  <c r="X2962" i="2"/>
  <c r="X2961" i="2"/>
  <c r="X2960" i="2"/>
  <c r="X2959" i="2"/>
  <c r="X2958" i="2"/>
  <c r="X2957" i="2"/>
  <c r="X2956" i="2"/>
  <c r="X2955" i="2"/>
  <c r="X2954" i="2"/>
  <c r="X2953" i="2"/>
  <c r="X2952" i="2"/>
  <c r="X2951" i="2"/>
  <c r="X2950" i="2"/>
  <c r="X2949" i="2"/>
  <c r="X2948" i="2"/>
  <c r="X2947" i="2"/>
  <c r="X2946" i="2"/>
  <c r="X2945" i="2"/>
  <c r="X2944" i="2"/>
  <c r="X2943" i="2"/>
  <c r="X2942" i="2"/>
  <c r="X2941" i="2"/>
  <c r="X2940" i="2"/>
  <c r="X2939" i="2"/>
  <c r="X2938" i="2"/>
  <c r="X2937" i="2"/>
  <c r="X2936" i="2"/>
  <c r="X2935" i="2"/>
  <c r="X2934" i="2"/>
  <c r="X2933" i="2"/>
  <c r="X2932" i="2"/>
  <c r="X2931" i="2"/>
  <c r="X2930" i="2"/>
  <c r="X2929" i="2"/>
  <c r="X2928" i="2"/>
  <c r="X2927" i="2"/>
  <c r="X2926" i="2"/>
  <c r="X2925" i="2"/>
  <c r="X2924" i="2"/>
  <c r="X2923" i="2"/>
  <c r="X2922" i="2"/>
  <c r="X2921" i="2"/>
  <c r="X2920" i="2"/>
  <c r="X2919" i="2"/>
  <c r="X2918" i="2"/>
  <c r="X2917" i="2"/>
  <c r="X2916" i="2"/>
  <c r="X2915" i="2"/>
  <c r="X2914" i="2"/>
  <c r="X2913" i="2"/>
  <c r="X2912" i="2"/>
  <c r="X2911" i="2"/>
  <c r="X2910" i="2"/>
  <c r="X2909" i="2"/>
  <c r="X2908" i="2"/>
  <c r="X2907" i="2"/>
  <c r="X2906" i="2"/>
  <c r="X2905" i="2"/>
  <c r="X2904" i="2"/>
  <c r="X2903" i="2"/>
  <c r="X2902" i="2"/>
  <c r="X2901" i="2"/>
  <c r="X2900" i="2"/>
  <c r="X2899" i="2"/>
  <c r="X2898" i="2"/>
  <c r="X2897" i="2"/>
  <c r="X2896" i="2"/>
  <c r="X2895" i="2"/>
  <c r="X2894" i="2"/>
  <c r="X2893" i="2"/>
  <c r="X2892" i="2"/>
  <c r="X2891" i="2"/>
  <c r="X2890" i="2"/>
  <c r="X2889" i="2"/>
  <c r="X2888" i="2"/>
  <c r="X2887" i="2"/>
  <c r="X2886" i="2"/>
  <c r="X2885" i="2"/>
  <c r="X2884" i="2"/>
  <c r="X2883" i="2"/>
  <c r="X2882" i="2"/>
  <c r="X2881" i="2"/>
  <c r="X2880" i="2"/>
  <c r="X2879" i="2"/>
  <c r="X2878" i="2"/>
  <c r="X2877" i="2"/>
  <c r="X2876" i="2"/>
  <c r="X2875" i="2"/>
  <c r="X2874" i="2"/>
  <c r="X2873" i="2"/>
  <c r="X2872" i="2"/>
  <c r="X2871" i="2"/>
  <c r="X2870" i="2"/>
  <c r="X2869" i="2"/>
  <c r="X2868" i="2"/>
  <c r="X2867" i="2"/>
  <c r="X2866" i="2"/>
  <c r="X2865" i="2"/>
  <c r="X2864" i="2"/>
  <c r="X2863" i="2"/>
  <c r="X2862" i="2"/>
  <c r="X2861" i="2"/>
  <c r="X2860" i="2"/>
  <c r="X2859" i="2"/>
  <c r="X2858" i="2"/>
  <c r="X2857" i="2"/>
  <c r="X2856" i="2"/>
  <c r="X2855" i="2"/>
  <c r="X2854" i="2"/>
  <c r="X2853" i="2"/>
  <c r="X2852" i="2"/>
  <c r="X2851" i="2"/>
  <c r="X2850" i="2"/>
  <c r="X2849" i="2"/>
  <c r="X2848" i="2"/>
  <c r="X2847" i="2"/>
  <c r="X2846" i="2"/>
  <c r="X2845" i="2"/>
  <c r="X2844" i="2"/>
  <c r="X2843" i="2"/>
  <c r="X2842" i="2"/>
  <c r="X2841" i="2"/>
  <c r="X2840" i="2"/>
  <c r="X2839" i="2"/>
  <c r="X2838" i="2"/>
  <c r="X2837" i="2"/>
  <c r="X2836" i="2"/>
  <c r="X2835" i="2"/>
  <c r="X2834" i="2"/>
  <c r="X2833" i="2"/>
  <c r="X2832" i="2"/>
  <c r="X2831" i="2"/>
  <c r="X2830" i="2"/>
  <c r="X2829" i="2"/>
  <c r="X2828" i="2"/>
  <c r="X2827" i="2"/>
  <c r="X2826" i="2"/>
  <c r="X2825" i="2"/>
  <c r="X2824" i="2"/>
  <c r="X2823" i="2"/>
  <c r="X2822" i="2"/>
  <c r="X2821" i="2"/>
  <c r="X2820" i="2"/>
  <c r="X2819" i="2"/>
  <c r="X2818" i="2"/>
  <c r="X2817" i="2"/>
  <c r="X2816" i="2"/>
  <c r="X2815" i="2"/>
  <c r="X2814" i="2"/>
  <c r="X2813" i="2"/>
  <c r="X2812" i="2"/>
  <c r="X2811" i="2"/>
  <c r="X2810" i="2"/>
  <c r="X2809" i="2"/>
  <c r="X2808" i="2"/>
  <c r="X2807" i="2"/>
  <c r="X2806" i="2"/>
  <c r="X2805" i="2"/>
  <c r="X2804" i="2"/>
  <c r="X2803" i="2"/>
  <c r="X2802" i="2"/>
  <c r="X2801" i="2"/>
  <c r="X2800" i="2"/>
  <c r="X2799" i="2"/>
  <c r="X2798" i="2"/>
  <c r="X2797" i="2"/>
  <c r="X2796" i="2"/>
  <c r="X2795" i="2"/>
  <c r="X2794" i="2"/>
  <c r="X2793" i="2"/>
  <c r="X2792" i="2"/>
  <c r="X2791" i="2"/>
  <c r="X2790" i="2"/>
  <c r="X2789" i="2"/>
  <c r="X2788" i="2"/>
  <c r="X2787" i="2"/>
  <c r="X2786" i="2"/>
  <c r="X2785" i="2"/>
  <c r="X2784" i="2"/>
  <c r="X2783" i="2"/>
  <c r="X2782" i="2"/>
  <c r="X2781" i="2"/>
  <c r="X2780" i="2"/>
  <c r="X2779" i="2"/>
  <c r="X2778" i="2"/>
  <c r="X2777" i="2"/>
  <c r="X2776" i="2"/>
  <c r="X2775" i="2"/>
  <c r="X2774" i="2"/>
  <c r="X2773" i="2"/>
  <c r="X2772" i="2"/>
  <c r="X2771" i="2"/>
  <c r="X2770" i="2"/>
  <c r="X2769" i="2"/>
  <c r="X2768" i="2"/>
  <c r="X2767" i="2"/>
  <c r="X2766" i="2"/>
  <c r="X2765" i="2"/>
  <c r="X2764" i="2"/>
  <c r="X2763" i="2"/>
  <c r="X2762" i="2"/>
  <c r="X2761" i="2"/>
  <c r="X2760" i="2"/>
  <c r="X2759" i="2"/>
  <c r="X2758" i="2"/>
  <c r="X2757" i="2"/>
  <c r="X2756" i="2"/>
  <c r="X2755" i="2"/>
  <c r="X2754" i="2"/>
  <c r="X2753" i="2"/>
  <c r="X2752" i="2"/>
  <c r="X2751" i="2"/>
  <c r="X2750" i="2"/>
  <c r="X2749" i="2"/>
  <c r="X2748" i="2"/>
  <c r="X2747" i="2"/>
  <c r="X2746" i="2"/>
  <c r="X2745" i="2"/>
  <c r="X2744" i="2"/>
  <c r="X2743" i="2"/>
  <c r="X2742" i="2"/>
  <c r="X2741" i="2"/>
  <c r="X2740" i="2"/>
  <c r="X2739" i="2"/>
  <c r="X2738" i="2"/>
  <c r="X2737" i="2"/>
  <c r="X2736" i="2"/>
  <c r="X2735" i="2"/>
  <c r="X2734" i="2"/>
  <c r="X2733" i="2"/>
  <c r="X2732" i="2"/>
  <c r="X2731" i="2"/>
  <c r="X2730" i="2"/>
  <c r="X2729" i="2"/>
  <c r="X2728" i="2"/>
  <c r="X2727" i="2"/>
  <c r="X2726" i="2"/>
  <c r="X2725" i="2"/>
  <c r="X2724" i="2"/>
  <c r="X2723" i="2"/>
  <c r="X2722" i="2"/>
  <c r="X2721" i="2"/>
  <c r="X2720" i="2"/>
  <c r="X2719" i="2"/>
  <c r="X2718" i="2"/>
  <c r="X2717" i="2"/>
  <c r="X2716" i="2"/>
  <c r="X2715" i="2"/>
  <c r="X2714" i="2"/>
  <c r="X2713" i="2"/>
  <c r="X2712" i="2"/>
  <c r="X2711" i="2"/>
  <c r="X2710" i="2"/>
  <c r="X2709" i="2"/>
  <c r="X2708" i="2"/>
  <c r="X2707" i="2"/>
  <c r="X2706" i="2"/>
  <c r="X2705" i="2"/>
  <c r="X2704" i="2"/>
  <c r="X2703" i="2"/>
  <c r="X2702" i="2"/>
  <c r="X2701" i="2"/>
  <c r="X2700" i="2"/>
  <c r="X2699" i="2"/>
  <c r="X2698" i="2"/>
  <c r="X2697" i="2"/>
  <c r="X2696" i="2"/>
  <c r="X2695" i="2"/>
  <c r="X2694" i="2"/>
  <c r="X2693" i="2"/>
  <c r="X2692" i="2"/>
  <c r="X2691" i="2"/>
  <c r="X2690" i="2"/>
  <c r="X2689" i="2"/>
  <c r="X2688" i="2"/>
  <c r="X2687" i="2"/>
  <c r="X2686" i="2"/>
  <c r="X2685" i="2"/>
  <c r="X2684" i="2"/>
  <c r="X2683" i="2"/>
  <c r="X2682" i="2"/>
  <c r="X2681" i="2"/>
  <c r="X2680" i="2"/>
  <c r="X2679" i="2"/>
  <c r="X2678" i="2"/>
  <c r="X2677" i="2"/>
  <c r="X2676" i="2"/>
  <c r="X2675" i="2"/>
  <c r="X2674" i="2"/>
  <c r="X2673" i="2"/>
  <c r="X2672" i="2"/>
  <c r="X2671" i="2"/>
  <c r="X2670" i="2"/>
  <c r="X2669" i="2"/>
  <c r="X2668" i="2"/>
  <c r="X2667" i="2"/>
  <c r="X2666" i="2"/>
  <c r="X2665" i="2"/>
  <c r="X2664" i="2"/>
  <c r="X2663" i="2"/>
  <c r="X2662" i="2"/>
  <c r="X2661" i="2"/>
  <c r="X2660" i="2"/>
  <c r="X2659" i="2"/>
  <c r="X2658" i="2"/>
  <c r="X2657" i="2"/>
  <c r="X2656" i="2"/>
  <c r="X2655" i="2"/>
  <c r="X2654" i="2"/>
  <c r="X2653" i="2"/>
  <c r="X2652" i="2"/>
  <c r="X2651" i="2"/>
  <c r="X2650" i="2"/>
  <c r="X2649" i="2"/>
  <c r="X2648" i="2"/>
  <c r="X2647" i="2"/>
  <c r="X2646" i="2"/>
  <c r="X2645" i="2"/>
  <c r="X2644" i="2"/>
  <c r="X2643" i="2"/>
  <c r="X2642" i="2"/>
  <c r="X2641" i="2"/>
  <c r="X2640" i="2"/>
  <c r="X2639" i="2"/>
  <c r="X2638" i="2"/>
  <c r="X2637" i="2"/>
  <c r="X2636" i="2"/>
  <c r="X2635" i="2"/>
  <c r="X2634" i="2"/>
  <c r="X2633" i="2"/>
  <c r="X2632" i="2"/>
  <c r="X2631" i="2"/>
  <c r="X2630" i="2"/>
  <c r="X2629" i="2"/>
  <c r="X2628" i="2"/>
  <c r="X2627" i="2"/>
  <c r="X2626" i="2"/>
  <c r="X2625" i="2"/>
  <c r="X2624" i="2"/>
  <c r="X2623" i="2"/>
  <c r="X2622" i="2"/>
  <c r="X2621" i="2"/>
  <c r="X2620" i="2"/>
  <c r="X2619" i="2"/>
  <c r="X2618" i="2"/>
  <c r="X2617" i="2"/>
  <c r="X2616" i="2"/>
  <c r="X2615" i="2"/>
  <c r="X2614" i="2"/>
  <c r="X2613" i="2"/>
  <c r="X2612" i="2"/>
  <c r="X2611" i="2"/>
  <c r="X2610" i="2"/>
  <c r="X2609" i="2"/>
  <c r="X2608" i="2"/>
  <c r="X2607" i="2"/>
  <c r="X2606" i="2"/>
  <c r="X2605" i="2"/>
  <c r="X2604" i="2"/>
  <c r="X2603" i="2"/>
  <c r="X2602" i="2"/>
  <c r="X2601" i="2"/>
  <c r="X2600" i="2"/>
  <c r="X2599" i="2"/>
  <c r="X2598" i="2"/>
  <c r="X2597" i="2"/>
  <c r="X2596" i="2"/>
  <c r="X2595" i="2"/>
  <c r="X2594" i="2"/>
  <c r="X2593" i="2"/>
  <c r="X2592" i="2"/>
  <c r="X2591" i="2"/>
  <c r="X2590" i="2"/>
  <c r="X2589" i="2"/>
  <c r="X2588" i="2"/>
  <c r="X2587" i="2"/>
  <c r="X2586" i="2"/>
  <c r="X2585" i="2"/>
  <c r="X2584" i="2"/>
  <c r="X2583" i="2"/>
  <c r="X2582" i="2"/>
  <c r="X2581" i="2"/>
  <c r="X2580" i="2"/>
  <c r="X2579" i="2"/>
  <c r="X2578" i="2"/>
  <c r="X2577" i="2"/>
  <c r="X2576" i="2"/>
  <c r="X2575" i="2"/>
  <c r="X2574" i="2"/>
  <c r="X2573" i="2"/>
  <c r="X2572" i="2"/>
  <c r="X2571" i="2"/>
  <c r="X2570" i="2"/>
  <c r="X2569" i="2"/>
  <c r="X2568" i="2"/>
  <c r="X2567" i="2"/>
  <c r="X2566" i="2"/>
  <c r="X2565" i="2"/>
  <c r="X2564" i="2"/>
  <c r="X2563" i="2"/>
  <c r="X2562" i="2"/>
  <c r="X2561" i="2"/>
  <c r="X2560" i="2"/>
  <c r="X2559" i="2"/>
  <c r="X2558" i="2"/>
  <c r="X2557" i="2"/>
  <c r="X2556" i="2"/>
  <c r="X2555" i="2"/>
  <c r="X2554" i="2"/>
  <c r="X2553" i="2"/>
  <c r="X2552" i="2"/>
  <c r="X2551" i="2"/>
  <c r="X2550" i="2"/>
  <c r="X2549" i="2"/>
  <c r="X2548" i="2"/>
  <c r="X2547" i="2"/>
  <c r="X2546" i="2"/>
  <c r="X2545" i="2"/>
  <c r="X2544" i="2"/>
  <c r="X2543" i="2"/>
  <c r="X2542" i="2"/>
  <c r="X2541" i="2"/>
  <c r="X2540" i="2"/>
  <c r="X2539" i="2"/>
  <c r="X2538" i="2"/>
  <c r="X2537" i="2"/>
  <c r="X2536" i="2"/>
  <c r="X2535" i="2"/>
  <c r="X2534" i="2"/>
  <c r="X2533" i="2"/>
  <c r="X2532" i="2"/>
  <c r="X2531" i="2"/>
  <c r="X2530" i="2"/>
  <c r="X2529" i="2"/>
  <c r="X2528" i="2"/>
  <c r="X2527" i="2"/>
  <c r="X2526" i="2"/>
  <c r="X2525" i="2"/>
  <c r="X2524" i="2"/>
  <c r="X2523" i="2"/>
  <c r="X2522" i="2"/>
  <c r="X2521" i="2"/>
  <c r="X2520" i="2"/>
  <c r="X2519" i="2"/>
  <c r="X2518" i="2"/>
  <c r="X2517" i="2"/>
  <c r="X2516" i="2"/>
  <c r="X2515" i="2"/>
  <c r="X2514" i="2"/>
  <c r="X2513" i="2"/>
  <c r="X2512" i="2"/>
  <c r="X2511" i="2"/>
  <c r="X2510" i="2"/>
  <c r="X2509" i="2"/>
  <c r="X2508" i="2"/>
  <c r="X2507" i="2"/>
  <c r="X2506" i="2"/>
  <c r="X2505" i="2"/>
  <c r="X2504" i="2"/>
  <c r="X2503" i="2"/>
  <c r="X2502" i="2"/>
  <c r="X2501" i="2"/>
  <c r="X2500" i="2"/>
  <c r="X2499" i="2"/>
  <c r="X2498" i="2"/>
  <c r="X2497" i="2"/>
  <c r="X2496" i="2"/>
  <c r="X2495" i="2"/>
  <c r="X2494" i="2"/>
  <c r="X2493" i="2"/>
  <c r="X2492" i="2"/>
  <c r="X2491" i="2"/>
  <c r="X2490" i="2"/>
  <c r="X2489" i="2"/>
  <c r="X2488" i="2"/>
  <c r="X2487" i="2"/>
  <c r="X2486" i="2"/>
  <c r="X2485" i="2"/>
  <c r="X2484" i="2"/>
  <c r="X2483" i="2"/>
  <c r="X2482" i="2"/>
  <c r="X2481" i="2"/>
  <c r="X2480" i="2"/>
  <c r="X2479" i="2"/>
  <c r="X2478" i="2"/>
  <c r="X2477" i="2"/>
  <c r="X2476" i="2"/>
  <c r="X2475" i="2"/>
  <c r="X2474" i="2"/>
  <c r="X2473" i="2"/>
  <c r="X2472" i="2"/>
  <c r="X2471" i="2"/>
  <c r="X2470" i="2"/>
  <c r="X2469" i="2"/>
  <c r="X2468" i="2"/>
  <c r="X2467" i="2"/>
  <c r="X2466" i="2"/>
  <c r="X2465" i="2"/>
  <c r="X2464" i="2"/>
  <c r="X2463" i="2"/>
  <c r="X2462" i="2"/>
  <c r="X2461" i="2"/>
  <c r="X2460" i="2"/>
  <c r="X2459" i="2"/>
  <c r="X2458" i="2"/>
  <c r="X2457" i="2"/>
  <c r="X2456" i="2"/>
  <c r="X2455" i="2"/>
  <c r="X2454" i="2"/>
  <c r="X2453" i="2"/>
  <c r="X2452" i="2"/>
  <c r="X2451" i="2"/>
  <c r="X2450" i="2"/>
  <c r="X2449" i="2"/>
  <c r="X2448" i="2"/>
  <c r="X2447" i="2"/>
  <c r="X2446" i="2"/>
  <c r="X2445" i="2"/>
  <c r="X2444" i="2"/>
  <c r="X2443" i="2"/>
  <c r="X2442" i="2"/>
  <c r="X2441" i="2"/>
  <c r="X2440" i="2"/>
  <c r="X2439" i="2"/>
  <c r="X2438" i="2"/>
  <c r="X2437" i="2"/>
  <c r="X2436" i="2"/>
  <c r="X2435" i="2"/>
  <c r="X2434" i="2"/>
  <c r="X2433" i="2"/>
  <c r="X2432" i="2"/>
  <c r="X2431" i="2"/>
  <c r="X2430" i="2"/>
  <c r="X2429" i="2"/>
  <c r="X2428" i="2"/>
  <c r="X2427" i="2"/>
  <c r="X2426" i="2"/>
  <c r="X2425" i="2"/>
  <c r="X2424" i="2"/>
  <c r="X2423" i="2"/>
  <c r="X2422" i="2"/>
  <c r="X2421" i="2"/>
  <c r="X2420" i="2"/>
  <c r="X2419" i="2"/>
  <c r="X2418" i="2"/>
  <c r="X2417" i="2"/>
  <c r="X2416" i="2"/>
  <c r="X2415" i="2"/>
  <c r="X2414" i="2"/>
  <c r="X2413" i="2"/>
  <c r="X2412" i="2"/>
  <c r="X2411" i="2"/>
  <c r="X2410" i="2"/>
  <c r="X2409" i="2"/>
  <c r="X2408" i="2"/>
  <c r="X2407" i="2"/>
  <c r="X2406" i="2"/>
  <c r="X2405" i="2"/>
  <c r="X2404" i="2"/>
  <c r="X2403" i="2"/>
  <c r="X2402" i="2"/>
  <c r="X2401" i="2"/>
  <c r="X2400" i="2"/>
  <c r="X2399" i="2"/>
  <c r="X2398" i="2"/>
  <c r="X2397" i="2"/>
  <c r="X2396" i="2"/>
  <c r="X2395" i="2"/>
  <c r="X2394" i="2"/>
  <c r="X2393" i="2"/>
  <c r="X2392" i="2"/>
  <c r="X2391" i="2"/>
  <c r="X2390" i="2"/>
  <c r="X2389" i="2"/>
  <c r="X2388" i="2"/>
  <c r="X2387" i="2"/>
  <c r="X2386" i="2"/>
  <c r="X2385" i="2"/>
  <c r="X2384" i="2"/>
  <c r="X2383" i="2"/>
  <c r="X2382" i="2"/>
  <c r="X2381" i="2"/>
  <c r="X2380" i="2"/>
  <c r="X2379" i="2"/>
  <c r="X2378" i="2"/>
  <c r="X2377" i="2"/>
  <c r="X2376" i="2"/>
  <c r="X2375" i="2"/>
  <c r="X2374" i="2"/>
  <c r="X2373" i="2"/>
  <c r="X2372" i="2"/>
  <c r="X2371" i="2"/>
  <c r="X2370" i="2"/>
  <c r="X2369" i="2"/>
  <c r="X2368" i="2"/>
  <c r="X2367" i="2"/>
  <c r="X2366" i="2"/>
  <c r="X2365" i="2"/>
  <c r="X2364" i="2"/>
  <c r="X2363" i="2"/>
  <c r="X2362" i="2"/>
  <c r="X2361" i="2"/>
  <c r="X2360" i="2"/>
  <c r="X2359" i="2"/>
  <c r="X2358" i="2"/>
  <c r="X2357" i="2"/>
  <c r="X2356" i="2"/>
  <c r="X2355" i="2"/>
  <c r="X2354" i="2"/>
  <c r="X2353" i="2"/>
  <c r="X2352" i="2"/>
  <c r="X2351" i="2"/>
  <c r="X2350" i="2"/>
  <c r="X2349" i="2"/>
  <c r="X2348" i="2"/>
  <c r="X2347" i="2"/>
  <c r="X2346" i="2"/>
  <c r="X2345" i="2"/>
  <c r="X2344" i="2"/>
  <c r="X2343" i="2"/>
  <c r="X2342" i="2"/>
  <c r="X2341" i="2"/>
  <c r="X2340" i="2"/>
  <c r="X2339" i="2"/>
  <c r="X2338" i="2"/>
  <c r="X2337" i="2"/>
  <c r="X2336" i="2"/>
  <c r="X2335" i="2"/>
  <c r="X2334" i="2"/>
  <c r="X2333" i="2"/>
  <c r="X2332" i="2"/>
  <c r="X2331" i="2"/>
  <c r="X2330" i="2"/>
  <c r="X2329" i="2"/>
  <c r="X2328" i="2"/>
  <c r="X2327" i="2"/>
  <c r="X2326" i="2"/>
  <c r="X2325" i="2"/>
  <c r="X2324" i="2"/>
  <c r="X2323" i="2"/>
  <c r="X2322" i="2"/>
  <c r="X2321" i="2"/>
  <c r="X2320" i="2"/>
  <c r="X2319" i="2"/>
  <c r="X2318" i="2"/>
  <c r="X2317" i="2"/>
  <c r="X2316" i="2"/>
  <c r="X2315" i="2"/>
  <c r="X2314" i="2"/>
  <c r="X2313" i="2"/>
  <c r="X2312" i="2"/>
  <c r="X2311" i="2"/>
  <c r="X2310" i="2"/>
  <c r="X2309" i="2"/>
  <c r="X2308" i="2"/>
  <c r="X2307" i="2"/>
  <c r="X2306" i="2"/>
  <c r="X2305" i="2"/>
  <c r="X2304" i="2"/>
  <c r="X2303" i="2"/>
  <c r="X2302" i="2"/>
  <c r="X2301" i="2"/>
  <c r="X2300" i="2"/>
  <c r="X2299" i="2"/>
  <c r="X2298" i="2"/>
  <c r="X2297" i="2"/>
  <c r="X2296" i="2"/>
  <c r="X2295" i="2"/>
  <c r="X2294" i="2"/>
  <c r="X2293" i="2"/>
  <c r="X2292" i="2"/>
  <c r="X2291" i="2"/>
  <c r="X2290" i="2"/>
  <c r="X2289" i="2"/>
  <c r="X2288" i="2"/>
  <c r="X2287" i="2"/>
  <c r="X2286" i="2"/>
  <c r="X2285" i="2"/>
  <c r="X2284" i="2"/>
  <c r="X2283" i="2"/>
  <c r="X2282" i="2"/>
  <c r="X2281" i="2"/>
  <c r="X2280" i="2"/>
  <c r="X2279" i="2"/>
  <c r="X2278" i="2"/>
  <c r="X2277" i="2"/>
  <c r="X2276" i="2"/>
  <c r="X2275" i="2"/>
  <c r="X2274" i="2"/>
  <c r="X2273" i="2"/>
  <c r="X2272" i="2"/>
  <c r="X2271" i="2"/>
  <c r="X2270" i="2"/>
  <c r="X2269" i="2"/>
  <c r="X2268" i="2"/>
  <c r="X2267" i="2"/>
  <c r="X2266" i="2"/>
  <c r="X2265" i="2"/>
  <c r="X2264" i="2"/>
  <c r="X2263" i="2"/>
  <c r="X2262" i="2"/>
  <c r="X2261" i="2"/>
  <c r="X2260" i="2"/>
  <c r="X2259" i="2"/>
  <c r="X2258" i="2"/>
  <c r="X2257" i="2"/>
  <c r="X2256" i="2"/>
  <c r="X2255" i="2"/>
  <c r="X2254" i="2"/>
  <c r="X2253" i="2"/>
  <c r="X2252" i="2"/>
  <c r="X2251" i="2"/>
  <c r="X2250" i="2"/>
  <c r="X2249" i="2"/>
  <c r="X2248" i="2"/>
  <c r="X2247" i="2"/>
  <c r="X2246" i="2"/>
  <c r="X2245" i="2"/>
  <c r="X2244" i="2"/>
  <c r="X2243" i="2"/>
  <c r="X2242" i="2"/>
  <c r="X2241" i="2"/>
  <c r="X2240" i="2"/>
  <c r="X2239" i="2"/>
  <c r="X2238" i="2"/>
  <c r="X2237" i="2"/>
  <c r="X2236" i="2"/>
  <c r="X2235" i="2"/>
  <c r="X2234" i="2"/>
  <c r="X2233" i="2"/>
  <c r="X2232" i="2"/>
  <c r="X2231" i="2"/>
  <c r="X2230" i="2"/>
  <c r="X2229" i="2"/>
  <c r="X2228" i="2"/>
  <c r="X2227" i="2"/>
  <c r="X2226" i="2"/>
  <c r="X2225" i="2"/>
  <c r="X2224" i="2"/>
  <c r="X2223" i="2"/>
  <c r="X2222" i="2"/>
  <c r="X2221" i="2"/>
  <c r="X2220" i="2"/>
  <c r="X2219" i="2"/>
  <c r="X2218" i="2"/>
  <c r="X2217" i="2"/>
  <c r="X2216" i="2"/>
  <c r="X2215" i="2"/>
  <c r="X2214" i="2"/>
  <c r="X2213" i="2"/>
  <c r="X2212" i="2"/>
  <c r="X2211" i="2"/>
  <c r="X2210" i="2"/>
  <c r="X2209" i="2"/>
  <c r="X2208" i="2"/>
  <c r="X2207" i="2"/>
  <c r="X2206" i="2"/>
  <c r="X2205" i="2"/>
  <c r="X2204" i="2"/>
  <c r="X2203" i="2"/>
  <c r="X2202" i="2"/>
  <c r="X2201" i="2"/>
  <c r="X2200" i="2"/>
  <c r="X2199" i="2"/>
  <c r="X2198" i="2"/>
  <c r="X2197" i="2"/>
  <c r="X2196" i="2"/>
  <c r="X2195" i="2"/>
  <c r="X2194" i="2"/>
  <c r="X2193" i="2"/>
  <c r="X2192" i="2"/>
  <c r="X2191" i="2"/>
  <c r="X2190" i="2"/>
  <c r="X2189" i="2"/>
  <c r="X2188" i="2"/>
  <c r="X2187" i="2"/>
  <c r="X2186" i="2"/>
  <c r="X2185" i="2"/>
  <c r="X2184" i="2"/>
  <c r="X2183" i="2"/>
  <c r="X2182" i="2"/>
  <c r="X2181" i="2"/>
  <c r="X2180" i="2"/>
  <c r="X2179" i="2"/>
  <c r="X2178" i="2"/>
  <c r="X2177" i="2"/>
  <c r="X2176" i="2"/>
  <c r="X2175" i="2"/>
  <c r="X2174" i="2"/>
  <c r="X2173" i="2"/>
  <c r="X2172" i="2"/>
  <c r="X2171" i="2"/>
  <c r="X2170" i="2"/>
  <c r="X2169" i="2"/>
  <c r="X2168" i="2"/>
  <c r="X2167" i="2"/>
  <c r="X2166" i="2"/>
  <c r="X2165" i="2"/>
  <c r="X2164" i="2"/>
  <c r="X2163" i="2"/>
  <c r="X2162" i="2"/>
  <c r="X2161" i="2"/>
  <c r="X2160" i="2"/>
  <c r="X2159" i="2"/>
  <c r="X2158" i="2"/>
  <c r="X2157" i="2"/>
  <c r="X2156" i="2"/>
  <c r="X2155" i="2"/>
  <c r="X2154" i="2"/>
  <c r="X2153" i="2"/>
  <c r="X2152" i="2"/>
  <c r="X2151" i="2"/>
  <c r="X2150" i="2"/>
  <c r="X2149" i="2"/>
  <c r="X2148" i="2"/>
  <c r="X2147" i="2"/>
  <c r="X2146" i="2"/>
  <c r="X2145" i="2"/>
  <c r="X2144" i="2"/>
  <c r="X2143" i="2"/>
  <c r="X2142" i="2"/>
  <c r="X2141" i="2"/>
  <c r="X2140" i="2"/>
  <c r="X2139" i="2"/>
  <c r="X2138" i="2"/>
  <c r="X2137" i="2"/>
  <c r="X2136" i="2"/>
  <c r="X2135" i="2"/>
  <c r="X2134" i="2"/>
  <c r="X2133" i="2"/>
  <c r="X2132" i="2"/>
  <c r="X2131" i="2"/>
  <c r="X2130" i="2"/>
  <c r="X2129" i="2"/>
  <c r="X2128" i="2"/>
  <c r="X2127" i="2"/>
  <c r="X2126" i="2"/>
  <c r="X2125" i="2"/>
  <c r="X2124" i="2"/>
  <c r="X2123" i="2"/>
  <c r="X2122" i="2"/>
  <c r="X2121" i="2"/>
  <c r="X2120" i="2"/>
  <c r="X2119" i="2"/>
  <c r="X2118" i="2"/>
  <c r="X2117" i="2"/>
  <c r="X2116" i="2"/>
  <c r="X2115" i="2"/>
  <c r="X2114" i="2"/>
  <c r="X2113" i="2"/>
  <c r="X2112" i="2"/>
  <c r="X2111" i="2"/>
  <c r="X2110" i="2"/>
  <c r="X2109" i="2"/>
  <c r="X2108" i="2"/>
  <c r="X2107" i="2"/>
  <c r="X2106" i="2"/>
  <c r="X2105" i="2"/>
  <c r="X2104" i="2"/>
  <c r="X2103" i="2"/>
  <c r="X2102" i="2"/>
  <c r="X2101" i="2"/>
  <c r="X2100" i="2"/>
  <c r="X2099" i="2"/>
  <c r="X2098" i="2"/>
  <c r="X2097" i="2"/>
  <c r="X2096" i="2"/>
  <c r="X2095" i="2"/>
  <c r="X2094" i="2"/>
  <c r="X2093" i="2"/>
  <c r="X2092" i="2"/>
  <c r="X2091" i="2"/>
  <c r="X2090" i="2"/>
  <c r="X2089" i="2"/>
  <c r="X2088" i="2"/>
  <c r="X2087" i="2"/>
  <c r="X2086" i="2"/>
  <c r="X2085" i="2"/>
  <c r="X2084" i="2"/>
  <c r="X2083" i="2"/>
  <c r="X2082" i="2"/>
  <c r="X2081" i="2"/>
  <c r="X2080" i="2"/>
  <c r="X2079" i="2"/>
  <c r="X2078" i="2"/>
  <c r="X2077" i="2"/>
  <c r="X2076" i="2"/>
  <c r="X2075" i="2"/>
  <c r="X2074" i="2"/>
  <c r="X2073" i="2"/>
  <c r="X2072" i="2"/>
  <c r="X2071" i="2"/>
  <c r="X2070" i="2"/>
  <c r="X2069" i="2"/>
  <c r="X2068" i="2"/>
  <c r="X2067" i="2"/>
  <c r="X2066" i="2"/>
  <c r="X2065" i="2"/>
  <c r="X2064" i="2"/>
  <c r="X2063" i="2"/>
  <c r="X2062" i="2"/>
  <c r="X2061" i="2"/>
  <c r="X2060" i="2"/>
  <c r="X2059" i="2"/>
  <c r="X2058" i="2"/>
  <c r="X2057" i="2"/>
  <c r="X2056" i="2"/>
  <c r="X2055" i="2"/>
  <c r="X2054" i="2"/>
  <c r="X2053" i="2"/>
  <c r="X2052" i="2"/>
  <c r="X2051" i="2"/>
  <c r="X2050" i="2"/>
  <c r="X2049" i="2"/>
  <c r="X2048" i="2"/>
  <c r="X2047" i="2"/>
  <c r="X2046" i="2"/>
  <c r="X2045" i="2"/>
  <c r="X2044" i="2"/>
  <c r="X2043" i="2"/>
  <c r="X2042" i="2"/>
  <c r="X2041" i="2"/>
  <c r="X2040" i="2"/>
  <c r="X2039" i="2"/>
  <c r="X2038" i="2"/>
  <c r="X2037" i="2"/>
  <c r="X2036" i="2"/>
  <c r="X2035" i="2"/>
  <c r="X2034" i="2"/>
  <c r="X2033" i="2"/>
  <c r="X2032" i="2"/>
  <c r="X2031" i="2"/>
  <c r="X2030" i="2"/>
  <c r="X2029" i="2"/>
  <c r="X2028" i="2"/>
  <c r="X2027" i="2"/>
  <c r="X2026" i="2"/>
  <c r="X2025" i="2"/>
  <c r="X2024" i="2"/>
  <c r="X2023" i="2"/>
  <c r="X2022" i="2"/>
  <c r="X2021" i="2"/>
  <c r="X2020" i="2"/>
  <c r="X2019" i="2"/>
  <c r="X2018" i="2"/>
  <c r="X2017" i="2"/>
  <c r="X2016" i="2"/>
  <c r="X2015" i="2"/>
  <c r="X2014" i="2"/>
  <c r="X2013" i="2"/>
  <c r="X2012" i="2"/>
  <c r="X2011" i="2"/>
  <c r="X2010" i="2"/>
  <c r="X2009" i="2"/>
  <c r="X2008" i="2"/>
  <c r="X2007" i="2"/>
  <c r="X2006" i="2"/>
  <c r="X2005" i="2"/>
  <c r="X2004" i="2"/>
  <c r="X2003" i="2"/>
  <c r="X2002" i="2"/>
  <c r="X2001" i="2"/>
  <c r="X2000" i="2"/>
  <c r="X1999" i="2"/>
  <c r="X1998" i="2"/>
  <c r="X1997" i="2"/>
  <c r="X1996" i="2"/>
  <c r="X1995" i="2"/>
  <c r="X1994" i="2"/>
  <c r="X1993" i="2"/>
  <c r="X1992" i="2"/>
  <c r="X1991" i="2"/>
  <c r="X1990" i="2"/>
  <c r="X1989" i="2"/>
  <c r="X1988" i="2"/>
  <c r="X1987" i="2"/>
  <c r="X1986" i="2"/>
  <c r="X1985" i="2"/>
  <c r="X1984" i="2"/>
  <c r="X1983" i="2"/>
  <c r="X1982" i="2"/>
  <c r="X1981" i="2"/>
  <c r="X1980" i="2"/>
  <c r="X1979" i="2"/>
  <c r="X1978" i="2"/>
  <c r="X1977" i="2"/>
  <c r="X1976" i="2"/>
  <c r="X1975" i="2"/>
  <c r="X1974" i="2"/>
  <c r="X1973" i="2"/>
  <c r="X1972" i="2"/>
  <c r="X1971" i="2"/>
  <c r="X1970" i="2"/>
  <c r="X1969" i="2"/>
  <c r="X1968" i="2"/>
  <c r="X1967" i="2"/>
  <c r="X1966" i="2"/>
  <c r="X1965" i="2"/>
  <c r="X1964" i="2"/>
  <c r="X1963" i="2"/>
  <c r="X1962" i="2"/>
  <c r="X1961" i="2"/>
  <c r="X1960" i="2"/>
  <c r="X1959" i="2"/>
  <c r="X1958" i="2"/>
  <c r="X1957" i="2"/>
  <c r="X1956" i="2"/>
  <c r="X1955" i="2"/>
  <c r="X1954" i="2"/>
  <c r="X1953" i="2"/>
  <c r="X1952" i="2"/>
  <c r="X1951" i="2"/>
  <c r="X1950" i="2"/>
  <c r="X1949" i="2"/>
  <c r="X1948" i="2"/>
  <c r="X1947" i="2"/>
  <c r="X1946" i="2"/>
  <c r="X1945" i="2"/>
  <c r="X1944" i="2"/>
  <c r="X1943" i="2"/>
  <c r="X1942" i="2"/>
  <c r="X1941" i="2"/>
  <c r="X1940" i="2"/>
  <c r="X1939" i="2"/>
  <c r="X1938" i="2"/>
  <c r="X1937" i="2"/>
  <c r="X1936" i="2"/>
  <c r="X1935" i="2"/>
  <c r="X1934" i="2"/>
  <c r="X1933" i="2"/>
  <c r="X1932" i="2"/>
  <c r="X1931" i="2"/>
  <c r="X1930" i="2"/>
  <c r="X1929" i="2"/>
  <c r="X1928" i="2"/>
  <c r="X1927" i="2"/>
  <c r="X1926" i="2"/>
  <c r="X1925" i="2"/>
  <c r="X1924" i="2"/>
  <c r="X1923" i="2"/>
  <c r="X1922" i="2"/>
  <c r="X1921" i="2"/>
  <c r="X1920" i="2"/>
  <c r="X1919" i="2"/>
  <c r="X1918" i="2"/>
  <c r="X1917" i="2"/>
  <c r="X1916" i="2"/>
  <c r="X1915" i="2"/>
  <c r="X1914" i="2"/>
  <c r="X1913" i="2"/>
  <c r="X1912" i="2"/>
  <c r="X1911" i="2"/>
  <c r="X1910" i="2"/>
  <c r="X1909" i="2"/>
  <c r="X1908" i="2"/>
  <c r="X1907" i="2"/>
  <c r="X1906" i="2"/>
  <c r="X1905" i="2"/>
  <c r="X1904" i="2"/>
  <c r="X1903" i="2"/>
  <c r="X1902" i="2"/>
  <c r="X1901" i="2"/>
  <c r="X1900" i="2"/>
  <c r="X1899" i="2"/>
  <c r="X1898" i="2"/>
  <c r="X1897" i="2"/>
  <c r="X1896" i="2"/>
  <c r="X1895" i="2"/>
  <c r="X1894" i="2"/>
  <c r="X1893" i="2"/>
  <c r="X1892" i="2"/>
  <c r="X1891" i="2"/>
  <c r="X1890" i="2"/>
  <c r="X1889" i="2"/>
  <c r="X1888" i="2"/>
  <c r="X1887" i="2"/>
  <c r="X1886" i="2"/>
  <c r="X1885" i="2"/>
  <c r="X1884" i="2"/>
  <c r="X1883" i="2"/>
  <c r="X1882" i="2"/>
  <c r="X1881" i="2"/>
  <c r="X1880" i="2"/>
  <c r="X1879" i="2"/>
  <c r="X1878" i="2"/>
  <c r="X1877" i="2"/>
  <c r="X1876" i="2"/>
  <c r="X1875" i="2"/>
  <c r="X1874" i="2"/>
  <c r="X1873" i="2"/>
  <c r="X1872" i="2"/>
  <c r="X1871" i="2"/>
  <c r="X1870" i="2"/>
  <c r="X1869" i="2"/>
  <c r="X1868" i="2"/>
  <c r="X1867" i="2"/>
  <c r="X1866" i="2"/>
  <c r="X1865" i="2"/>
  <c r="X1864" i="2"/>
  <c r="X1863" i="2"/>
  <c r="X1862" i="2"/>
  <c r="X1861" i="2"/>
  <c r="X1860" i="2"/>
  <c r="X1859" i="2"/>
  <c r="X1858" i="2"/>
  <c r="X1857" i="2"/>
  <c r="X1856" i="2"/>
  <c r="X1855" i="2"/>
  <c r="X1854" i="2"/>
  <c r="X1853" i="2"/>
  <c r="X1852" i="2"/>
  <c r="X1851" i="2"/>
  <c r="X1850" i="2"/>
  <c r="X1849" i="2"/>
  <c r="X1848" i="2"/>
  <c r="X1847" i="2"/>
  <c r="X1846" i="2"/>
  <c r="X1845" i="2"/>
  <c r="X1844" i="2"/>
  <c r="X1843" i="2"/>
  <c r="X1842" i="2"/>
  <c r="X1841" i="2"/>
  <c r="X1840" i="2"/>
  <c r="X1839" i="2"/>
  <c r="X1838" i="2"/>
  <c r="X1837" i="2"/>
  <c r="X1836" i="2"/>
  <c r="X1835" i="2"/>
  <c r="X1834" i="2"/>
  <c r="X1833" i="2"/>
  <c r="X1832" i="2"/>
  <c r="X1831" i="2"/>
  <c r="X1830" i="2"/>
  <c r="X1829" i="2"/>
  <c r="X1828" i="2"/>
  <c r="X1827" i="2"/>
  <c r="X1826" i="2"/>
  <c r="X1825" i="2"/>
  <c r="X1824" i="2"/>
  <c r="X1823" i="2"/>
  <c r="X1822" i="2"/>
  <c r="X1821" i="2"/>
  <c r="X1820" i="2"/>
  <c r="X1819" i="2"/>
  <c r="X1818" i="2"/>
  <c r="X1817" i="2"/>
  <c r="X1816" i="2"/>
  <c r="X1815" i="2"/>
  <c r="X1814" i="2"/>
  <c r="X1813" i="2"/>
  <c r="X1812" i="2"/>
  <c r="X1811" i="2"/>
  <c r="X1810" i="2"/>
  <c r="X1809" i="2"/>
  <c r="X1808" i="2"/>
  <c r="X1807" i="2"/>
  <c r="X1806" i="2"/>
  <c r="X1805" i="2"/>
  <c r="X1804" i="2"/>
  <c r="X1803" i="2"/>
  <c r="X1802" i="2"/>
  <c r="X1801" i="2"/>
  <c r="X1800" i="2"/>
  <c r="X1799" i="2"/>
  <c r="X1798" i="2"/>
  <c r="X1797" i="2"/>
  <c r="X1796" i="2"/>
  <c r="X1795" i="2"/>
  <c r="X1794" i="2"/>
  <c r="X1793" i="2"/>
  <c r="X1792" i="2"/>
  <c r="X1791" i="2"/>
  <c r="X1790" i="2"/>
  <c r="X1789" i="2"/>
  <c r="X1788" i="2"/>
  <c r="X1787" i="2"/>
  <c r="X1786" i="2"/>
  <c r="X1785" i="2"/>
  <c r="X1784" i="2"/>
  <c r="X1783" i="2"/>
  <c r="X1782" i="2"/>
  <c r="X1781" i="2"/>
  <c r="X1780" i="2"/>
  <c r="X1779" i="2"/>
  <c r="X1778" i="2"/>
  <c r="X1777" i="2"/>
  <c r="X1776" i="2"/>
  <c r="X1775" i="2"/>
  <c r="X1774" i="2"/>
  <c r="X1773" i="2"/>
  <c r="X1772" i="2"/>
  <c r="X1771" i="2"/>
  <c r="X1770" i="2"/>
  <c r="X1769" i="2"/>
  <c r="X1768" i="2"/>
  <c r="X1767" i="2"/>
  <c r="X1766" i="2"/>
  <c r="X1765" i="2"/>
  <c r="X1764" i="2"/>
  <c r="X1763" i="2"/>
  <c r="X1762" i="2"/>
  <c r="X1761" i="2"/>
  <c r="X1760" i="2"/>
  <c r="X1759" i="2"/>
  <c r="X1758" i="2"/>
  <c r="X1757" i="2"/>
  <c r="X1756" i="2"/>
  <c r="X1755" i="2"/>
  <c r="X1754" i="2"/>
  <c r="X1753" i="2"/>
  <c r="X1752" i="2"/>
  <c r="X1751" i="2"/>
  <c r="X1750" i="2"/>
  <c r="X1749" i="2"/>
  <c r="X1748" i="2"/>
  <c r="X1747" i="2"/>
  <c r="X1746" i="2"/>
  <c r="X1745" i="2"/>
  <c r="X1744" i="2"/>
  <c r="X1743" i="2"/>
  <c r="X1742" i="2"/>
  <c r="X1741" i="2"/>
  <c r="X1740" i="2"/>
  <c r="X1739" i="2"/>
  <c r="X1738" i="2"/>
  <c r="X1737" i="2"/>
  <c r="X1736" i="2"/>
  <c r="X1735" i="2"/>
  <c r="X1734" i="2"/>
  <c r="X1733" i="2"/>
  <c r="X1732" i="2"/>
  <c r="X1731" i="2"/>
  <c r="X1730" i="2"/>
  <c r="X1729" i="2"/>
  <c r="X1728" i="2"/>
  <c r="X1727" i="2"/>
  <c r="X1726" i="2"/>
  <c r="X1725" i="2"/>
  <c r="X1724" i="2"/>
  <c r="X1723" i="2"/>
  <c r="X1722" i="2"/>
  <c r="X1721" i="2"/>
  <c r="X1720" i="2"/>
  <c r="X1719" i="2"/>
  <c r="X1718" i="2"/>
  <c r="X1717" i="2"/>
  <c r="X1716" i="2"/>
  <c r="X1715" i="2"/>
  <c r="X1714" i="2"/>
  <c r="X1713" i="2"/>
  <c r="X1712" i="2"/>
  <c r="X1711" i="2"/>
  <c r="X1710" i="2"/>
  <c r="X1709" i="2"/>
  <c r="X1708" i="2"/>
  <c r="X1707" i="2"/>
  <c r="X1706" i="2"/>
  <c r="X1705" i="2"/>
  <c r="X1704" i="2"/>
  <c r="X1703" i="2"/>
  <c r="X1702" i="2"/>
  <c r="X1701" i="2"/>
  <c r="X1700" i="2"/>
  <c r="X1699" i="2"/>
  <c r="X1698" i="2"/>
  <c r="X1697" i="2"/>
  <c r="X1696" i="2"/>
  <c r="X1695" i="2"/>
  <c r="X1694" i="2"/>
  <c r="X1693" i="2"/>
  <c r="X1692" i="2"/>
  <c r="X1691" i="2"/>
  <c r="X1690" i="2"/>
  <c r="X1689" i="2"/>
  <c r="X1688" i="2"/>
  <c r="X1687" i="2"/>
  <c r="X1686" i="2"/>
  <c r="X1685" i="2"/>
  <c r="X1684" i="2"/>
  <c r="X1683" i="2"/>
  <c r="X1682" i="2"/>
  <c r="X1681" i="2"/>
  <c r="X1680" i="2"/>
  <c r="X1679" i="2"/>
  <c r="X1678" i="2"/>
  <c r="X1677" i="2"/>
  <c r="X1676" i="2"/>
  <c r="X1675" i="2"/>
  <c r="X1674" i="2"/>
  <c r="X1673" i="2"/>
  <c r="X1672" i="2"/>
  <c r="X1671" i="2"/>
  <c r="X1670" i="2"/>
  <c r="X1669" i="2"/>
  <c r="X1668" i="2"/>
  <c r="X1667" i="2"/>
  <c r="X1666" i="2"/>
  <c r="X1665" i="2"/>
  <c r="X1664" i="2"/>
  <c r="X1663" i="2"/>
  <c r="X1662" i="2"/>
  <c r="X1661" i="2"/>
  <c r="X1660" i="2"/>
  <c r="X1659" i="2"/>
  <c r="X1658" i="2"/>
  <c r="X1657" i="2"/>
  <c r="X1656" i="2"/>
  <c r="X1655" i="2"/>
  <c r="X1654" i="2"/>
  <c r="X1653" i="2"/>
  <c r="X1652" i="2"/>
  <c r="X1651" i="2"/>
  <c r="X1650" i="2"/>
  <c r="X1649" i="2"/>
  <c r="X1648" i="2"/>
  <c r="X1647" i="2"/>
  <c r="X1646" i="2"/>
  <c r="X1645" i="2"/>
  <c r="X1644" i="2"/>
  <c r="X1643" i="2"/>
  <c r="X1642" i="2"/>
  <c r="X1641" i="2"/>
  <c r="X1640" i="2"/>
  <c r="X1639" i="2"/>
  <c r="X1638" i="2"/>
  <c r="X1637" i="2"/>
  <c r="X1636" i="2"/>
  <c r="X1635" i="2"/>
  <c r="X1634" i="2"/>
  <c r="X1633" i="2"/>
  <c r="X1632" i="2"/>
  <c r="X1631" i="2"/>
  <c r="X1630" i="2"/>
  <c r="X1629" i="2"/>
  <c r="X1628" i="2"/>
  <c r="X1627" i="2"/>
  <c r="X1626" i="2"/>
  <c r="X1625" i="2"/>
  <c r="X1624" i="2"/>
  <c r="X1623" i="2"/>
  <c r="X1622" i="2"/>
  <c r="X1621" i="2"/>
  <c r="X1620" i="2"/>
  <c r="X1619" i="2"/>
  <c r="X1618" i="2"/>
  <c r="X1617" i="2"/>
  <c r="X1616" i="2"/>
  <c r="X1615" i="2"/>
  <c r="X1614" i="2"/>
  <c r="X1613" i="2"/>
  <c r="X1612" i="2"/>
  <c r="X1611" i="2"/>
  <c r="X1610" i="2"/>
  <c r="X1609" i="2"/>
  <c r="X1608" i="2"/>
  <c r="X1607" i="2"/>
  <c r="X1606" i="2"/>
  <c r="X1605" i="2"/>
  <c r="X1604" i="2"/>
  <c r="X1603" i="2"/>
  <c r="X1602" i="2"/>
  <c r="X1601" i="2"/>
  <c r="X1600" i="2"/>
  <c r="X1599" i="2"/>
  <c r="X1598" i="2"/>
  <c r="X1597" i="2"/>
  <c r="X1596" i="2"/>
  <c r="X1595" i="2"/>
  <c r="X1594" i="2"/>
  <c r="X1593" i="2"/>
  <c r="X1592" i="2"/>
  <c r="X1591" i="2"/>
  <c r="X1590" i="2"/>
  <c r="X1589" i="2"/>
  <c r="X1588" i="2"/>
  <c r="X1587" i="2"/>
  <c r="X1586" i="2"/>
  <c r="X1585" i="2"/>
  <c r="X1584" i="2"/>
  <c r="X1583" i="2"/>
  <c r="X1582" i="2"/>
  <c r="X1581" i="2"/>
  <c r="X1580" i="2"/>
  <c r="X1579" i="2"/>
  <c r="X1578" i="2"/>
  <c r="X1577" i="2"/>
  <c r="X1576" i="2"/>
  <c r="X1575" i="2"/>
  <c r="X1574" i="2"/>
  <c r="X1573" i="2"/>
  <c r="X1572" i="2"/>
  <c r="X1571" i="2"/>
  <c r="X1570" i="2"/>
  <c r="X1569" i="2"/>
  <c r="X1568" i="2"/>
  <c r="X1567" i="2"/>
  <c r="X1566" i="2"/>
  <c r="X1565" i="2"/>
  <c r="X1564" i="2"/>
  <c r="X1563" i="2"/>
  <c r="X1562" i="2"/>
  <c r="X1561" i="2"/>
  <c r="X1560" i="2"/>
  <c r="X1559" i="2"/>
  <c r="X1558" i="2"/>
  <c r="X1557" i="2"/>
  <c r="X1556" i="2"/>
  <c r="X1555" i="2"/>
  <c r="X1554" i="2"/>
  <c r="X1553" i="2"/>
  <c r="X1552" i="2"/>
  <c r="X1551" i="2"/>
  <c r="X1550" i="2"/>
  <c r="X1549" i="2"/>
  <c r="X1548" i="2"/>
  <c r="X1547" i="2"/>
  <c r="X1546" i="2"/>
  <c r="X1545" i="2"/>
  <c r="X1544" i="2"/>
  <c r="X1543" i="2"/>
  <c r="X1542" i="2"/>
  <c r="X1541" i="2"/>
  <c r="X1540" i="2"/>
  <c r="X1539" i="2"/>
  <c r="X1538" i="2"/>
  <c r="X1537" i="2"/>
  <c r="X1536" i="2"/>
  <c r="X1535" i="2"/>
  <c r="X1534" i="2"/>
  <c r="X1533" i="2"/>
  <c r="X1532" i="2"/>
  <c r="X1531" i="2"/>
  <c r="X1530" i="2"/>
  <c r="X1529" i="2"/>
  <c r="X1528" i="2"/>
  <c r="X1527" i="2"/>
  <c r="X1526" i="2"/>
  <c r="X1525" i="2"/>
  <c r="X1524" i="2"/>
  <c r="X1523" i="2"/>
  <c r="X1522" i="2"/>
  <c r="X1521" i="2"/>
  <c r="X1520" i="2"/>
  <c r="X1519" i="2"/>
  <c r="X1518" i="2"/>
  <c r="X1517" i="2"/>
  <c r="X1516" i="2"/>
  <c r="X1515" i="2"/>
  <c r="X1514" i="2"/>
  <c r="X1513" i="2"/>
  <c r="X1512" i="2"/>
  <c r="X1511" i="2"/>
  <c r="X1510" i="2"/>
  <c r="X1509" i="2"/>
  <c r="X1508" i="2"/>
  <c r="X1507" i="2"/>
  <c r="X1506" i="2"/>
  <c r="X1505" i="2"/>
  <c r="X1504" i="2"/>
  <c r="X1503" i="2"/>
  <c r="X1502" i="2"/>
  <c r="X1501" i="2"/>
  <c r="X1500" i="2"/>
  <c r="X1499" i="2"/>
  <c r="X1498" i="2"/>
  <c r="X1497" i="2"/>
  <c r="X1496" i="2"/>
  <c r="X1495" i="2"/>
  <c r="X1494" i="2"/>
  <c r="X1493" i="2"/>
  <c r="X1492" i="2"/>
  <c r="X1491" i="2"/>
  <c r="X1490" i="2"/>
  <c r="X1489" i="2"/>
  <c r="X1488" i="2"/>
  <c r="X1487" i="2"/>
  <c r="X1486" i="2"/>
  <c r="X1485" i="2"/>
  <c r="X1484" i="2"/>
  <c r="X1483" i="2"/>
  <c r="X1482" i="2"/>
  <c r="X1481" i="2"/>
  <c r="X1480" i="2"/>
  <c r="X1479" i="2"/>
  <c r="X1478" i="2"/>
  <c r="X1477" i="2"/>
  <c r="X1476" i="2"/>
  <c r="X1475" i="2"/>
  <c r="X1474" i="2"/>
  <c r="X1473" i="2"/>
  <c r="X1472" i="2"/>
  <c r="X1471" i="2"/>
  <c r="X1470" i="2"/>
  <c r="X1469" i="2"/>
  <c r="X1468" i="2"/>
  <c r="X1467" i="2"/>
  <c r="X1466" i="2"/>
  <c r="X1465" i="2"/>
  <c r="X1464" i="2"/>
  <c r="X1463" i="2"/>
  <c r="X1462" i="2"/>
  <c r="X1461" i="2"/>
  <c r="X1460" i="2"/>
  <c r="X1459" i="2"/>
  <c r="X1458" i="2"/>
  <c r="X1457" i="2"/>
  <c r="X1456" i="2"/>
  <c r="X1455" i="2"/>
  <c r="X1454" i="2"/>
  <c r="X1453" i="2"/>
  <c r="X1452" i="2"/>
  <c r="X1451" i="2"/>
  <c r="X1450" i="2"/>
  <c r="X1449" i="2"/>
  <c r="X1448" i="2"/>
  <c r="X1447" i="2"/>
  <c r="X1446" i="2"/>
  <c r="X1445" i="2"/>
  <c r="X1444" i="2"/>
  <c r="X1443" i="2"/>
  <c r="X1442" i="2"/>
  <c r="X1441" i="2"/>
  <c r="X1440" i="2"/>
  <c r="X1439" i="2"/>
  <c r="X1438" i="2"/>
  <c r="X1437" i="2"/>
  <c r="X1436" i="2"/>
  <c r="X1435" i="2"/>
  <c r="X1434" i="2"/>
  <c r="X1433" i="2"/>
  <c r="X1432" i="2"/>
  <c r="X1431" i="2"/>
  <c r="X1430" i="2"/>
  <c r="X1429" i="2"/>
  <c r="X1428" i="2"/>
  <c r="X1427" i="2"/>
  <c r="X1426" i="2"/>
  <c r="X1425" i="2"/>
  <c r="X1424" i="2"/>
  <c r="X1423" i="2"/>
  <c r="X1422" i="2"/>
  <c r="X1421" i="2"/>
  <c r="X1420" i="2"/>
  <c r="X1419" i="2"/>
  <c r="X1418" i="2"/>
  <c r="X1417" i="2"/>
  <c r="X1416" i="2"/>
  <c r="X1415" i="2"/>
  <c r="X1414" i="2"/>
  <c r="X1413" i="2"/>
  <c r="X1412" i="2"/>
  <c r="X1411" i="2"/>
  <c r="X1410" i="2"/>
  <c r="X1409" i="2"/>
  <c r="X1408" i="2"/>
  <c r="X1407" i="2"/>
  <c r="X1406" i="2"/>
  <c r="X1405" i="2"/>
  <c r="X1404" i="2"/>
  <c r="X1403" i="2"/>
  <c r="X1402" i="2"/>
  <c r="X1401" i="2"/>
  <c r="X1400" i="2"/>
  <c r="X1399" i="2"/>
  <c r="X1398" i="2"/>
  <c r="X1397" i="2"/>
  <c r="X1396" i="2"/>
  <c r="X1395" i="2"/>
  <c r="X1394" i="2"/>
  <c r="X1393" i="2"/>
  <c r="X1392" i="2"/>
  <c r="X1391" i="2"/>
  <c r="X1390" i="2"/>
  <c r="X1389" i="2"/>
  <c r="X1388" i="2"/>
  <c r="X1387" i="2"/>
  <c r="X1386" i="2"/>
  <c r="X1385" i="2"/>
  <c r="X1384" i="2"/>
  <c r="X1383" i="2"/>
  <c r="X1382" i="2"/>
  <c r="X1381" i="2"/>
  <c r="X1380" i="2"/>
  <c r="X1379" i="2"/>
  <c r="X1378" i="2"/>
  <c r="X1377" i="2"/>
  <c r="X1376" i="2"/>
  <c r="X1375" i="2"/>
  <c r="X1374" i="2"/>
  <c r="X1373" i="2"/>
  <c r="X1372" i="2"/>
  <c r="X1371" i="2"/>
  <c r="X1370" i="2"/>
  <c r="X1369" i="2"/>
  <c r="X1368" i="2"/>
  <c r="X1367" i="2"/>
  <c r="X1366" i="2"/>
  <c r="X1365" i="2"/>
  <c r="X1364" i="2"/>
  <c r="X1363" i="2"/>
  <c r="X1362" i="2"/>
  <c r="X1361" i="2"/>
  <c r="X1360" i="2"/>
  <c r="X1359" i="2"/>
  <c r="X1358" i="2"/>
  <c r="X1357" i="2"/>
  <c r="X1356" i="2"/>
  <c r="X1355" i="2"/>
  <c r="X1354" i="2"/>
  <c r="X1353" i="2"/>
  <c r="X1352" i="2"/>
  <c r="X1351" i="2"/>
  <c r="X1350" i="2"/>
  <c r="X1349" i="2"/>
  <c r="X1348" i="2"/>
  <c r="X1347" i="2"/>
  <c r="X1346" i="2"/>
  <c r="X1345" i="2"/>
  <c r="X1344" i="2"/>
  <c r="X1343" i="2"/>
  <c r="X1342" i="2"/>
  <c r="X1341" i="2"/>
  <c r="X1340" i="2"/>
  <c r="X1339" i="2"/>
  <c r="X1338" i="2"/>
  <c r="X1337" i="2"/>
  <c r="X1336" i="2"/>
  <c r="X1335" i="2"/>
  <c r="X1334" i="2"/>
  <c r="X1333" i="2"/>
  <c r="X1332" i="2"/>
  <c r="X1331" i="2"/>
  <c r="X1330" i="2"/>
  <c r="X1329" i="2"/>
  <c r="X1328" i="2"/>
  <c r="X1327" i="2"/>
  <c r="X1326" i="2"/>
  <c r="X1325" i="2"/>
  <c r="X1324" i="2"/>
  <c r="X1323" i="2"/>
  <c r="X1322" i="2"/>
  <c r="X1321" i="2"/>
  <c r="X1320" i="2"/>
  <c r="X1319" i="2"/>
  <c r="X1318" i="2"/>
  <c r="X1317" i="2"/>
  <c r="X1316" i="2"/>
  <c r="X1315" i="2"/>
  <c r="X1314" i="2"/>
  <c r="X1313" i="2"/>
  <c r="X1312" i="2"/>
  <c r="X1311" i="2"/>
  <c r="X1310" i="2"/>
  <c r="X1309" i="2"/>
  <c r="X1308" i="2"/>
  <c r="X1307" i="2"/>
  <c r="X1306" i="2"/>
  <c r="X1305" i="2"/>
  <c r="X1304" i="2"/>
  <c r="X1303" i="2"/>
  <c r="X1302" i="2"/>
  <c r="X1301" i="2"/>
  <c r="X1300" i="2"/>
  <c r="X1299" i="2"/>
  <c r="X1298" i="2"/>
  <c r="X1297" i="2"/>
  <c r="X1296" i="2"/>
  <c r="X1295" i="2"/>
  <c r="X1294" i="2"/>
  <c r="X1293" i="2"/>
  <c r="X1292" i="2"/>
  <c r="X1291" i="2"/>
  <c r="X1290" i="2"/>
  <c r="X1289" i="2"/>
  <c r="X1288" i="2"/>
  <c r="X1287" i="2"/>
  <c r="X1286" i="2"/>
  <c r="X1285" i="2"/>
  <c r="X1284" i="2"/>
  <c r="X1283" i="2"/>
  <c r="X1282" i="2"/>
  <c r="X1281" i="2"/>
  <c r="X1280" i="2"/>
  <c r="X1279" i="2"/>
  <c r="X1278" i="2"/>
  <c r="X1277" i="2"/>
  <c r="X1276" i="2"/>
  <c r="X1275" i="2"/>
  <c r="X1274" i="2"/>
  <c r="X1273" i="2"/>
  <c r="X1272" i="2"/>
  <c r="X1271" i="2"/>
  <c r="X1270" i="2"/>
  <c r="X1269" i="2"/>
  <c r="X1268" i="2"/>
  <c r="X1267" i="2"/>
  <c r="X1266" i="2"/>
  <c r="X1265" i="2"/>
  <c r="X1264" i="2"/>
  <c r="X1263" i="2"/>
  <c r="X1262" i="2"/>
  <c r="X1261" i="2"/>
  <c r="X1260" i="2"/>
  <c r="X1259" i="2"/>
  <c r="X1258" i="2"/>
  <c r="X1257" i="2"/>
  <c r="X1256" i="2"/>
  <c r="X1255" i="2"/>
  <c r="X1254" i="2"/>
  <c r="X1253" i="2"/>
  <c r="X1252" i="2"/>
  <c r="X1251" i="2"/>
  <c r="X1250" i="2"/>
  <c r="X1249" i="2"/>
  <c r="X1248" i="2"/>
  <c r="X1247" i="2"/>
  <c r="X1246" i="2"/>
  <c r="X1245" i="2"/>
  <c r="X1244" i="2"/>
  <c r="X1243" i="2"/>
  <c r="X1242" i="2"/>
  <c r="X1241" i="2"/>
  <c r="X1240" i="2"/>
  <c r="X1239" i="2"/>
  <c r="X1238" i="2"/>
  <c r="X1237" i="2"/>
  <c r="X1236" i="2"/>
  <c r="X1235" i="2"/>
  <c r="X1234" i="2"/>
  <c r="X1233" i="2"/>
  <c r="X1232" i="2"/>
  <c r="X1231" i="2"/>
  <c r="X1230" i="2"/>
  <c r="X1229" i="2"/>
  <c r="X1228" i="2"/>
  <c r="X1227" i="2"/>
  <c r="X1226" i="2"/>
  <c r="X1225" i="2"/>
  <c r="X1224" i="2"/>
  <c r="X1223" i="2"/>
  <c r="X1222" i="2"/>
  <c r="X1221" i="2"/>
  <c r="X1220" i="2"/>
  <c r="X1219" i="2"/>
  <c r="X1218" i="2"/>
  <c r="X1217" i="2"/>
  <c r="X1216" i="2"/>
  <c r="X1215" i="2"/>
  <c r="X1214" i="2"/>
  <c r="X1213" i="2"/>
  <c r="X1212" i="2"/>
  <c r="X1211" i="2"/>
  <c r="X1210" i="2"/>
  <c r="X1209" i="2"/>
  <c r="X1208" i="2"/>
  <c r="X1207" i="2"/>
  <c r="X1206" i="2"/>
  <c r="X1205" i="2"/>
  <c r="X1204" i="2"/>
  <c r="X1203" i="2"/>
  <c r="X1202" i="2"/>
  <c r="X1201" i="2"/>
  <c r="X1200" i="2"/>
  <c r="X1199" i="2"/>
  <c r="X1198" i="2"/>
  <c r="X1197" i="2"/>
  <c r="X1196" i="2"/>
  <c r="X1195" i="2"/>
  <c r="X1194" i="2"/>
  <c r="X1193" i="2"/>
  <c r="X1192" i="2"/>
  <c r="X1191" i="2"/>
  <c r="X1190" i="2"/>
  <c r="X1189" i="2"/>
  <c r="X1188" i="2"/>
  <c r="X1187" i="2"/>
  <c r="X1186" i="2"/>
  <c r="X1185" i="2"/>
  <c r="X1184" i="2"/>
  <c r="X1183" i="2"/>
  <c r="X1182" i="2"/>
  <c r="X1181" i="2"/>
  <c r="X1180" i="2"/>
  <c r="X1179" i="2"/>
  <c r="X1178" i="2"/>
  <c r="X1177" i="2"/>
  <c r="X1176" i="2"/>
  <c r="X1175" i="2"/>
  <c r="X1174" i="2"/>
  <c r="X1173" i="2"/>
  <c r="X1172" i="2"/>
  <c r="X1171" i="2"/>
  <c r="X1170" i="2"/>
  <c r="X1169" i="2"/>
  <c r="X1168" i="2"/>
  <c r="X1167" i="2"/>
  <c r="X1166" i="2"/>
  <c r="X1165" i="2"/>
  <c r="X1164" i="2"/>
  <c r="X1163" i="2"/>
  <c r="X1162" i="2"/>
  <c r="X1161" i="2"/>
  <c r="X1160" i="2"/>
  <c r="X1159" i="2"/>
  <c r="X1158" i="2"/>
  <c r="X1157" i="2"/>
  <c r="X1156" i="2"/>
  <c r="X1155" i="2"/>
  <c r="X1154" i="2"/>
  <c r="X1153" i="2"/>
  <c r="X1152" i="2"/>
  <c r="X1151" i="2"/>
  <c r="X1150" i="2"/>
  <c r="X1149" i="2"/>
  <c r="X1148" i="2"/>
  <c r="X1147" i="2"/>
  <c r="X1146" i="2"/>
  <c r="X1145" i="2"/>
  <c r="X1144" i="2"/>
  <c r="X1143" i="2"/>
  <c r="X1142" i="2"/>
  <c r="X1141" i="2"/>
  <c r="X1140" i="2"/>
  <c r="X1139" i="2"/>
  <c r="X1138" i="2"/>
  <c r="X1137" i="2"/>
  <c r="X1136" i="2"/>
  <c r="X1135" i="2"/>
  <c r="X1134" i="2"/>
  <c r="X1133" i="2"/>
  <c r="X1132" i="2"/>
  <c r="X1131" i="2"/>
  <c r="X1130" i="2"/>
  <c r="X1129" i="2"/>
  <c r="X1128" i="2"/>
  <c r="X1127" i="2"/>
  <c r="X1126" i="2"/>
  <c r="X1125" i="2"/>
  <c r="X1124" i="2"/>
  <c r="X1123" i="2"/>
  <c r="X1122" i="2"/>
  <c r="X1121" i="2"/>
  <c r="X1120" i="2"/>
  <c r="X1119" i="2"/>
  <c r="X1118" i="2"/>
  <c r="X1117" i="2"/>
  <c r="X1116" i="2"/>
  <c r="X1115" i="2"/>
  <c r="X1114" i="2"/>
  <c r="X1113" i="2"/>
  <c r="X1112" i="2"/>
  <c r="X1111" i="2"/>
  <c r="X1110" i="2"/>
  <c r="X1109" i="2"/>
  <c r="X1108" i="2"/>
  <c r="X1107" i="2"/>
  <c r="X1106" i="2"/>
  <c r="X1105" i="2"/>
  <c r="X1104" i="2"/>
  <c r="X1103" i="2"/>
  <c r="X1102" i="2"/>
  <c r="X1101" i="2"/>
  <c r="X1100" i="2"/>
  <c r="X1099" i="2"/>
  <c r="X1098" i="2"/>
  <c r="X1097" i="2"/>
  <c r="X1096" i="2"/>
  <c r="X1095" i="2"/>
  <c r="X1094" i="2"/>
  <c r="X1093" i="2"/>
  <c r="X1092" i="2"/>
  <c r="X1091" i="2"/>
  <c r="X1090" i="2"/>
  <c r="X1089" i="2"/>
  <c r="X1088" i="2"/>
  <c r="X1087" i="2"/>
  <c r="X1086" i="2"/>
  <c r="X1085" i="2"/>
  <c r="X1084" i="2"/>
  <c r="X1083" i="2"/>
  <c r="X1082" i="2"/>
  <c r="X1081" i="2"/>
  <c r="X1080" i="2"/>
  <c r="X1079" i="2"/>
  <c r="X1078" i="2"/>
  <c r="X1077" i="2"/>
  <c r="X1076" i="2"/>
  <c r="X1075" i="2"/>
  <c r="X1074" i="2"/>
  <c r="X1073" i="2"/>
  <c r="X1072" i="2"/>
  <c r="X1071" i="2"/>
  <c r="X1070" i="2"/>
  <c r="X1069" i="2"/>
  <c r="X1068" i="2"/>
  <c r="X1067" i="2"/>
  <c r="X1066" i="2"/>
  <c r="X1065" i="2"/>
  <c r="X1064" i="2"/>
  <c r="X1063" i="2"/>
  <c r="X1062" i="2"/>
  <c r="X1061" i="2"/>
  <c r="X1060" i="2"/>
  <c r="X1059" i="2"/>
  <c r="X1058" i="2"/>
  <c r="X1057" i="2"/>
  <c r="X1056" i="2"/>
  <c r="X1055" i="2"/>
  <c r="X1054" i="2"/>
  <c r="X1053" i="2"/>
  <c r="X1052" i="2"/>
  <c r="X1051" i="2"/>
  <c r="X1050" i="2"/>
  <c r="X1049" i="2"/>
  <c r="X1048" i="2"/>
  <c r="X1047" i="2"/>
  <c r="X1046" i="2"/>
  <c r="X1045" i="2"/>
  <c r="X1044" i="2"/>
  <c r="X1043" i="2"/>
  <c r="X1042" i="2"/>
  <c r="X1041" i="2"/>
  <c r="X1040" i="2"/>
  <c r="X1039" i="2"/>
  <c r="X1038" i="2"/>
  <c r="X1037" i="2"/>
  <c r="X1036" i="2"/>
  <c r="X1035" i="2"/>
  <c r="X1034" i="2"/>
  <c r="X1033" i="2"/>
  <c r="X1032" i="2"/>
  <c r="X1031" i="2"/>
  <c r="X1030" i="2"/>
  <c r="X1029" i="2"/>
  <c r="X1028" i="2"/>
  <c r="X1027" i="2"/>
  <c r="X1026" i="2"/>
  <c r="X1025" i="2"/>
  <c r="X1024" i="2"/>
  <c r="X1023" i="2"/>
  <c r="X1022" i="2"/>
  <c r="X1021" i="2"/>
  <c r="X1020" i="2"/>
  <c r="X1019" i="2"/>
  <c r="X1018" i="2"/>
  <c r="X1017" i="2"/>
  <c r="X1016" i="2"/>
  <c r="X1015" i="2"/>
  <c r="X1014" i="2"/>
  <c r="X1013" i="2"/>
  <c r="X1012" i="2"/>
  <c r="X1011" i="2"/>
  <c r="X1010" i="2"/>
  <c r="X1009" i="2"/>
  <c r="X1008" i="2"/>
  <c r="X1007" i="2"/>
  <c r="X1006" i="2"/>
  <c r="X1005" i="2"/>
  <c r="X1004" i="2"/>
  <c r="X1003" i="2"/>
  <c r="X1002" i="2"/>
  <c r="X1001" i="2"/>
  <c r="X1000" i="2"/>
  <c r="X999" i="2"/>
  <c r="X998" i="2"/>
  <c r="X997" i="2"/>
  <c r="X996" i="2"/>
  <c r="X995" i="2"/>
  <c r="X994" i="2"/>
  <c r="X993" i="2"/>
  <c r="X992" i="2"/>
  <c r="X991" i="2"/>
  <c r="X990" i="2"/>
  <c r="X989" i="2"/>
  <c r="X988" i="2"/>
  <c r="X987" i="2"/>
  <c r="X986" i="2"/>
  <c r="X985" i="2"/>
  <c r="X984" i="2"/>
  <c r="X983" i="2"/>
  <c r="X982" i="2"/>
  <c r="X981" i="2"/>
  <c r="X980" i="2"/>
  <c r="X979" i="2"/>
  <c r="X978" i="2"/>
  <c r="X977" i="2"/>
  <c r="X976" i="2"/>
  <c r="X975" i="2"/>
  <c r="X974" i="2"/>
  <c r="X973" i="2"/>
  <c r="X972" i="2"/>
  <c r="X971" i="2"/>
  <c r="X970" i="2"/>
  <c r="X969" i="2"/>
  <c r="X968" i="2"/>
  <c r="X967" i="2"/>
  <c r="X966" i="2"/>
  <c r="X965" i="2"/>
  <c r="X964" i="2"/>
  <c r="X963" i="2"/>
  <c r="X962" i="2"/>
  <c r="X961" i="2"/>
  <c r="X960" i="2"/>
  <c r="X959" i="2"/>
  <c r="X958" i="2"/>
  <c r="X957" i="2"/>
  <c r="X956" i="2"/>
  <c r="X955" i="2"/>
  <c r="X954" i="2"/>
  <c r="X953" i="2"/>
  <c r="X952" i="2"/>
  <c r="X951" i="2"/>
  <c r="X950" i="2"/>
  <c r="X949" i="2"/>
  <c r="X948" i="2"/>
  <c r="X947" i="2"/>
  <c r="X946" i="2"/>
  <c r="X945" i="2"/>
  <c r="X944" i="2"/>
  <c r="X943" i="2"/>
  <c r="X942" i="2"/>
  <c r="X941" i="2"/>
  <c r="X940" i="2"/>
  <c r="X939" i="2"/>
  <c r="X938" i="2"/>
  <c r="X937" i="2"/>
  <c r="X936" i="2"/>
  <c r="X935" i="2"/>
  <c r="X934" i="2"/>
  <c r="X933" i="2"/>
  <c r="X932" i="2"/>
  <c r="X931" i="2"/>
  <c r="X930" i="2"/>
  <c r="X929" i="2"/>
  <c r="X928" i="2"/>
  <c r="X927" i="2"/>
  <c r="X926" i="2"/>
  <c r="X925" i="2"/>
  <c r="X924" i="2"/>
  <c r="X923" i="2"/>
  <c r="X922" i="2"/>
  <c r="X921" i="2"/>
  <c r="X920" i="2"/>
  <c r="X919" i="2"/>
  <c r="X918" i="2"/>
  <c r="X917" i="2"/>
  <c r="X916" i="2"/>
  <c r="X915" i="2"/>
  <c r="X914" i="2"/>
  <c r="X913" i="2"/>
  <c r="X912" i="2"/>
  <c r="X911" i="2"/>
  <c r="X910" i="2"/>
  <c r="X909" i="2"/>
  <c r="X908" i="2"/>
  <c r="X907" i="2"/>
  <c r="X906" i="2"/>
  <c r="X905" i="2"/>
  <c r="X904" i="2"/>
  <c r="X903" i="2"/>
  <c r="X902" i="2"/>
  <c r="X901" i="2"/>
  <c r="X900" i="2"/>
  <c r="X899" i="2"/>
  <c r="X898" i="2"/>
  <c r="X897" i="2"/>
  <c r="X896" i="2"/>
  <c r="X895" i="2"/>
  <c r="X894" i="2"/>
  <c r="X893" i="2"/>
  <c r="X892" i="2"/>
  <c r="X891" i="2"/>
  <c r="X890" i="2"/>
  <c r="X889" i="2"/>
  <c r="X888" i="2"/>
  <c r="X887" i="2"/>
  <c r="X886" i="2"/>
  <c r="X885" i="2"/>
  <c r="X884" i="2"/>
  <c r="X883" i="2"/>
  <c r="X882" i="2"/>
  <c r="X881" i="2"/>
  <c r="X880" i="2"/>
  <c r="X879" i="2"/>
  <c r="X878" i="2"/>
  <c r="X877" i="2"/>
  <c r="X876" i="2"/>
  <c r="X875" i="2"/>
  <c r="X874" i="2"/>
  <c r="X873" i="2"/>
  <c r="X872" i="2"/>
  <c r="X871" i="2"/>
  <c r="X870" i="2"/>
  <c r="X869" i="2"/>
  <c r="X868" i="2"/>
  <c r="X867" i="2"/>
  <c r="X866" i="2"/>
  <c r="X865" i="2"/>
  <c r="X864" i="2"/>
  <c r="X863" i="2"/>
  <c r="X862" i="2"/>
  <c r="X861" i="2"/>
  <c r="X860" i="2"/>
  <c r="X859" i="2"/>
  <c r="X858" i="2"/>
  <c r="X857" i="2"/>
  <c r="X856" i="2"/>
  <c r="X855" i="2"/>
  <c r="X854" i="2"/>
  <c r="X853" i="2"/>
  <c r="X852" i="2"/>
  <c r="X851" i="2"/>
  <c r="X850" i="2"/>
  <c r="X849" i="2"/>
  <c r="X848" i="2"/>
  <c r="X847" i="2"/>
  <c r="X846" i="2"/>
  <c r="X845" i="2"/>
  <c r="X844" i="2"/>
  <c r="X843" i="2"/>
  <c r="X842" i="2"/>
  <c r="X841" i="2"/>
  <c r="X840" i="2"/>
  <c r="X839" i="2"/>
  <c r="X838" i="2"/>
  <c r="X837" i="2"/>
  <c r="X836" i="2"/>
  <c r="X835" i="2"/>
  <c r="X834" i="2"/>
  <c r="X833" i="2"/>
  <c r="X832" i="2"/>
  <c r="X831" i="2"/>
  <c r="X830" i="2"/>
  <c r="X829" i="2"/>
  <c r="X828" i="2"/>
  <c r="X827" i="2"/>
  <c r="X826" i="2"/>
  <c r="X825" i="2"/>
  <c r="X824" i="2"/>
  <c r="X823" i="2"/>
  <c r="X822" i="2"/>
  <c r="X821" i="2"/>
  <c r="X820" i="2"/>
  <c r="X819" i="2"/>
  <c r="X818" i="2"/>
  <c r="X817" i="2"/>
  <c r="X816" i="2"/>
  <c r="X815" i="2"/>
  <c r="X814" i="2"/>
  <c r="X813" i="2"/>
  <c r="X812" i="2"/>
  <c r="X811" i="2"/>
  <c r="X810" i="2"/>
  <c r="X809" i="2"/>
  <c r="X808" i="2"/>
  <c r="X807" i="2"/>
  <c r="X806" i="2"/>
  <c r="X805" i="2"/>
  <c r="X804" i="2"/>
  <c r="X803" i="2"/>
  <c r="X802" i="2"/>
  <c r="X801" i="2"/>
  <c r="X800" i="2"/>
  <c r="X799" i="2"/>
  <c r="X798" i="2"/>
  <c r="X797" i="2"/>
  <c r="X796" i="2"/>
  <c r="X795" i="2"/>
  <c r="X794" i="2"/>
  <c r="X793" i="2"/>
  <c r="X792" i="2"/>
  <c r="X791" i="2"/>
  <c r="X790" i="2"/>
  <c r="X789" i="2"/>
  <c r="X788" i="2"/>
  <c r="X787" i="2"/>
  <c r="X786" i="2"/>
  <c r="X785" i="2"/>
  <c r="X784" i="2"/>
  <c r="X783" i="2"/>
  <c r="X782" i="2"/>
  <c r="X781" i="2"/>
  <c r="X780" i="2"/>
  <c r="X779" i="2"/>
  <c r="X778" i="2"/>
  <c r="X777" i="2"/>
  <c r="X776" i="2"/>
  <c r="X775" i="2"/>
  <c r="X774" i="2"/>
  <c r="X773" i="2"/>
  <c r="X772" i="2"/>
  <c r="X771" i="2"/>
  <c r="X770" i="2"/>
  <c r="X769" i="2"/>
  <c r="X768" i="2"/>
  <c r="X767" i="2"/>
  <c r="X766" i="2"/>
  <c r="X765" i="2"/>
  <c r="X764" i="2"/>
  <c r="X763" i="2"/>
  <c r="X762" i="2"/>
  <c r="X761" i="2"/>
  <c r="X760" i="2"/>
  <c r="X759" i="2"/>
  <c r="X758" i="2"/>
  <c r="X757" i="2"/>
  <c r="X756" i="2"/>
  <c r="X755" i="2"/>
  <c r="X754" i="2"/>
  <c r="X753" i="2"/>
  <c r="X752" i="2"/>
  <c r="X751" i="2"/>
  <c r="X750" i="2"/>
  <c r="X749" i="2"/>
  <c r="X748" i="2"/>
  <c r="X747" i="2"/>
  <c r="X746" i="2"/>
  <c r="X745" i="2"/>
  <c r="X744" i="2"/>
  <c r="X743" i="2"/>
  <c r="X742" i="2"/>
  <c r="X741" i="2"/>
  <c r="X740" i="2"/>
  <c r="X739" i="2"/>
  <c r="X738" i="2"/>
  <c r="X737" i="2"/>
  <c r="X736" i="2"/>
  <c r="X735" i="2"/>
  <c r="X734" i="2"/>
  <c r="X733" i="2"/>
  <c r="X732" i="2"/>
  <c r="X731" i="2"/>
  <c r="X730" i="2"/>
  <c r="X729" i="2"/>
  <c r="X728" i="2"/>
  <c r="X727" i="2"/>
  <c r="X726" i="2"/>
  <c r="X725" i="2"/>
  <c r="X724" i="2"/>
  <c r="X723" i="2"/>
  <c r="X722" i="2"/>
  <c r="X721" i="2"/>
  <c r="X720" i="2"/>
  <c r="X719" i="2"/>
  <c r="X718" i="2"/>
  <c r="X717" i="2"/>
  <c r="X716" i="2"/>
  <c r="X715" i="2"/>
  <c r="X714" i="2"/>
  <c r="X713" i="2"/>
  <c r="X712" i="2"/>
  <c r="X711" i="2"/>
  <c r="X710" i="2"/>
  <c r="X709" i="2"/>
  <c r="X708" i="2"/>
  <c r="X707" i="2"/>
  <c r="X706" i="2"/>
  <c r="X705" i="2"/>
  <c r="X704" i="2"/>
  <c r="X703" i="2"/>
  <c r="X702" i="2"/>
  <c r="X701" i="2"/>
  <c r="X700" i="2"/>
  <c r="X699" i="2"/>
  <c r="X698" i="2"/>
  <c r="X697" i="2"/>
  <c r="X696" i="2"/>
  <c r="X695" i="2"/>
  <c r="X694" i="2"/>
  <c r="X693" i="2"/>
  <c r="X692" i="2"/>
  <c r="X691" i="2"/>
  <c r="X690" i="2"/>
  <c r="X689" i="2"/>
  <c r="X688" i="2"/>
  <c r="X687" i="2"/>
  <c r="X686" i="2"/>
  <c r="X685" i="2"/>
  <c r="X684" i="2"/>
  <c r="X683" i="2"/>
  <c r="X682" i="2"/>
  <c r="X681" i="2"/>
  <c r="X680" i="2"/>
  <c r="X679" i="2"/>
  <c r="X678" i="2"/>
  <c r="X677" i="2"/>
  <c r="X676" i="2"/>
  <c r="X675" i="2"/>
  <c r="X674" i="2"/>
  <c r="X673" i="2"/>
  <c r="X672" i="2"/>
  <c r="X671" i="2"/>
  <c r="X670" i="2"/>
  <c r="X669" i="2"/>
  <c r="X668" i="2"/>
  <c r="X667" i="2"/>
  <c r="X666" i="2"/>
  <c r="X665" i="2"/>
  <c r="X664" i="2"/>
  <c r="X663" i="2"/>
  <c r="X662" i="2"/>
  <c r="X661" i="2"/>
  <c r="X660" i="2"/>
  <c r="X659" i="2"/>
  <c r="X658" i="2"/>
  <c r="X657" i="2"/>
  <c r="X656" i="2"/>
  <c r="X655" i="2"/>
  <c r="X654" i="2"/>
  <c r="X653" i="2"/>
  <c r="X652" i="2"/>
  <c r="X651" i="2"/>
  <c r="X650" i="2"/>
  <c r="X649" i="2"/>
  <c r="X648" i="2"/>
  <c r="X647" i="2"/>
  <c r="X646" i="2"/>
  <c r="X645" i="2"/>
  <c r="X644" i="2"/>
  <c r="X643" i="2"/>
  <c r="X642" i="2"/>
  <c r="X641" i="2"/>
  <c r="X640" i="2"/>
  <c r="X639" i="2"/>
  <c r="X638" i="2"/>
  <c r="X637" i="2"/>
  <c r="X636" i="2"/>
  <c r="X635" i="2"/>
  <c r="X634" i="2"/>
  <c r="X633" i="2"/>
  <c r="X632" i="2"/>
  <c r="X631" i="2"/>
  <c r="X630" i="2"/>
  <c r="X629" i="2"/>
  <c r="X628" i="2"/>
  <c r="X627" i="2"/>
  <c r="X626" i="2"/>
  <c r="X625" i="2"/>
  <c r="X624" i="2"/>
  <c r="X623" i="2"/>
  <c r="X622" i="2"/>
  <c r="X621" i="2"/>
  <c r="X620" i="2"/>
  <c r="X619" i="2"/>
  <c r="X618" i="2"/>
  <c r="X617" i="2"/>
  <c r="X616" i="2"/>
  <c r="X615" i="2"/>
  <c r="X614" i="2"/>
  <c r="X613" i="2"/>
  <c r="X612" i="2"/>
  <c r="X611" i="2"/>
  <c r="X610" i="2"/>
  <c r="X609" i="2"/>
  <c r="X608" i="2"/>
  <c r="X607" i="2"/>
  <c r="X606" i="2"/>
  <c r="X605" i="2"/>
  <c r="X604" i="2"/>
  <c r="X603" i="2"/>
  <c r="X602" i="2"/>
  <c r="X601" i="2"/>
  <c r="X600" i="2"/>
  <c r="X599" i="2"/>
  <c r="X598" i="2"/>
  <c r="X597" i="2"/>
  <c r="X596" i="2"/>
  <c r="X595" i="2"/>
  <c r="X594" i="2"/>
  <c r="X593" i="2"/>
  <c r="X592" i="2"/>
  <c r="X591" i="2"/>
  <c r="X590" i="2"/>
  <c r="X589" i="2"/>
  <c r="X588" i="2"/>
  <c r="X587" i="2"/>
  <c r="X586" i="2"/>
  <c r="X585" i="2"/>
  <c r="X584" i="2"/>
  <c r="X583" i="2"/>
  <c r="X582" i="2"/>
  <c r="X581" i="2"/>
  <c r="X580" i="2"/>
  <c r="X579" i="2"/>
  <c r="X578" i="2"/>
  <c r="X577" i="2"/>
  <c r="X576" i="2"/>
  <c r="X575" i="2"/>
  <c r="X574" i="2"/>
  <c r="X573" i="2"/>
  <c r="X572" i="2"/>
  <c r="X571" i="2"/>
  <c r="X570" i="2"/>
  <c r="X569" i="2"/>
  <c r="X568" i="2"/>
  <c r="X567" i="2"/>
  <c r="X566" i="2"/>
  <c r="X565" i="2"/>
  <c r="X564" i="2"/>
  <c r="X563" i="2"/>
  <c r="X562" i="2"/>
  <c r="X561" i="2"/>
  <c r="X560" i="2"/>
  <c r="X559" i="2"/>
  <c r="X558" i="2"/>
  <c r="X557" i="2"/>
  <c r="X556" i="2"/>
  <c r="X555" i="2"/>
  <c r="X554" i="2"/>
  <c r="X553" i="2"/>
  <c r="X552" i="2"/>
  <c r="X551" i="2"/>
  <c r="X550" i="2"/>
  <c r="X549" i="2"/>
  <c r="X548" i="2"/>
  <c r="X547" i="2"/>
  <c r="X546" i="2"/>
  <c r="X545" i="2"/>
  <c r="X544" i="2"/>
  <c r="X543" i="2"/>
  <c r="X542" i="2"/>
  <c r="X541" i="2"/>
  <c r="X540" i="2"/>
  <c r="X539" i="2"/>
  <c r="X538" i="2"/>
  <c r="X537" i="2"/>
  <c r="X536" i="2"/>
  <c r="X535" i="2"/>
  <c r="X534" i="2"/>
  <c r="X533" i="2"/>
  <c r="X532" i="2"/>
  <c r="X531" i="2"/>
  <c r="X530" i="2"/>
  <c r="X529" i="2"/>
  <c r="X528" i="2"/>
  <c r="X527" i="2"/>
  <c r="X526" i="2"/>
  <c r="X525" i="2"/>
  <c r="X524" i="2"/>
  <c r="X523" i="2"/>
  <c r="X522" i="2"/>
  <c r="X521" i="2"/>
  <c r="X520" i="2"/>
  <c r="X519" i="2"/>
  <c r="X518" i="2"/>
  <c r="X517" i="2"/>
  <c r="X516" i="2"/>
  <c r="X515" i="2"/>
  <c r="X514" i="2"/>
  <c r="X513" i="2"/>
  <c r="X512" i="2"/>
  <c r="X511" i="2"/>
  <c r="X510" i="2"/>
  <c r="X509" i="2"/>
  <c r="X508" i="2"/>
  <c r="X507" i="2"/>
  <c r="X506" i="2"/>
  <c r="X505" i="2"/>
  <c r="X504" i="2"/>
  <c r="X503" i="2"/>
  <c r="X502" i="2"/>
  <c r="X501" i="2"/>
  <c r="X500" i="2"/>
  <c r="X499" i="2"/>
  <c r="X498" i="2"/>
  <c r="X497" i="2"/>
  <c r="X496" i="2"/>
  <c r="X495" i="2"/>
  <c r="X494" i="2"/>
  <c r="X493" i="2"/>
  <c r="X492" i="2"/>
  <c r="X491" i="2"/>
  <c r="X490" i="2"/>
  <c r="X489" i="2"/>
  <c r="X488" i="2"/>
  <c r="X487" i="2"/>
  <c r="X486" i="2"/>
  <c r="X485" i="2"/>
  <c r="X484" i="2"/>
  <c r="X483" i="2"/>
  <c r="X482" i="2"/>
  <c r="X481" i="2"/>
  <c r="X480" i="2"/>
  <c r="X479" i="2"/>
  <c r="X478" i="2"/>
  <c r="X477" i="2"/>
  <c r="X476" i="2"/>
  <c r="X475" i="2"/>
  <c r="X474" i="2"/>
  <c r="X473" i="2"/>
  <c r="X472" i="2"/>
  <c r="X471" i="2"/>
  <c r="X470" i="2"/>
  <c r="X469" i="2"/>
  <c r="X468" i="2"/>
  <c r="X467" i="2"/>
  <c r="X466" i="2"/>
  <c r="X465" i="2"/>
  <c r="X464" i="2"/>
  <c r="X463" i="2"/>
  <c r="X462" i="2"/>
  <c r="X461" i="2"/>
  <c r="X460" i="2"/>
  <c r="X459" i="2"/>
  <c r="X458" i="2"/>
  <c r="X457" i="2"/>
  <c r="X456" i="2"/>
  <c r="X455" i="2"/>
  <c r="X454" i="2"/>
  <c r="X453" i="2"/>
  <c r="X452" i="2"/>
  <c r="X451" i="2"/>
  <c r="X450" i="2"/>
  <c r="X449" i="2"/>
  <c r="X448" i="2"/>
  <c r="X447" i="2"/>
  <c r="X446" i="2"/>
  <c r="X445" i="2"/>
  <c r="X444" i="2"/>
  <c r="X443" i="2"/>
  <c r="X442" i="2"/>
  <c r="X441" i="2"/>
  <c r="X440" i="2"/>
  <c r="X439" i="2"/>
  <c r="X438" i="2"/>
  <c r="X437" i="2"/>
  <c r="X436" i="2"/>
  <c r="X435" i="2"/>
  <c r="X434" i="2"/>
  <c r="X433" i="2"/>
  <c r="X432" i="2"/>
  <c r="X431" i="2"/>
  <c r="X430" i="2"/>
  <c r="X429" i="2"/>
  <c r="X428" i="2"/>
  <c r="X427" i="2"/>
  <c r="X426" i="2"/>
  <c r="X425" i="2"/>
  <c r="X424" i="2"/>
  <c r="X423" i="2"/>
  <c r="X422" i="2"/>
  <c r="X421" i="2"/>
  <c r="X420" i="2"/>
  <c r="X419" i="2"/>
  <c r="X418" i="2"/>
  <c r="X417" i="2"/>
  <c r="X416" i="2"/>
  <c r="X415" i="2"/>
  <c r="X414" i="2"/>
  <c r="X413" i="2"/>
  <c r="X412" i="2"/>
  <c r="X411" i="2"/>
  <c r="X410" i="2"/>
  <c r="X409" i="2"/>
  <c r="X408" i="2"/>
  <c r="X407" i="2"/>
  <c r="X406" i="2"/>
  <c r="X405" i="2"/>
  <c r="X404" i="2"/>
  <c r="X403" i="2"/>
  <c r="X402" i="2"/>
  <c r="X401" i="2"/>
  <c r="X400" i="2"/>
  <c r="X399" i="2"/>
  <c r="X398" i="2"/>
  <c r="X397" i="2"/>
  <c r="X396" i="2"/>
  <c r="X395" i="2"/>
  <c r="X394" i="2"/>
  <c r="X393" i="2"/>
  <c r="X392" i="2"/>
  <c r="X391" i="2"/>
  <c r="X390" i="2"/>
  <c r="X389" i="2"/>
  <c r="X388" i="2"/>
  <c r="X387" i="2"/>
  <c r="X386" i="2"/>
  <c r="X385" i="2"/>
  <c r="X384" i="2"/>
  <c r="X383" i="2"/>
  <c r="X382" i="2"/>
  <c r="X381" i="2"/>
  <c r="X380" i="2"/>
  <c r="X379" i="2"/>
  <c r="X378" i="2"/>
  <c r="X377" i="2"/>
  <c r="X376" i="2"/>
  <c r="X375" i="2"/>
  <c r="X374" i="2"/>
  <c r="X373" i="2"/>
  <c r="X372" i="2"/>
  <c r="X371" i="2"/>
  <c r="X370" i="2"/>
  <c r="X369" i="2"/>
  <c r="X368" i="2"/>
  <c r="X367" i="2"/>
  <c r="X366" i="2"/>
  <c r="X365" i="2"/>
  <c r="X364" i="2"/>
  <c r="X363" i="2"/>
  <c r="X362" i="2"/>
  <c r="X361" i="2"/>
  <c r="X360" i="2"/>
  <c r="X359" i="2"/>
  <c r="X358" i="2"/>
  <c r="X357" i="2"/>
  <c r="X356" i="2"/>
  <c r="X355" i="2"/>
  <c r="X354" i="2"/>
  <c r="X353" i="2"/>
  <c r="X352" i="2"/>
  <c r="X351" i="2"/>
  <c r="X350" i="2"/>
  <c r="X349" i="2"/>
  <c r="X348" i="2"/>
  <c r="X347" i="2"/>
  <c r="X346" i="2"/>
  <c r="X345" i="2"/>
  <c r="X344" i="2"/>
  <c r="X343" i="2"/>
  <c r="X342" i="2"/>
  <c r="X341" i="2"/>
  <c r="X340" i="2"/>
  <c r="X339" i="2"/>
  <c r="X338" i="2"/>
  <c r="X337" i="2"/>
  <c r="X336" i="2"/>
  <c r="X335" i="2"/>
  <c r="X334" i="2"/>
  <c r="X333" i="2"/>
  <c r="X332" i="2"/>
  <c r="X331" i="2"/>
  <c r="X330" i="2"/>
  <c r="X329" i="2"/>
  <c r="X328" i="2"/>
  <c r="X327" i="2"/>
  <c r="X326" i="2"/>
  <c r="X325" i="2"/>
  <c r="X324" i="2"/>
  <c r="X323" i="2"/>
  <c r="X322" i="2"/>
  <c r="X321" i="2"/>
  <c r="X320" i="2"/>
  <c r="X319" i="2"/>
  <c r="X318" i="2"/>
  <c r="X317" i="2"/>
  <c r="X316" i="2"/>
  <c r="X315" i="2"/>
  <c r="X314" i="2"/>
  <c r="X313" i="2"/>
  <c r="X312" i="2"/>
  <c r="X311" i="2"/>
  <c r="X310" i="2"/>
  <c r="X309" i="2"/>
  <c r="X308" i="2"/>
  <c r="X307" i="2"/>
  <c r="X306" i="2"/>
  <c r="X305" i="2"/>
  <c r="X304" i="2"/>
  <c r="X303" i="2"/>
  <c r="X302" i="2"/>
  <c r="X301" i="2"/>
  <c r="X300" i="2"/>
  <c r="X299" i="2"/>
  <c r="X298" i="2"/>
  <c r="X297" i="2"/>
  <c r="X296" i="2"/>
  <c r="X295" i="2"/>
  <c r="X294" i="2"/>
  <c r="X293" i="2"/>
  <c r="X292" i="2"/>
  <c r="X291" i="2"/>
  <c r="X290" i="2"/>
  <c r="X289" i="2"/>
  <c r="X288" i="2"/>
  <c r="X287" i="2"/>
  <c r="X286" i="2"/>
  <c r="X285" i="2"/>
  <c r="X284" i="2"/>
  <c r="X283" i="2"/>
  <c r="X282" i="2"/>
  <c r="X281" i="2"/>
  <c r="X280" i="2"/>
  <c r="X279" i="2"/>
  <c r="X278" i="2"/>
  <c r="X277" i="2"/>
  <c r="X276" i="2"/>
  <c r="X275" i="2"/>
  <c r="X274" i="2"/>
  <c r="X273" i="2"/>
  <c r="X272" i="2"/>
  <c r="X271" i="2"/>
  <c r="X270" i="2"/>
  <c r="X269" i="2"/>
  <c r="X268" i="2"/>
  <c r="X267" i="2"/>
  <c r="X266" i="2"/>
  <c r="X265" i="2"/>
  <c r="X264" i="2"/>
  <c r="X263" i="2"/>
  <c r="X262" i="2"/>
  <c r="X261" i="2"/>
  <c r="X260" i="2"/>
  <c r="X259" i="2"/>
  <c r="X258" i="2"/>
  <c r="X257" i="2"/>
  <c r="X256" i="2"/>
  <c r="X255" i="2"/>
  <c r="X254" i="2"/>
  <c r="X253" i="2"/>
  <c r="X252" i="2"/>
  <c r="X251" i="2"/>
  <c r="X250" i="2"/>
  <c r="X249" i="2"/>
  <c r="X248" i="2"/>
  <c r="X247" i="2"/>
  <c r="X246" i="2"/>
  <c r="X245" i="2"/>
  <c r="X244" i="2"/>
  <c r="X243" i="2"/>
  <c r="X242" i="2"/>
  <c r="X241" i="2"/>
  <c r="X240" i="2"/>
  <c r="X239" i="2"/>
  <c r="X238" i="2"/>
  <c r="X237" i="2"/>
  <c r="X236" i="2"/>
  <c r="X235" i="2"/>
  <c r="X234" i="2"/>
  <c r="X233" i="2"/>
  <c r="X232" i="2"/>
  <c r="X231" i="2"/>
  <c r="X230" i="2"/>
  <c r="X229" i="2"/>
  <c r="X228" i="2"/>
  <c r="X227" i="2"/>
  <c r="X226" i="2"/>
  <c r="X225" i="2"/>
  <c r="X224" i="2"/>
  <c r="X223" i="2"/>
  <c r="X222" i="2"/>
  <c r="X221" i="2"/>
  <c r="X220" i="2"/>
  <c r="X219" i="2"/>
  <c r="X218" i="2"/>
  <c r="X217" i="2"/>
  <c r="X216" i="2"/>
  <c r="X215" i="2"/>
  <c r="X214" i="2"/>
  <c r="X213" i="2"/>
  <c r="X212" i="2"/>
  <c r="X211" i="2"/>
  <c r="X210" i="2"/>
  <c r="X209" i="2"/>
  <c r="X208" i="2"/>
  <c r="X207" i="2"/>
  <c r="X206" i="2"/>
  <c r="X205" i="2"/>
  <c r="X204" i="2"/>
  <c r="X203" i="2"/>
  <c r="X202" i="2"/>
  <c r="X201" i="2"/>
  <c r="X200" i="2"/>
  <c r="X199" i="2"/>
  <c r="X198" i="2"/>
  <c r="X197" i="2"/>
  <c r="X196" i="2"/>
  <c r="X195" i="2"/>
  <c r="X194" i="2"/>
  <c r="X193" i="2"/>
  <c r="X192" i="2"/>
  <c r="X191" i="2"/>
  <c r="X190" i="2"/>
  <c r="X189" i="2"/>
  <c r="X188" i="2"/>
  <c r="X187" i="2"/>
  <c r="X186" i="2"/>
  <c r="X185" i="2"/>
  <c r="X184" i="2"/>
  <c r="X183" i="2"/>
  <c r="X182" i="2"/>
  <c r="X181" i="2"/>
  <c r="X180" i="2"/>
  <c r="X179" i="2"/>
  <c r="X178" i="2"/>
  <c r="X177" i="2"/>
  <c r="X176" i="2"/>
  <c r="X175" i="2"/>
  <c r="X174" i="2"/>
  <c r="X173" i="2"/>
  <c r="X172" i="2"/>
  <c r="X171" i="2"/>
  <c r="X170" i="2"/>
  <c r="X169" i="2"/>
  <c r="X168" i="2"/>
  <c r="X167" i="2"/>
  <c r="X166" i="2"/>
  <c r="X165" i="2"/>
  <c r="X164" i="2"/>
  <c r="X163" i="2"/>
  <c r="X162" i="2"/>
  <c r="X161" i="2"/>
  <c r="X160" i="2"/>
  <c r="X159" i="2"/>
  <c r="X158" i="2"/>
  <c r="X157" i="2"/>
  <c r="X156" i="2"/>
  <c r="X155" i="2"/>
  <c r="X154" i="2"/>
  <c r="X153" i="2"/>
  <c r="X152" i="2"/>
  <c r="X151" i="2"/>
  <c r="X150" i="2"/>
  <c r="X149" i="2"/>
  <c r="X148" i="2"/>
  <c r="X147" i="2"/>
  <c r="X146" i="2"/>
  <c r="X145" i="2"/>
  <c r="X144" i="2"/>
  <c r="X143" i="2"/>
  <c r="X142" i="2"/>
  <c r="X141" i="2"/>
  <c r="X140" i="2"/>
  <c r="X139" i="2"/>
  <c r="X138" i="2"/>
  <c r="X137" i="2"/>
  <c r="X136" i="2"/>
  <c r="X135" i="2"/>
  <c r="X134" i="2"/>
  <c r="X133" i="2"/>
  <c r="X132" i="2"/>
  <c r="X131" i="2"/>
  <c r="X130" i="2"/>
  <c r="X129" i="2"/>
  <c r="X128" i="2"/>
  <c r="X127" i="2"/>
  <c r="X126" i="2"/>
  <c r="X125" i="2"/>
  <c r="X124" i="2"/>
  <c r="X123" i="2"/>
  <c r="X122" i="2"/>
  <c r="X121" i="2"/>
  <c r="X120" i="2"/>
  <c r="X119" i="2"/>
  <c r="X118" i="2"/>
  <c r="X117" i="2"/>
  <c r="X116" i="2"/>
  <c r="X115" i="2"/>
  <c r="X114" i="2"/>
  <c r="X113" i="2"/>
  <c r="X112" i="2"/>
  <c r="X111" i="2"/>
  <c r="X110" i="2"/>
  <c r="X109" i="2"/>
  <c r="X108" i="2"/>
  <c r="X107" i="2"/>
  <c r="X106" i="2"/>
  <c r="X105" i="2"/>
  <c r="X104" i="2"/>
  <c r="X103" i="2"/>
  <c r="X102" i="2"/>
  <c r="X101" i="2"/>
  <c r="X100" i="2"/>
  <c r="X99" i="2"/>
  <c r="X98" i="2"/>
  <c r="X97" i="2"/>
  <c r="X96" i="2"/>
  <c r="X95" i="2"/>
  <c r="X94" i="2"/>
  <c r="X93" i="2"/>
  <c r="X92" i="2"/>
  <c r="X91" i="2"/>
  <c r="X90" i="2"/>
  <c r="X89" i="2"/>
  <c r="X88" i="2"/>
  <c r="X87" i="2"/>
  <c r="X86" i="2"/>
  <c r="X85" i="2"/>
  <c r="X84" i="2"/>
  <c r="X83" i="2"/>
  <c r="X82" i="2"/>
  <c r="X81" i="2"/>
  <c r="X80" i="2"/>
  <c r="X79" i="2"/>
  <c r="X78" i="2"/>
  <c r="X77" i="2"/>
  <c r="X76" i="2"/>
  <c r="X75" i="2"/>
  <c r="X74" i="2"/>
  <c r="X73" i="2"/>
  <c r="X72" i="2"/>
  <c r="X71" i="2"/>
  <c r="X70" i="2"/>
  <c r="X69" i="2"/>
  <c r="X68" i="2"/>
  <c r="X67" i="2"/>
  <c r="X66" i="2"/>
  <c r="X65" i="2"/>
  <c r="X64" i="2"/>
  <c r="X63" i="2"/>
  <c r="X62" i="2"/>
  <c r="X61" i="2"/>
  <c r="X60" i="2"/>
  <c r="X59" i="2"/>
  <c r="X58" i="2"/>
  <c r="X57" i="2"/>
  <c r="X56" i="2"/>
  <c r="X55" i="2"/>
  <c r="X54" i="2"/>
  <c r="X53" i="2"/>
  <c r="X52" i="2"/>
  <c r="X51" i="2"/>
  <c r="X50" i="2"/>
  <c r="X49" i="2"/>
  <c r="X48" i="2"/>
  <c r="X47" i="2"/>
  <c r="X46" i="2"/>
  <c r="X45" i="2"/>
  <c r="X44" i="2"/>
  <c r="X43" i="2"/>
  <c r="X42" i="2"/>
  <c r="X41" i="2"/>
  <c r="X40" i="2"/>
  <c r="X39" i="2"/>
  <c r="X38" i="2"/>
  <c r="X37" i="2"/>
  <c r="X36" i="2"/>
  <c r="X35" i="2"/>
  <c r="X34" i="2"/>
  <c r="X33" i="2"/>
  <c r="X32" i="2"/>
  <c r="X31" i="2"/>
  <c r="X30" i="2"/>
  <c r="X29" i="2"/>
  <c r="X28" i="2"/>
  <c r="X27" i="2"/>
  <c r="X26" i="2"/>
  <c r="X25" i="2"/>
  <c r="X24" i="2"/>
  <c r="X23" i="2"/>
  <c r="X22" i="2"/>
  <c r="X21" i="2"/>
  <c r="X20" i="2"/>
  <c r="X19" i="2"/>
  <c r="X18" i="2"/>
  <c r="X17" i="2"/>
  <c r="X16" i="2"/>
  <c r="X15" i="2"/>
  <c r="X14" i="2"/>
  <c r="X13" i="2"/>
  <c r="X12" i="2"/>
  <c r="X11" i="2"/>
  <c r="X10" i="2"/>
  <c r="X9" i="2"/>
  <c r="X8" i="2"/>
  <c r="X7" i="2"/>
  <c r="X6" i="2"/>
  <c r="X5" i="2"/>
  <c r="X4" i="2"/>
  <c r="X3" i="2"/>
  <c r="X2" i="2"/>
  <c r="W2302" i="2"/>
  <c r="W2301" i="2"/>
  <c r="W2300" i="2"/>
  <c r="W2299" i="2"/>
  <c r="W2298" i="2"/>
  <c r="W2297" i="2"/>
  <c r="W2296" i="2"/>
  <c r="W2295" i="2"/>
  <c r="W2294" i="2"/>
  <c r="W2293" i="2"/>
  <c r="W2292" i="2"/>
  <c r="W2291" i="2"/>
  <c r="W2290" i="2"/>
  <c r="W2289" i="2"/>
  <c r="W2288" i="2"/>
  <c r="W2287" i="2"/>
  <c r="W2286" i="2"/>
  <c r="W2285" i="2"/>
  <c r="W2284" i="2"/>
  <c r="W2283" i="2"/>
  <c r="W2282" i="2"/>
  <c r="W2281" i="2"/>
  <c r="W2280" i="2"/>
  <c r="W2279" i="2"/>
  <c r="W2278" i="2"/>
  <c r="W2277" i="2"/>
  <c r="W2276" i="2"/>
  <c r="W2275" i="2"/>
  <c r="W2274" i="2"/>
  <c r="W2273" i="2"/>
  <c r="W2272" i="2"/>
  <c r="W2271" i="2"/>
  <c r="W2270" i="2"/>
  <c r="W2269" i="2"/>
  <c r="W2268" i="2"/>
  <c r="W2267" i="2"/>
  <c r="W2266" i="2"/>
  <c r="W2265" i="2"/>
  <c r="W2264" i="2"/>
  <c r="W2263" i="2"/>
  <c r="W2262" i="2"/>
  <c r="W2261" i="2"/>
  <c r="W2260" i="2"/>
  <c r="W2259" i="2"/>
  <c r="W2258" i="2"/>
  <c r="W2257" i="2"/>
  <c r="W2256" i="2"/>
  <c r="W2255" i="2"/>
  <c r="W2254" i="2"/>
  <c r="W2253" i="2"/>
  <c r="W2252" i="2"/>
  <c r="W2251" i="2"/>
  <c r="W2250" i="2"/>
  <c r="W2249" i="2"/>
  <c r="W2248" i="2"/>
  <c r="W2247" i="2"/>
  <c r="W2246" i="2"/>
  <c r="W2245" i="2"/>
  <c r="W2244" i="2"/>
  <c r="W2243" i="2"/>
  <c r="W2242" i="2"/>
  <c r="W2241" i="2"/>
  <c r="W2240" i="2"/>
  <c r="W2239" i="2"/>
  <c r="W2238" i="2"/>
  <c r="W2237" i="2"/>
  <c r="W2236" i="2"/>
  <c r="W2235" i="2"/>
  <c r="W2234" i="2"/>
  <c r="W2233" i="2"/>
  <c r="W2232" i="2"/>
  <c r="W2231" i="2"/>
  <c r="W2230" i="2"/>
  <c r="W2229" i="2"/>
  <c r="W2228" i="2"/>
  <c r="W2227" i="2"/>
  <c r="W2226" i="2"/>
  <c r="W2225" i="2"/>
  <c r="W2224" i="2"/>
  <c r="W2223" i="2"/>
  <c r="W2222" i="2"/>
  <c r="W2221" i="2"/>
  <c r="W2220" i="2"/>
  <c r="W2219" i="2"/>
  <c r="W2218" i="2"/>
  <c r="W2217" i="2"/>
  <c r="W2216" i="2"/>
  <c r="W2215" i="2"/>
  <c r="W2214" i="2"/>
  <c r="W2213" i="2"/>
  <c r="W2212" i="2"/>
  <c r="W2211" i="2"/>
  <c r="W2210" i="2"/>
  <c r="W2209" i="2"/>
  <c r="W2208" i="2"/>
  <c r="W2207" i="2"/>
  <c r="W2206" i="2"/>
  <c r="W2205" i="2"/>
  <c r="W2204" i="2"/>
  <c r="W2203" i="2"/>
  <c r="W2202" i="2"/>
  <c r="W2201" i="2"/>
  <c r="W2200" i="2"/>
  <c r="W2199" i="2"/>
  <c r="W2198" i="2"/>
  <c r="W2197" i="2"/>
  <c r="W2196" i="2"/>
  <c r="W2195" i="2"/>
  <c r="W2194" i="2"/>
  <c r="W2193" i="2"/>
  <c r="W2192" i="2"/>
  <c r="W2191" i="2"/>
  <c r="W2190" i="2"/>
  <c r="W2189" i="2"/>
  <c r="W2188" i="2"/>
  <c r="W2187" i="2"/>
  <c r="W2186" i="2"/>
  <c r="W2185" i="2"/>
  <c r="W2184" i="2"/>
  <c r="W2183" i="2"/>
  <c r="W2182" i="2"/>
  <c r="W2181" i="2"/>
  <c r="W2180" i="2"/>
  <c r="W2179" i="2"/>
  <c r="W2178" i="2"/>
  <c r="W2177" i="2"/>
  <c r="W2176" i="2"/>
  <c r="W2175" i="2"/>
  <c r="W2174" i="2"/>
  <c r="W2173" i="2"/>
  <c r="W2172" i="2"/>
  <c r="W2171" i="2"/>
  <c r="W2170" i="2"/>
  <c r="W2169" i="2"/>
  <c r="W2168" i="2"/>
  <c r="W2167" i="2"/>
  <c r="W2166" i="2"/>
  <c r="W2165" i="2"/>
  <c r="W2164" i="2"/>
  <c r="W2163" i="2"/>
  <c r="W2162" i="2"/>
  <c r="W2161" i="2"/>
  <c r="W2160" i="2"/>
  <c r="W2159" i="2"/>
  <c r="W2158" i="2"/>
  <c r="W2157" i="2"/>
  <c r="W2156" i="2"/>
  <c r="W2155" i="2"/>
  <c r="W2154" i="2"/>
  <c r="W2153" i="2"/>
  <c r="W2152" i="2"/>
  <c r="W2151" i="2"/>
  <c r="W2150" i="2"/>
  <c r="W2149" i="2"/>
  <c r="W2148" i="2"/>
  <c r="W2147" i="2"/>
  <c r="W2146" i="2"/>
  <c r="W2145" i="2"/>
  <c r="W2144" i="2"/>
  <c r="W2143" i="2"/>
  <c r="W2142" i="2"/>
  <c r="W2141" i="2"/>
  <c r="W2140" i="2"/>
  <c r="W2139" i="2"/>
  <c r="W2138" i="2"/>
  <c r="W2137" i="2"/>
  <c r="W2136" i="2"/>
  <c r="W2135" i="2"/>
  <c r="W2134" i="2"/>
  <c r="W2133" i="2"/>
  <c r="W2132" i="2"/>
  <c r="W2131" i="2"/>
  <c r="W2130" i="2"/>
  <c r="W2129" i="2"/>
  <c r="W2128" i="2"/>
  <c r="W2127" i="2"/>
  <c r="W2126" i="2"/>
  <c r="W2125" i="2"/>
  <c r="W2124" i="2"/>
  <c r="W2123" i="2"/>
  <c r="W2122" i="2"/>
  <c r="W2121" i="2"/>
  <c r="W2120" i="2"/>
  <c r="W2119" i="2"/>
  <c r="W2118" i="2"/>
  <c r="W2117" i="2"/>
  <c r="W2116" i="2"/>
  <c r="W2115" i="2"/>
  <c r="W2114" i="2"/>
  <c r="W2113" i="2"/>
  <c r="W2112" i="2"/>
  <c r="W2111" i="2"/>
  <c r="W2110" i="2"/>
  <c r="W2109" i="2"/>
  <c r="W2108" i="2"/>
  <c r="W2107" i="2"/>
  <c r="W2106" i="2"/>
  <c r="W2105" i="2"/>
  <c r="W2104" i="2"/>
  <c r="W2103" i="2"/>
  <c r="W2102" i="2"/>
  <c r="W2101" i="2"/>
  <c r="W2100" i="2"/>
  <c r="W2099" i="2"/>
  <c r="W2098" i="2"/>
  <c r="W2097" i="2"/>
  <c r="W2096" i="2"/>
  <c r="W2095" i="2"/>
  <c r="W2094" i="2"/>
  <c r="W2093" i="2"/>
  <c r="W2092" i="2"/>
  <c r="W2091" i="2"/>
  <c r="W2090" i="2"/>
  <c r="W2089" i="2"/>
  <c r="W2088" i="2"/>
  <c r="W2087" i="2"/>
  <c r="W2086" i="2"/>
  <c r="W2085" i="2"/>
  <c r="W2084" i="2"/>
  <c r="W2083" i="2"/>
  <c r="W2082" i="2"/>
  <c r="W2081" i="2"/>
  <c r="W2080" i="2"/>
  <c r="W2079" i="2"/>
  <c r="W2078" i="2"/>
  <c r="W2077" i="2"/>
  <c r="W2076" i="2"/>
  <c r="W2075" i="2"/>
  <c r="W2074" i="2"/>
  <c r="W2073" i="2"/>
  <c r="W2072" i="2"/>
  <c r="W2071" i="2"/>
  <c r="W2070" i="2"/>
  <c r="W2069" i="2"/>
  <c r="W2068" i="2"/>
  <c r="W2067" i="2"/>
  <c r="W2066" i="2"/>
  <c r="W2065" i="2"/>
  <c r="W2064" i="2"/>
  <c r="W2063" i="2"/>
  <c r="W2062" i="2"/>
  <c r="W2061" i="2"/>
  <c r="W2060" i="2"/>
  <c r="W2059" i="2"/>
  <c r="W2058" i="2"/>
  <c r="W2057" i="2"/>
  <c r="W2056" i="2"/>
  <c r="W2055" i="2"/>
  <c r="W2054" i="2"/>
  <c r="W2053" i="2"/>
  <c r="W2052" i="2"/>
  <c r="W2051" i="2"/>
  <c r="W2050" i="2"/>
  <c r="W2049" i="2"/>
  <c r="W2048" i="2"/>
  <c r="W2047" i="2"/>
  <c r="W2046" i="2"/>
  <c r="W2045" i="2"/>
  <c r="W2044" i="2"/>
  <c r="W2043" i="2"/>
  <c r="W2042" i="2"/>
  <c r="W2041" i="2"/>
  <c r="W2040" i="2"/>
  <c r="W2039" i="2"/>
  <c r="W2038" i="2"/>
  <c r="W2037" i="2"/>
  <c r="W2036" i="2"/>
  <c r="W2035" i="2"/>
  <c r="W2034" i="2"/>
  <c r="W2033" i="2"/>
  <c r="W2032" i="2"/>
  <c r="W2031" i="2"/>
  <c r="W2030" i="2"/>
  <c r="W2029" i="2"/>
  <c r="W2028" i="2"/>
  <c r="W2027" i="2"/>
  <c r="W2026" i="2"/>
  <c r="W2025" i="2"/>
  <c r="W2024" i="2"/>
  <c r="W2023" i="2"/>
  <c r="W2022" i="2"/>
  <c r="W2021" i="2"/>
  <c r="W2020" i="2"/>
  <c r="W2019" i="2"/>
  <c r="W2018" i="2"/>
  <c r="W2017" i="2"/>
  <c r="W2016" i="2"/>
  <c r="W2015" i="2"/>
  <c r="W2014" i="2"/>
  <c r="W2013" i="2"/>
  <c r="W2012" i="2"/>
  <c r="W2011" i="2"/>
  <c r="W2010" i="2"/>
  <c r="W2009" i="2"/>
  <c r="W2008" i="2"/>
  <c r="W2007" i="2"/>
  <c r="W2006" i="2"/>
  <c r="W2005" i="2"/>
  <c r="W2004" i="2"/>
  <c r="W2003" i="2"/>
  <c r="W2002" i="2"/>
  <c r="W2001" i="2"/>
  <c r="W2000" i="2"/>
  <c r="W1999" i="2"/>
  <c r="W1998" i="2"/>
  <c r="W1997" i="2"/>
  <c r="W1996" i="2"/>
  <c r="W1995" i="2"/>
  <c r="W1994" i="2"/>
  <c r="W1993" i="2"/>
  <c r="W1992" i="2"/>
  <c r="W1991" i="2"/>
  <c r="W1990" i="2"/>
  <c r="W1989" i="2"/>
  <c r="W1988" i="2"/>
  <c r="W1987" i="2"/>
  <c r="W1986" i="2"/>
  <c r="W1985" i="2"/>
  <c r="W1984" i="2"/>
  <c r="W1983" i="2"/>
  <c r="W1982" i="2"/>
  <c r="W1981" i="2"/>
  <c r="W1980" i="2"/>
  <c r="W1979" i="2"/>
  <c r="W1978" i="2"/>
  <c r="W1977" i="2"/>
  <c r="W1976" i="2"/>
  <c r="W1975" i="2"/>
  <c r="W1974" i="2"/>
  <c r="W1973" i="2"/>
  <c r="W1972" i="2"/>
  <c r="W1971" i="2"/>
  <c r="W1970" i="2"/>
  <c r="W1969" i="2"/>
  <c r="W1968" i="2"/>
  <c r="W1967" i="2"/>
  <c r="W1966" i="2"/>
  <c r="W1965" i="2"/>
  <c r="W1964" i="2"/>
  <c r="W1963" i="2"/>
  <c r="W1962" i="2"/>
  <c r="W1961" i="2"/>
  <c r="W1960" i="2"/>
  <c r="W1959" i="2"/>
  <c r="W1958" i="2"/>
  <c r="W1957" i="2"/>
  <c r="W1956" i="2"/>
  <c r="W1955" i="2"/>
  <c r="W1954" i="2"/>
  <c r="W1953" i="2"/>
  <c r="W1952" i="2"/>
  <c r="W1951" i="2"/>
  <c r="W1950" i="2"/>
  <c r="W1949" i="2"/>
  <c r="W1948" i="2"/>
  <c r="W1947" i="2"/>
  <c r="W1946" i="2"/>
  <c r="W1945" i="2"/>
  <c r="W1944" i="2"/>
  <c r="W1943" i="2"/>
  <c r="W1942" i="2"/>
  <c r="W1941" i="2"/>
  <c r="W1940" i="2"/>
  <c r="W1939" i="2"/>
  <c r="W1938" i="2"/>
  <c r="W1937" i="2"/>
  <c r="W1936" i="2"/>
  <c r="W1935" i="2"/>
  <c r="W1934" i="2"/>
  <c r="W1933" i="2"/>
  <c r="W1932" i="2"/>
  <c r="W1931" i="2"/>
  <c r="W1930" i="2"/>
  <c r="W1929" i="2"/>
  <c r="W1928" i="2"/>
  <c r="W1927" i="2"/>
  <c r="W1926" i="2"/>
  <c r="W1925" i="2"/>
  <c r="W1924" i="2"/>
  <c r="W1923" i="2"/>
  <c r="W1922" i="2"/>
  <c r="W1921" i="2"/>
  <c r="W1920" i="2"/>
  <c r="W1919" i="2"/>
  <c r="W1918" i="2"/>
  <c r="W1917" i="2"/>
  <c r="W1916" i="2"/>
  <c r="W1915" i="2"/>
  <c r="W1914" i="2"/>
  <c r="W1913" i="2"/>
  <c r="W1912" i="2"/>
  <c r="W1911" i="2"/>
  <c r="W1910" i="2"/>
  <c r="W1909" i="2"/>
  <c r="W1908" i="2"/>
  <c r="W1907" i="2"/>
  <c r="W1906" i="2"/>
  <c r="W1905" i="2"/>
  <c r="W1904" i="2"/>
  <c r="W1903" i="2"/>
  <c r="W1902" i="2"/>
  <c r="W1901" i="2"/>
  <c r="W1900" i="2"/>
  <c r="W1899" i="2"/>
  <c r="W1898" i="2"/>
  <c r="W1897" i="2"/>
  <c r="W1896" i="2"/>
  <c r="W1895" i="2"/>
  <c r="W1894" i="2"/>
  <c r="W1893" i="2"/>
  <c r="W1892" i="2"/>
  <c r="W1891" i="2"/>
  <c r="W1890" i="2"/>
  <c r="W1889" i="2"/>
  <c r="W1888" i="2"/>
  <c r="W1887" i="2"/>
  <c r="W1886" i="2"/>
  <c r="W1885" i="2"/>
  <c r="W1884" i="2"/>
  <c r="W1883" i="2"/>
  <c r="W1882" i="2"/>
  <c r="W1881" i="2"/>
  <c r="W1880" i="2"/>
  <c r="W1879" i="2"/>
  <c r="W1878" i="2"/>
  <c r="W1877" i="2"/>
  <c r="W1876" i="2"/>
  <c r="W1875" i="2"/>
  <c r="W1874" i="2"/>
  <c r="W1873" i="2"/>
  <c r="W1872" i="2"/>
  <c r="W1871" i="2"/>
  <c r="W1870" i="2"/>
  <c r="W1869" i="2"/>
  <c r="W1868" i="2"/>
  <c r="W1867" i="2"/>
  <c r="W1866" i="2"/>
  <c r="W1865" i="2"/>
  <c r="W1864" i="2"/>
  <c r="W1863" i="2"/>
  <c r="W1862" i="2"/>
  <c r="W1861" i="2"/>
  <c r="W1860" i="2"/>
  <c r="W1859" i="2"/>
  <c r="W1858" i="2"/>
  <c r="W1857" i="2"/>
  <c r="W1856" i="2"/>
  <c r="W1855" i="2"/>
  <c r="W1854" i="2"/>
  <c r="W1853" i="2"/>
  <c r="W1852" i="2"/>
  <c r="W1851" i="2"/>
  <c r="W1850" i="2"/>
  <c r="W1849" i="2"/>
  <c r="W1848" i="2"/>
  <c r="W1847" i="2"/>
  <c r="W1846" i="2"/>
  <c r="W1845" i="2"/>
  <c r="W1844" i="2"/>
  <c r="W1843" i="2"/>
  <c r="W1842" i="2"/>
  <c r="W1841" i="2"/>
  <c r="W1840" i="2"/>
  <c r="W1839" i="2"/>
  <c r="W1838" i="2"/>
  <c r="W1837" i="2"/>
  <c r="W1836" i="2"/>
  <c r="W1835" i="2"/>
  <c r="W1834" i="2"/>
  <c r="W1833" i="2"/>
  <c r="W1832" i="2"/>
  <c r="W1831" i="2"/>
  <c r="W1830" i="2"/>
  <c r="W1829" i="2"/>
  <c r="W1828" i="2"/>
  <c r="W1827" i="2"/>
  <c r="W1826" i="2"/>
  <c r="W1825" i="2"/>
  <c r="W1824" i="2"/>
  <c r="W1823" i="2"/>
  <c r="W1822" i="2"/>
  <c r="W1821" i="2"/>
  <c r="W1820" i="2"/>
  <c r="W1819" i="2"/>
  <c r="W1818" i="2"/>
  <c r="W1817" i="2"/>
  <c r="W1816" i="2"/>
  <c r="W1815" i="2"/>
  <c r="W1814" i="2"/>
  <c r="W1813" i="2"/>
  <c r="W1812" i="2"/>
  <c r="W1811" i="2"/>
  <c r="W1810" i="2"/>
  <c r="W1809" i="2"/>
  <c r="W1808" i="2"/>
  <c r="W1807" i="2"/>
  <c r="W1806" i="2"/>
  <c r="W1805" i="2"/>
  <c r="W1804" i="2"/>
  <c r="W1803" i="2"/>
  <c r="W1802" i="2"/>
  <c r="W1801" i="2"/>
  <c r="W1800" i="2"/>
  <c r="W1799" i="2"/>
  <c r="W1798" i="2"/>
  <c r="W1797" i="2"/>
  <c r="W1796" i="2"/>
  <c r="W1795" i="2"/>
  <c r="W1794" i="2"/>
  <c r="W1793" i="2"/>
  <c r="W1792" i="2"/>
  <c r="W1791" i="2"/>
  <c r="W1790" i="2"/>
  <c r="W1789" i="2"/>
  <c r="W1788" i="2"/>
  <c r="W1787" i="2"/>
  <c r="W1786" i="2"/>
  <c r="W1785" i="2"/>
  <c r="W1784" i="2"/>
  <c r="W1783" i="2"/>
  <c r="W1782" i="2"/>
  <c r="W1781" i="2"/>
  <c r="W1780" i="2"/>
  <c r="W1779" i="2"/>
  <c r="W1778" i="2"/>
  <c r="W1777" i="2"/>
  <c r="W1776" i="2"/>
  <c r="W1775" i="2"/>
  <c r="W1774" i="2"/>
  <c r="W1773" i="2"/>
  <c r="W1772" i="2"/>
  <c r="W1771" i="2"/>
  <c r="W1770" i="2"/>
  <c r="W1769" i="2"/>
  <c r="W1768" i="2"/>
  <c r="W1767" i="2"/>
  <c r="W1766" i="2"/>
  <c r="W1765" i="2"/>
  <c r="W1764" i="2"/>
  <c r="W1763" i="2"/>
  <c r="W1762" i="2"/>
  <c r="W1761" i="2"/>
  <c r="W1760" i="2"/>
  <c r="W1759" i="2"/>
  <c r="W1758" i="2"/>
  <c r="W1757" i="2"/>
  <c r="W1756" i="2"/>
  <c r="W1755" i="2"/>
  <c r="W1754" i="2"/>
  <c r="W1753" i="2"/>
  <c r="W1752" i="2"/>
  <c r="W1751" i="2"/>
  <c r="W1750" i="2"/>
  <c r="W1749" i="2"/>
  <c r="W1748" i="2"/>
  <c r="W1747" i="2"/>
  <c r="W1746" i="2"/>
  <c r="W1745" i="2"/>
  <c r="W1744" i="2"/>
  <c r="W1743" i="2"/>
  <c r="W1742" i="2"/>
  <c r="W1741" i="2"/>
  <c r="W1740" i="2"/>
  <c r="W1739" i="2"/>
  <c r="W1738" i="2"/>
  <c r="W1737" i="2"/>
  <c r="W1736" i="2"/>
  <c r="W1735" i="2"/>
  <c r="W1734" i="2"/>
  <c r="W1733" i="2"/>
  <c r="W1732" i="2"/>
  <c r="W1731" i="2"/>
  <c r="W1730" i="2"/>
  <c r="W1729" i="2"/>
  <c r="W1728" i="2"/>
  <c r="W1727" i="2"/>
  <c r="W1726" i="2"/>
  <c r="W1725" i="2"/>
  <c r="W1724" i="2"/>
  <c r="W1723" i="2"/>
  <c r="W1722" i="2"/>
  <c r="W1721" i="2"/>
  <c r="W1720" i="2"/>
  <c r="W1719" i="2"/>
  <c r="W1718" i="2"/>
  <c r="W1717" i="2"/>
  <c r="W1716" i="2"/>
  <c r="W1715" i="2"/>
  <c r="W1714" i="2"/>
  <c r="W1713" i="2"/>
  <c r="W1712" i="2"/>
  <c r="W1711" i="2"/>
  <c r="W1710" i="2"/>
  <c r="W1709" i="2"/>
  <c r="W1708" i="2"/>
  <c r="W1707" i="2"/>
  <c r="W1706" i="2"/>
  <c r="W1705" i="2"/>
  <c r="W1704" i="2"/>
  <c r="W1703" i="2"/>
  <c r="W1702" i="2"/>
  <c r="W1701" i="2"/>
  <c r="W1700" i="2"/>
  <c r="W1699" i="2"/>
  <c r="W1698" i="2"/>
  <c r="W1697" i="2"/>
  <c r="W1696" i="2"/>
  <c r="W1695" i="2"/>
  <c r="W1694" i="2"/>
  <c r="W1693" i="2"/>
  <c r="W1692" i="2"/>
  <c r="W1691" i="2"/>
  <c r="W1690" i="2"/>
  <c r="W1689" i="2"/>
  <c r="W1688" i="2"/>
  <c r="W1687" i="2"/>
  <c r="W1686" i="2"/>
  <c r="W1685" i="2"/>
  <c r="W1684" i="2"/>
  <c r="W1683" i="2"/>
  <c r="W1682" i="2"/>
  <c r="W1681" i="2"/>
  <c r="W1680" i="2"/>
  <c r="W1679" i="2"/>
  <c r="W1678" i="2"/>
  <c r="W1677" i="2"/>
  <c r="W1676" i="2"/>
  <c r="W1675" i="2"/>
  <c r="W1674" i="2"/>
  <c r="W1673" i="2"/>
  <c r="W1672" i="2"/>
  <c r="W1671" i="2"/>
  <c r="W1670" i="2"/>
  <c r="W1669" i="2"/>
  <c r="W1668" i="2"/>
  <c r="W1667" i="2"/>
  <c r="W1666" i="2"/>
  <c r="W1665" i="2"/>
  <c r="W1664" i="2"/>
  <c r="W1663" i="2"/>
  <c r="W1662" i="2"/>
  <c r="W1661" i="2"/>
  <c r="W1660" i="2"/>
  <c r="W1659" i="2"/>
  <c r="W1658" i="2"/>
  <c r="W1657" i="2"/>
  <c r="W1656" i="2"/>
  <c r="W1655" i="2"/>
  <c r="W1654" i="2"/>
  <c r="W1653" i="2"/>
  <c r="W1652" i="2"/>
  <c r="W1651" i="2"/>
  <c r="W1650" i="2"/>
  <c r="W1649" i="2"/>
  <c r="W1648" i="2"/>
  <c r="W1647" i="2"/>
  <c r="W1646" i="2"/>
  <c r="W1645" i="2"/>
  <c r="W1644" i="2"/>
  <c r="W1643" i="2"/>
  <c r="W1642" i="2"/>
  <c r="W1641" i="2"/>
  <c r="W1640" i="2"/>
  <c r="W1639" i="2"/>
  <c r="W1638" i="2"/>
  <c r="W1637" i="2"/>
  <c r="W1636" i="2"/>
  <c r="W1635" i="2"/>
  <c r="W1634" i="2"/>
  <c r="W1633" i="2"/>
  <c r="W1632" i="2"/>
  <c r="W1631" i="2"/>
  <c r="W1630" i="2"/>
  <c r="W1629" i="2"/>
  <c r="W1628" i="2"/>
  <c r="W1627" i="2"/>
  <c r="W1626" i="2"/>
  <c r="W1625" i="2"/>
  <c r="W1624" i="2"/>
  <c r="W1623" i="2"/>
  <c r="W1622" i="2"/>
  <c r="W1621" i="2"/>
  <c r="W1620" i="2"/>
  <c r="W1619" i="2"/>
  <c r="W1618" i="2"/>
  <c r="W1617" i="2"/>
  <c r="W1616" i="2"/>
  <c r="W1615" i="2"/>
  <c r="W1614" i="2"/>
  <c r="W1613" i="2"/>
  <c r="W1612" i="2"/>
  <c r="W1611" i="2"/>
  <c r="W1610" i="2"/>
  <c r="W1609" i="2"/>
  <c r="W1608" i="2"/>
  <c r="W1607" i="2"/>
  <c r="W1606" i="2"/>
  <c r="W1605" i="2"/>
  <c r="W1604" i="2"/>
  <c r="W1603" i="2"/>
  <c r="W1602" i="2"/>
  <c r="W1601" i="2"/>
  <c r="W1600" i="2"/>
  <c r="W1599" i="2"/>
  <c r="W1598" i="2"/>
  <c r="W1597" i="2"/>
  <c r="W1596" i="2"/>
  <c r="W1595" i="2"/>
  <c r="W1594" i="2"/>
  <c r="W1593" i="2"/>
  <c r="W1592" i="2"/>
  <c r="W1591" i="2"/>
  <c r="W1590" i="2"/>
  <c r="W1589" i="2"/>
  <c r="W1588" i="2"/>
  <c r="W1587" i="2"/>
  <c r="W1586" i="2"/>
  <c r="W1585" i="2"/>
  <c r="W1584" i="2"/>
  <c r="W1583" i="2"/>
  <c r="W1582" i="2"/>
  <c r="W1581" i="2"/>
  <c r="W1580" i="2"/>
  <c r="W1579" i="2"/>
  <c r="W1578" i="2"/>
  <c r="W1577" i="2"/>
  <c r="W1576" i="2"/>
  <c r="W1575" i="2"/>
  <c r="W1574" i="2"/>
  <c r="W1573" i="2"/>
  <c r="W1572" i="2"/>
  <c r="W1571" i="2"/>
  <c r="W1570" i="2"/>
  <c r="W1569" i="2"/>
  <c r="W1568" i="2"/>
  <c r="W1567" i="2"/>
  <c r="W1566" i="2"/>
  <c r="W1565" i="2"/>
  <c r="W1564" i="2"/>
  <c r="W1563" i="2"/>
  <c r="W1562" i="2"/>
  <c r="W1561" i="2"/>
  <c r="W1560" i="2"/>
  <c r="W1559" i="2"/>
  <c r="W1558" i="2"/>
  <c r="W1557" i="2"/>
  <c r="W1556" i="2"/>
  <c r="W1555" i="2"/>
  <c r="W1554" i="2"/>
  <c r="W1553" i="2"/>
  <c r="W1552" i="2"/>
  <c r="W1551" i="2"/>
  <c r="W1550" i="2"/>
  <c r="W1549" i="2"/>
  <c r="W1548" i="2"/>
  <c r="W1547" i="2"/>
  <c r="W1546" i="2"/>
  <c r="W1545" i="2"/>
  <c r="W1544" i="2"/>
  <c r="W1543" i="2"/>
  <c r="W1542" i="2"/>
  <c r="W1541" i="2"/>
  <c r="W1540" i="2"/>
  <c r="W1539" i="2"/>
  <c r="W1538" i="2"/>
  <c r="W1537" i="2"/>
  <c r="W1536" i="2"/>
  <c r="W1535" i="2"/>
  <c r="W1534" i="2"/>
  <c r="W1533" i="2"/>
  <c r="W1532" i="2"/>
  <c r="W1531" i="2"/>
  <c r="W1530" i="2"/>
  <c r="W1529" i="2"/>
  <c r="W1528" i="2"/>
  <c r="W1527" i="2"/>
  <c r="W1526" i="2"/>
  <c r="W1525" i="2"/>
  <c r="W1524" i="2"/>
  <c r="W1523" i="2"/>
  <c r="W1522" i="2"/>
  <c r="W1521" i="2"/>
  <c r="W1520" i="2"/>
  <c r="W1519" i="2"/>
  <c r="W1518" i="2"/>
  <c r="W1517" i="2"/>
  <c r="W1516" i="2"/>
  <c r="W1515" i="2"/>
  <c r="W1514" i="2"/>
  <c r="W1513" i="2"/>
  <c r="W1512" i="2"/>
  <c r="W1511" i="2"/>
  <c r="W1510" i="2"/>
  <c r="W1509" i="2"/>
  <c r="W1508" i="2"/>
  <c r="W1507" i="2"/>
  <c r="W1506" i="2"/>
  <c r="W1505" i="2"/>
  <c r="W1504" i="2"/>
  <c r="W1503" i="2"/>
  <c r="W1502" i="2"/>
  <c r="W1501" i="2"/>
  <c r="W1500" i="2"/>
  <c r="W1499" i="2"/>
  <c r="W1498" i="2"/>
  <c r="W1497" i="2"/>
  <c r="W1496" i="2"/>
  <c r="W1495" i="2"/>
  <c r="W1494" i="2"/>
  <c r="W1493" i="2"/>
  <c r="W1492" i="2"/>
  <c r="W1491" i="2"/>
  <c r="W1490" i="2"/>
  <c r="W1489" i="2"/>
  <c r="W1488" i="2"/>
  <c r="W1487" i="2"/>
  <c r="W1486" i="2"/>
  <c r="W1485" i="2"/>
  <c r="W1484" i="2"/>
  <c r="W1483" i="2"/>
  <c r="W1482" i="2"/>
  <c r="W1481" i="2"/>
  <c r="W1480" i="2"/>
  <c r="W1479" i="2"/>
  <c r="W1478" i="2"/>
  <c r="W1477" i="2"/>
  <c r="W1476" i="2"/>
  <c r="W1475" i="2"/>
  <c r="W1474" i="2"/>
  <c r="W1473" i="2"/>
  <c r="W1472" i="2"/>
  <c r="W1471" i="2"/>
  <c r="W1470" i="2"/>
  <c r="W1469" i="2"/>
  <c r="W1468" i="2"/>
  <c r="W1467" i="2"/>
  <c r="W1466" i="2"/>
  <c r="W1465" i="2"/>
  <c r="W1464" i="2"/>
  <c r="W1463" i="2"/>
  <c r="W1462" i="2"/>
  <c r="W1461" i="2"/>
  <c r="W1460" i="2"/>
  <c r="W1459" i="2"/>
  <c r="W1458" i="2"/>
  <c r="W1457" i="2"/>
  <c r="W1456" i="2"/>
  <c r="W1455" i="2"/>
  <c r="W1454" i="2"/>
  <c r="W1453" i="2"/>
  <c r="W1452" i="2"/>
  <c r="W1451" i="2"/>
  <c r="W1450" i="2"/>
  <c r="W1449" i="2"/>
  <c r="W1448" i="2"/>
  <c r="W1447" i="2"/>
  <c r="W1446" i="2"/>
  <c r="W1445" i="2"/>
  <c r="W1444" i="2"/>
  <c r="W1443" i="2"/>
  <c r="W1442" i="2"/>
  <c r="W1441" i="2"/>
  <c r="W1440" i="2"/>
  <c r="W1439" i="2"/>
  <c r="W1438" i="2"/>
  <c r="W1437" i="2"/>
  <c r="W1436" i="2"/>
  <c r="W1435" i="2"/>
  <c r="W1434" i="2"/>
  <c r="W1433" i="2"/>
  <c r="W1432" i="2"/>
  <c r="W1431" i="2"/>
  <c r="W1430" i="2"/>
  <c r="W1429" i="2"/>
  <c r="W1428" i="2"/>
  <c r="W1427" i="2"/>
  <c r="W1426" i="2"/>
  <c r="W1425" i="2"/>
  <c r="W1424" i="2"/>
  <c r="W1423" i="2"/>
  <c r="W1422" i="2"/>
  <c r="W1421" i="2"/>
  <c r="W1420" i="2"/>
  <c r="W1419" i="2"/>
  <c r="W1418" i="2"/>
  <c r="W1417" i="2"/>
  <c r="W1416" i="2"/>
  <c r="W1415" i="2"/>
  <c r="W1414" i="2"/>
  <c r="W1413" i="2"/>
  <c r="W1412" i="2"/>
  <c r="W1411" i="2"/>
  <c r="W1410" i="2"/>
  <c r="W1409" i="2"/>
  <c r="W1408" i="2"/>
  <c r="W1407" i="2"/>
  <c r="W1406" i="2"/>
  <c r="W1405" i="2"/>
  <c r="W1404" i="2"/>
  <c r="W1403" i="2"/>
  <c r="W1402" i="2"/>
  <c r="W1401" i="2"/>
  <c r="W1400" i="2"/>
  <c r="W1399" i="2"/>
  <c r="W1398" i="2"/>
  <c r="W1397" i="2"/>
  <c r="W1396" i="2"/>
  <c r="W1395" i="2"/>
  <c r="W1394" i="2"/>
  <c r="W1393" i="2"/>
  <c r="W1392" i="2"/>
  <c r="W1391" i="2"/>
  <c r="W1390" i="2"/>
  <c r="W1389" i="2"/>
  <c r="W1388" i="2"/>
  <c r="W1387" i="2"/>
  <c r="W1386" i="2"/>
  <c r="W1385" i="2"/>
  <c r="W1384" i="2"/>
  <c r="W1383" i="2"/>
  <c r="W1382" i="2"/>
  <c r="W1381" i="2"/>
  <c r="W1380" i="2"/>
  <c r="W1379" i="2"/>
  <c r="W1378" i="2"/>
  <c r="W1377" i="2"/>
  <c r="W1376" i="2"/>
  <c r="W1375" i="2"/>
  <c r="W1374" i="2"/>
  <c r="W1373" i="2"/>
  <c r="W1372" i="2"/>
  <c r="W1371" i="2"/>
  <c r="W1370" i="2"/>
  <c r="W1369" i="2"/>
  <c r="W1368" i="2"/>
  <c r="W1367" i="2"/>
  <c r="W1366" i="2"/>
  <c r="W1365" i="2"/>
  <c r="W1364" i="2"/>
  <c r="W1363" i="2"/>
  <c r="W1362" i="2"/>
  <c r="W1361" i="2"/>
  <c r="W1360" i="2"/>
  <c r="W1359" i="2"/>
  <c r="W1358" i="2"/>
  <c r="W1357" i="2"/>
  <c r="W1356" i="2"/>
  <c r="W1355" i="2"/>
  <c r="W1354" i="2"/>
  <c r="W1353" i="2"/>
  <c r="W1352" i="2"/>
  <c r="W1351" i="2"/>
  <c r="W1350" i="2"/>
  <c r="W1349" i="2"/>
  <c r="W1348" i="2"/>
  <c r="W1347" i="2"/>
  <c r="W1346" i="2"/>
  <c r="W1345" i="2"/>
  <c r="W1344" i="2"/>
  <c r="W1343" i="2"/>
  <c r="W1342" i="2"/>
  <c r="W1341" i="2"/>
  <c r="W1340" i="2"/>
  <c r="W1339" i="2"/>
  <c r="W1338" i="2"/>
  <c r="W1337" i="2"/>
  <c r="W1336" i="2"/>
  <c r="W1335" i="2"/>
  <c r="W1334" i="2"/>
  <c r="W1333" i="2"/>
  <c r="W1332" i="2"/>
  <c r="W1331" i="2"/>
  <c r="W1330" i="2"/>
  <c r="W1329" i="2"/>
  <c r="W1328" i="2"/>
  <c r="W1327" i="2"/>
  <c r="W1326" i="2"/>
  <c r="W1325" i="2"/>
  <c r="W1324" i="2"/>
  <c r="W1323" i="2"/>
  <c r="W1322" i="2"/>
  <c r="W1321" i="2"/>
  <c r="W1320" i="2"/>
  <c r="W1319" i="2"/>
  <c r="W1318" i="2"/>
  <c r="W1317" i="2"/>
  <c r="W1316" i="2"/>
  <c r="W1315" i="2"/>
  <c r="W1314" i="2"/>
  <c r="W1313" i="2"/>
  <c r="W1312" i="2"/>
  <c r="W1311" i="2"/>
  <c r="W1310" i="2"/>
  <c r="W1309" i="2"/>
  <c r="W1308" i="2"/>
  <c r="W1307" i="2"/>
  <c r="W1306" i="2"/>
  <c r="W1305" i="2"/>
  <c r="W1304" i="2"/>
  <c r="W1303" i="2"/>
  <c r="W1302" i="2"/>
  <c r="W1301" i="2"/>
  <c r="W1300" i="2"/>
  <c r="W1299" i="2"/>
  <c r="W1298" i="2"/>
  <c r="W1297" i="2"/>
  <c r="W1296" i="2"/>
  <c r="W1295" i="2"/>
  <c r="W1294" i="2"/>
  <c r="W1293" i="2"/>
  <c r="W1292" i="2"/>
  <c r="W1291" i="2"/>
  <c r="W1290" i="2"/>
  <c r="W1289" i="2"/>
  <c r="W1288" i="2"/>
  <c r="W1287" i="2"/>
  <c r="W1286" i="2"/>
  <c r="W1285" i="2"/>
  <c r="W1284" i="2"/>
  <c r="W1283" i="2"/>
  <c r="W1282" i="2"/>
  <c r="W1281" i="2"/>
  <c r="W1280" i="2"/>
  <c r="W1279" i="2"/>
  <c r="W1278" i="2"/>
  <c r="W1277" i="2"/>
  <c r="W1276" i="2"/>
  <c r="W1275" i="2"/>
  <c r="W1274" i="2"/>
  <c r="W1273" i="2"/>
  <c r="W1272" i="2"/>
  <c r="W1271" i="2"/>
  <c r="W1270" i="2"/>
  <c r="W1269" i="2"/>
  <c r="W1268" i="2"/>
  <c r="W1267" i="2"/>
  <c r="W1266" i="2"/>
  <c r="W1265" i="2"/>
  <c r="W1264" i="2"/>
  <c r="W1263" i="2"/>
  <c r="W1262" i="2"/>
  <c r="W1261" i="2"/>
  <c r="W1260" i="2"/>
  <c r="W1259" i="2"/>
  <c r="W1258" i="2"/>
  <c r="W1257" i="2"/>
  <c r="W1256" i="2"/>
  <c r="W1255" i="2"/>
  <c r="W1254" i="2"/>
  <c r="W1253" i="2"/>
  <c r="W1252" i="2"/>
  <c r="W1251" i="2"/>
  <c r="W1250" i="2"/>
  <c r="W1249" i="2"/>
  <c r="W1248" i="2"/>
  <c r="W1247" i="2"/>
  <c r="W1246" i="2"/>
  <c r="W1245" i="2"/>
  <c r="W1244" i="2"/>
  <c r="W1243" i="2"/>
  <c r="W1242" i="2"/>
  <c r="W1241" i="2"/>
  <c r="W1240" i="2"/>
  <c r="W1239" i="2"/>
  <c r="W1238" i="2"/>
  <c r="W1237" i="2"/>
  <c r="W1236" i="2"/>
  <c r="W1235" i="2"/>
  <c r="W1234" i="2"/>
  <c r="W1233" i="2"/>
  <c r="W1232" i="2"/>
  <c r="W1231" i="2"/>
  <c r="W1230" i="2"/>
  <c r="W1229" i="2"/>
  <c r="W1228" i="2"/>
  <c r="W1227" i="2"/>
  <c r="W1226" i="2"/>
  <c r="W1225" i="2"/>
  <c r="W1224" i="2"/>
  <c r="W1223" i="2"/>
  <c r="W1222" i="2"/>
  <c r="W1221" i="2"/>
  <c r="W1220" i="2"/>
  <c r="W1219" i="2"/>
  <c r="W1218" i="2"/>
  <c r="W1217" i="2"/>
  <c r="W1216" i="2"/>
  <c r="W1215" i="2"/>
  <c r="W1214" i="2"/>
  <c r="W1213" i="2"/>
  <c r="W1212" i="2"/>
  <c r="W1211" i="2"/>
  <c r="W1210" i="2"/>
  <c r="W1209" i="2"/>
  <c r="W1208" i="2"/>
  <c r="W1207" i="2"/>
  <c r="W1206" i="2"/>
  <c r="W1205" i="2"/>
  <c r="W1204" i="2"/>
  <c r="W1203" i="2"/>
  <c r="W1202" i="2"/>
  <c r="W1201" i="2"/>
  <c r="W1200" i="2"/>
  <c r="W1199" i="2"/>
  <c r="W1198" i="2"/>
  <c r="W1197" i="2"/>
  <c r="W1196" i="2"/>
  <c r="W1195" i="2"/>
  <c r="W1194" i="2"/>
  <c r="W1193" i="2"/>
  <c r="W1192" i="2"/>
  <c r="W1191" i="2"/>
  <c r="W1190" i="2"/>
  <c r="W1189" i="2"/>
  <c r="W1188" i="2"/>
  <c r="W1187" i="2"/>
  <c r="W1186" i="2"/>
  <c r="W1185" i="2"/>
  <c r="W1184" i="2"/>
  <c r="W1183" i="2"/>
  <c r="W1182" i="2"/>
  <c r="W1181" i="2"/>
  <c r="W1180" i="2"/>
  <c r="W1179" i="2"/>
  <c r="W1178" i="2"/>
  <c r="W1177" i="2"/>
  <c r="W1176" i="2"/>
  <c r="W1175" i="2"/>
  <c r="W1174" i="2"/>
  <c r="W1173" i="2"/>
  <c r="W1172" i="2"/>
  <c r="W1171" i="2"/>
  <c r="W1170" i="2"/>
  <c r="W1169" i="2"/>
  <c r="W1168" i="2"/>
  <c r="W1167" i="2"/>
  <c r="W1166" i="2"/>
  <c r="W1165" i="2"/>
  <c r="W1164" i="2"/>
  <c r="W1163" i="2"/>
  <c r="W1162" i="2"/>
  <c r="W1161" i="2"/>
  <c r="W1160" i="2"/>
  <c r="W1159" i="2"/>
  <c r="W1158" i="2"/>
  <c r="W1157" i="2"/>
  <c r="W1156" i="2"/>
  <c r="W1155" i="2"/>
  <c r="W1154" i="2"/>
  <c r="W1153" i="2"/>
  <c r="W1152" i="2"/>
  <c r="W1151" i="2"/>
  <c r="W1150" i="2"/>
  <c r="W1149" i="2"/>
  <c r="W1148" i="2"/>
  <c r="W1147" i="2"/>
  <c r="W1146" i="2"/>
  <c r="W1145" i="2"/>
  <c r="W1144" i="2"/>
  <c r="W1143" i="2"/>
  <c r="W1142" i="2"/>
  <c r="W1141" i="2"/>
  <c r="W1140" i="2"/>
  <c r="W1139" i="2"/>
  <c r="W1138" i="2"/>
  <c r="W1137" i="2"/>
  <c r="W1136" i="2"/>
  <c r="W1135" i="2"/>
  <c r="W1134" i="2"/>
  <c r="W1133" i="2"/>
  <c r="W1132" i="2"/>
  <c r="W1131" i="2"/>
  <c r="W1130" i="2"/>
  <c r="W1129" i="2"/>
  <c r="W1128" i="2"/>
  <c r="W1127" i="2"/>
  <c r="W1126" i="2"/>
  <c r="W1125" i="2"/>
  <c r="W1124" i="2"/>
  <c r="W1123" i="2"/>
  <c r="W1122" i="2"/>
  <c r="W1121" i="2"/>
  <c r="W1120" i="2"/>
  <c r="W1119" i="2"/>
  <c r="W1118" i="2"/>
  <c r="W1117" i="2"/>
  <c r="W1116" i="2"/>
  <c r="W1115" i="2"/>
  <c r="W1114" i="2"/>
  <c r="W1113" i="2"/>
  <c r="W1112" i="2"/>
  <c r="W1111" i="2"/>
  <c r="W1110" i="2"/>
  <c r="W1109" i="2"/>
  <c r="W1108" i="2"/>
  <c r="W1107" i="2"/>
  <c r="W1106" i="2"/>
  <c r="W1105" i="2"/>
  <c r="W1104" i="2"/>
  <c r="W1103" i="2"/>
  <c r="W1102" i="2"/>
  <c r="W1101" i="2"/>
  <c r="W1100" i="2"/>
  <c r="W1099" i="2"/>
  <c r="W1098" i="2"/>
  <c r="W1097" i="2"/>
  <c r="W1096" i="2"/>
  <c r="W1095" i="2"/>
  <c r="W1094" i="2"/>
  <c r="W1093" i="2"/>
  <c r="W1092" i="2"/>
  <c r="W1091" i="2"/>
  <c r="W1090" i="2"/>
  <c r="W1089" i="2"/>
  <c r="W1088" i="2"/>
  <c r="W1087" i="2"/>
  <c r="W1086" i="2"/>
  <c r="W1085" i="2"/>
  <c r="W1084" i="2"/>
  <c r="W1083" i="2"/>
  <c r="W1082" i="2"/>
  <c r="W1081" i="2"/>
  <c r="W1080" i="2"/>
  <c r="W1079" i="2"/>
  <c r="W1078" i="2"/>
  <c r="W1077" i="2"/>
  <c r="W1076" i="2"/>
  <c r="W1075" i="2"/>
  <c r="W1074" i="2"/>
  <c r="W1073" i="2"/>
  <c r="W1072" i="2"/>
  <c r="W1071" i="2"/>
  <c r="W1070" i="2"/>
  <c r="W1069" i="2"/>
  <c r="W1068" i="2"/>
  <c r="W1067" i="2"/>
  <c r="W1066" i="2"/>
  <c r="W1065" i="2"/>
  <c r="W1064" i="2"/>
  <c r="W1063" i="2"/>
  <c r="W1062" i="2"/>
  <c r="W1061" i="2"/>
  <c r="W1060" i="2"/>
  <c r="W1059" i="2"/>
  <c r="W1058" i="2"/>
  <c r="W1057" i="2"/>
  <c r="W1056" i="2"/>
  <c r="W1055" i="2"/>
  <c r="W1054" i="2"/>
  <c r="W1053" i="2"/>
  <c r="W1052" i="2"/>
  <c r="W1051" i="2"/>
  <c r="W1050" i="2"/>
  <c r="W1049" i="2"/>
  <c r="W1048" i="2"/>
  <c r="W1047" i="2"/>
  <c r="W1046" i="2"/>
  <c r="W1045" i="2"/>
  <c r="W1044" i="2"/>
  <c r="W1043" i="2"/>
  <c r="W1042" i="2"/>
  <c r="W1041" i="2"/>
  <c r="W1040" i="2"/>
  <c r="W1039" i="2"/>
  <c r="W1038" i="2"/>
  <c r="W1037" i="2"/>
  <c r="W1036" i="2"/>
  <c r="W1035" i="2"/>
  <c r="W1034" i="2"/>
  <c r="W1033" i="2"/>
  <c r="W1032" i="2"/>
  <c r="W1031" i="2"/>
  <c r="W1030" i="2"/>
  <c r="W1029" i="2"/>
  <c r="W1028" i="2"/>
  <c r="W1027" i="2"/>
  <c r="W1026" i="2"/>
  <c r="W1025" i="2"/>
  <c r="W1024" i="2"/>
  <c r="W1023" i="2"/>
  <c r="W1022" i="2"/>
  <c r="W1021" i="2"/>
  <c r="W1020" i="2"/>
  <c r="W1019" i="2"/>
  <c r="W1018" i="2"/>
  <c r="W1017" i="2"/>
  <c r="W1016" i="2"/>
  <c r="W1015" i="2"/>
  <c r="W1014" i="2"/>
  <c r="W1013" i="2"/>
  <c r="W1012" i="2"/>
  <c r="W1011" i="2"/>
  <c r="W1010" i="2"/>
  <c r="W1009" i="2"/>
  <c r="W1008" i="2"/>
  <c r="W1007" i="2"/>
  <c r="W1006" i="2"/>
  <c r="W1005" i="2"/>
  <c r="W1004" i="2"/>
  <c r="W1003" i="2"/>
  <c r="W1002" i="2"/>
  <c r="W1001" i="2"/>
  <c r="W1000" i="2"/>
  <c r="W999" i="2"/>
  <c r="W998" i="2"/>
  <c r="W997" i="2"/>
  <c r="W996" i="2"/>
  <c r="W995" i="2"/>
  <c r="W994" i="2"/>
  <c r="W993" i="2"/>
  <c r="W992" i="2"/>
  <c r="W991" i="2"/>
  <c r="W990" i="2"/>
  <c r="W989" i="2"/>
  <c r="W988" i="2"/>
  <c r="W987" i="2"/>
  <c r="W986" i="2"/>
  <c r="W985" i="2"/>
  <c r="W984" i="2"/>
  <c r="W983" i="2"/>
  <c r="W982" i="2"/>
  <c r="W981" i="2"/>
  <c r="W980" i="2"/>
  <c r="W979" i="2"/>
  <c r="W978" i="2"/>
  <c r="W977" i="2"/>
  <c r="W976" i="2"/>
  <c r="W975" i="2"/>
  <c r="W974" i="2"/>
  <c r="W973" i="2"/>
  <c r="W972" i="2"/>
  <c r="W971" i="2"/>
  <c r="W970" i="2"/>
  <c r="W969" i="2"/>
  <c r="W968" i="2"/>
  <c r="W967" i="2"/>
  <c r="W966" i="2"/>
  <c r="W965" i="2"/>
  <c r="W964" i="2"/>
  <c r="W963" i="2"/>
  <c r="W962" i="2"/>
  <c r="W961" i="2"/>
  <c r="W960" i="2"/>
  <c r="W959" i="2"/>
  <c r="W958" i="2"/>
  <c r="W957" i="2"/>
  <c r="W956" i="2"/>
  <c r="W955" i="2"/>
  <c r="W954" i="2"/>
  <c r="W953" i="2"/>
  <c r="W952" i="2"/>
  <c r="W951" i="2"/>
  <c r="W950" i="2"/>
  <c r="W949" i="2"/>
  <c r="W948" i="2"/>
  <c r="W947" i="2"/>
  <c r="W946" i="2"/>
  <c r="W945" i="2"/>
  <c r="W944" i="2"/>
  <c r="W943" i="2"/>
  <c r="W942" i="2"/>
  <c r="W941" i="2"/>
  <c r="W940" i="2"/>
  <c r="W939" i="2"/>
  <c r="W938" i="2"/>
  <c r="W937" i="2"/>
  <c r="W936" i="2"/>
  <c r="W935" i="2"/>
  <c r="W934" i="2"/>
  <c r="W933" i="2"/>
  <c r="W932" i="2"/>
  <c r="W931" i="2"/>
  <c r="W930" i="2"/>
  <c r="W929" i="2"/>
  <c r="W928" i="2"/>
  <c r="W927" i="2"/>
  <c r="W926" i="2"/>
  <c r="W925" i="2"/>
  <c r="W924" i="2"/>
  <c r="W923" i="2"/>
  <c r="W922" i="2"/>
  <c r="W921" i="2"/>
  <c r="W920" i="2"/>
  <c r="W919" i="2"/>
  <c r="W918" i="2"/>
  <c r="W917" i="2"/>
  <c r="W916" i="2"/>
  <c r="W915" i="2"/>
  <c r="W914" i="2"/>
  <c r="W913" i="2"/>
  <c r="W912" i="2"/>
  <c r="W911" i="2"/>
  <c r="W910" i="2"/>
  <c r="W909" i="2"/>
  <c r="W908" i="2"/>
  <c r="W907" i="2"/>
  <c r="W906" i="2"/>
  <c r="W905" i="2"/>
  <c r="W904" i="2"/>
  <c r="W903" i="2"/>
  <c r="W902" i="2"/>
  <c r="W901" i="2"/>
  <c r="W900" i="2"/>
  <c r="W899" i="2"/>
  <c r="W898" i="2"/>
  <c r="W897" i="2"/>
  <c r="W896" i="2"/>
  <c r="W895" i="2"/>
  <c r="W894" i="2"/>
  <c r="W893" i="2"/>
  <c r="W892" i="2"/>
  <c r="W891" i="2"/>
  <c r="W890" i="2"/>
  <c r="W889" i="2"/>
  <c r="W888" i="2"/>
  <c r="W887" i="2"/>
  <c r="W886" i="2"/>
  <c r="W885" i="2"/>
  <c r="W884" i="2"/>
  <c r="W883" i="2"/>
  <c r="W882" i="2"/>
  <c r="W881" i="2"/>
  <c r="W880" i="2"/>
  <c r="W879" i="2"/>
  <c r="W878" i="2"/>
  <c r="W877" i="2"/>
  <c r="W876" i="2"/>
  <c r="W875" i="2"/>
  <c r="W874" i="2"/>
  <c r="W873" i="2"/>
  <c r="W872" i="2"/>
  <c r="W871" i="2"/>
  <c r="W870" i="2"/>
  <c r="W869" i="2"/>
  <c r="W868" i="2"/>
  <c r="W867" i="2"/>
  <c r="W866" i="2"/>
  <c r="W865" i="2"/>
  <c r="W864" i="2"/>
  <c r="W863" i="2"/>
  <c r="W862" i="2"/>
  <c r="W861" i="2"/>
  <c r="W860" i="2"/>
  <c r="W859" i="2"/>
  <c r="W858" i="2"/>
  <c r="W857" i="2"/>
  <c r="W856" i="2"/>
  <c r="W855" i="2"/>
  <c r="W854" i="2"/>
  <c r="W853" i="2"/>
  <c r="W852" i="2"/>
  <c r="W851" i="2"/>
  <c r="W850" i="2"/>
  <c r="W849" i="2"/>
  <c r="W848" i="2"/>
  <c r="W847" i="2"/>
  <c r="W846" i="2"/>
  <c r="W845" i="2"/>
  <c r="W844" i="2"/>
  <c r="W843" i="2"/>
  <c r="W842" i="2"/>
  <c r="W841" i="2"/>
  <c r="W840" i="2"/>
  <c r="W839" i="2"/>
  <c r="W838" i="2"/>
  <c r="W837" i="2"/>
  <c r="W836" i="2"/>
  <c r="W835" i="2"/>
  <c r="W834" i="2"/>
  <c r="W833" i="2"/>
  <c r="W832" i="2"/>
  <c r="W831" i="2"/>
  <c r="W830" i="2"/>
  <c r="W829" i="2"/>
  <c r="W828" i="2"/>
  <c r="W827" i="2"/>
  <c r="W826" i="2"/>
  <c r="W825" i="2"/>
  <c r="W824" i="2"/>
  <c r="W823" i="2"/>
  <c r="W822" i="2"/>
  <c r="W821" i="2"/>
  <c r="W820" i="2"/>
  <c r="W819" i="2"/>
  <c r="W818" i="2"/>
  <c r="W817" i="2"/>
  <c r="W816" i="2"/>
  <c r="W815" i="2"/>
  <c r="W814" i="2"/>
  <c r="W813" i="2"/>
  <c r="W812" i="2"/>
  <c r="W811" i="2"/>
  <c r="W810" i="2"/>
  <c r="W809" i="2"/>
  <c r="W808" i="2"/>
  <c r="W807" i="2"/>
  <c r="W806" i="2"/>
  <c r="W805" i="2"/>
  <c r="W804" i="2"/>
  <c r="W803" i="2"/>
  <c r="W802" i="2"/>
  <c r="W801" i="2"/>
  <c r="W800" i="2"/>
  <c r="W799" i="2"/>
  <c r="W798" i="2"/>
  <c r="W797" i="2"/>
  <c r="W796" i="2"/>
  <c r="W795" i="2"/>
  <c r="W794" i="2"/>
  <c r="W793" i="2"/>
  <c r="W792" i="2"/>
  <c r="W791" i="2"/>
  <c r="W790" i="2"/>
  <c r="W789" i="2"/>
  <c r="W788" i="2"/>
  <c r="W787" i="2"/>
  <c r="W786" i="2"/>
  <c r="W785" i="2"/>
  <c r="W784" i="2"/>
  <c r="W783" i="2"/>
  <c r="W782" i="2"/>
  <c r="W781" i="2"/>
  <c r="W780" i="2"/>
  <c r="W779" i="2"/>
  <c r="W778" i="2"/>
  <c r="W777" i="2"/>
  <c r="W776" i="2"/>
  <c r="W775" i="2"/>
  <c r="W774" i="2"/>
  <c r="W773" i="2"/>
  <c r="W772" i="2"/>
  <c r="W771" i="2"/>
  <c r="W770" i="2"/>
  <c r="W769" i="2"/>
  <c r="W768" i="2"/>
  <c r="W767" i="2"/>
  <c r="W766" i="2"/>
  <c r="W765" i="2"/>
  <c r="W764" i="2"/>
  <c r="W763" i="2"/>
  <c r="W762" i="2"/>
  <c r="W761" i="2"/>
  <c r="W760" i="2"/>
  <c r="W759" i="2"/>
  <c r="W758" i="2"/>
  <c r="W757" i="2"/>
  <c r="W756" i="2"/>
  <c r="W755" i="2"/>
  <c r="W754" i="2"/>
  <c r="W753" i="2"/>
  <c r="W752" i="2"/>
  <c r="W751" i="2"/>
  <c r="W750" i="2"/>
  <c r="W749" i="2"/>
  <c r="W748" i="2"/>
  <c r="W747" i="2"/>
  <c r="W746" i="2"/>
  <c r="W745" i="2"/>
  <c r="W744" i="2"/>
  <c r="W743" i="2"/>
  <c r="W742" i="2"/>
  <c r="W741" i="2"/>
  <c r="W740" i="2"/>
  <c r="W739" i="2"/>
  <c r="W738" i="2"/>
  <c r="W737" i="2"/>
  <c r="W736" i="2"/>
  <c r="W735" i="2"/>
  <c r="W734" i="2"/>
  <c r="W733" i="2"/>
  <c r="W732" i="2"/>
  <c r="W731" i="2"/>
  <c r="W730" i="2"/>
  <c r="W729" i="2"/>
  <c r="W728" i="2"/>
  <c r="W727" i="2"/>
  <c r="W726" i="2"/>
  <c r="W725" i="2"/>
  <c r="W724" i="2"/>
  <c r="W723" i="2"/>
  <c r="W722" i="2"/>
  <c r="W721" i="2"/>
  <c r="W720" i="2"/>
  <c r="W719" i="2"/>
  <c r="W718" i="2"/>
  <c r="W717" i="2"/>
  <c r="W716" i="2"/>
  <c r="W715" i="2"/>
  <c r="W714" i="2"/>
  <c r="W713" i="2"/>
  <c r="W712" i="2"/>
  <c r="W711" i="2"/>
  <c r="W710" i="2"/>
  <c r="W709" i="2"/>
  <c r="W708" i="2"/>
  <c r="W707" i="2"/>
  <c r="W706" i="2"/>
  <c r="W705" i="2"/>
  <c r="W704" i="2"/>
  <c r="W703" i="2"/>
  <c r="W702" i="2"/>
  <c r="W701" i="2"/>
  <c r="W700" i="2"/>
  <c r="W699" i="2"/>
  <c r="W698" i="2"/>
  <c r="W697" i="2"/>
  <c r="W696" i="2"/>
  <c r="W695" i="2"/>
  <c r="W694" i="2"/>
  <c r="W693" i="2"/>
  <c r="W692" i="2"/>
  <c r="W691" i="2"/>
  <c r="W690" i="2"/>
  <c r="W689" i="2"/>
  <c r="W688" i="2"/>
  <c r="W687" i="2"/>
  <c r="W686" i="2"/>
  <c r="W685" i="2"/>
  <c r="W684" i="2"/>
  <c r="W683" i="2"/>
  <c r="W682" i="2"/>
  <c r="W681" i="2"/>
  <c r="W680" i="2"/>
  <c r="W679" i="2"/>
  <c r="W678" i="2"/>
  <c r="W677" i="2"/>
  <c r="W676" i="2"/>
  <c r="W675" i="2"/>
  <c r="W674" i="2"/>
  <c r="W673" i="2"/>
  <c r="W672" i="2"/>
  <c r="W671" i="2"/>
  <c r="W670" i="2"/>
  <c r="W669" i="2"/>
  <c r="W668" i="2"/>
  <c r="W667" i="2"/>
  <c r="W666" i="2"/>
  <c r="W665" i="2"/>
  <c r="W664" i="2"/>
  <c r="W663" i="2"/>
  <c r="W662" i="2"/>
  <c r="W661" i="2"/>
  <c r="W660" i="2"/>
  <c r="W659" i="2"/>
  <c r="W658" i="2"/>
  <c r="W657" i="2"/>
  <c r="W656" i="2"/>
  <c r="W655" i="2"/>
  <c r="W654" i="2"/>
  <c r="W653" i="2"/>
  <c r="W652" i="2"/>
  <c r="W651" i="2"/>
  <c r="W650" i="2"/>
  <c r="W649" i="2"/>
  <c r="W648" i="2"/>
  <c r="W647" i="2"/>
  <c r="W646" i="2"/>
  <c r="W645" i="2"/>
  <c r="W644" i="2"/>
  <c r="W643" i="2"/>
  <c r="W642" i="2"/>
  <c r="W641" i="2"/>
  <c r="W640" i="2"/>
  <c r="W639" i="2"/>
  <c r="W638" i="2"/>
  <c r="W637" i="2"/>
  <c r="W636" i="2"/>
  <c r="W635" i="2"/>
  <c r="W634" i="2"/>
  <c r="W633" i="2"/>
  <c r="W632" i="2"/>
  <c r="W631" i="2"/>
  <c r="W630" i="2"/>
  <c r="W629" i="2"/>
  <c r="W628" i="2"/>
  <c r="W627" i="2"/>
  <c r="W626" i="2"/>
  <c r="W625" i="2"/>
  <c r="W624" i="2"/>
  <c r="W623" i="2"/>
  <c r="W622" i="2"/>
  <c r="W621" i="2"/>
  <c r="W620" i="2"/>
  <c r="W619" i="2"/>
  <c r="W618" i="2"/>
  <c r="W617" i="2"/>
  <c r="W616" i="2"/>
  <c r="W615" i="2"/>
  <c r="W614" i="2"/>
  <c r="W613" i="2"/>
  <c r="W612" i="2"/>
  <c r="W611" i="2"/>
  <c r="W610" i="2"/>
  <c r="W609" i="2"/>
  <c r="W608" i="2"/>
  <c r="W607" i="2"/>
  <c r="W606" i="2"/>
  <c r="W605" i="2"/>
  <c r="W604" i="2"/>
  <c r="W603" i="2"/>
  <c r="W602" i="2"/>
  <c r="W601" i="2"/>
  <c r="W600" i="2"/>
  <c r="W599" i="2"/>
  <c r="W598" i="2"/>
  <c r="W597" i="2"/>
  <c r="W596" i="2"/>
  <c r="W595" i="2"/>
  <c r="W594" i="2"/>
  <c r="W593" i="2"/>
  <c r="W592" i="2"/>
  <c r="W591" i="2"/>
  <c r="W590" i="2"/>
  <c r="W589" i="2"/>
  <c r="W588" i="2"/>
  <c r="W587" i="2"/>
  <c r="W586" i="2"/>
  <c r="W585" i="2"/>
  <c r="W584" i="2"/>
  <c r="W583" i="2"/>
  <c r="W582" i="2"/>
  <c r="W581" i="2"/>
  <c r="W580" i="2"/>
  <c r="W579" i="2"/>
  <c r="W578" i="2"/>
  <c r="W577" i="2"/>
  <c r="W576" i="2"/>
  <c r="W575" i="2"/>
  <c r="W574" i="2"/>
  <c r="W573" i="2"/>
  <c r="W572" i="2"/>
  <c r="W571" i="2"/>
  <c r="W570" i="2"/>
  <c r="W569" i="2"/>
  <c r="W568" i="2"/>
  <c r="W567" i="2"/>
  <c r="W566" i="2"/>
  <c r="W565" i="2"/>
  <c r="W564" i="2"/>
  <c r="W563" i="2"/>
  <c r="W562" i="2"/>
  <c r="W561" i="2"/>
  <c r="W560" i="2"/>
  <c r="W559" i="2"/>
  <c r="W558" i="2"/>
  <c r="W557" i="2"/>
  <c r="W556" i="2"/>
  <c r="W555" i="2"/>
  <c r="W554" i="2"/>
  <c r="W553" i="2"/>
  <c r="W552" i="2"/>
  <c r="W551" i="2"/>
  <c r="W550" i="2"/>
  <c r="W549" i="2"/>
  <c r="W548" i="2"/>
  <c r="W547" i="2"/>
  <c r="W546" i="2"/>
  <c r="W545" i="2"/>
  <c r="W544" i="2"/>
  <c r="W543" i="2"/>
  <c r="W542" i="2"/>
  <c r="W541" i="2"/>
  <c r="W540" i="2"/>
  <c r="W539" i="2"/>
  <c r="W538" i="2"/>
  <c r="W537" i="2"/>
  <c r="W536" i="2"/>
  <c r="W535" i="2"/>
  <c r="W534" i="2"/>
  <c r="W533" i="2"/>
  <c r="W532" i="2"/>
  <c r="W531" i="2"/>
  <c r="W530" i="2"/>
  <c r="W529" i="2"/>
  <c r="W528" i="2"/>
  <c r="W527" i="2"/>
  <c r="W526" i="2"/>
  <c r="W525" i="2"/>
  <c r="W524" i="2"/>
  <c r="W523" i="2"/>
  <c r="W522" i="2"/>
  <c r="W521" i="2"/>
  <c r="W520" i="2"/>
  <c r="W519" i="2"/>
  <c r="W518" i="2"/>
  <c r="W517" i="2"/>
  <c r="W516" i="2"/>
  <c r="W515" i="2"/>
  <c r="W514" i="2"/>
  <c r="W513" i="2"/>
  <c r="W512" i="2"/>
  <c r="W511" i="2"/>
  <c r="W510" i="2"/>
  <c r="W509" i="2"/>
  <c r="W508" i="2"/>
  <c r="W507" i="2"/>
  <c r="W506" i="2"/>
  <c r="W505" i="2"/>
  <c r="W504" i="2"/>
  <c r="W503" i="2"/>
  <c r="W502" i="2"/>
  <c r="W501" i="2"/>
  <c r="W500" i="2"/>
  <c r="W499" i="2"/>
  <c r="W498" i="2"/>
  <c r="W497" i="2"/>
  <c r="W496" i="2"/>
  <c r="W495" i="2"/>
  <c r="W494" i="2"/>
  <c r="W493" i="2"/>
  <c r="W492" i="2"/>
  <c r="W491" i="2"/>
  <c r="W490" i="2"/>
  <c r="W489" i="2"/>
  <c r="W488" i="2"/>
  <c r="W487" i="2"/>
  <c r="W486" i="2"/>
  <c r="W485" i="2"/>
  <c r="W484" i="2"/>
  <c r="W483" i="2"/>
  <c r="W482" i="2"/>
  <c r="W481" i="2"/>
  <c r="W480" i="2"/>
  <c r="W479" i="2"/>
  <c r="W478" i="2"/>
  <c r="W477" i="2"/>
  <c r="W476" i="2"/>
  <c r="W475" i="2"/>
  <c r="W474" i="2"/>
  <c r="W473" i="2"/>
  <c r="W472" i="2"/>
  <c r="W471" i="2"/>
  <c r="W470" i="2"/>
  <c r="W469" i="2"/>
  <c r="W468" i="2"/>
  <c r="W467" i="2"/>
  <c r="W466" i="2"/>
  <c r="W465" i="2"/>
  <c r="W464" i="2"/>
  <c r="W463" i="2"/>
  <c r="W462" i="2"/>
  <c r="W461" i="2"/>
  <c r="W460" i="2"/>
  <c r="W459" i="2"/>
  <c r="W458" i="2"/>
  <c r="W457" i="2"/>
  <c r="W456" i="2"/>
  <c r="W455" i="2"/>
  <c r="W454" i="2"/>
  <c r="W453" i="2"/>
  <c r="W452" i="2"/>
  <c r="W451" i="2"/>
  <c r="W450" i="2"/>
  <c r="W449" i="2"/>
  <c r="W448" i="2"/>
  <c r="W447" i="2"/>
  <c r="W446" i="2"/>
  <c r="W445" i="2"/>
  <c r="W444" i="2"/>
  <c r="W443" i="2"/>
  <c r="W442" i="2"/>
  <c r="W441" i="2"/>
  <c r="W440" i="2"/>
  <c r="W439" i="2"/>
  <c r="W438" i="2"/>
  <c r="W437" i="2"/>
  <c r="W436" i="2"/>
  <c r="W435" i="2"/>
  <c r="W434" i="2"/>
  <c r="W433" i="2"/>
  <c r="W432" i="2"/>
  <c r="W431" i="2"/>
  <c r="W430" i="2"/>
  <c r="W429" i="2"/>
  <c r="W428" i="2"/>
  <c r="W427" i="2"/>
  <c r="W426" i="2"/>
  <c r="W425" i="2"/>
  <c r="W424" i="2"/>
  <c r="W423" i="2"/>
  <c r="W422" i="2"/>
  <c r="W421" i="2"/>
  <c r="W420" i="2"/>
  <c r="W419" i="2"/>
  <c r="W418" i="2"/>
  <c r="W417" i="2"/>
  <c r="W416" i="2"/>
  <c r="W415" i="2"/>
  <c r="W414" i="2"/>
  <c r="W413" i="2"/>
  <c r="W412" i="2"/>
  <c r="W411" i="2"/>
  <c r="W410" i="2"/>
  <c r="W409" i="2"/>
  <c r="W408" i="2"/>
  <c r="W407" i="2"/>
  <c r="W406" i="2"/>
  <c r="W405" i="2"/>
  <c r="W404" i="2"/>
  <c r="W403" i="2"/>
  <c r="W402" i="2"/>
  <c r="W401" i="2"/>
  <c r="W400" i="2"/>
  <c r="W399" i="2"/>
  <c r="W398" i="2"/>
  <c r="W397" i="2"/>
  <c r="W396" i="2"/>
  <c r="W395" i="2"/>
  <c r="W394" i="2"/>
  <c r="W393" i="2"/>
  <c r="W392" i="2"/>
  <c r="W391" i="2"/>
  <c r="W390" i="2"/>
  <c r="W389" i="2"/>
  <c r="W388" i="2"/>
  <c r="W387" i="2"/>
  <c r="W386" i="2"/>
  <c r="W385" i="2"/>
  <c r="W384" i="2"/>
  <c r="W383" i="2"/>
  <c r="W382" i="2"/>
  <c r="W381" i="2"/>
  <c r="W380" i="2"/>
  <c r="W379" i="2"/>
  <c r="W378" i="2"/>
  <c r="W377" i="2"/>
  <c r="W376" i="2"/>
  <c r="W375" i="2"/>
  <c r="W374" i="2"/>
  <c r="W373" i="2"/>
  <c r="W372" i="2"/>
  <c r="W371" i="2"/>
  <c r="W370" i="2"/>
  <c r="W369" i="2"/>
  <c r="W368" i="2"/>
  <c r="W367" i="2"/>
  <c r="W366" i="2"/>
  <c r="W365" i="2"/>
  <c r="W364" i="2"/>
  <c r="W363" i="2"/>
  <c r="W362" i="2"/>
  <c r="W361" i="2"/>
  <c r="W360" i="2"/>
  <c r="W359" i="2"/>
  <c r="W358" i="2"/>
  <c r="W357" i="2"/>
  <c r="W356" i="2"/>
  <c r="W355" i="2"/>
  <c r="W354" i="2"/>
  <c r="W353" i="2"/>
  <c r="W352" i="2"/>
  <c r="W351" i="2"/>
  <c r="W350" i="2"/>
  <c r="W349" i="2"/>
  <c r="W348" i="2"/>
  <c r="W347" i="2"/>
  <c r="W346" i="2"/>
  <c r="W345" i="2"/>
  <c r="W344" i="2"/>
  <c r="W343" i="2"/>
  <c r="W342" i="2"/>
  <c r="W341" i="2"/>
  <c r="W340" i="2"/>
  <c r="W339" i="2"/>
  <c r="W338" i="2"/>
  <c r="W337" i="2"/>
  <c r="W336" i="2"/>
  <c r="W335" i="2"/>
  <c r="W334" i="2"/>
  <c r="W333" i="2"/>
  <c r="W332" i="2"/>
  <c r="W331" i="2"/>
  <c r="W330" i="2"/>
  <c r="W329" i="2"/>
  <c r="W328" i="2"/>
  <c r="W327" i="2"/>
  <c r="W326" i="2"/>
  <c r="W325" i="2"/>
  <c r="W324" i="2"/>
  <c r="W323" i="2"/>
  <c r="W322" i="2"/>
  <c r="W321" i="2"/>
  <c r="W320" i="2"/>
  <c r="W319" i="2"/>
  <c r="W318" i="2"/>
  <c r="W317" i="2"/>
  <c r="W316" i="2"/>
  <c r="W315" i="2"/>
  <c r="W314" i="2"/>
  <c r="W313" i="2"/>
  <c r="W312" i="2"/>
  <c r="W311" i="2"/>
  <c r="W310" i="2"/>
  <c r="W309" i="2"/>
  <c r="W308" i="2"/>
  <c r="W307" i="2"/>
  <c r="W306" i="2"/>
  <c r="W305" i="2"/>
  <c r="W304" i="2"/>
  <c r="W303" i="2"/>
  <c r="W302" i="2"/>
  <c r="W301" i="2"/>
  <c r="W300" i="2"/>
  <c r="W299" i="2"/>
  <c r="W298" i="2"/>
  <c r="W297" i="2"/>
  <c r="W296" i="2"/>
  <c r="W295" i="2"/>
  <c r="W294" i="2"/>
  <c r="W293" i="2"/>
  <c r="W292" i="2"/>
  <c r="W291" i="2"/>
  <c r="W290" i="2"/>
  <c r="W289" i="2"/>
  <c r="W288" i="2"/>
  <c r="W287" i="2"/>
  <c r="W286" i="2"/>
  <c r="W285" i="2"/>
  <c r="W284" i="2"/>
  <c r="W283" i="2"/>
  <c r="W282" i="2"/>
  <c r="W281" i="2"/>
  <c r="W280" i="2"/>
  <c r="W279" i="2"/>
  <c r="W278" i="2"/>
  <c r="W277" i="2"/>
  <c r="W276" i="2"/>
  <c r="W275" i="2"/>
  <c r="W274" i="2"/>
  <c r="W273" i="2"/>
  <c r="W272" i="2"/>
  <c r="W271" i="2"/>
  <c r="W270" i="2"/>
  <c r="W269" i="2"/>
  <c r="W268" i="2"/>
  <c r="W267" i="2"/>
  <c r="W266" i="2"/>
  <c r="W265" i="2"/>
  <c r="W264" i="2"/>
  <c r="W263" i="2"/>
  <c r="W262" i="2"/>
  <c r="W261" i="2"/>
  <c r="W260" i="2"/>
  <c r="W259" i="2"/>
  <c r="W258" i="2"/>
  <c r="W257" i="2"/>
  <c r="W256" i="2"/>
  <c r="W255" i="2"/>
  <c r="W254" i="2"/>
  <c r="W253" i="2"/>
  <c r="W252" i="2"/>
  <c r="W251" i="2"/>
  <c r="W250" i="2"/>
  <c r="W249" i="2"/>
  <c r="W248" i="2"/>
  <c r="W247" i="2"/>
  <c r="W246" i="2"/>
  <c r="W245" i="2"/>
  <c r="W244" i="2"/>
  <c r="W243" i="2"/>
  <c r="W242" i="2"/>
  <c r="W241" i="2"/>
  <c r="W240" i="2"/>
  <c r="W239" i="2"/>
  <c r="W238" i="2"/>
  <c r="W237" i="2"/>
  <c r="W236" i="2"/>
  <c r="W235" i="2"/>
  <c r="W234" i="2"/>
  <c r="W233" i="2"/>
  <c r="W232" i="2"/>
  <c r="W231" i="2"/>
  <c r="W230" i="2"/>
  <c r="W229" i="2"/>
  <c r="W228" i="2"/>
  <c r="W227" i="2"/>
  <c r="W226" i="2"/>
  <c r="W225" i="2"/>
  <c r="W224" i="2"/>
  <c r="W223" i="2"/>
  <c r="W222" i="2"/>
  <c r="W221" i="2"/>
  <c r="W220" i="2"/>
  <c r="W219" i="2"/>
  <c r="W218" i="2"/>
  <c r="W217" i="2"/>
  <c r="W216" i="2"/>
  <c r="W215" i="2"/>
  <c r="W214" i="2"/>
  <c r="W213" i="2"/>
  <c r="W212" i="2"/>
  <c r="W211" i="2"/>
  <c r="W210" i="2"/>
  <c r="W209" i="2"/>
  <c r="W208" i="2"/>
  <c r="W207" i="2"/>
  <c r="W206" i="2"/>
  <c r="W205" i="2"/>
  <c r="W204" i="2"/>
  <c r="W203" i="2"/>
  <c r="W202" i="2"/>
  <c r="W201" i="2"/>
  <c r="W200" i="2"/>
  <c r="W199" i="2"/>
  <c r="W198" i="2"/>
  <c r="W197" i="2"/>
  <c r="W196" i="2"/>
  <c r="W195" i="2"/>
  <c r="W194" i="2"/>
  <c r="W193" i="2"/>
  <c r="W192" i="2"/>
  <c r="W191" i="2"/>
  <c r="W190" i="2"/>
  <c r="W189" i="2"/>
  <c r="W188" i="2"/>
  <c r="W187" i="2"/>
  <c r="W186" i="2"/>
  <c r="W185" i="2"/>
  <c r="W184" i="2"/>
  <c r="W183" i="2"/>
  <c r="W182" i="2"/>
  <c r="W181" i="2"/>
  <c r="W180" i="2"/>
  <c r="W179" i="2"/>
  <c r="W178" i="2"/>
  <c r="W177" i="2"/>
  <c r="W176" i="2"/>
  <c r="W175" i="2"/>
  <c r="W174" i="2"/>
  <c r="W173" i="2"/>
  <c r="W172" i="2"/>
  <c r="W171" i="2"/>
  <c r="W170" i="2"/>
  <c r="W169" i="2"/>
  <c r="W168" i="2"/>
  <c r="W167" i="2"/>
  <c r="W166" i="2"/>
  <c r="W165" i="2"/>
  <c r="W164" i="2"/>
  <c r="W163" i="2"/>
  <c r="W162" i="2"/>
  <c r="W161" i="2"/>
  <c r="W160" i="2"/>
  <c r="W159" i="2"/>
  <c r="W158" i="2"/>
  <c r="W157" i="2"/>
  <c r="W156" i="2"/>
  <c r="W155" i="2"/>
  <c r="W154" i="2"/>
  <c r="W153" i="2"/>
  <c r="W152" i="2"/>
  <c r="W151" i="2"/>
  <c r="W150" i="2"/>
  <c r="W149" i="2"/>
  <c r="W148" i="2"/>
  <c r="W147" i="2"/>
  <c r="W146" i="2"/>
  <c r="W145" i="2"/>
  <c r="W144" i="2"/>
  <c r="W143" i="2"/>
  <c r="W142" i="2"/>
  <c r="W141" i="2"/>
  <c r="W140" i="2"/>
  <c r="W139" i="2"/>
  <c r="W138" i="2"/>
  <c r="W137" i="2"/>
  <c r="W136" i="2"/>
  <c r="W135" i="2"/>
  <c r="W134" i="2"/>
  <c r="W133" i="2"/>
  <c r="W132" i="2"/>
  <c r="W131" i="2"/>
  <c r="W130" i="2"/>
  <c r="W129" i="2"/>
  <c r="W128" i="2"/>
  <c r="W127" i="2"/>
  <c r="W126" i="2"/>
  <c r="W125" i="2"/>
  <c r="W124" i="2"/>
  <c r="W123" i="2"/>
  <c r="W122" i="2"/>
  <c r="W121" i="2"/>
  <c r="W120" i="2"/>
  <c r="W119" i="2"/>
  <c r="W118" i="2"/>
  <c r="W117" i="2"/>
  <c r="W116" i="2"/>
  <c r="W115" i="2"/>
  <c r="W114" i="2"/>
  <c r="W113" i="2"/>
  <c r="W112" i="2"/>
  <c r="W111" i="2"/>
  <c r="W110" i="2"/>
  <c r="W109" i="2"/>
  <c r="W108" i="2"/>
  <c r="W107" i="2"/>
  <c r="W106" i="2"/>
  <c r="W105" i="2"/>
  <c r="W104" i="2"/>
  <c r="W103" i="2"/>
  <c r="W102" i="2"/>
  <c r="W101" i="2"/>
  <c r="W100" i="2"/>
  <c r="W99" i="2"/>
  <c r="W98" i="2"/>
  <c r="W97" i="2"/>
  <c r="W96" i="2"/>
  <c r="W95" i="2"/>
  <c r="W94" i="2"/>
  <c r="W93" i="2"/>
  <c r="W92" i="2"/>
  <c r="W91" i="2"/>
  <c r="W90" i="2"/>
  <c r="W89" i="2"/>
  <c r="W88" i="2"/>
  <c r="W87" i="2"/>
  <c r="W86" i="2"/>
  <c r="W85" i="2"/>
  <c r="W84" i="2"/>
  <c r="W83" i="2"/>
  <c r="W82" i="2"/>
  <c r="W81" i="2"/>
  <c r="W80" i="2"/>
  <c r="W79" i="2"/>
  <c r="W78" i="2"/>
  <c r="W77" i="2"/>
  <c r="W76" i="2"/>
  <c r="W75" i="2"/>
  <c r="W74" i="2"/>
  <c r="W73" i="2"/>
  <c r="W72" i="2"/>
  <c r="W71" i="2"/>
  <c r="W70" i="2"/>
  <c r="W69" i="2"/>
  <c r="W68" i="2"/>
  <c r="W67" i="2"/>
  <c r="W66" i="2"/>
  <c r="W65" i="2"/>
  <c r="W64" i="2"/>
  <c r="W63" i="2"/>
  <c r="W62" i="2"/>
  <c r="W61" i="2"/>
  <c r="W60" i="2"/>
  <c r="W59" i="2"/>
  <c r="W58" i="2"/>
  <c r="W57" i="2"/>
  <c r="W56" i="2"/>
  <c r="W55" i="2"/>
  <c r="W54" i="2"/>
  <c r="W53" i="2"/>
  <c r="W52" i="2"/>
  <c r="W51" i="2"/>
  <c r="W50" i="2"/>
  <c r="W49" i="2"/>
  <c r="W48" i="2"/>
  <c r="W47" i="2"/>
  <c r="W46" i="2"/>
  <c r="W45" i="2"/>
  <c r="W44" i="2"/>
  <c r="W43" i="2"/>
  <c r="W42" i="2"/>
  <c r="W41" i="2"/>
  <c r="W40" i="2"/>
  <c r="W39" i="2"/>
  <c r="W38" i="2"/>
  <c r="W37" i="2"/>
  <c r="W36" i="2"/>
  <c r="W35" i="2"/>
  <c r="W34" i="2"/>
  <c r="W33" i="2"/>
  <c r="W32" i="2"/>
  <c r="W31" i="2"/>
  <c r="W30" i="2"/>
  <c r="W29" i="2"/>
  <c r="W28" i="2"/>
  <c r="W27" i="2"/>
  <c r="W26" i="2"/>
  <c r="W25" i="2"/>
  <c r="W24" i="2"/>
  <c r="W23" i="2"/>
  <c r="W22" i="2"/>
  <c r="W21" i="2"/>
  <c r="W20" i="2"/>
  <c r="W19" i="2"/>
  <c r="W18" i="2"/>
  <c r="W17" i="2"/>
  <c r="W16" i="2"/>
  <c r="W15" i="2"/>
  <c r="W14" i="2"/>
  <c r="W13" i="2"/>
  <c r="W12" i="2"/>
  <c r="W11" i="2"/>
  <c r="W10" i="2"/>
  <c r="W9" i="2"/>
  <c r="W8" i="2"/>
  <c r="W7" i="2"/>
  <c r="W6" i="2"/>
  <c r="W5" i="2"/>
  <c r="W4" i="2"/>
  <c r="W3" i="2"/>
  <c r="W2" i="2"/>
  <c r="W2303" i="2"/>
  <c r="W2304" i="2"/>
  <c r="W2305" i="2"/>
  <c r="W2306" i="2"/>
  <c r="W2307" i="2"/>
  <c r="W2308" i="2"/>
  <c r="W2309" i="2"/>
  <c r="W2310" i="2"/>
  <c r="W2311" i="2"/>
  <c r="W2312" i="2"/>
  <c r="W2313" i="2"/>
  <c r="W2314" i="2"/>
  <c r="W2315" i="2"/>
  <c r="W2316" i="2"/>
  <c r="W2317" i="2"/>
  <c r="W2318" i="2"/>
  <c r="W2319" i="2"/>
  <c r="W2320" i="2"/>
  <c r="W2321" i="2"/>
  <c r="W2322" i="2"/>
  <c r="W2323" i="2"/>
  <c r="W2324" i="2"/>
  <c r="W2325" i="2"/>
  <c r="W2326" i="2"/>
  <c r="W2327" i="2"/>
  <c r="W2328" i="2"/>
  <c r="W2329" i="2"/>
  <c r="W2330" i="2"/>
  <c r="W2331" i="2"/>
  <c r="W2332" i="2"/>
  <c r="W2333" i="2"/>
  <c r="W2334" i="2"/>
  <c r="W2335" i="2"/>
  <c r="W2336" i="2"/>
  <c r="W2337" i="2"/>
  <c r="W2338" i="2"/>
  <c r="W2339" i="2"/>
  <c r="W2340" i="2"/>
  <c r="W2341" i="2"/>
  <c r="W2342" i="2"/>
  <c r="W2343" i="2"/>
  <c r="W2344" i="2"/>
  <c r="W2345" i="2"/>
  <c r="W2346" i="2"/>
  <c r="W2347" i="2"/>
  <c r="W2348" i="2"/>
  <c r="W2349" i="2"/>
  <c r="W2350" i="2"/>
  <c r="W2351" i="2"/>
  <c r="W2352" i="2"/>
  <c r="W2353" i="2"/>
  <c r="W2354" i="2"/>
  <c r="W2355" i="2"/>
  <c r="W2356" i="2"/>
  <c r="W2357" i="2"/>
  <c r="W2358" i="2"/>
  <c r="W2359" i="2"/>
  <c r="W2360" i="2"/>
  <c r="W2361" i="2"/>
  <c r="W2362" i="2"/>
  <c r="W2363" i="2"/>
  <c r="W2364" i="2"/>
  <c r="W2365" i="2"/>
  <c r="W2366" i="2"/>
  <c r="W2367" i="2"/>
  <c r="W2368" i="2"/>
  <c r="W2369" i="2"/>
  <c r="W2370" i="2"/>
  <c r="W2371" i="2"/>
  <c r="W2372" i="2"/>
  <c r="W2373" i="2"/>
  <c r="W2374" i="2"/>
  <c r="W2375" i="2"/>
  <c r="W2376" i="2"/>
  <c r="W2377" i="2"/>
  <c r="W2378" i="2"/>
  <c r="W2379" i="2"/>
  <c r="W2380" i="2"/>
  <c r="W2381" i="2"/>
  <c r="W2382" i="2"/>
  <c r="W2383" i="2"/>
  <c r="W2384" i="2"/>
  <c r="W2385" i="2"/>
  <c r="W2386" i="2"/>
  <c r="W2387" i="2"/>
  <c r="W2388" i="2"/>
  <c r="W2389" i="2"/>
  <c r="W2390" i="2"/>
  <c r="W2391" i="2"/>
  <c r="W2392" i="2"/>
  <c r="W2393" i="2"/>
  <c r="W2394" i="2"/>
  <c r="W2395" i="2"/>
  <c r="W2396" i="2"/>
  <c r="W2397" i="2"/>
  <c r="W2398" i="2"/>
  <c r="W2399" i="2"/>
  <c r="W2400" i="2"/>
  <c r="W2401" i="2"/>
  <c r="W2402" i="2"/>
  <c r="W2403" i="2"/>
  <c r="W2404" i="2"/>
  <c r="W2405" i="2"/>
  <c r="W2406" i="2"/>
  <c r="W2407" i="2"/>
  <c r="W2408" i="2"/>
  <c r="W2409" i="2"/>
  <c r="W2410" i="2"/>
  <c r="W2411" i="2"/>
  <c r="W2412" i="2"/>
  <c r="W2413" i="2"/>
  <c r="W2414" i="2"/>
  <c r="W2415" i="2"/>
  <c r="W2416" i="2"/>
  <c r="W2417" i="2"/>
  <c r="W2418" i="2"/>
  <c r="W2419" i="2"/>
  <c r="W2420" i="2"/>
  <c r="W2421" i="2"/>
  <c r="W2422" i="2"/>
  <c r="W2423" i="2"/>
  <c r="W2424" i="2"/>
  <c r="W2425" i="2"/>
  <c r="W2426" i="2"/>
  <c r="W2427" i="2"/>
  <c r="W2428" i="2"/>
  <c r="W2429" i="2"/>
  <c r="W2430" i="2"/>
  <c r="W2431" i="2"/>
  <c r="W2432" i="2"/>
  <c r="W2433" i="2"/>
  <c r="W2434" i="2"/>
  <c r="W2435" i="2"/>
  <c r="W2436" i="2"/>
  <c r="W2437" i="2"/>
  <c r="W2438" i="2"/>
  <c r="W2439" i="2"/>
  <c r="W2440" i="2"/>
  <c r="W2441" i="2"/>
  <c r="W2442" i="2"/>
  <c r="W2443" i="2"/>
  <c r="W2444" i="2"/>
  <c r="W2445" i="2"/>
  <c r="W2446" i="2"/>
  <c r="W2447" i="2"/>
  <c r="W2448" i="2"/>
  <c r="W2449" i="2"/>
  <c r="W2450" i="2"/>
  <c r="W2451" i="2"/>
  <c r="W2452" i="2"/>
  <c r="W2453" i="2"/>
  <c r="W2454" i="2"/>
  <c r="W2455" i="2"/>
  <c r="W2456" i="2"/>
  <c r="W2457" i="2"/>
  <c r="W2458" i="2"/>
  <c r="W2459" i="2"/>
  <c r="W2460" i="2"/>
  <c r="W2461" i="2"/>
  <c r="W2462" i="2"/>
  <c r="W2463" i="2"/>
  <c r="W2464" i="2"/>
  <c r="W2465" i="2"/>
  <c r="W2466" i="2"/>
  <c r="W2467" i="2"/>
  <c r="W2468" i="2"/>
  <c r="W2469" i="2"/>
  <c r="W2470" i="2"/>
  <c r="W2471" i="2"/>
  <c r="W2472" i="2"/>
  <c r="W2473" i="2"/>
  <c r="W2474" i="2"/>
  <c r="W2475" i="2"/>
  <c r="W2476" i="2"/>
  <c r="W2477" i="2"/>
  <c r="W2478" i="2"/>
  <c r="W2479" i="2"/>
  <c r="W2480" i="2"/>
  <c r="W2481" i="2"/>
  <c r="W2482" i="2"/>
  <c r="W2483" i="2"/>
  <c r="W2484" i="2"/>
  <c r="W2485" i="2"/>
  <c r="W2486" i="2"/>
  <c r="W2487" i="2"/>
  <c r="W2488" i="2"/>
  <c r="W2489" i="2"/>
  <c r="W2490" i="2"/>
  <c r="W2491" i="2"/>
  <c r="W2492" i="2"/>
  <c r="W2493" i="2"/>
  <c r="W2494" i="2"/>
  <c r="W2495" i="2"/>
  <c r="W2496" i="2"/>
  <c r="W2497" i="2"/>
  <c r="W2498" i="2"/>
  <c r="W2499" i="2"/>
  <c r="W2500" i="2"/>
  <c r="W2501" i="2"/>
  <c r="W2502" i="2"/>
  <c r="W2503" i="2"/>
  <c r="W2504" i="2"/>
  <c r="W2505" i="2"/>
  <c r="W2506" i="2"/>
  <c r="W2507" i="2"/>
  <c r="W2508" i="2"/>
  <c r="W2509" i="2"/>
  <c r="W2510" i="2"/>
  <c r="W2511" i="2"/>
  <c r="W2512" i="2"/>
  <c r="W2513" i="2"/>
  <c r="W2514" i="2"/>
  <c r="W2515" i="2"/>
  <c r="W2516" i="2"/>
  <c r="W2517" i="2"/>
  <c r="W2518" i="2"/>
  <c r="W2519" i="2"/>
  <c r="W2520" i="2"/>
  <c r="W2521" i="2"/>
  <c r="W2522" i="2"/>
  <c r="W2523" i="2"/>
  <c r="W2524" i="2"/>
  <c r="W2525" i="2"/>
  <c r="W2526" i="2"/>
  <c r="W2527" i="2"/>
  <c r="W2528" i="2"/>
  <c r="W2529" i="2"/>
  <c r="W2530" i="2"/>
  <c r="W2531" i="2"/>
  <c r="W2532" i="2"/>
  <c r="W2533" i="2"/>
  <c r="W2534" i="2"/>
  <c r="W2535" i="2"/>
  <c r="W2536" i="2"/>
  <c r="W2537" i="2"/>
  <c r="W2538" i="2"/>
  <c r="W2539" i="2"/>
  <c r="W2540" i="2"/>
  <c r="W2541" i="2"/>
  <c r="W2542" i="2"/>
  <c r="W2543" i="2"/>
  <c r="W2544" i="2"/>
  <c r="W2545" i="2"/>
  <c r="W2546" i="2"/>
  <c r="W2547" i="2"/>
  <c r="W2548" i="2"/>
  <c r="W2549" i="2"/>
  <c r="W2550" i="2"/>
  <c r="W2551" i="2"/>
  <c r="W2552" i="2"/>
  <c r="W2553" i="2"/>
  <c r="W2554" i="2"/>
  <c r="W2555" i="2"/>
  <c r="W2556" i="2"/>
  <c r="W2557" i="2"/>
  <c r="W2558" i="2"/>
  <c r="W2559" i="2"/>
  <c r="W2560" i="2"/>
  <c r="W2561" i="2"/>
  <c r="W2562" i="2"/>
  <c r="W2563" i="2"/>
  <c r="W2564" i="2"/>
  <c r="W2565" i="2"/>
  <c r="W2566" i="2"/>
  <c r="W2567" i="2"/>
  <c r="W2568" i="2"/>
  <c r="W2569" i="2"/>
  <c r="W2570" i="2"/>
  <c r="W2571" i="2"/>
  <c r="W2572" i="2"/>
  <c r="W2573" i="2"/>
  <c r="W2574" i="2"/>
  <c r="W2575" i="2"/>
  <c r="W2576" i="2"/>
  <c r="W2577" i="2"/>
  <c r="W2578" i="2"/>
  <c r="W2579" i="2"/>
  <c r="W2580" i="2"/>
  <c r="W2581" i="2"/>
  <c r="W2582" i="2"/>
  <c r="W2583" i="2"/>
  <c r="W2584" i="2"/>
  <c r="W2585" i="2"/>
  <c r="W2586" i="2"/>
  <c r="W2587" i="2"/>
  <c r="W2588" i="2"/>
  <c r="W2589" i="2"/>
  <c r="W2590" i="2"/>
  <c r="W2591" i="2"/>
  <c r="W2592" i="2"/>
  <c r="W2593" i="2"/>
  <c r="W2594" i="2"/>
  <c r="W2595" i="2"/>
  <c r="W2596" i="2"/>
  <c r="W2597" i="2"/>
  <c r="W2598" i="2"/>
  <c r="W2599" i="2"/>
  <c r="W2600" i="2"/>
  <c r="W2601" i="2"/>
  <c r="W2602" i="2"/>
  <c r="W2603" i="2"/>
  <c r="W2604" i="2"/>
  <c r="W2605" i="2"/>
  <c r="W2606" i="2"/>
  <c r="W2607" i="2"/>
  <c r="W2608" i="2"/>
  <c r="W2609" i="2"/>
  <c r="W2610" i="2"/>
  <c r="W2611" i="2"/>
  <c r="W2612" i="2"/>
  <c r="W2613" i="2"/>
  <c r="W2614" i="2"/>
  <c r="W2615" i="2"/>
  <c r="W2616" i="2"/>
  <c r="W2617" i="2"/>
  <c r="W2618" i="2"/>
  <c r="W2619" i="2"/>
  <c r="W2620" i="2"/>
  <c r="W2621" i="2"/>
  <c r="W2622" i="2"/>
  <c r="W2623" i="2"/>
  <c r="W2624" i="2"/>
  <c r="W2625" i="2"/>
  <c r="W2626" i="2"/>
  <c r="W2627" i="2"/>
  <c r="W2628" i="2"/>
  <c r="W2629" i="2"/>
  <c r="W2630" i="2"/>
  <c r="W2631" i="2"/>
  <c r="W2632" i="2"/>
  <c r="W2633" i="2"/>
  <c r="W2634" i="2"/>
  <c r="W2635" i="2"/>
  <c r="W2636" i="2"/>
  <c r="W2637" i="2"/>
  <c r="W2638" i="2"/>
  <c r="W2639" i="2"/>
  <c r="W2640" i="2"/>
  <c r="W2641" i="2"/>
  <c r="W2642" i="2"/>
  <c r="W2643" i="2"/>
  <c r="W2644" i="2"/>
  <c r="W2645" i="2"/>
  <c r="W2646" i="2"/>
  <c r="W2647" i="2"/>
  <c r="W2648" i="2"/>
  <c r="W2649" i="2"/>
  <c r="W2650" i="2"/>
  <c r="W2651" i="2"/>
  <c r="W2652" i="2"/>
  <c r="W2653" i="2"/>
  <c r="W2654" i="2"/>
  <c r="W2655" i="2"/>
  <c r="W2656" i="2"/>
  <c r="W2657" i="2"/>
  <c r="W2658" i="2"/>
  <c r="W2659" i="2"/>
  <c r="W2660" i="2"/>
  <c r="W2661" i="2"/>
  <c r="W2662" i="2"/>
  <c r="W2663" i="2"/>
  <c r="W2664" i="2"/>
  <c r="W2665" i="2"/>
  <c r="W2666" i="2"/>
  <c r="W2667" i="2"/>
  <c r="W2668" i="2"/>
  <c r="W2669" i="2"/>
  <c r="W2670" i="2"/>
  <c r="W2671" i="2"/>
  <c r="W2672" i="2"/>
  <c r="W2673" i="2"/>
  <c r="W2674" i="2"/>
  <c r="W2675" i="2"/>
  <c r="W2676" i="2"/>
  <c r="W2677" i="2"/>
  <c r="W2678" i="2"/>
  <c r="W2679" i="2"/>
  <c r="W2680" i="2"/>
  <c r="W2681" i="2"/>
  <c r="W2682" i="2"/>
  <c r="W2683" i="2"/>
  <c r="W2684" i="2"/>
  <c r="W2685" i="2"/>
  <c r="W2686" i="2"/>
  <c r="W2687" i="2"/>
  <c r="W2688" i="2"/>
  <c r="W2689" i="2"/>
  <c r="W2690" i="2"/>
  <c r="W2691" i="2"/>
  <c r="W2692" i="2"/>
  <c r="W2693" i="2"/>
  <c r="W2694" i="2"/>
  <c r="W2695" i="2"/>
  <c r="W2696" i="2"/>
  <c r="W2697" i="2"/>
  <c r="W2698" i="2"/>
  <c r="W2699" i="2"/>
  <c r="W2700" i="2"/>
  <c r="W2701" i="2"/>
  <c r="W2702" i="2"/>
  <c r="W2703" i="2"/>
  <c r="W2704" i="2"/>
  <c r="W2705" i="2"/>
  <c r="W2706" i="2"/>
  <c r="W2707" i="2"/>
  <c r="W2708" i="2"/>
  <c r="W2709" i="2"/>
  <c r="W2710" i="2"/>
  <c r="W2711" i="2"/>
  <c r="W2712" i="2"/>
  <c r="W2713" i="2"/>
  <c r="W2714" i="2"/>
  <c r="W2715" i="2"/>
  <c r="W2716" i="2"/>
  <c r="W2717" i="2"/>
  <c r="W2718" i="2"/>
  <c r="W2719" i="2"/>
  <c r="W2720" i="2"/>
  <c r="W2721" i="2"/>
  <c r="W2722" i="2"/>
  <c r="W2723" i="2"/>
  <c r="W2724" i="2"/>
  <c r="W2725" i="2"/>
  <c r="W2726" i="2"/>
  <c r="W2727" i="2"/>
  <c r="W2728" i="2"/>
  <c r="W2729" i="2"/>
  <c r="W2730" i="2"/>
  <c r="W2731" i="2"/>
  <c r="W2732" i="2"/>
  <c r="W2733" i="2"/>
  <c r="W2734" i="2"/>
  <c r="W2735" i="2"/>
  <c r="W2736" i="2"/>
  <c r="W2737" i="2"/>
  <c r="W2738" i="2"/>
  <c r="W2739" i="2"/>
  <c r="W2740" i="2"/>
  <c r="W2741" i="2"/>
  <c r="W2742" i="2"/>
  <c r="W2743" i="2"/>
  <c r="W2744" i="2"/>
  <c r="W2745" i="2"/>
  <c r="W2746" i="2"/>
  <c r="W2747" i="2"/>
  <c r="W2748" i="2"/>
  <c r="W2749" i="2"/>
  <c r="W2750" i="2"/>
  <c r="W2751" i="2"/>
  <c r="W2752" i="2"/>
  <c r="W2753" i="2"/>
  <c r="W2754" i="2"/>
  <c r="W2755" i="2"/>
  <c r="W2756" i="2"/>
  <c r="W2757" i="2"/>
  <c r="W2758" i="2"/>
  <c r="W2759" i="2"/>
  <c r="W2760" i="2"/>
  <c r="W2761" i="2"/>
  <c r="W2762" i="2"/>
  <c r="W2763" i="2"/>
  <c r="W2764" i="2"/>
  <c r="W2765" i="2"/>
  <c r="W2766" i="2"/>
  <c r="W2767" i="2"/>
  <c r="W2768" i="2"/>
  <c r="W2769" i="2"/>
  <c r="W2770" i="2"/>
  <c r="W2771" i="2"/>
  <c r="W2772" i="2"/>
  <c r="W2773" i="2"/>
  <c r="W2774" i="2"/>
  <c r="W2775" i="2"/>
  <c r="W2776" i="2"/>
  <c r="W2777" i="2"/>
  <c r="W2778" i="2"/>
  <c r="W2779" i="2"/>
  <c r="W2780" i="2"/>
  <c r="W2781" i="2"/>
  <c r="W2782" i="2"/>
  <c r="W2783" i="2"/>
  <c r="W2784" i="2"/>
  <c r="W2785" i="2"/>
  <c r="W2786" i="2"/>
  <c r="W2787" i="2"/>
  <c r="W2788" i="2"/>
  <c r="W2789" i="2"/>
  <c r="W2790" i="2"/>
  <c r="W2791" i="2"/>
  <c r="W2792" i="2"/>
  <c r="W2793" i="2"/>
  <c r="W2794" i="2"/>
  <c r="W2795" i="2"/>
  <c r="W2796" i="2"/>
  <c r="W2797" i="2"/>
  <c r="W2798" i="2"/>
  <c r="W2799" i="2"/>
  <c r="W2800" i="2"/>
  <c r="W2801" i="2"/>
  <c r="W2802" i="2"/>
  <c r="W2803" i="2"/>
  <c r="W2804" i="2"/>
  <c r="W2805" i="2"/>
  <c r="W2806" i="2"/>
  <c r="W2807" i="2"/>
  <c r="W2808" i="2"/>
  <c r="W2809" i="2"/>
  <c r="W2810" i="2"/>
  <c r="W2811" i="2"/>
  <c r="W2812" i="2"/>
  <c r="W2813" i="2"/>
  <c r="W2814" i="2"/>
  <c r="W2815" i="2"/>
  <c r="W2816" i="2"/>
  <c r="W2817" i="2"/>
  <c r="W2818" i="2"/>
  <c r="W2819" i="2"/>
  <c r="W2820" i="2"/>
  <c r="W2821" i="2"/>
  <c r="W2822" i="2"/>
  <c r="W2823" i="2"/>
  <c r="W2824" i="2"/>
  <c r="W2825" i="2"/>
  <c r="W2826" i="2"/>
  <c r="W2827" i="2"/>
  <c r="W2828" i="2"/>
  <c r="W2829" i="2"/>
  <c r="W2830" i="2"/>
  <c r="W2831" i="2"/>
  <c r="W2832" i="2"/>
  <c r="W2833" i="2"/>
  <c r="W2834" i="2"/>
  <c r="W2835" i="2"/>
  <c r="W2836" i="2"/>
  <c r="W2837" i="2"/>
  <c r="W2838" i="2"/>
  <c r="W2839" i="2"/>
  <c r="W2840" i="2"/>
  <c r="W2841" i="2"/>
  <c r="W2842" i="2"/>
  <c r="W2843" i="2"/>
  <c r="W2844" i="2"/>
  <c r="W2845" i="2"/>
  <c r="W2846" i="2"/>
  <c r="W2847" i="2"/>
  <c r="W2848" i="2"/>
  <c r="W2849" i="2"/>
  <c r="W2850" i="2"/>
  <c r="W2851" i="2"/>
  <c r="W2852" i="2"/>
  <c r="W2853" i="2"/>
  <c r="W2854" i="2"/>
  <c r="W2855" i="2"/>
  <c r="W2856" i="2"/>
  <c r="W2857" i="2"/>
  <c r="W2858" i="2"/>
  <c r="W2859" i="2"/>
  <c r="W2860" i="2"/>
  <c r="W2861" i="2"/>
  <c r="W2862" i="2"/>
  <c r="W2863" i="2"/>
  <c r="W2864" i="2"/>
  <c r="W2865" i="2"/>
  <c r="W2866" i="2"/>
  <c r="W2867" i="2"/>
  <c r="W2868" i="2"/>
  <c r="W2869" i="2"/>
  <c r="W2870" i="2"/>
  <c r="W2871" i="2"/>
  <c r="W2872" i="2"/>
  <c r="W2873" i="2"/>
  <c r="W2874" i="2"/>
  <c r="W2875" i="2"/>
  <c r="W2876" i="2"/>
  <c r="W2877" i="2"/>
  <c r="W2878" i="2"/>
  <c r="W2879" i="2"/>
  <c r="W2880" i="2"/>
  <c r="W2881" i="2"/>
  <c r="W2882" i="2"/>
  <c r="W2883" i="2"/>
  <c r="W2884" i="2"/>
  <c r="W2885" i="2"/>
  <c r="W2886" i="2"/>
  <c r="W2887" i="2"/>
  <c r="W2888" i="2"/>
  <c r="W2889" i="2"/>
  <c r="W2890" i="2"/>
  <c r="W2891" i="2"/>
  <c r="W2892" i="2"/>
  <c r="W2893" i="2"/>
  <c r="W2894" i="2"/>
  <c r="W2895" i="2"/>
  <c r="W2896" i="2"/>
  <c r="W2897" i="2"/>
  <c r="W2898" i="2"/>
  <c r="W2899" i="2"/>
  <c r="W2900" i="2"/>
  <c r="W2901" i="2"/>
  <c r="W2902" i="2"/>
  <c r="W2903" i="2"/>
  <c r="W2904" i="2"/>
  <c r="W2905" i="2"/>
  <c r="W2906" i="2"/>
  <c r="W2907" i="2"/>
  <c r="W2908" i="2"/>
  <c r="W2909" i="2"/>
  <c r="W2910" i="2"/>
  <c r="W2911" i="2"/>
  <c r="W2912" i="2"/>
  <c r="W2913" i="2"/>
  <c r="W2914" i="2"/>
  <c r="W2915" i="2"/>
  <c r="W2916" i="2"/>
  <c r="W2917" i="2"/>
  <c r="W2918" i="2"/>
  <c r="W2919" i="2"/>
  <c r="W2920" i="2"/>
  <c r="W2921" i="2"/>
  <c r="W2922" i="2"/>
  <c r="W2923" i="2"/>
  <c r="W2924" i="2"/>
  <c r="W2925" i="2"/>
  <c r="W2926" i="2"/>
  <c r="W2927" i="2"/>
  <c r="W2928" i="2"/>
  <c r="W2929" i="2"/>
  <c r="W2930" i="2"/>
  <c r="W2931" i="2"/>
  <c r="W2932" i="2"/>
  <c r="W2933" i="2"/>
  <c r="W2934" i="2"/>
  <c r="W2935" i="2"/>
  <c r="W2936" i="2"/>
  <c r="W2937" i="2"/>
  <c r="W2938" i="2"/>
  <c r="W2939" i="2"/>
  <c r="W2940" i="2"/>
  <c r="W2941" i="2"/>
  <c r="W2942" i="2"/>
  <c r="W2943" i="2"/>
  <c r="W2944" i="2"/>
  <c r="W2945" i="2"/>
  <c r="W2946" i="2"/>
  <c r="W2947" i="2"/>
  <c r="W2948" i="2"/>
  <c r="W2949" i="2"/>
  <c r="W2950" i="2"/>
  <c r="W2951" i="2"/>
  <c r="W2952" i="2"/>
  <c r="W2953" i="2"/>
  <c r="W2954" i="2"/>
  <c r="W2955" i="2"/>
  <c r="W2956" i="2"/>
  <c r="W2957" i="2"/>
  <c r="W2958" i="2"/>
  <c r="W2959" i="2"/>
  <c r="W2960" i="2"/>
  <c r="W2961" i="2"/>
  <c r="W2962" i="2"/>
  <c r="W2963" i="2"/>
  <c r="W2964" i="2"/>
  <c r="W2965" i="2"/>
  <c r="W2966" i="2"/>
  <c r="W2967" i="2"/>
  <c r="W2968" i="2"/>
  <c r="W2969" i="2"/>
  <c r="W2970" i="2"/>
  <c r="W2971" i="2"/>
  <c r="W2972" i="2"/>
  <c r="W2973" i="2"/>
  <c r="W2974" i="2"/>
  <c r="W2975" i="2"/>
  <c r="W2976" i="2"/>
  <c r="W2977" i="2"/>
  <c r="W2978" i="2"/>
  <c r="W2979" i="2"/>
  <c r="W2980" i="2"/>
  <c r="W2981" i="2"/>
  <c r="W2982" i="2"/>
  <c r="W2983" i="2"/>
  <c r="W2984" i="2"/>
  <c r="W2985" i="2"/>
  <c r="W2986" i="2"/>
  <c r="W2987" i="2"/>
  <c r="W2988" i="2"/>
  <c r="W2989" i="2"/>
  <c r="W2990" i="2"/>
  <c r="W2991" i="2"/>
  <c r="W2992" i="2"/>
  <c r="W2993" i="2"/>
  <c r="W2994" i="2"/>
  <c r="W2995" i="2"/>
  <c r="W2996" i="2"/>
  <c r="W2997" i="2"/>
  <c r="W2998" i="2"/>
  <c r="W2999" i="2"/>
  <c r="W3000" i="2"/>
  <c r="W3001" i="2"/>
  <c r="W3002" i="2"/>
  <c r="W3003" i="2"/>
  <c r="W3004" i="2"/>
  <c r="W3005" i="2"/>
  <c r="W3006" i="2"/>
  <c r="W3007" i="2"/>
  <c r="W3008" i="2"/>
  <c r="W3009" i="2"/>
  <c r="W3010" i="2"/>
  <c r="W3011" i="2"/>
  <c r="W3012" i="2"/>
  <c r="W3013" i="2"/>
  <c r="W3014" i="2"/>
  <c r="W3015" i="2"/>
  <c r="W3016" i="2"/>
  <c r="W3017" i="2"/>
  <c r="W3018" i="2"/>
  <c r="W3019" i="2"/>
  <c r="W3020" i="2"/>
  <c r="W3021" i="2"/>
  <c r="W3022" i="2"/>
  <c r="W3023" i="2"/>
  <c r="W3024" i="2"/>
  <c r="W3025" i="2"/>
  <c r="W3026" i="2"/>
  <c r="W3027" i="2"/>
  <c r="W3028" i="2"/>
  <c r="W3029" i="2"/>
  <c r="W3030" i="2"/>
  <c r="W3031" i="2"/>
  <c r="W3032" i="2"/>
  <c r="W3033" i="2"/>
  <c r="W3034" i="2"/>
  <c r="W3035" i="2"/>
  <c r="W3036" i="2"/>
  <c r="W3037" i="2"/>
  <c r="W3038" i="2"/>
  <c r="W3039" i="2"/>
  <c r="W3040" i="2"/>
  <c r="W3041" i="2"/>
  <c r="W3042" i="2"/>
  <c r="W3043" i="2"/>
  <c r="W3044" i="2"/>
  <c r="W3045" i="2"/>
  <c r="W3046" i="2"/>
  <c r="W3047" i="2"/>
  <c r="W3048" i="2"/>
  <c r="W3049" i="2"/>
  <c r="W3050" i="2"/>
  <c r="W3051" i="2"/>
  <c r="W3052" i="2"/>
  <c r="W3053" i="2"/>
  <c r="W3054" i="2"/>
  <c r="W3055" i="2"/>
  <c r="W3056" i="2"/>
  <c r="W3057" i="2"/>
  <c r="W3058" i="2"/>
  <c r="W3059" i="2"/>
  <c r="W3060" i="2"/>
  <c r="W3061" i="2"/>
  <c r="W3062" i="2"/>
  <c r="W3063" i="2"/>
  <c r="W3064" i="2"/>
  <c r="W3065" i="2"/>
  <c r="W3066" i="2"/>
  <c r="W3067" i="2"/>
  <c r="W3068" i="2"/>
  <c r="W3069" i="2"/>
  <c r="W3070" i="2"/>
  <c r="W3071" i="2"/>
  <c r="W3072" i="2"/>
  <c r="W3073" i="2"/>
  <c r="W3074" i="2"/>
  <c r="W3075" i="2"/>
  <c r="W3076" i="2"/>
  <c r="W3077" i="2"/>
  <c r="W3078" i="2"/>
  <c r="W3079" i="2"/>
  <c r="W3080" i="2"/>
  <c r="W3081" i="2"/>
  <c r="W3082" i="2"/>
  <c r="W3083" i="2"/>
  <c r="W3084" i="2"/>
  <c r="W3085" i="2"/>
  <c r="W3086" i="2"/>
  <c r="W3087" i="2"/>
  <c r="W3088" i="2"/>
  <c r="W3089" i="2"/>
  <c r="W3090" i="2"/>
  <c r="W3091" i="2"/>
  <c r="W3092" i="2"/>
  <c r="W3093" i="2"/>
  <c r="W3094" i="2"/>
  <c r="W3095" i="2"/>
  <c r="W3096" i="2"/>
  <c r="W3097" i="2"/>
  <c r="W3098" i="2"/>
  <c r="W3099" i="2"/>
  <c r="W3100" i="2"/>
  <c r="W3101" i="2"/>
  <c r="W3102" i="2"/>
  <c r="W3103" i="2"/>
  <c r="W3104" i="2"/>
  <c r="W3105" i="2"/>
  <c r="W3106" i="2"/>
  <c r="W3107" i="2"/>
  <c r="W3108" i="2"/>
  <c r="W3109" i="2"/>
  <c r="W3110" i="2"/>
  <c r="W3111" i="2"/>
  <c r="W3112" i="2"/>
  <c r="W3113" i="2"/>
  <c r="W3114" i="2"/>
  <c r="W3115" i="2"/>
  <c r="W3116" i="2"/>
  <c r="W3117" i="2"/>
  <c r="W3118" i="2"/>
  <c r="W3119" i="2"/>
  <c r="W3120" i="2"/>
  <c r="W3121" i="2"/>
  <c r="W3122" i="2"/>
  <c r="W3123" i="2"/>
  <c r="W3124" i="2"/>
  <c r="W3125" i="2"/>
  <c r="W3126" i="2"/>
  <c r="W3127" i="2"/>
  <c r="W3128" i="2"/>
  <c r="W3129" i="2"/>
  <c r="W3130" i="2"/>
  <c r="W3131" i="2"/>
  <c r="W3132" i="2"/>
  <c r="W3133" i="2"/>
  <c r="W3134" i="2"/>
  <c r="W3135" i="2"/>
  <c r="W3136" i="2"/>
  <c r="W3137" i="2"/>
  <c r="W3138" i="2"/>
  <c r="W3139" i="2"/>
  <c r="W3140" i="2"/>
  <c r="W3141" i="2"/>
  <c r="W3142" i="2"/>
  <c r="W3143" i="2"/>
  <c r="W3144" i="2"/>
  <c r="W3145" i="2"/>
  <c r="W3146" i="2"/>
  <c r="W3147" i="2"/>
  <c r="W3148" i="2"/>
  <c r="W3149" i="2"/>
  <c r="W3150" i="2"/>
  <c r="W3151" i="2"/>
  <c r="W3152" i="2"/>
  <c r="W3153" i="2"/>
  <c r="W3154" i="2"/>
  <c r="W3155" i="2"/>
  <c r="W3156" i="2"/>
  <c r="W3157" i="2"/>
  <c r="B2" i="1" l="1"/>
  <c r="R132" i="6"/>
  <c r="R120" i="6"/>
  <c r="R109" i="6"/>
  <c r="R97" i="6"/>
  <c r="R85" i="6"/>
  <c r="R73" i="6"/>
  <c r="R61" i="6"/>
  <c r="R49" i="6"/>
  <c r="R37" i="6"/>
  <c r="R25" i="6"/>
  <c r="R13" i="6"/>
  <c r="R131" i="6"/>
  <c r="R119" i="6"/>
  <c r="R108" i="6"/>
  <c r="R96" i="6"/>
  <c r="R84" i="6"/>
  <c r="R72" i="6"/>
  <c r="R60" i="6"/>
  <c r="R48" i="6"/>
  <c r="R36" i="6"/>
  <c r="R24" i="6"/>
  <c r="R12" i="6"/>
  <c r="R130" i="6"/>
  <c r="R107" i="6"/>
  <c r="R95" i="6"/>
  <c r="R83" i="6"/>
  <c r="R71" i="6"/>
  <c r="R59" i="6"/>
  <c r="R47" i="6"/>
  <c r="R35" i="6"/>
  <c r="R23" i="6"/>
  <c r="R11" i="6"/>
  <c r="R116" i="6"/>
  <c r="R80" i="6"/>
  <c r="R20" i="6"/>
  <c r="R103" i="6"/>
  <c r="R43" i="6"/>
  <c r="R102" i="6"/>
  <c r="R18" i="6"/>
  <c r="R77" i="6"/>
  <c r="R17" i="6"/>
  <c r="R100" i="6"/>
  <c r="R52" i="6"/>
  <c r="R99" i="6"/>
  <c r="R51" i="6"/>
  <c r="R27" i="6"/>
  <c r="R3" i="6"/>
  <c r="R98" i="6"/>
  <c r="R38" i="6"/>
  <c r="R129" i="6"/>
  <c r="R118" i="6"/>
  <c r="R106" i="6"/>
  <c r="R94" i="6"/>
  <c r="R82" i="6"/>
  <c r="R70" i="6"/>
  <c r="R58" i="6"/>
  <c r="R46" i="6"/>
  <c r="R34" i="6"/>
  <c r="R22" i="6"/>
  <c r="R10" i="6"/>
  <c r="R127" i="6"/>
  <c r="R92" i="6"/>
  <c r="R56" i="6"/>
  <c r="R32" i="6"/>
  <c r="R126" i="6"/>
  <c r="R91" i="6"/>
  <c r="R55" i="6"/>
  <c r="R19" i="6"/>
  <c r="R114" i="6"/>
  <c r="R78" i="6"/>
  <c r="R54" i="6"/>
  <c r="R42" i="6"/>
  <c r="R101" i="6"/>
  <c r="R65" i="6"/>
  <c r="R41" i="6"/>
  <c r="R5" i="6"/>
  <c r="R112" i="6"/>
  <c r="R76" i="6"/>
  <c r="R40" i="6"/>
  <c r="R111" i="6"/>
  <c r="R87" i="6"/>
  <c r="R110" i="6"/>
  <c r="R74" i="6"/>
  <c r="R50" i="6"/>
  <c r="R2" i="6"/>
  <c r="R128" i="6"/>
  <c r="R117" i="6"/>
  <c r="R105" i="6"/>
  <c r="R93" i="6"/>
  <c r="R81" i="6"/>
  <c r="R69" i="6"/>
  <c r="R57" i="6"/>
  <c r="R45" i="6"/>
  <c r="R33" i="6"/>
  <c r="R21" i="6"/>
  <c r="R9" i="6"/>
  <c r="R104" i="6"/>
  <c r="R68" i="6"/>
  <c r="R44" i="6"/>
  <c r="R8" i="6"/>
  <c r="R115" i="6"/>
  <c r="R79" i="6"/>
  <c r="R67" i="6"/>
  <c r="R31" i="6"/>
  <c r="R7" i="6"/>
  <c r="R125" i="6"/>
  <c r="R90" i="6"/>
  <c r="R66" i="6"/>
  <c r="R30" i="6"/>
  <c r="R6" i="6"/>
  <c r="R113" i="6"/>
  <c r="R89" i="6"/>
  <c r="R53" i="6"/>
  <c r="R29" i="6"/>
  <c r="R123" i="6"/>
  <c r="R88" i="6"/>
  <c r="R64" i="6"/>
  <c r="R28" i="6"/>
  <c r="R16" i="6"/>
  <c r="R122" i="6"/>
  <c r="R75" i="6"/>
  <c r="R63" i="6"/>
  <c r="R39" i="6"/>
  <c r="R15" i="6"/>
  <c r="R121" i="6"/>
  <c r="R86" i="6"/>
  <c r="R62" i="6"/>
  <c r="R26" i="6"/>
  <c r="R4" i="6"/>
  <c r="R14" i="6"/>
  <c r="R124" i="6"/>
  <c r="R2" i="1" a="1"/>
  <c r="R2" i="1" s="1"/>
  <c r="S2" i="1" a="1"/>
  <c r="S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<sst xmlns="http://schemas.openxmlformats.org/spreadsheetml/2006/main" count="36866" uniqueCount="22545">
  <si>
    <t>Name</t>
  </si>
  <si>
    <t>ID</t>
  </si>
  <si>
    <t>Birth or Incorporation Date</t>
  </si>
  <si>
    <t>Entity Type</t>
  </si>
  <si>
    <t>Sex</t>
  </si>
  <si>
    <t>Pension Scheme</t>
  </si>
  <si>
    <t>Country</t>
  </si>
  <si>
    <t>Address Line 1</t>
  </si>
  <si>
    <t>Address Line 2</t>
  </si>
  <si>
    <t>ZIP Code</t>
  </si>
  <si>
    <t>IBAN</t>
  </si>
  <si>
    <t>SWIFT</t>
  </si>
  <si>
    <t>Director</t>
  </si>
  <si>
    <t>Director ID</t>
  </si>
  <si>
    <t>Email</t>
  </si>
  <si>
    <t>Phone</t>
  </si>
  <si>
    <t>ORIS ID</t>
  </si>
  <si>
    <t>Entity Type UUID</t>
  </si>
  <si>
    <t>Country UUID</t>
  </si>
  <si>
    <t>Counteragent UUID</t>
  </si>
  <si>
    <t>Internal Number</t>
  </si>
  <si>
    <t>Is Employee</t>
  </si>
  <si>
    <t>Timestamp</t>
  </si>
  <si>
    <t>დასახელება/სახელი :</t>
  </si>
  <si>
    <t>სქესი :</t>
  </si>
  <si>
    <t>სამართლებრივი ფორმა :</t>
  </si>
  <si>
    <t>საპენსიო სქემა :</t>
  </si>
  <si>
    <t>საიდენტიფიკაციო კოდი :</t>
  </si>
  <si>
    <t>ქვეყანა :</t>
  </si>
  <si>
    <t>Address Line 1 :</t>
  </si>
  <si>
    <t>Address Line 2 :</t>
  </si>
  <si>
    <t>ZIP Code :</t>
  </si>
  <si>
    <t>დირექტორი :</t>
  </si>
  <si>
    <t>დირექტორის პ.ნ. :</t>
  </si>
  <si>
    <t>SWIFT :</t>
  </si>
  <si>
    <t>IBAN :</t>
  </si>
  <si>
    <t>Tel. No :</t>
  </si>
  <si>
    <t>კონტრაგენტი_GUID/</t>
  </si>
  <si>
    <t>Email :</t>
  </si>
  <si>
    <t>დაბადების/დაარსების თარიღი :</t>
  </si>
  <si>
    <t>ORIS ID :</t>
  </si>
  <si>
    <t xml:space="preserve">შიდა # - </t>
  </si>
  <si>
    <t>კონტრაგენტი//</t>
  </si>
  <si>
    <t>Collateral</t>
  </si>
  <si>
    <t>ქვეყანა_GUID</t>
  </si>
  <si>
    <t>სამართლებრივი ფორმა_GUID</t>
  </si>
  <si>
    <t>Deleted</t>
  </si>
  <si>
    <t>ორბი ჯგუფი ბათუმი</t>
  </si>
  <si>
    <t>შპს</t>
  </si>
  <si>
    <t>445468798</t>
  </si>
  <si>
    <t>ქ. ბათუმი, ქუჩა ფარნავაზ მეფე, N 135, სექცია III</t>
  </si>
  <si>
    <t>ირაკლი კვერღელიძე</t>
  </si>
  <si>
    <t>GE71TB7567936080100006</t>
  </si>
  <si>
    <t>E284E0FD-A2B7-4D93-8E91-006FF0A8A4CE</t>
  </si>
  <si>
    <t>ICE000001</t>
  </si>
  <si>
    <t>ორბი ჯგუფი ბათუმი (ს.კ. 445468798) - შპს</t>
  </si>
  <si>
    <t>gio.nikabadze@gmail.com</t>
  </si>
  <si>
    <t>ორბი ჯგუფი</t>
  </si>
  <si>
    <t>245621849</t>
  </si>
  <si>
    <t>ქ. ბათუმი, ფარნავაზ მეფის ქ., №135</t>
  </si>
  <si>
    <t>GE80TB7367536050100004</t>
  </si>
  <si>
    <t>90293CD0-6262-4F6E-9B52-E8D909232966</t>
  </si>
  <si>
    <t>ICE000002</t>
  </si>
  <si>
    <t>ორბი ჯგუფი (ს.კ. 245621849) - შპს</t>
  </si>
  <si>
    <t>კანოპუსი</t>
  </si>
  <si>
    <t>405229881</t>
  </si>
  <si>
    <t>ქ. თბილისი, ვაკის რაიონი,სიმონ ჩიქოვანის ქუჩა, N22, ბინა 30</t>
  </si>
  <si>
    <t>გოდერძი მამალაძე</t>
  </si>
  <si>
    <t>GE74TB7194336080100008</t>
  </si>
  <si>
    <t>F43C8D9B-B556-4114-B404-AEEFA8C31B20</t>
  </si>
  <si>
    <t>ICE000003</t>
  </si>
  <si>
    <t>კანოპუსი (ს.კ. 405229881) - შპს</t>
  </si>
  <si>
    <t>დომუს სერვისი</t>
  </si>
  <si>
    <t>405311336</t>
  </si>
  <si>
    <t>ქ. თბილისი, ვაკის რაიონი, კავსაძის ქ. N3, კომერციული ფართი N12</t>
  </si>
  <si>
    <t>შოთა ლებანიძე</t>
  </si>
  <si>
    <t/>
  </si>
  <si>
    <t>9B2B30F8-1FC4-427E-8478-DB1B57B48DDA</t>
  </si>
  <si>
    <t>ICE000004</t>
  </si>
  <si>
    <t>დომუს სერვისი (ს.კ. 405311336) - შპს</t>
  </si>
  <si>
    <t>ელემჯი გრუპი</t>
  </si>
  <si>
    <t>405094598</t>
  </si>
  <si>
    <t>ქ. თბილისის, ვაკე-საბურთალოს რაიონში, ალ. ყაზბეგის გამზ., N 3ა, ბ. 18</t>
  </si>
  <si>
    <t>ნატალია უროტაძე</t>
  </si>
  <si>
    <t>GE63KS0000000360800980</t>
  </si>
  <si>
    <t>D59661CC-E6B3-4AB1-8C7C-DB30358C5742</t>
  </si>
  <si>
    <t>ICE000005</t>
  </si>
  <si>
    <t>ელემჯი გრუპი (ს.კ. 405094598) - შპს</t>
  </si>
  <si>
    <t>გელა ხომერიკი</t>
  </si>
  <si>
    <t>ფიზ. პირი</t>
  </si>
  <si>
    <t>33001011813</t>
  </si>
  <si>
    <t>ქ. თბილისი, შანიძის ქ. N21</t>
  </si>
  <si>
    <t>D92736A6-D9AA-4539-B5F8-0F34FACD5367</t>
  </si>
  <si>
    <t>ICE000006</t>
  </si>
  <si>
    <t>გელა ხომერიკი (ს.კ. 33001011813) - ფიზ. პირი</t>
  </si>
  <si>
    <t>ბიზნეს ცენტრი დელისი</t>
  </si>
  <si>
    <t>სს</t>
  </si>
  <si>
    <t>204854014</t>
  </si>
  <si>
    <t>ქ. თბილისი, ვაკის რაიონი, ვაჟა-ფშაველას გამზ., N45, მე-4 სართული</t>
  </si>
  <si>
    <t>მიხეილ გვიანიშვილი</t>
  </si>
  <si>
    <t>GE62TB7850636080100001</t>
  </si>
  <si>
    <t>62F6C15C-8FCC-4A60-B37E-8A3DE9D20A48</t>
  </si>
  <si>
    <t>ICE000007</t>
  </si>
  <si>
    <t>ბიზნეს ცენტრი დელისი (ს.კ. 204854014) - სს</t>
  </si>
  <si>
    <t>იუნიქს ქონსთრაქშენ კომპანი</t>
  </si>
  <si>
    <t>405133822</t>
  </si>
  <si>
    <t>ქ. თბილისი, საბურთალოს რაიონი, ტაშკენტის შეს., N 4, ბ. 16</t>
  </si>
  <si>
    <t>ნოდარ სანდუხაძე</t>
  </si>
  <si>
    <t>GE27KS0000000361500028</t>
  </si>
  <si>
    <t>B4968862-3843-414D-9E73-1A7611618B41</t>
  </si>
  <si>
    <t>ICE000008</t>
  </si>
  <si>
    <t>იუნიქს ქონსთრაქშენ კომპანი (ს.კ. 405133822) - შპს</t>
  </si>
  <si>
    <t>კანალესა</t>
  </si>
  <si>
    <t>405021925</t>
  </si>
  <si>
    <t>ქ. თბილისის, ვაკე-საბურთალოს რაიონში, კ. კეკელიძის ქ. N14</t>
  </si>
  <si>
    <t>ვასილი ცოტაძე</t>
  </si>
  <si>
    <t>GE35BG0000000225531000</t>
  </si>
  <si>
    <t>2A9CB749-334E-4076-9125-B73DD63C7D94</t>
  </si>
  <si>
    <t>ICE000009</t>
  </si>
  <si>
    <t>კანალესა (ს.კ. 405021925) - შპს</t>
  </si>
  <si>
    <t>აი ჯი დეველოფმენტ ჯორჯია</t>
  </si>
  <si>
    <t>404851503</t>
  </si>
  <si>
    <t>ქ. თბილისი, მთაწმინდის რაიონი, მ. კოსტავას ქ., №47/57</t>
  </si>
  <si>
    <t>ლევან მესხელი</t>
  </si>
  <si>
    <t>GE34BG0000000876459800</t>
  </si>
  <si>
    <t>DDFBBDF4-5DA2-4BD2-918A-77AAF121BF72</t>
  </si>
  <si>
    <t>ICE000010</t>
  </si>
  <si>
    <t>აი ჯი დეველოფმენტ ჯორჯია (ს.კ. 404851503) - შპს</t>
  </si>
  <si>
    <t>რედ-კო</t>
  </si>
  <si>
    <t>405148415</t>
  </si>
  <si>
    <t>ქ. თბილისი, ვაკის რაიონი, ილია ჭავჭავაძის გამზირსა და ყიფშიძის ქუჩას შორის</t>
  </si>
  <si>
    <t>მირიან ქათამაძე</t>
  </si>
  <si>
    <t>GE83BG0000000645832300</t>
  </si>
  <si>
    <t>DA9D440B-CACD-4076-8B91-BFFCA46814B6</t>
  </si>
  <si>
    <t>ICE000011</t>
  </si>
  <si>
    <t>რედ-კო (ს.კ. 405148415) - შპს</t>
  </si>
  <si>
    <t>Dar Building</t>
  </si>
  <si>
    <t>445420875</t>
  </si>
  <si>
    <t>ქ. ბათუმი, მაიაკოვსკის ქ., №29</t>
  </si>
  <si>
    <t>რევაზი დარჩიძე</t>
  </si>
  <si>
    <t>GE35BG0000000710482500</t>
  </si>
  <si>
    <t>7BF4A039-29BC-44AC-A87D-E8832394B94E</t>
  </si>
  <si>
    <t>ICE000012</t>
  </si>
  <si>
    <t>Dar Building (ს.კ. 445420875) - შპს</t>
  </si>
  <si>
    <t>ნინო კირცხალია</t>
  </si>
  <si>
    <t>01031005362</t>
  </si>
  <si>
    <t>ქ. თბილისის ჩუღურეთის რაიონი, ქუჩა გიორგი მაზნიაშვილი, N4</t>
  </si>
  <si>
    <t>A5C53B51-103C-4B24-B833-6653108CDE4E</t>
  </si>
  <si>
    <t>ICE000013</t>
  </si>
  <si>
    <t>ნინო კირცხალია (ს.კ. 01031005362) - ფიზ. პირი</t>
  </si>
  <si>
    <t>თბილი სახლი</t>
  </si>
  <si>
    <t>204976179</t>
  </si>
  <si>
    <t>ქ. თბილისი, დიდუბის რაიონი, ლუბლიანას ქუჩა, N 56</t>
  </si>
  <si>
    <t>მალხაზ კურტანიძე</t>
  </si>
  <si>
    <t>GE19BG0000000175579101</t>
  </si>
  <si>
    <t>726D9023-53A2-435E-8A5B-8BCEA9625E08</t>
  </si>
  <si>
    <t>ICE000014</t>
  </si>
  <si>
    <t>თბილი სახლი (ს.კ. 204976179) - შპს</t>
  </si>
  <si>
    <t>ბათბილდინგი</t>
  </si>
  <si>
    <t>445509334</t>
  </si>
  <si>
    <t>ქ. ბათუმი, გორგასლის ქ., N 149-151-153/გრიბოედოვის ქ., N 29-31, ბ. N7</t>
  </si>
  <si>
    <t>1. სულხან შავაძე
2. ზებურ დუმბაძე</t>
  </si>
  <si>
    <t>1.61002014210
2.61003002907</t>
  </si>
  <si>
    <t>GE49PC0033600100053526</t>
  </si>
  <si>
    <t>DAE7B000-963F-42D9-AA35-8F3F2F8A3716</t>
  </si>
  <si>
    <t>ICE000015</t>
  </si>
  <si>
    <t>ბათბილდინგი (ს.კ. 445509334) - შპს</t>
  </si>
  <si>
    <t>დავუდ</t>
  </si>
  <si>
    <t>404438417</t>
  </si>
  <si>
    <t>ქ. თბილისი, ძველი თბილისის რაიონი, ხეთაგუროვის ქ., №36</t>
  </si>
  <si>
    <t>ზურაბ კუბლაშვილი</t>
  </si>
  <si>
    <t>GE83HB0000000010943602</t>
  </si>
  <si>
    <t>059C7B48-86B5-4FB3-AF87-564E29C595E9</t>
  </si>
  <si>
    <t>ICE000016</t>
  </si>
  <si>
    <t>დავუდ (ს.კ. 404438417) - სს</t>
  </si>
  <si>
    <t>ეკომეტრი</t>
  </si>
  <si>
    <t>404464030</t>
  </si>
  <si>
    <t>ქ. თბილისი, მთაწმინდის რაიონი, ბესიკის ქ., N 4-ის მიმდებარედ, (ნაკვეთი 46/10)</t>
  </si>
  <si>
    <t>გრიგორი მორჩილაძე</t>
  </si>
  <si>
    <t>GE45BG0000000223041800</t>
  </si>
  <si>
    <t>B25EF46E-8022-4949-A1EB-E8A1256C7A3B</t>
  </si>
  <si>
    <t>ICE000017</t>
  </si>
  <si>
    <t>ეკომეტრი (ს.კ. 404464030) - შპს</t>
  </si>
  <si>
    <t>ერა პალასი</t>
  </si>
  <si>
    <t>245619807</t>
  </si>
  <si>
    <t>ქ. ბათუმი, ზ. გორგილაძის ქ., №77</t>
  </si>
  <si>
    <t>ამირან დარჩიძე</t>
  </si>
  <si>
    <t>GE19PC0033600100042232</t>
  </si>
  <si>
    <t>71A96223-5CD1-4DA9-9617-A85A565B4669</t>
  </si>
  <si>
    <t>ICE000018</t>
  </si>
  <si>
    <t>ერა პალასი (ს.კ. 245619807) - შპს</t>
  </si>
  <si>
    <t>გალერია ჰოტელ მენეჯმენტი</t>
  </si>
  <si>
    <t>404567508</t>
  </si>
  <si>
    <t>ქ. თბილისი, მთაწმინდის რაიონი, რუსთაველის გამზ., N 2/4</t>
  </si>
  <si>
    <t>ელენე შარიქაძე</t>
  </si>
  <si>
    <t>GE35TB7638536020100005</t>
  </si>
  <si>
    <t>75C62470-4093-4FB3-8DB7-F700FEC2C222</t>
  </si>
  <si>
    <t>ICE000019</t>
  </si>
  <si>
    <t>გალერია ჰოტელ მენეჯმენტი (ს.კ. 404567508) - შპს</t>
  </si>
  <si>
    <t>ჯი-ემ-თი მთაწმინდა</t>
  </si>
  <si>
    <t>203843396</t>
  </si>
  <si>
    <t>ქ. თბილისი, ძველი თბილისის რაიონი, თავისუფლების მოედანი №4</t>
  </si>
  <si>
    <t>გიორგი თავაძე</t>
  </si>
  <si>
    <t>GE79BG0000000176897900</t>
  </si>
  <si>
    <t>3C2A6CD6-D08E-4286-A3DF-9EB685C45CBF</t>
  </si>
  <si>
    <t>ICE000020</t>
  </si>
  <si>
    <t>ჯი-ემ-თი მთაწმინდა (ს.კ. 203843396) - შპს</t>
  </si>
  <si>
    <t>ჯი-ემ-თი სასტუმროები</t>
  </si>
  <si>
    <t>203842333</t>
  </si>
  <si>
    <t>ქ. თბილისი, ძველი თბილისის რაიონი, თავისუფლების, 4</t>
  </si>
  <si>
    <t>GE25TB0700000000467401</t>
  </si>
  <si>
    <t>9E3145B1-F47E-49C3-BF51-BCB9055ABC20</t>
  </si>
  <si>
    <t>ICE000021</t>
  </si>
  <si>
    <t>ჯი-ემ-თი სასტუმროები (ს.კ. 203842333) - შპს</t>
  </si>
  <si>
    <t>გუდაური ლოჯი</t>
  </si>
  <si>
    <t>402084221</t>
  </si>
  <si>
    <t>ქ. თბილისი, ჩუღურეთის რაიონი, დავით აღმაშენებლის გამზირი, N 80</t>
  </si>
  <si>
    <t>ნათელა ჭიაურელი</t>
  </si>
  <si>
    <t>GE46BG0000000100965245</t>
  </si>
  <si>
    <t>08D9917E-9D2C-4D04-A0C9-794059D0E55B</t>
  </si>
  <si>
    <t>ICE000022</t>
  </si>
  <si>
    <t>გუდაური ლოჯი (ს.კ. 402084221) - შპს</t>
  </si>
  <si>
    <t>ეიჩ ენდ ემ ჰენეს ენდ მაურიც ჯორჯია</t>
  </si>
  <si>
    <t>405164192</t>
  </si>
  <si>
    <t>ქ. თბილისი, საბურთალოს რაიონი, ვაჟაფშაველას გამზირი, N41, IV სართული</t>
  </si>
  <si>
    <t>1. ფრედრიკ ბიორკსტედტი; 2. ანდერს პეტერ იოჰანსონი 3. კლაუდია ოსვალდი 4. ალექსანდრა ფილიპოვი</t>
  </si>
  <si>
    <t>1.90414229/შვედეთი/;2.86907086/შვედეთი/;3.2530767;U2543320/ავსტრია/;4.7841905/ავსტრია/</t>
  </si>
  <si>
    <t>GE64BG0000000143432200</t>
  </si>
  <si>
    <t>5569F396-B588-4816-B115-348127388797</t>
  </si>
  <si>
    <t>ICE000023</t>
  </si>
  <si>
    <t>ეიჩ ენდ ემ ჰენეს ენდ მაურიც ჯორჯია (ს.კ. 405164192) - შპს</t>
  </si>
  <si>
    <t>მოდუსი</t>
  </si>
  <si>
    <t>245565669</t>
  </si>
  <si>
    <t>ქ. ბათუმი, პუშკინის ქ., N18</t>
  </si>
  <si>
    <t>ოთარ დარჩიძე</t>
  </si>
  <si>
    <t>GE52BG0000000148444600</t>
  </si>
  <si>
    <t>9729C88B-F3C5-441A-8782-0656302A37F2</t>
  </si>
  <si>
    <t>ICE000024</t>
  </si>
  <si>
    <t>მოდუსი (ს.კ. 245565669) - შპს</t>
  </si>
  <si>
    <t>ნიუ თაიმ</t>
  </si>
  <si>
    <t>445440577</t>
  </si>
  <si>
    <t>ქ. ბათუმი, ლეხ და მარია კაჩინსკების ქ., N 23</t>
  </si>
  <si>
    <t>მალხაზ ბერიძე</t>
  </si>
  <si>
    <t>GE55TB7184536050100001</t>
  </si>
  <si>
    <t>EEF69DEA-9E1B-41C3-B563-3922DCE0A9BD</t>
  </si>
  <si>
    <t>ICE000025</t>
  </si>
  <si>
    <t>ნიუ თაიმ (ს.კ. 445440577) - შპს</t>
  </si>
  <si>
    <t>პიქსელ მენეჯმენტი</t>
  </si>
  <si>
    <t>404862314</t>
  </si>
  <si>
    <t>ქ. თბილისი, ვაკის რაიონი, ჭავჭავაძის გამზირი, N34(მე-2 სართული)</t>
  </si>
  <si>
    <t>ალექსეი კლენჩევ</t>
  </si>
  <si>
    <t>GE48KS0000000004180362</t>
  </si>
  <si>
    <t>42A1D3CC-F7CD-4EC1-A425-6E261EB22EBC</t>
  </si>
  <si>
    <t>ICE000026</t>
  </si>
  <si>
    <t>პიქსელ მენეჯმენტი (ს.კ. 404862314) - შპს</t>
  </si>
  <si>
    <t>Spanish Retail Georgia</t>
  </si>
  <si>
    <t>404404774</t>
  </si>
  <si>
    <t>ქ. თბილისის, ძველი თბილისის რაიონში, თელავის ქ., № 20</t>
  </si>
  <si>
    <t>მათარ, აბდულაჰ მოჰამედ ა</t>
  </si>
  <si>
    <t>R901499</t>
  </si>
  <si>
    <t>GE69BG0000000315817600</t>
  </si>
  <si>
    <t>6DF25574-2F03-43D0-AEC4-2CD26A4A0C3A</t>
  </si>
  <si>
    <t>ICE000027</t>
  </si>
  <si>
    <t>Spanish Retail Georgia (ს.კ. 404404774) - შპს</t>
  </si>
  <si>
    <t>დეველოპერული კომპანია მც კვადრატი</t>
  </si>
  <si>
    <t>404474403</t>
  </si>
  <si>
    <t>ქ. თბილისი, ვაკის რაიონი, მამია გურიელის ქუჩა, №5ა</t>
  </si>
  <si>
    <t>ქეთევან ბაბაჯანაშვილი</t>
  </si>
  <si>
    <t>EC22924D-9707-4BC1-9814-FD45570D704B</t>
  </si>
  <si>
    <t>ICE000028</t>
  </si>
  <si>
    <t>დეველოპერული კომპანია მც კვადრატი (ს.კ. 404474403) - შპს</t>
  </si>
  <si>
    <t>ახალშენი 2016</t>
  </si>
  <si>
    <t>405136758</t>
  </si>
  <si>
    <t>ქ. თბილისი, ვაკე-საბურთალოს რაიონი, მ. და ა.ბალანჩივაძეების ქ., N 5, ბ. 31</t>
  </si>
  <si>
    <t>1. შაქრო ტეტუნაშვილი
2. ია გალდავა</t>
  </si>
  <si>
    <t>1.01026000717
2.01026012446</t>
  </si>
  <si>
    <t>GE04BG0000000733567700</t>
  </si>
  <si>
    <t>04FB28EA-5501-4B01-BA1D-C2955C0E1213</t>
  </si>
  <si>
    <t>ICE000029</t>
  </si>
  <si>
    <t>ახალშენი 2016 (ს.კ. 405136758) - შპს</t>
  </si>
  <si>
    <t>ჩემპიონი 2</t>
  </si>
  <si>
    <t>248416432</t>
  </si>
  <si>
    <t>ქ. ბათუმი, დაბა ხელვაჩაური, დავით აღმაშენებლის ქ., N9</t>
  </si>
  <si>
    <t>თამაზი ჭუბაბრია</t>
  </si>
  <si>
    <t>967EE73E-8B77-4A8F-9FD3-AA36FF0ECB17</t>
  </si>
  <si>
    <t>ICE000030</t>
  </si>
  <si>
    <t>ჩემპიონი 2 (ს.კ. 248416432) - შპს</t>
  </si>
  <si>
    <t>ნირან პროპერტის დეველოპმენტი</t>
  </si>
  <si>
    <t>204564729</t>
  </si>
  <si>
    <t>ქ. თბილისი, მთაწმინდის რაიონი, ბესიკის ქ., №4, ბ. 62</t>
  </si>
  <si>
    <t>ნირ ჰოგი</t>
  </si>
  <si>
    <t>20444507,0-2448639-1</t>
  </si>
  <si>
    <t>ADBD14C7-72E2-4703-84A5-B47EC0ACB641</t>
  </si>
  <si>
    <t>ICE000031</t>
  </si>
  <si>
    <t>ნირან პროპერტის დეველოპმენტი (ს.კ. 204564729) - შპს</t>
  </si>
  <si>
    <t>თბილისი ცენტრალი</t>
  </si>
  <si>
    <t>205129653</t>
  </si>
  <si>
    <t>ქ. თბილისი, ჩუღურეთის რაიონი, რკინიგზის ცენტრალური ვაგზალი, ნაკვეთი №05/107</t>
  </si>
  <si>
    <t>ლევანი ყარალაშვილი</t>
  </si>
  <si>
    <t>GE63PC0133600100065637</t>
  </si>
  <si>
    <t>3D0B2E19-A7F7-45A1-A329-05C7D5F99C8A</t>
  </si>
  <si>
    <t>ICE000032</t>
  </si>
  <si>
    <t>თბილისი ცენტრალი (ს.კ. 205129653) - სს</t>
  </si>
  <si>
    <t>ანაგი</t>
  </si>
  <si>
    <t>245416401</t>
  </si>
  <si>
    <t>ქ. თბილისი, კოსტავას ქუჩა, N37-39, სართული 3</t>
  </si>
  <si>
    <t>ირაკლი გოგოლიშვილი</t>
  </si>
  <si>
    <t>GE21TB1000000036500001</t>
  </si>
  <si>
    <t>7DDF7E55-92EE-4E47-9E16-F1D4D3FABF60</t>
  </si>
  <si>
    <t>ICE000033</t>
  </si>
  <si>
    <t>ანაგი (ს.კ. 245416401) - შპს</t>
  </si>
  <si>
    <t>ფალიაშვილის 63</t>
  </si>
  <si>
    <t>ამხანაგობა</t>
  </si>
  <si>
    <t>ქ. თბილისი, ფალიაშვილის ქუჩა N63</t>
  </si>
  <si>
    <t>ჯუმბერი შალიკაშვილი</t>
  </si>
  <si>
    <t>7F0A41E4-FA68-43E7-A979-126560D14B58</t>
  </si>
  <si>
    <t>ICE000034</t>
  </si>
  <si>
    <t>ფალიაშვილის 63 (ს.კ. ICE000034) - ამხანაგობა</t>
  </si>
  <si>
    <t>თბილისი პალასი</t>
  </si>
  <si>
    <t>405253381</t>
  </si>
  <si>
    <t>ქ. თბილისი, საბურთალოს რაიონი, მ. კოსტავას ქ. N75, ბ. 37</t>
  </si>
  <si>
    <t>შიო მაჭავარიანი</t>
  </si>
  <si>
    <t>GE83BG0000000100568431</t>
  </si>
  <si>
    <t>3F5B4217-38D4-4FB8-B3F3-E856A10FFF06</t>
  </si>
  <si>
    <t>ICE000035</t>
  </si>
  <si>
    <t>თბილისი პალასი (ს.კ. 405253381) - შპს</t>
  </si>
  <si>
    <t>თერმორუმი</t>
  </si>
  <si>
    <t>405134448</t>
  </si>
  <si>
    <t>ქ. თბილისი, ვაჟა-ფშაველას გამზირი, N20</t>
  </si>
  <si>
    <t>შალვა კიკნაძე</t>
  </si>
  <si>
    <t>GE96BG0000000641294600</t>
  </si>
  <si>
    <t>A71E107A-D0C2-4155-83C0-22DCD22BD19F</t>
  </si>
  <si>
    <t>ICE000036</t>
  </si>
  <si>
    <t>თერმორუმი (ს.კ. 405134448) - შპს</t>
  </si>
  <si>
    <t>ელტური-2008</t>
  </si>
  <si>
    <t>248434038</t>
  </si>
  <si>
    <t>ხელვაჩაურის რაიონში/მწვანე კონცხი</t>
  </si>
  <si>
    <t>ჯუმბერ ზოიძე</t>
  </si>
  <si>
    <t>GE88PC0033600100042154</t>
  </si>
  <si>
    <t>0A7F5182-3B4F-4292-8569-FC31854BA5B4</t>
  </si>
  <si>
    <t>ICE000037</t>
  </si>
  <si>
    <t>ელტური-2008 (ს.კ. 248434038) - შპს</t>
  </si>
  <si>
    <t>თეგეტა მოტორსი</t>
  </si>
  <si>
    <t>202177205</t>
  </si>
  <si>
    <t>ქ. თბილისი, საბურთალოს რაიონი, დავით აღმაშენებლის ხეივანი, მე-12 კმ., № 5</t>
  </si>
  <si>
    <t>ავთანდილ წერეთელი</t>
  </si>
  <si>
    <t>GE80TB0600000024467853</t>
  </si>
  <si>
    <t>5A21C207-4868-4EA6-9B48-5D0F743D5535</t>
  </si>
  <si>
    <t>ICE000038</t>
  </si>
  <si>
    <t>თეგეტა მოტორსი (ს.კ. 202177205) - შპს</t>
  </si>
  <si>
    <t>ბეტა ჯგუფი</t>
  </si>
  <si>
    <t>405171996</t>
  </si>
  <si>
    <t>ქ. თბილისი, ვაკე-საბურთალოს რაიონი, ს.ჩიქოვანის ქ., N 22, ბ. №30</t>
  </si>
  <si>
    <t>გიორგი ჯოხაძე</t>
  </si>
  <si>
    <t>GE18BG0000000121722100</t>
  </si>
  <si>
    <t>3029E0C5-9337-4596-87DB-0A677D44A180</t>
  </si>
  <si>
    <t>ICE000039</t>
  </si>
  <si>
    <t>ბეტა ჯგუფი (ს.კ. 405171996) - შპს</t>
  </si>
  <si>
    <t>მაია კვიჭიძე</t>
  </si>
  <si>
    <t>01008011243</t>
  </si>
  <si>
    <t>ქ. თბილისი, ჭავჭავაძის გამზ. N14, ბ.7</t>
  </si>
  <si>
    <t>D5136DB7-C17A-4DDB-9797-D1B10612D28C</t>
  </si>
  <si>
    <t>ICE000040</t>
  </si>
  <si>
    <t>მაია კვიჭიძე (ს.კ. 01008011243) - ფიზ. პირი</t>
  </si>
  <si>
    <t>ჰომბეი</t>
  </si>
  <si>
    <t>405255815</t>
  </si>
  <si>
    <t>ქ. თბილისი, ნინო რამიშვილის ქ. N33, ოფისი N9</t>
  </si>
  <si>
    <t>დავით დვალიშვილი</t>
  </si>
  <si>
    <t>GE44BG0000000100658761</t>
  </si>
  <si>
    <t>AAFC235A-2BBF-4CEC-A2AE-F1AEBABC12E4</t>
  </si>
  <si>
    <t>ICE000041</t>
  </si>
  <si>
    <t>ჰომბეი (ს.კ. 405255815) - შპს</t>
  </si>
  <si>
    <t>ანა აბუსერიძე</t>
  </si>
  <si>
    <t>61001051501</t>
  </si>
  <si>
    <t>ქ. ბათუმი, პ. მელიქიშვილის ქ. N6, ბ. 10</t>
  </si>
  <si>
    <t>GE03TB7170445064300002</t>
  </si>
  <si>
    <t>15F35EBB-5A28-4C1B-B7CC-45FF3F31D4D6</t>
  </si>
  <si>
    <t>ICE000042</t>
  </si>
  <si>
    <t>ანა აბუსერიძე (ს.კ. 61001051501) - ფიზ. პირი</t>
  </si>
  <si>
    <t>ინდეკო</t>
  </si>
  <si>
    <t>202376133</t>
  </si>
  <si>
    <t>ქ. თბილისი, ნინოშვილის ქ. N44</t>
  </si>
  <si>
    <t>იოსებ გორგილაძე</t>
  </si>
  <si>
    <t>GE89BG0000000159664700</t>
  </si>
  <si>
    <t>8E8E99BE-75FC-49EC-9D89-960E30E7CB06</t>
  </si>
  <si>
    <t>ICE000043</t>
  </si>
  <si>
    <t>ინდეკო (ს.კ. 202376133) - შპს</t>
  </si>
  <si>
    <t>გიოკაპიტალი</t>
  </si>
  <si>
    <t>406155841</t>
  </si>
  <si>
    <t>ქ. თბილისი, ს. თაყაიშვილის ქ. N25, ბ. N14</t>
  </si>
  <si>
    <t>გიორგი კვიტაშვილი</t>
  </si>
  <si>
    <t>97BEEA92-7829-4A09-8B1C-D0FE871340D4</t>
  </si>
  <si>
    <t>ICE000044</t>
  </si>
  <si>
    <t>გიოკაპიტალი (ს.კ. 406155841) - შპს</t>
  </si>
  <si>
    <t>ბაკურიანი ბიზნეს ჯგუფი</t>
  </si>
  <si>
    <t>226166163</t>
  </si>
  <si>
    <t>ბორჯომი, დ. ბაკურიანი, დიდველი</t>
  </si>
  <si>
    <t>გიგა დიდბარიძე</t>
  </si>
  <si>
    <t>83EBEF94-D00F-4136-96C7-A3C68AAADFE9</t>
  </si>
  <si>
    <t>ICE000045</t>
  </si>
  <si>
    <t>ბაკურიანი ბიზნეს ჯგუფი (ს.კ. 226166163) - შპს</t>
  </si>
  <si>
    <t>ოლიმპ ჯორჯია</t>
  </si>
  <si>
    <t>405231011</t>
  </si>
  <si>
    <t>საქართველო, თბილისი, ვაკე-საბურთალოს რაიონი, სოფელი თხინვალა, N16 ნაკვეთი</t>
  </si>
  <si>
    <t>ადელინა მამედოვა</t>
  </si>
  <si>
    <t>GE28BG0000000942064500</t>
  </si>
  <si>
    <t>6DECD64D-60DA-49AE-A9B3-49D7E02F2D62</t>
  </si>
  <si>
    <t>ICE000046</t>
  </si>
  <si>
    <t>ოლიმპ ჯორჯია (ს.კ. 405231011) - შპს</t>
  </si>
  <si>
    <t>ელევატორ ინჟინერინგ ჯგუფი</t>
  </si>
  <si>
    <t>406276104</t>
  </si>
  <si>
    <t>ქ. თბილისი, 17 შინდისელი გმირის ქუჩა N6ა, სართული1, კომერციული ფართი N4</t>
  </si>
  <si>
    <t>ამირინდო ხუციშვილი</t>
  </si>
  <si>
    <t>GE48TB7128036080100008</t>
  </si>
  <si>
    <t>52D868C7-B687-4A49-9864-7E365C924BB3</t>
  </si>
  <si>
    <t>ICE000047</t>
  </si>
  <si>
    <t>ელევატორ ინჟინერინგ ჯგუფი (ს.კ. 406276104) - შპს</t>
  </si>
  <si>
    <t>იოსებ გუნთაიშვილი</t>
  </si>
  <si>
    <t>61001008820</t>
  </si>
  <si>
    <t>ქ. ბათუმი, ზ.გორგილაძის ქ. N66, ბ. N58</t>
  </si>
  <si>
    <t>GE93BG0000000162054126</t>
  </si>
  <si>
    <t>88114C6E-F2B4-44AC-AACB-3937108FCC9D</t>
  </si>
  <si>
    <t>ICE000048</t>
  </si>
  <si>
    <t>იოსებ გუნთაიშვილი (ს.კ. 61001008820) - ფიზ. პირი</t>
  </si>
  <si>
    <t>რუმი</t>
  </si>
  <si>
    <t>445481853</t>
  </si>
  <si>
    <t>ქ. ბათუმი, პ. მელიქიშვილის ჩიხი, N21</t>
  </si>
  <si>
    <t>რუსლან მიქელაძე</t>
  </si>
  <si>
    <t>GE70BG0000000635160400</t>
  </si>
  <si>
    <t>BFABDF11-34C8-4815-A840-47DD5AAB9F4F</t>
  </si>
  <si>
    <t>ICE000049</t>
  </si>
  <si>
    <t>რუმი (ს.კ. 445481853) - შპს</t>
  </si>
  <si>
    <t>ტექინჟინერინგ ჯგუფი</t>
  </si>
  <si>
    <t>204540620</t>
  </si>
  <si>
    <t>ქ. თბილისი, ქ. წამებულის გამზირი, N41, ბინა N3</t>
  </si>
  <si>
    <t>ირინე გლოველი</t>
  </si>
  <si>
    <t>GE39BG0000000235218900</t>
  </si>
  <si>
    <t>BA8F60F5-BD12-4E4A-9665-8BDE34216728</t>
  </si>
  <si>
    <t>ICE000050</t>
  </si>
  <si>
    <t>ტექინჟინერინგ ჯგუფი (ს.კ. 204540620) - შპს</t>
  </si>
  <si>
    <t>შველა</t>
  </si>
  <si>
    <t>448396021</t>
  </si>
  <si>
    <t>ხელვაჩაური, ს. ხელვაჩაური მე–7 ქ. N8</t>
  </si>
  <si>
    <t>გოჩა ჯაფარიძე</t>
  </si>
  <si>
    <t>A5C44F5D-1F9C-4BC1-BD39-C8B2E88BC49A</t>
  </si>
  <si>
    <t>ICE000051</t>
  </si>
  <si>
    <t>შველა (ს.კ. 448396021) - შპს</t>
  </si>
  <si>
    <t>ბკ კაპიტალი</t>
  </si>
  <si>
    <t>205057123</t>
  </si>
  <si>
    <t>ქ. თბილისი, იოსებიძის ქ, N80, ბ. N7</t>
  </si>
  <si>
    <t>რევაზ ქევანიშვილი</t>
  </si>
  <si>
    <t>GE56PC0133600100057906</t>
  </si>
  <si>
    <t>D57E2878-F57C-4B96-B89E-A8B81F35634A</t>
  </si>
  <si>
    <t>ICE000052</t>
  </si>
  <si>
    <t>ბკ კაპიტალი (ს.კ. 205057123) - შპს</t>
  </si>
  <si>
    <t>ინჟინერთა ჯგუფი</t>
  </si>
  <si>
    <t>400101457</t>
  </si>
  <si>
    <t>ქ. თბილისი, საბურთალოს რაიონი, სააკაძის დაღმართი, N11</t>
  </si>
  <si>
    <t>იმედა კუხიანიძე</t>
  </si>
  <si>
    <t>GE52TB7802536050100001</t>
  </si>
  <si>
    <t>2ED6F730-5337-4222-94F9-284E801BCE61</t>
  </si>
  <si>
    <t>ICE000053</t>
  </si>
  <si>
    <t>ინჟინერთა ჯგუფი (ს.კ. 400101457) - შპს</t>
  </si>
  <si>
    <t>BD Property</t>
  </si>
  <si>
    <t>404390967</t>
  </si>
  <si>
    <t>ქ. თბილისი, ყაზბეგის ქ. N3-5</t>
  </si>
  <si>
    <t>ტომას გიჟასი</t>
  </si>
  <si>
    <t>GE97TB7511536020100001</t>
  </si>
  <si>
    <t>97275D0F-23EB-47CD-8A0F-C93649EE6164</t>
  </si>
  <si>
    <t>ICE000054</t>
  </si>
  <si>
    <t>BD Property (ს.კ. 404390967) - შპს</t>
  </si>
  <si>
    <t>სითი დეველოპმენტ</t>
  </si>
  <si>
    <t>404481324</t>
  </si>
  <si>
    <t>ქ. თბილისი, მ. კოსტავას ქ. N63ა, ბ. N7</t>
  </si>
  <si>
    <t>დავით ანჯაფარიძე</t>
  </si>
  <si>
    <t>GE27TB7773936080100004</t>
  </si>
  <si>
    <t>57A60218-744B-4922-BF21-F9C52A01DAF6</t>
  </si>
  <si>
    <t>ICE000055</t>
  </si>
  <si>
    <t>სითი დეველოპმენტ (ს.კ. 404481324) - შპს</t>
  </si>
  <si>
    <t>დომუს დეველოპმენტ</t>
  </si>
  <si>
    <t>205210261</t>
  </si>
  <si>
    <t>ქ. თბილისი, კავსაძის ქ. N3, კომერციული ფართი N12</t>
  </si>
  <si>
    <t>ალექსანდრე კორძახია</t>
  </si>
  <si>
    <t>GE11TB3983836050100002</t>
  </si>
  <si>
    <t>A3C5943B-D1C3-4CB2-946C-86BF678B6183</t>
  </si>
  <si>
    <t>ICE000056</t>
  </si>
  <si>
    <t>დომუს დეველოპმენტ (ს.კ. 205210261) - შპს</t>
  </si>
  <si>
    <t>ირაკლი კაციტაძე</t>
  </si>
  <si>
    <t>01008004604</t>
  </si>
  <si>
    <t>ქ, თბილისი, ფალიაშვილის 23</t>
  </si>
  <si>
    <t>GE03TB7765145061100016</t>
  </si>
  <si>
    <t>9AE0C821-91FF-44A4-90E6-F71F98BC044C</t>
  </si>
  <si>
    <t>ICE000057</t>
  </si>
  <si>
    <t>ირაკლი კაციტაძე (ს.კ. 01008004604) - ფიზ. პირი</t>
  </si>
  <si>
    <t>სვირი +</t>
  </si>
  <si>
    <t>212916932</t>
  </si>
  <si>
    <t>ქ. ქუთაისი, თაბუკაშვილის ქ. №36/26</t>
  </si>
  <si>
    <t>ბექა ჭულუხაძე</t>
  </si>
  <si>
    <t>E0680301-116E-4D99-93F4-7C694EC80172</t>
  </si>
  <si>
    <t>ICE000058</t>
  </si>
  <si>
    <t>სვირი + (ს.კ. 212916932) - შპს</t>
  </si>
  <si>
    <t>რენთინგ ბიენბი</t>
  </si>
  <si>
    <t>404564244</t>
  </si>
  <si>
    <t>ქ. თბილისი, ქუჩა ჭოველიძე, N14 ; ქალაქი თბილისი , ქუჩა ჭოველიძე, N16</t>
  </si>
  <si>
    <t>ჯონი ჯღარკავა</t>
  </si>
  <si>
    <t>9B349A17-7CE1-4232-98C6-02C565C3642C</t>
  </si>
  <si>
    <t>ICE000059</t>
  </si>
  <si>
    <t>რენთინგ ბიენბი (ს.კ. 404564244) - სს</t>
  </si>
  <si>
    <t>ტრანსმშენი</t>
  </si>
  <si>
    <t>212274812</t>
  </si>
  <si>
    <t>ქ. თბილისი, ნინო რამიშვილის ქ. N3ა</t>
  </si>
  <si>
    <t>უჩა გელაშვილი</t>
  </si>
  <si>
    <t>GE85BG0000000223173000</t>
  </si>
  <si>
    <t>9B21D54A-56D8-405D-95E2-A05872C7C1E9</t>
  </si>
  <si>
    <t>ICE000060</t>
  </si>
  <si>
    <t>ტრანსმშენი (ს.კ. 212274812) - სს</t>
  </si>
  <si>
    <t>ტელეკომპანია ტიფლისი</t>
  </si>
  <si>
    <t>404555762</t>
  </si>
  <si>
    <t>ქ. თბილისი, ზაალ ქიქოძეს ქუჩა, N26</t>
  </si>
  <si>
    <t>რამაზ ჩაჩანიძე</t>
  </si>
  <si>
    <t>GE16TB7700236080100007</t>
  </si>
  <si>
    <t>FDD41FFA-B528-4FF1-94A0-955D764D2294</t>
  </si>
  <si>
    <t>ICE000061</t>
  </si>
  <si>
    <t>ტელეკომპანია ტიფლისი (ს.კ. 404555762) - შპს</t>
  </si>
  <si>
    <t>მურაზი ოზმანიანი</t>
  </si>
  <si>
    <t>მცირე მეწარმე</t>
  </si>
  <si>
    <t>01011077192</t>
  </si>
  <si>
    <t>ქ. თბილისი, სამგორის რაიონი, ვარკეთილის დასახლება, IV მ/რ, II რიგი, კორპ. N14-ს 
მიმდებარედ, (ნაკვეთი 14/194), სარდაფი N3</t>
  </si>
  <si>
    <t>GE44BG0000000703153600,GE86TB7802045064300005</t>
  </si>
  <si>
    <t>CEEB1284-D33E-4181-B9C2-946DDE42631D</t>
  </si>
  <si>
    <t>ICE000062</t>
  </si>
  <si>
    <t>მურაზი ოზმანიანი (ს.კ. 01011077192) - მცირე მეწარმე</t>
  </si>
  <si>
    <t>ლევან დარჩინიანი</t>
  </si>
  <si>
    <t>01027046813</t>
  </si>
  <si>
    <t>ქ. თბილისი, ისანისამგორის რაიონი, გუმათჰესის ქუჩა, N 8ა, ბინა 13</t>
  </si>
  <si>
    <t>GE23BG0000000547218718</t>
  </si>
  <si>
    <t>56FB454B-78DD-4E46-9CED-A6E7AB7F99A3</t>
  </si>
  <si>
    <t>ICE000063</t>
  </si>
  <si>
    <t>ლევან დარჩინიანი (ს.კ. 01027046813) - მცირე მეწარმე</t>
  </si>
  <si>
    <t>ავთანდილ შაქარაშვილი</t>
  </si>
  <si>
    <t>01019081805</t>
  </si>
  <si>
    <t>ქ. თბილისი, ნაძალადევის რაიონი, სანზონის დასახლება, კორპუსი 26, ბინა 46</t>
  </si>
  <si>
    <t>GE96BG0000000920509100</t>
  </si>
  <si>
    <t>8DD9126F-5904-483C-86D9-A22A6CE74C80</t>
  </si>
  <si>
    <t>ICE000064</t>
  </si>
  <si>
    <t>ავთანდილ შაქარაშვილი (ს.კ. 01019081805) - მცირე მეწარმე</t>
  </si>
  <si>
    <t>სერგო ბონდარ</t>
  </si>
  <si>
    <t>01013020768</t>
  </si>
  <si>
    <t>ქ. თბილისი, სამგორის რაიონი, ვარკეთილი-3-ის დასახლება, IV მიკრო/რაიონი, კორპუსი 425, ბინა 174</t>
  </si>
  <si>
    <t>GE72BG0000000044225500</t>
  </si>
  <si>
    <t>1235B806-B8BC-43B0-AE87-6215B8318532</t>
  </si>
  <si>
    <t>ICE000065</t>
  </si>
  <si>
    <t>სერგო ბონდარ (ს.კ. 01013020768) - მცირე მეწარმე</t>
  </si>
  <si>
    <t>ზვიადი ხუციშვილი</t>
  </si>
  <si>
    <t>01027035673</t>
  </si>
  <si>
    <t>ქ. თბილისი, სამგორის რაიონი, ვარკეთილი3-ის დასახლება, IV მ/რ, კორპუსი 425, ბინა 144</t>
  </si>
  <si>
    <t>GE60BG0000000833890300</t>
  </si>
  <si>
    <t>309483F9-B68A-4C46-B8A6-61F8E12E07E9</t>
  </si>
  <si>
    <t>ICE000066</t>
  </si>
  <si>
    <t>ზვიადი ხუციშვილი (ს.კ. 01027035673) - მცირე მეწარმე</t>
  </si>
  <si>
    <t>გიორგი ტალახაძე</t>
  </si>
  <si>
    <t>01027036075</t>
  </si>
  <si>
    <t>ქალაქი თბილისი, სამგორის რაიონი, გუმათჰესის ქუჩა, N 17, ბინა 42</t>
  </si>
  <si>
    <t>GE78BG0000000161352019</t>
  </si>
  <si>
    <t>A06DF506-90EB-483C-B8E1-892D448945FB</t>
  </si>
  <si>
    <t>ICE000067</t>
  </si>
  <si>
    <t>გიორგი ტალახაძე (ს.კ. 01027036075) - მცირე მეწარმე</t>
  </si>
  <si>
    <t>გიორგი თეთრაული</t>
  </si>
  <si>
    <t>20001054776</t>
  </si>
  <si>
    <t>ქ. თბილისის ისნის რაიონში, ვაზისუბნის I კ/ვ კორპ№ 3 მიმდ.</t>
  </si>
  <si>
    <t>GE55BG0000000843428400</t>
  </si>
  <si>
    <t>56330146-793C-41A3-BCD8-32236F09C91C</t>
  </si>
  <si>
    <t>ICE000068</t>
  </si>
  <si>
    <t>გიორგი თეთრაული (ს.კ. 20001054776) - მცირე მეწარმე</t>
  </si>
  <si>
    <t>ზურაბი გაბულდანი</t>
  </si>
  <si>
    <t>01027054197</t>
  </si>
  <si>
    <t>ქ. თბილისი , ისანი-სამგორის რაიონი, ვარკეთილი 3 ,IV მ/რ ,კორ. 425 ,ბ. 64</t>
  </si>
  <si>
    <t>GE66TB7130445061100062</t>
  </si>
  <si>
    <t>EE0AE650-50DA-4929-9932-63F76E12318F</t>
  </si>
  <si>
    <t>ICE000069</t>
  </si>
  <si>
    <t>ზურაბი გაბულდანი (ს.კ. 01027054197) - მცირე მეწარმე</t>
  </si>
  <si>
    <t>ალექსანდრე მირუაშვილი</t>
  </si>
  <si>
    <t>59001031140</t>
  </si>
  <si>
    <t>გორის რაიონი, სოფ. ქვახვრელი</t>
  </si>
  <si>
    <t>GE91BG0000000162332455</t>
  </si>
  <si>
    <t>03DA375A-2441-46C5-9ADB-9E486636087D</t>
  </si>
  <si>
    <t>ICE000071</t>
  </si>
  <si>
    <t>ალექსანდრე მირუაშვილი (ს.კ. 59001031140) - მცირე მეწარმე</t>
  </si>
  <si>
    <t>დავით ყაველაშვილი</t>
  </si>
  <si>
    <t>01013023264</t>
  </si>
  <si>
    <t>ქ. თბილისი, სამგორის რაიონი, ვარკეთილი3-ის დას, IV მ/რ, კორპუსი 425, ბინა 140</t>
  </si>
  <si>
    <t>GE94BG0000000162213964</t>
  </si>
  <si>
    <t>33A20FC5-23DE-4E27-B39B-567B311DF627</t>
  </si>
  <si>
    <t>ICE000072</t>
  </si>
  <si>
    <t>დავით ყაველაშვილი (ს.კ. 01013023264) - მცირე მეწარმე</t>
  </si>
  <si>
    <t>გიორგი ტურაშვილი</t>
  </si>
  <si>
    <t>45001035888</t>
  </si>
  <si>
    <t>ყვარელი ს. ალმატი</t>
  </si>
  <si>
    <t>GE73BG0000000162205321</t>
  </si>
  <si>
    <t>4FD298DB-1899-4ED9-A06C-AC0DD1122C63</t>
  </si>
  <si>
    <t>ICE000074</t>
  </si>
  <si>
    <t>გიორგი ტურაშვილი (ს.კ. 45001035888) - მცირე მეწარმე</t>
  </si>
  <si>
    <t>რობერტ დუმბაძე</t>
  </si>
  <si>
    <t>61006035403</t>
  </si>
  <si>
    <t>ქ. ბათუმი, ფრიდონ ხალვაშის გამზირი, N320, ბინა N25</t>
  </si>
  <si>
    <t>GE79TB7189145061100094</t>
  </si>
  <si>
    <t>FAAB1F79-09B5-42CF-844F-BEC86F3129F2</t>
  </si>
  <si>
    <t>ICE000075</t>
  </si>
  <si>
    <t>რობერტ დუმბაძე (ს.კ. 61006035403) - მცირე მეწარმე</t>
  </si>
  <si>
    <t>ვასილ ბერიშვილი</t>
  </si>
  <si>
    <t>54001011756</t>
  </si>
  <si>
    <t>ქ. თბილისის საბურთალოს რაიონში, დიდი დიღომი, ი. პეტრიწის ქ. №11 ბ.64</t>
  </si>
  <si>
    <t>GE80BG0000000592862400</t>
  </si>
  <si>
    <t>0F73BFE9-A28F-4E61-8129-C4084D8AC9E9</t>
  </si>
  <si>
    <t>ICE000076</t>
  </si>
  <si>
    <t>ვასილ ბერიშვილი (ს.კ. 54001011756) - მცირე მეწარმე</t>
  </si>
  <si>
    <t>მალხაზი ღვინიაშვილი</t>
  </si>
  <si>
    <t>01101120575</t>
  </si>
  <si>
    <t>ქ. თბილისი, ისნის რაიონი, შანდორ პეტეფის ქ. N 12 ბ. 18</t>
  </si>
  <si>
    <t>GE88BG0000000108565700</t>
  </si>
  <si>
    <t>E5CC8AAE-4701-4C4B-BA28-3465CCC8F503</t>
  </si>
  <si>
    <t>ICE000077</t>
  </si>
  <si>
    <t>მალხაზი ღვინიაშვილი (ს.კ. 01101120575) - მცირე მეწარმე</t>
  </si>
  <si>
    <t>ტარიელ ხუციშვილი</t>
  </si>
  <si>
    <t>31001015513</t>
  </si>
  <si>
    <t>ქ. თბილისი, საბურთალოს რაიონი, ს. დიღომი</t>
  </si>
  <si>
    <t>GE16BG0000000101490943</t>
  </si>
  <si>
    <t>94D5902B-9275-4CC3-8A84-85166E9D8B18</t>
  </si>
  <si>
    <t>ICE000078</t>
  </si>
  <si>
    <t>ტარიელ ხუციშვილი (ს.კ. 31001015513) - მცირე მეწარმე</t>
  </si>
  <si>
    <t>გიორგი ლორთქიფანიძე</t>
  </si>
  <si>
    <t>61006079015</t>
  </si>
  <si>
    <t>ხელვაჩაური, ს. ფერია, მე–9 ქ. N 18</t>
  </si>
  <si>
    <t>GE93TB7112245061100001</t>
  </si>
  <si>
    <t>F79B82AA-279C-4335-AB38-308105BB82C5</t>
  </si>
  <si>
    <t>ICE000079</t>
  </si>
  <si>
    <t>გიორგი ლორთქიფანიძე (ს.კ. 61006079015) - მცირე მეწარმე</t>
  </si>
  <si>
    <t>ტარიელ მაჭარაშვილი</t>
  </si>
  <si>
    <t>01005023158</t>
  </si>
  <si>
    <t>ქ. თბილისი, სამგორის რაიონი, ვარკეთილის მას., ზემო პლატო, II მ/რ, კორპ. 2, ბ. 131</t>
  </si>
  <si>
    <t>GE69BG0000000733460800</t>
  </si>
  <si>
    <t>3C0CFD15-98F0-4B6B-A507-91E202CD836A</t>
  </si>
  <si>
    <t>ICE000080</t>
  </si>
  <si>
    <t>ტარიელ მაჭარაშვილი (ს.კ. 01005023158) - მცირე მეწარმე</t>
  </si>
  <si>
    <t>დავითი ავდოიანი</t>
  </si>
  <si>
    <t>01019057317</t>
  </si>
  <si>
    <t>ქ. თბილისი, ნაძალადევის რაიონი, თემქა X კვ., კორპ. №33, ბ. №57</t>
  </si>
  <si>
    <t>GE98TB0723545063622410</t>
  </si>
  <si>
    <t>C27AE956-8FF9-4DFD-BE28-FE1AD8591B15</t>
  </si>
  <si>
    <t>ICE000081</t>
  </si>
  <si>
    <t>დავითი ავდოიანი (ს.კ. 01019057317) - მცირე მეწარმე</t>
  </si>
  <si>
    <t>ემზარ ტარუაშვილი</t>
  </si>
  <si>
    <t>No</t>
  </si>
  <si>
    <t>59001067583</t>
  </si>
  <si>
    <t>გორი ს. საქაშეთი</t>
  </si>
  <si>
    <t>GE40TB7092345061100010</t>
  </si>
  <si>
    <t>0E4DAFA9-9117-434C-860D-C8F52EDFDD30</t>
  </si>
  <si>
    <t>ICE000082</t>
  </si>
  <si>
    <t>ემზარ ტარუაშვილი (ს.კ. 59001067583) - მცირე მეწარმე</t>
  </si>
  <si>
    <t>ვახტანგ პაპინაშვილი</t>
  </si>
  <si>
    <t>24001033432</t>
  </si>
  <si>
    <t>კასპის რაიონი, ს. ხოვლე</t>
  </si>
  <si>
    <t>GE80BG0000000161341410</t>
  </si>
  <si>
    <t>24291C11-EFFA-464E-8747-89010F8DF4D6</t>
  </si>
  <si>
    <t>ICE000083</t>
  </si>
  <si>
    <t>ვახტანგ პაპინაშვილი (ს.კ. 24001033432) - მცირე მეწარმე</t>
  </si>
  <si>
    <t>დავით ხუციშვილი</t>
  </si>
  <si>
    <t>01013012559</t>
  </si>
  <si>
    <t>GE83TB7079545061600008</t>
  </si>
  <si>
    <t>AC55286A-0CA8-46AE-91E2-C85A9C6FF90F</t>
  </si>
  <si>
    <t>ICE000084</t>
  </si>
  <si>
    <t>დავით ხუციშვილი (ს.კ. 01013012559) - მცირე მეწარმე</t>
  </si>
  <si>
    <t>ლუდსახარში ორი კათხა</t>
  </si>
  <si>
    <t>406283338</t>
  </si>
  <si>
    <t>ქ. თბილისი, სამგორის რაიონი, დასახლება ვარკეთილი-3 , III ა მ/რ. , N338 და N343 კორპუსების მიმდებარედ; დასახლება ვარკეთილი , III ა მ/რ.-სა და IV მ/რ.-ს შორის , (ნაკვეთი 17/008)</t>
  </si>
  <si>
    <t>ლაშა თედორაძე</t>
  </si>
  <si>
    <t>GE20KS0000000360803306</t>
  </si>
  <si>
    <t>1C2A10A9-FA2F-437B-8C70-F109D1C009EE</t>
  </si>
  <si>
    <t>ICE000085</t>
  </si>
  <si>
    <t>ლუდსახარში ორი კათხა (ს.კ. 406283338) - შპს</t>
  </si>
  <si>
    <t>სითი რეალ ისთეით</t>
  </si>
  <si>
    <t>406067410</t>
  </si>
  <si>
    <t>ქ. თბილისი, ვაკე-საბურთალოს რაიონი, გამსახურდიას გამზ., №30</t>
  </si>
  <si>
    <t>თამაზ ჯახუტაშვილი</t>
  </si>
  <si>
    <t>GE93TB7126236050100001</t>
  </si>
  <si>
    <t>04B265BA-02B2-4620-87C1-1D9CA09C8962</t>
  </si>
  <si>
    <t>ICE000086</t>
  </si>
  <si>
    <t>სითი რეალ ისთეით (ს.კ. 406067410) - შპს</t>
  </si>
  <si>
    <t>რედ-კო მენეჯმენტ გრუპი</t>
  </si>
  <si>
    <t>405198986</t>
  </si>
  <si>
    <t>ქ. თბილისი, ვაკე-საბურთალოს რაიონი, ჭაბუა ამირეჯიბის გზატ., N 6, საოფისე ფართი N2</t>
  </si>
  <si>
    <t>დავითი ცხომელიძე</t>
  </si>
  <si>
    <t>GE85BG0000000189872900</t>
  </si>
  <si>
    <t>19F602E5-A978-4128-B38E-2D3540A8F675</t>
  </si>
  <si>
    <t>ICE000087</t>
  </si>
  <si>
    <t>რედ-კო მენეჯმენტ გრუპი (ს.კ. 405198986) - შპს</t>
  </si>
  <si>
    <t>მპ დეველოპმენტი</t>
  </si>
  <si>
    <t>404960217</t>
  </si>
  <si>
    <t>ქ. თბილისი, ი. ჭავჭავაძის გამზ., 74ბ (ი. ჭავჭავაძის გამზ, ა.მიშელაძის ქის კუს ტბის საბაგირო გზის ქვედა სადგურის მიმდებარე)</t>
  </si>
  <si>
    <t>თამარ გამგონეიშვილი</t>
  </si>
  <si>
    <t>GE92BG0000000285549500</t>
  </si>
  <si>
    <t>2BAD18DC-6E49-4AD3-9FDC-1B422FF3B90D</t>
  </si>
  <si>
    <t>ICE000088</t>
  </si>
  <si>
    <t>მპ დეველოპმენტი (ს.კ. 404960217) - შპს</t>
  </si>
  <si>
    <t>დომუსი</t>
  </si>
  <si>
    <t>404908864</t>
  </si>
  <si>
    <t>ქ. თბილისის, თამარაშვილის ქ., N13</t>
  </si>
  <si>
    <t>GE18TB7311636080100001</t>
  </si>
  <si>
    <t>B6B26BE3-174A-4141-A509-B6EE28D4677B</t>
  </si>
  <si>
    <t>ICE000089</t>
  </si>
  <si>
    <t>დომუსი (ს.კ. 404908864) - შპს</t>
  </si>
  <si>
    <t>ტექნოკლიმა</t>
  </si>
  <si>
    <t>402009857</t>
  </si>
  <si>
    <t>ქ. თბილისი, ალ. მირცხულავას ქ. N12, ბ. 19</t>
  </si>
  <si>
    <t>გრიგოლ ცირეკიძე</t>
  </si>
  <si>
    <t>GE64BG0000000517060001</t>
  </si>
  <si>
    <t>967D325E-9818-4D9E-8716-3D66A117AF42</t>
  </si>
  <si>
    <t>ICE000090</t>
  </si>
  <si>
    <t>ტექნოკლიმა (ს.კ. 402009857) - შპს</t>
  </si>
  <si>
    <t>ჯორჯიან თრეველ სენთერ</t>
  </si>
  <si>
    <t>400179739</t>
  </si>
  <si>
    <t>ქ. თბილისი, თემქა, III მ/რ., II კვ., კორ. 24, ბ. 96</t>
  </si>
  <si>
    <t>ანა ჭანტურიძე</t>
  </si>
  <si>
    <t>GE85TB7692936080100003</t>
  </si>
  <si>
    <t>896D566D-E152-43A5-B35D-178697BA6FBD</t>
  </si>
  <si>
    <t>ICE000091</t>
  </si>
  <si>
    <t>ჯორჯიან თრეველ სენთერ (ს.კ. 400179739) - შპს</t>
  </si>
  <si>
    <t>ბრაით ინდასტრი</t>
  </si>
  <si>
    <t>401952348</t>
  </si>
  <si>
    <t>ქ. თბილისი, არ.კერესელიძის ქ. N5 (ყოფ.დიდუბის 1შეს. №5)</t>
  </si>
  <si>
    <t>კარენ გევორქიან</t>
  </si>
  <si>
    <t>GE04TB7589636020100001</t>
  </si>
  <si>
    <t>898A405B-2C00-47B1-B022-DA3B8C9CB1FA</t>
  </si>
  <si>
    <t>ICE000092</t>
  </si>
  <si>
    <t>ბრაით ინდასტრი (ს.კ. 401952348) - შპს</t>
  </si>
  <si>
    <t>ლიდო</t>
  </si>
  <si>
    <t>205264998</t>
  </si>
  <si>
    <t>ქ. თბილისი, საირმის ქ., N83, ბინა N7</t>
  </si>
  <si>
    <t>გიორგი გოშხოთელიანი</t>
  </si>
  <si>
    <t>GE78TB7959336080100001</t>
  </si>
  <si>
    <t>66F0842B-376F-4DCB-8A6A-970FCB2C0492</t>
  </si>
  <si>
    <t>ICE000093</t>
  </si>
  <si>
    <t>ლიდო (ს.კ. 205264998) - შპს</t>
  </si>
  <si>
    <t>სტოკი</t>
  </si>
  <si>
    <t>206348371</t>
  </si>
  <si>
    <t>ქ. თბილისი, მელაანის IV შესახ. N10</t>
  </si>
  <si>
    <t>ვაჟა კობახიძე</t>
  </si>
  <si>
    <t>GE32PC0473600100002053</t>
  </si>
  <si>
    <t>2DA339CC-6348-45D9-A1E5-D71F784F2AAC</t>
  </si>
  <si>
    <t>ICE000094</t>
  </si>
  <si>
    <t>სტოკი (ს.კ. 206348371) - შპს</t>
  </si>
  <si>
    <t>საქართველოს კონდიცირებისა და გათბობის სისტემები</t>
  </si>
  <si>
    <t>211398888</t>
  </si>
  <si>
    <t>ქ. თბილისი, ბახტრიონის ქ., N11</t>
  </si>
  <si>
    <t>გიორგი აფხაიძე</t>
  </si>
  <si>
    <t>GE43TB7195336020100002</t>
  </si>
  <si>
    <t>D597C957-7D3B-432D-8D78-F019573E17D9</t>
  </si>
  <si>
    <t>ICE000095</t>
  </si>
  <si>
    <t>საქართველოს კონდიცირებისა და გათბობის სისტემები (ს.კ. 211398888) - შპს</t>
  </si>
  <si>
    <t>სადაზღვევო კომპანია ალდაგი</t>
  </si>
  <si>
    <t>404476189</t>
  </si>
  <si>
    <t>ქ. თბილისი, საბურთალოს რაიონი, ბ. კვერნაძის ქ., N10</t>
  </si>
  <si>
    <t>გიორგი ბარათაშვილი</t>
  </si>
  <si>
    <t>GE65BG0000000114845506</t>
  </si>
  <si>
    <t>A2C59437-AE90-462E-A9AF-5A8D20C94C03</t>
  </si>
  <si>
    <t>ICE000096</t>
  </si>
  <si>
    <t>სადაზღვევო კომპანია ალდაგი (ს.კ. 404476189) - სს</t>
  </si>
  <si>
    <t>ჩემი კლიმატი</t>
  </si>
  <si>
    <t>438730713</t>
  </si>
  <si>
    <t>ქ. სამტრედია, რესპუბლიკის ქ., N 44, ბ. 4</t>
  </si>
  <si>
    <t>ჯემალ ფოფხაძე</t>
  </si>
  <si>
    <t>GE05TB7134636050100001</t>
  </si>
  <si>
    <t>F88728EA-D84F-4577-9DA9-1AE98AE5D51B</t>
  </si>
  <si>
    <t>ICE000097</t>
  </si>
  <si>
    <t>ჩემი კლიმატი (ს.კ. 438730713) - შპს</t>
  </si>
  <si>
    <t>მოტორსტარი</t>
  </si>
  <si>
    <t>216402701</t>
  </si>
  <si>
    <t>ქ. რუსთავი, ლეონიძის ქ., კორპ. 24, ბინა N100</t>
  </si>
  <si>
    <t>ზურაბი ყვირალაშვილი</t>
  </si>
  <si>
    <t>GE16BG0000000591290600</t>
  </si>
  <si>
    <t>BDEAED14-53FB-4AC4-81FD-983FA4118501</t>
  </si>
  <si>
    <t>ICE000098</t>
  </si>
  <si>
    <t>მოტორსტარი (ს.კ. 216402701) - შპს</t>
  </si>
  <si>
    <t>დომსონს ინჯინიარინგ</t>
  </si>
  <si>
    <t>405126572</t>
  </si>
  <si>
    <t>ქ. თბილისი, საბურთალოს რაიონი, ბროლოსანის ქ., N25-27, ბინა N1</t>
  </si>
  <si>
    <t>სოსო ბერიძე</t>
  </si>
  <si>
    <t>GE55BG0000000727852900</t>
  </si>
  <si>
    <t>EDED69C8-274F-43F2-B16D-02C5538D2A4F</t>
  </si>
  <si>
    <t>ICE000099</t>
  </si>
  <si>
    <t>დომსონს ინჯინიარინგ (ს.კ. 405126572) - შპს</t>
  </si>
  <si>
    <t>ენსოლი</t>
  </si>
  <si>
    <t>205236190</t>
  </si>
  <si>
    <t>ქ. თბილისი, ვაკის რაიონი, ი. ჭავჭავაძის გამზ., N17ა</t>
  </si>
  <si>
    <t>არსენი ბორცვაძე;</t>
  </si>
  <si>
    <t>GE27BG0000000246487800</t>
  </si>
  <si>
    <t>E13FA661-3B3D-437A-A26D-FB16D4C0D1C1</t>
  </si>
  <si>
    <t>ICE000100</t>
  </si>
  <si>
    <t>ენსოლი (ს.კ. 205236190) - შპს</t>
  </si>
  <si>
    <t>სინერჯი ქონსთრაქშინ</t>
  </si>
  <si>
    <t>404395310</t>
  </si>
  <si>
    <t>ქ. თბილისი, საბურთალოს რაიონი, ალ. ყაზბეგის გამზირი, N70, სართული 3, ბინა N7</t>
  </si>
  <si>
    <t>ბურაქ გურბუზ</t>
  </si>
  <si>
    <t>GE66TB7000136050100002</t>
  </si>
  <si>
    <t>05703C43-9607-4C66-AA5F-B8071DA062F4</t>
  </si>
  <si>
    <t>ICE000101</t>
  </si>
  <si>
    <t>სინერჯი ქონსთრაქშინ (ს.კ. 404395310) - შპს</t>
  </si>
  <si>
    <t>ს გემბლინგ ჰოლი</t>
  </si>
  <si>
    <t>404497273</t>
  </si>
  <si>
    <t>ქ. თბილისი, მთაწმინდის რაიონი, ამაღლების ქ., N 12, სად. 1, სართული 1, ბ. N1</t>
  </si>
  <si>
    <t>ანასტასია თოფურიძე</t>
  </si>
  <si>
    <t>GE29VT6600000009823602</t>
  </si>
  <si>
    <t>794E1423-45C6-4FA7-AB02-D62CD5D51E3F</t>
  </si>
  <si>
    <t>ICE000102</t>
  </si>
  <si>
    <t>ს გემბლინგ ჰოლი (ს.კ. 404497273) - შპს</t>
  </si>
  <si>
    <t>მაქს კომფორტი</t>
  </si>
  <si>
    <t>202360970</t>
  </si>
  <si>
    <t>ქ. თბილისი, დიდუბის რაიონი, აგლაძის ქ., N 7 ა</t>
  </si>
  <si>
    <t>ალექსანდრე სუქიაშვილი</t>
  </si>
  <si>
    <t>GE19TB1863136020100003</t>
  </si>
  <si>
    <t>BE67F05E-F03A-4B93-AE0D-17DDEB0ACE84</t>
  </si>
  <si>
    <t>ICE000103</t>
  </si>
  <si>
    <t>მაქს კომფორტი (ს.კ. 202360970) - შპს</t>
  </si>
  <si>
    <t>დასაქმების სააგენტო ეიჩარი</t>
  </si>
  <si>
    <t>204554259</t>
  </si>
  <si>
    <t>ქ. თბილისი, ვაკის რაიონი, მიხეილ შავიშვილის ქ., N 25</t>
  </si>
  <si>
    <t>გიორგი კიკნაძე</t>
  </si>
  <si>
    <t>GE04TB3593136020100006</t>
  </si>
  <si>
    <t>DDE43ADF-86E9-4787-836A-212FC645B5A5</t>
  </si>
  <si>
    <t>ICE000104</t>
  </si>
  <si>
    <t>დასაქმების სააგენტო ეიჩარი (ს.კ. 204554259) - შპს</t>
  </si>
  <si>
    <t>LGS</t>
  </si>
  <si>
    <t>406077427</t>
  </si>
  <si>
    <t>ქ. თბილისი, ისანი-სამგორის რაიონი, ვარკეთილი 3, I მ/რ, კორ. 15, ბ. N68</t>
  </si>
  <si>
    <t>ლევანი შარაშიძე</t>
  </si>
  <si>
    <t>GE69TB7827436050100002</t>
  </si>
  <si>
    <t>F1D0B983-9F3D-464C-AFDD-0EDE9AD87E28</t>
  </si>
  <si>
    <t>ICE000105</t>
  </si>
  <si>
    <t>LGS (ს.კ. 406077427) - შპს</t>
  </si>
  <si>
    <t>ამერი დეველოპმენტი</t>
  </si>
  <si>
    <t>404956776</t>
  </si>
  <si>
    <t>ქ. თბილისი, საბურთალოს რაიონი, მერაბ კოსტავას ქ. , N 76ა</t>
  </si>
  <si>
    <t>გიორგი თავდიშვილი</t>
  </si>
  <si>
    <t>GE97BG0000000997051200</t>
  </si>
  <si>
    <t>95BA1B43-6601-4917-BB58-3C2771AFC6EA</t>
  </si>
  <si>
    <t>ICE000106</t>
  </si>
  <si>
    <t>ამერი დეველოპმენტი (ს.კ. 404956776) - შპს</t>
  </si>
  <si>
    <t>ჭკვიანი სახლი</t>
  </si>
  <si>
    <t>200273818</t>
  </si>
  <si>
    <t>ქ. თბილისის ნაძალადევის რაიონში, სანზონა,კორპ. N6,ბინა N36.</t>
  </si>
  <si>
    <t>ირაკლი ჭოჭუა</t>
  </si>
  <si>
    <t>GE04BG0000000230855500</t>
  </si>
  <si>
    <t>D81785D1-2067-44D9-A9C3-9FD737730A20</t>
  </si>
  <si>
    <t>ICE000107</t>
  </si>
  <si>
    <t>ჭკვიანი სახლი (ს.კ. 200273818) - შპს</t>
  </si>
  <si>
    <t>ბლოკი</t>
  </si>
  <si>
    <t>445463739</t>
  </si>
  <si>
    <t>ქ. ბათუმი, ფარნავაზ მეფის ქ. N93/99, ბ. 34</t>
  </si>
  <si>
    <t>დემურ დიასამიძე</t>
  </si>
  <si>
    <t>GE46BG0000000552656900</t>
  </si>
  <si>
    <t>941E9218-02FF-4D52-B3C8-8754C1B0F384</t>
  </si>
  <si>
    <t>ბლოკი (ს.კ. 445463739) - შპს</t>
  </si>
  <si>
    <t>ბერკეტი-დიზაინი</t>
  </si>
  <si>
    <t>204909812</t>
  </si>
  <si>
    <t>ქ. თბილისი, ვაკე-საბურთალოს რაიონი, ვაჟა ფშაველას VII კვ. კორპ.№1ა, ბ.90</t>
  </si>
  <si>
    <t>დავით სოსელია</t>
  </si>
  <si>
    <t>GE98PC0263600100017961</t>
  </si>
  <si>
    <t>BF286322-BCFC-403B-B707-B476132F6DD3</t>
  </si>
  <si>
    <t>ICE000109</t>
  </si>
  <si>
    <t>ბერკეტი-დიზაინი (ს.კ. 204909812) - შპს</t>
  </si>
  <si>
    <t>ოლსერვისჯგუფი</t>
  </si>
  <si>
    <t>406269041</t>
  </si>
  <si>
    <t>ქ. თბილისი, სამგორის რაიონი, რომანოზ ხომლელის ქუჩა, N 56</t>
  </si>
  <si>
    <t>გიორგი ბუბუტეიშვილი</t>
  </si>
  <si>
    <t>GE24BG0000000131374753</t>
  </si>
  <si>
    <t>F830C37E-1BED-416F-996D-C3C709C5F339</t>
  </si>
  <si>
    <t>ICE000110</t>
  </si>
  <si>
    <t>ოლსერვისჯგუფი (ს.კ. 406269041) - შპს</t>
  </si>
  <si>
    <t>სტრაქტიფორმი</t>
  </si>
  <si>
    <t>405313940</t>
  </si>
  <si>
    <t>ქ. თბილისი, ვაკე-საბურთალოს რაიონი, გაზაფხულის ქ. N 4 ბ. 40</t>
  </si>
  <si>
    <t>თამარი დვალიშვილი</t>
  </si>
  <si>
    <t>GE32BG0000000131428541</t>
  </si>
  <si>
    <t>416473B3-5E1E-4C7E-9FF8-71C38522F082</t>
  </si>
  <si>
    <t>ICE000111</t>
  </si>
  <si>
    <t>სტრაქტიფორმი (ს.კ. 405313940) - შპს</t>
  </si>
  <si>
    <t>გალერია თბილისი</t>
  </si>
  <si>
    <t>204558497</t>
  </si>
  <si>
    <t>ქ. თბილისი, მთაწმინდის რაიონი, რუსთაველის გამზირი, 2/4, (ნაკვ. 65/003)</t>
  </si>
  <si>
    <t>GE90TB7240936080100009</t>
  </si>
  <si>
    <t>1D6C190E-3037-4435-BF28-B1D43DC3432D</t>
  </si>
  <si>
    <t>ICE000112</t>
  </si>
  <si>
    <t>გალერია თბილისი (ს.კ. 204558497) - შპს</t>
  </si>
  <si>
    <t>ავტო დახმარება ჯუბა</t>
  </si>
  <si>
    <t>400021230</t>
  </si>
  <si>
    <t>ქ. თბილისის, ვაკე-საბურთალოს რაიონში, სოფ. დიღომი</t>
  </si>
  <si>
    <t>ჯუმბერ ხუხია</t>
  </si>
  <si>
    <t>GE24BG0000000297880200</t>
  </si>
  <si>
    <t>A2657477-81D6-4C36-A6F1-56783A751E9F</t>
  </si>
  <si>
    <t>ICE000113</t>
  </si>
  <si>
    <t>ავტო დახმარება ჯუბა (ს.კ. 400021230) - შპს</t>
  </si>
  <si>
    <t>ინტერკლიმატი</t>
  </si>
  <si>
    <t>445385752</t>
  </si>
  <si>
    <t>ქ. ბათუმი, ზ.გორგილაძის ქუჩა №54/62, ბინა №218</t>
  </si>
  <si>
    <t>აკაკი ირემაძე</t>
  </si>
  <si>
    <t>GE21PC0033600100043166</t>
  </si>
  <si>
    <t>6D8CD0A5-B4DD-48FD-B3FA-3A9AB13DE8E1</t>
  </si>
  <si>
    <t>ICE000114</t>
  </si>
  <si>
    <t>ინტერკლიმატი (ს.კ. 445385752) - შპს</t>
  </si>
  <si>
    <t>კომფორტერი</t>
  </si>
  <si>
    <t>400231860</t>
  </si>
  <si>
    <t>ქ. თბილისი, ნაძალადევის რაიონი, პეტრე გამყრელიძის ქუჩა, N1ბ</t>
  </si>
  <si>
    <t>ზურაბი მოსახლიშვილი</t>
  </si>
  <si>
    <t>GE15TB7487236080100005</t>
  </si>
  <si>
    <t>A2B4D2B3-9864-4FDD-8E9C-CDB34AA4D3A8</t>
  </si>
  <si>
    <t>ICE000115</t>
  </si>
  <si>
    <t>კომფორტერი (ს.კ. 400231860) - შპს</t>
  </si>
  <si>
    <t>ჯასტ ტრიპ</t>
  </si>
  <si>
    <t>405170915</t>
  </si>
  <si>
    <t>ქ. თბილისი, დიდუბის რაიონი, ქუთაისის ქუჩა, N 18, სართული 5, ბინა N16</t>
  </si>
  <si>
    <t>თამაზი თავაძე</t>
  </si>
  <si>
    <t>GE70BG0000000680760100</t>
  </si>
  <si>
    <t>5C131825-DADD-417F-826A-A221247A4441</t>
  </si>
  <si>
    <t>ICE000116</t>
  </si>
  <si>
    <t>ჯასტ ტრიპ (ს.კ. 405170915) - შპს</t>
  </si>
  <si>
    <t>კარაჯა</t>
  </si>
  <si>
    <t>405293702</t>
  </si>
  <si>
    <t>ქალაქი თბილისი, საბურთალოს რ/ნი, ვაშლიჯვრის დასახლება, კორპუსი 10ბ, ბინა 20</t>
  </si>
  <si>
    <t>ტატო ნორაკიძე</t>
  </si>
  <si>
    <t>GE09TB7339436020100005</t>
  </si>
  <si>
    <t>9FDC50C8-6B44-4FC0-9F06-1C9F8F76539C</t>
  </si>
  <si>
    <t>ICE000117</t>
  </si>
  <si>
    <t>კარაჯა (ს.კ. 405293702) - შპს</t>
  </si>
  <si>
    <t>მეპერსი</t>
  </si>
  <si>
    <t>402121887</t>
  </si>
  <si>
    <t>ქ. თბილისი, დიდუბის რაიონი, ალ. მირცხულავას ქ., N 12, ბინა N19</t>
  </si>
  <si>
    <t>თემური მატუა</t>
  </si>
  <si>
    <t>GE78TB7960436060100001</t>
  </si>
  <si>
    <t>43EABC78-AF64-4C14-9FEF-C7E6A1B6F07E</t>
  </si>
  <si>
    <t>ICE000118</t>
  </si>
  <si>
    <t>მეპერსი (ს.კ. 402121887) - შპს</t>
  </si>
  <si>
    <t>ვილჰელმსენ შიფს სერვის ჯორჯია</t>
  </si>
  <si>
    <t>204564514</t>
  </si>
  <si>
    <t>ქ. თბილისი, დიდუბის რაიონი, მ. ლებანიძის ქ., №17</t>
  </si>
  <si>
    <t>GE84BG0000000344898900</t>
  </si>
  <si>
    <t>32763CBF-A1A7-40AA-A28F-A5F62B807412</t>
  </si>
  <si>
    <t>ICE000119</t>
  </si>
  <si>
    <t>ვილჰელმსენ შიფს სერვის ჯორჯია (ს.კ. 204564514) - შპს</t>
  </si>
  <si>
    <t>ევრო ფიქსი</t>
  </si>
  <si>
    <t>406029925</t>
  </si>
  <si>
    <t>ქ. თბილისი, დიდუბის რაიონი, კოსმონავტების სანაპირო N23გ, სართული 2</t>
  </si>
  <si>
    <t>ამირანი მამოევი</t>
  </si>
  <si>
    <t>GE68TB7205736020100002</t>
  </si>
  <si>
    <t>87FD64CA-3BA9-4E8B-B17B-5BC403E9B37A</t>
  </si>
  <si>
    <t>ICE000120</t>
  </si>
  <si>
    <t>ევრო ფიქსი (ს.კ. 406029925) - შპს</t>
  </si>
  <si>
    <t>სითიქომ</t>
  </si>
  <si>
    <t>405197111</t>
  </si>
  <si>
    <t>ქ. თბილისი, ვაკის რაიონი, ირაკლი აბაშიძის ქ., N 48, ბ. 3</t>
  </si>
  <si>
    <t>დავით პირველაშვილი</t>
  </si>
  <si>
    <t>GE78TB7917936020100005</t>
  </si>
  <si>
    <t>B0233419-0052-4A91-AD62-6A8EAC8ED636</t>
  </si>
  <si>
    <t>ICE000121</t>
  </si>
  <si>
    <t>სითიქომ (ს.კ. 405197111) - შპს</t>
  </si>
  <si>
    <t>ჯითექსი</t>
  </si>
  <si>
    <t>205234744</t>
  </si>
  <si>
    <t>ქ. თბილისი, ვაკის რაიონი, ი. მოსშვილის ქ., №12, ბ. №21</t>
  </si>
  <si>
    <t>გიორგი ბასილაძე</t>
  </si>
  <si>
    <t>GE56BG0000000414154300</t>
  </si>
  <si>
    <t>57B563B3-C083-4D3B-AED3-2592EE4483A0</t>
  </si>
  <si>
    <t>ICE000122</t>
  </si>
  <si>
    <t>ჯითექსი (ს.კ. 205234744) - შპს</t>
  </si>
  <si>
    <t>ინსტა</t>
  </si>
  <si>
    <t>202057264</t>
  </si>
  <si>
    <t>ქ.თბილისი, საბურთალოს რაიონი, ზაქარიაძის ქ. N8</t>
  </si>
  <si>
    <t>გიორგი ბახსოლიანი</t>
  </si>
  <si>
    <t>GE95BG0000000280979000</t>
  </si>
  <si>
    <t>038B7B4B-A51F-44F2-81A8-7245D14F2FEF</t>
  </si>
  <si>
    <t>ICE000123</t>
  </si>
  <si>
    <t>ინსტა (ს.კ. 202057264) - შპს</t>
  </si>
  <si>
    <t>სოლეი</t>
  </si>
  <si>
    <t>204896513</t>
  </si>
  <si>
    <t>ქ. თბილისი, ვაკე-საბურთალოს რაიონი, ვაჟაფშაველას გამზ. N58, ბ. N1</t>
  </si>
  <si>
    <t>ოლღა ჭავჭავაძე</t>
  </si>
  <si>
    <t>GE11PC0133600100037279</t>
  </si>
  <si>
    <t>D0B710BC-380A-438A-98F5-0DF582189583</t>
  </si>
  <si>
    <t>ICE000124</t>
  </si>
  <si>
    <t>სოლეი (ს.კ. 204896513) - შპს</t>
  </si>
  <si>
    <t>400247899</t>
  </si>
  <si>
    <t>ქ. თბილისი, გლდანის რაიონი, გლდანის მას., I მ/რ, კორპ. 4, ბ. 73</t>
  </si>
  <si>
    <t>გიორგი როინიშვილი</t>
  </si>
  <si>
    <t>GE02BG0000000101535136</t>
  </si>
  <si>
    <t>30D1E20E-3889-4EAC-883A-6509ABFFA5D7</t>
  </si>
  <si>
    <t>ICE000125</t>
  </si>
  <si>
    <t>1920 (ს.კ. 400247899) - შპს</t>
  </si>
  <si>
    <t>LIBERTY</t>
  </si>
  <si>
    <t>445403885</t>
  </si>
  <si>
    <t>ბათუმი, ფარნავაზ მეფის ქ., 93/99, ბ.34</t>
  </si>
  <si>
    <t>GE29BG0000000590487400</t>
  </si>
  <si>
    <t>E756B817-EDE2-4596-A854-7F2C3EED7FA4</t>
  </si>
  <si>
    <t>ICE000126</t>
  </si>
  <si>
    <t>LIBERTY (ს.კ. 445403885) - შპს</t>
  </si>
  <si>
    <t>თერმა სერვისი</t>
  </si>
  <si>
    <t>205244225</t>
  </si>
  <si>
    <t>ქ. თბილისი, საბურთალოს რაიონი, თამარაშვილის ქ., №13, (ნაკვეთი №4/74), კორპ. №10, სადარბაზო №3, სართ. 1, №"ბ", (მშენებარე)</t>
  </si>
  <si>
    <t>ლაშა თათელაძე</t>
  </si>
  <si>
    <t>GE29LB0113144586243000</t>
  </si>
  <si>
    <t>991E38FA-E205-4E90-A126-0FCCA6143419</t>
  </si>
  <si>
    <t>ICE000127</t>
  </si>
  <si>
    <t>თერმა სერვისი (ს.კ. 205244225) - შპს</t>
  </si>
  <si>
    <t>ტექნო ბუმი</t>
  </si>
  <si>
    <t>205286199</t>
  </si>
  <si>
    <t>ქ. თბილისის, ვაკე-საბურთალოს რაიონი, ვაჟა-ფშაველას გამზ., N30ა</t>
  </si>
  <si>
    <t>ეთერ ქოქოლაძე</t>
  </si>
  <si>
    <t>GE15BG0000000943187800</t>
  </si>
  <si>
    <t>8791189E-3D02-432A-8E51-F4DA2EE26A6D</t>
  </si>
  <si>
    <t>ICE000128</t>
  </si>
  <si>
    <t>ტექნო ბუმი (ს.კ. 205286199) - შპს</t>
  </si>
  <si>
    <t>დორჩე პრეფაბრიკ იაფი ვე ინშაათ სანაი თიჯარეთ-ის ფილიალი</t>
  </si>
  <si>
    <t>უცხოური საწარმოს ფილიალი</t>
  </si>
  <si>
    <t>405020374</t>
  </si>
  <si>
    <t>ქ, თბილისი, მთაწმინდის რაიონი, ი. ჭავჭავაძის გამზ., №2., კეკელიძის ქ., N2, ბინა 48</t>
  </si>
  <si>
    <t>მეჰმეთ ერდემ სერთერი</t>
  </si>
  <si>
    <t>GE65ZB0000003605000098</t>
  </si>
  <si>
    <t>A42556E6-B61F-46FA-80FA-DD96CB0928AD</t>
  </si>
  <si>
    <t>ICE000129</t>
  </si>
  <si>
    <t>დორჩე პრეფაბრიკ იაფი ვე ინშაათ სანაი თიჯარეთ-ის ფილიალი (ს.კ. 405020374) - უცხოური საწარმოს ფილიალი</t>
  </si>
  <si>
    <t>ოლსერვისგრუპ</t>
  </si>
  <si>
    <t>406233552</t>
  </si>
  <si>
    <t>ქ. თბილისი, სამგორის რაიონი, რომანოზ ხომლელის ქუჩა N56, ბინა N43</t>
  </si>
  <si>
    <t>გიორგი სულამანიძე</t>
  </si>
  <si>
    <t>GE65BG0000000040931700</t>
  </si>
  <si>
    <t>C08C6F90-5808-41D5-A1CC-2A1CCFAF531B</t>
  </si>
  <si>
    <t>ICE000130</t>
  </si>
  <si>
    <t>ოლსერვისგრუპ (ს.კ. 406233552) - შპს</t>
  </si>
  <si>
    <t>გოუ ჰოლდინგს</t>
  </si>
  <si>
    <t>405202935</t>
  </si>
  <si>
    <t>ქ. თბილისი, ვაკე-საბურთალოს რაიონი, თ. ნადარეიშვილის ქ., N 22</t>
  </si>
  <si>
    <t>მიხეილ ხონელიძე</t>
  </si>
  <si>
    <t>GE16TB7472736020100004</t>
  </si>
  <si>
    <t>E2D4AF95-5781-493B-A734-711CBAD8AB81</t>
  </si>
  <si>
    <t>ICE000131</t>
  </si>
  <si>
    <t>გოუ ჰოლდინგს (ს.კ. 405202935) - შპს</t>
  </si>
  <si>
    <t>ნიუ ენჯინირინგ</t>
  </si>
  <si>
    <t>206346051</t>
  </si>
  <si>
    <t>ქ. თბილისის, ისანი-სამგორის რაიონში, დიდი ლილო, სს "ლილო"-ს ადმინისტრაციული შენობა</t>
  </si>
  <si>
    <t>ზურაბ მამალაძე</t>
  </si>
  <si>
    <t>GE29KS0000000004181674</t>
  </si>
  <si>
    <t>84E81733-6F7E-4F44-9168-45650EDC5C4C</t>
  </si>
  <si>
    <t>ICE000132</t>
  </si>
  <si>
    <t>ნიუ ენჯინირინგ (ს.კ. 206346051) - შპს</t>
  </si>
  <si>
    <t>ჯი-თი მოტორს</t>
  </si>
  <si>
    <t>206276340</t>
  </si>
  <si>
    <t>ქ. თბილისი, საბურთალოს რაიონი, დავით აღმაშენებლის ხეივანი, N155</t>
  </si>
  <si>
    <t>თემურ უსტიაშვილი</t>
  </si>
  <si>
    <t>GE89BG0000000247624300</t>
  </si>
  <si>
    <t>0287776F-9E6F-4DA0-B7EF-8779B6C95A99</t>
  </si>
  <si>
    <t>ICE000133</t>
  </si>
  <si>
    <t>ჯი-თი მოტორს (ს.კ. 206276340) - შპს</t>
  </si>
  <si>
    <t>ავტო ელპიჯი ჯორჯია</t>
  </si>
  <si>
    <t>405161845</t>
  </si>
  <si>
    <t>ქ. თბილისი, ვაკე-საბურთალოს რაიონი, ალ. ყაზბეგის გამზ., N13, ბ. 25</t>
  </si>
  <si>
    <t>ნიკოლოზ ხოფერია</t>
  </si>
  <si>
    <t>GE64TB7112636080100005</t>
  </si>
  <si>
    <t>9A60B438-8F96-45B9-BE6F-A9F42E052FA7</t>
  </si>
  <si>
    <t>ICE000134</t>
  </si>
  <si>
    <t>ავტო ელპიჯი ჯორჯია (ს.კ. 405161845) - შპს</t>
  </si>
  <si>
    <t>პენსილვანიის (აშშ) საგუშაგო კოშკის, ბიბლიისა და
ტრაქტატების საზოგადოების ფილიალი საქართველოში</t>
  </si>
  <si>
    <t>უცხოური არასამეწარმეო იურიდიული პირის ფილიალი</t>
  </si>
  <si>
    <t>206093494</t>
  </si>
  <si>
    <t>ქ. თბილისი, ისანი-სამგორის რაიონი, აეროდრომის დას ქ. 12, ბ. 18</t>
  </si>
  <si>
    <t>ჯონი შალამბერიძე</t>
  </si>
  <si>
    <t>GE03TB7637136080100001</t>
  </si>
  <si>
    <t>046B5A1C-4C60-4272-A65C-20FC658BEFEC</t>
  </si>
  <si>
    <t>ICE000135</t>
  </si>
  <si>
    <t>პენსილვანიის (აშშ) საგუშაგო კოშკის, ბიბლიისა და
ტრაქტატების საზოგადოების ფილიალი საქართველოში (ს.კ. 206093494) - უცხოური არასამეწარმეო იურიდიული პირის ფილიალი</t>
  </si>
  <si>
    <t>საქართველოს საერთაშორისო ენერგეტიკული
კორპორაცია</t>
  </si>
  <si>
    <t>230866783</t>
  </si>
  <si>
    <t>ქ. თბილისი, ვაკის რაიონი, გაზაფხულის ქ., N18</t>
  </si>
  <si>
    <t>ოლექსი ვილხოვოი</t>
  </si>
  <si>
    <t>GE83BG0000000176536600</t>
  </si>
  <si>
    <t>BB8EF253-2D3A-42D2-B209-B6DB7A3E6F56</t>
  </si>
  <si>
    <t>ICE000136</t>
  </si>
  <si>
    <t>საქართველოს საერთაშორისო ენერგეტიკული
კორპორაცია (ს.კ. 230866783) - შპს</t>
  </si>
  <si>
    <t>ინსტალი</t>
  </si>
  <si>
    <t>404436570</t>
  </si>
  <si>
    <t>ქ. თბილისი, მთაწმინდის რაიონი, მ. კოსტავას I შეს., N11ა, ბ. N25</t>
  </si>
  <si>
    <t>ზურაბ ძირკვაძე</t>
  </si>
  <si>
    <t>GE59PC0133600100062993</t>
  </si>
  <si>
    <t>20FABFF1-1BAC-4741-A729-99202DDDFDD7</t>
  </si>
  <si>
    <t>ICE000137</t>
  </si>
  <si>
    <t>ინსტალი (ს.კ. 404436570) - შპს</t>
  </si>
  <si>
    <t>ჩიჩუების სამედიცინო ცენტრი მზერა</t>
  </si>
  <si>
    <t>206120730</t>
  </si>
  <si>
    <t>ქ. თბილისის, ისნის რაიონში, წინანდლის ქ. N9</t>
  </si>
  <si>
    <t>ალექსანდრე ჩიჩუა</t>
  </si>
  <si>
    <t>GE58TB7286936020100002</t>
  </si>
  <si>
    <t>AEC6D3B0-908B-447D-B2F0-B3EA6FF3382B</t>
  </si>
  <si>
    <t>ICE000138</t>
  </si>
  <si>
    <t>ჩიჩუების სამედიცინო ცენტრი მზერა (ს.კ. 206120730) - შპს</t>
  </si>
  <si>
    <t>თ და კ რესტორნები</t>
  </si>
  <si>
    <t>204909180</t>
  </si>
  <si>
    <t>ქ. თბილისი, მთაწმინდის რაიონი, ძმ.კაკაბაძეების ქ., N1</t>
  </si>
  <si>
    <t>თენგიზ კაპანაძე</t>
  </si>
  <si>
    <t>GE02TB1100000019467575</t>
  </si>
  <si>
    <t>8BB2A316-DD8E-425E-9193-DB246127B7CA</t>
  </si>
  <si>
    <t>ICE000139</t>
  </si>
  <si>
    <t>თ და კ რესტორნები (ს.კ. 204909180) - შპს</t>
  </si>
  <si>
    <t>ჯეოსერვისი</t>
  </si>
  <si>
    <t>406178559</t>
  </si>
  <si>
    <t>ქ. თბილისი, ისანი-სამგორის რაიონი, სამგორის დას., კორ. 32, ბ. 63</t>
  </si>
  <si>
    <t>ზურაბ ჭიკაძე</t>
  </si>
  <si>
    <t>GE61BG0000000661520700</t>
  </si>
  <si>
    <t>2D5D8C50-191E-4151-9C56-7CFC2AD0B23F</t>
  </si>
  <si>
    <t>ICE000140</t>
  </si>
  <si>
    <t>ჯეოსერვისი (ს.კ. 406178559) - შპს</t>
  </si>
  <si>
    <t>მარდიელი ჯგუფი</t>
  </si>
  <si>
    <t>405174136</t>
  </si>
  <si>
    <t>ქალაქი თბილისი,ვაკე-საბურთალოს რაიონი, ქუჩა გურამ ფანჯიკიძე, N 5</t>
  </si>
  <si>
    <t>ზურაბ წულაია</t>
  </si>
  <si>
    <t>GE94TB7240336050100001</t>
  </si>
  <si>
    <t>EF69F544-D2E0-4C58-AB61-3CE6E1CACB4B</t>
  </si>
  <si>
    <t>ICE000141</t>
  </si>
  <si>
    <t>მარდიელი ჯგუფი (ს.კ. 405174136) - შპს</t>
  </si>
  <si>
    <t>ჯი ემ ემ</t>
  </si>
  <si>
    <t>405115174</t>
  </si>
  <si>
    <t>ქ. თბილისი, საბურთალოს რაიონი, ზაზა ფანასკერტელ-ციციშვილის ქ., კორ. 16, ბ. 47</t>
  </si>
  <si>
    <t>ილია ანთაძე</t>
  </si>
  <si>
    <t>GE64BG0000000103279341</t>
  </si>
  <si>
    <t>E6DBF0EF-BE8A-403C-B757-246FDF95B244</t>
  </si>
  <si>
    <t>ICE000142</t>
  </si>
  <si>
    <t>ჯი ემ ემ (ს.კ. 405115174) - შპს</t>
  </si>
  <si>
    <t>საქკაბელი</t>
  </si>
  <si>
    <t>230026888</t>
  </si>
  <si>
    <t>ქ. ზესტაფონი, სტაროსელსკის ქ. N15</t>
  </si>
  <si>
    <t>ნესტორი ლუტიძე</t>
  </si>
  <si>
    <t>GE21TB0300000010467415</t>
  </si>
  <si>
    <t>F7F095B6-FE57-40F1-97A5-BDD67B1849A7</t>
  </si>
  <si>
    <t>ICE000143</t>
  </si>
  <si>
    <t>საქკაბელი (ს.კ. 230026888) - სს</t>
  </si>
  <si>
    <t>ასოციაცია ატუ</t>
  </si>
  <si>
    <t>არასამეწარმეო (არაკომერციული) იურიდიული პირი</t>
  </si>
  <si>
    <t>239402491</t>
  </si>
  <si>
    <t>ქ. თბილისი, ვაკის რაიონი, ჭავჭავაძის გამზ. N39ა</t>
  </si>
  <si>
    <t>როსტომი ჩაბრაძე</t>
  </si>
  <si>
    <t>GE04CR0000000000053608</t>
  </si>
  <si>
    <t>B3E373C9-2E2A-4FBA-BEC3-C5CE93DC6D4B</t>
  </si>
  <si>
    <t>ICE000144</t>
  </si>
  <si>
    <t>ასოციაცია ატუ (ს.კ. 239402491) - არასამეწარმეო (არაკომერციული) იურიდიული პირი</t>
  </si>
  <si>
    <t>იეჰოვას მოწმეთა ქრისტიანული კრება საქართველოში</t>
  </si>
  <si>
    <t>საჯარო სამართლის იურიდიული პირი</t>
  </si>
  <si>
    <t>406134678</t>
  </si>
  <si>
    <t>ქ.თბილისი, ისანი-სამგორის რაიონი, აეროდრომის დას., XIII ქ., N10</t>
  </si>
  <si>
    <t>GE62TB7755436080100008</t>
  </si>
  <si>
    <t>91DBD569-D92B-4DE1-81A0-7446C323A19C</t>
  </si>
  <si>
    <t>ICE000145</t>
  </si>
  <si>
    <t>იეჰოვას მოწმეთა ქრისტიანული კრება საქართველოში (ს.კ. 406134678) - საჯარო სამართლის იურიდიული პირი</t>
  </si>
  <si>
    <t>ურეკი რეზიდენსი</t>
  </si>
  <si>
    <t>437067148</t>
  </si>
  <si>
    <t>ოზურგეთი, სოფ. ნატანები</t>
  </si>
  <si>
    <t>პაატა სულაბერიძე</t>
  </si>
  <si>
    <t>GE04CR0000009427483608</t>
  </si>
  <si>
    <t>2CCBB2E4-7D1D-4692-A1C5-19EF5634369E</t>
  </si>
  <si>
    <t>ICE000146</t>
  </si>
  <si>
    <t>ურეკი რეზიდენსი (ს.კ. 437067148) - შპს</t>
  </si>
  <si>
    <t>ლერი თოდაძე</t>
  </si>
  <si>
    <t>ინდ. მეწარმე</t>
  </si>
  <si>
    <t>59001000830</t>
  </si>
  <si>
    <t>ქ. თბილისის დიდუბის რაიონში, ცაბაძის ქ.N 8</t>
  </si>
  <si>
    <t>GE02BG0000000117357000</t>
  </si>
  <si>
    <t>B5A68D62-9566-4663-A4C8-D75E18E8A922</t>
  </si>
  <si>
    <t>ICE000147</t>
  </si>
  <si>
    <t>ლერი თოდაძე (ს.კ. 59001000830) - ინდ. მეწარმე</t>
  </si>
  <si>
    <t>სუფთა წყალი</t>
  </si>
  <si>
    <t>205150655</t>
  </si>
  <si>
    <t>ქ. თბილისი, ვაკის რაიონი, ფალიაშვილის ქ. N118</t>
  </si>
  <si>
    <t>ირაკლი კალმახელიძე</t>
  </si>
  <si>
    <t>GE13BG0000000129766400</t>
  </si>
  <si>
    <t>503E942B-93DE-4F55-8C52-0E0FDF215421</t>
  </si>
  <si>
    <t>ICE000148</t>
  </si>
  <si>
    <t>სუფთა წყალი (ს.კ. 205150655) - შპს</t>
  </si>
  <si>
    <t>ჯეო სერვის</t>
  </si>
  <si>
    <t>412730077</t>
  </si>
  <si>
    <t>ქ. ქუთაისი, ილ.ჭავჭავაძის გამზ., N46ა, ბ. N51</t>
  </si>
  <si>
    <t>ირაკლი კამლაძე</t>
  </si>
  <si>
    <t>GE90BG0000000592206500</t>
  </si>
  <si>
    <t>978AC4CE-F349-4674-806B-506D237AB62A</t>
  </si>
  <si>
    <t>ICE000149</t>
  </si>
  <si>
    <t>ჯეო სერვის (ს.კ. 412730077) - შპს</t>
  </si>
  <si>
    <t>გოჩა ჩხაიძე</t>
  </si>
  <si>
    <t>65002012107</t>
  </si>
  <si>
    <t>B658F42E-3F0A-44A3-B4ED-A7B4C1D8DEAE</t>
  </si>
  <si>
    <t>ICE000150</t>
  </si>
  <si>
    <t>გოჩა ჩხაიძე (ს.კ. 65002012107) - ფიზ. პირი</t>
  </si>
  <si>
    <t>საქართველოს ბანკი</t>
  </si>
  <si>
    <t>204378869</t>
  </si>
  <si>
    <t>ქ. თბილისი, საბურთალოს რაიონი, გაგარინის ქ., N 29ა</t>
  </si>
  <si>
    <t>არჩილ გაჩეჩილაძე</t>
  </si>
  <si>
    <t>F1BAE597-A18D-4A3B-990E-12772132C8B9</t>
  </si>
  <si>
    <t>ICE000151</t>
  </si>
  <si>
    <t>საქართველოს ბანკი (ს.კ. 204378869) - სს</t>
  </si>
  <si>
    <t>N.A.G Georgia</t>
  </si>
  <si>
    <t>400022435</t>
  </si>
  <si>
    <t>ქ. თბილისი, საბურთალოს რაიონი, სოფ. დიღომი, შენობა №2</t>
  </si>
  <si>
    <t>ნანა აფაქიძე</t>
  </si>
  <si>
    <t>GE05BG0000000344771700</t>
  </si>
  <si>
    <t>F515E398-2F2D-467D-ADF1-DF4D29CEB3CE</t>
  </si>
  <si>
    <t>ICE000152</t>
  </si>
  <si>
    <t>N.A.G Georgia (ს.კ. 400022435) - შპს</t>
  </si>
  <si>
    <t>ჯორჯიან უოთერ ენდ ფაუერი</t>
  </si>
  <si>
    <t>203826002</t>
  </si>
  <si>
    <t>ქ. თბილისი, მთაწმინდის რაიონი, მედეა (მზია) ჯუღელის ქუჩა, N10</t>
  </si>
  <si>
    <t>ირაკლი ბაბუხადია</t>
  </si>
  <si>
    <t>GE90BG0000000901015700</t>
  </si>
  <si>
    <t>D2E081DE-2A5A-4D12-A327-A3295812C42B</t>
  </si>
  <si>
    <t>ICE000153</t>
  </si>
  <si>
    <t>ჯორჯიან უოთერ ენდ ფაუერი (ს.კ. 203826002) - შპს</t>
  </si>
  <si>
    <t>ლიანილექს 2015</t>
  </si>
  <si>
    <t>400136688</t>
  </si>
  <si>
    <t>ქ. თბილისის, გლდანი-ნაძალადევის რაიონში, გრ.ნათაძის ქ. N15</t>
  </si>
  <si>
    <t>ლეილა ვარდუაშვილი</t>
  </si>
  <si>
    <t>GE19BG0000000513038900</t>
  </si>
  <si>
    <t>5B0A741C-27A1-40B1-BCF6-D3EE906B7707</t>
  </si>
  <si>
    <t>ICE000154</t>
  </si>
  <si>
    <t>ლიანილექს 2015 (ს.კ. 400136688) - შპს</t>
  </si>
  <si>
    <t>დე ეს მოტორსი</t>
  </si>
  <si>
    <t>204545901</t>
  </si>
  <si>
    <t>ქ. თბილისი, ძველი თბილისის რაიონში, ვირსალაძის ქუჩა, N8</t>
  </si>
  <si>
    <t>გიორგი სოლოღაშვილი</t>
  </si>
  <si>
    <t>GE22CR0000000007783602</t>
  </si>
  <si>
    <t>E706AA13-914E-4828-9271-C49112D3B88A</t>
  </si>
  <si>
    <t>ICE000155</t>
  </si>
  <si>
    <t>დე ეს მოტორსი (ს.კ. 204545901) - შპს</t>
  </si>
  <si>
    <t>Modern Group</t>
  </si>
  <si>
    <t>404419189</t>
  </si>
  <si>
    <t>ქ. თბილისი, მთაწმინდის რაიონი, ცხემის ჩიხი, N5</t>
  </si>
  <si>
    <t>სადეკ სამუელ სადეკ ღობრიალ</t>
  </si>
  <si>
    <t>GE82KS0000000360202439</t>
  </si>
  <si>
    <t>FDB81644-2AEB-47A1-85A0-CA97DC80A3D4</t>
  </si>
  <si>
    <t>ICE000156</t>
  </si>
  <si>
    <t>Modern Group (ს.კ. 404419189) - შპს</t>
  </si>
  <si>
    <t>სანტექ სერვისი</t>
  </si>
  <si>
    <t>421267998</t>
  </si>
  <si>
    <t>წყალტუბო, ვ.გორგასალის ქ., N5ა</t>
  </si>
  <si>
    <t>შალვა აბრამიშვილი</t>
  </si>
  <si>
    <t>GE79BG0000000523963900</t>
  </si>
  <si>
    <t>9555D235-00EA-42C9-8E89-8B4AC8553CDC</t>
  </si>
  <si>
    <t>ICE000157</t>
  </si>
  <si>
    <t>სანტექ სერვისი (ს.კ. 421267998) - შპს</t>
  </si>
  <si>
    <t>ელ სი თბილისი</t>
  </si>
  <si>
    <t>404934032</t>
  </si>
  <si>
    <t>ქ. თბილისის, ვაკე-საბურთალოს რაიონში, გამზირი ი.ჭავჭავაძე, N27/29</t>
  </si>
  <si>
    <t>ვასილ თამაზაშვილი</t>
  </si>
  <si>
    <t>GE44VT0900000002533602</t>
  </si>
  <si>
    <t>48FB86A0-990E-4B89-A59B-D3DAFB50AEB7</t>
  </si>
  <si>
    <t>ICE000158</t>
  </si>
  <si>
    <t>ელ სი თბილისი (ს.კ. 404934032) - შპს</t>
  </si>
  <si>
    <t>სან პეტროლიუმ ჯორჯია</t>
  </si>
  <si>
    <t>404391136</t>
  </si>
  <si>
    <t>ქ. თბილისი, ვაკის რაიონი, ჭავჭავაძის გამზ., N34, სართ. N6</t>
  </si>
  <si>
    <t>ქრეიგ სთივენ ქრამერი</t>
  </si>
  <si>
    <t>GE08BG0000000876831002</t>
  </si>
  <si>
    <t>89474719-382C-45BF-B94C-60FE5563D7B5</t>
  </si>
  <si>
    <t>ICE000159</t>
  </si>
  <si>
    <t>სან პეტროლიუმ ჯორჯია (ს.კ. 404391136) - შპს</t>
  </si>
  <si>
    <t>კავკასუს მოტორსი</t>
  </si>
  <si>
    <t>236095177</t>
  </si>
  <si>
    <t>ქ. თბილისი, დიდუბის რაიონი,საქართველოს სამხედრო გზიდან გლდანისაკენ ჩასახვევი გზის მარჯვენა მხარეს</t>
  </si>
  <si>
    <t>გიორგი ამაშუკელი</t>
  </si>
  <si>
    <t>GE67VT7000007777773602</t>
  </si>
  <si>
    <t>C55E4B9A-F2C9-4A94-B62A-B2E13941361A</t>
  </si>
  <si>
    <t>ICE000160</t>
  </si>
  <si>
    <t>კავკასუს მოტორსი (ს.კ. 236095177) - შპს</t>
  </si>
  <si>
    <t>გენი</t>
  </si>
  <si>
    <t>454407446</t>
  </si>
  <si>
    <t>ქ. თბილისი, დიდუბის რაიონი, ელიავასა და გუდაუთის ქუჩების გადაკვეთაზე, დიდუბის ქვესადგურის მიმდებარედ</t>
  </si>
  <si>
    <t>ნოდარ თავდგირიძე</t>
  </si>
  <si>
    <t>GE36BG0000000233853000</t>
  </si>
  <si>
    <t>52363432-D348-4863-84BB-7F5E930C78AF</t>
  </si>
  <si>
    <t>ICE000161</t>
  </si>
  <si>
    <t>გენი (ს.კ. 454407446) - შპს</t>
  </si>
  <si>
    <t>მერა კომპანი</t>
  </si>
  <si>
    <t>200230794</t>
  </si>
  <si>
    <t>ქ. თბილისის, გლდანი-ნაძალადევის რაიონში, გლდანი, 3 მ/რ, კორ. N1, ბ. N58</t>
  </si>
  <si>
    <t>უჩა ჩხეიძე</t>
  </si>
  <si>
    <t>GE70TB1856436020100002</t>
  </si>
  <si>
    <t>AB50C2CA-4AB8-4FD2-842E-B9166E8D45F6</t>
  </si>
  <si>
    <t>ICE000162</t>
  </si>
  <si>
    <t>მერა კომპანი (ს.კ. 200230794) - შპს</t>
  </si>
  <si>
    <t>ტრანს-ფორი გრუპი</t>
  </si>
  <si>
    <t>205245135</t>
  </si>
  <si>
    <t>ქ. თბილისი, ვაკის რაიონი, ი.ჭავჭავაძის გამზ., N 29, სართული 4, საოფისე ფართი N403</t>
  </si>
  <si>
    <t>გიორგი მჭედლიშვილი</t>
  </si>
  <si>
    <t>GE94BG0000000741778100</t>
  </si>
  <si>
    <t>B07438E2-0CB8-4862-8DED-14030DF302D4</t>
  </si>
  <si>
    <t>ICE000163</t>
  </si>
  <si>
    <t>ტრანს-ფორი გრუპი (ს.კ. 205245135) - შპს</t>
  </si>
  <si>
    <t>BERLEY GEO TRANS</t>
  </si>
  <si>
    <t>401962809</t>
  </si>
  <si>
    <t>ქ. თბილისის, დიდუბე-ჩუღურეთის რაიონში, აკ. წერეთლის გამზ., კორ. N6, ბინა N1</t>
  </si>
  <si>
    <t>ემინ მამედოვი</t>
  </si>
  <si>
    <t>GE27BG0000000247467500</t>
  </si>
  <si>
    <t>1192BF71-5BCD-4079-B22D-BA017A8DA6B4</t>
  </si>
  <si>
    <t>ICE000164</t>
  </si>
  <si>
    <t>BERLEY GEO TRANS (ს.კ. 401962809) - შპს</t>
  </si>
  <si>
    <t>ემ-ეს-სი ჯორჯია</t>
  </si>
  <si>
    <t>205276681</t>
  </si>
  <si>
    <t>ქ. თბილისი, დიდუბის რაიონი, მ. ლებანიძის (ბორჯომის) ქ. N17</t>
  </si>
  <si>
    <t>ალქან ალიჯიქ</t>
  </si>
  <si>
    <t>GE44BG0000000393490800</t>
  </si>
  <si>
    <t>EB478E19-2E14-4D4C-900E-B9CF3561E540</t>
  </si>
  <si>
    <t>ICE000165</t>
  </si>
  <si>
    <t>ემ-ეს-სი ჯორჯია (ს.კ. 205276681) - შპს</t>
  </si>
  <si>
    <t>ნემერა</t>
  </si>
  <si>
    <t>205206588</t>
  </si>
  <si>
    <t>ქ. თბილისი, დიდუბის რაიონი, ნ. ბოხუას ქ., N 4, სართული 1 და 2</t>
  </si>
  <si>
    <t>ანრი სიდამონიძე</t>
  </si>
  <si>
    <t>GE92TB0778236080100001</t>
  </si>
  <si>
    <t>1550B54A-C29A-4990-A057-030F866D4048</t>
  </si>
  <si>
    <t>ICE000166</t>
  </si>
  <si>
    <t>ნემერა (ს.კ. 205206588) - შპს</t>
  </si>
  <si>
    <t>ელექტრონი</t>
  </si>
  <si>
    <t>208218132</t>
  </si>
  <si>
    <t>ქ. თბილისი, სამგორის რაიონი, გარდაბნის გზატ. N48</t>
  </si>
  <si>
    <t>ჯემალ ხადური</t>
  </si>
  <si>
    <t>GE45BG0000000222023300</t>
  </si>
  <si>
    <t>2778BBF3-9A6C-4E79-8606-48C60308C55E</t>
  </si>
  <si>
    <t>ICE000167</t>
  </si>
  <si>
    <t>ელექტრონი (ს.კ. 208218132) - შპს</t>
  </si>
  <si>
    <t>მ-ლაინი</t>
  </si>
  <si>
    <t>204986836</t>
  </si>
  <si>
    <t>ქ. თბილისი, დიდუბის რაიონი, დიღმის მასივი, VI კვ., კორ. 3, ბინა N6</t>
  </si>
  <si>
    <t>გიორგი კობიძე</t>
  </si>
  <si>
    <t>GE54BG0000000732606500</t>
  </si>
  <si>
    <t>42BB79AD-F555-4E63-A539-63551E5F8BBF</t>
  </si>
  <si>
    <t>ICE000168</t>
  </si>
  <si>
    <t>მ-ლაინი (ს.კ. 204986836) - შპს</t>
  </si>
  <si>
    <t>აი-სი-ი</t>
  </si>
  <si>
    <t>400017245</t>
  </si>
  <si>
    <t>ქ. თბილისი, გლდანის რაიონი, გლდანის III მ/რ, კორპ. N10, ბ. N120</t>
  </si>
  <si>
    <t>გიორგი ბახტაძე</t>
  </si>
  <si>
    <t>2A55DEBB-261B-4CE9-BAE4-296DDEA037AB</t>
  </si>
  <si>
    <t>ICE000169</t>
  </si>
  <si>
    <t>აი-სი-ი (ს.კ. 400017245) - შპს</t>
  </si>
  <si>
    <t>დათო</t>
  </si>
  <si>
    <t>202174315</t>
  </si>
  <si>
    <t>ქ. თბილისი, დიდუბე-ჩუღურეთის რაიონი, სანაპირო კოსმონავტები, N37</t>
  </si>
  <si>
    <t>ნუგზარი დემეტრაშვილი</t>
  </si>
  <si>
    <t>GE25BG0000000346563900</t>
  </si>
  <si>
    <t>C5208E3F-4CA5-43F9-963C-C7975EAF136A</t>
  </si>
  <si>
    <t>ICE000170</t>
  </si>
  <si>
    <t>დათო (ს.კ. 202174315) - შპს</t>
  </si>
  <si>
    <t>ტაქსის სერვისი</t>
  </si>
  <si>
    <t>405046793</t>
  </si>
  <si>
    <t>ქ. თბილისის, ვაკე-საბურთალოს რაიონში, ალ.ყაზბეგის გამზ., N13, ბ. 25</t>
  </si>
  <si>
    <t>GE87TB7263436080100005</t>
  </si>
  <si>
    <t>41517D36-5243-432B-98C9-5D2E5AE888C1</t>
  </si>
  <si>
    <t>ICE000171</t>
  </si>
  <si>
    <t>ტაქსის სერვისი (ს.კ. 405046793) - შპს</t>
  </si>
  <si>
    <t>აჭარა-ტური</t>
  </si>
  <si>
    <t>245549027</t>
  </si>
  <si>
    <t>ქ. ბათუმი, მელიქიშვილის ქ. N32/48</t>
  </si>
  <si>
    <t>ირაკლი თავართქილაძე</t>
  </si>
  <si>
    <t>GE36TB1042236020100002</t>
  </si>
  <si>
    <t>7DC8FF3C-BD93-4EE8-99B8-BF0A383A05E6</t>
  </si>
  <si>
    <t>ICE000172</t>
  </si>
  <si>
    <t>აჭარა-ტური (ს.კ. 245549027) - შპს</t>
  </si>
  <si>
    <t>ემ-ეს-სი-ეს ჯორჯია</t>
  </si>
  <si>
    <t>405044875</t>
  </si>
  <si>
    <t>ქ.თბილისი, ვაკე-საბურთალოს რაიონი, წყნეთის გზატკ., №25 მიმდებარედ</t>
  </si>
  <si>
    <t>ეკატერინე სანაძე</t>
  </si>
  <si>
    <t>GE79VT6600000001703608</t>
  </si>
  <si>
    <t>2AA2ECCD-FC71-4382-BB9E-49565BB99991</t>
  </si>
  <si>
    <t>ICE000173</t>
  </si>
  <si>
    <t>ემ-ეს-სი-ეს ჯორჯია (ს.კ. 405044875) - შპს</t>
  </si>
  <si>
    <t>ოტო მოტორსი</t>
  </si>
  <si>
    <t>206339791</t>
  </si>
  <si>
    <t>თეთრიწყაროს რაიონი, სოფ. კოდა</t>
  </si>
  <si>
    <t>ზაზა ბაქრაძე</t>
  </si>
  <si>
    <t>GE76BG0000000330043300</t>
  </si>
  <si>
    <t>1124D19F-CB27-4FCE-BCE2-65A72E32D690</t>
  </si>
  <si>
    <t>ICE000174</t>
  </si>
  <si>
    <t>ოტო მოტორსი (ს.კ. 206339791) - შპს</t>
  </si>
  <si>
    <t>ციტადელი</t>
  </si>
  <si>
    <t>404924285</t>
  </si>
  <si>
    <t>ქ. თბილისი, საბურთალოს რაიონი, დიდი დიღომი დ. თავდადებულის ქ., N16, ბ. 50</t>
  </si>
  <si>
    <t>გრიგოლ ქურცაძე</t>
  </si>
  <si>
    <t>GE51BG0000000036643000</t>
  </si>
  <si>
    <t>D78E4980-2517-47CC-A85A-06983F19C4FA</t>
  </si>
  <si>
    <t>ICE000175</t>
  </si>
  <si>
    <t>ციტადელი (ს.კ. 404924285) - შპს</t>
  </si>
  <si>
    <t>ნოვა</t>
  </si>
  <si>
    <t>202358126</t>
  </si>
  <si>
    <t>ქ. თბილისი, დიდუბის რაიონი, რ. აგლაძის ქ. N45</t>
  </si>
  <si>
    <t>ედიშერ ხიმშიაშვილი</t>
  </si>
  <si>
    <t>GE05TB7483836050100001</t>
  </si>
  <si>
    <t>4209002B-B49C-4ED2-8E70-B10CE53AEFE5</t>
  </si>
  <si>
    <t>ICE000176</t>
  </si>
  <si>
    <t>ნოვა (ს.კ. 202358126) - შპს</t>
  </si>
  <si>
    <t>მბს</t>
  </si>
  <si>
    <t>203838277</t>
  </si>
  <si>
    <t>ქ. თბილისი, მთაწმინდის რაიონი, შევჩენკოს ქ. N5</t>
  </si>
  <si>
    <t>ანა ნებულიშვილი</t>
  </si>
  <si>
    <t>GE43BG0000000523626600</t>
  </si>
  <si>
    <t>B539F81A-99D4-47FC-8B4F-8342C591DC61</t>
  </si>
  <si>
    <t>ICE000177</t>
  </si>
  <si>
    <t>მბს (ს.კ. 203838277) - შპს</t>
  </si>
  <si>
    <t>ლედ ნათება</t>
  </si>
  <si>
    <t>400164424</t>
  </si>
  <si>
    <t>ქ. თბილისი, გლდანი-ნაძალადევის რაიონი, ზარზმის ქ. N17, ბ. 28</t>
  </si>
  <si>
    <t>გიორგი გეგეჭკორი</t>
  </si>
  <si>
    <t>GE38BG0000000696658200</t>
  </si>
  <si>
    <t>930608AB-FB31-4873-8B75-F5356A2D73F2</t>
  </si>
  <si>
    <t>ICE000178</t>
  </si>
  <si>
    <t>ლედ ნათება (ს.კ. 400164424) - შპს</t>
  </si>
  <si>
    <t>მეიდანი-888</t>
  </si>
  <si>
    <t>405145025</t>
  </si>
  <si>
    <t>ქ. თბილისი, ვაკე-საბურთალოს რაიონი, ჭავჭავაძის გამზ. N37, კორ. 4ა, ბ. N203</t>
  </si>
  <si>
    <t>ბეგლარ მასხულია</t>
  </si>
  <si>
    <t>GE11TB7447836080100010</t>
  </si>
  <si>
    <t>D537BE86-92C5-4229-8768-2A79B0342F88</t>
  </si>
  <si>
    <t>ICE000179</t>
  </si>
  <si>
    <t>მეიდანი-888 (ს.კ. 405145025) - შპს</t>
  </si>
  <si>
    <t>აღმშენებლობა-ს.მ.ბ.</t>
  </si>
  <si>
    <t>245433829</t>
  </si>
  <si>
    <t>ქ. ბათუმი, ს. ზუბალაშვილის ქუჩა, N2</t>
  </si>
  <si>
    <t>მურმან ბაკურიძე</t>
  </si>
  <si>
    <t>GE52BG0000000248325500</t>
  </si>
  <si>
    <t>1E1D09E0-08F0-4D20-BE4C-A6913D300ECB</t>
  </si>
  <si>
    <t>ICE000180</t>
  </si>
  <si>
    <t>აღმშენებლობა-ს.მ.ბ. (ს.კ. 245433829) - შპს</t>
  </si>
  <si>
    <t>ნიუ-ლაინ</t>
  </si>
  <si>
    <t>445488703</t>
  </si>
  <si>
    <t>ქ. ბათუმი, ზ. გორგილაძის ქ. N115, ბინა N18</t>
  </si>
  <si>
    <t>მიხეილ ბათაძე</t>
  </si>
  <si>
    <t>GE81BG0000000656290100</t>
  </si>
  <si>
    <t>D32767A9-AC4D-4B89-ADE7-FF385D0CA703</t>
  </si>
  <si>
    <t>ICE000181</t>
  </si>
  <si>
    <t>ნიუ-ლაინ (ს.კ. 445488703) - შპს</t>
  </si>
  <si>
    <t>თელასი</t>
  </si>
  <si>
    <t>202052580</t>
  </si>
  <si>
    <t>ქ. თბილისი, დიდუბის რაიონი, ვანის ქ., N3</t>
  </si>
  <si>
    <t>სერგეი კობცევ</t>
  </si>
  <si>
    <t>E359705E-0808-41DE-884B-E73BEBDFD746</t>
  </si>
  <si>
    <t>ICE000182</t>
  </si>
  <si>
    <t>თელასი (ს.კ. 202052580) - სს</t>
  </si>
  <si>
    <t>ახალი ორნამენტი</t>
  </si>
  <si>
    <t>404874560</t>
  </si>
  <si>
    <t>ქ. თბილისი, დიდუბის რაიონი, სტანისლავსკის ქ., N5</t>
  </si>
  <si>
    <t>მალხაზ გომარელი</t>
  </si>
  <si>
    <t>GE08BG0000000272078100</t>
  </si>
  <si>
    <t>B118F9BD-1912-42EB-A9A8-2DE314EFECDA</t>
  </si>
  <si>
    <t>ICE000183</t>
  </si>
  <si>
    <t>ახალი ორნამენტი (ს.კ. 404874560) - შპს</t>
  </si>
  <si>
    <t>ჯი ეს ემ თრეველ ტელეკომი</t>
  </si>
  <si>
    <t>205289267</t>
  </si>
  <si>
    <t>ქ. თბილისი, ვაკე-საბურთალოს რაიონი, ილია ჭავჭავაძის გამზ., N75ბ., ბ. 10</t>
  </si>
  <si>
    <t>ლაშა ჩიქოვანი</t>
  </si>
  <si>
    <t>GE70BG0000000872170200</t>
  </si>
  <si>
    <t>7715351C-D888-4A7C-AD3C-4D565BB041E1</t>
  </si>
  <si>
    <t>ICE000184</t>
  </si>
  <si>
    <t>ჯი ეს ემ თრეველ ტელეკომი (ს.კ. 205289267) - შპს</t>
  </si>
  <si>
    <t>ეკო ჯგუფი</t>
  </si>
  <si>
    <t>205276351</t>
  </si>
  <si>
    <t>ქ. თბილისი, ვაკე-საბურთალოს რაიონი, წყნეთის ქ., N1</t>
  </si>
  <si>
    <t>ბაქარი ხოსროშვილი</t>
  </si>
  <si>
    <t>GE28TB1116836020100005</t>
  </si>
  <si>
    <t>18947B00-721A-4485-82A9-03A23FDFA6DE</t>
  </si>
  <si>
    <t>ICE000185</t>
  </si>
  <si>
    <t>ეკო ჯგუფი (ს.კ. 205276351) - შპს</t>
  </si>
  <si>
    <t>ინგი-77</t>
  </si>
  <si>
    <t>206345748</t>
  </si>
  <si>
    <t>ქ. თბილისი, სამგორის რაიონი, ვარკეთილი 3 მას., ზემო პლატო, კორ. №40, ბ. №6</t>
  </si>
  <si>
    <t>შავლეგი ჩაგინავა</t>
  </si>
  <si>
    <t>GE52BG0000000533894567,GE53PC0133600100052140</t>
  </si>
  <si>
    <t>F8EDAA15-8894-4DAA-9C53-88DED3D21FCA</t>
  </si>
  <si>
    <t>ICE000186</t>
  </si>
  <si>
    <t>ინგი-77 (ს.კ. 206345748) - შპს</t>
  </si>
  <si>
    <t>სადაზღვევო კომპანია იმედი ელ</t>
  </si>
  <si>
    <t>204919008</t>
  </si>
  <si>
    <t>ქ. თბილისი, ვაკის რაიონი, ანნა პოლიტკოვსკაიას ქ., №9</t>
  </si>
  <si>
    <t>გივი გიორგაძე</t>
  </si>
  <si>
    <t>GE53BG0000000316632300</t>
  </si>
  <si>
    <t>7A6D48C4-2D52-4B39-9DEC-FEE94F79BF8E</t>
  </si>
  <si>
    <t>ICE000187</t>
  </si>
  <si>
    <t>სადაზღვევო კომპანია იმედი ელ (ს.კ. 204919008) - სს</t>
  </si>
  <si>
    <t>ნექსია თიეი</t>
  </si>
  <si>
    <t>405040682</t>
  </si>
  <si>
    <t>ქ. თბილისი, ვაკე-საბურთალოს რაიონი, ნუცუბიძის ფერდ., IV მ/რ, კორ. 30, ბ. 19</t>
  </si>
  <si>
    <t>მალხაზ უჯმაჯურიძე</t>
  </si>
  <si>
    <t>GE11TB7453736080100006</t>
  </si>
  <si>
    <t>94AED7AD-C16A-4870-9CE9-1F6E5C38B2A8</t>
  </si>
  <si>
    <t>ICE000188</t>
  </si>
  <si>
    <t>ნექსია თიეი (ს.კ. 405040682) - შპს</t>
  </si>
  <si>
    <t>პატარა ელიავა</t>
  </si>
  <si>
    <t>405060918</t>
  </si>
  <si>
    <t>ქ. თბილისი, ვაკე-საბურთალოს რაიონი, ქუჩა ზაზა ფანასკერტელ-ციციშვილი, კორპუსი N6, ბინა N129</t>
  </si>
  <si>
    <t>ბესონ ბერნარდ ბესიკი</t>
  </si>
  <si>
    <t>10CC00748</t>
  </si>
  <si>
    <t>GE85TB7230636020100003</t>
  </si>
  <si>
    <t>6BC6FA92-7CDA-4DAB-839A-48C7E128BFF7</t>
  </si>
  <si>
    <t>ICE000189</t>
  </si>
  <si>
    <t>პატარა ელიავა (ს.კ. 405060918) - შპს</t>
  </si>
  <si>
    <t>ედვაიზ ჯგუფი</t>
  </si>
  <si>
    <t>205263258</t>
  </si>
  <si>
    <t>ქ. თბილისი, ვაკის რაიონი, ი. აბაშიძის ქ., №44ა</t>
  </si>
  <si>
    <t>ანა ბუბუტეიშვილი</t>
  </si>
  <si>
    <t>GE50TB0647236020100003</t>
  </si>
  <si>
    <t>7EBB6ADE-41D3-496E-B5B3-5CB82592CD5A</t>
  </si>
  <si>
    <t>ICE000190</t>
  </si>
  <si>
    <t>ედვაიზ ჯგუფი (ს.კ. 205263258) - შპს</t>
  </si>
  <si>
    <t>ნეოგაზი</t>
  </si>
  <si>
    <t>405037213</t>
  </si>
  <si>
    <t>ქ. თბილისი, ვაკე-საბურთალოს რაიონი, გაზაფხულის ქ., N18</t>
  </si>
  <si>
    <t>ჭიაბერ ჭიაბრიშვილი</t>
  </si>
  <si>
    <t>GE49TB7206736020100003</t>
  </si>
  <si>
    <t>5AF1D9C6-2BDF-4CD0-809F-5AF0640B386A</t>
  </si>
  <si>
    <t>ICE000191</t>
  </si>
  <si>
    <t>ნეოგაზი (ს.კ. 405037213) - შპს</t>
  </si>
  <si>
    <t>უნიფორმა და უსაფრთხოება</t>
  </si>
  <si>
    <t>401965263</t>
  </si>
  <si>
    <t>ქ. თბილისი, დიდუბის რაიონი, აკ. წერეთლის გამზ., №77, კორპ. №5, ბ. 41</t>
  </si>
  <si>
    <t>ალექსანდრე ქამუშაძე</t>
  </si>
  <si>
    <t>GE22PC0203600100018352</t>
  </si>
  <si>
    <t>65B73290-BCC3-4C67-9BF0-D6C8644E052A</t>
  </si>
  <si>
    <t>ICE000192</t>
  </si>
  <si>
    <t>უნიფორმა და უსაფრთხოება (ს.კ. 401965263) - შპს</t>
  </si>
  <si>
    <t>მაიჯიპიეს</t>
  </si>
  <si>
    <t>205216176</t>
  </si>
  <si>
    <t>ქ. თბილისი, დიდუბის რაიონი, ბოხუას ქ., №6</t>
  </si>
  <si>
    <t>მიხეილ ჩაკაბერია</t>
  </si>
  <si>
    <t>GE15TB1928536020100006</t>
  </si>
  <si>
    <t>4B04E622-F7FB-46DA-AAB7-E2A670C83B49</t>
  </si>
  <si>
    <t>ICE000193</t>
  </si>
  <si>
    <t>მაიჯიპიეს (ს.კ. 205216176) - შპს</t>
  </si>
  <si>
    <t>ნაკაშა</t>
  </si>
  <si>
    <t>400004712</t>
  </si>
  <si>
    <t>ქ. თბილისის ნაძალადევის რაიონში, არბოს,ქ. კორპ. №1 ბინა №44</t>
  </si>
  <si>
    <t>ზურაბ ნაკაშიძე</t>
  </si>
  <si>
    <t>GE85BG0000000258209400</t>
  </si>
  <si>
    <t>B37A2CF1-4958-4C81-B45C-7D4656F9F35A</t>
  </si>
  <si>
    <t>ICE000194</t>
  </si>
  <si>
    <t>ნაკაშა (ს.კ. 400004712) - შპს</t>
  </si>
  <si>
    <t>აიპლიუსი</t>
  </si>
  <si>
    <t>405060543</t>
  </si>
  <si>
    <t>ქ. თბილისი, ვაკის რაიონი, ი. ჭავჭავაძის გამზ., N 19</t>
  </si>
  <si>
    <t>კახა სეფაშვილი</t>
  </si>
  <si>
    <t>GE53BG0000000141974100</t>
  </si>
  <si>
    <t>B15B6B4C-E840-43B7-A560-14DBFBC6E5D1</t>
  </si>
  <si>
    <t>ICE000195</t>
  </si>
  <si>
    <t>აიპლიუსი (ს.კ. 405060543) - შპს</t>
  </si>
  <si>
    <t>ნუროლ ინშაათ ვე თიჯარეთის წარმომადგენლობა საქართველოში</t>
  </si>
  <si>
    <t>245591104</t>
  </si>
  <si>
    <t>ბათუმი, ვაჟა-ფშაველა,/ნინოშვილის ქ. №2/21</t>
  </si>
  <si>
    <t>ლუთფუ ბილგინ</t>
  </si>
  <si>
    <t>GE11BG0000000508785303</t>
  </si>
  <si>
    <t>AF92244F-FF7C-4ECA-B27C-1B4916A1872D</t>
  </si>
  <si>
    <t>ICE000196</t>
  </si>
  <si>
    <t>ნუროლ ინშაათ ვე თიჯარეთის წარმომადგენლობა საქართველოში (ს.კ. 245591104) - სს</t>
  </si>
  <si>
    <t>ბილდინგ მექანიკს ენდ ელექტრონიკს ეიჩ ჯი</t>
  </si>
  <si>
    <t>405034671</t>
  </si>
  <si>
    <t>ქ. თბილისის, ვაკე-საბურთალოს რაიონში, ქუჩა ნუცუბიძე, N 58, კორპუსი N16, ბინა N15</t>
  </si>
  <si>
    <t>აკიფ ასლანოვი</t>
  </si>
  <si>
    <t>GE51BG0000000798733200</t>
  </si>
  <si>
    <t>D45C2645-3D73-4887-83A7-A43E9C7EF9A6</t>
  </si>
  <si>
    <t>ICE000197</t>
  </si>
  <si>
    <t>ბილდინგ მექანიკს ენდ ელექტრონიკს ეიჩ ჯი (ს.კ. 405034671) - შპს</t>
  </si>
  <si>
    <t>ლილო 1</t>
  </si>
  <si>
    <t>206268741</t>
  </si>
  <si>
    <t>ქ. თბილისი, სამგორის რაიონი, იუმაშევის ქ., №14</t>
  </si>
  <si>
    <t>ბიძინა გამცემლიძე</t>
  </si>
  <si>
    <t>GE35TB7695036070100001</t>
  </si>
  <si>
    <t>A5D8DE2A-62C2-4F70-AB4A-7B7B4DF06681</t>
  </si>
  <si>
    <t>ICE000198</t>
  </si>
  <si>
    <t>ლილო 1 (ს.კ. 206268741) - სს</t>
  </si>
  <si>
    <t>ჯორჯიან ექსპრესი</t>
  </si>
  <si>
    <t>201954965</t>
  </si>
  <si>
    <t>ქ. თბილისი, დიდუბის რაიონი, წერეთლის გამზ.,105</t>
  </si>
  <si>
    <t>პაატა სარიშვილი</t>
  </si>
  <si>
    <t>GE70BG0000000391050200</t>
  </si>
  <si>
    <t>272FFBC6-C928-4CCB-8680-5E1D4ED885F8</t>
  </si>
  <si>
    <t>ICE000199</t>
  </si>
  <si>
    <t>ჯორჯიან ექსპრესი (ს.კ. 201954965) - შპს</t>
  </si>
  <si>
    <t>ბოში - გრუპ</t>
  </si>
  <si>
    <t>205243388</t>
  </si>
  <si>
    <t>ქ. თბილისი საბურთალოს რაიონი, მიცკევიჩის ქ., №24, ბ. 3</t>
  </si>
  <si>
    <t>აკაკი ბაჩილავა</t>
  </si>
  <si>
    <t>GE02TB1896336020100007</t>
  </si>
  <si>
    <t>9BE4D6C0-DB5F-4251-BEDF-FE940A3A60E9</t>
  </si>
  <si>
    <t>ICE000200</t>
  </si>
  <si>
    <t>ბოში - გრუპ (ს.კ. 205243388) - შპს</t>
  </si>
  <si>
    <t>იბისი</t>
  </si>
  <si>
    <t>405227810</t>
  </si>
  <si>
    <t>ქ. თბილისი, ვაკის რაიონი, შ. ნუცუბიძის ფერდობი, II მ/რ., I კვ., კორპ. №7, ბ. №10</t>
  </si>
  <si>
    <t>მარიამ მუსხელიშვილი</t>
  </si>
  <si>
    <t>GE21TB7240636080100005</t>
  </si>
  <si>
    <t>124E3C26-C3B3-4F2D-80B2-1F2D55D0A125</t>
  </si>
  <si>
    <t>ICE000201</t>
  </si>
  <si>
    <t>იბისი (ს.კ. 405227810) - შპს</t>
  </si>
  <si>
    <t>შეღებვის ახალი ტექნოლოგია</t>
  </si>
  <si>
    <t>425055860</t>
  </si>
  <si>
    <t>ქ. თბილისი, საბურთალოს რაიონი, გიგა ჯაფარიძის ქ., N24, ბ. N305</t>
  </si>
  <si>
    <t>ნიკა ცერცვაძე</t>
  </si>
  <si>
    <t>GE98TB7201236080100007</t>
  </si>
  <si>
    <t>E05A90B3-B342-4B43-913C-6C7687BAEEC0</t>
  </si>
  <si>
    <t>ICE000202</t>
  </si>
  <si>
    <t>შეღებვის ახალი ტექნოლოგია (ს.კ. 425055860) - შპს</t>
  </si>
  <si>
    <t>სიმეტრა</t>
  </si>
  <si>
    <t>204567174</t>
  </si>
  <si>
    <t>ქ. თბილისი, გლდანის რაიონი, ულიანოვის ქუჩა, N29</t>
  </si>
  <si>
    <t>ბექა სიხარულიძე</t>
  </si>
  <si>
    <t>GE08PC0233600100012157</t>
  </si>
  <si>
    <t>650479E2-9B2B-4049-9921-55B640D9337C</t>
  </si>
  <si>
    <t>ICE000203</t>
  </si>
  <si>
    <t>სიმეტრა (ს.კ. 204567174) - შპს</t>
  </si>
  <si>
    <t>ჩინეთის სამხრეთ ავიახაზები"-ს თბილისის წარმომადგენლობა</t>
  </si>
  <si>
    <t>404411472</t>
  </si>
  <si>
    <t>ქ. თბილისი, კრწანისის რაიონი, ხიდის ქ. N1</t>
  </si>
  <si>
    <t>ჰოუ ჭენგმიაო</t>
  </si>
  <si>
    <t>PE1765052</t>
  </si>
  <si>
    <t>GE51BG0000000321095500</t>
  </si>
  <si>
    <t>D7647043-DBB8-43CE-A50E-186F20A2C575</t>
  </si>
  <si>
    <t>ICE000204</t>
  </si>
  <si>
    <t>ჩინეთის სამხრეთ ავიახაზები"-ს თბილისის წარმომადგენლობა (ს.კ. 404411472) - უცხოური საწარმოს ფილიალი</t>
  </si>
  <si>
    <t>აითი-ნოლიჯი</t>
  </si>
  <si>
    <t>404985824</t>
  </si>
  <si>
    <t>ქ. თბილისის, ვაკე-საბურთალოს რაიონში, ვაჟა-ფშაველას გამზ., N 16</t>
  </si>
  <si>
    <t>ერმილე სულაძე</t>
  </si>
  <si>
    <t>GE19BG0000000336634700</t>
  </si>
  <si>
    <t>505FEFE3-AFE8-47C2-B9B5-A2BC87A9CE60</t>
  </si>
  <si>
    <t>ICE000205</t>
  </si>
  <si>
    <t>აითი-ნოლიჯი (ს.კ. 404985824) - შპს</t>
  </si>
  <si>
    <t>ჯობს.გე</t>
  </si>
  <si>
    <t>205035282</t>
  </si>
  <si>
    <t>ქ. თბილისის, ვაკე-საბურთალოს რაიონში, ატენის ქ. №20, ბინა 31</t>
  </si>
  <si>
    <t>ალექსანდრე ხუბულავა</t>
  </si>
  <si>
    <t>GE23TB0600000107467123</t>
  </si>
  <si>
    <t>D7D72B03-261D-42CA-8B94-196064C975AB</t>
  </si>
  <si>
    <t>ICE000206</t>
  </si>
  <si>
    <t>ჯობს.გე (ს.კ. 205035282) - შპს</t>
  </si>
  <si>
    <t>ესპო</t>
  </si>
  <si>
    <t>205256382</t>
  </si>
  <si>
    <t>ქ. თბილისი, ვაკის რაიონი, ი. ჭავჭავაძის გამზ., N 37დ</t>
  </si>
  <si>
    <t>დავით ტერელაძე</t>
  </si>
  <si>
    <t>GE90PC0183600100023269</t>
  </si>
  <si>
    <t>481E74E5-8541-4B93-B4B0-600BBA779846</t>
  </si>
  <si>
    <t>ICE000207</t>
  </si>
  <si>
    <t>ესპო (ს.კ. 205256382) - შპს</t>
  </si>
  <si>
    <t>უნისტილი</t>
  </si>
  <si>
    <t>200204108</t>
  </si>
  <si>
    <t>ქ. თბილისი, გლდანი-ნაძალადევის რაიონი, სანზონა, კორპ. 8, ბ.3</t>
  </si>
  <si>
    <t>ნატალია ჩხეიძე</t>
  </si>
  <si>
    <t>GE83PC0203600100018224</t>
  </si>
  <si>
    <t>B4C8C3D4-987D-468A-83A4-56D7D61920A4</t>
  </si>
  <si>
    <t>ICE000208</t>
  </si>
  <si>
    <t>უნისტილი (ს.კ. 200204108) - შპს</t>
  </si>
  <si>
    <t>ტერმინალ ვესტ თრეიდინგი</t>
  </si>
  <si>
    <t>406119178</t>
  </si>
  <si>
    <t>თბილისი, სამგორის რაიონი, თვალჭრელიძის ქ., №2</t>
  </si>
  <si>
    <t>რუსლან შულდიკი</t>
  </si>
  <si>
    <t>GE83TB7920036020100004</t>
  </si>
  <si>
    <t>7A8D0339-9776-4A88-8BDC-DD51E6CA444A</t>
  </si>
  <si>
    <t>ICE000209</t>
  </si>
  <si>
    <t>ტერმინალ ვესტ თრეიდინგი (ს.კ. 406119178) - შპს</t>
  </si>
  <si>
    <t>მ.მ.</t>
  </si>
  <si>
    <t>400141075</t>
  </si>
  <si>
    <t>ქ. თბილისი, ნაძალადევის რაიონი, სანზონა, კორ. 12, ბ. 18</t>
  </si>
  <si>
    <t>ვალერიან ბარბაქაძე</t>
  </si>
  <si>
    <t>GE57BG0000000897087600</t>
  </si>
  <si>
    <t>AFA01846-1D37-4C23-8E2D-8465D40A36F4</t>
  </si>
  <si>
    <t>ICE000210</t>
  </si>
  <si>
    <t>მ.მ. (ს.კ. 400141075) - შპს</t>
  </si>
  <si>
    <t>ნერჟი</t>
  </si>
  <si>
    <t>200144806</t>
  </si>
  <si>
    <t>ქ. თბილისი გლდანის რაიონი, გლდანის ხევი,კორპ. 4, ბინა 4</t>
  </si>
  <si>
    <t>ეროლ ჩაღლაიანი</t>
  </si>
  <si>
    <t>GE09TB7088536050100003</t>
  </si>
  <si>
    <t>BC79CC36-CA01-4946-8C8A-0AA78B641CF2</t>
  </si>
  <si>
    <t>ICE000211</t>
  </si>
  <si>
    <t>ნერჟი (ს.კ. 200144806) - შპს</t>
  </si>
  <si>
    <t>ჯი არ სი</t>
  </si>
  <si>
    <t>205017578</t>
  </si>
  <si>
    <t>ქ. თბილისი, გლდანის რაიონი, ფეიქართა ქ., N 14გ</t>
  </si>
  <si>
    <t>გიორგი აღდგომელაშვილი</t>
  </si>
  <si>
    <t>GE76PC0133600100038243</t>
  </si>
  <si>
    <t>06E2FFE2-FAF7-4578-B136-D4A8E6C54A63</t>
  </si>
  <si>
    <t>ICE000212</t>
  </si>
  <si>
    <t>ჯი არ სი (ს.კ. 205017578) - შპს</t>
  </si>
  <si>
    <t>ბი-ელ-სი</t>
  </si>
  <si>
    <t>204451039</t>
  </si>
  <si>
    <t>ქ. თბილისის, ძველი თბილისის რაიონში, გუდიაშვილის მოედანი, №4</t>
  </si>
  <si>
    <t>გიორგი ბათლიძე</t>
  </si>
  <si>
    <t>GE94TB0600000102467047</t>
  </si>
  <si>
    <t>CA9FDF43-3BC0-454E-A0DA-033847F31C0B</t>
  </si>
  <si>
    <t>ICE000213</t>
  </si>
  <si>
    <t>ბი-ელ-სი (ს.კ. 204451039) - შპს</t>
  </si>
  <si>
    <t>ენერგომობილი</t>
  </si>
  <si>
    <t>406161549</t>
  </si>
  <si>
    <t>ქ. თბილისი, ისანი-სამგორის რაიონი, ალ. წულუკიძის ქ., №23ბ, ბ.95</t>
  </si>
  <si>
    <t>პაატაქაქუჩაია</t>
  </si>
  <si>
    <t>GE57BG0000000588967100</t>
  </si>
  <si>
    <t>2648F739-489F-44A1-9AE6-35DED8C0F0D3</t>
  </si>
  <si>
    <t>ICE000214</t>
  </si>
  <si>
    <t>ენერგომობილი (ს.კ. 406161549) - შპს</t>
  </si>
  <si>
    <t>ალტა რითეილი</t>
  </si>
  <si>
    <t>402033312</t>
  </si>
  <si>
    <t>ქ. თბილისი, დიდუბე-ჩუღურეთის რაიონი, ჩაჩავას ქ., № 2-4-6-8-10-12</t>
  </si>
  <si>
    <t>გიორგი ჟურული</t>
  </si>
  <si>
    <t>GE24BG0000000648700100</t>
  </si>
  <si>
    <t>A4D85FAB-EEF4-4563-94BC-49F9E3F1B3C0</t>
  </si>
  <si>
    <t>ICE000215</t>
  </si>
  <si>
    <t>ალტა რითეილი (ს.კ. 402033312) - შპს</t>
  </si>
  <si>
    <t>ომაქსი</t>
  </si>
  <si>
    <t>404970901</t>
  </si>
  <si>
    <t>ქ. თბილისი, ვაკე-საბურთალოს რაიონი, ალმასიანის ქ., № 23-25, სართული 15, ბ. 75</t>
  </si>
  <si>
    <t>ბესიკი მინაშვილი</t>
  </si>
  <si>
    <t>GE17PC0223600100012107</t>
  </si>
  <si>
    <t>9E325EED-40AF-4AF7-8A79-7EDD5F8116CC</t>
  </si>
  <si>
    <t>ICE000216</t>
  </si>
  <si>
    <t>ომაქსი (ს.კ. 404970901) - შპს</t>
  </si>
  <si>
    <t>ოტო მოტორს ჰოლდინგი</t>
  </si>
  <si>
    <t>406239887</t>
  </si>
  <si>
    <t>ქ. თბილისი, სამგორის რაიონი, ვარკეთილის მას, ზემო პლატო, II მ/რ, კორპ 22, ბ. 69</t>
  </si>
  <si>
    <t>ილია ხურცილავა</t>
  </si>
  <si>
    <t>GE64TB7669336080100009</t>
  </si>
  <si>
    <t>4551BD71-B101-4BA3-A8D9-C6529256FAFB</t>
  </si>
  <si>
    <t>ICE000217</t>
  </si>
  <si>
    <t>ოტო მოტორს ჰოლდინგი (ს.კ. 406239887) - შპს</t>
  </si>
  <si>
    <t>ახალი ნათება</t>
  </si>
  <si>
    <t>202066156</t>
  </si>
  <si>
    <t>ქ. თბილისი, საბურთალოს რაიონი, ალ. ყაზბეგის გამზ., №25ა</t>
  </si>
  <si>
    <t>თემური არდოტელი</t>
  </si>
  <si>
    <t>GE74PC0053600100013179</t>
  </si>
  <si>
    <t>CB80DAA3-BB76-484C-BBC9-E90E94489838</t>
  </si>
  <si>
    <t>ICE000218</t>
  </si>
  <si>
    <t>ახალი ნათება (ს.კ. 202066156) - შპს</t>
  </si>
  <si>
    <t>ევროსტილი</t>
  </si>
  <si>
    <t>405176367</t>
  </si>
  <si>
    <t>ქ. თბილისი, ვაკის რაიონი, ილო მოსაშვილის ქ., №14-16, ბ. №13</t>
  </si>
  <si>
    <t>ნინო გაბელაშვილი</t>
  </si>
  <si>
    <t>GE98TB7921036080100004</t>
  </si>
  <si>
    <t>74042B6B-B9DB-4230-A12F-4C1949F1F200</t>
  </si>
  <si>
    <t>ICE000219</t>
  </si>
  <si>
    <t>ევროსტილი (ს.კ. 405176367) - შპს</t>
  </si>
  <si>
    <t>პრიმა ვესტ-LTD PRIMA WEST</t>
  </si>
  <si>
    <t>445431239</t>
  </si>
  <si>
    <t>ქ. ბათუმი, დ.აღმაშენებლის ქ., N 36, ბ. 39</t>
  </si>
  <si>
    <t>კახა გობრონიძე</t>
  </si>
  <si>
    <t>GE57LB0113159353836000</t>
  </si>
  <si>
    <t>CEE9D44C-7DF0-4624-A153-BAFB3A152D67</t>
  </si>
  <si>
    <t>ICE000220</t>
  </si>
  <si>
    <t>პრიმა ვესტ-LTD PRIMA WEST (ს.კ. 445431239) - შპს</t>
  </si>
  <si>
    <t>იქსი</t>
  </si>
  <si>
    <t>446969255</t>
  </si>
  <si>
    <t>ქობულეთის რაიონი, ს. ლეღვა</t>
  </si>
  <si>
    <t>გია ოქროპირიძე</t>
  </si>
  <si>
    <t>GE03BG0000000158610500</t>
  </si>
  <si>
    <t>D860935B-494D-4A9B-BA61-CED7A678E650</t>
  </si>
  <si>
    <t>ICE000221</t>
  </si>
  <si>
    <t>იქსი (ს.კ. 446969255) - შპს</t>
  </si>
  <si>
    <t>ივიჯი</t>
  </si>
  <si>
    <t>245439271</t>
  </si>
  <si>
    <t>ბათუმი, ჭავჭავაძის ქ., №66</t>
  </si>
  <si>
    <t>ედნარ გელაძე</t>
  </si>
  <si>
    <t>GE05BG0000000118402800</t>
  </si>
  <si>
    <t>988EF3B4-78D5-4286-A2E7-C4872667F159</t>
  </si>
  <si>
    <t>ICE000222</t>
  </si>
  <si>
    <t>ივიჯი (ს.კ. 245439271) - შპს</t>
  </si>
  <si>
    <t>ბი ემ სი გორგია</t>
  </si>
  <si>
    <t>245621288</t>
  </si>
  <si>
    <t>ქ. ბათუმი, სოხუმის ქ., N10</t>
  </si>
  <si>
    <t>ხვიჩა პაპუნიძე</t>
  </si>
  <si>
    <t>GE62TB1007536020100008</t>
  </si>
  <si>
    <t>F71DAD50-41C8-4E77-A35D-078891230AF4</t>
  </si>
  <si>
    <t>ICE000223</t>
  </si>
  <si>
    <t>ბი ემ სი გორგია (ს.კ. 245621288) - შპს</t>
  </si>
  <si>
    <t>MGL GEORGIA</t>
  </si>
  <si>
    <t>445406114</t>
  </si>
  <si>
    <t>ქ. ბათუმი, ჰ. აბაშიძის ქ., №63</t>
  </si>
  <si>
    <t>ლალი ოყუჯავა</t>
  </si>
  <si>
    <t>GE13BG0000000354408700</t>
  </si>
  <si>
    <t>CEFCCCAE-82FE-4319-A7CF-CEE11A88D387</t>
  </si>
  <si>
    <t>ICE000224</t>
  </si>
  <si>
    <t>MGL GEORGIA (ს.კ. 445406114) - შპს</t>
  </si>
  <si>
    <t>დემასი</t>
  </si>
  <si>
    <t>200066221</t>
  </si>
  <si>
    <t>ქ. თბილისის, ძველი თბილისის რაიონში, 9 მარტის სახელობის ბაღის მიმდ. ტერიტორია</t>
  </si>
  <si>
    <t>მალხაზ საბაძე</t>
  </si>
  <si>
    <t>GE48PC0133600100043597</t>
  </si>
  <si>
    <t>CEF4E6BB-E4EE-4C35-8E0F-1BFF06998D39</t>
  </si>
  <si>
    <t>ICE000225</t>
  </si>
  <si>
    <t>დემასი (ს.კ. 200066221) - შპს</t>
  </si>
  <si>
    <t>აზია</t>
  </si>
  <si>
    <t>402014324</t>
  </si>
  <si>
    <t>ქ.თბილისი, დიდუბე-ჩუღურეთის რაიონი, აგლაძის ქ., N53</t>
  </si>
  <si>
    <t>სერქან ქოსე</t>
  </si>
  <si>
    <t>GE52TB7715236050100001</t>
  </si>
  <si>
    <t>9CF7F451-4EA2-442D-A7F2-6DFDAD95B85C</t>
  </si>
  <si>
    <t>ICE000226</t>
  </si>
  <si>
    <t>აზია (ს.კ. 402014324) - შპს</t>
  </si>
  <si>
    <t>სადაზღვევო კომპანია ალფა</t>
  </si>
  <si>
    <t>204568896</t>
  </si>
  <si>
    <t>ქ. თბილისი, საბურთალოს რაიონი, ალ. ყაზბეგის გამზ., №16</t>
  </si>
  <si>
    <t>აკაკი ლომაური</t>
  </si>
  <si>
    <t>GE72BG0000000606253200</t>
  </si>
  <si>
    <t>D534FFF7-60BF-4223-8408-5565B53666BF</t>
  </si>
  <si>
    <t>ICE000227</t>
  </si>
  <si>
    <t>სადაზღვევო კომპანია ალფა (ს.კ. 204568896) - სს</t>
  </si>
  <si>
    <t>LTD JCB-rent</t>
  </si>
  <si>
    <t>400084145</t>
  </si>
  <si>
    <t>ქ. თბილისი, გლდანი-ნაძალადევის რაიონი, გლდანი, VII მ/რ, კორ. 7, ბ. 31</t>
  </si>
  <si>
    <t>კახაბერ გზირიშვილი</t>
  </si>
  <si>
    <t>GE44TB7412436070100001</t>
  </si>
  <si>
    <t>624A0FDC-77A3-4F9B-9957-CED3E1044501</t>
  </si>
  <si>
    <t>ICE000228</t>
  </si>
  <si>
    <t>LTD JCB-rent (ს.კ. 400084145) - შპს</t>
  </si>
  <si>
    <t>ლინქ ლოჯისთიქ</t>
  </si>
  <si>
    <t>402002603</t>
  </si>
  <si>
    <t>ქ. თბილისი, დიდუბის რაიონი, აკ. წერეთლის გამზ., კორ. 12 ბ. 9</t>
  </si>
  <si>
    <t>ნათია ჩხობაძე</t>
  </si>
  <si>
    <t>GE83TB7837236080100002</t>
  </si>
  <si>
    <t>14D3FDC6-1C84-4E6B-AD61-34C7F684B0D6</t>
  </si>
  <si>
    <t>ICE000229</t>
  </si>
  <si>
    <t>ლინქ ლოჯისთიქ (ს.კ. 402002603) - შპს</t>
  </si>
  <si>
    <t>ლიკა-2011</t>
  </si>
  <si>
    <t>445388946</t>
  </si>
  <si>
    <t>ქ. ბათუმი, ხიმშიაშვილის,ქ. №25 ბ. 58</t>
  </si>
  <si>
    <t>ირაკლი ჩხუბაძე</t>
  </si>
  <si>
    <t>GE79TB7795436020100001</t>
  </si>
  <si>
    <t>E84C21B7-CAFB-4054-96C8-43942212609D</t>
  </si>
  <si>
    <t>ICE000230</t>
  </si>
  <si>
    <t>ლიკა-2011 (ს.კ. 445388946) - შპს</t>
  </si>
  <si>
    <t>BS METAL GROUP</t>
  </si>
  <si>
    <t>445414212</t>
  </si>
  <si>
    <t>ქ. ბათუმი, აეროპორტის გზატკეცილი, №22</t>
  </si>
  <si>
    <t>რომან გუნდაძე</t>
  </si>
  <si>
    <t>GE39BG0000000768224200</t>
  </si>
  <si>
    <t>8FDFFFFD-914F-450B-8BDD-1502D3016D1A</t>
  </si>
  <si>
    <t>ICE000231</t>
  </si>
  <si>
    <t>BS METAL GROUP (ს.კ. 445414212) - შპს</t>
  </si>
  <si>
    <t>თე-თე</t>
  </si>
  <si>
    <t>206272585</t>
  </si>
  <si>
    <t>ქ. თბილისის, ისანი-სამგორის რაიონში, მოსკოვის გამზ., კორპ. №38"ბ", ბ.№14</t>
  </si>
  <si>
    <t>თემური ჯანაშია</t>
  </si>
  <si>
    <t>GE98TB1142136020100002</t>
  </si>
  <si>
    <t>69F7666E-AE0E-4254-90AF-CD60B964C622</t>
  </si>
  <si>
    <t>ICE000232</t>
  </si>
  <si>
    <t>თე-თე (ს.კ. 206272585) - შპს</t>
  </si>
  <si>
    <t>დი. ეი. სი</t>
  </si>
  <si>
    <t>204975269</t>
  </si>
  <si>
    <t>ქ. თბილისის ვაკე–საბურთალოს რაიონში, ყაზბეგის გამზ., №7, ბ.18</t>
  </si>
  <si>
    <t>დავით აფრიაშვილი</t>
  </si>
  <si>
    <t>GE50BG0000000819562901</t>
  </si>
  <si>
    <t>F2B1A3D0-C95F-4048-9B84-881409AD602A</t>
  </si>
  <si>
    <t>ICE000233</t>
  </si>
  <si>
    <t>დი. ეი. სი (ს.კ. 204975269) - შპს</t>
  </si>
  <si>
    <t>სტ ჯორჯია</t>
  </si>
  <si>
    <t>400227465</t>
  </si>
  <si>
    <t>ქ. თბილისი, ისნის რაიონი, ტარას კვარაცხელიას I შესახვევი, N 9ა</t>
  </si>
  <si>
    <t>სოფია ნარკუნიენე</t>
  </si>
  <si>
    <t>GE40TB7788536080100010</t>
  </si>
  <si>
    <t>0702C3C0-746B-4BC3-B48C-A84F52A9A5F6</t>
  </si>
  <si>
    <t>ICE000234</t>
  </si>
  <si>
    <t>სტ ჯორჯია (ს.კ. 400227465) - შპს</t>
  </si>
  <si>
    <t>ორისი</t>
  </si>
  <si>
    <t>206033754</t>
  </si>
  <si>
    <t>ქ. თბილისის, ვაკე-საბურთალოს რაიონი, ალ. ყაზბეგის გამზირი, №12ბ, სართული 5</t>
  </si>
  <si>
    <t>დავით გოთოშია</t>
  </si>
  <si>
    <t>GE88BG0000000120121601</t>
  </si>
  <si>
    <t>7985FE29-F118-47C5-8B87-39B67D65F9D2</t>
  </si>
  <si>
    <t>ICE000235</t>
  </si>
  <si>
    <t>ორისი (ს.კ. 206033754) - შპს</t>
  </si>
  <si>
    <t>ბიზონი</t>
  </si>
  <si>
    <t>446960824</t>
  </si>
  <si>
    <t>ქ. ბათუმი, დუმბაძის ქ., N 5</t>
  </si>
  <si>
    <t>ნიაზ ხალვაში</t>
  </si>
  <si>
    <t>GE73BG0000000519845000</t>
  </si>
  <si>
    <t>81D2C4F4-F0E1-4038-BDC8-5EBE3C5555CD</t>
  </si>
  <si>
    <t>ICE000236</t>
  </si>
  <si>
    <t>ბიზონი (ს.კ. 446960824) - შპს</t>
  </si>
  <si>
    <t>კაფელინი</t>
  </si>
  <si>
    <t>404445285</t>
  </si>
  <si>
    <t>ქ. თბილისის, ვაკე-საბურთალოს რაიონში, გიორგი სააკაძის დაღმართი, N6, კომერციული ფართი N1</t>
  </si>
  <si>
    <t>გიორგი შიოშვილი</t>
  </si>
  <si>
    <t>GE59PC0133600100063381</t>
  </si>
  <si>
    <t>BD661C00-8E96-4B5D-83D1-AD5E8C3B4FE5</t>
  </si>
  <si>
    <t>ICE000237</t>
  </si>
  <si>
    <t>კაფელინი (ს.კ. 404445285) - შპს</t>
  </si>
  <si>
    <t>გუნა</t>
  </si>
  <si>
    <t>445417950</t>
  </si>
  <si>
    <t>ქ. ბათუმი, სააკაძის ქ., N 49</t>
  </si>
  <si>
    <t>ივანე თენიეშვილი</t>
  </si>
  <si>
    <t>GE04BG0000000978230800</t>
  </si>
  <si>
    <t>C84227CB-A4F1-40C8-AF6D-C13E8DCF159C</t>
  </si>
  <si>
    <t>ICE000238</t>
  </si>
  <si>
    <t>გუნა (ს.კ. 445417950) - შპს</t>
  </si>
  <si>
    <t>აიტეკ პროჯექტს</t>
  </si>
  <si>
    <t>406204815</t>
  </si>
  <si>
    <t>ქ. თბილისი, ისანი-სამგორის რაიონი, მოსკოვის გამზ., №I კომპ., კორ. №4, ბ. №59</t>
  </si>
  <si>
    <t>არტურ ანტონიანი</t>
  </si>
  <si>
    <t>GE76TB7674036060100001</t>
  </si>
  <si>
    <t>C9821C05-36FA-457D-9342-920F0F3926D5</t>
  </si>
  <si>
    <t>ICE000239</t>
  </si>
  <si>
    <t>აიტეკ პროჯექტს (ს.კ. 406204815) - შპს</t>
  </si>
  <si>
    <t>საამზომველო სერვისი</t>
  </si>
  <si>
    <t>445477298</t>
  </si>
  <si>
    <t>ქ. ბათუმი, ს.მესხის ქ., №62</t>
  </si>
  <si>
    <t>სულხან სურმანიძე</t>
  </si>
  <si>
    <t>GE39BG0000000636973500</t>
  </si>
  <si>
    <t>BF88FBEA-9FFC-4AF1-88A6-509B88A3DD62</t>
  </si>
  <si>
    <t>ICE000240</t>
  </si>
  <si>
    <t>საამზომველო სერვისი (ს.კ. 445477298) - შპს</t>
  </si>
  <si>
    <t>ანაბეჭდი</t>
  </si>
  <si>
    <t>412692965</t>
  </si>
  <si>
    <t>ქ. ქუთაისი, ვ.კუპრაძის XV შეს., N 83, ბ. 2</t>
  </si>
  <si>
    <t>ვახტანგი ნიშნიანიძე</t>
  </si>
  <si>
    <t>GE27BG0000000101441081</t>
  </si>
  <si>
    <t>1BC84E6C-65B6-451A-9EB3-2FC247954061</t>
  </si>
  <si>
    <t>ICE000241</t>
  </si>
  <si>
    <t>ანაბეჭდი (ს.კ. 412692965) - შპს</t>
  </si>
  <si>
    <t>STEEL CABLES</t>
  </si>
  <si>
    <t>445404036</t>
  </si>
  <si>
    <t>ქ. ბათუმი, შავშეთის ქ., N 8, ბ. №2</t>
  </si>
  <si>
    <t>ზებურ ბერიძე</t>
  </si>
  <si>
    <t>GE08KS0000000360206390</t>
  </si>
  <si>
    <t>A4ACFB7F-F643-4CFC-A762-1D8EC6937C73</t>
  </si>
  <si>
    <t>ICE000242</t>
  </si>
  <si>
    <t>STEEL CABLES (ს.კ. 445404036) - შპს</t>
  </si>
  <si>
    <t>გრიინ ინვესტ</t>
  </si>
  <si>
    <t>445450850</t>
  </si>
  <si>
    <t>ქ.ბათუმი, ე.თაყაიშვილის ქ., №13</t>
  </si>
  <si>
    <t>ზურაბ ფირცხალაიშვილი</t>
  </si>
  <si>
    <t>GE81BG0000000697010700</t>
  </si>
  <si>
    <t>B40068C7-11CB-41B5-A54B-9395249A5F92</t>
  </si>
  <si>
    <t>ICE000243</t>
  </si>
  <si>
    <t>გრიინ ინვესტ (ს.კ. 445450850) - შპს</t>
  </si>
  <si>
    <t>NBN</t>
  </si>
  <si>
    <t>445394662</t>
  </si>
  <si>
    <t>ქ. ბათუმი, პ. ფალავანდიშვილის ქ. N 12ა</t>
  </si>
  <si>
    <t>ზვიად ასამბაძე,</t>
  </si>
  <si>
    <t>GE72PC0033600100046322</t>
  </si>
  <si>
    <t>C51D085A-D818-4B3F-B2ED-CAD3964623EA</t>
  </si>
  <si>
    <t>ICE000244</t>
  </si>
  <si>
    <t>NBN (ს.კ. 445394662) - შპს</t>
  </si>
  <si>
    <t>უნივერსალი</t>
  </si>
  <si>
    <t>204479741</t>
  </si>
  <si>
    <t>ქ. თბილისი, ვაკე-საბურთალოს რაიონი, ი. აბაშიძის ქ., №47, (ყოფილი ბარნოვის 143), ცოკოლის სართული, კომერციული ფართი №1</t>
  </si>
  <si>
    <t>GE29TB0600000000467770</t>
  </si>
  <si>
    <t>C3779D7C-64B4-49C6-933E-DEED2D28E885</t>
  </si>
  <si>
    <t>ICE000245</t>
  </si>
  <si>
    <t>უნივერსალი (ს.კ. 204479741) - შპს</t>
  </si>
  <si>
    <t>კაპაროლ ჯორჯია</t>
  </si>
  <si>
    <t>202248503</t>
  </si>
  <si>
    <t>ქ. თბილისი, ისანი-სამგორის რაიონი, ზემო ალექსეევკის დასახლება</t>
  </si>
  <si>
    <t>ბორის გამრეკელი</t>
  </si>
  <si>
    <t>GE35BG0000000267667800</t>
  </si>
  <si>
    <t>E84A6DFC-1C96-4BEF-AA7F-4C53166520A1</t>
  </si>
  <si>
    <t>ICE000246</t>
  </si>
  <si>
    <t>კაპაროლ ჯორჯია (ს.კ. 202248503) - შპს</t>
  </si>
  <si>
    <t>ეკჰაი</t>
  </si>
  <si>
    <t>406213538</t>
  </si>
  <si>
    <t>ქ. თბილისი, ისანი-სამგორის რაიონი, კალოუბანის ქ., კორპ. 4, ბ. 3</t>
  </si>
  <si>
    <t>ჰაირულლაჰ ოზთურქ</t>
  </si>
  <si>
    <t>GE90BG0000000101145649</t>
  </si>
  <si>
    <t>E1D7A522-741E-44DF-BB77-294E825C2A30</t>
  </si>
  <si>
    <t>ICE000247</t>
  </si>
  <si>
    <t>ეკჰაი (ს.კ. 406213538) - შპს</t>
  </si>
  <si>
    <t>საგა იმპექსი</t>
  </si>
  <si>
    <t>205185235</t>
  </si>
  <si>
    <t>ქ. თბილისი, დიდუბის რაიონი, ბელიაშვილის ქ., N145</t>
  </si>
  <si>
    <t>ლელა კალანდია</t>
  </si>
  <si>
    <t>GE88TB4658936020100009</t>
  </si>
  <si>
    <t>2B878DA0-5F75-476B-A339-D714A0D03303</t>
  </si>
  <si>
    <t>ICE000248</t>
  </si>
  <si>
    <t>საგა იმპექსი (ს.კ. 205185235) - შპს</t>
  </si>
  <si>
    <t>ტოიოტა ცენტრი თეგეტა</t>
  </si>
  <si>
    <t>405006461</t>
  </si>
  <si>
    <t>ქ. თბილისი, ვაკე-საბურთალოს რაიონი, უნივერსიტეტის ქ., №6</t>
  </si>
  <si>
    <t>გიორგი მშვილდაძე</t>
  </si>
  <si>
    <t>GE25TB7686836020100001</t>
  </si>
  <si>
    <t>9A5B25AF-1598-479E-ABFF-ABA9394E08FD</t>
  </si>
  <si>
    <t>ICE000249</t>
  </si>
  <si>
    <t>ტოიოტა ცენტრი თეგეტა (ს.კ. 405006461) - შპს</t>
  </si>
  <si>
    <t>ბბ-ბალავარი</t>
  </si>
  <si>
    <t>445434021</t>
  </si>
  <si>
    <t>ქ. ბათუმი, ფრიდონ ხალვაშის გამზირი, N 310</t>
  </si>
  <si>
    <t>ბადრი ბოლქვაძე</t>
  </si>
  <si>
    <t>GE02PC0653400100000005</t>
  </si>
  <si>
    <t>1C08361F-A777-4054-94FA-2A2A4247052F</t>
  </si>
  <si>
    <t>ICE000250</t>
  </si>
  <si>
    <t>ბბ-ბალავარი (ს.კ. 445434021) - შპს</t>
  </si>
  <si>
    <t>ვესტა ლოჯისტიკსი</t>
  </si>
  <si>
    <t>400225270</t>
  </si>
  <si>
    <t>ქ. თბილისი, ვაკე-საბურთალოს რაიონი, ატენის ქ., N 16, ბინა 91</t>
  </si>
  <si>
    <t>ირაკლი ჯოხაძე</t>
  </si>
  <si>
    <t>GE92TB7513836080100005</t>
  </si>
  <si>
    <t>1D9C618F-6137-4C78-A6D5-C85C42BEEFCE</t>
  </si>
  <si>
    <t>ICE000251</t>
  </si>
  <si>
    <t>ვესტა ლოჯისტიკსი (ს.კ. 400225270) - შპს</t>
  </si>
  <si>
    <t>REFCO</t>
  </si>
  <si>
    <t>245592906</t>
  </si>
  <si>
    <t>ბ. ბათუმი, მაქაცარიას ქ., №3</t>
  </si>
  <si>
    <t>ირაკლი მამეიშვილი</t>
  </si>
  <si>
    <t>GE81BG0000000888905800</t>
  </si>
  <si>
    <t>FC595D1B-9DC5-4CE6-ABB9-4A79D96DD67B</t>
  </si>
  <si>
    <t>ICE000252</t>
  </si>
  <si>
    <t>REFCO (ს.კ. 245592906) - შპს</t>
  </si>
  <si>
    <t>სადაზღვევო კომპანია ჯი პი აი ჰოლდინგი</t>
  </si>
  <si>
    <t>204426674</t>
  </si>
  <si>
    <t>ქ. თბილისი, საბურთალოს რაიონი, კოსტავას ქ., N67 თბილისი, საბურთალოს რაიონი, კოსტავას ქ., N67</t>
  </si>
  <si>
    <t>პაატა ლომაძე</t>
  </si>
  <si>
    <t>GE38BG0000000229787500</t>
  </si>
  <si>
    <t>225264C7-3F64-424A-99BF-C27550BA27BD</t>
  </si>
  <si>
    <t>ICE000253</t>
  </si>
  <si>
    <t>სადაზღვევო კომპანია ჯი პი აი ჰოლდინგი (ს.კ. 204426674) - სს</t>
  </si>
  <si>
    <t>ომეგა</t>
  </si>
  <si>
    <t>211334830</t>
  </si>
  <si>
    <t>ქ. თბილისი, საბურთალოს რაიონი, გამსახურდიას გამზ., №11</t>
  </si>
  <si>
    <t>ნინო გაბუნია</t>
  </si>
  <si>
    <t>GE41BG0000000151758803</t>
  </si>
  <si>
    <t>7FAD3E35-CFEF-4507-9559-35B18E58621F</t>
  </si>
  <si>
    <t>ICE000254</t>
  </si>
  <si>
    <t>ომეგა (ს.კ. 211334830) - შპს</t>
  </si>
  <si>
    <t>მომა</t>
  </si>
  <si>
    <t>400125896</t>
  </si>
  <si>
    <t>ქ. თბილისის, გლდანი-ნაძალადევის რაიონი, ა.წიკლაურის ქ. N 42</t>
  </si>
  <si>
    <t>გია ლომიტაშვილი</t>
  </si>
  <si>
    <t>GE21TB7129536020100002</t>
  </si>
  <si>
    <t>C0C5748C-74CA-4A7A-BB03-4E4EBD8E95E9</t>
  </si>
  <si>
    <t>ICE000255</t>
  </si>
  <si>
    <t>მომა (ს.კ. 400125896) - შპს</t>
  </si>
  <si>
    <t>პროსერვისი</t>
  </si>
  <si>
    <t>204929168</t>
  </si>
  <si>
    <t>ქ. თბილისი, ვაკის რაიონი, უნივერსიტეტის ქუჩა, ნაკვ. 06/016; პეტრე ქავთარაძის ქუჩა, ჩიხი N3</t>
  </si>
  <si>
    <t>გიორგი ნატროშვილი</t>
  </si>
  <si>
    <t>GE28TB0600000303467561</t>
  </si>
  <si>
    <t>38F0BE04-5771-4AAA-930F-4E1E20884BB3</t>
  </si>
  <si>
    <t>ICE000256</t>
  </si>
  <si>
    <t>პროსერვისი (ს.კ. 204929168) - შპს</t>
  </si>
  <si>
    <t>დაჩიმა</t>
  </si>
  <si>
    <t>445501813</t>
  </si>
  <si>
    <t>ქ. ბათუმი, კონსტანტინე გამსახურდიას ქუჩა, N 25, ბინა №5</t>
  </si>
  <si>
    <t>ირაკლი გოგიტიძე</t>
  </si>
  <si>
    <t>GE13TB7055136080100015</t>
  </si>
  <si>
    <t>AD2FAE29-9AC1-405C-A3A5-20889B419E6B</t>
  </si>
  <si>
    <t>ICE000257</t>
  </si>
  <si>
    <t>დაჩიმა (ს.კ. 445501813) - შპს</t>
  </si>
  <si>
    <t>ენერჯი</t>
  </si>
  <si>
    <t>400113854</t>
  </si>
  <si>
    <t>ქ. თბილისი, დიდუბის რაიონი, აკაკი ბელიაშვილის ქ., N 35</t>
  </si>
  <si>
    <t>ნატალია ქავთარაძე</t>
  </si>
  <si>
    <t>GE92TB7600636020100001</t>
  </si>
  <si>
    <t>FBEE2AEC-968F-4DAA-8D79-E09529968DC3</t>
  </si>
  <si>
    <t>ICE000258</t>
  </si>
  <si>
    <t>ენერჯი (ს.კ. 400113854) - შპს</t>
  </si>
  <si>
    <t>დომბა</t>
  </si>
  <si>
    <t>211325430</t>
  </si>
  <si>
    <t>ქ. თბილისი, დიდუბე-ჩუღურეთის რაიონი, წერეთლის გამზ., №95ა</t>
  </si>
  <si>
    <t>დავით მაჭავარიანი</t>
  </si>
  <si>
    <t>GE96BG0000000639451600</t>
  </si>
  <si>
    <t>7D5B4A7B-937F-48F5-BAE8-57AAF635DC69</t>
  </si>
  <si>
    <t>ICE000259</t>
  </si>
  <si>
    <t>დომბა (ს.კ. 211325430) - შპს</t>
  </si>
  <si>
    <t>კომფორტ მშენი</t>
  </si>
  <si>
    <t>445504552</t>
  </si>
  <si>
    <t>ქ. ბათუმი, მ.კომახიძეს ქ. N 108, ბ. 55-56</t>
  </si>
  <si>
    <t>ნათია გუნდაძე</t>
  </si>
  <si>
    <t>GE55BG0000000100772926</t>
  </si>
  <si>
    <t>FD1086B8-200C-48E7-A68F-F1C0E9D4FEB1</t>
  </si>
  <si>
    <t>ICE000260</t>
  </si>
  <si>
    <t>კომფორტ მშენი (ს.კ. 445504552) - შპს</t>
  </si>
  <si>
    <t>საქართველოს მაცივარაგენტების შეგროვებისა და რეციკლირების ცენტრი</t>
  </si>
  <si>
    <t>206203687</t>
  </si>
  <si>
    <t>ქ. თბილისი, სამგორის რაიონი, მოსკოვის გამზ., N25</t>
  </si>
  <si>
    <t>სულხან სულაძე</t>
  </si>
  <si>
    <t>GE97TB0600000110700547</t>
  </si>
  <si>
    <t>5FFC7459-E21C-4490-AFCA-E3DA8D4CEC6F</t>
  </si>
  <si>
    <t>ICE000261</t>
  </si>
  <si>
    <t>საქართველოს მაცივარაგენტების შეგროვებისა და რეციკლირების ცენტრი (ს.კ. 206203687) - შპს</t>
  </si>
  <si>
    <t>სუპერი</t>
  </si>
  <si>
    <t>402019739</t>
  </si>
  <si>
    <t>ქ. თბილისის, დიდუბე- ჩუღურეთის რაიონში, მასივი დიღომი, კვარტალი IV, კორ. 22, ბ. №27</t>
  </si>
  <si>
    <t>მალხაზი კაპანაძე</t>
  </si>
  <si>
    <t>GE28TB7311836080100005</t>
  </si>
  <si>
    <t>9B0D6703-5635-4EE0-8E2D-F3550E7DDEC8</t>
  </si>
  <si>
    <t>ICE000262</t>
  </si>
  <si>
    <t>სუპერი (ს.კ. 402019739) - შპს</t>
  </si>
  <si>
    <t>ჯეოფიქსი</t>
  </si>
  <si>
    <t>415595412</t>
  </si>
  <si>
    <t>ქ. ჭიათურა, წმინდა გიორგის ქ., N 42</t>
  </si>
  <si>
    <t>რევაზ მგალობლიშვილი</t>
  </si>
  <si>
    <t>GE48BG0000000767413700</t>
  </si>
  <si>
    <t>2E2CAF46-A2D4-4EE8-A0D3-865A3B3A44A6</t>
  </si>
  <si>
    <t>ICE000263</t>
  </si>
  <si>
    <t>ჯეოფიქსი (ს.კ. 415595412) - შპს</t>
  </si>
  <si>
    <t>ავტო ექსპრესი</t>
  </si>
  <si>
    <t>402076025</t>
  </si>
  <si>
    <t>ქ. თბილისი, ჩუღურეთის რაიონი, ცოტნე დადიანის ქ., N 7ბ, ბინა N43</t>
  </si>
  <si>
    <t>იულონ ბორცვაძე</t>
  </si>
  <si>
    <t>GE30BG0000000100580346</t>
  </si>
  <si>
    <t>2DFB614C-B3AF-4ABD-BE81-A9ECBF477C90</t>
  </si>
  <si>
    <t>ICE000264</t>
  </si>
  <si>
    <t>ავტო ექსპრესი (ს.კ. 402076025) - შპს</t>
  </si>
  <si>
    <t>ემვე ჯგუფი</t>
  </si>
  <si>
    <t>404494579</t>
  </si>
  <si>
    <t>ქ. თბილისი, ძველი თბილისის რაიონი, ნიაღვრის ქ., N 4, ბინა N23</t>
  </si>
  <si>
    <t>გურამ კვინტრაძე</t>
  </si>
  <si>
    <t>GE27BS0000000074536999</t>
  </si>
  <si>
    <t>3BADCAC1-7246-4E5F-8E08-36A3D6FD1FAA</t>
  </si>
  <si>
    <t>ICE000265</t>
  </si>
  <si>
    <t>ემვე ჯგუფი (ს.კ. 404494579) - შპს</t>
  </si>
  <si>
    <t>აკა</t>
  </si>
  <si>
    <t>204875082</t>
  </si>
  <si>
    <t>ქ. თბილისი, ვაკის რაიონი, უნივერსიტეტის ქ., №6</t>
  </si>
  <si>
    <t>გიორგი ტყებუჩავა</t>
  </si>
  <si>
    <t>GE73BG0000000878774100</t>
  </si>
  <si>
    <t>FF9B0932-AEFD-46FA-AC42-8C90B771E573</t>
  </si>
  <si>
    <t>ICE000266</t>
  </si>
  <si>
    <t>აკა (ს.კ. 204875082) - შპს</t>
  </si>
  <si>
    <t>კომპანია ჟურნალი გადასახადები და აღრიცხვა</t>
  </si>
  <si>
    <t>202461326</t>
  </si>
  <si>
    <t>ქ. თბილისის დიდუბის რაიონში/ჩუბინაშვილის ქ.N 50</t>
  </si>
  <si>
    <t>კონსტანტინე უბირია</t>
  </si>
  <si>
    <t>GE49BG0000000607101200</t>
  </si>
  <si>
    <t>9EDA6936-3CA1-4BA6-925D-C758F3B7753E</t>
  </si>
  <si>
    <t>ICE000267</t>
  </si>
  <si>
    <t>კომპანია ჟურნალი გადასახადები და აღრიცხვა (ს.კ. 202461326) - შპს</t>
  </si>
  <si>
    <t>საქართველოს ბიზნესის საკონსულტაციო ჯგუფი</t>
  </si>
  <si>
    <t>201989544</t>
  </si>
  <si>
    <t>ქ. თბილისის დიდუბის რაიონში, გორის შესახ. №2</t>
  </si>
  <si>
    <t>ვლადიმერი მიროშნიჩენკო</t>
  </si>
  <si>
    <t>GE15BG0000000272297000</t>
  </si>
  <si>
    <t>B0D87CFE-BFC4-44A7-A30A-3F413CA4A62C</t>
  </si>
  <si>
    <t>ICE000268</t>
  </si>
  <si>
    <t>საქართველოს ბიზნესის საკონსულტაციო ჯგუფი (ს.კ. 201989544) - შპს</t>
  </si>
  <si>
    <t>ძმები ბრ</t>
  </si>
  <si>
    <t>445514952</t>
  </si>
  <si>
    <t>ქ. ბათუმი, მ.გოგოლიშვილის ქ. N 40</t>
  </si>
  <si>
    <t>ჯემალ ბერიძე</t>
  </si>
  <si>
    <t>GE83VT9800000019893608</t>
  </si>
  <si>
    <t>D56A1445-AFF6-49BC-A9AF-895BA25803CF</t>
  </si>
  <si>
    <t>ICE000269</t>
  </si>
  <si>
    <t>ძმები ბრ (ს.კ. 445514952) - შპს</t>
  </si>
  <si>
    <t>Innovatech</t>
  </si>
  <si>
    <t>404916971</t>
  </si>
  <si>
    <t>ქ. თბილისი, დიდუბის რაიონი, რაფაელ აგლაძის ქ., N32ა/რაფაელ აგლაძის, N32, მაღაზია N15ა</t>
  </si>
  <si>
    <t>გიორგი ბერეკაშვილი</t>
  </si>
  <si>
    <t>GE33PC0133600100062588</t>
  </si>
  <si>
    <t>C8CB8425-3B28-4593-B8ED-79F36C329D04</t>
  </si>
  <si>
    <t>ICE000270</t>
  </si>
  <si>
    <t>Innovatech (ს.კ. 404916971) - შპს</t>
  </si>
  <si>
    <t>ქეშმ ჯორჯია</t>
  </si>
  <si>
    <t>406200356</t>
  </si>
  <si>
    <t>ქ. თბილისი, სამგორის რაიონი, მ.გახოკიძის ქ.,N 49</t>
  </si>
  <si>
    <t>ნადალი ტალები ზადეჰ</t>
  </si>
  <si>
    <t>GE63TB7259936020100001</t>
  </si>
  <si>
    <t>AF6EE4E5-E722-4A3D-B5B3-67C729CD6AE4</t>
  </si>
  <si>
    <t>ICE000271</t>
  </si>
  <si>
    <t>ქეშმ ჯორჯია (ს.კ. 406200356) - შპს</t>
  </si>
  <si>
    <t>საინფორმაციო კომუნიკაციების სისტემები</t>
  </si>
  <si>
    <t>204885810</t>
  </si>
  <si>
    <t>ქ. თბილისი, საბურთალოს რაიონი, ალ. ყაზბეგის გამზ., N9ა</t>
  </si>
  <si>
    <t>ნინო მენთეშაშვილი</t>
  </si>
  <si>
    <t>GE47TB0600000022467240</t>
  </si>
  <si>
    <t>F9BC3C35-82D5-4044-BCBF-B5D29599DCA8</t>
  </si>
  <si>
    <t>ICE000272</t>
  </si>
  <si>
    <t>საინფორმაციო კომუნიკაციების სისტემები (ს.კ. 204885810) - შპს</t>
  </si>
  <si>
    <t>ქვიქტესტი</t>
  </si>
  <si>
    <t>405239503</t>
  </si>
  <si>
    <t>ქ. თბილისი, ვაკის რაიონი, ვაჟა-ფშაველას გამზ., VI კვ., კორპ. N 6, ბ. 43</t>
  </si>
  <si>
    <t>დავით ქორიძე</t>
  </si>
  <si>
    <t>GE06TB7140936070100001</t>
  </si>
  <si>
    <t>4632B4EE-D510-4370-880F-8B9F94B8534F</t>
  </si>
  <si>
    <t>ICE000273</t>
  </si>
  <si>
    <t>ქვიქტესტი (ს.კ. 405239503) - შპს</t>
  </si>
  <si>
    <t>გრანდეკორი</t>
  </si>
  <si>
    <t>445454099</t>
  </si>
  <si>
    <t>ქ. ბათუმი, ლერმონტოვის ქუჩა N 109</t>
  </si>
  <si>
    <t>მიხეილ კაპანაძე</t>
  </si>
  <si>
    <t>GE65BG0000000905153200</t>
  </si>
  <si>
    <t>D0F256FD-6090-471F-813B-5ACD2F559B06</t>
  </si>
  <si>
    <t>ICE000274</t>
  </si>
  <si>
    <t>გრანდეკორი (ს.კ. 445454099) - შპს</t>
  </si>
  <si>
    <t>ჯი-თი გრუპ</t>
  </si>
  <si>
    <t>200119923</t>
  </si>
  <si>
    <t>ქ. თბილისი, საბურთალოს რაიონი, დ. აღმაშენებლის ხეივანი, N216</t>
  </si>
  <si>
    <t>ლევან გოგსაძე</t>
  </si>
  <si>
    <t>GE43BG0000000122211500</t>
  </si>
  <si>
    <t>78D9E873-023A-4C8B-B11D-0264F5D2A99F</t>
  </si>
  <si>
    <t>ICE000275</t>
  </si>
  <si>
    <t>ჯი-თი გრუპ (ს.კ. 200119923) - შპს</t>
  </si>
  <si>
    <t>აჭარა ჯგუფი</t>
  </si>
  <si>
    <t>205090890</t>
  </si>
  <si>
    <t>ქ. თბილისი, მთაწმინდის რაიონი, კოსტავას ქუჩა, N 14</t>
  </si>
  <si>
    <t>ვალერი ჩეხერია</t>
  </si>
  <si>
    <t>GE45BG0000000886056200</t>
  </si>
  <si>
    <t>0654E68C-5E5B-4BBB-ABAE-DFAD615834CB</t>
  </si>
  <si>
    <t>ICE000276</t>
  </si>
  <si>
    <t>აჭარა ჯგუფი (ს.კ. 205090890) - შპს</t>
  </si>
  <si>
    <t>აქვა გეო</t>
  </si>
  <si>
    <t>204564113</t>
  </si>
  <si>
    <t>მცხეთის რაიონი, ს. მისაქციელი</t>
  </si>
  <si>
    <t>გიორგი ჯირკვალიძე</t>
  </si>
  <si>
    <t>GE96BG0000000621671500</t>
  </si>
  <si>
    <t>F4F1C054-50AE-4932-B2B0-26F75E81E6ED</t>
  </si>
  <si>
    <t>ICE000277</t>
  </si>
  <si>
    <t>აქვა გეო (ს.კ. 204564113) - შპს</t>
  </si>
  <si>
    <t>ელიტ ელექტრონიქსი</t>
  </si>
  <si>
    <t>202268928</t>
  </si>
  <si>
    <t>ქ. თბილისი, ვაკე-საბურთალოს რაიონი, ყაზბეგის გამზირი, N24</t>
  </si>
  <si>
    <t>ლადო ჯობავა</t>
  </si>
  <si>
    <t>GE57BG0000000116728905</t>
  </si>
  <si>
    <t>7920BD15-7996-44AE-B75F-5F4726C33E9A</t>
  </si>
  <si>
    <t>ICE000278</t>
  </si>
  <si>
    <t>ელიტ ელექტრონიქსი (ს.კ. 202268928) - შპს</t>
  </si>
  <si>
    <t>ანკა</t>
  </si>
  <si>
    <t>400113097</t>
  </si>
  <si>
    <t>ქ. თბილისის, გლდანი-ნაძალადევის რაიონში, ქერჩის ქ., N 20, ბ. 38</t>
  </si>
  <si>
    <t>ვასილ მრელაშვილი</t>
  </si>
  <si>
    <t>GE28BG0000000801637600</t>
  </si>
  <si>
    <t>35504194-B502-4727-BB89-A862B54A6AFC</t>
  </si>
  <si>
    <t>ICE000279</t>
  </si>
  <si>
    <t>ანკა (ს.კ. 400113097) - შპს</t>
  </si>
  <si>
    <t>პარადოქსი +</t>
  </si>
  <si>
    <t>204534156</t>
  </si>
  <si>
    <t>ქ. თბილისის, ძველი თბილისის რაიონში, ძმ. კაკაბაძეების ქ., №10/7</t>
  </si>
  <si>
    <t>ნიკოლოზ კობაიძე</t>
  </si>
  <si>
    <t>GE89PC0293600100007505</t>
  </si>
  <si>
    <t>173B57F4-B595-46EC-AF97-8D84A6B3A594</t>
  </si>
  <si>
    <t>ICE000280</t>
  </si>
  <si>
    <t>პარადოქსი + (ს.კ. 204534156) - შპს</t>
  </si>
  <si>
    <t>ენმარინე</t>
  </si>
  <si>
    <t>445538936</t>
  </si>
  <si>
    <t>ქალაქი ბათუმი, კობალაძის ქუჩა N 6, ბინა 30</t>
  </si>
  <si>
    <t>თამარ შავიშვილი</t>
  </si>
  <si>
    <t>GE43TB7488836080100003</t>
  </si>
  <si>
    <t>1DEBAA61-24F0-40B2-BBDF-FE83E419E4E9</t>
  </si>
  <si>
    <t>ICE000281</t>
  </si>
  <si>
    <t>ენმარინე (ს.კ. 445538936) - შპს</t>
  </si>
  <si>
    <t>ტექ სერვისი</t>
  </si>
  <si>
    <t>445527476</t>
  </si>
  <si>
    <t>ქ. ბათუმი, ივანე ჯავახიშვილის ქ., N 61ა, ბ. 16</t>
  </si>
  <si>
    <t>თეონა შაშიკაძე</t>
  </si>
  <si>
    <t>GE27VT5500000010403602</t>
  </si>
  <si>
    <t>74E85E7A-D09F-4C0B-B887-B7469A37E1E5</t>
  </si>
  <si>
    <t>ICE000282</t>
  </si>
  <si>
    <t>ტექ სერვისი (ს.კ. 445527476) - შპს</t>
  </si>
  <si>
    <t>ფიულერ 002</t>
  </si>
  <si>
    <t>400161221</t>
  </si>
  <si>
    <t>ქ. თბილისი, გლდანი-ნაძალადევის რაიონი, გლდანი, ა მ/რ, კორპ. № 1, ბ. 123</t>
  </si>
  <si>
    <t>ნანა ჟღენტი</t>
  </si>
  <si>
    <t>GE89BG0000000693125900</t>
  </si>
  <si>
    <t>EF8F76FB-6697-4B56-B4D8-E8A7389ECE14</t>
  </si>
  <si>
    <t>ICE000283</t>
  </si>
  <si>
    <t>ფიულერ 002 (ს.კ. 400161221) - შპს</t>
  </si>
  <si>
    <t>თბილი სახლი ბათუმში</t>
  </si>
  <si>
    <t>419985190</t>
  </si>
  <si>
    <t>ქ. ზუგდიდი, რუსთაველის ქ., № 175</t>
  </si>
  <si>
    <t>მალხაზი ივანეიშვილი</t>
  </si>
  <si>
    <t>GE61TB7593636050100002</t>
  </si>
  <si>
    <t>BAE7AF6B-B45D-4488-9C16-907E63C637EC</t>
  </si>
  <si>
    <t>ICE000284</t>
  </si>
  <si>
    <t>თბილი სახლი ბათუმში (ს.კ. 419985190) - შპს</t>
  </si>
  <si>
    <t>LTD Kairos Logistic</t>
  </si>
  <si>
    <t>404984781</t>
  </si>
  <si>
    <t>ქ. თბილისი, საბურთალოს რაიონი, ალ. ყაზბეგის გამზ., N32ა, ბ. N60</t>
  </si>
  <si>
    <t>მიხეილ ნამადოვი</t>
  </si>
  <si>
    <t>GE83VT7000000000203607</t>
  </si>
  <si>
    <t>3A94F7AC-ED8A-44C6-9C69-368C4B22F27C</t>
  </si>
  <si>
    <t>ICE000285</t>
  </si>
  <si>
    <t>LTD Kairos Logistic (ს.კ. 404984781) - შპს</t>
  </si>
  <si>
    <t>ხაჯი</t>
  </si>
  <si>
    <t>445481443</t>
  </si>
  <si>
    <t>ქ. ბათუმი, სამხედრო დას., № 148, ბ. 9</t>
  </si>
  <si>
    <t>როსტომ ხაჯიშვილი</t>
  </si>
  <si>
    <t>GE92BG0000000724241700</t>
  </si>
  <si>
    <t>C941FE70-290B-4868-B206-03E5E2C908CA</t>
  </si>
  <si>
    <t>ICE000286</t>
  </si>
  <si>
    <t>ხაჯი (ს.კ. 445481443) - შპს</t>
  </si>
  <si>
    <t>აისითი</t>
  </si>
  <si>
    <t>406115797</t>
  </si>
  <si>
    <t>ქ. თბილისი, საბურთალოს რაიონი, პეკინის გამზირი, №13</t>
  </si>
  <si>
    <t>ვლადიმერ ძურძუკი</t>
  </si>
  <si>
    <t>GE86BG0000000812689900</t>
  </si>
  <si>
    <t>3C057689-8D31-4043-8CA9-986C529F09F5</t>
  </si>
  <si>
    <t>ICE000287</t>
  </si>
  <si>
    <t>აისითი (ს.კ. 406115797) - შპს</t>
  </si>
  <si>
    <t>სანი 2009</t>
  </si>
  <si>
    <t>202448734</t>
  </si>
  <si>
    <t>ქ. თბილისი, დიდუბის რაიონი, წერეთლის გამზ., კორპ. 11, ბ. 2</t>
  </si>
  <si>
    <t>აჰმადოვ მამმადოვ</t>
  </si>
  <si>
    <t>C02027657</t>
  </si>
  <si>
    <t>GE79BG0000000414072600</t>
  </si>
  <si>
    <t>FD4A0168-D90C-495D-A37C-00290C173666</t>
  </si>
  <si>
    <t>ICE000288</t>
  </si>
  <si>
    <t>სანი 2009 (ს.კ. 202448734) - შპს</t>
  </si>
  <si>
    <t>ყვითელი ფურცლები თბილისი</t>
  </si>
  <si>
    <t>202204364</t>
  </si>
  <si>
    <t>ქ. თბილისის დიდუბის რაიონში, დ.აღმაშენებლის გ.N 16</t>
  </si>
  <si>
    <t>მიხეილ კირეულიშვილი</t>
  </si>
  <si>
    <t>GE35VT6600000024893608</t>
  </si>
  <si>
    <t>ACCBECB9-7A22-4BEA-B927-86F376FD62B7</t>
  </si>
  <si>
    <t>ICE000289</t>
  </si>
  <si>
    <t>ყვითელი ფურცლები თბილისი (ს.კ. 202204364) - შპს</t>
  </si>
  <si>
    <t>საკანცელარიო სამყარო მმ</t>
  </si>
  <si>
    <t>405060151</t>
  </si>
  <si>
    <t>ქ. თბილისი, ვაკე-საბურთალოს რაიონი, ს. დიღომი, მ.მესხის ქ. N 6</t>
  </si>
  <si>
    <t>მამუკა მირიანაშვილი</t>
  </si>
  <si>
    <t>GE48TB7886136020100001</t>
  </si>
  <si>
    <t>F1982D96-D0B4-47CE-B893-5E9CE66E91AD</t>
  </si>
  <si>
    <t>ICE000290</t>
  </si>
  <si>
    <t>საკანცელარიო სამყარო მმ (ს.კ. 405060151) - შპს</t>
  </si>
  <si>
    <t>საერთაშორისო ჰუმანიტარული კავშირი "კათარზისი"</t>
  </si>
  <si>
    <t>201954466</t>
  </si>
  <si>
    <t>ქ. თბილისის, ძველი თბილისის რაიონში, დ. აღმაშენებლის გამზ ., N121</t>
  </si>
  <si>
    <t>ზაურ ალადაშვილი</t>
  </si>
  <si>
    <t>GE62BG0000000299506400</t>
  </si>
  <si>
    <t>7EDC4771-DE7A-4091-8E66-804774C19A32</t>
  </si>
  <si>
    <t>ICE000291</t>
  </si>
  <si>
    <t>საერთაშორისო ჰუმანიტარული კავშირი "კათარზისი" (ს.კ. 201954466) - არასამეწარმეო (არაკომერციული) იურიდიული პირი</t>
  </si>
  <si>
    <t>ნიზი</t>
  </si>
  <si>
    <t>437978262</t>
  </si>
  <si>
    <t>ონის რაიონი, სოფ. უწერა</t>
  </si>
  <si>
    <t>ზვიად მეტრეველი</t>
  </si>
  <si>
    <t>GE63TB7023736080100006</t>
  </si>
  <si>
    <t>CF070604-5C56-47F3-931C-7790B8465E9C</t>
  </si>
  <si>
    <t>ICE000292</t>
  </si>
  <si>
    <t>ნიზი (ს.კ. 437978262) - შპს</t>
  </si>
  <si>
    <t>ქართული სასტუმროების მართვის კომპანია</t>
  </si>
  <si>
    <t>406262146</t>
  </si>
  <si>
    <t>ქალაქი თბილისი , სამგორის რაიონი, ქუჩა შუამთა , კორპუსი "ბ", ბინა N21</t>
  </si>
  <si>
    <t>თამარი სიხარულიძე</t>
  </si>
  <si>
    <t>GE55BG0000000103187935</t>
  </si>
  <si>
    <t>50763E32-2761-4F45-AF3C-DB8EBF8B66D3</t>
  </si>
  <si>
    <t>ICE000293</t>
  </si>
  <si>
    <t>ქართული სასტუმროების მართვის კომპანია (ს.კ. 406262146) - შპს</t>
  </si>
  <si>
    <t>მასტერ ჯგუფი</t>
  </si>
  <si>
    <t>401945222</t>
  </si>
  <si>
    <t>ქ. თბილისის დიდუბის რაიონში, დიღმის მასივი,ნაკვეთი №1</t>
  </si>
  <si>
    <t>მირიან ჟიჟიაშვილი</t>
  </si>
  <si>
    <t>GE23BG0000000969896800</t>
  </si>
  <si>
    <t>5DF5F828-74F5-4D73-B451-C90BFA8FE4DA</t>
  </si>
  <si>
    <t>ICE000294</t>
  </si>
  <si>
    <t>მასტერ ჯგუფი (ს.კ. 401945222) - შპს</t>
  </si>
  <si>
    <t>ელმაგნატი</t>
  </si>
  <si>
    <t>400145400</t>
  </si>
  <si>
    <t>ქ. თბილისი, გლდანი-ნაძალადევის რაიონი, მუხიანი 3 მ/რ, კორ. 1 ბ. 174</t>
  </si>
  <si>
    <t>ბესიკ დათიკაშვილი</t>
  </si>
  <si>
    <t>GE94TB7908336020100003</t>
  </si>
  <si>
    <t>81E9B816-2C2A-4599-B953-5090432A71DD</t>
  </si>
  <si>
    <t>ICE000295</t>
  </si>
  <si>
    <t>ელმაგნატი (ს.კ. 400145400) - შპს</t>
  </si>
  <si>
    <t>ბათუმის კარები</t>
  </si>
  <si>
    <t>446756396</t>
  </si>
  <si>
    <t>ქედა, ს. ზესოფელი, მე–2 ქ., № 8</t>
  </si>
  <si>
    <t>ირაკლი შარაძე</t>
  </si>
  <si>
    <t>GE66TB7158536080100002</t>
  </si>
  <si>
    <t>F758C9C7-D22F-4AAE-ABC6-3C76023B1089</t>
  </si>
  <si>
    <t>ICE000296</t>
  </si>
  <si>
    <t>ბათუმის კარები (ს.კ. 446756396) - შპს</t>
  </si>
  <si>
    <t>თ და ი</t>
  </si>
  <si>
    <t>430035954</t>
  </si>
  <si>
    <t>ზესტაფონის რაიონი, ს. ზოვრეთი, მე–20 ქ., N 27</t>
  </si>
  <si>
    <t>გრიგოლი ხურციძე</t>
  </si>
  <si>
    <t>GE36BG0000000100578977</t>
  </si>
  <si>
    <t>D682C10C-61D8-4D5A-95A6-0560ED393F72</t>
  </si>
  <si>
    <t>ICE000297</t>
  </si>
  <si>
    <t>თ და ი (ს.კ. 430035954) - შპს</t>
  </si>
  <si>
    <t>პოლიგრაფ პრინტ</t>
  </si>
  <si>
    <t>445445046</t>
  </si>
  <si>
    <t>ქ. ბათუმი, ლერმონტოვის ქ., N 14/გორგასალის ქ., N 128-130-132-134</t>
  </si>
  <si>
    <t>ბექა ბერიძე</t>
  </si>
  <si>
    <t>GE77BG0000000830407500</t>
  </si>
  <si>
    <t>BD599684-362D-4535-946F-186548952565</t>
  </si>
  <si>
    <t>ICE000298</t>
  </si>
  <si>
    <t>პოლიგრაფ პრინტ (ს.კ. 445445046) - შპს</t>
  </si>
  <si>
    <t>სოლო</t>
  </si>
  <si>
    <t>406266375</t>
  </si>
  <si>
    <t>ქ. თბილისი, სამგორის რაიონი, პატარა ლილო, თამარ მეფის ქ., N4</t>
  </si>
  <si>
    <t>ავთანდილ ყარყარაშვილი</t>
  </si>
  <si>
    <t>GE19BG0000000131375231</t>
  </si>
  <si>
    <t>5D83102E-77E6-4D61-9B5C-80314B7529AE</t>
  </si>
  <si>
    <t>ICE000299</t>
  </si>
  <si>
    <t>სოლო (ს.კ. 406266375) - შპს</t>
  </si>
  <si>
    <t>მარკორი</t>
  </si>
  <si>
    <t>405094062</t>
  </si>
  <si>
    <t>ქ. თბილისის, ვაკე-საბურთალოს რაიონში, გ. შატბერაშვილის ქ., N 2, კორპუსი 8, ბინა 57</t>
  </si>
  <si>
    <t>სოფიკო მუსერიძე</t>
  </si>
  <si>
    <t>GE92TB7294636080100004</t>
  </si>
  <si>
    <t>23935DA9-9EB9-42A6-9136-83B3C8D77E26</t>
  </si>
  <si>
    <t>ICE000300</t>
  </si>
  <si>
    <t>მარკორი (ს.კ. 405094062) - შპს</t>
  </si>
  <si>
    <t>არამექს ჯორჯია</t>
  </si>
  <si>
    <t>406109955</t>
  </si>
  <si>
    <t>ქ. თბილისის, ისანი-სამგორის რაიონი., წერნაკის/ნავთლუღის ქ., №2/43., ნავთლუღის ქ. №45</t>
  </si>
  <si>
    <t>თარექ ელიას ნახლე აბუ იაღი</t>
  </si>
  <si>
    <t>GE56TB7898936070100001</t>
  </si>
  <si>
    <t>0C4F1B05-FD9F-479F-B2F8-3FBAC54969B5</t>
  </si>
  <si>
    <t>ICE000301</t>
  </si>
  <si>
    <t>არამექს ჯორჯია (ს.კ. 406109955) - შპს</t>
  </si>
  <si>
    <t>ენ ერ ჯი ჯორჯია</t>
  </si>
  <si>
    <t>405076359</t>
  </si>
  <si>
    <t>ქ. თბილისი, საბურთალოს რაიონი, ჟიული შარტავას ქუჩა, N40</t>
  </si>
  <si>
    <t>მამია მოცრაძე</t>
  </si>
  <si>
    <t>GE37BS0000000070936276</t>
  </si>
  <si>
    <t>C72B1E17-B4CC-4061-8D12-AF7E0F7C6035</t>
  </si>
  <si>
    <t>ICE000302</t>
  </si>
  <si>
    <t>ენ ერ ჯი ჯორჯია (ს.კ. 405076359) - შპს</t>
  </si>
  <si>
    <t>შავი ზღვის სანაპირო ბათუმი</t>
  </si>
  <si>
    <t>445405366</t>
  </si>
  <si>
    <t>ქ. ბათუმი, ოძელაშვილის ქ., № 11, ბ. 41</t>
  </si>
  <si>
    <t>რობერტ ფუტკარაძე</t>
  </si>
  <si>
    <t>GE51BG0000000279366100</t>
  </si>
  <si>
    <t>F734BED1-0966-4C9D-B567-F8D7494330D8</t>
  </si>
  <si>
    <t>ICE000303</t>
  </si>
  <si>
    <t>შავი ზღვის სანაპირო ბათუმი (ს.კ. 445405366) - შპს</t>
  </si>
  <si>
    <t>სოლი</t>
  </si>
  <si>
    <t>200079459</t>
  </si>
  <si>
    <t>ქ. თბილისი, დიდუბის რაიონი, გუდაუთის ქ., №2</t>
  </si>
  <si>
    <t>ლევან ჯოხაძე</t>
  </si>
  <si>
    <t>GE16BG0000000122563902</t>
  </si>
  <si>
    <t>E74D864C-1A2C-456B-9B32-45BC562FDB79</t>
  </si>
  <si>
    <t>ICE000304</t>
  </si>
  <si>
    <t>სოლი (ს.კ. 200079459) - შპს</t>
  </si>
  <si>
    <t>NEW CITY</t>
  </si>
  <si>
    <t>245629360</t>
  </si>
  <si>
    <t>ქ. ბათუმი, ჭავაჭავაძის,№60</t>
  </si>
  <si>
    <t>გელა დევაძე</t>
  </si>
  <si>
    <t>GE53TB7998736020100004</t>
  </si>
  <si>
    <t>727171CD-4DBC-4E28-B5F5-8C40B164D209</t>
  </si>
  <si>
    <t>ICE000305</t>
  </si>
  <si>
    <t>NEW CITY (ს.კ. 245629360) - შპს</t>
  </si>
  <si>
    <t>ნეოტექი</t>
  </si>
  <si>
    <t>206201698</t>
  </si>
  <si>
    <t>ქ, თბილისი, დიდუბის რაიონი, ნოდარ ბოხუას ქუჩა, N4</t>
  </si>
  <si>
    <t>იგორი ფარჯიანი</t>
  </si>
  <si>
    <t>GE77BG0000000120086200</t>
  </si>
  <si>
    <t>76D72FC3-12E4-47F4-B259-9A865D72BC42</t>
  </si>
  <si>
    <t>ICE000306</t>
  </si>
  <si>
    <t>ნეოტექი (ს.კ. 206201698) - შპს</t>
  </si>
  <si>
    <t>დეკორი - Decor</t>
  </si>
  <si>
    <t>406108705</t>
  </si>
  <si>
    <t>ქ. თბილისის, ისანი-სამგორის რაიონში, II ციხისძირის ქ., № 54</t>
  </si>
  <si>
    <t>ხათუნა ტუხაშვილი</t>
  </si>
  <si>
    <t>GE85BG0000000788168900</t>
  </si>
  <si>
    <t>995E0BE5-91DD-41D0-BFE4-B38AA38DFCA0</t>
  </si>
  <si>
    <t>ICE000307</t>
  </si>
  <si>
    <t>დეკორი - Decor (ს.კ. 406108705) - შპს</t>
  </si>
  <si>
    <t>სანნა</t>
  </si>
  <si>
    <t>404508154</t>
  </si>
  <si>
    <t>ქ. თბილისი, ძველი თბილისის რაიონი, დავით აღმაშენებლის გამზირი, №158</t>
  </si>
  <si>
    <t>სოფიო მინდელი</t>
  </si>
  <si>
    <t>GE45CR0120002010173602</t>
  </si>
  <si>
    <t>C5E61AB5-264D-4091-8FC4-28CE4D6F0376</t>
  </si>
  <si>
    <t>ICE000308</t>
  </si>
  <si>
    <t>სანნა (ს.კ. 404508154) - შპს</t>
  </si>
  <si>
    <t>ნუკკანტორა</t>
  </si>
  <si>
    <t>406250612</t>
  </si>
  <si>
    <t>ქ. თბილისი, ისნის რაიონი, კასპის ქუჩა, N 3ბ, ბინა 13</t>
  </si>
  <si>
    <t>ნინო ჩიხლაძე</t>
  </si>
  <si>
    <t>GE06TB7209136080100007</t>
  </si>
  <si>
    <t>EC8DA8F3-2538-4495-9329-DF5A1C71ABCA</t>
  </si>
  <si>
    <t>ICE000309</t>
  </si>
  <si>
    <t>ნუკკანტორა (ს.კ. 406250612) - შპს</t>
  </si>
  <si>
    <t>ოლ ტექს დეკორ</t>
  </si>
  <si>
    <t>445503642</t>
  </si>
  <si>
    <t>ქ. ბათუმი, ინასარიძის ქ., N 9</t>
  </si>
  <si>
    <t>გიორგი შელია</t>
  </si>
  <si>
    <t>GE68TB7826536020100002</t>
  </si>
  <si>
    <t>66B0C767-A7A5-42C9-B660-A8A30DBD388D</t>
  </si>
  <si>
    <t>ICE000310</t>
  </si>
  <si>
    <t>ოლ ტექს დეკორ (ს.კ. 445503642) - შპს</t>
  </si>
  <si>
    <t>ანგარი ჯი</t>
  </si>
  <si>
    <t>404430488</t>
  </si>
  <si>
    <t>ქ.თბილისი, ძველი თბილისის რაიონი, ელ.ახვლედიანის ხევი, № 10</t>
  </si>
  <si>
    <t>ლიკა ფიფია</t>
  </si>
  <si>
    <t>GE76BG0000000946478300</t>
  </si>
  <si>
    <t>7059501B-FBD0-482F-B8A5-B208B4466069</t>
  </si>
  <si>
    <t>ICE000311</t>
  </si>
  <si>
    <t>ანგარი ჯი (ს.კ. 404430488) - შპს</t>
  </si>
  <si>
    <t>კოპტერ.ჯი</t>
  </si>
  <si>
    <t>404510374</t>
  </si>
  <si>
    <t>ქ. თბილისი, ძველი თბილისის რაიონი, ს.ვირსალაძის ქ., №2/4, ბ. 34ა</t>
  </si>
  <si>
    <t>გიორგი დანელია</t>
  </si>
  <si>
    <t>GE22TB7209236080100005</t>
  </si>
  <si>
    <t>662452D0-4ED7-4061-8692-15888CE01A1E</t>
  </si>
  <si>
    <t>ICE000312</t>
  </si>
  <si>
    <t>კოპტერ.ჯი (ს.კ. 404510374) - შპს</t>
  </si>
  <si>
    <t>გაგრა პლუსი</t>
  </si>
  <si>
    <t>250723971</t>
  </si>
  <si>
    <t>ქ. თბილისი, გლდანი-ნაძალადევის რაიონი, ფეიქრების ქ., №12</t>
  </si>
  <si>
    <t>გიორგი მახათაძე</t>
  </si>
  <si>
    <t>GE82TB7970636060100001</t>
  </si>
  <si>
    <t>AC94F924-252D-41AE-A0DA-B62B7780F687</t>
  </si>
  <si>
    <t>ICE000313</t>
  </si>
  <si>
    <t>გაგრა პლუსი (ს.კ. 250723971) - შპს</t>
  </si>
  <si>
    <t>თეგი</t>
  </si>
  <si>
    <t>402017526</t>
  </si>
  <si>
    <t>ქ. თბილისი, დიდუბის რაიონი, აკ.წერეთლის გამზ., N 67, ბ. 7</t>
  </si>
  <si>
    <t>სალომე კვარაცხელია</t>
  </si>
  <si>
    <t>GE38TB7119536020100002</t>
  </si>
  <si>
    <t>428C307F-887A-4DAF-B89B-35BF484FABEA</t>
  </si>
  <si>
    <t>ICE000314</t>
  </si>
  <si>
    <t>თეგი (ს.კ. 402017526) - შპს</t>
  </si>
  <si>
    <t>ოლპრინტჯი</t>
  </si>
  <si>
    <t>400044518</t>
  </si>
  <si>
    <t>ქ. თბილისი, ისნის რაიონი, სომხეთის ქუჩა, №50</t>
  </si>
  <si>
    <t>გიორგი მთიულიშვილი</t>
  </si>
  <si>
    <t>GE54PC0043600100029559</t>
  </si>
  <si>
    <t>8684CBD2-5718-4CEC-A747-473F36D820DF</t>
  </si>
  <si>
    <t>ICE000315</t>
  </si>
  <si>
    <t>ოლპრინტჯი (ს.კ. 400044518) - შპს</t>
  </si>
  <si>
    <t>დამ LTD DAM</t>
  </si>
  <si>
    <t>446754922</t>
  </si>
  <si>
    <t>დ. ქედა, დ.აღმაშენებლის ქ., N 2</t>
  </si>
  <si>
    <t>თენგიზ ნაკაშიძე</t>
  </si>
  <si>
    <t>GE94BG0000000514478000,GE54PC0033600100049653</t>
  </si>
  <si>
    <t>031D942F-C234-4ACB-AE7B-98EB89379D86</t>
  </si>
  <si>
    <t>ICE000316</t>
  </si>
  <si>
    <t>დამ LTD DAM (ს.კ. 446754922) - შპს</t>
  </si>
  <si>
    <t>ჯიბითაიმს ჯორჯია</t>
  </si>
  <si>
    <t>405083323</t>
  </si>
  <si>
    <t>ქ. თბილისი, საბურთალოს რაიონი, საირმის ქ., № 11, ბინა № 24</t>
  </si>
  <si>
    <t>მიხეილ ტარახჩევი</t>
  </si>
  <si>
    <t>GE86BG0000000545319100</t>
  </si>
  <si>
    <t>57709206-3631-4ABC-A192-5FA0B66FDEFB</t>
  </si>
  <si>
    <t>ICE000317</t>
  </si>
  <si>
    <t>ჯიბითაიმს ჯორჯია (ს.კ. 405083323) - შპს</t>
  </si>
  <si>
    <t>პრინტარეა</t>
  </si>
  <si>
    <t>404384395</t>
  </si>
  <si>
    <t>ქ. თბილისი, ჩუღურეთის რაიონი, დიმიტრი უზნაძის ქუჩა, N 4</t>
  </si>
  <si>
    <t>თინათინ სანაძე</t>
  </si>
  <si>
    <t>GE65PC0133600100065504</t>
  </si>
  <si>
    <t>0ACE8429-51F2-47CA-902D-312F57B58E41</t>
  </si>
  <si>
    <t>ICE000318</t>
  </si>
  <si>
    <t>პრინტარეა (ს.კ. 404384395) - შპს</t>
  </si>
  <si>
    <t>LIBERTY TOUR</t>
  </si>
  <si>
    <t>404378954</t>
  </si>
  <si>
    <t>ქ. თბილისი, ძველი თბილისის (ყოფ. მთაწმ) რაიონში,ასკანის 1 ჩიხი.№4</t>
  </si>
  <si>
    <t>რუსუდან სვინტრაძე</t>
  </si>
  <si>
    <t>GE08TB7747236020100003</t>
  </si>
  <si>
    <t>2BB9A101-E33A-4161-AD28-FD97E750E96C</t>
  </si>
  <si>
    <t>ICE000319</t>
  </si>
  <si>
    <t>LIBERTY TOUR (ს.კ. 404378954) - შპს</t>
  </si>
  <si>
    <t>ჰასკო +</t>
  </si>
  <si>
    <t>200255482</t>
  </si>
  <si>
    <t>ქ. თბილისი, ნაძალადევის რაიონი, რატევანის ქუჩა, №11</t>
  </si>
  <si>
    <t>მეჰმეთ დემირ</t>
  </si>
  <si>
    <t>GE30TB7002336120100008</t>
  </si>
  <si>
    <t>46D31E17-22CA-4ABE-826D-E9F12DADA629</t>
  </si>
  <si>
    <t>ICE000320</t>
  </si>
  <si>
    <t>ჰასკო + (ს.კ. 200255482) - შპს</t>
  </si>
  <si>
    <t>კოპიპრინტ - 2000</t>
  </si>
  <si>
    <t>205166210</t>
  </si>
  <si>
    <t>ქ. თბილისის, ვაკე-საბურთალოს რაიონში, ვაჟა ფშაველას, გამ.N 5</t>
  </si>
  <si>
    <t>ზაზა არახამია</t>
  </si>
  <si>
    <t>GE10TB0600000360203670</t>
  </si>
  <si>
    <t>0BD31ADC-1E30-4FFA-9E25-8A1394695FFE</t>
  </si>
  <si>
    <t>ICE000321</t>
  </si>
  <si>
    <t>კოპიპრინტ - 2000 (ს.კ. 205166210) - შპს</t>
  </si>
  <si>
    <t>ბრენდ არ</t>
  </si>
  <si>
    <t>400126671</t>
  </si>
  <si>
    <t>ქ. თბილისი, გლდანის რაიონი, დ. სარაჯიშვილის ქ., №23, ბ.№14</t>
  </si>
  <si>
    <t>ეკატერინე ჯოლბორდი</t>
  </si>
  <si>
    <t>GE44BG0000000854619100</t>
  </si>
  <si>
    <t>F6D2E5A8-DF5C-4B34-87D2-895C1BCE16DE</t>
  </si>
  <si>
    <t>ICE000322</t>
  </si>
  <si>
    <t>ბრენდ არ (ს.კ. 400126671) - შპს</t>
  </si>
  <si>
    <t>ოფის 3</t>
  </si>
  <si>
    <t>424068378</t>
  </si>
  <si>
    <t>ახალციხე, მ.კოსტავას ქ., კორ. 184, ბ. 36</t>
  </si>
  <si>
    <t>ლია ქიმერიძე</t>
  </si>
  <si>
    <t>GE31BG0000000816476800</t>
  </si>
  <si>
    <t>916DC2B1-FF53-4862-8613-BDEEA57092F0</t>
  </si>
  <si>
    <t>ICE000323</t>
  </si>
  <si>
    <t>ოფის 3 (ს.კ. 424068378) - შპს</t>
  </si>
  <si>
    <t>რეგ სერვისი</t>
  </si>
  <si>
    <t>402069603</t>
  </si>
  <si>
    <t>ქ. თბილისი, დიდუბის რაიონი, უ.ჩხეიძის ქ., N 23, ბ. N3ა</t>
  </si>
  <si>
    <t>თეა ჩოჩნიძე</t>
  </si>
  <si>
    <t>GE17BG0000000101172377</t>
  </si>
  <si>
    <t>8BC49FFE-C238-4F26-8521-0E83BEE0AE8C</t>
  </si>
  <si>
    <t>ICE000324</t>
  </si>
  <si>
    <t>რეგ სერვისი (ს.კ. 402069603) - შპს</t>
  </si>
  <si>
    <t>ბიზნესისა და ტექნოლოგიების აკადემია</t>
  </si>
  <si>
    <t>406056173</t>
  </si>
  <si>
    <t>ქ. თბილისი, გლდანი-ნაძალადევის რაიონი, წერონისის ქ., N208</t>
  </si>
  <si>
    <t>სოფიო მაჭარაშვილი</t>
  </si>
  <si>
    <t>GE95BG0000000160791829</t>
  </si>
  <si>
    <t>A7856435-0328-4BF6-AA9E-97BC2DBBDDF8</t>
  </si>
  <si>
    <t>ICE000325</t>
  </si>
  <si>
    <t>ბიზნესისა და ტექნოლოგიების აკადემია (ს.კ. 406056173) - შპს</t>
  </si>
  <si>
    <t>სწრაფი ჩარიცხვები</t>
  </si>
  <si>
    <t>416312010</t>
  </si>
  <si>
    <t>ქ. რუსთავი, შ. რუსთაველის ქ., კორპ. 26, ბინა 21</t>
  </si>
  <si>
    <t>ვალერი ჩიტაშვილი</t>
  </si>
  <si>
    <t>GE91BG0000000903585600</t>
  </si>
  <si>
    <t>80F6C35E-46D4-4EF9-8043-5CEC9B407788</t>
  </si>
  <si>
    <t>ICE000326</t>
  </si>
  <si>
    <t>სწრაფი ჩარიცხვები (ს.კ. 416312010) - შპს</t>
  </si>
  <si>
    <t>კომპანია რეზიდ ჰოლდინგ ჯიემბიეიჩ-ის
ფილიალი საქართველოში რეზიდ-თბილისი</t>
  </si>
  <si>
    <t>205290219</t>
  </si>
  <si>
    <t>ქ. თბილისი, ვაკე-საბურთალოს რაიონი, მერაბ ალექსიძის ქუჩა N12, სართული 4, ბინა N8, ბლოკი ''ა''</t>
  </si>
  <si>
    <t>იოსებ ორჯონიკიძე</t>
  </si>
  <si>
    <t>GE98BG0000000103100346</t>
  </si>
  <si>
    <t>E1F5C753-803E-442A-9A1C-37FED4FA8F70</t>
  </si>
  <si>
    <t>ICE000327</t>
  </si>
  <si>
    <t>კომპანია რეზიდ ჰოლდინგ ჯიემბიეიჩ-ის
ფილიალი საქართველოში რეზიდ-თბილისი (ს.კ. 205290219) - უცხოური საწარმოს ფილიალი</t>
  </si>
  <si>
    <t>სმარტ უნიონ</t>
  </si>
  <si>
    <t>445515087</t>
  </si>
  <si>
    <t>ქ. ბათუმი, ხიხანის ქ., N19</t>
  </si>
  <si>
    <t>იონა წითელაძე</t>
  </si>
  <si>
    <t>GE12KS0000000360205542</t>
  </si>
  <si>
    <t>DB0A738E-F3F0-4219-97A5-0693EA896B57</t>
  </si>
  <si>
    <t>ICE000328</t>
  </si>
  <si>
    <t>სმარტ უნიონ (ს.კ. 445515087) - შპს</t>
  </si>
  <si>
    <t>ვისოლ პეტროლიუმ ჯორჯია</t>
  </si>
  <si>
    <t>202161098</t>
  </si>
  <si>
    <t>ქ. თბილისი, ვაკის რაიონი, ჭავჭავაძის გამზ., №74ბ</t>
  </si>
  <si>
    <t>ვასილი ხორავა</t>
  </si>
  <si>
    <t>GE48TB1100000018467453</t>
  </si>
  <si>
    <t>2D7D3702-4798-48E2-AD4F-85DECA0EE3E9</t>
  </si>
  <si>
    <t>ICE000329</t>
  </si>
  <si>
    <t>ვისოლ პეტროლიუმ ჯორჯია (ს.კ. 202161098) - სს</t>
  </si>
  <si>
    <t>გეპა</t>
  </si>
  <si>
    <t>445506587</t>
  </si>
  <si>
    <t>ქ. ბათუმი, თამარ მეფის დას. N 8 ბ. 19</t>
  </si>
  <si>
    <t>გელა პატარაია</t>
  </si>
  <si>
    <t>GE92PC0033600100053916</t>
  </si>
  <si>
    <t>18E71000-0E7D-4FCA-9C79-5D9EF5D833F2</t>
  </si>
  <si>
    <t>ICE000330</t>
  </si>
  <si>
    <t>გეპა (ს.კ. 445506587) - შპს</t>
  </si>
  <si>
    <t>ჯ.თ. მოტორსი</t>
  </si>
  <si>
    <t>404541983</t>
  </si>
  <si>
    <t>ქ. თბილისი, ძველი თბილისის რაიონი, პეტრიაშვილის ქ. 10, სართული 2</t>
  </si>
  <si>
    <t>ჯემალ მახარაძე</t>
  </si>
  <si>
    <t>GE88BG0000000101043544</t>
  </si>
  <si>
    <t>C552964D-F301-44ED-8D4F-62DF2A7A0E62</t>
  </si>
  <si>
    <t>ICE000331</t>
  </si>
  <si>
    <t>ჯ.თ. მოტორსი (ს.კ. 404541983) - შპს</t>
  </si>
  <si>
    <t>მორეპოვერი</t>
  </si>
  <si>
    <t>405131094</t>
  </si>
  <si>
    <t>ქ. თბილისი, ვაკე-საბურთალოს რაიონი, ს. ცინცაძის ქ., N 43, ბ. 40</t>
  </si>
  <si>
    <t>მამუკა ჩხეიძე</t>
  </si>
  <si>
    <t>GE35BG0000000633183200</t>
  </si>
  <si>
    <t>DAEC50B3-325C-46D5-ACD7-A74DBD2FFC3E</t>
  </si>
  <si>
    <t>ICE000332</t>
  </si>
  <si>
    <t>მორეპოვერი (ს.კ. 405131094) - შპს</t>
  </si>
  <si>
    <t>გლობალ თრეველ</t>
  </si>
  <si>
    <t>205103788</t>
  </si>
  <si>
    <t>ქ. თბილისი, საბურთალოს რაიონი, იოსებიძის ქ., №60, ბინა 1</t>
  </si>
  <si>
    <t>თინათინ მარგალიტაშვილი</t>
  </si>
  <si>
    <t>GE41BG0000000152496100</t>
  </si>
  <si>
    <t>5FB5057F-3EBF-4D18-822B-F01F9B1152DC</t>
  </si>
  <si>
    <t>ICE000333</t>
  </si>
  <si>
    <t>გლობალ თრეველ (ს.კ. 205103788) - შპს</t>
  </si>
  <si>
    <t>დისქავერი</t>
  </si>
  <si>
    <t>202187061</t>
  </si>
  <si>
    <t>ქ. თბილისი, ძველი თბილისის რაიონი, დავით აღმაშენებლის გამზ., №10</t>
  </si>
  <si>
    <t>ირინა სერგეევა</t>
  </si>
  <si>
    <t>GE84BG0000000146223500</t>
  </si>
  <si>
    <t>54E8F338-948B-43AC-A34C-51F2EADC526A</t>
  </si>
  <si>
    <t>ICE000334</t>
  </si>
  <si>
    <t>დისქავერი (ს.კ. 202187061) - შპს</t>
  </si>
  <si>
    <t>სტუდია "დეკვადრატი"</t>
  </si>
  <si>
    <t>205066505</t>
  </si>
  <si>
    <t>ქ. თბილისის საბურთალოს რაიონში/შევარდენიძის 11</t>
  </si>
  <si>
    <t>ნინო ალავიძე</t>
  </si>
  <si>
    <t>GE08TB0600000018467856</t>
  </si>
  <si>
    <t>5F1B178A-BE50-47D3-A251-FC24B8F22E81</t>
  </si>
  <si>
    <t>ICE000335</t>
  </si>
  <si>
    <t>სტუდია "დეკვადრატი" (ს.კ. 205066505) - შპს</t>
  </si>
  <si>
    <t>ოთო-2011</t>
  </si>
  <si>
    <t>404884014</t>
  </si>
  <si>
    <t>ქ. თბილისის ვაკე–საბურთალოს რაიონში, დიდი დიღომი, მე-3 მ/რ კორპ. 31, ბინა № 52</t>
  </si>
  <si>
    <t>გოჩა ხუნწარია</t>
  </si>
  <si>
    <t>GE88PC0223600100010441</t>
  </si>
  <si>
    <t>C79BF993-1091-4EB2-AFE8-6FEAE7E51990</t>
  </si>
  <si>
    <t>ICE000336</t>
  </si>
  <si>
    <t>ოთო-2011 (ს.კ. 404884014) - შპს</t>
  </si>
  <si>
    <t>რემონტი +</t>
  </si>
  <si>
    <t>445546552</t>
  </si>
  <si>
    <t>ბათუმი ზ.გორგილაძის ქ. N 115 ბ. 18</t>
  </si>
  <si>
    <t>თორნიკე ნატარიძე</t>
  </si>
  <si>
    <t>GE49BG0000000131171282</t>
  </si>
  <si>
    <t>89E798F9-462E-4252-B45E-1C3B0BEB9299</t>
  </si>
  <si>
    <t>ICE000337</t>
  </si>
  <si>
    <t>რემონტი + (ს.კ. 445546552) - შპს</t>
  </si>
  <si>
    <t>სანი ჰოლიდეი</t>
  </si>
  <si>
    <t>405326277</t>
  </si>
  <si>
    <t>ქ. თბილისი, საბურთალოს რაიონი, ლიხაურის ქ., N 24</t>
  </si>
  <si>
    <t>თეონა მამაცაშვილი-ზარიძე</t>
  </si>
  <si>
    <t>GE39BG0000000161043679</t>
  </si>
  <si>
    <t>BEC67773-1952-4C44-B390-71EC54EA8B16</t>
  </si>
  <si>
    <t>ICE000338</t>
  </si>
  <si>
    <t>სანი ჰოლიდეი (ს.კ. 405326277) - შპს</t>
  </si>
  <si>
    <t>ვაკე ვიქტორია 18</t>
  </si>
  <si>
    <t>405300455</t>
  </si>
  <si>
    <t>ქ. თბილისი, ვაკის რაიონი, არაყიშვილის I ჩიხი, N 3</t>
  </si>
  <si>
    <t>ვალენტინა ქურდაძე</t>
  </si>
  <si>
    <t>GE36TB7446036020100009</t>
  </si>
  <si>
    <t>56C9E2E4-86D9-44B8-B49F-38ED3DD22C4C</t>
  </si>
  <si>
    <t>ICE000339</t>
  </si>
  <si>
    <t>ვაკე ვიქტორია 18 (ს.კ. 405300455) - შპს</t>
  </si>
  <si>
    <t>მ.მ.M.M.</t>
  </si>
  <si>
    <t>434157066</t>
  </si>
  <si>
    <t>მარნეული, ს.ყიზილაჯლო,</t>
  </si>
  <si>
    <t>მუსა მამიშოვი</t>
  </si>
  <si>
    <t>GE35VT3900000033603602</t>
  </si>
  <si>
    <t>A913EE1C-3380-454A-80B5-2B2930FF478E</t>
  </si>
  <si>
    <t>ICE000340</t>
  </si>
  <si>
    <t>მ.მ.M.M. (ს.კ. 434157066) - შპს</t>
  </si>
  <si>
    <t>პი ემ მოტორს</t>
  </si>
  <si>
    <t>254406370</t>
  </si>
  <si>
    <t>ქ. თბილისი, კრწანისის რაიონი, სოფ. ფონიჭალა</t>
  </si>
  <si>
    <t>ვალერი ბარბაქაძე</t>
  </si>
  <si>
    <t>GE54BS0000000069636946</t>
  </si>
  <si>
    <t>402FC30D-8F89-40BC-B4E7-711E8C75C000</t>
  </si>
  <si>
    <t>ICE000341</t>
  </si>
  <si>
    <t>პი ემ მოტორს (ს.კ. 254406370) - შპს</t>
  </si>
  <si>
    <t>გონი</t>
  </si>
  <si>
    <t>426111138</t>
  </si>
  <si>
    <t>ბორჯომის რაიონი, ახალდაბა, აღმაშენებლის ქ., № 4</t>
  </si>
  <si>
    <t>რომან გონცაძე</t>
  </si>
  <si>
    <t>GE57BG0000000840041900</t>
  </si>
  <si>
    <t>8F5F3C62-C662-49E1-B55A-9202965678EB</t>
  </si>
  <si>
    <t>ICE000342</t>
  </si>
  <si>
    <t>გონი (ს.კ. 426111138) - შპს</t>
  </si>
  <si>
    <t>საქართველოს დამსაქმებელთა ასოციაცია</t>
  </si>
  <si>
    <t>204420545</t>
  </si>
  <si>
    <t>ქ. თბილისი, ძველი თბილისის რაიონი, ი.ნიკოლაძის ქ., №5ა, სართ 4</t>
  </si>
  <si>
    <t>ლაშა ლაბაძე</t>
  </si>
  <si>
    <t>GE02KS0000000360801011</t>
  </si>
  <si>
    <t>CD6EF000-4152-45DA-B935-2BC6B62D921E</t>
  </si>
  <si>
    <t>ICE000343</t>
  </si>
  <si>
    <t>საქართველოს დამსაქმებელთა ასოციაცია (ს.კ. 204420545) - არასამეწარმეო (არაკომერციული) იურიდიული პირი</t>
  </si>
  <si>
    <t>დიენდელი</t>
  </si>
  <si>
    <t>206311105</t>
  </si>
  <si>
    <t>ქ. თბილისი, დიდუბის რაიონი, გუდაუთის ქ., პარფიუმერიის ფაბრიკის მიმდებარედ</t>
  </si>
  <si>
    <t>ლაშა ჯიხვაშვილი</t>
  </si>
  <si>
    <t>GE73BG0000000938652200</t>
  </si>
  <si>
    <t>391A19EF-CDAF-47FA-B8AF-706B2ADC03CC</t>
  </si>
  <si>
    <t>ICE000344</t>
  </si>
  <si>
    <t>დიენდელი (ს.კ. 206311105) - შპს</t>
  </si>
  <si>
    <t>ვიურტ-გეორგია</t>
  </si>
  <si>
    <t>211346603</t>
  </si>
  <si>
    <t>ქ. თბილისი, ვაკე-საბურთალოს რაიონი, ბუდაპეშტის ქ. №8</t>
  </si>
  <si>
    <t>ნუგზარ მელაძე</t>
  </si>
  <si>
    <t>GE75TB0600000008467502</t>
  </si>
  <si>
    <t>148C0E99-259F-4B0D-84F1-FC620331DFEC</t>
  </si>
  <si>
    <t>ICE000345</t>
  </si>
  <si>
    <t>ვიურტ-გეორგია (ს.კ. 211346603) - შპს</t>
  </si>
  <si>
    <t>ყველაფერი მშენებლობისთვის</t>
  </si>
  <si>
    <t>400091583</t>
  </si>
  <si>
    <t>ქ. თბილისის, გლდანი-ნაძალადევის რაიონში, შეშელიძის ქ., №46 -ის მიმდებარედ</t>
  </si>
  <si>
    <t>გოჩა მანგოშვილი</t>
  </si>
  <si>
    <t>GE48BG0000000614405900</t>
  </si>
  <si>
    <t>EBDD25E6-4D9A-4583-833C-4F28310CC8F5</t>
  </si>
  <si>
    <t>ICE000346</t>
  </si>
  <si>
    <t>ყველაფერი მშენებლობისთვის (ს.კ. 400091583) - შპს</t>
  </si>
  <si>
    <t>თიბისი დაზღვევა</t>
  </si>
  <si>
    <t>405042804</t>
  </si>
  <si>
    <t>ქ. თბილისი, საბურთალოს რაიონი, ალ.ყაზბეგის გამზ., N24ბ, III სართული</t>
  </si>
  <si>
    <t>პაატა ღაძაძე</t>
  </si>
  <si>
    <t>GE93TB7778736020100002</t>
  </si>
  <si>
    <t>63C547A7-9D4B-48A9-844D-A28388386941</t>
  </si>
  <si>
    <t>ICE000347</t>
  </si>
  <si>
    <t>თიბისი დაზღვევა (ს.კ. 405042804) - სს</t>
  </si>
  <si>
    <t>205048330</t>
  </si>
  <si>
    <t>ქ. თბილისი, ვაკე-საბურთალოს რაიონი, სიმონ ნოზაძის ქ., №1</t>
  </si>
  <si>
    <t>მალხაზ გოგატიშვილი</t>
  </si>
  <si>
    <t>GE54PC0133600100051346</t>
  </si>
  <si>
    <t>2C6684A5-5871-40F8-BB17-57798BA4F666</t>
  </si>
  <si>
    <t>ICE000348</t>
  </si>
  <si>
    <t>ელექტრონი (ს.კ. 205048330) - შპს</t>
  </si>
  <si>
    <t>მირა</t>
  </si>
  <si>
    <t>202218698</t>
  </si>
  <si>
    <t>ქ. თბილისი, დიდუბის რაიონი, წერეთლის გამზირი, №126</t>
  </si>
  <si>
    <t>ზაზა ნიორაძე</t>
  </si>
  <si>
    <t>GE13BG0000000723678000</t>
  </si>
  <si>
    <t>86466D94-F7BC-4CDB-9AB6-E930510A0B42</t>
  </si>
  <si>
    <t>ICE000349</t>
  </si>
  <si>
    <t>მირა (ს.კ. 202218698) - შპს</t>
  </si>
  <si>
    <t>ხარაჩო</t>
  </si>
  <si>
    <t>406231233</t>
  </si>
  <si>
    <t>ქ. თბილისის სამგორის რაიონი, ნაკადულის ქ., კორ. 2, ბ. 61</t>
  </si>
  <si>
    <t>ბადრი ვაშაძე</t>
  </si>
  <si>
    <t>GE28BG0000000101059950</t>
  </si>
  <si>
    <t>778D0C14-FB48-4C05-962F-AF0304FA69F3</t>
  </si>
  <si>
    <t>ICE000350</t>
  </si>
  <si>
    <t>ხარაჩო (ს.კ. 406231233) - შპს</t>
  </si>
  <si>
    <t>Bau-Tech Georgia</t>
  </si>
  <si>
    <t>400003278</t>
  </si>
  <si>
    <t>ქ. თბილისი, დიდუბის რაიონი, ხოშარაულის ქ.,№27</t>
  </si>
  <si>
    <t>ვახტანგ ქარელი</t>
  </si>
  <si>
    <t>GE79PC0223600100010312</t>
  </si>
  <si>
    <t>B3ACB1D4-B3C5-4AED-A309-7EEACC0768F4</t>
  </si>
  <si>
    <t>ICE000351</t>
  </si>
  <si>
    <t>Bau-Tech Georgia (ს.კ. 400003278) - შპს</t>
  </si>
  <si>
    <t>ვიზიტ აჭარა</t>
  </si>
  <si>
    <t>445451261</t>
  </si>
  <si>
    <t>ქ. ბათუმი, გენერალ გიორგი მაზნიაშვილის ქ., N46</t>
  </si>
  <si>
    <t>თემურ ზოიძე</t>
  </si>
  <si>
    <t>GE85TB7162736020100003</t>
  </si>
  <si>
    <t>D1EE029F-85A9-421D-A349-F1E1C119217B</t>
  </si>
  <si>
    <t>ICE000352</t>
  </si>
  <si>
    <t>ვიზიტ აჭარა (ს.კ. 445451261) - შპს</t>
  </si>
  <si>
    <t>ძლევი</t>
  </si>
  <si>
    <t>439405332</t>
  </si>
  <si>
    <t>საჩხერის რაიონი, სოფ. კორბოული, მე–8 II შეს., N 5</t>
  </si>
  <si>
    <t>გიორგი კილაძე</t>
  </si>
  <si>
    <t>GE47PC0133600100066992</t>
  </si>
  <si>
    <t>AE3FEAF7-F63F-405D-9796-0B8891D2A35B</t>
  </si>
  <si>
    <t>ICE000353</t>
  </si>
  <si>
    <t>ძლევი (ს.კ. 439405332) - შპს</t>
  </si>
  <si>
    <t>უნივერსალ ინტრალოჯისტიკს</t>
  </si>
  <si>
    <t>205159718</t>
  </si>
  <si>
    <t>ქ. თბილისი, საბურთალოს რაიონი, ნუცუბიძის ქ., №1</t>
  </si>
  <si>
    <t>კობა წაქაძე</t>
  </si>
  <si>
    <t>GE55TB7410236020100002</t>
  </si>
  <si>
    <t>4D5B6B51-5647-48A2-8EEC-E741EFF7BD40</t>
  </si>
  <si>
    <t>ICE000354</t>
  </si>
  <si>
    <t>უნივერსალ ინტრალოჯისტიკს (ს.კ. 205159718) - შპს</t>
  </si>
  <si>
    <t>ოფის 1</t>
  </si>
  <si>
    <t>204964039</t>
  </si>
  <si>
    <t>ქ. თბილისი, საბურთალოს რაიონი, ვაჟაფშაველას გამზირი, №20</t>
  </si>
  <si>
    <t>გიორგი მაღრაძე</t>
  </si>
  <si>
    <t>GE25BG0000000340947600</t>
  </si>
  <si>
    <t>E0076827-248B-4B6C-A7B5-CD517E942650</t>
  </si>
  <si>
    <t>ICE000355</t>
  </si>
  <si>
    <t>ოფის 1 (ს.კ. 204964039) - შპს</t>
  </si>
  <si>
    <t>მეტალ სტუდიო</t>
  </si>
  <si>
    <t>405036731</t>
  </si>
  <si>
    <t>ქ. თბილისის, ვაკე-საბურთალოს რაიონში, დიდი დიღომი, ი.პეტრიწის ქ., N 4, ბ. 43</t>
  </si>
  <si>
    <t>დავით ტოგონიძე</t>
  </si>
  <si>
    <t>GE31PC0133600100063691</t>
  </si>
  <si>
    <t>3B50E47C-A50D-4FA9-B3D7-5D029B5A11C2</t>
  </si>
  <si>
    <t>ICE000356</t>
  </si>
  <si>
    <t>მეტალ სტუდიო (ს.კ. 405036731) - შპს</t>
  </si>
  <si>
    <t>404923918</t>
  </si>
  <si>
    <t>ქ. თბილისი, საბურთალოს რაიონი, ტაშკენტის ქ., N 31, ბ. 105</t>
  </si>
  <si>
    <t>ზაიგული თელია</t>
  </si>
  <si>
    <t>GE87BG0000000709481300</t>
  </si>
  <si>
    <t>6B205973-8B7A-44C1-B636-E2E904907E93</t>
  </si>
  <si>
    <t>ICE000357</t>
  </si>
  <si>
    <t>21 (ს.კ. 404923918) - შპს</t>
  </si>
  <si>
    <t>ლაბ</t>
  </si>
  <si>
    <t>200253705</t>
  </si>
  <si>
    <t>ქ. თბილისი, დიდუბის რაიონი, ნ. ბოხუას ქ., N6, ანტრესოლი, სართული 1</t>
  </si>
  <si>
    <t>მზისარი ბარათაშვილი</t>
  </si>
  <si>
    <t>GE18PC0043600100031856</t>
  </si>
  <si>
    <t>B3F513E8-A92B-40F3-877C-3F15CA37C742</t>
  </si>
  <si>
    <t>ICE000358</t>
  </si>
  <si>
    <t>ლაბ (ს.კ. 200253705) - შპს</t>
  </si>
  <si>
    <t>გრინვეი საქართველო</t>
  </si>
  <si>
    <t>404867006</t>
  </si>
  <si>
    <t>ქ. თბილისი, ვაკის რაიონი, უნივერსიტეტის ქ., N 6</t>
  </si>
  <si>
    <t>ვახტანგ ებიტაშვილი</t>
  </si>
  <si>
    <t>GE39BG0000000269401700</t>
  </si>
  <si>
    <t>1DFBC30A-0D4E-4942-976E-1C15AA05455F</t>
  </si>
  <si>
    <t>ICE000359</t>
  </si>
  <si>
    <t>გრინვეი საქართველო (ს.კ. 404867006) - შპს</t>
  </si>
  <si>
    <t>ლოგოსი</t>
  </si>
  <si>
    <t>204422972</t>
  </si>
  <si>
    <t>ქ. თბილისი, კრწანისის რაიონი, კალისტრატე ცინცაძის ქ., №16</t>
  </si>
  <si>
    <t>გურანდა დარჩიაშვილი</t>
  </si>
  <si>
    <t>GE20TB1100000028467590</t>
  </si>
  <si>
    <t>616DA602-F7EA-4F1C-B934-7FBA29BD0DD8</t>
  </si>
  <si>
    <t>ICE000360</t>
  </si>
  <si>
    <t>ლოგოსი (ს.კ. 204422972) - შპს</t>
  </si>
  <si>
    <t>პრინტ-ოფისი</t>
  </si>
  <si>
    <t>445389892</t>
  </si>
  <si>
    <t>ქ. ბათუმი, ა.აბაშიძის ქ. № 15 ბინა№ 56</t>
  </si>
  <si>
    <t>ვლადისლავ ფანტალისი</t>
  </si>
  <si>
    <t>GE52PC0343600100015953</t>
  </si>
  <si>
    <t>106A0412-FBCD-4251-A763-B75CC683194A</t>
  </si>
  <si>
    <t>ICE000361</t>
  </si>
  <si>
    <t>პრინტ-ოფისი (ს.კ. 445389892) - შპს</t>
  </si>
  <si>
    <t>ნ.ბ. ჯგუფი</t>
  </si>
  <si>
    <t>202456109</t>
  </si>
  <si>
    <t>ქ. თბილისის, დიდუბე-ჩუღურეთის რაიონში, აკ. წერეთლის გამზ., №77</t>
  </si>
  <si>
    <t>ნუგზარ ბერულავა</t>
  </si>
  <si>
    <t>GE03BG0000000896353700</t>
  </si>
  <si>
    <t>1F8BDA78-0F63-48B9-A7B5-3DD0FA3B5D51</t>
  </si>
  <si>
    <t>ICE000362</t>
  </si>
  <si>
    <t>ნ.ბ. ჯგუფი (ს.კ. 202456109) - შპს</t>
  </si>
  <si>
    <t>არტ ფრეიმი</t>
  </si>
  <si>
    <t>402050123</t>
  </si>
  <si>
    <t>ქ. თბილისი, დიდუბე-ჩუღურეთის რაიონი, გ. ჩიტაიას ქ., #34</t>
  </si>
  <si>
    <t>ვახტანგ მაჭავარიანი</t>
  </si>
  <si>
    <t>GE04BG0000000203074700</t>
  </si>
  <si>
    <t>5A99EC1F-858F-4119-B7ED-D6FFCE3AA805</t>
  </si>
  <si>
    <t>ICE000363</t>
  </si>
  <si>
    <t>არტ ფრეიმი (ს.კ. 402050123) - შპს</t>
  </si>
  <si>
    <t>გეოტერა</t>
  </si>
  <si>
    <t>400085457</t>
  </si>
  <si>
    <t>ქ. თბილისი, გლდანის რაიონი, გლდანის III მ/რ, კორ. 13 "ა", ბ. 9</t>
  </si>
  <si>
    <t>კობა ჭუმბურიძე</t>
  </si>
  <si>
    <t>GE62PC0133600100061096</t>
  </si>
  <si>
    <t>F817A102-AE70-4263-A2B8-C6B724A04735</t>
  </si>
  <si>
    <t>ICE000364</t>
  </si>
  <si>
    <t>გეოტერა (ს.კ. 400085457) - შპს</t>
  </si>
  <si>
    <t>თორი</t>
  </si>
  <si>
    <t>401970729</t>
  </si>
  <si>
    <t>ქ. თბილისი, დიდუბის რაიონი, აკ. წერეთლის გამზირი, N 123</t>
  </si>
  <si>
    <t>ირაკლი რუსიეშვილი</t>
  </si>
  <si>
    <t>GE08BG0000000891665600</t>
  </si>
  <si>
    <t>DB715F1F-7812-4D92-A46F-B3EBCBF2C741</t>
  </si>
  <si>
    <t>ICE000365</t>
  </si>
  <si>
    <t>თორი (ს.კ. 401970729) - შპს</t>
  </si>
  <si>
    <t>Made To Make</t>
  </si>
  <si>
    <t>404954377</t>
  </si>
  <si>
    <t>ქ. თბილისი, დიდუბის რაიონი, აკ. წერეთლის გამზ., №41, ბინა 9</t>
  </si>
  <si>
    <t>ზაზა აბულაშვილი</t>
  </si>
  <si>
    <t>GE67TB7742136080100001</t>
  </si>
  <si>
    <t>543F4832-E168-4775-8766-99AA1B4857C9</t>
  </si>
  <si>
    <t>ICE000366</t>
  </si>
  <si>
    <t>Made To Make (ს.კ. 404954377) - შპს</t>
  </si>
  <si>
    <t>გვანცა 2009</t>
  </si>
  <si>
    <t>200273177</t>
  </si>
  <si>
    <t>ქ. თბილისის, გლდანი-ნაძალადევის რაიონში, ბენდელიანის ზემო დას., №15</t>
  </si>
  <si>
    <t>დურმიშხან გნოლიძე</t>
  </si>
  <si>
    <t>GE84BG0000000847271600</t>
  </si>
  <si>
    <t>5FE58CED-8A3A-4B7D-8C2A-A983149D9E9B</t>
  </si>
  <si>
    <t>ICE000367</t>
  </si>
  <si>
    <t>გვანცა 2009 (ს.კ. 200273177) - შპს</t>
  </si>
  <si>
    <t>ოპპა</t>
  </si>
  <si>
    <t>248429598</t>
  </si>
  <si>
    <t>ქ. თბილისი, საბურთალოს რაიონი, ალ. ყაზბეგის გამზირი, № 15, საოფისე ფართი № 6, სართული 3, ბლოკი "ბ"</t>
  </si>
  <si>
    <t>ლევანი კირვალიძე</t>
  </si>
  <si>
    <t>GE79BG0000000190109203</t>
  </si>
  <si>
    <t>E3F1BA0D-8983-4B7D-A4A8-72697F44088C</t>
  </si>
  <si>
    <t>ICE000368</t>
  </si>
  <si>
    <t>ოპპა (ს.კ. 248429598) - სს</t>
  </si>
  <si>
    <t>ევრო ნათება</t>
  </si>
  <si>
    <t>448384052</t>
  </si>
  <si>
    <t>ხელვაჩაურის რაიონი, სოფ. მახინჯაური</t>
  </si>
  <si>
    <t>ბადრი ხალვაში</t>
  </si>
  <si>
    <t>GE85TB7570136020100003</t>
  </si>
  <si>
    <t>B138B57D-ED3C-4E8A-8DD4-2173C1C2E143</t>
  </si>
  <si>
    <t>ICE000369</t>
  </si>
  <si>
    <t>ევრო ნათება (ს.კ. 448384052) - შპს</t>
  </si>
  <si>
    <t>სხივი 1</t>
  </si>
  <si>
    <t>400187445</t>
  </si>
  <si>
    <t>ქ. თბილისი, გლდანი-ნაძალადევის რაიონი, გომარეთის ქ., N1</t>
  </si>
  <si>
    <t>რუსუდან ბადალაშვილი</t>
  </si>
  <si>
    <t>GE98BG0000000100607446</t>
  </si>
  <si>
    <t>BC294A68-9AF3-4E2C-B8FA-99A57164C0DC</t>
  </si>
  <si>
    <t>ICE000370</t>
  </si>
  <si>
    <t>სხივი 1 (ს.კ. 400187445) - შპს</t>
  </si>
  <si>
    <t>აკლასი</t>
  </si>
  <si>
    <t>405236917</t>
  </si>
  <si>
    <t>ქ. თბილისი, ვაკი რაიონი, ნინო რამიშვილის ქუჩა N2, ბინა 55</t>
  </si>
  <si>
    <t>არჩილ მირზაშვილი</t>
  </si>
  <si>
    <t>GE12TB7354436080100006</t>
  </si>
  <si>
    <t>1C437F2D-841C-4363-9EAC-2AE91A351788</t>
  </si>
  <si>
    <t>ICE000371</t>
  </si>
  <si>
    <t>აკლასი (ს.კ. 405236917) - შპს</t>
  </si>
  <si>
    <t>ორგსერვისი</t>
  </si>
  <si>
    <t>212693851</t>
  </si>
  <si>
    <t>ქ. ქუთაისის სასამართლო</t>
  </si>
  <si>
    <t>ხვიჩა ნემსაძე</t>
  </si>
  <si>
    <t>GE28PC0133600100067722</t>
  </si>
  <si>
    <t>856D133A-5C0F-48D8-861B-499AFCA7E7DF</t>
  </si>
  <si>
    <t>ICE000372</t>
  </si>
  <si>
    <t>ორგსერვისი (ს.კ. 212693851) - შპს</t>
  </si>
  <si>
    <t>სილქნეტი</t>
  </si>
  <si>
    <t>204566978</t>
  </si>
  <si>
    <t>ქ. თბილისი, ჩუღურეთის რაიონი, წინამძღვრიშვილის ქ., №95</t>
  </si>
  <si>
    <t>დავით მამულაიშვილი</t>
  </si>
  <si>
    <t>GE97TB7404936070100004</t>
  </si>
  <si>
    <t>E82FDB47-DC4B-4562-BCD4-24DFC2C7F79C</t>
  </si>
  <si>
    <t>ICE000373</t>
  </si>
  <si>
    <t>სილქნეტი (ს.კ. 204566978) - სს</t>
  </si>
  <si>
    <t>თი.ბი.ეს</t>
  </si>
  <si>
    <t>405121201</t>
  </si>
  <si>
    <t>ქ. თბილისის, ვაკე-საბურთალოს რაიონში, შ. ნუცუბიძის ფერდ., III მ/რ, IV კვ., კორ. 1, ბ. 15</t>
  </si>
  <si>
    <t>ნატო კიკნაველიძე</t>
  </si>
  <si>
    <t>GE31BG0000000161100665</t>
  </si>
  <si>
    <t>440EE28E-962A-4F5F-A745-DD9B25D60564</t>
  </si>
  <si>
    <t>ICE000374</t>
  </si>
  <si>
    <t>თი.ბი.ეს (ს.კ. 405121201) - შპს</t>
  </si>
  <si>
    <t>ბარაქა 2010</t>
  </si>
  <si>
    <t>202461763</t>
  </si>
  <si>
    <t>ქ. თბილისი, დიდუბის რაიონი, ხოშარაულის ქ., №34</t>
  </si>
  <si>
    <t>მურმან ქათამაძე</t>
  </si>
  <si>
    <t>GE71BG0000000607931900</t>
  </si>
  <si>
    <t>EF4B7CE1-D406-402F-8832-575B5AFDCF8B</t>
  </si>
  <si>
    <t>ICE000375</t>
  </si>
  <si>
    <t>ბარაქა 2010 (ს.კ. 202461763) - შპს</t>
  </si>
  <si>
    <t>ითიჯი ჯგუფი</t>
  </si>
  <si>
    <t>406165803</t>
  </si>
  <si>
    <t>ქ. თბილისის, ისანი-სამგორის რაიონი, კრწანისის ქ., №16, კორ. 8, ბ. 12</t>
  </si>
  <si>
    <t>გიორგი საღინაძე</t>
  </si>
  <si>
    <t>GE66TB7013036080100002</t>
  </si>
  <si>
    <t>4BEBB924-E6DC-4E81-8D6A-C3AFE26BF4B2</t>
  </si>
  <si>
    <t>ICE000376</t>
  </si>
  <si>
    <t>ითიჯი ჯგუფი (ს.კ. 406165803) - შპს</t>
  </si>
  <si>
    <t>ფა-გა</t>
  </si>
  <si>
    <t>200231383</t>
  </si>
  <si>
    <t>მცხეთა, ს. წილკანი, წმინდა ისე წილკნელის ქ. N79</t>
  </si>
  <si>
    <t>ზურაბ ლაშაური</t>
  </si>
  <si>
    <t>GE57BG0000000573650800</t>
  </si>
  <si>
    <t>20D7DCEC-C577-4995-BEDF-A3C60BE1FF79</t>
  </si>
  <si>
    <t>ICE000377</t>
  </si>
  <si>
    <t>ფა-გა (ს.კ. 200231383) - შპს</t>
  </si>
  <si>
    <t>სტაგი პრინტი</t>
  </si>
  <si>
    <t>404982587</t>
  </si>
  <si>
    <t>ქ. თბილისის, ვაკე-საბურთალოს რაიონში, ვაჟა-ფშაველას გამზ., IV კვ., კორ. 4, ბ. 28</t>
  </si>
  <si>
    <t>ალექსანდრე სულავა</t>
  </si>
  <si>
    <t>GE90BG0000000305435700</t>
  </si>
  <si>
    <t>51B4D646-36E2-4F89-8149-BF678724247C</t>
  </si>
  <si>
    <t>ICE000378</t>
  </si>
  <si>
    <t>სტაგი პრინტი (ს.კ. 404982587) - შპს</t>
  </si>
  <si>
    <t>სამი წერტილი</t>
  </si>
  <si>
    <t>204552778</t>
  </si>
  <si>
    <t>ქ. თბილისი, მთაწმინდის რაიონი, ლ. ასათიანის ქ., N22</t>
  </si>
  <si>
    <t>GE42TB7296536020100004</t>
  </si>
  <si>
    <t>1EFDD0AD-0FC9-4257-B17A-98CF898681B8</t>
  </si>
  <si>
    <t>ICE000379</t>
  </si>
  <si>
    <t>სამი წერტილი (ს.კ. 204552778) - შპს</t>
  </si>
  <si>
    <t>GLOBTEL solutions Georgia</t>
  </si>
  <si>
    <t>406084160</t>
  </si>
  <si>
    <t>ქ. თბილისის, კრწანისის რაიონი, რუსთავის გზატკეცილი, კორპ. №3, სათავსო, სართული №I</t>
  </si>
  <si>
    <t>ელშან რაჰიმოვ</t>
  </si>
  <si>
    <t>P4548108</t>
  </si>
  <si>
    <t>GE26TB7945036080100003</t>
  </si>
  <si>
    <t>44075644-C9E9-446B-8DF1-FD8624B5E93F</t>
  </si>
  <si>
    <t>ICE000380</t>
  </si>
  <si>
    <t>GLOBTEL solutions Georgia (ს.კ. 406084160) - შპს</t>
  </si>
  <si>
    <t>ტოიოტა ცენტრი თბილისი</t>
  </si>
  <si>
    <t>211346220</t>
  </si>
  <si>
    <t>ქ. თბილისი, ვაკე-საბურთალოს რაიონი, დავით აღმაშენებლის ხეივანი, მე-20 კმ.</t>
  </si>
  <si>
    <t>ირაკლი გურჩიანი</t>
  </si>
  <si>
    <t>GE50CR0000000019833602</t>
  </si>
  <si>
    <t>704AAE85-F1A7-44D5-8177-326B19DA850C</t>
  </si>
  <si>
    <t>ICE000381</t>
  </si>
  <si>
    <t>ტოიოტა ცენტრი თბილისი (ს.კ. 211346220) - შპს</t>
  </si>
  <si>
    <t>დითეილინგ</t>
  </si>
  <si>
    <t>405280583</t>
  </si>
  <si>
    <t>ქ. თბილისი, საბურთალოს რაიონი, მ.კოსტავას ქ. N 67, ბ. 72</t>
  </si>
  <si>
    <t>ირაკლი ბაღოშვილი</t>
  </si>
  <si>
    <t>GE47TB7367036080100007</t>
  </si>
  <si>
    <t>A6D85FF4-60D4-4835-BEA6-C03DC7A0DEF3</t>
  </si>
  <si>
    <t>ICE000382</t>
  </si>
  <si>
    <t>დითეილინგ (ს.კ. 405280583) - შპს</t>
  </si>
  <si>
    <t>დაზღვევის საერთაშორისო კომპანია ირაო</t>
  </si>
  <si>
    <t>205023856</t>
  </si>
  <si>
    <t>ქ. თბილისის, ვაკე-საბურთალოს რაიონი, მ. კოსტავას ქუჩიდან, ვახუშტის ხიდზე გადამავალ გზასა და მტკვრის მარჯვენა სანაპიროს შორის, (ნაკვეთი N12-13), ბოჭორიშვილის ქ., N 88/15, (მე-5 სართული)</t>
  </si>
  <si>
    <t>ვახტანგ დეკანოსიძე</t>
  </si>
  <si>
    <t>GE12TB1100000108467708</t>
  </si>
  <si>
    <t>D85D04FC-DAE4-45D9-9EF6-62E45DD016E4</t>
  </si>
  <si>
    <t>ICE000383</t>
  </si>
  <si>
    <t>დაზღვევის საერთაშორისო კომპანია ირაო (ს.კ. 205023856) - სს</t>
  </si>
  <si>
    <t>საქართველოს ლიფტების კომპანია</t>
  </si>
  <si>
    <t>204554534</t>
  </si>
  <si>
    <t>ქ. თბილისი, ვაკის რაიონი, ფალიაშვილის ქ., N 61, სართული 1, N1-01</t>
  </si>
  <si>
    <t>კახაბერ ღლონტი</t>
  </si>
  <si>
    <t>GE90BG0000000928418200</t>
  </si>
  <si>
    <t>93FBE0F4-8651-45F2-A9E1-0BFBA61A59B1</t>
  </si>
  <si>
    <t>ICE000384</t>
  </si>
  <si>
    <t>საქართველოს ლიფტების კომპანია (ს.კ. 204554534) - შპს</t>
  </si>
  <si>
    <t>გოლდ ვეი გრუპ</t>
  </si>
  <si>
    <t>405066422</t>
  </si>
  <si>
    <t>ქ. თბილისი, ვაკის რაიონი, დ.თავხელიძის ქ., №1, სად. 3, ბ. №51</t>
  </si>
  <si>
    <t>გიორგი ლოლუა</t>
  </si>
  <si>
    <t>GE37PC0133600100061546</t>
  </si>
  <si>
    <t>5FA6DD42-A529-4EDE-8553-2E24DC06DB2F</t>
  </si>
  <si>
    <t>ICE000385</t>
  </si>
  <si>
    <t>გოლდ ვეი გრუპ (ს.კ. 405066422) - შპს</t>
  </si>
  <si>
    <t>სეიფსეფტი</t>
  </si>
  <si>
    <t>405302186</t>
  </si>
  <si>
    <t>ქ. თბილისი, საბურთალოს რაიონი, თბილისი, არჩილ ცაგარელის ქ., N 82, ბ. 10</t>
  </si>
  <si>
    <t>ერეკლე მაღლაკელიძე</t>
  </si>
  <si>
    <t>GE94BG0000000103331278</t>
  </si>
  <si>
    <t>43CBDD62-53E4-4BF7-977E-B51FF572E809</t>
  </si>
  <si>
    <t>ICE000386</t>
  </si>
  <si>
    <t>სეიფსეფტი (ს.კ. 405302186) - შპს</t>
  </si>
  <si>
    <t>ტექ &amp; მანო</t>
  </si>
  <si>
    <t>245445745</t>
  </si>
  <si>
    <t>ქ. ბათუმი, ინასარიძის,ქ. №1</t>
  </si>
  <si>
    <t>ნონა მუშკუდიანი</t>
  </si>
  <si>
    <t>5E6B944C-8604-41B4-A513-A48FA671D6EC</t>
  </si>
  <si>
    <t>ICE000387</t>
  </si>
  <si>
    <t>ტექ &amp; მანო (ს.კ. 245445745) - შპს</t>
  </si>
  <si>
    <t>ეკატერინე შონია</t>
  </si>
  <si>
    <t>01030040380</t>
  </si>
  <si>
    <t>ქ. თბილისის დიდუბის რაიონში, ხოშარაულისა და ელიავას ქუჩებს, მდ. მტკვრის 
მარცხენა სანაპიროსა და ვახუშტის ხიდს შორის ნაკვეთი №10/22</t>
  </si>
  <si>
    <t>GE97BS0000000038636136</t>
  </si>
  <si>
    <t>19364B13-CBA7-42C5-AAE9-7F106689E481</t>
  </si>
  <si>
    <t>ICE000388</t>
  </si>
  <si>
    <t>ეკატერინე შონია (ს.კ. 01030040380) - ინდ. მეწარმე</t>
  </si>
  <si>
    <t>SMG Motors</t>
  </si>
  <si>
    <t>404980614</t>
  </si>
  <si>
    <t>ქ. თბილისის, ვაკე-საბურთალოს რაიონში, ს. დიღომი</t>
  </si>
  <si>
    <t>მიხეილ სირაძე</t>
  </si>
  <si>
    <t>835F3DFF-06AC-435D-BF87-6724E6AE49C2</t>
  </si>
  <si>
    <t>ICE000389</t>
  </si>
  <si>
    <t>SMG Motors (ს.კ. 404980614) - შპს</t>
  </si>
  <si>
    <t>პრინტ გალერია</t>
  </si>
  <si>
    <t>404577052</t>
  </si>
  <si>
    <t>ქ. თბილისი, კრწანისის რაიონი, რუსთავის გზატკეცილი N 19, კორპ. 1, ბინა 11</t>
  </si>
  <si>
    <t>დავით გვენეტაძე</t>
  </si>
  <si>
    <t>9CB78140-4965-4D63-9A8C-A57827251623</t>
  </si>
  <si>
    <t>ICE000390</t>
  </si>
  <si>
    <t>პრინტ გალერია (ს.კ. 404577052) - შპს</t>
  </si>
  <si>
    <t>მშობელთა ხიდი</t>
  </si>
  <si>
    <t>204436921</t>
  </si>
  <si>
    <t>ქ. თბილისის, ძველი თბილისის რაიონში, მელიქიშვილის ქ., №25</t>
  </si>
  <si>
    <t>თეონა ყაჭეიშვილი</t>
  </si>
  <si>
    <t>4A8D9A49-E041-4F8D-B3EB-92BEA70197B5</t>
  </si>
  <si>
    <t>ICE000391</t>
  </si>
  <si>
    <t>მშობელთა ხიდი (ს.კ. 204436921) - არასამეწარმეო (არაკომერციული) იურიდიული პირი</t>
  </si>
  <si>
    <t>ბექა გეგიაძე</t>
  </si>
  <si>
    <t>01019060703</t>
  </si>
  <si>
    <t>ქ. თბილისის, გლდანი-ნაძალადევის რაიონში, ჭ.ბენდელიანის ქ., N 12ა, ბ. 4</t>
  </si>
  <si>
    <t>GE98TB7198245064300006</t>
  </si>
  <si>
    <t>9A0733FD-8BE0-457E-A464-28BBBC4262F9</t>
  </si>
  <si>
    <t>ICE000392</t>
  </si>
  <si>
    <t>ბექა გეგიაძე (ს.კ. 01019060703) - ინდ. მეწარმე</t>
  </si>
  <si>
    <t>ბრიკო კავკასუს</t>
  </si>
  <si>
    <t>405067494</t>
  </si>
  <si>
    <t>ქ. თბილისი, საბურთალოს რაიონი, ვაშლიჯვარი, მებაღეობის, მევენახეობის და მეღვინეობის ინსტიტუტის მიმდებარედ</t>
  </si>
  <si>
    <t>მამუკა დოლიძე</t>
  </si>
  <si>
    <t>AD6E9D43-4582-4F2A-9F6C-FCA8D03440A4</t>
  </si>
  <si>
    <t>ICE000393</t>
  </si>
  <si>
    <t>ბრიკო კავკასუს (ს.კ. 405067494) - შპს</t>
  </si>
  <si>
    <t>ლაშა მუშკუდიანი</t>
  </si>
  <si>
    <t>21001006444</t>
  </si>
  <si>
    <t>თერჯოლა, ს. თუზი</t>
  </si>
  <si>
    <t>B47E026C-6D5E-4F39-9C25-8ED917B9908B</t>
  </si>
  <si>
    <t>ICE000394</t>
  </si>
  <si>
    <t>ლაშა მუშკუდიანი (ს.კ. 21001006444) - ინდ. მეწარმე</t>
  </si>
  <si>
    <t>ოქტაედრი</t>
  </si>
  <si>
    <t>404516546</t>
  </si>
  <si>
    <t>ქ. თბილისი, ძველი თბილისის რაიონი, ალ. გრიბოედოვის ქ., №18</t>
  </si>
  <si>
    <t>დავით ყიფიანი</t>
  </si>
  <si>
    <t>GE06TB7642536050100002</t>
  </si>
  <si>
    <t>014E8232-E51D-4AC5-B913-8ED70EBFECAE</t>
  </si>
  <si>
    <t>ICE000395</t>
  </si>
  <si>
    <t>ოქტაედრი (ს.კ. 404516546) - შპს</t>
  </si>
  <si>
    <t>შუშის სახლი</t>
  </si>
  <si>
    <t>200273836</t>
  </si>
  <si>
    <t>ქ. თბილისი, გლდანი-ნაძალადევის რაიონი, თემქა, მე-11 მ\რ, 1 კვ., კორპ. 10, ბ. 25</t>
  </si>
  <si>
    <t>ლევან გოგოხია</t>
  </si>
  <si>
    <t>3E7995B6-90C1-47F5-A1E6-7A56F1C4176E</t>
  </si>
  <si>
    <t>ICE000396</t>
  </si>
  <si>
    <t>შუშის სახლი (ს.კ. 200273836) - შპს</t>
  </si>
  <si>
    <t>რაცია.ჯი</t>
  </si>
  <si>
    <t>404532877</t>
  </si>
  <si>
    <t>ქ. თბილისი, ძველი თბილისის რაიონი, არსენას ქ., №18/20, ბ. 7</t>
  </si>
  <si>
    <t>რომანი ლუკიანცევი</t>
  </si>
  <si>
    <t>FD6F715E-CA24-45F6-8007-4E89240683DC</t>
  </si>
  <si>
    <t>ICE000397</t>
  </si>
  <si>
    <t>რაცია.ჯი (ს.კ. 404532877) - შპს</t>
  </si>
  <si>
    <t>ისა ისაევი</t>
  </si>
  <si>
    <t>31001051123</t>
  </si>
  <si>
    <t>მცხეთა, ს. მსხალდიდი</t>
  </si>
  <si>
    <t>F0454BC1-0EDE-4803-88F3-80DDAD410187</t>
  </si>
  <si>
    <t>ICE000398</t>
  </si>
  <si>
    <t>ისა ისაევი (ს.კ. 31001051123) - ინდ. მეწარმე</t>
  </si>
  <si>
    <t>სი ეი ინთერნეიშენალ</t>
  </si>
  <si>
    <t>404505237</t>
  </si>
  <si>
    <t>ქ. თბილისის, ძველი თბილისის რაიონში, ბესიკის ქ., N 4, მიმდებარედ (ნაკვეთი N46/10), სართული 6, ბინა N66</t>
  </si>
  <si>
    <t>სანდრო მალხაზ შელია</t>
  </si>
  <si>
    <t>GE40TB7900636020100002</t>
  </si>
  <si>
    <t>BE8AB711-324D-4A0F-A650-2C1712885852</t>
  </si>
  <si>
    <t>ICE000399</t>
  </si>
  <si>
    <t>სი ეი ინთერნეიშენალ (ს.კ. 404505237) - შპს</t>
  </si>
  <si>
    <t>ჯე-ჯე</t>
  </si>
  <si>
    <t>402050837</t>
  </si>
  <si>
    <t>ქ. თბილისი, დიდუბე-ჩუღურეთის რაიონი, სამტრედიის ქ. N 15 ბ. 7</t>
  </si>
  <si>
    <t>ზურაბი თაფლაძე</t>
  </si>
  <si>
    <t>434D7794-8DCA-41A2-B4CD-0BB3E3CADF51</t>
  </si>
  <si>
    <t>ICE000400</t>
  </si>
  <si>
    <t>ჯე-ჯე (ს.კ. 402050837) - შპს</t>
  </si>
  <si>
    <t>Vertical Technology</t>
  </si>
  <si>
    <t>404891140</t>
  </si>
  <si>
    <t>ქ. თბილისის, ვაკე-საბურთალოს რაიონში, ალ. ყაზბეგის გამზ., №24, ფართი №6</t>
  </si>
  <si>
    <t>ზაზა ხუციშვილი</t>
  </si>
  <si>
    <t>51978742-7BFB-45A4-9BB2-2732964F5F71</t>
  </si>
  <si>
    <t>ICE000401</t>
  </si>
  <si>
    <t>Vertical Technology (ს.კ. 404891140) - შპს</t>
  </si>
  <si>
    <t>სხივი +</t>
  </si>
  <si>
    <t>405081058</t>
  </si>
  <si>
    <t>თბილისი, ვაკე-საბურთალოს რაიონი, ქავთარაძის ქუჩა N 25, კორპუსი 1, ბინა N86</t>
  </si>
  <si>
    <t>დათო ბოლქვაძე</t>
  </si>
  <si>
    <t>B6A32CDA-2248-4739-B719-C43124F5C5F7</t>
  </si>
  <si>
    <t>ICE000402</t>
  </si>
  <si>
    <t>სხივი + (ს.კ. 405081058) - შპს</t>
  </si>
  <si>
    <t>ვატი VATI</t>
  </si>
  <si>
    <t>406104530</t>
  </si>
  <si>
    <t>ქ. თბილისის, ისანი-სამგორის რაიონში, ბოგდან ხმელნიცკის ქ., N 147ა, ბინა 32</t>
  </si>
  <si>
    <t>ოთარ მაღრაძე</t>
  </si>
  <si>
    <t>DBFD5522-7044-4AD8-BBE1-96E075057B14</t>
  </si>
  <si>
    <t>ICE000403</t>
  </si>
  <si>
    <t>ვატი VATI (ს.კ. 406104530) - შპს</t>
  </si>
  <si>
    <t>ნიუ პრინტი</t>
  </si>
  <si>
    <t>405332055</t>
  </si>
  <si>
    <t>ქ. თბილისი, ვაკის რაიონი, ვ. გაბაშვილის ქ., N 3, ბ., N 46</t>
  </si>
  <si>
    <t>არჩილ დავლიანიძე</t>
  </si>
  <si>
    <t>1A169D9A-E9A9-4025-83AD-1ED87A4B6289</t>
  </si>
  <si>
    <t>ICE000404</t>
  </si>
  <si>
    <t>ნიუ პრინტი (ს.კ. 405332055) - შპს</t>
  </si>
  <si>
    <t>იბერია ბაკურიანი</t>
  </si>
  <si>
    <t>426112887</t>
  </si>
  <si>
    <t>ბორჯომი, დაბა ბაკურიანი, "დიდველი"</t>
  </si>
  <si>
    <t>ნინა რუხაძე</t>
  </si>
  <si>
    <t>GE20TB7584436080100002</t>
  </si>
  <si>
    <t>DB97B5B0-676B-4080-A8C7-80F8636BD4AC</t>
  </si>
  <si>
    <t>ICE000405</t>
  </si>
  <si>
    <t>იბერია ბაკურიანი (ს.კ. 426112887) - შპს</t>
  </si>
  <si>
    <t>კლიმატსტუდია</t>
  </si>
  <si>
    <t>404851488</t>
  </si>
  <si>
    <t>ქ. თბილისის, ვაკე-საბურთალოს რაიონში, ვაჟა-ფშაველას გამზ. VI კვ., კ.3, ბ.40</t>
  </si>
  <si>
    <t>ზურაბ ნარტყოშვილი</t>
  </si>
  <si>
    <t>GE13TB7184736020100005</t>
  </si>
  <si>
    <t>2D6E08BB-70AA-4E37-A08F-FFBCDFDB1BEC</t>
  </si>
  <si>
    <t>ICE000406</t>
  </si>
  <si>
    <t>კლიმატსტუდია (ს.კ. 404851488) - შპს</t>
  </si>
  <si>
    <t>ფავორიტი სტილი</t>
  </si>
  <si>
    <t>404379294</t>
  </si>
  <si>
    <t>ქ. თბილისი,ჩუღურეთის რაიონი, ჩუბინაშვილის ქ., №50</t>
  </si>
  <si>
    <t>ივანე თევდორაშვილი</t>
  </si>
  <si>
    <t>3531D850-187F-4995-853B-E0E088294415</t>
  </si>
  <si>
    <t>ICE000407</t>
  </si>
  <si>
    <t>ფავორიტი სტილი (ს.კ. 404379294) - შპს</t>
  </si>
  <si>
    <t>ავმე უნივერსალ</t>
  </si>
  <si>
    <t>405330565</t>
  </si>
  <si>
    <t>ქ. თბილისი, საბურთალოს რაიონი, ზემო ვეძისის დას. N53</t>
  </si>
  <si>
    <t>მუსლიმ მუსაევი</t>
  </si>
  <si>
    <t>697F36D3-BA37-4E28-8E48-3355177442CE</t>
  </si>
  <si>
    <t>ICE000408</t>
  </si>
  <si>
    <t>ავმე უნივერსალ (ს.კ. 405330565) - შპს</t>
  </si>
  <si>
    <t>საქართველოში ამერიკის სავაჭრო პალატა</t>
  </si>
  <si>
    <t>203862542</t>
  </si>
  <si>
    <t>ქ. თბილისი, ძველი თბილისის რაიონი, ინგოროყვას ქ.,№8</t>
  </si>
  <si>
    <t>ჯორჯ რობერტ ველტონ</t>
  </si>
  <si>
    <t>GE17TB1154736180100002</t>
  </si>
  <si>
    <t>DC5F8A73-4F21-4B7C-960C-89DA0625CBA2</t>
  </si>
  <si>
    <t>ICE000409</t>
  </si>
  <si>
    <t>საქართველოში ამერიკის სავაჭრო პალატა (ს.კ. 203862542) - არასამეწარმეო (არაკომერციული) იურიდიული პირი</t>
  </si>
  <si>
    <t>მერიდიანი</t>
  </si>
  <si>
    <t>406175865</t>
  </si>
  <si>
    <t>ქ. თბილისი, კრწანისის რაიონი, ხეივანის I ქუჩის II ჩიხი, №7</t>
  </si>
  <si>
    <t>რომანი აღვსებაძე</t>
  </si>
  <si>
    <t>A9318774-0F18-4327-8169-8EF00AE05489</t>
  </si>
  <si>
    <t>ICE000410</t>
  </si>
  <si>
    <t>მერიდიანი (ს.კ. 406175865) - შპს</t>
  </si>
  <si>
    <t>თათული</t>
  </si>
  <si>
    <t>406047745</t>
  </si>
  <si>
    <t>ქ. თბილისის, ისანი-სამგორის რაიონში, დიდი ხეივნის, I შესახვევი</t>
  </si>
  <si>
    <t>ლალი პაატაშვილი</t>
  </si>
  <si>
    <t>CBD9CD3F-4497-463D-86D5-F52272E91FE1</t>
  </si>
  <si>
    <t>ICE000411</t>
  </si>
  <si>
    <t>თათული (ს.კ. 406047745) - შპს</t>
  </si>
  <si>
    <t>მერიდიან ექსპრესი</t>
  </si>
  <si>
    <t>206063365</t>
  </si>
  <si>
    <t>ქ. თბილისის, ისანი-სამგორის რაიონში., ქ.წამებულის ქ. №47</t>
  </si>
  <si>
    <t>ანური ქოპილაშვილი</t>
  </si>
  <si>
    <t>A0AE8F19-ADEC-40DE-A8D7-FC4D57B34C18</t>
  </si>
  <si>
    <t>ICE000412</t>
  </si>
  <si>
    <t>მერიდიან ექსპრესი (ს.კ. 206063365) - შპს</t>
  </si>
  <si>
    <t>ძველი თბილლიფტი</t>
  </si>
  <si>
    <t>404427946</t>
  </si>
  <si>
    <t>ქ. თბილისის, ძველი თბილისის რაიონში, დ. აღმაშენებლის გამზ., №108-110, სართული 3</t>
  </si>
  <si>
    <t>შალვა გუმბერიძე</t>
  </si>
  <si>
    <t>C9C4FBA1-F3AD-41A7-AD9F-C8A1AFB24223</t>
  </si>
  <si>
    <t>ICE000413</t>
  </si>
  <si>
    <t>ძველი თბილლიფტი (ს.კ. 404427946) - შპს</t>
  </si>
  <si>
    <t>ბეტა</t>
  </si>
  <si>
    <t>232002588</t>
  </si>
  <si>
    <t>თერჯოლის რაიონი, სოფ. ეწერი</t>
  </si>
  <si>
    <t>ლევან შერმადინი</t>
  </si>
  <si>
    <t>A14744F4-F903-480E-A4D2-7C399D880337</t>
  </si>
  <si>
    <t>ICE000414</t>
  </si>
  <si>
    <t>ბეტა (ს.კ. 232002588) - შპს</t>
  </si>
  <si>
    <t>ლასარე</t>
  </si>
  <si>
    <t>208145176</t>
  </si>
  <si>
    <t>ქ. თბილისის სამგორის რაიონში, აეროპორტი</t>
  </si>
  <si>
    <t>ჯონი ლასარეიშვილი</t>
  </si>
  <si>
    <t>GE61TB7982636120100002</t>
  </si>
  <si>
    <t>0F867FF7-7119-480D-ABE3-3702463E298D</t>
  </si>
  <si>
    <t>ICE000415</t>
  </si>
  <si>
    <t>ლასარე (ს.კ. 208145176) - შპს</t>
  </si>
  <si>
    <t>რაგბის კლუბი აკადემია +</t>
  </si>
  <si>
    <t>205259076</t>
  </si>
  <si>
    <t>ქ. თბილისი, ვაკე-საბურთალოს რაიონი, მიცკევიჩის ქ., №18, ბ.№10</t>
  </si>
  <si>
    <t>გიორგი ღლონტი</t>
  </si>
  <si>
    <t>10D3BF0D-DDE3-482E-8168-4C14BDBEA492</t>
  </si>
  <si>
    <t>ICE000416</t>
  </si>
  <si>
    <t>რაგბის კლუბი აკადემია + (ს.კ. 205259076) - არასამეწარმეო (არაკომერციული) იურიდიული პირი</t>
  </si>
  <si>
    <t>ინფრასტრუქტურის მშენებელთა ასოციაცია</t>
  </si>
  <si>
    <t>405106415</t>
  </si>
  <si>
    <t>ქ. თბილისი, მთაწმინდის რაიონი, კეკელიძის ქ., N 10, ბ. N23</t>
  </si>
  <si>
    <t>ანა საბახტარიშვილი</t>
  </si>
  <si>
    <t>61101840-1C54-4214-B521-86662C737CFD</t>
  </si>
  <si>
    <t>ICE000417</t>
  </si>
  <si>
    <t>ინფრასტრუქტურის მშენებელთა ასოციაცია (ს.კ. 405106415) - არასამეწარმეო (არაკომერციული) იურიდიული პირი</t>
  </si>
  <si>
    <t>ანდრო ბადალოვი</t>
  </si>
  <si>
    <t>01030006570</t>
  </si>
  <si>
    <t>ქ. თბილისი, ოსიაურის ქ. N11</t>
  </si>
  <si>
    <t>GE67TB7941545063600016</t>
  </si>
  <si>
    <t>3B93819D-E8A3-4430-BB78-D29B6A132D24</t>
  </si>
  <si>
    <t>ICE000418</t>
  </si>
  <si>
    <t>ანდრო ბადალოვი (ს.კ. 01030006570) - ფიზ. პირი</t>
  </si>
  <si>
    <t>ირაკლი გაბრიჭიძე</t>
  </si>
  <si>
    <t>54001000702</t>
  </si>
  <si>
    <t>ქ. თბილისი, კ.მესხის ქ. N44</t>
  </si>
  <si>
    <t>GE16PC0223600100005238</t>
  </si>
  <si>
    <t>6BC6ADBD-5F21-47D6-92A6-0F06AC695B38</t>
  </si>
  <si>
    <t>ICE000419</t>
  </si>
  <si>
    <t>ირაკლი გაბრიჭიძე (ს.კ. 54001000702) - ფიზ. პირი</t>
  </si>
  <si>
    <t>ბორის დგებუაძე</t>
  </si>
  <si>
    <t>01024021281</t>
  </si>
  <si>
    <t>ქ. თბილისი, ო.ჭილაძის ქ. N166, კორპ. 5, ბ. 2</t>
  </si>
  <si>
    <t>BFD45AC8-C35C-41DC-9206-C87A25A1FCDA</t>
  </si>
  <si>
    <t>ICE000420</t>
  </si>
  <si>
    <t>ბორის დგებუაძე (ს.კ. 01024021281) - ფიზ. პირი</t>
  </si>
  <si>
    <t>ზვიადი ბაჩალიაშვილი</t>
  </si>
  <si>
    <t>01011074060</t>
  </si>
  <si>
    <t>ქ. თბილისი, ვაზისუბნის დასახლება, III მიკრო/რაიონი, II კვარტალი, კორპუსი 9, ბინა 187</t>
  </si>
  <si>
    <t>GE26TB7477645061100009</t>
  </si>
  <si>
    <t>696AB7A2-AC32-4153-B1E7-DF7E207F3626</t>
  </si>
  <si>
    <t>ICE000421</t>
  </si>
  <si>
    <t>ზვიადი ბაჩალიაშვილი (ს.კ. 01011074060) - ფიზ. პირი</t>
  </si>
  <si>
    <t>ალექსი სულაბერიძე</t>
  </si>
  <si>
    <t>62001008798</t>
  </si>
  <si>
    <t>ქ. თბილისი, ალექსანდრე ყაზბეგის გამზირი, N 19გ, ბინა 6</t>
  </si>
  <si>
    <t>GE70TB7027645069600002</t>
  </si>
  <si>
    <t>C2E5D1A8-C855-41FC-A628-39633A3079FB</t>
  </si>
  <si>
    <t>ICE000422</t>
  </si>
  <si>
    <t>ალექსი სულაბერიძე (ს.კ. 62001008798) - ფიზ. პირი</t>
  </si>
  <si>
    <t>ლევან შავკაციშვილი</t>
  </si>
  <si>
    <t>01008019516</t>
  </si>
  <si>
    <t>ქ. თბილისი, ი. ჭავჭავაძის გამზ. N 80, ბლოკი IV, ბ. 6</t>
  </si>
  <si>
    <t>FFA8334E-7FB4-4BF6-A628-E8983D7BBBFA</t>
  </si>
  <si>
    <t>ICE000423</t>
  </si>
  <si>
    <t>ლევან შავკაციშვილი (ს.კ. 01008019516) - ფიზ. პირი</t>
  </si>
  <si>
    <t>გიორგი ქოჩიაშვილი</t>
  </si>
  <si>
    <t>01002004405</t>
  </si>
  <si>
    <t>ქ. თბილისი, დიდი დიღომი, პ. იბერის ქ. N4, კორპ. 1, ბ. 64</t>
  </si>
  <si>
    <t>GE76TB7722245061600009</t>
  </si>
  <si>
    <t>671F22E4-CBC0-43C4-B277-7ABA19CFBFFF</t>
  </si>
  <si>
    <t>ICE000424</t>
  </si>
  <si>
    <t>გიორგი ქოჩიაშვილი (ს.კ. 01002004405) - ფიზ. პირი</t>
  </si>
  <si>
    <t>61006065597</t>
  </si>
  <si>
    <t>ქ. ბათუმი, ნ. შაშიკაშვილის ქ. N 77</t>
  </si>
  <si>
    <t>GE40TB7732545061100010</t>
  </si>
  <si>
    <t>293428BC-4E95-4BBC-87EA-1EC4C6E8CF0F</t>
  </si>
  <si>
    <t>ICE000425</t>
  </si>
  <si>
    <t>ირაკლი შარაძე (ს.კ. 61006065597) - ფიზ. პირი</t>
  </si>
  <si>
    <t>თამარ ცუცქირიძე</t>
  </si>
  <si>
    <t>01025000288</t>
  </si>
  <si>
    <t>ქ. თბილისი, ვაკე-საბურთალოს რაიონი, დიდი დიღომი, III მ/რ, კორ. 7, ბ. 37</t>
  </si>
  <si>
    <t>GE89TB7958345063600041</t>
  </si>
  <si>
    <t>9AFDCE36-5809-47B2-AF5D-0D10332F6359</t>
  </si>
  <si>
    <t>ICE000426</t>
  </si>
  <si>
    <t>თამარ ცუცქირიძე (ს.კ. 01025000288) - ინდ. მეწარმე</t>
  </si>
  <si>
    <t>აკაკი მგელაძე</t>
  </si>
  <si>
    <t>61001034433</t>
  </si>
  <si>
    <t>ქ. ბათუმი, ზურაბ გორგილაძეს ქუჩა, N 44, ბინა 33</t>
  </si>
  <si>
    <t>GE36TB4411045064322336</t>
  </si>
  <si>
    <t>A19DBE70-93E6-453B-840F-63A4C42291DC</t>
  </si>
  <si>
    <t>ICE000427</t>
  </si>
  <si>
    <t>აკაკი მგელაძე (ს.კ. 61001034433) - ფიზ. პირი</t>
  </si>
  <si>
    <t>მადონა ფერაძე</t>
  </si>
  <si>
    <t>01011017400</t>
  </si>
  <si>
    <t>ქ. თბილისი, გაბრიელ სალოსის VII შეს. N 5 ბ. 11</t>
  </si>
  <si>
    <t>GE23TB7114645064300007</t>
  </si>
  <si>
    <t>51A2B412-4631-456E-8C4F-8E066536425F</t>
  </si>
  <si>
    <t>ICE000428</t>
  </si>
  <si>
    <t>მადონა ფერაძე (ს.კ. 01011017400) - ფიზ. პირი</t>
  </si>
  <si>
    <t>ემზარ ღონიაშვილი</t>
  </si>
  <si>
    <t>01028004695</t>
  </si>
  <si>
    <t>ქ. თბილისი, სამგორის რაიონი, ლილოს დას., IV კვ., კორპ. №10, ბ. 27</t>
  </si>
  <si>
    <t>GE54TB7031745061600010</t>
  </si>
  <si>
    <t>D138E263-85A3-49B0-BA33-464C9ECF7E8F</t>
  </si>
  <si>
    <t>ICE000429</t>
  </si>
  <si>
    <t>ემზარ ღონიაშვილი (ს.კ. 01028004695) - ინდ. მეწარმე</t>
  </si>
  <si>
    <t>ლევან ბერიძე</t>
  </si>
  <si>
    <t>61002002441</t>
  </si>
  <si>
    <t>ქ. ბათუმი, ი.კობალაძის ქ. N5 ბინა №37</t>
  </si>
  <si>
    <t>8533C3D8-E1AA-44E3-BE7C-684BFCB76626</t>
  </si>
  <si>
    <t>ICE000430</t>
  </si>
  <si>
    <t>ლევან ბერიძე (ს.კ. 61002002441) - ინდ. მეწარმე</t>
  </si>
  <si>
    <t>თინათინ ასათიანი</t>
  </si>
  <si>
    <t>01009008545</t>
  </si>
  <si>
    <t>ქ. თბილისი, ვაჟა-ფშაველას გამზ. VII კვ. კორპ. 4, ბ. 53</t>
  </si>
  <si>
    <t>GE83TB7558745061600007</t>
  </si>
  <si>
    <t>92C87C66-6CBF-4FCE-BD5B-BD20FDB791BF</t>
  </si>
  <si>
    <t>ICE000431</t>
  </si>
  <si>
    <t>თინათინ ასათიანი (ს.კ. 01009008545) - ფიზ. პირი</t>
  </si>
  <si>
    <t>დავით გვრიტიშვილი</t>
  </si>
  <si>
    <t>01008002806</t>
  </si>
  <si>
    <t>ქ. თბილისი, წყალტუბოს ქ. N 24, კორპ. გ, ბ. 80დ</t>
  </si>
  <si>
    <t>0BE83829-A599-4517-8408-CFC17D58F42B</t>
  </si>
  <si>
    <t>ICE000432</t>
  </si>
  <si>
    <t>დავით გვრიტიშვილი (ს.კ. 01008002806) - ფიზ. პირი</t>
  </si>
  <si>
    <t>ლაშა ვერულიძე</t>
  </si>
  <si>
    <t>61004004589</t>
  </si>
  <si>
    <t>ქ. ქობულეთი, შ.რუსთაველის ქ. N166ა, ბ. 24</t>
  </si>
  <si>
    <t>GE65TB7296145063600021</t>
  </si>
  <si>
    <t>60CE351B-2645-4B02-A392-E87AB130825D</t>
  </si>
  <si>
    <t>ICE000433</t>
  </si>
  <si>
    <t>ლაშა ვერულიძე (ს.კ. 61004004589) - ფიზ. პირი</t>
  </si>
  <si>
    <t>ლაშა კოჭლაშვილი</t>
  </si>
  <si>
    <t>01005032201</t>
  </si>
  <si>
    <t>გორი, ს. მეჯვრისხევი 1–ლი I შეს. N 2</t>
  </si>
  <si>
    <t>GE43BG0000000131145006</t>
  </si>
  <si>
    <t>48C5647F-1795-4315-9F87-D01765033029</t>
  </si>
  <si>
    <t>ICE000434</t>
  </si>
  <si>
    <t>ლაშა კოჭლაშვილი (ს.კ. 01005032201) - ფიზ. პირი</t>
  </si>
  <si>
    <t>ალექსანდრე ასპანიძე</t>
  </si>
  <si>
    <t>01001012379</t>
  </si>
  <si>
    <t>ქ. თბილისის, გლდანი-ნაძალადევის რაიონში, გლდანის I მ/რ, კორ. 4"ა", ბ. 38</t>
  </si>
  <si>
    <t>84A5CB1A-F5E5-4F6B-90BB-B171A0950D42</t>
  </si>
  <si>
    <t>ICE000435</t>
  </si>
  <si>
    <t>ალექსანდრე ასპანიძე (ს.კ. 01001012379) - ინდ. მეწარმე</t>
  </si>
  <si>
    <t>01024067298</t>
  </si>
  <si>
    <t>ქ. თბილისი, ალექსანდრე ყაზბეგის გამზირი, N 8, ბინა 21</t>
  </si>
  <si>
    <t>GE29BG0000000450982000</t>
  </si>
  <si>
    <t>19521391-5237-486E-B9F6-C4529F6D8E1D</t>
  </si>
  <si>
    <t>ICE000436</t>
  </si>
  <si>
    <t>გიორგი ბახტაძე (ს.კ. 01024067298) - ფიზ. პირი</t>
  </si>
  <si>
    <t>გიორგი ნიქაბაძე</t>
  </si>
  <si>
    <t>01030030896</t>
  </si>
  <si>
    <t>ქ. თბილისი დ. უზნაძის ქ. N 2</t>
  </si>
  <si>
    <t>GE17BG0000000537668012,GE05TB0600000360111222</t>
  </si>
  <si>
    <t>C5D1F87D-8C4D-42C3-8E4A-B47A5A7D4D4A</t>
  </si>
  <si>
    <t>ICE000437</t>
  </si>
  <si>
    <t>გიორგი ნიქაბაძე (ს.კ. 01030030896) - ფიზ. პირი</t>
  </si>
  <si>
    <t>01009004543</t>
  </si>
  <si>
    <t>ქ. თბილისი, ლადო კავსაძის ქუჩა, N 3, ბინა 25</t>
  </si>
  <si>
    <t>GE40TB0800000360100010</t>
  </si>
  <si>
    <t>11C674F9-780A-4BA6-89F9-76167D9FD259</t>
  </si>
  <si>
    <t>ICE000438</t>
  </si>
  <si>
    <t>ალექსანდრე კორძახია (ს.კ. 01009004543) - ფიზ. პირი</t>
  </si>
  <si>
    <t>რომან რეზნიკოვი</t>
  </si>
  <si>
    <t>01001016390</t>
  </si>
  <si>
    <t>ქ. თბილისი, გლდანის 'ა' მ/რ, კორპ. N 60, ბ. N 39</t>
  </si>
  <si>
    <t>GE26TB7425845064300010</t>
  </si>
  <si>
    <t>D420E875-F60B-4205-8D4B-5BB6B3AE2596</t>
  </si>
  <si>
    <t>ICE000439</t>
  </si>
  <si>
    <t>რომან რეზნიკოვი (ს.კ. 01001016390) - ფიზ. პირი</t>
  </si>
  <si>
    <t>ნანა ნაჭყებია</t>
  </si>
  <si>
    <t>39001042420</t>
  </si>
  <si>
    <t>სენაკი ს. ფოცხო 1–ლი I ჩიხი N 4</t>
  </si>
  <si>
    <t>GE41TB7820245061100069</t>
  </si>
  <si>
    <t>217E989A-85BE-4D2C-95C6-63A7BB7D4446</t>
  </si>
  <si>
    <t>ICE000440</t>
  </si>
  <si>
    <t>ნანა ნაჭყებია (ს.კ. 39001042420) - ფიზ. პირი</t>
  </si>
  <si>
    <t>ივანე თოდაძე</t>
  </si>
  <si>
    <t>38001014777</t>
  </si>
  <si>
    <t>საჩხერე ს. დუნთა</t>
  </si>
  <si>
    <t>GE64TB7121245064300006</t>
  </si>
  <si>
    <t>3B8E3C86-11EE-408D-A18B-5920C2F5BA25</t>
  </si>
  <si>
    <t>ICE000441</t>
  </si>
  <si>
    <t>ივანე თოდაძე (ს.კ. 38001014777) - ფიზ. პირი</t>
  </si>
  <si>
    <t>ბესიკ ედიშერაშვილი</t>
  </si>
  <si>
    <t>01010018514</t>
  </si>
  <si>
    <t>ქ. თბილისი, შალვა ნუცუბიძეს ქუჩა, N 221, კორპუსი 3, ბინა 30</t>
  </si>
  <si>
    <t>GE64BG0000000498974448</t>
  </si>
  <si>
    <t>19B57F57-D0A7-4926-A19D-43FA6BAFEFB0</t>
  </si>
  <si>
    <t>ICE000442</t>
  </si>
  <si>
    <t>ბესიკ ედიშერაშვილი (ს.კ. 01010018514) - ფიზ. პირი</t>
  </si>
  <si>
    <t>თენგიზ ხასაია</t>
  </si>
  <si>
    <t>19001077991</t>
  </si>
  <si>
    <t>ქ. ზუგდიდი, შ. სართანიას ქუჩა, N 35</t>
  </si>
  <si>
    <t>1D08A2CA-3021-480C-9C6E-D4FA826AF9F2</t>
  </si>
  <si>
    <t>ICE000443</t>
  </si>
  <si>
    <t>თენგიზ ხასაია (ს.კ. 19001077991) - ფიზ. პირი</t>
  </si>
  <si>
    <t>ტარიელი ტეფნაძე</t>
  </si>
  <si>
    <t>01019066922</t>
  </si>
  <si>
    <t>ქ. თბილისი, ნაძალადევის რაიონი, სანზონის დასახლება, კორპ. №12, ბინა №24</t>
  </si>
  <si>
    <t>48CEB531-ECEB-41BF-9F55-D04F8889F51A</t>
  </si>
  <si>
    <t>ICE000444</t>
  </si>
  <si>
    <t>ტარიელი ტეფნაძე (ს.კ. 01019066922) - ინდ. მეწარმე</t>
  </si>
  <si>
    <t>მიხეილი მელქაძე</t>
  </si>
  <si>
    <t>01011016096</t>
  </si>
  <si>
    <t>ქ. თბილისი, ციხისძირის I შესახვევი, N 14</t>
  </si>
  <si>
    <t>GE45BG0000000347764400GEL,GE76TB7392445064300004</t>
  </si>
  <si>
    <t>2B80FA6C-956A-4891-AB61-A12670C63864</t>
  </si>
  <si>
    <t>ICE000445</t>
  </si>
  <si>
    <t>მიხეილი მელქაძე (ს.კ. 01011016096) - ფიზ. პირი</t>
  </si>
  <si>
    <t>დავითი ბიწაძე</t>
  </si>
  <si>
    <t>54001011118</t>
  </si>
  <si>
    <t>ქ. თბილისი, დიდუბე-ჩუღურეთის რაიონი, წერეთლის გამზ., №69</t>
  </si>
  <si>
    <t>6CB481B7-BCE5-4E56-BC0B-231866B2ED18</t>
  </si>
  <si>
    <t>ICE000446</t>
  </si>
  <si>
    <t>დავითი ბიწაძე (ს.კ. 54001011118) - ინდ. მეწარმე</t>
  </si>
  <si>
    <t>გიორგი ხუციშვილი</t>
  </si>
  <si>
    <t>54001050626</t>
  </si>
  <si>
    <t>ჭიათურის რაიონი, სოფ. ხვაშითი</t>
  </si>
  <si>
    <t>88E90936-D04D-458A-818D-9646B7C8D6C4</t>
  </si>
  <si>
    <t>ICE000447</t>
  </si>
  <si>
    <t>გიორგი ხუციშვილი (ს.კ. 54001050626) - ინდ. მეწარმე</t>
  </si>
  <si>
    <t>ბექა წიკლაური</t>
  </si>
  <si>
    <t>01023009760</t>
  </si>
  <si>
    <t>ქ. თბილისის ნაძალადევის რაიონში, ძმ.გარიშვილების,ქ. N5 ბინა №24</t>
  </si>
  <si>
    <t>GE23PC0313600100009148</t>
  </si>
  <si>
    <t>A710A32F-09A6-422C-B78A-9C445CB75848</t>
  </si>
  <si>
    <t>ICE000448</t>
  </si>
  <si>
    <t>ბექა წიკლაური (ს.კ. 01023009760) - ინდ. მეწარმე</t>
  </si>
  <si>
    <t>მარიამ გობეჯიშვილი</t>
  </si>
  <si>
    <t>01017023255</t>
  </si>
  <si>
    <t>ქ. თბილისი, ძველი თბილისის რაიონი, ალ.ჭავჭავაძის ქ., N 12</t>
  </si>
  <si>
    <t>GE60PC0203600100020578</t>
  </si>
  <si>
    <t>1307C233-180B-4F8A-9DEB-EBD69EE9FEBB</t>
  </si>
  <si>
    <t>ICE000449</t>
  </si>
  <si>
    <t>მარიამ გობეჯიშვილი (ს.კ. 01017023255) - ინდ. მეწარმე</t>
  </si>
  <si>
    <t>გიორგი ნოზაძე</t>
  </si>
  <si>
    <t>01003006188</t>
  </si>
  <si>
    <t>ქ. თბილისის ვაკის რაიონში, ქავთარაძის 3</t>
  </si>
  <si>
    <t>DE659DF7-3A98-4105-859F-331CA0D02216</t>
  </si>
  <si>
    <t>ICE000450</t>
  </si>
  <si>
    <t>გიორგი ნოზაძე (ს.კ. 01003006188) - ინდ. მეწარმე</t>
  </si>
  <si>
    <t>გურამ ბარელაძე</t>
  </si>
  <si>
    <t>01024061420</t>
  </si>
  <si>
    <t>ქ. თბილისის დიდუბის რაიონში, ხოშარაულის ქ.N 34</t>
  </si>
  <si>
    <t>GE55BG0000000251864200</t>
  </si>
  <si>
    <t>7C4919F7-4FA4-433C-AE70-E0996BBE68B3</t>
  </si>
  <si>
    <t>ICE000451</t>
  </si>
  <si>
    <t>გურამ ბარელაძე (ს.კ. 01024061420) - ინდ. მეწარმე</t>
  </si>
  <si>
    <t>ილია ალბუთაშვილი</t>
  </si>
  <si>
    <t>01011080577</t>
  </si>
  <si>
    <t>ქ.თბილისი, ისანი-სამგორის რაიონი, სამგორის ქ., N 27, ბ. 17</t>
  </si>
  <si>
    <t>0F4E98D4-90A6-4966-9414-6E51A47830D9</t>
  </si>
  <si>
    <t>ICE000452</t>
  </si>
  <si>
    <t>ილია ალბუთაშვილი (ს.კ. 01011080577) - ინდ. მეწარმე</t>
  </si>
  <si>
    <t>მამუკა დავითაშვილი</t>
  </si>
  <si>
    <t>01009007904</t>
  </si>
  <si>
    <t>ქ. თბილისის საბურთალოს რაიონში, პ.ქავთარაძის ქ. №3</t>
  </si>
  <si>
    <t>30EF6CFD-C164-43D0-A693-650F43D1393A</t>
  </si>
  <si>
    <t>ICE000453</t>
  </si>
  <si>
    <t>მამუკა დავითაშვილი (ს.კ. 01009007904) - ინდ. მეწარმე</t>
  </si>
  <si>
    <t>კახა გოგებაშვილი</t>
  </si>
  <si>
    <t>01023004243</t>
  </si>
  <si>
    <t>ქ. თბილისის, გლდანი-ნაძალადევის რაიონში, გურამიშვილის, N36</t>
  </si>
  <si>
    <t>816BCB24-AF77-4AE6-B09F-E2E813A60870</t>
  </si>
  <si>
    <t>ICE000454</t>
  </si>
  <si>
    <t>კახა გოგებაშვილი (ს.კ. 01023004243) - ინდ. მეწარმე</t>
  </si>
  <si>
    <t>უჩა შავდათუაშვილი</t>
  </si>
  <si>
    <t>01004006826</t>
  </si>
  <si>
    <t>ქ. თბილისის დიდუბის რაიონში, ხოშარაულის და ელიავას ქუჩებს ,მდ. მტკვრის მარცხენა სანაპიროსა და ვახუშტის ხიდს შორის , სანტექნიკის უბანი</t>
  </si>
  <si>
    <t>854C7437-39A7-4AE4-9B04-ADC42DE3E850</t>
  </si>
  <si>
    <t>ICE000455</t>
  </si>
  <si>
    <t>უჩა შავდათუაშვილი (ს.კ. 01004006826) - ინდ. მეწარმე</t>
  </si>
  <si>
    <t>დავით ელოშვილი</t>
  </si>
  <si>
    <t>01024028807</t>
  </si>
  <si>
    <t>ქ. თბილისის საბურთალოს რაიონში, ქავთარაძის ქ. №3</t>
  </si>
  <si>
    <t>9BC17904-3D96-4B40-B0A7-1B2013BF7B4F</t>
  </si>
  <si>
    <t>ICE000456</t>
  </si>
  <si>
    <t>დავით ელოშვილი (ს.კ. 01024028807) - ინდ. მეწარმე</t>
  </si>
  <si>
    <t>ბადრი კელენჯერიძე</t>
  </si>
  <si>
    <t>01003000093</t>
  </si>
  <si>
    <t>ქ. თბილისის გლდანის რაიონში, მუხიანის I მ/რ,კN13,ბN70</t>
  </si>
  <si>
    <t>FDE7CBA5-D1CA-40AD-9602-9FB7F2CB3B34</t>
  </si>
  <si>
    <t>ICE000457</t>
  </si>
  <si>
    <t>ბადრი კელენჯერიძე (ს.კ. 01003000093) - ინდ. მეწარმე</t>
  </si>
  <si>
    <t>ალექსანდრე გახელაძე</t>
  </si>
  <si>
    <t>01005023495</t>
  </si>
  <si>
    <t>ქ. თბილისი, დიდუბე-ჩუღურეთის რაიონი, ზ.გაფრინდაულის ქ., №2, ბ. 7</t>
  </si>
  <si>
    <t>GE49PC0203600100020970</t>
  </si>
  <si>
    <t>348F838E-FAA1-46A9-A94A-1E8D6C9D6BD7</t>
  </si>
  <si>
    <t>ICE000458</t>
  </si>
  <si>
    <t>ალექსანდრე გახელაძე (ს.კ. 01005023495) - ინდ. მეწარმე</t>
  </si>
  <si>
    <t>მამუკა მამულაშვილი</t>
  </si>
  <si>
    <t>01006008550</t>
  </si>
  <si>
    <t>ქ. თბილისის გლდანის რაიონში, გლდანის VII მ/რ რადიო ქარხნის ტერიტორია</t>
  </si>
  <si>
    <t>GE65BG0000000123197400</t>
  </si>
  <si>
    <t>AEB90777-7E86-4DF5-9F34-ED29585F4E0C</t>
  </si>
  <si>
    <t>ICE000459</t>
  </si>
  <si>
    <t>მამუკა მამულაშვილი (ს.კ. 01006008550) - ინდ. მეწარმე</t>
  </si>
  <si>
    <t>ზურა კაშეიშვილი</t>
  </si>
  <si>
    <t>01027059256</t>
  </si>
  <si>
    <t>ქ, თბილისი, ვაკე-საბურთალოს რაიონი, ქავთარაძის ქ., №3</t>
  </si>
  <si>
    <t>B0E782C2-D8C3-4F2A-B899-84EAEC359E9B</t>
  </si>
  <si>
    <t>ICE000460</t>
  </si>
  <si>
    <t>ზურა კაშეიშვილი (ს.კ. 01027059256) - ინდ. მეწარმე</t>
  </si>
  <si>
    <t>დავით ტაბატაძე</t>
  </si>
  <si>
    <t>01027020360</t>
  </si>
  <si>
    <t>ქ. თბილისის დიდუბის რაიონში, ხოშარაულისა და ელიავას ქუჩებს, მდ. მტკვრის მარცხენა სანაპიროსა და ვახუშტის ხიდს შორის, ე.წ. ელიავას ბაზრობის ტერიტორიაზე სანტექნიკის უბნის №133</t>
  </si>
  <si>
    <t>GE41PC0223600100008183</t>
  </si>
  <si>
    <t>B2DB584F-4F1F-4D33-9F9B-758B0334ADD9</t>
  </si>
  <si>
    <t>ICE000461</t>
  </si>
  <si>
    <t>დავით ტაბატაძე (ს.კ. 01027020360) - ინდ. მეწარმე</t>
  </si>
  <si>
    <t>თამაზი ნაცვლიშვილი</t>
  </si>
  <si>
    <t>01022003222</t>
  </si>
  <si>
    <t>ქ. თბილისის, გლდანი-ნაძალადევის რაიონში, თემქა XI მ/რ, I კვ., კორ. 2, ბ. 90</t>
  </si>
  <si>
    <t>188776B5-6D2E-4373-99A8-057493C09AE6</t>
  </si>
  <si>
    <t>ICE000462</t>
  </si>
  <si>
    <t>თამაზი ნაცვლიშვილი (ს.კ. 01022003222) - ინდ. მეწარმე</t>
  </si>
  <si>
    <t>ნოდარ როსტოშვილი</t>
  </si>
  <si>
    <t>01024001667</t>
  </si>
  <si>
    <t>ქ. თბილისის დიდუბის რაიონში, ხოშარაულის და ელიავას ქუჩებს ,მდ. მტკვრის მარცხენა სანაპიროსა და ვახუშტის ხიდს შორის,ავტონაწ. უბნ. ჯიხური №18</t>
  </si>
  <si>
    <t>9A60C2EE-3D29-49DB-9DAD-0F61361480AA</t>
  </si>
  <si>
    <t>ICE000463</t>
  </si>
  <si>
    <t>ნოდარ როსტოშვილი (ს.კ. 01024001667) - ინდ. მეწარმე</t>
  </si>
  <si>
    <t>ნინო კუკულაძე</t>
  </si>
  <si>
    <t>01002012186</t>
  </si>
  <si>
    <t>ქ. თბილისის გლდანის რაიონში, გლდანის VIII მ/რ კორ. 29 ბ. 118</t>
  </si>
  <si>
    <t>6ABF010D-6949-47F9-BB82-D4CBF3719C7F</t>
  </si>
  <si>
    <t>ICE000464</t>
  </si>
  <si>
    <t>ნინო კუკულაძე (ს.კ. 01002012186) - ინდ. მეწარმე</t>
  </si>
  <si>
    <t>ტანია ჯანჯღავა</t>
  </si>
  <si>
    <t>01009012036</t>
  </si>
  <si>
    <t>ქ. თბილისის საბურთალოს რაიონში, ქავთარაძის ქ. კორ.23, ბ.22</t>
  </si>
  <si>
    <t>602AE41C-76D4-4BBB-8735-4F53A869C039</t>
  </si>
  <si>
    <t>ICE000465</t>
  </si>
  <si>
    <t>ტანია ჯანჯღავა (ს.კ. 01009012036) - ინდ. მეწარმე</t>
  </si>
  <si>
    <t>ტოფიკ შამილოვ</t>
  </si>
  <si>
    <t>01028004294</t>
  </si>
  <si>
    <t>ქ. თბილისი, სამგორის რაიონი, ლილოს დას., №13 კოტეჯი</t>
  </si>
  <si>
    <t>01653715-C4C0-4CEC-97B7-DBA0881695A1</t>
  </si>
  <si>
    <t>ICE000466</t>
  </si>
  <si>
    <t>ტოფიკ შამილოვ (ს.კ. 01028004294) - ინდ. მეწარმე</t>
  </si>
  <si>
    <t>იოსებ თოდაძე</t>
  </si>
  <si>
    <t>01024073314</t>
  </si>
  <si>
    <t>ქ. თბილისის საბურთალოს რაიონში, დიდი დიღომი კორ. 29, ბ. 2</t>
  </si>
  <si>
    <t>05EF46EC-2FF5-40FC-9E40-23BFC7198392</t>
  </si>
  <si>
    <t>ICE000467</t>
  </si>
  <si>
    <t>იოსებ თოდაძე (ს.კ. 01024073314) - ინდ. მეწარმე</t>
  </si>
  <si>
    <t>გიორგი გოგიჩაშვილი</t>
  </si>
  <si>
    <t>01019016560</t>
  </si>
  <si>
    <t>ქ. თბილისის დიდუბის რაიონში, აგლაძის ქ.N 7</t>
  </si>
  <si>
    <t>A724FB53-CEC5-48C8-8FB9-E0BBF436401D</t>
  </si>
  <si>
    <t>ICE000468</t>
  </si>
  <si>
    <t>გიორგი გოგიჩაშვილი (ს.კ. 01019016560) - ინდ. მეწარმე</t>
  </si>
  <si>
    <t>გიორგი პაატაშვილი</t>
  </si>
  <si>
    <t>01020000579</t>
  </si>
  <si>
    <t>ქ. თბილისის, გლდანი-ნაძალადევის რაიონში, წერონისის ქ., №81</t>
  </si>
  <si>
    <t>GE67BG0000000847427300</t>
  </si>
  <si>
    <t>58CD497C-403C-4339-A3D0-387FE57C5832</t>
  </si>
  <si>
    <t>ICE000469</t>
  </si>
  <si>
    <t>გიორგი პაატაშვილი (ს.კ. 01020000579) - ინდ. მეწარმე</t>
  </si>
  <si>
    <t>ავთანდილი ბედენაშვილი</t>
  </si>
  <si>
    <t>01019047376</t>
  </si>
  <si>
    <t>36A5ECE8-8314-4A1A-A8DE-291A8C823EAA</t>
  </si>
  <si>
    <t>ICE000470</t>
  </si>
  <si>
    <t>ავთანდილი ბედენაშვილი (ს.კ. 01019047376) - ინდ. მეწარმე</t>
  </si>
  <si>
    <t>ანა ფარჩუკაშვილი</t>
  </si>
  <si>
    <t>01002000455</t>
  </si>
  <si>
    <t>ქ. თბილისი, გლდანი VII მ/რ, კორპ. 24, ბ. 78,</t>
  </si>
  <si>
    <t>9D1B9377-275E-43B2-86A6-0AC22E6EAA6C</t>
  </si>
  <si>
    <t>ICE000471</t>
  </si>
  <si>
    <t>ანა ფარჩუკაშვილი (ს.კ. 01002000455) - ინდ. მეწარმე</t>
  </si>
  <si>
    <t>ირაკლი კოპაძე</t>
  </si>
  <si>
    <t>01019076722</t>
  </si>
  <si>
    <t>ქ. თბილისი, გლდანი-ნაძალადევის რაიონი, ქვიშხეთის ქ., N 3, ბ. 25</t>
  </si>
  <si>
    <t>2057E52B-3D91-4B4F-955D-D12EE5B34F58</t>
  </si>
  <si>
    <t>ICE000472</t>
  </si>
  <si>
    <t>ირაკლი კოპაძე (ს.კ. 01019076722) - ინდ. მეწარმე</t>
  </si>
  <si>
    <t>ეკატერინა ლომთათიძე</t>
  </si>
  <si>
    <t>01016006011</t>
  </si>
  <si>
    <t>ქ. თბილისი, ისანი-სამგორის რაიონი, ფონიჭალა 3, კორ. 19, ბ. 37</t>
  </si>
  <si>
    <t>F4531A3B-7A15-4FA6-AE18-612287AE411B</t>
  </si>
  <si>
    <t>ICE000473</t>
  </si>
  <si>
    <t>ეკატერინა ლომთათიძე (ს.კ. 01016006011) - ინდ. მეწარმე</t>
  </si>
  <si>
    <t>ემზარი ქებურია</t>
  </si>
  <si>
    <t>01017009933</t>
  </si>
  <si>
    <t>ქ. თბილისის დიდუბის რაიონში, ხოშარაულისა და ელიავას ქუჩებს შორის</t>
  </si>
  <si>
    <t>14E703C2-3D9F-492A-953D-3A82E0258B41</t>
  </si>
  <si>
    <t>ICE000474</t>
  </si>
  <si>
    <t>ემზარი ქებურია (ს.კ. 01017009933) - ინდ. მეწარმე</t>
  </si>
  <si>
    <t>აჩიკო ალთუნაშვილი</t>
  </si>
  <si>
    <t>01019076367</t>
  </si>
  <si>
    <t>ქ. თბილისის, გლდანი-ნაძალადევის რაიონში, ასურეთის ქ., N 24</t>
  </si>
  <si>
    <t>3C3DB84B-3D38-4863-B05E-805E13FAC5C2</t>
  </si>
  <si>
    <t>ICE000475</t>
  </si>
  <si>
    <t>აჩიკო ალთუნაშვილი (ს.კ. 01019076367) - ინდ. მეწარმე</t>
  </si>
  <si>
    <t>01025018557</t>
  </si>
  <si>
    <t>4A9E4E2F-587A-4FB6-9CAA-594F13CABA39</t>
  </si>
  <si>
    <t>ICE000476</t>
  </si>
  <si>
    <t>აჩიკო ალთუნაშვილი (ს.კ. 01025018557) - ინდ. მეწარმე</t>
  </si>
  <si>
    <t>აკაკი კორკოტაშვილი</t>
  </si>
  <si>
    <t>01029003296</t>
  </si>
  <si>
    <t>ქ. თბილისის ისნის რაიონში, ოცხელის ქ 25ა. ბ.29</t>
  </si>
  <si>
    <t>EACE50E1-4E60-4A96-A15B-F15592AF5DD1</t>
  </si>
  <si>
    <t>ICE000477</t>
  </si>
  <si>
    <t>აკაკი კორკოტაშვილი (ს.კ. 01029003296) - ინდ. მეწარმე</t>
  </si>
  <si>
    <t>აკაკი თაგოშვილი</t>
  </si>
  <si>
    <t>01015024381</t>
  </si>
  <si>
    <t>ქ. თბილისი სიონის ქ. N 13/40</t>
  </si>
  <si>
    <t>643EDBBD-C02D-4263-95C0-75BD7D48B24A</t>
  </si>
  <si>
    <t>ICE000478</t>
  </si>
  <si>
    <t>აკაკი თაგოშვილი (ს.კ. 01015024381) - ინდ. მეწარმე</t>
  </si>
  <si>
    <t>ლირა სულხანიშვილი</t>
  </si>
  <si>
    <t>01001021569</t>
  </si>
  <si>
    <t>ქ. თბილისის, გლდანი-ნაძალადევის რაიონში, გლდანი, "ა" მ/რ, კორპ. №3, ბინა 76</t>
  </si>
  <si>
    <t>0648869B-ABCC-45EF-AA7A-013585CB54FA</t>
  </si>
  <si>
    <t>ICE000479</t>
  </si>
  <si>
    <t>ლირა სულხანიშვილი (ს.კ. 01001021569) - ინდ. მეწარმე</t>
  </si>
  <si>
    <t>პაატა ქობალავა</t>
  </si>
  <si>
    <t>01006000263</t>
  </si>
  <si>
    <t>ქ. თბილისის დიდუბის რაიონში, დიღმის მასივი Vკვ, IIIკორ,ბ43</t>
  </si>
  <si>
    <t>E81192CD-E303-422D-826C-14E7E359CAD1</t>
  </si>
  <si>
    <t>ICE000480</t>
  </si>
  <si>
    <t>პაატა ქობალავა (ს.კ. 01006000263) - ინდ. მეწარმე</t>
  </si>
  <si>
    <t>ხათო ჯოხაძე</t>
  </si>
  <si>
    <t>01030000366</t>
  </si>
  <si>
    <t>ქ. თბილისის, ძველი თბილისის რაიონში, სუნდუკიანის ქ., №10</t>
  </si>
  <si>
    <t>CD9E0060-377C-4141-85C9-50FCC99FD619</t>
  </si>
  <si>
    <t>ICE000481</t>
  </si>
  <si>
    <t>ხათო ჯოხაძე (ს.კ. 01030000366) - ინდ. მეწარმე</t>
  </si>
  <si>
    <t>ეთერ მრადიანი</t>
  </si>
  <si>
    <t>01021000640</t>
  </si>
  <si>
    <t>ქ. თბილისის, გლდანის რაიონში, გლდანის I მ/რ კორპ. №15 ბინა №66</t>
  </si>
  <si>
    <t>763978BD-1D7B-4072-B793-35D199C55D64</t>
  </si>
  <si>
    <t>ICE000482</t>
  </si>
  <si>
    <t>ეთერ მრადიანი (ს.კ. 01021000640) - ინდ. მეწარმე</t>
  </si>
  <si>
    <t>ზაზა საგინაშვილი</t>
  </si>
  <si>
    <t>01013000537</t>
  </si>
  <si>
    <t>ქ. თბილისის სამგორის რაიონში, ვარკეთილი 3, 3ა მ/რ კორპ. 334, ბ. 29</t>
  </si>
  <si>
    <t>F1273EDC-73B6-479C-85FD-CDAD2398B572</t>
  </si>
  <si>
    <t>ICE000483</t>
  </si>
  <si>
    <t>ზაზა საგინაშვილი (ს.კ. 01013000537) - ინდ. მეწარმე</t>
  </si>
  <si>
    <t>დავით შერაზადიშვილი</t>
  </si>
  <si>
    <t>01020004642</t>
  </si>
  <si>
    <t>ქ. თბილისი, დიდუბე-ჩუღურეთის რაიონი, წერეთლის გამზირი, №118</t>
  </si>
  <si>
    <t>858C8B80-4724-4676-A534-DEEA0D865674</t>
  </si>
  <si>
    <t>ICE000484</t>
  </si>
  <si>
    <t>დავით შერაზადიშვილი (ს.კ. 01020004642) - ინდ. მეწარმე</t>
  </si>
  <si>
    <t>პაატა ფსუტური</t>
  </si>
  <si>
    <t>01011083883</t>
  </si>
  <si>
    <t>ქ. თბილისის, დიდუბე-ჩუღურეთის რაიონი, ხოშარაულის ქუჩა, ელიავა მტკვრის მარცხენა სანაპირო და ვახუშტის ხიდს შორის ნაკვეთი</t>
  </si>
  <si>
    <t>601E0309-B17B-4126-8AB1-46EF3FD648DF</t>
  </si>
  <si>
    <t>ICE000485</t>
  </si>
  <si>
    <t>პაატა ფსუტური (ს.კ. 01011083883) - ინდ. მეწარმე</t>
  </si>
  <si>
    <t>მარიამ გაბინაშვილი</t>
  </si>
  <si>
    <t>01001079132</t>
  </si>
  <si>
    <t>ქ. თბილისი, გლდანის რაიონი, გლდანისხევის დასახლება, კორპ. N2, ბინა N29</t>
  </si>
  <si>
    <t>5E79335B-08E5-4036-9FD6-20DAE3F5D827</t>
  </si>
  <si>
    <t>ICE000486</t>
  </si>
  <si>
    <t>მარიამ გაბინაშვილი (ს.კ. 01001079132) - ინდ. მეწარმე</t>
  </si>
  <si>
    <t>თედორე დელიანოვი</t>
  </si>
  <si>
    <t>01013010805</t>
  </si>
  <si>
    <t>ქ. თბილისი, ისანი-სამგორის რაიონი, ვარკეთილი 3, IV მ/რ., კორ. 419, ბ. 15</t>
  </si>
  <si>
    <t>AB7F4286-3B7F-45B7-9BA9-8DE99F8E52C1</t>
  </si>
  <si>
    <t>ICE000487</t>
  </si>
  <si>
    <t>თედორე დელიანოვი (ს.კ. 01013010805) - ინდ. მეწარმე</t>
  </si>
  <si>
    <t>ალექსანდრე აკოფიანი</t>
  </si>
  <si>
    <t>01015010732</t>
  </si>
  <si>
    <t>ქ. თბილისის დიდუბის რაიონში, ხოშარაულისა და ელიავას ქუჩებს, მდ. მტკვრის მარცხენა სანაპიროსა და ვახუშტის ხიდს შორის (ნაკვეთი 10/059)</t>
  </si>
  <si>
    <t>53BE3CEE-6997-4D88-A628-339C6D0FEB1C</t>
  </si>
  <si>
    <t>ICE000488</t>
  </si>
  <si>
    <t>ალექსანდრე აკოფიანი (ს.კ. 01015010732) - ინდ. მეწარმე</t>
  </si>
  <si>
    <t>პაატა კალანდაძე</t>
  </si>
  <si>
    <t>01033003380</t>
  </si>
  <si>
    <t>ქ. თბილისი, ისანი-სამგორის რაიონი, გუმათჰესის ქ., № 6, ბ. 2</t>
  </si>
  <si>
    <t>D33AACE2-32C8-4875-A784-928B1C69FADF</t>
  </si>
  <si>
    <t>ICE000489</t>
  </si>
  <si>
    <t>პაატა კალანდაძე (ს.კ. 01033003380) - ინდ. მეწარმე</t>
  </si>
  <si>
    <t>კახა მჟავია</t>
  </si>
  <si>
    <t>01017008297</t>
  </si>
  <si>
    <t>ქ. თბილისის, ძველი თბილისის რაიონი, ძმ.კაკაბაძეების ქ., N 27</t>
  </si>
  <si>
    <t>D8FB68AB-1407-4E46-AA33-2B2FB7284031</t>
  </si>
  <si>
    <t>ICE000490</t>
  </si>
  <si>
    <t>კახა მჟავია (ს.კ. 01017008297) - ინდ. მეწარმე</t>
  </si>
  <si>
    <t>რობერტ ბერიაშვილი</t>
  </si>
  <si>
    <t>01004002477</t>
  </si>
  <si>
    <t>ქ. თბილისი, დიდუბე-ჩუღურეთის რაიონი, წერეთლის გამზ., №118</t>
  </si>
  <si>
    <t>FED5C296-1400-4217-89DF-59AEDF56D746</t>
  </si>
  <si>
    <t>ICE000491</t>
  </si>
  <si>
    <t>რობერტ ბერიაშვილი (ს.კ. 01004002477) - ინდ. მეწარმე</t>
  </si>
  <si>
    <t>ალბერტ გევორქიანი</t>
  </si>
  <si>
    <t>01011027409</t>
  </si>
  <si>
    <t>ქ. თბილისის ისნის რაიონში, წალენჯიხის შესახვევი № 18</t>
  </si>
  <si>
    <t>0F6087F9-879F-4D7E-B822-F168B8A50234</t>
  </si>
  <si>
    <t>ICE000492</t>
  </si>
  <si>
    <t>ალბერტ გევორქიანი (ს.კ. 01011027409) - ინდ. მეწარმე</t>
  </si>
  <si>
    <t>მურმან ხახანაშვილი</t>
  </si>
  <si>
    <t>01011014556</t>
  </si>
  <si>
    <t>ქ. თბილისი, ძველი თბილისის რაიონი, გულიას ქ., №1</t>
  </si>
  <si>
    <t>26E878F5-370A-4B76-8A50-E2A1FB810721</t>
  </si>
  <si>
    <t>ICE000493</t>
  </si>
  <si>
    <t>მურმან ხახანაშვილი (ს.კ. 01011014556) - ინდ. მეწარმე</t>
  </si>
  <si>
    <t>გიორგი გიორგაძე G&amp;G</t>
  </si>
  <si>
    <t>01015012102</t>
  </si>
  <si>
    <t>ქ. თბილისი, ძველი თბილისი რაიონი, გორგასალის ქ., №37., ბ.№60</t>
  </si>
  <si>
    <t>B10129BF-AB70-4C60-AD31-BA9FC295B637</t>
  </si>
  <si>
    <t>ICE000494</t>
  </si>
  <si>
    <t>გიორგი გიორგაძე G&amp;G (ს.კ. 01015012102) - ინდ. მეწარმე</t>
  </si>
  <si>
    <t>რამაზ ალხაზიშვილი</t>
  </si>
  <si>
    <t>01011024450</t>
  </si>
  <si>
    <t>ქ. თბილისის დიდუბის რაიონში, ვ.ბაგრატიონის ქ.N 22</t>
  </si>
  <si>
    <t>111970BC-0C89-4BB2-B970-2721486C5B1B</t>
  </si>
  <si>
    <t>ICE000495</t>
  </si>
  <si>
    <t>რამაზ ალხაზიშვილი (ს.კ. 01011024450) - ინდ. მეწარმე</t>
  </si>
  <si>
    <t>გია კუზიბაბაშვილი</t>
  </si>
  <si>
    <t>01036003686</t>
  </si>
  <si>
    <t>ქ. თბილისის სამგორის რაიონში, ვარკეთილის მას., მე-2 მ/რ კორ. 1 ბ. 40</t>
  </si>
  <si>
    <t>EB92D91E-1956-480D-8FDC-0B50C53C2EBF</t>
  </si>
  <si>
    <t>ICE000496</t>
  </si>
  <si>
    <t>გია კუზიბაბაშვილი (ს.კ. 01036003686) - ინდ. მეწარმე</t>
  </si>
  <si>
    <t>ჭიჭიკო გოლეთიანი</t>
  </si>
  <si>
    <t>01017004624</t>
  </si>
  <si>
    <t>ქ. თბილისი, ძველი თბილისის რაიონი, დ. აღმაშენებლის გამზ., № 71</t>
  </si>
  <si>
    <t>347FBAD5-674A-4416-AA84-4CC998628F38</t>
  </si>
  <si>
    <t>ICE000497</t>
  </si>
  <si>
    <t>ჭიჭიკო გოლეთიანი (ს.კ. 01017004624) - ინდ. მეწარმე</t>
  </si>
  <si>
    <t>გიორგი ახმეტელი</t>
  </si>
  <si>
    <t>01030018229</t>
  </si>
  <si>
    <t>ქ. თბილისის, ძველი თბილისის რაიონში, დ.აღმაშენებლის გამზ., №35</t>
  </si>
  <si>
    <t>BB9BEB3D-ED53-4CE8-BEF6-9CDCDDDD8C29</t>
  </si>
  <si>
    <t>ICE000498</t>
  </si>
  <si>
    <t>გიორგი ახმეტელი (ს.კ. 01030018229) - ინდ. მეწარმე</t>
  </si>
  <si>
    <t>ედუარდ ზაალიშვილი</t>
  </si>
  <si>
    <t>01030019089</t>
  </si>
  <si>
    <t>ქ. თბილისის ნაძალადევის რაიონში, ც.დადიანის ქ. №39</t>
  </si>
  <si>
    <t>28902EB0-C1CE-4076-8802-E37302AC9443</t>
  </si>
  <si>
    <t>ICE000499</t>
  </si>
  <si>
    <t>ედუარდ ზაალიშვილი (ს.კ. 01030019089) - ინდ. მეწარმე</t>
  </si>
  <si>
    <t>თამარ მოსეშვილი</t>
  </si>
  <si>
    <t>01012001975</t>
  </si>
  <si>
    <t>ქ. თბილისის, დიდუბის რაიონში, თევდორე მღვდლის ქ. №7</t>
  </si>
  <si>
    <t>B158DA96-F384-4FA2-97F4-000A2B714EAD</t>
  </si>
  <si>
    <t>ICE000500</t>
  </si>
  <si>
    <t>თამარ მოსეშვილი (ს.კ. 01012001975) - ინდ. მეწარმე</t>
  </si>
  <si>
    <t>გაგი ტრჩუნიანი</t>
  </si>
  <si>
    <t>01028005005</t>
  </si>
  <si>
    <t>ქ.თბილისი, ძველი თბილისის რაიონში, ლესელიძის 42</t>
  </si>
  <si>
    <t>24FC4ECF-2A63-44D5-A6B4-A822AB4CEA4E</t>
  </si>
  <si>
    <t>ICE000501</t>
  </si>
  <si>
    <t>გაგი ტრჩუნიანი (ს.კ. 01028005005) - ინდ. მეწარმე</t>
  </si>
  <si>
    <t>ბორის ცირეკიძე</t>
  </si>
  <si>
    <t>01027033500</t>
  </si>
  <si>
    <t>ქ. თბილისის დიდუბის რაიონში, ხოშარაულის ქ. N 32</t>
  </si>
  <si>
    <t>B8DE3719-B536-46B1-A530-C4010604773A</t>
  </si>
  <si>
    <t>ICE000502</t>
  </si>
  <si>
    <t>ბორის ცირეკიძე (ს.კ. 01027033500) - ინდ. მეწარმე</t>
  </si>
  <si>
    <t>ნუგზარი კუპრაშვილი</t>
  </si>
  <si>
    <t>01006015449</t>
  </si>
  <si>
    <t>D528BEBE-528E-488D-86D8-B86B3C310843</t>
  </si>
  <si>
    <t>ICE000503</t>
  </si>
  <si>
    <t>ნუგზარი კუპრაშვილი (ს.კ. 01006015449) - ინდ. მეწარმე</t>
  </si>
  <si>
    <t>სილქ როუდ ლაინ</t>
  </si>
  <si>
    <t>402005110</t>
  </si>
  <si>
    <t>ქ.თბილისი, ნ. ხუდადოვის ქ. N7, ბ. 30</t>
  </si>
  <si>
    <t>ზაზა ბარბაქაძე</t>
  </si>
  <si>
    <t>GE47TB7467936170100001</t>
  </si>
  <si>
    <t>873D21AF-23F6-4F5E-9B7A-28BB6AE6B94B</t>
  </si>
  <si>
    <t>ICE000504</t>
  </si>
  <si>
    <t>სილქ როუდ ლაინ (ს.კ. 402005110) - შპს</t>
  </si>
  <si>
    <t>არქი დიღომი</t>
  </si>
  <si>
    <t>405225037</t>
  </si>
  <si>
    <t>ქ. თბილისი, ვაკე-საბურთალოს რაიონი, ყიფშიძის შესახვევი, N 15, სართული 3</t>
  </si>
  <si>
    <t>თენგიზ წულაია, ივერი ჭალიძე</t>
  </si>
  <si>
    <t>37001018394;01023011793</t>
  </si>
  <si>
    <t>AEB05B14-77B4-473B-AAFD-FC47BDF7BDAF</t>
  </si>
  <si>
    <t>ICE000505</t>
  </si>
  <si>
    <t>არქი დიღომი (ს.კ. 405225037) - შპს</t>
  </si>
  <si>
    <t>ლაშა ტეხაშვილი</t>
  </si>
  <si>
    <t>24001014897</t>
  </si>
  <si>
    <t>კასპი, ს. ყარაფილა</t>
  </si>
  <si>
    <t>GE71BG0000000033594900</t>
  </si>
  <si>
    <t>A23072CF-650E-4A4E-8CC7-41D5B96B399E</t>
  </si>
  <si>
    <t>ICE000506</t>
  </si>
  <si>
    <t>ლაშა ტეხაშვილი (ს.კ. 24001014897) - ფიზ. პირი</t>
  </si>
  <si>
    <t>ნიკოლოზ ჯავახიშვილი</t>
  </si>
  <si>
    <t>01001079567</t>
  </si>
  <si>
    <t>ქ. თბილისი, ზარზმის ქ. N11, ბ. 58</t>
  </si>
  <si>
    <t>GE90BG0000000630637900</t>
  </si>
  <si>
    <t>1417E070-4354-4E22-A9D4-3254E6AA7164</t>
  </si>
  <si>
    <t>ICE000507</t>
  </si>
  <si>
    <t>ნიკოლოზ ჯავახიშვილი (ს.კ. 01001079567) - ფიზ. პირი</t>
  </si>
  <si>
    <t>დავით თოთიაური</t>
  </si>
  <si>
    <t>01004006900</t>
  </si>
  <si>
    <t>ქ. თბილისის გლდანის რაიონი / ლიბანის ქ.სახლი.31</t>
  </si>
  <si>
    <t>GE91TB1951136512500063</t>
  </si>
  <si>
    <t>F180A52F-8DF6-49FE-B692-068A3A6AA89E</t>
  </si>
  <si>
    <t>ICE000508</t>
  </si>
  <si>
    <t>დავით თოთიაური (ს.კ. 01004006900) - ფიზ. პირი</t>
  </si>
  <si>
    <t>დინარა ძაგანია</t>
  </si>
  <si>
    <t>01005008713</t>
  </si>
  <si>
    <t>ქ. თბილისი, ბორჯომის ქუჩა, სახლი.6</t>
  </si>
  <si>
    <t>GE53BG0000000772192800</t>
  </si>
  <si>
    <t>9049193C-C933-4D9B-A77C-0DD14D946903</t>
  </si>
  <si>
    <t>ICE000509</t>
  </si>
  <si>
    <t>დინარა ძაგანია (ს.კ. 01005008713) - ფიზ. პირი</t>
  </si>
  <si>
    <t>რუდოლფ გენზინგერი</t>
  </si>
  <si>
    <t>01005010125</t>
  </si>
  <si>
    <t>ქ. თბილისი, სამტრედიის ქ. N 3-ა, ბ N59</t>
  </si>
  <si>
    <t>GE31BG0000000162455076</t>
  </si>
  <si>
    <t>B36CDE38-2846-49F9-A9F9-B5D83C84D980</t>
  </si>
  <si>
    <t>ICE000510</t>
  </si>
  <si>
    <t>რუდოლფ გენზინგერი (ს.კ. 01005010125) - ფიზ. პირი</t>
  </si>
  <si>
    <t>ნანა ტაბატაძე</t>
  </si>
  <si>
    <t>01005013288</t>
  </si>
  <si>
    <t>ქ. თბილისი, დიღმის მასივი, კვ. 2, კორპ.12, ბ. 8</t>
  </si>
  <si>
    <t>GE60BG0000000679175300</t>
  </si>
  <si>
    <t>EFF994A7-3788-48DB-86AD-549F559F526C</t>
  </si>
  <si>
    <t>ICE000511</t>
  </si>
  <si>
    <t>ნანა ტაბატაძე (ს.კ. 01005013288) - ფიზ. პირი</t>
  </si>
  <si>
    <t>ამირან რევია</t>
  </si>
  <si>
    <t>01005019271</t>
  </si>
  <si>
    <t>ქ. თბილისი, დიღმის მასივი, III კვ, კორპ. 6ა, ბ. 56</t>
  </si>
  <si>
    <t>GE18TB7436745061600002</t>
  </si>
  <si>
    <t>B866F8C3-14B8-4B2B-A7F8-9B65D52E79D4</t>
  </si>
  <si>
    <t>ICE000512</t>
  </si>
  <si>
    <t>ამირან რევია (ს.კ. 01005019271) - ფიზ. პირი</t>
  </si>
  <si>
    <t>ელდარ ნებიერიძე</t>
  </si>
  <si>
    <t>01008016009</t>
  </si>
  <si>
    <t>ქ. თბილისი, შ. ნუცუბიძის ქ. სახლი.19, ბ.3</t>
  </si>
  <si>
    <t>454A576D-AAA9-4C33-8FCE-FDA99A3274C8</t>
  </si>
  <si>
    <t>ICE000513</t>
  </si>
  <si>
    <t>ელდარ ნებიერიძე (ს.კ. 01008016009) - ფიზ. პირი</t>
  </si>
  <si>
    <t>ეკატერინე გვანცელაძე</t>
  </si>
  <si>
    <t>01008022615</t>
  </si>
  <si>
    <t>ქ. თბილისი, ბაგები, კორპ.1, ბ.N68</t>
  </si>
  <si>
    <t>GE40BG0000000156987800</t>
  </si>
  <si>
    <t>F09982E9-7BE5-4C78-9C61-432B8F03F7B3</t>
  </si>
  <si>
    <t>ICE000514</t>
  </si>
  <si>
    <t>ეკატერინე გვანცელაძე (ს.კ. 01008022615) - ფიზ. პირი</t>
  </si>
  <si>
    <t>ეკატერინე შვანგირაძე</t>
  </si>
  <si>
    <t>01008028247</t>
  </si>
  <si>
    <t>ქ. თბილისი, ირ. აბაშიძის ქ. N50, ბ. 29</t>
  </si>
  <si>
    <t>GE71BG0000000213636600</t>
  </si>
  <si>
    <t>9639B8C5-A199-4436-88BF-19DE81EA4375</t>
  </si>
  <si>
    <t>ICE000515</t>
  </si>
  <si>
    <t>ეკატერინე შვანგირაძე (ს.კ. 01008028247) - ფიზ. პირი</t>
  </si>
  <si>
    <t>01008033246</t>
  </si>
  <si>
    <t>ქ. თბილისი, ირ. აბაშიძის ქ. N50, ბ. N29</t>
  </si>
  <si>
    <t>GE77TB7248545064300003</t>
  </si>
  <si>
    <t>C7AB20D1-2596-4649-8553-E23D79245B69</t>
  </si>
  <si>
    <t>ICE000516</t>
  </si>
  <si>
    <t>ეკატერინე შვანგირაძე (ს.კ. 01008033246) - ფიზ. პირი</t>
  </si>
  <si>
    <t>01009000867</t>
  </si>
  <si>
    <t>ქ. თბილისი, ჭავჭავაძის გამზ. N80, ბინა N20</t>
  </si>
  <si>
    <t>GE47BG0000000221275200</t>
  </si>
  <si>
    <t>6381D0B1-F761-4372-BF4E-60D493B3FEB9</t>
  </si>
  <si>
    <t>ICE000517</t>
  </si>
  <si>
    <t>გიორგი ბახსოლიანი (ს.კ. 01009000867) - ფიზ. პირი</t>
  </si>
  <si>
    <t>დავით ჩომახიშვილი</t>
  </si>
  <si>
    <t>01009002015</t>
  </si>
  <si>
    <t>ქ. თილისი, ვაჟა-ფშაველას გამზირი, N3, ბ. N47</t>
  </si>
  <si>
    <t>GE29BG0000000889315300</t>
  </si>
  <si>
    <t>A2498499-AA06-484E-B387-283138B33193</t>
  </si>
  <si>
    <t>ICE000518</t>
  </si>
  <si>
    <t>დავით ჩომახიშვილი (ს.კ. 01009002015) - ინდ. მეწარმე</t>
  </si>
  <si>
    <t>01009010787</t>
  </si>
  <si>
    <t>ქ. თბილისი, ნუცუბიძის ქ. N58-ის მიმდებარედ</t>
  </si>
  <si>
    <t>4BA97416-721A-49FC-9A25-CA1E72636518</t>
  </si>
  <si>
    <t>ICE000519</t>
  </si>
  <si>
    <t>ოლღა ჭავჭავაძე (ს.კ. 01009010787) - ფიზ. პირი</t>
  </si>
  <si>
    <t>თეიმურაზ ჩაჩხუნაშვილი</t>
  </si>
  <si>
    <t>01009016372</t>
  </si>
  <si>
    <t>ქ. თბილისი, ვაჟა-ფშაველას გამზირი, N58</t>
  </si>
  <si>
    <t>GE69BG0000000144874500</t>
  </si>
  <si>
    <t>5661F216-961A-44E1-A8EA-7350A4B783C8</t>
  </si>
  <si>
    <t>ICE000520</t>
  </si>
  <si>
    <t>თეიმურაზ ჩაჩხუნაშვილი (ს.კ. 01009016372) - ინდ. მეწარმე</t>
  </si>
  <si>
    <t>ბორის მეგრელიშვილი</t>
  </si>
  <si>
    <t>01011021731</t>
  </si>
  <si>
    <t>ქ. თბილისი, ვაზისუბნის 2 მრ. კორპ.9, ბ. N44</t>
  </si>
  <si>
    <t>2E4DC39E-8EC0-4BD0-B0B5-F4977118760E</t>
  </si>
  <si>
    <t>ICE000521</t>
  </si>
  <si>
    <t>ბორის მეგრელიშვილი (ს.კ. 01011021731) - ფიზ. პირი</t>
  </si>
  <si>
    <t>ვახტანგი ჯაველიძე</t>
  </si>
  <si>
    <t>01011053668</t>
  </si>
  <si>
    <t>ქ. თბილისი, დ. აღმაშენებლის გამზირი, N140ა</t>
  </si>
  <si>
    <t>GE59TB7133945061100013</t>
  </si>
  <si>
    <t>A32D5607-5DB8-43F2-A278-45FB2ECDE36E</t>
  </si>
  <si>
    <t>ICE000522</t>
  </si>
  <si>
    <t>ვახტანგი ჯაველიძე (ს.კ. 01011053668) - ფიზ. პირი</t>
  </si>
  <si>
    <t>შოთა საღლიანი</t>
  </si>
  <si>
    <t>01011077052</t>
  </si>
  <si>
    <t>ქ. თბილისი, ბარნოვის ქუჩა, 60, ბ N20</t>
  </si>
  <si>
    <t>ABEA4892-5F0F-4A33-9D01-CD29590B4273</t>
  </si>
  <si>
    <t>ICE000523</t>
  </si>
  <si>
    <t>შოთა საღლიანი (ს.კ. 01011077052) - ფიზ. პირი</t>
  </si>
  <si>
    <t>01011084158</t>
  </si>
  <si>
    <t>ქ. თბილისი კასპის ქ. N3ბ</t>
  </si>
  <si>
    <t>GE40TB7510845063600018</t>
  </si>
  <si>
    <t>B275EA60-D1BC-4B72-87CC-97EC2D6380C8</t>
  </si>
  <si>
    <t>ICE000524</t>
  </si>
  <si>
    <t>ნინო ჩიხლაძე (ს.კ. 01011084158) - ფიზ. პირი</t>
  </si>
  <si>
    <t>გარეგინ ასატუროვ</t>
  </si>
  <si>
    <t>01012010867</t>
  </si>
  <si>
    <t>ქ. ბათუმი</t>
  </si>
  <si>
    <t>GE03TB7483145061100051</t>
  </si>
  <si>
    <t>AEA5A323-151A-492A-B2F0-EED63793CDE2</t>
  </si>
  <si>
    <t>ICE000525</t>
  </si>
  <si>
    <t>გარეგინ ასატუროვ (ს.კ. 01012010867) - ფიზ. პირი</t>
  </si>
  <si>
    <t>ლევან ჯავახიშვილი</t>
  </si>
  <si>
    <t>01013005857</t>
  </si>
  <si>
    <t>ქ. თბილისი, აბასთუმნის ქ. N8ა</t>
  </si>
  <si>
    <t>GE46BG0000000160831414</t>
  </si>
  <si>
    <t>88BC6BAF-C142-44AE-8E99-322A06705723</t>
  </si>
  <si>
    <t>ICE000526</t>
  </si>
  <si>
    <t>ლევან ჯავახიშვილი (ს.კ. 01013005857) - ფიზ. პირი</t>
  </si>
  <si>
    <t>ვადიმ აკოფიანი</t>
  </si>
  <si>
    <t>01013009138</t>
  </si>
  <si>
    <t>ქ. თბილისი, ვარკეთილი, მ/რ 3, კორპ.3ა, ბ. 333ბ</t>
  </si>
  <si>
    <t>GE62TB7529136010100021</t>
  </si>
  <si>
    <t>D0E8C633-3660-4C42-8731-9612E18400D2</t>
  </si>
  <si>
    <t>ICE000527</t>
  </si>
  <si>
    <t>ვადიმ აკოფიანი (ს.კ. 01013009138) - ფიზ. პირი</t>
  </si>
  <si>
    <t>ვლადიმერ იაკობიშვილი</t>
  </si>
  <si>
    <t>01013021051</t>
  </si>
  <si>
    <t>ქ. თბილისი, ვარკეთილი 3 III "ა" მ/რ, კორპ. 322, ბ. N105</t>
  </si>
  <si>
    <t>GE78BG0000000161150550</t>
  </si>
  <si>
    <t>FE22DF13-782B-4513-9994-B0EB3BE66523</t>
  </si>
  <si>
    <t>ICE000528</t>
  </si>
  <si>
    <t>ვლადიმერ იაკობიშვილი (ს.კ. 01013021051) - მცირე მეწარმე</t>
  </si>
  <si>
    <t>გიორგი როსტიაშვილი</t>
  </si>
  <si>
    <t>01017004972</t>
  </si>
  <si>
    <t>ქ. თბილისი, ზუბალაშვილის 11</t>
  </si>
  <si>
    <t>GE63KS0000000002163171</t>
  </si>
  <si>
    <t>F6C6C65C-667C-45B5-B468-B99C4729A9D5</t>
  </si>
  <si>
    <t>ICE000529</t>
  </si>
  <si>
    <t>გიორგი როსტიაშვილი (ს.კ. 01017004972) - მცირე მეწარმე</t>
  </si>
  <si>
    <t>ოთარ თავყელიშვილი</t>
  </si>
  <si>
    <t>01017007827</t>
  </si>
  <si>
    <t>ქ. თბილისი, თაბუკაშვილის N47</t>
  </si>
  <si>
    <t>GE91TB7333645066300001</t>
  </si>
  <si>
    <t>6642E87A-EF2E-4551-BA17-0AB7754BF5A2</t>
  </si>
  <si>
    <t>ICE000530</t>
  </si>
  <si>
    <t>ოთარ თავყელიშვილი (ს.კ. 01017007827) - ფიზ. პირი</t>
  </si>
  <si>
    <t>ანზორ მგელაძე</t>
  </si>
  <si>
    <t>01017008553</t>
  </si>
  <si>
    <t>ქ. თბილისის, შ.რუსთაველის გამზირი, N50, ბ. N24</t>
  </si>
  <si>
    <t>GE76BG0000000745833800</t>
  </si>
  <si>
    <t>477B37AD-47C9-4042-97DD-EB7ABA8E8FBD</t>
  </si>
  <si>
    <t>ICE000531</t>
  </si>
  <si>
    <t>ანზორ მგელაძე (ს.კ. 01017008553) - ინდ. მეწარმე</t>
  </si>
  <si>
    <t>მამუკა ქანთარია</t>
  </si>
  <si>
    <t>01017014367</t>
  </si>
  <si>
    <t>ქ. თბილისი, მ. კოსტავას ქ. N41</t>
  </si>
  <si>
    <t>7155AE6D-BBD3-4BEF-8139-9884D436FA83</t>
  </si>
  <si>
    <t>ICE000532</t>
  </si>
  <si>
    <t>მამუკა ქანთარია (ს.კ. 01017014367) - ფიზ. პირი</t>
  </si>
  <si>
    <t>გიორგი გონაშვილი</t>
  </si>
  <si>
    <t>01017022071</t>
  </si>
  <si>
    <t>ქ. თბილისის, ძველი თბილისის რაიონში, ი.ნიკოლაძის ქ., N 6</t>
  </si>
  <si>
    <t>GE48BG0000000550395600</t>
  </si>
  <si>
    <t>E485192D-1685-46B9-8F7C-0CC5E7CC9167</t>
  </si>
  <si>
    <t>ICE000533</t>
  </si>
  <si>
    <t>გიორგი გონაშვილი (ს.კ. 01017022071) - მცირე მეწარმე</t>
  </si>
  <si>
    <t>ირმა შარვაძე</t>
  </si>
  <si>
    <t>01017022820</t>
  </si>
  <si>
    <t>ქ. თბილისი, კოსტავას 46/50, ბ. N1</t>
  </si>
  <si>
    <t>GE27BG0000000897289900</t>
  </si>
  <si>
    <t>0D5350EF-2117-4FC2-B8B8-8E9D2B9F756A</t>
  </si>
  <si>
    <t>ICE000534</t>
  </si>
  <si>
    <t>ირმა შარვაძე (ს.კ. 01017022820) - ფიზ. პირი</t>
  </si>
  <si>
    <t>ვეფხვია ქართველიშვილი</t>
  </si>
  <si>
    <t>01020004676</t>
  </si>
  <si>
    <t>ქ. თბილისი, სანავარდოს ქ. N1</t>
  </si>
  <si>
    <t>GE98BG0000000921148100</t>
  </si>
  <si>
    <t>4424549D-6155-44AC-9989-9F60758BD8D5</t>
  </si>
  <si>
    <t>ICE000535</t>
  </si>
  <si>
    <t>ვეფხვია ქართველიშვილი (ს.კ. 01020004676) - ინდ. მეწარმე</t>
  </si>
  <si>
    <t>ნიკოლოზ მამუკაშვილი</t>
  </si>
  <si>
    <t>01021012609</t>
  </si>
  <si>
    <t>ქ. თბილისი, თემქა, მ/რ 3, კვ. V, კორპ. 14ა, ბ. N40</t>
  </si>
  <si>
    <t>GE65TB7606745063600011</t>
  </si>
  <si>
    <t>21EFEE58-0BB4-4BD0-AD95-A28F143EF117</t>
  </si>
  <si>
    <t>ICE000536</t>
  </si>
  <si>
    <t>ნიკოლოზ მამუკაშვილი (ს.კ. 01021012609) - ფიზ. პირი</t>
  </si>
  <si>
    <t>დოდო მხეიძე</t>
  </si>
  <si>
    <t>01022011660</t>
  </si>
  <si>
    <t>ქ. თბილისი, შანიძის ქუჩა, N21, ბ.6</t>
  </si>
  <si>
    <t>GE59TB7089245061100017</t>
  </si>
  <si>
    <t>F53FCB18-983D-4142-92E8-98CC12011C83</t>
  </si>
  <si>
    <t>ICE000537</t>
  </si>
  <si>
    <t>დოდო მხეიძე (ს.კ. 01022011660) - მცირე მეწარმე</t>
  </si>
  <si>
    <t>არჩილ კახნიაშვილი</t>
  </si>
  <si>
    <t>01024011349</t>
  </si>
  <si>
    <t>მცხეთა, სოფელი ლისი</t>
  </si>
  <si>
    <t>GE39TB1445545061100001</t>
  </si>
  <si>
    <t>EE9C392F-473A-48C2-ADD4-3E6D52730B53</t>
  </si>
  <si>
    <t>ICE000538</t>
  </si>
  <si>
    <t>არჩილ კახნიაშვილი (ს.კ. 01024011349) - ფიზ. პირი</t>
  </si>
  <si>
    <t>ბეჟან სამხარაძე</t>
  </si>
  <si>
    <t>01024029963</t>
  </si>
  <si>
    <t>ქ. თბილისი, ვაჟა-ფშაველას ქ. ნაკვ. N17,18,67</t>
  </si>
  <si>
    <t>GE08TB7589145068100001</t>
  </si>
  <si>
    <t>CAF9F1A5-1957-489C-B385-09AC1701F074</t>
  </si>
  <si>
    <t>ICE000539</t>
  </si>
  <si>
    <t>ბეჟან სამხარაძე (ს.კ. 01024029963) - ფიზ. პირი</t>
  </si>
  <si>
    <t>ნანა ჩუბინიძე</t>
  </si>
  <si>
    <t>01025012528</t>
  </si>
  <si>
    <t>ქ. თბილისი, ჭავჭავაძის გამზ. 37ლ</t>
  </si>
  <si>
    <t>GE72CR0000000914273601</t>
  </si>
  <si>
    <t>95EF9D79-D374-4FD7-B874-1E2594590EBD</t>
  </si>
  <si>
    <t>ICE000540</t>
  </si>
  <si>
    <t>ნანა ჩუბინიძე (ს.კ. 01025012528) - ფიზ. პირი</t>
  </si>
  <si>
    <t>არტურ აკოპიან</t>
  </si>
  <si>
    <t>01026006040</t>
  </si>
  <si>
    <t>ქ. თბილისი, გლდანი, მ/რ ა, კორპ. 70, ბინა N36</t>
  </si>
  <si>
    <t>FE7A003F-E8F4-48F5-90E0-B5BFEE05272C</t>
  </si>
  <si>
    <t>ICE000541</t>
  </si>
  <si>
    <t>არტურ აკოპიან (ს.კ. 01026006040) - ფიზ. პირი</t>
  </si>
  <si>
    <t>ზაზა შუბითიძე</t>
  </si>
  <si>
    <t>01024077463</t>
  </si>
  <si>
    <t>ქ. თბილისი, იყალთოს ქ. N43</t>
  </si>
  <si>
    <t>FE21F5CB-F3CF-40FF-A223-87BD39189ADA</t>
  </si>
  <si>
    <t>ICE000542</t>
  </si>
  <si>
    <t>ზაზა შუბითიძე (ს.კ. 01024077463) - ფიზ. პირი</t>
  </si>
  <si>
    <t>გაგიკ კაზაროვი</t>
  </si>
  <si>
    <t>01027051886</t>
  </si>
  <si>
    <t>ქ. თბილისი, სამგორის რაიონი, II ნავთლუღის დას., III ქ., N23</t>
  </si>
  <si>
    <t>GE15BG0000000251830000</t>
  </si>
  <si>
    <t>BDAFAE24-60E8-46C7-9D63-D84EF3254487</t>
  </si>
  <si>
    <t>ICE000543</t>
  </si>
  <si>
    <t>გაგიკ კაზაროვი (ს.კ. 01027051886) - მცირე მეწარმე</t>
  </si>
  <si>
    <t>გიორგი ბრეგვაძე</t>
  </si>
  <si>
    <t>01027064766</t>
  </si>
  <si>
    <t>ქ. თბილისი, გუმათგესის ქ. კორპ. 8, ბ. 15</t>
  </si>
  <si>
    <t>GE09LB0711188252201000</t>
  </si>
  <si>
    <t>A27AD217-5CB6-40B1-9AE0-7BA494935F80</t>
  </si>
  <si>
    <t>ICE000544</t>
  </si>
  <si>
    <t>გიორგი ბრეგვაძე (ს.კ. 01027064766) - ინდ. მეწარმე</t>
  </si>
  <si>
    <t>ნიკოლოზი ბექაური</t>
  </si>
  <si>
    <t>01027084519</t>
  </si>
  <si>
    <t>ქ. თბილისი, სამგორის რაიონი, ქინძმარაულის შესახვევი, კორპუსი 25, ბინა 135</t>
  </si>
  <si>
    <t>DE178097-D923-4741-8FA0-C958C47AFE5D</t>
  </si>
  <si>
    <t>ICE000545</t>
  </si>
  <si>
    <t>ნიკოლოზი ბექაური (ს.კ. 01027084519) - ინდ. მეწარმე</t>
  </si>
  <si>
    <t>ზაზა ბაკურაძე</t>
  </si>
  <si>
    <t>01028002532</t>
  </si>
  <si>
    <t>ქ. თბილისი ლილოს დას. მეფრინველეთა ქ. N 6ბ</t>
  </si>
  <si>
    <t>GE23BG0000000051044900</t>
  </si>
  <si>
    <t>3DDC4BF9-C520-429D-9039-3E81FCEFE525</t>
  </si>
  <si>
    <t>ICE000546</t>
  </si>
  <si>
    <t>ზაზა ბაკურაძე (ს.კ. 01028002532) - ფიზ. პირი</t>
  </si>
  <si>
    <t>თენგიზი კედელაშვილი</t>
  </si>
  <si>
    <t>01028006158</t>
  </si>
  <si>
    <t>ქ. თბილისი, სამგორის რაიონი, ლილოს დას. IV კვ., კორპ. 10, ბ. 5</t>
  </si>
  <si>
    <t>GE19BG0000000161473555</t>
  </si>
  <si>
    <t>02C5A6E8-99EC-4967-9748-0808B165CE2F</t>
  </si>
  <si>
    <t>ICE000547</t>
  </si>
  <si>
    <t>თენგიზი კედელაშვილი (ს.კ. 01028006158) - მცირე მეწარმე</t>
  </si>
  <si>
    <t>ნონა სუხაშვილი</t>
  </si>
  <si>
    <t>01030002082</t>
  </si>
  <si>
    <t>ქ. თბილისის ჩუღურეთის რაიონი / ასპინძის ქ 4</t>
  </si>
  <si>
    <t>5ACF6BF5-1CB8-4C53-9D70-7A1BE1B566B3</t>
  </si>
  <si>
    <t>ICE000548</t>
  </si>
  <si>
    <t>ნონა სუხაშვილი (ს.კ. 01030002082) - ფიზ. პირი</t>
  </si>
  <si>
    <t>კონსტანტინე ჭარბაძე</t>
  </si>
  <si>
    <t>01030002486</t>
  </si>
  <si>
    <t>ქ. თბილისის ჩუღურეთის რაიონი / ოსიაურის ქ.სახლი.1</t>
  </si>
  <si>
    <t>GE41BG0000000609259400</t>
  </si>
  <si>
    <t>753D6927-4E4F-4D10-8620-57325B98921A</t>
  </si>
  <si>
    <t>ICE000549</t>
  </si>
  <si>
    <t>კონსტანტინე ჭარბაძე (ს.კ. 01030002486) - ფიზ. პირი</t>
  </si>
  <si>
    <t>გრიგოლ ხმელიძე</t>
  </si>
  <si>
    <t>01030012381</t>
  </si>
  <si>
    <t>ქ. თბილისი, ვაშლიჯვარი Iა კორპ, ბ44</t>
  </si>
  <si>
    <t>GE30BG0000000284713700</t>
  </si>
  <si>
    <t>D1B8206C-B968-4685-9658-E74A366EBA4E</t>
  </si>
  <si>
    <t>ICE000550</t>
  </si>
  <si>
    <t>გრიგოლ ხმელიძე (ს.კ. 01030012381) - ფიზ. პირი</t>
  </si>
  <si>
    <t>იოსებ ალადაშვილი</t>
  </si>
  <si>
    <t>01030013837</t>
  </si>
  <si>
    <t>ქ. თბილისი, ნაძალადევის რაიონი, გურამიშვილის გამზირი, N 25, ბინა N56ა</t>
  </si>
  <si>
    <t>GE54TB7956636010100033</t>
  </si>
  <si>
    <t>38DB2471-AB9A-4B46-99C5-18DC92003F5D</t>
  </si>
  <si>
    <t>ICE000551</t>
  </si>
  <si>
    <t>იოსებ ალადაშვილი (ს.კ. 01030013837) - მცირე მეწარმე</t>
  </si>
  <si>
    <t>მარიამ პავლიაშვილი</t>
  </si>
  <si>
    <t>01030031412</t>
  </si>
  <si>
    <t>ქ. თბილისი, პასტერის ქ. 3</t>
  </si>
  <si>
    <t>GE39KS0036010131428901</t>
  </si>
  <si>
    <t>1216C19D-F92F-4492-BB56-FF169D0A4CA6</t>
  </si>
  <si>
    <t>ICE000552</t>
  </si>
  <si>
    <t>მარიამ პავლიაშვილი (ს.კ. 01030031412) - ფიზ. პირი</t>
  </si>
  <si>
    <t>გიორგი ვეშაგური</t>
  </si>
  <si>
    <t>01030034373</t>
  </si>
  <si>
    <t>ქ. თბილისი, ჩიქობავას ქ. N9</t>
  </si>
  <si>
    <t>GE82LB0711114071058000</t>
  </si>
  <si>
    <t>80D6DA2E-18F7-452F-9FC9-EE2BFBDAA3C5</t>
  </si>
  <si>
    <t>ICE000553</t>
  </si>
  <si>
    <t>გიორგი ვეშაგური (ს.კ. 01030034373) - ფიზ. პირი</t>
  </si>
  <si>
    <t>01030037036</t>
  </si>
  <si>
    <t>ქ. თბილისი, ჩიქობავას ქ. N 9</t>
  </si>
  <si>
    <t>BFFD2872-1778-4083-8C6E-9561F66D284C</t>
  </si>
  <si>
    <t>ICE000554</t>
  </si>
  <si>
    <t>გიორგი ვეშაგური (ს.კ. 01030037036) - ფიზ. პირი</t>
  </si>
  <si>
    <t>გიორგი საგანელიძე</t>
  </si>
  <si>
    <t>01031004276</t>
  </si>
  <si>
    <t>ქ. თბილისი, თამარაშვილის, N13, ბ. N35/36</t>
  </si>
  <si>
    <t>GE56TB7481145064300003</t>
  </si>
  <si>
    <t>A9254BAF-D085-4E10-8007-D11B509335FE</t>
  </si>
  <si>
    <t>ICE000555</t>
  </si>
  <si>
    <t>გიორგი საგანელიძე (ს.კ. 01031004276) - ფიზ. პირი</t>
  </si>
  <si>
    <t>გიორგი ნიჟარაძე</t>
  </si>
  <si>
    <t>01031005767</t>
  </si>
  <si>
    <t>ქ. თბილისი, ირ. აბაშიძის ქუჩა, N41, ბინა N22ა</t>
  </si>
  <si>
    <t>GE64TB7775445063600033</t>
  </si>
  <si>
    <t>B31D528B-4F72-45A6-BEF2-7BD051EF10B8</t>
  </si>
  <si>
    <t>ICE000556</t>
  </si>
  <si>
    <t>გიორგი ნიჟარაძე (ს.კ. 01031005767) - ფიზ. პირი</t>
  </si>
  <si>
    <t>ალექსანდრე ნამორაძე</t>
  </si>
  <si>
    <t>01036001755</t>
  </si>
  <si>
    <t>ქ. თბილისი, შარაშიძის ქ. N5</t>
  </si>
  <si>
    <t>22BDA932-397A-419F-91D2-65E8973BF7FA</t>
  </si>
  <si>
    <t>ICE000557</t>
  </si>
  <si>
    <t>ალექსანდრე ნამორაძე (ს.კ. 01036001755) - ფიზ. პირი</t>
  </si>
  <si>
    <t>იასინ იოსელიანი</t>
  </si>
  <si>
    <t>01770000481</t>
  </si>
  <si>
    <t>ქ. თბილისი, მ. გახოკიძის ქ. N49</t>
  </si>
  <si>
    <t>GE12TB7186445064300010</t>
  </si>
  <si>
    <t>C11799B3-D719-4584-8CE4-5FCD9EB5AB2E</t>
  </si>
  <si>
    <t>ICE000558</t>
  </si>
  <si>
    <t>იასინ იოსელიანი (ს.კ. 01770000481) - მცირე მეწარმე</t>
  </si>
  <si>
    <t>ოლეგ სიტკო</t>
  </si>
  <si>
    <t>01791005256</t>
  </si>
  <si>
    <t>ქ. თბილისი, ე. ჭავჭავაძის ჩიხი N7</t>
  </si>
  <si>
    <t>6C09CDFC-192B-422F-BF15-22183EB8688A</t>
  </si>
  <si>
    <t>ICE000559</t>
  </si>
  <si>
    <t>ოლეგ სიტკო (ს.კ. 01791005256) - ფიზ. პირი</t>
  </si>
  <si>
    <t>კონსტანტინე თვალიაშვილი</t>
  </si>
  <si>
    <t>01901126719</t>
  </si>
  <si>
    <t>ქ. თბილისი, დიღმის მასივი, კვ. V, კორპ. 13, ბ. N82</t>
  </si>
  <si>
    <t>GE57BG0000000228379300</t>
  </si>
  <si>
    <t>F0EE76DD-C8DE-49E3-AEA1-02CC0424B821</t>
  </si>
  <si>
    <t>ICE000560</t>
  </si>
  <si>
    <t>კონსტანტინე თვალიაშვილი (ს.კ. 01901126719) - ფიზ. პირი</t>
  </si>
  <si>
    <t>ილია მიგინეიშვილი</t>
  </si>
  <si>
    <t>02001003855</t>
  </si>
  <si>
    <t>აბაშის რაიონი, სოფელი ცილორი, მე–9 ქ., N 32</t>
  </si>
  <si>
    <t>GE56BG0000000022487700</t>
  </si>
  <si>
    <t>2E870EF5-AF0F-41FF-9D0C-1F79CDF084F0</t>
  </si>
  <si>
    <t>ICE000561</t>
  </si>
  <si>
    <t>ილია მიგინეიშვილი (ს.კ. 02001003855) - მცირე მეწარმე</t>
  </si>
  <si>
    <t>ოთარი მამამთავრიშვილი</t>
  </si>
  <si>
    <t>06001005273</t>
  </si>
  <si>
    <t>ქ. თბილისი, ნაძალადევის რაიონი, ასურეთის ქ., N31</t>
  </si>
  <si>
    <t>GE74BG0000000395267300</t>
  </si>
  <si>
    <t>C1C5DA1B-B438-4311-8F23-B03B60D95D17</t>
  </si>
  <si>
    <t>ICE000562</t>
  </si>
  <si>
    <t>ოთარი მამამთავრიშვილი (ს.კ. 06001005273) - მცირე მეწარმე</t>
  </si>
  <si>
    <t>პოლად ბაირამოვი</t>
  </si>
  <si>
    <t>10001002537</t>
  </si>
  <si>
    <t>ბოლნისის რაიონი, ს. ქვემო არქევანი, 1–ლი ქ., N 7</t>
  </si>
  <si>
    <t>GE25BG0000000101373314</t>
  </si>
  <si>
    <t>F2DD9827-DE0C-4045-8CE1-018871A1D979</t>
  </si>
  <si>
    <t>ICE000563</t>
  </si>
  <si>
    <t>პოლად ბაირამოვი (ს.კ. 10001002537) - მცირე მეწარმე</t>
  </si>
  <si>
    <t>გიორგი კურტანიძე</t>
  </si>
  <si>
    <t>11001002721</t>
  </si>
  <si>
    <t>ქ. თბილისი, ალექსიძის ქ. N1, კორპ.1, ბ.38</t>
  </si>
  <si>
    <t>GE67TB0624645068100001</t>
  </si>
  <si>
    <t>13540E1C-4780-43C3-B08E-70C721E67E41</t>
  </si>
  <si>
    <t>ICE000564</t>
  </si>
  <si>
    <t>გიორგი კურტანიძე (ს.კ. 11001002721) - ფიზ. პირი</t>
  </si>
  <si>
    <t>ნიკა ტაკაშვილი</t>
  </si>
  <si>
    <t>12001090456</t>
  </si>
  <si>
    <t>გარდაბნის რაიონი, ს. ნორიო, 1–ლი ქ., N35</t>
  </si>
  <si>
    <t>GE96BG0000000101462828</t>
  </si>
  <si>
    <t>8CF4592E-2BB6-4532-A6E8-3C25CBA4A346</t>
  </si>
  <si>
    <t>ICE000565</t>
  </si>
  <si>
    <t>ნიკა ტაკაშვილი (ს.კ. 12001090456) - ინდ. მეწარმე</t>
  </si>
  <si>
    <t>ლევანი პარსელაშვილი</t>
  </si>
  <si>
    <t>13001063924</t>
  </si>
  <si>
    <t>ქ. გურჯაანი, 9 აპრილის ქუჩა, N 35</t>
  </si>
  <si>
    <t>GE28TB7673845061100057</t>
  </si>
  <si>
    <t>FAAA2FAA-57D7-4339-8265-EEC96E48275A</t>
  </si>
  <si>
    <t>ICE000566</t>
  </si>
  <si>
    <t>ლევანი პარსელაშვილი (ს.კ. 13001063924) - ინდ. მეწარმე</t>
  </si>
  <si>
    <t>იასონ ოდიშელიძე</t>
  </si>
  <si>
    <t>16001007631</t>
  </si>
  <si>
    <t>დუშეთის რაიონი, სოფელი ქვემო აში</t>
  </si>
  <si>
    <t>GE92TB7896945064300002</t>
  </si>
  <si>
    <t>69C7841E-9C3D-4897-A9EA-4A751DBB0391</t>
  </si>
  <si>
    <t>ICE000567</t>
  </si>
  <si>
    <t>იასონ ოდიშელიძე (ს.კ. 16001007631) - ფიზ. პირი</t>
  </si>
  <si>
    <t>დავით წიკლაური</t>
  </si>
  <si>
    <t>16001026291</t>
  </si>
  <si>
    <t>დუშეთის რაიონი, დ. ფასანაური, ვაჟაფშაველას ქ. N4</t>
  </si>
  <si>
    <t>GE66LB0211130617566000</t>
  </si>
  <si>
    <t>4907999D-4834-4C84-A462-FD5838403E48</t>
  </si>
  <si>
    <t>ICE000568</t>
  </si>
  <si>
    <t>დავით წიკლაური (ს.კ. 16001026291) - მცირე მეწარმე</t>
  </si>
  <si>
    <t>ირმა წიკლაური</t>
  </si>
  <si>
    <t>16001027787</t>
  </si>
  <si>
    <t>დუშეთი, დ. ფასანაური, ვაჟა-ფშაველას ქ. N4</t>
  </si>
  <si>
    <t>GE25LB0711142134201000</t>
  </si>
  <si>
    <t>C0407093-41B9-4C24-A7B9-4DB624ACF0F9</t>
  </si>
  <si>
    <t>ICE000569</t>
  </si>
  <si>
    <t>ირმა წიკლაური (ს.კ. 16001027787) - მცირე მეწარმე</t>
  </si>
  <si>
    <t>ლევან საძაგლიშვილი</t>
  </si>
  <si>
    <t>16001032185</t>
  </si>
  <si>
    <t>დუშეთი, სოფელი ჭოპორტი</t>
  </si>
  <si>
    <t>A4C707F4-F784-4075-902A-F8E57B4E0D9C</t>
  </si>
  <si>
    <t>ICE000570</t>
  </si>
  <si>
    <t>ლევან საძაგლიშვილი (ს.კ. 16001032185) - ფიზ. პირი</t>
  </si>
  <si>
    <t>ლევან გირგვლიანი</t>
  </si>
  <si>
    <t>19001029957</t>
  </si>
  <si>
    <t>ქ. ზუგდიდი, მექაღალდეთა ქ. N60</t>
  </si>
  <si>
    <t>GE63TB7307745064300011</t>
  </si>
  <si>
    <t>72F6DF13-C609-4171-80D9-3D8CEC3F85ED</t>
  </si>
  <si>
    <t>ICE000571</t>
  </si>
  <si>
    <t>ლევან გირგვლიანი (ს.კ. 19001029957) - ფიზ. პირი</t>
  </si>
  <si>
    <t>იაგო ფარულავა</t>
  </si>
  <si>
    <t>19001101872</t>
  </si>
  <si>
    <t>ქ. თბილისი, გაბრიელ სალოსის ქუჩა 144</t>
  </si>
  <si>
    <t>GE72BG0000000539998611</t>
  </si>
  <si>
    <t>19BC5684-130F-4A77-A1AA-C0B8B72E02CD</t>
  </si>
  <si>
    <t>ICE000572</t>
  </si>
  <si>
    <t>იაგო ფარულავა (ს.კ. 19001101872) - ფიზ. პირი</t>
  </si>
  <si>
    <t>გიორგი რევაზიშვილი</t>
  </si>
  <si>
    <t>20001026612</t>
  </si>
  <si>
    <t>ქ. თელავი, ალაზნის გამზ. კორპ. 32, ბ. 55</t>
  </si>
  <si>
    <t>6E37B3BD-5DDF-4E74-B9D8-B7F3C18DCE8E</t>
  </si>
  <si>
    <t>ICE000573</t>
  </si>
  <si>
    <t>გიორგი რევაზიშვილი (ს.კ. 20001026612) - ფიზ. პირი</t>
  </si>
  <si>
    <t>იონფაშ ჯორჯია</t>
  </si>
  <si>
    <t>200271721</t>
  </si>
  <si>
    <t>ქ. თბილისი, გლდანის რაიონი, ლიბანის ქ. N4გ</t>
  </si>
  <si>
    <t>მერთ იუმუშაქერ</t>
  </si>
  <si>
    <t>GE51BG0000000868233700</t>
  </si>
  <si>
    <t>8ADEE5B3-DCF8-49ED-9A1F-531DCF2CF7AD</t>
  </si>
  <si>
    <t>ICE000574</t>
  </si>
  <si>
    <t>იონფაშ ჯორჯია (ს.კ. 200271721) - შპს</t>
  </si>
  <si>
    <t>მაგთიკომი</t>
  </si>
  <si>
    <t>204876606</t>
  </si>
  <si>
    <t>ქ. თბილისი, ანა პოლიტკოვსკაიას ქ. N7</t>
  </si>
  <si>
    <t>დავით დონაძე</t>
  </si>
  <si>
    <t>GE66BG0000000241607901</t>
  </si>
  <si>
    <t>DA75B1D0-E751-4A2F-B612-454D9D2FFD5C</t>
  </si>
  <si>
    <t>ICE000575</t>
  </si>
  <si>
    <t>მაგთიკომი (ს.კ. 204876606) - შპს</t>
  </si>
  <si>
    <t>თბილისი ენერჯი</t>
  </si>
  <si>
    <t>205129617</t>
  </si>
  <si>
    <t>ქ. თბილისი, საბურთალოს რაიონი, ადამ მიცკევიჩის ქ., N18ა</t>
  </si>
  <si>
    <t>მამუკა კობახიძე</t>
  </si>
  <si>
    <t>GE02BG0000000177632800</t>
  </si>
  <si>
    <t>7B6439FC-158C-4B5B-8134-4B58B0269048</t>
  </si>
  <si>
    <t>ICE000576</t>
  </si>
  <si>
    <t>თბილისი ენერჯი (ს.კ. 205129617) - შპს</t>
  </si>
  <si>
    <t>ენერგო - პრო ჯორჯია</t>
  </si>
  <si>
    <t>205169066</t>
  </si>
  <si>
    <t>ქ. თბილისი, ვაკე–საბურთალოს რაიონი, ზურაბ ანჯაფარიძის ქ. N9</t>
  </si>
  <si>
    <t>მიხეილ ბოცვაძე</t>
  </si>
  <si>
    <t>112FFF83-70BB-49A7-81AB-25A16830343B</t>
  </si>
  <si>
    <t>ICE000577</t>
  </si>
  <si>
    <t>ენერგო - პრო ჯორჯია (ს.კ. 205169066) - სს</t>
  </si>
  <si>
    <t>მორის სუარიშვილი</t>
  </si>
  <si>
    <t>23001004721</t>
  </si>
  <si>
    <t>თიანეთის რაიონი, სოფელინ ზარიძეები</t>
  </si>
  <si>
    <t>GE28BG0000000842086600</t>
  </si>
  <si>
    <t>3263DB5B-0126-45E4-849A-D38B725ECC64</t>
  </si>
  <si>
    <t>ICE000578</t>
  </si>
  <si>
    <t>მორის სუარიშვილი (ს.კ. 23001004721) - ფიზ. პირი</t>
  </si>
  <si>
    <t>ონისე ნაკვეთაური</t>
  </si>
  <si>
    <t>23001005387</t>
  </si>
  <si>
    <t>თიანეთი, სოფელი სხლოვანი</t>
  </si>
  <si>
    <t>GE92BG0000000241880100</t>
  </si>
  <si>
    <t>07478A25-03C7-4E02-9FEA-0FAE10E760A4</t>
  </si>
  <si>
    <t>ICE000579</t>
  </si>
  <si>
    <t>ონისე ნაკვეთაური (ს.კ. 23001005387) - ფიზ. პირი</t>
  </si>
  <si>
    <t>მექანიზაცია-96</t>
  </si>
  <si>
    <t>245426999</t>
  </si>
  <si>
    <t>ქ. ბათუმი, ლერმონტოვის ქ. N108</t>
  </si>
  <si>
    <t>ზაურ ასაძბა</t>
  </si>
  <si>
    <t>GE52PC0033600100024178</t>
  </si>
  <si>
    <t>ABA7C27A-29BA-49F8-9CFD-57145C7FA84A</t>
  </si>
  <si>
    <t>ICE000580</t>
  </si>
  <si>
    <t>მექანიზაცია-96 (ს.კ. 245426999) - შპს</t>
  </si>
  <si>
    <t>ზაზა გუჯაბიძე</t>
  </si>
  <si>
    <t>26001002122</t>
  </si>
  <si>
    <t>ლანჩხუთის რაიონი, სოფელი ჯურუყვეთი</t>
  </si>
  <si>
    <t>GE23VT1000002509664506</t>
  </si>
  <si>
    <t>B1DBFB92-C537-41B1-8622-D96684C12350</t>
  </si>
  <si>
    <t>ICE000581</t>
  </si>
  <si>
    <t>ზაზა გუჯაბიძე (ს.კ. 26001002122) - ფიზ. პირი</t>
  </si>
  <si>
    <t>გიორგი კუპრაძე</t>
  </si>
  <si>
    <t>26001002589</t>
  </si>
  <si>
    <t>ლანჩხუთის რაიონი, სოფელი ღრმაღელე</t>
  </si>
  <si>
    <t>GE31BG0000000997071400</t>
  </si>
  <si>
    <t>216F5453-34B5-44D4-BE26-E64FF3D0D020</t>
  </si>
  <si>
    <t>ICE000582</t>
  </si>
  <si>
    <t>გიორგი კუპრაძე (ს.კ. 26001002589) - ფიზ. პირი</t>
  </si>
  <si>
    <t>ხვიჩა ბერძენიშვილი</t>
  </si>
  <si>
    <t>26001004305</t>
  </si>
  <si>
    <t>GE54LB0711154720826000</t>
  </si>
  <si>
    <t>469640CD-4A5B-487D-9A92-0BF4DF1CCAF9</t>
  </si>
  <si>
    <t>ICE000583</t>
  </si>
  <si>
    <t>ხვიჩა ბერძენიშვილი (ს.კ. 26001004305) - ფიზ. პირი</t>
  </si>
  <si>
    <t>ნური გოგიბერიძე</t>
  </si>
  <si>
    <t>26001030426</t>
  </si>
  <si>
    <t>ლანჩხუთის რაიონი, სოფელი ლესა</t>
  </si>
  <si>
    <t>GE25BG0000000161504196</t>
  </si>
  <si>
    <t>1B2AF27D-BC77-4669-84C0-951353FF5F02</t>
  </si>
  <si>
    <t>ICE000584</t>
  </si>
  <si>
    <t>ნური გოგიბერიძე (ს.კ. 26001030426) - მცირე მეწარმე</t>
  </si>
  <si>
    <t>მეხრიბან გუსეინოვა</t>
  </si>
  <si>
    <t>28001020360</t>
  </si>
  <si>
    <t>მარნეულის რაიონი, ს. ყიზილაჯლო</t>
  </si>
  <si>
    <t>GE46BG0000000577556800</t>
  </si>
  <si>
    <t>64869EEA-C76E-44F3-9639-49B2D7C15C20</t>
  </si>
  <si>
    <t>ICE000585</t>
  </si>
  <si>
    <t>მეხრიბან გუსეინოვა (ს.კ. 28001020360) - ინდ. მეწარმე</t>
  </si>
  <si>
    <t>რეზო გაბედავა</t>
  </si>
  <si>
    <t>29001030890</t>
  </si>
  <si>
    <t>ქ. თბილისი, კოსმონავტების სანაპირო N23ე</t>
  </si>
  <si>
    <t>GE24BG0000000338174000</t>
  </si>
  <si>
    <t>657616D0-4A92-4E51-86BE-CD6FAF0BB24C</t>
  </si>
  <si>
    <t>ICE000586</t>
  </si>
  <si>
    <t>რეზო გაბედავა (ს.კ. 29001030890) - ინდ. მეწარმე</t>
  </si>
  <si>
    <t>თენგიზ კახნიაშვილი</t>
  </si>
  <si>
    <t>31001003251</t>
  </si>
  <si>
    <t>მცხეთა</t>
  </si>
  <si>
    <t>GE39TB7110736010100015</t>
  </si>
  <si>
    <t>36FC57A0-944B-4995-960F-28B44D9AACEB</t>
  </si>
  <si>
    <t>ICE000587</t>
  </si>
  <si>
    <t>თენგიზ კახნიაშვილი (ს.კ. 31001003251) - ფიზ. პირი</t>
  </si>
  <si>
    <t>ნიკოლოზ ხოსიტაშვილი</t>
  </si>
  <si>
    <t>31001008572</t>
  </si>
  <si>
    <t>ქ. თბილისი, სიფელი დიღომი</t>
  </si>
  <si>
    <t>GE50BG0000000161427213</t>
  </si>
  <si>
    <t>27D60140-5680-495E-A3E0-986514334A8A</t>
  </si>
  <si>
    <t>ICE000588</t>
  </si>
  <si>
    <t>ნიკოლოზ ხოსიტაშვილი (ს.კ. 31001008572) - ფიზ. პირი</t>
  </si>
  <si>
    <t>ალექსანდრე წოწკოლაური</t>
  </si>
  <si>
    <t>31001009118</t>
  </si>
  <si>
    <t>ქ. თბილისი, ცაბაძის ქ. N19</t>
  </si>
  <si>
    <t>GE95BG0000000603520684,GE03BG0000000499217852,GE07LB0711128721291002</t>
  </si>
  <si>
    <t>7FFCE0FD-7738-45C6-BBD6-B8DDB4B58C4D</t>
  </si>
  <si>
    <t>ICE000589</t>
  </si>
  <si>
    <t>ალექსანდრე წოწკოლაური (ს.კ. 31001009118) - ფიზ. პირი</t>
  </si>
  <si>
    <t>დალი კაპანაძე</t>
  </si>
  <si>
    <t>33001002966</t>
  </si>
  <si>
    <t>ქ. თბილისის ვაკის რაიონში, დიდი დიღომი პეტრიწის 15 ბ.38</t>
  </si>
  <si>
    <t>GE35BG0000000131131958</t>
  </si>
  <si>
    <t>7502F65F-8A9F-4B91-B294-3EAC72ECBC48</t>
  </si>
  <si>
    <t>ICE000590</t>
  </si>
  <si>
    <t>დალი კაპანაძე (ს.კ. 33001002966) - ინდ. მეწარმე</t>
  </si>
  <si>
    <t>გიორგი საჯაია</t>
  </si>
  <si>
    <t>33001064904</t>
  </si>
  <si>
    <t>ოზურგეთი, სოფელი ცხემლისხიდი</t>
  </si>
  <si>
    <t>GE26BG0000000500550800</t>
  </si>
  <si>
    <t>2C40A831-2FB0-4D6D-B80F-588330B0FDC6</t>
  </si>
  <si>
    <t>ICE000591</t>
  </si>
  <si>
    <t>გიორგი საჯაია (ს.კ. 33001064904) - ინდ. მეწარმე</t>
  </si>
  <si>
    <t>ბიჭიკო ცაციაშვილი</t>
  </si>
  <si>
    <t>35001005853</t>
  </si>
  <si>
    <t>ქ. თბილისი, ფალიაშვილის 21</t>
  </si>
  <si>
    <t>GE10BG0000000337096000</t>
  </si>
  <si>
    <t>32C20A8C-8780-41F1-A9BA-5BCB3D4BB32A</t>
  </si>
  <si>
    <t>ICE000592</t>
  </si>
  <si>
    <t>ბიჭიკო ცაციაშვილი (ს.კ. 35001005853) - ფიზ. პირი</t>
  </si>
  <si>
    <t>ზურაბ ადეიშვილი</t>
  </si>
  <si>
    <t>35001012411</t>
  </si>
  <si>
    <t>ქ. რუსთავი, მ/რ 17, კორპ. 4, ბ. 35</t>
  </si>
  <si>
    <t>GE77BG0000000813723500</t>
  </si>
  <si>
    <t>9EDB699E-DD73-4EC8-B64F-BF343F1A8131</t>
  </si>
  <si>
    <t>ICE000593</t>
  </si>
  <si>
    <t>ზურაბ ადეიშვილი (ს.კ. 35001012411) - ფიზ. პირი</t>
  </si>
  <si>
    <t>ზურაბი გიორგაძე</t>
  </si>
  <si>
    <t>35001028703</t>
  </si>
  <si>
    <t>ქ. თბილისის, დიდუბეჩუღურეთის რაიონში, ხოშარაულის და ელიავას ქუჩებს, მდ. მტკვრის მარცხენა სანაპიროსა და ვახუშტის ხიდს შორის, (ნაკვეთი 10/23)</t>
  </si>
  <si>
    <t>GE84BG0000000888428700</t>
  </si>
  <si>
    <t>0E95822F-EBEA-4523-B2A9-8DF8136301B9</t>
  </si>
  <si>
    <t>ICE000594</t>
  </si>
  <si>
    <t>ზურაბი გიორგაძე (ს.კ. 35001028703) - ინდ. მეწარმე</t>
  </si>
  <si>
    <t>შალვა მღებრიშვილი</t>
  </si>
  <si>
    <t>35001058337</t>
  </si>
  <si>
    <t>ქ. რუსთავი, ვლადიმერ მესხიშვილის II გასასვლელი, N4, ბინა 59</t>
  </si>
  <si>
    <t>GE63BG0000000701017900</t>
  </si>
  <si>
    <t>46F61474-1A45-43F0-AAC8-4214076B6C0E</t>
  </si>
  <si>
    <t>ICE000595</t>
  </si>
  <si>
    <t>შალვა მღებრიშვილი (ს.კ. 35001058337) - მცირე მეწარმე</t>
  </si>
  <si>
    <t>გურამი გაჩეჩილაძე</t>
  </si>
  <si>
    <t>35001101028</t>
  </si>
  <si>
    <t>ქ. რუსთავი / რუსთავი XI მ/რ კორ. 1 ბ. 35</t>
  </si>
  <si>
    <t>GE66BG0000000827067600</t>
  </si>
  <si>
    <t>64C9BD32-8E25-4049-9F31-55A47F7AC390</t>
  </si>
  <si>
    <t>ICE000596</t>
  </si>
  <si>
    <t>გურამი გაჩეჩილაძე (ს.კ. 35001101028) - ფიზ. პირი</t>
  </si>
  <si>
    <t>ირაკლი სარდალაშვილი</t>
  </si>
  <si>
    <t>35001114463</t>
  </si>
  <si>
    <t>ქ. რუსთავი, გ.ლეონიძის ქ., კორ. 14, ბ. 96</t>
  </si>
  <si>
    <t>GE63BG0000000333378200</t>
  </si>
  <si>
    <t>4E40410B-EF11-4D19-AB46-49E3B09D54C6</t>
  </si>
  <si>
    <t>ICE000597</t>
  </si>
  <si>
    <t>ირაკლი სარდალაშვილი (ს.კ. 35001114463) - მცირე მეწარმე</t>
  </si>
  <si>
    <t>გენო აფციაური</t>
  </si>
  <si>
    <t>35001116594</t>
  </si>
  <si>
    <t>გარდაბნის რაიონი, სოფელი ახალი სამგორი, მერაბ კოსტავას ქუჩა, N 22</t>
  </si>
  <si>
    <t>GE37TB7237645061100074</t>
  </si>
  <si>
    <t>87A4B5E9-915D-4802-95F8-779501308FE8</t>
  </si>
  <si>
    <t>ICE000598</t>
  </si>
  <si>
    <t>გენო აფციაური (ს.კ. 35001116594) - ფიზ. პირი</t>
  </si>
  <si>
    <t>გურამი რუსიშვილი</t>
  </si>
  <si>
    <t>36001020588</t>
  </si>
  <si>
    <t>თელავის რაიონი, საგარეჯო, სოფელი მანავი</t>
  </si>
  <si>
    <t>GE39BG0000000598610000</t>
  </si>
  <si>
    <t>42FF3667-3779-4583-8F92-BEB37E8B8AEF</t>
  </si>
  <si>
    <t>ICE000599</t>
  </si>
  <si>
    <t>გურამი რუსიშვილი (ს.კ. 36001020588) - ფიზ. პირი</t>
  </si>
  <si>
    <t>ზაზა ლაბუჩიძე</t>
  </si>
  <si>
    <t>38001004499</t>
  </si>
  <si>
    <t>საჩხერის რაიონი, სოფელი იცქისი</t>
  </si>
  <si>
    <t>GE83BG0000000745315500</t>
  </si>
  <si>
    <t>B4BE0D1A-583A-432B-A429-4CF873D7B8FC</t>
  </si>
  <si>
    <t>ICE000600</t>
  </si>
  <si>
    <t>ზაზა ლაბუჩიძე (ს.კ. 38001004499) - ფიზ. პირი</t>
  </si>
  <si>
    <t>გურიელი ნაჭყებია</t>
  </si>
  <si>
    <t>39001042426</t>
  </si>
  <si>
    <t>GE54BG0000000191288300</t>
  </si>
  <si>
    <t>8CE07FA7-88EA-4FC3-8CB2-D1C4F397A049</t>
  </si>
  <si>
    <t>ICE000601</t>
  </si>
  <si>
    <t>გურიელი ნაჭყებია (ს.კ. 39001042426) - ფიზ. პირი</t>
  </si>
  <si>
    <t>ზვიადი გელაშვილი</t>
  </si>
  <si>
    <t>40001001021</t>
  </si>
  <si>
    <t>სიღნაღი, სოფელი ბოდბისხევი</t>
  </si>
  <si>
    <t>GE43TB7685736010100002</t>
  </si>
  <si>
    <t>3EC5A953-4400-4A34-85EB-DCD342AF9ED0</t>
  </si>
  <si>
    <t>ICE000602</t>
  </si>
  <si>
    <t>ზვიადი გელაშვილი (ს.კ. 40001001021) - ინდ. მეწარმე</t>
  </si>
  <si>
    <t>ლევან ხაჩიაშვილი</t>
  </si>
  <si>
    <t>40001005874</t>
  </si>
  <si>
    <t>სიღნაღის რაიონი, სოფელი ბოდბე</t>
  </si>
  <si>
    <t>GE33BG0000000908324900</t>
  </si>
  <si>
    <t>3FF610FF-4CC7-45E2-9C02-0A27C547044C</t>
  </si>
  <si>
    <t>ICE000603</t>
  </si>
  <si>
    <t>ლევან ხაჩიაშვილი (ს.კ. 40001005874) - ფიზ. პირი</t>
  </si>
  <si>
    <t>გეგა 2012</t>
  </si>
  <si>
    <t>400223254</t>
  </si>
  <si>
    <t>ქ. თბილისი, ნაძალადევის რაიონი, ალ.ბარამიძის ქ., კორპუსი 5, ბინა 24</t>
  </si>
  <si>
    <t>GE68BG0000000026544800</t>
  </si>
  <si>
    <t>023EE29E-B5C7-42B8-9FAD-62AFDBC611FF</t>
  </si>
  <si>
    <t>ICE000604</t>
  </si>
  <si>
    <t>გეგა 2012 (ს.კ. 400223254) - შპს</t>
  </si>
  <si>
    <t>თ და თ</t>
  </si>
  <si>
    <t>400247853</t>
  </si>
  <si>
    <t>ქ. თბილისი, გლდანის რაიონი, მუხიანის დასახლება, IVბ მ/რ, კორპ. 38, ბ. 9</t>
  </si>
  <si>
    <t>თორნიკე ბენაშვილი</t>
  </si>
  <si>
    <t>GE21TB7111836060100001</t>
  </si>
  <si>
    <t>7D81FDDF-6F51-4F68-82C3-CD111CCFAB2F</t>
  </si>
  <si>
    <t>ICE000605</t>
  </si>
  <si>
    <t>თ და თ (ს.კ. 400247853) - შპს</t>
  </si>
  <si>
    <t>ბაგები 2019</t>
  </si>
  <si>
    <t>400265609</t>
  </si>
  <si>
    <t>ქ. თბილისი, გლდანის რაიონი, ქერჩის ქ., N 1 ,ბ. 57</t>
  </si>
  <si>
    <t>ნიკოლოზ გედენიძე</t>
  </si>
  <si>
    <t>23F640E9-E5B3-4B2F-90EA-0679689BC1B7</t>
  </si>
  <si>
    <t>ICE000606</t>
  </si>
  <si>
    <t>ბაგები 2019 (ს.კ. 400265609) - შპს</t>
  </si>
  <si>
    <t>მიჯგუფი</t>
  </si>
  <si>
    <t>401993296</t>
  </si>
  <si>
    <t>ქ. თბილისის, დიდუბე-ჩუღურეთის რაიონში, მ. წინამძღვრიშვილის ქ., N 137, ბ. 28</t>
  </si>
  <si>
    <t>მიხეილ გოგინაშვილი</t>
  </si>
  <si>
    <t>GE88BG0000000788555100</t>
  </si>
  <si>
    <t>0677BE56-CF47-4A76-B847-C6FA5EC9C8D8</t>
  </si>
  <si>
    <t>ICE000607</t>
  </si>
  <si>
    <t>მიჯგუფი (ს.კ. 401993296) - შპს</t>
  </si>
  <si>
    <t>ლიფტი</t>
  </si>
  <si>
    <t>404533126</t>
  </si>
  <si>
    <t>ქ. თბილისი, მთაწმინდის რაიონი, ა.ერისთავხოშტარიას ქ., N 16</t>
  </si>
  <si>
    <t>ნუგზარ არსენიშვილი</t>
  </si>
  <si>
    <t>GE70BG0000000166184800</t>
  </si>
  <si>
    <t>5837C967-DA2C-467A-BD8F-01E401E0C06D</t>
  </si>
  <si>
    <t>ICE000608</t>
  </si>
  <si>
    <t>ლიფტი (ს.კ. 404533126) - შპს</t>
  </si>
  <si>
    <t>აირბალონი</t>
  </si>
  <si>
    <t>404944389</t>
  </si>
  <si>
    <t>ქ. თბილისის, ვაკე-საბურთალოს რაიონში, თ.იოსებიძის ქ., N 71, ბ. 3</t>
  </si>
  <si>
    <t>ნონა ქართველიშვილი</t>
  </si>
  <si>
    <t>GE96TB7442636080100001</t>
  </si>
  <si>
    <t>EFD90454-7C70-457B-B866-9F008F7C9AB7</t>
  </si>
  <si>
    <t>ICE000609</t>
  </si>
  <si>
    <t>აირბალონი (ს.კ. 404944389) - შპს</t>
  </si>
  <si>
    <t>ლკონსი</t>
  </si>
  <si>
    <t>404957025</t>
  </si>
  <si>
    <t>ქ. თბილისის, ვაკე-საბურთალოს რაიონში, ს. ცინცაძის ქ., N 32, ბ. 23</t>
  </si>
  <si>
    <t>გიორგი ჟღენტი</t>
  </si>
  <si>
    <t>GE24PC0133600100059064</t>
  </si>
  <si>
    <t>8A0BDC97-1778-4021-A5B9-3FCB59DF143B</t>
  </si>
  <si>
    <t>ICE000610</t>
  </si>
  <si>
    <t>ლკონსი (ს.კ. 404957025) - შპს</t>
  </si>
  <si>
    <t>ნეო ჯგუფი</t>
  </si>
  <si>
    <t>405144035</t>
  </si>
  <si>
    <t>ქ. თბილისი, ვაკე-საბურთალოს რაიონი, ზაქარიაძის ქ. N8, სახელოსნო N70</t>
  </si>
  <si>
    <t>გიორგი ანთაძე</t>
  </si>
  <si>
    <t>GE62TB7134736080100003</t>
  </si>
  <si>
    <t>8D54219E-CD8F-4D39-858C-3A205B7C3F47</t>
  </si>
  <si>
    <t>ICE000611</t>
  </si>
  <si>
    <t>ნეო ჯგუფი (ს.კ. 405144035) - შპს</t>
  </si>
  <si>
    <t>ჯინ სერვისი</t>
  </si>
  <si>
    <t>405231093</t>
  </si>
  <si>
    <t>ქ. თბილისი, ისნის რაიონი, ვაზისუბანი 3 მ/რ კვ.II, კორ. 15</t>
  </si>
  <si>
    <t>ვახტანგ მინაშვილი</t>
  </si>
  <si>
    <t>GE94BG0000000240899200</t>
  </si>
  <si>
    <t>AA00A2BF-864C-4900-A430-AA61376957C2</t>
  </si>
  <si>
    <t>ICE000612</t>
  </si>
  <si>
    <t>ჯინ სერვისი (ს.კ. 405231093) - შპს</t>
  </si>
  <si>
    <t>მედ პროდაქტ ჯორჯია</t>
  </si>
  <si>
    <t>405385051</t>
  </si>
  <si>
    <t>ქ. თბილისი, ვაკის რ-ნი, ი.მოსაშვილის ქ. N 2 ბ. 91ა</t>
  </si>
  <si>
    <t>თორნიკე კვინიკაძე</t>
  </si>
  <si>
    <t>GE11TB7462836020100007</t>
  </si>
  <si>
    <t>A2C9FCBC-6867-4E26-B92E-883CD68EA257</t>
  </si>
  <si>
    <t>ICE000613</t>
  </si>
  <si>
    <t>მედ პროდაქტ ჯორჯია (ს.კ. 405385051) - შპს</t>
  </si>
  <si>
    <t>ფორე</t>
  </si>
  <si>
    <t>428521058</t>
  </si>
  <si>
    <t>ქ. დედოფლისწყარო, I მაისის ქ. №26</t>
  </si>
  <si>
    <t>კობა გოგოლი</t>
  </si>
  <si>
    <t>GE92PC0223600100012115</t>
  </si>
  <si>
    <t>B446094C-8E2F-4061-B25F-DD3411636D1B</t>
  </si>
  <si>
    <t>ICE000614</t>
  </si>
  <si>
    <t>ფორე (ს.კ. 428521058) - შპს</t>
  </si>
  <si>
    <t>მარიამი კაიშაური</t>
  </si>
  <si>
    <t>44001000665</t>
  </si>
  <si>
    <t>ყაზბეგი, ს. ქუმლისციხე</t>
  </si>
  <si>
    <t>GE33BG0000000178710300</t>
  </si>
  <si>
    <t>C1A1966E-80D4-496C-8313-6106250D745A</t>
  </si>
  <si>
    <t>ICE000615</t>
  </si>
  <si>
    <t>მარიამი კაიშაური (ს.კ. 44001000665) - მცირე მეწარმე</t>
  </si>
  <si>
    <t>გრილა</t>
  </si>
  <si>
    <t>442569132</t>
  </si>
  <si>
    <t>ცაგერი, სოფელი ლაჯანა</t>
  </si>
  <si>
    <t>თეიმურაზი კვენეტაძე</t>
  </si>
  <si>
    <t>GE45TB7061336080100002</t>
  </si>
  <si>
    <t>9E22529F-76B3-4F28-9D45-C83EA93B3E3C</t>
  </si>
  <si>
    <t>ICE000616</t>
  </si>
  <si>
    <t>გრილა (ს.კ. 442569132) - შპს</t>
  </si>
  <si>
    <t>უნიფორმა პლუსი</t>
  </si>
  <si>
    <t>445400110</t>
  </si>
  <si>
    <t>ქ. ბათუმი, ივ. ჯავახიშვილის ქ., №76, ბინა 56</t>
  </si>
  <si>
    <t>ვაჟა ბერიძე</t>
  </si>
  <si>
    <t>GE27PC0343600100014754</t>
  </si>
  <si>
    <t>630F1FA9-D62A-4419-9F5A-5B437E3B34AB</t>
  </si>
  <si>
    <t>ICE000617</t>
  </si>
  <si>
    <t>უნიფორმა პლუსი (ს.კ. 445400110) - შპს</t>
  </si>
  <si>
    <t>მმს გრუპ</t>
  </si>
  <si>
    <t>445472774</t>
  </si>
  <si>
    <t>ბათუმი, ლერმონტოვის ქ., N108</t>
  </si>
  <si>
    <t>ირაკლი წივწივაძე
გურამ ველიაძე</t>
  </si>
  <si>
    <t>61001068941
61001003846</t>
  </si>
  <si>
    <t>GE36TB7013736070100001</t>
  </si>
  <si>
    <t>D3053038-D0EF-4A29-A967-019DA8E78E0E</t>
  </si>
  <si>
    <t>ICE000618</t>
  </si>
  <si>
    <t>მმს გრუპ (ს.კ. 445472774) - შპს</t>
  </si>
  <si>
    <t>გურამ ვარსიმაშვილი</t>
  </si>
  <si>
    <t>45101037432</t>
  </si>
  <si>
    <t>ყვარელი ს. ენისელი</t>
  </si>
  <si>
    <t>GE25BG0000000857501700</t>
  </si>
  <si>
    <t>D4B49F7B-504B-4347-98D7-C50348414B3F</t>
  </si>
  <si>
    <t>ICE000619</t>
  </si>
  <si>
    <t>გურამ ვარსიმაშვილი (ს.კ. 45101037432) - მცირე მეწარმე</t>
  </si>
  <si>
    <t>დავითი სვანიძე</t>
  </si>
  <si>
    <t>49001001386</t>
  </si>
  <si>
    <t>ცაგერის რაიონი, სოფელი ცხუკუშერი</t>
  </si>
  <si>
    <t>GE42BG0000000355768700</t>
  </si>
  <si>
    <t>39BF7242-F0C4-4D55-BC3B-0BA40742DB81</t>
  </si>
  <si>
    <t>ICE000620</t>
  </si>
  <si>
    <t>დავითი სვანიძე (ს.კ. 49001001386) - ფიზ. პირი</t>
  </si>
  <si>
    <t>მაია ტეფნაძე-შაქარიშვილი</t>
  </si>
  <si>
    <t>57001002531</t>
  </si>
  <si>
    <t>ქ. ბათუმი, ჭავჭავაძის ქ. N50</t>
  </si>
  <si>
    <t>GE60BG0000000100621904</t>
  </si>
  <si>
    <t>6942270D-902D-4963-A0BF-F7AF78CD3188</t>
  </si>
  <si>
    <t>ICE000621</t>
  </si>
  <si>
    <t>მაია ტეფნაძე-შაქარიშვილი (ს.კ. 57001002531) - ინდ. მეწარმე</t>
  </si>
  <si>
    <t>რატი კარელიძე</t>
  </si>
  <si>
    <t>59001121930</t>
  </si>
  <si>
    <t>გორი, თამარ მეფის ქ. IV</t>
  </si>
  <si>
    <t>GE13BG0000000109454600</t>
  </si>
  <si>
    <t>62A54596-5BC9-4BCF-8034-B55D4BD851F2</t>
  </si>
  <si>
    <t>ICE000622</t>
  </si>
  <si>
    <t>რატი კარელიძე (ს.კ. 59001121930) - ფიზ. პირი</t>
  </si>
  <si>
    <t>გოგიტა შერაზადიშვილი</t>
  </si>
  <si>
    <t>59004000212</t>
  </si>
  <si>
    <t>გორი, სოფელი აჩაბეთი</t>
  </si>
  <si>
    <t>GE84BG0000000259286700</t>
  </si>
  <si>
    <t>92FB9902-51D1-4FCC-9E6D-2F2DE782ACE6</t>
  </si>
  <si>
    <t>ICE000623</t>
  </si>
  <si>
    <t>გოგიტა შერაზადიშვილი (ს.კ. 59004000212) - ფიზ. პირი</t>
  </si>
  <si>
    <t>ლევან კახნიაშვილი</t>
  </si>
  <si>
    <t>59004004932</t>
  </si>
  <si>
    <t>გორი, სოფელი ქემერტი</t>
  </si>
  <si>
    <t>GE61BG0000000649938900</t>
  </si>
  <si>
    <t>7FA0FF7E-89EB-48B7-9D21-F3B2B978CA84</t>
  </si>
  <si>
    <t>ICE000624</t>
  </si>
  <si>
    <t>ლევან კახნიაშვილი (ს.კ. 59004004932) - ფიზ. პირი</t>
  </si>
  <si>
    <t>ბესიკი ხვედელიძე</t>
  </si>
  <si>
    <t>60001016449</t>
  </si>
  <si>
    <t>ქ. ქუთაისი, ი.ქანთარიას ქ., N 38</t>
  </si>
  <si>
    <t>GE35BG0000000807763800</t>
  </si>
  <si>
    <t>9A49FD04-1FC9-4490-9950-CF58D9B9177A</t>
  </si>
  <si>
    <t>ICE000625</t>
  </si>
  <si>
    <t>ბესიკი ხვედელიძე (ს.კ. 60001016449) - მცირე მეწარმე</t>
  </si>
  <si>
    <t>რომანი გაბუნია</t>
  </si>
  <si>
    <t>60001018554</t>
  </si>
  <si>
    <t>ქ. ზუგდიდი</t>
  </si>
  <si>
    <t>GE10TB7670345061600009</t>
  </si>
  <si>
    <t>1F7C7BE6-6223-41AA-8916-21D1ED2DDE6B</t>
  </si>
  <si>
    <t>ICE000626</t>
  </si>
  <si>
    <t>რომანი გაბუნია (ს.კ. 60001018554) - ფიზ. პირი</t>
  </si>
  <si>
    <t>ნარგიზი რიჟამაძე</t>
  </si>
  <si>
    <t>60001024536</t>
  </si>
  <si>
    <t>ქ. თბილისი, ჭავჭავაძის გამზ. 33ა, ბ. 36</t>
  </si>
  <si>
    <t>GE83TB7558745061100069</t>
  </si>
  <si>
    <t>86BE66D9-92DC-45FC-84E8-9F97C139B959</t>
  </si>
  <si>
    <t>ICE000627</t>
  </si>
  <si>
    <t>ნარგიზი რიჟამაძე (ს.კ. 60001024536) - ფიზ. პირი</t>
  </si>
  <si>
    <t>თეონა ანდრეევა</t>
  </si>
  <si>
    <t>60001038657</t>
  </si>
  <si>
    <t>ქ. ბათუმი, თამარ მეფის დას.სახლი N44ბ</t>
  </si>
  <si>
    <t>GE40TB7976136010300003</t>
  </si>
  <si>
    <t>55E70B35-83D0-46DE-A6B0-7F899D61078B</t>
  </si>
  <si>
    <t>ICE000628</t>
  </si>
  <si>
    <t>თეონა ანდრეევა (ს.კ. 60001038657) - ფიზ. პირი</t>
  </si>
  <si>
    <t>რევაზი ტაბატაძე</t>
  </si>
  <si>
    <t>60001041856</t>
  </si>
  <si>
    <t>ქუთაისი, ახალგაზრდობის VIშ, 21</t>
  </si>
  <si>
    <t>8D2C6B21-2A6D-4D42-820C-F863F1F5332C</t>
  </si>
  <si>
    <t>ICE000629</t>
  </si>
  <si>
    <t>რევაზი ტაბატაძე (ს.კ. 60001041856) - ფიზ. პირი</t>
  </si>
  <si>
    <t>ავთანდილი ჯიშკარიანი</t>
  </si>
  <si>
    <t>60001141720</t>
  </si>
  <si>
    <t>ქ. ქუთაისი, ს. მახვილაძის ქ. N 3, ბ. 18</t>
  </si>
  <si>
    <t>GE21TB7505845063600028</t>
  </si>
  <si>
    <t>01FDEFE0-AB8B-4CDA-9C07-049FDB4CD301</t>
  </si>
  <si>
    <t>ICE000630</t>
  </si>
  <si>
    <t>ავთანდილი ჯიშკარიანი (ს.კ. 60001141720) - ფიზ. პირი</t>
  </si>
  <si>
    <t>61001007309</t>
  </si>
  <si>
    <t>ქ, ბათუმი, ზუბალაშვილის N18</t>
  </si>
  <si>
    <t>GE35BG0000000342600300</t>
  </si>
  <si>
    <t>E9C2253A-B4A6-4693-9A79-2AE9F4E5F66B</t>
  </si>
  <si>
    <t>ICE000631</t>
  </si>
  <si>
    <t>თემურ უსტიაშვილი (ს.კ. 61001007309) - ფიზ. პირი</t>
  </si>
  <si>
    <t>ამირან მაკარაძე</t>
  </si>
  <si>
    <t>61001041626</t>
  </si>
  <si>
    <t>ქ. ბათუმი, შ. რუსთაველის ქ., N 57, ბ. 47</t>
  </si>
  <si>
    <t>GE31TB7687936010100011</t>
  </si>
  <si>
    <t>455D6B4A-5892-41BE-8A53-387B870E21F8</t>
  </si>
  <si>
    <t>ICE000632</t>
  </si>
  <si>
    <t>ამირან მაკარაძე (ს.კ. 61001041626) - მცირე მეწარმე</t>
  </si>
  <si>
    <t>ზაზა ზოიძე</t>
  </si>
  <si>
    <t>61001042230</t>
  </si>
  <si>
    <t>ქ. ბათუმი ვაჟა-ფშაველას ქ. N 151</t>
  </si>
  <si>
    <t>GE12TB7944545061100002</t>
  </si>
  <si>
    <t>7943CBE2-3F90-475B-9307-8F301895CFA4</t>
  </si>
  <si>
    <t>ICE000633</t>
  </si>
  <si>
    <t>ზაზა ზოიძე (ს.კ. 61001042230) - ფიზ. პირი</t>
  </si>
  <si>
    <t>გიორგი ბაიაძე</t>
  </si>
  <si>
    <t>61001062581</t>
  </si>
  <si>
    <t>ქ. ბათუმი აღმაშენებლის ქ. N18, ბ.38</t>
  </si>
  <si>
    <t>GE97BG0000000101264639</t>
  </si>
  <si>
    <t>F6005BE8-4615-4B1C-90A5-AD8F8CEB7A7C</t>
  </si>
  <si>
    <t>ICE000634</t>
  </si>
  <si>
    <t>გიორგი ბაიაძე (ს.კ. 61001062581) - ფიზ. პირი</t>
  </si>
  <si>
    <t>გიორგი ბაცანაძე</t>
  </si>
  <si>
    <t>61001063855</t>
  </si>
  <si>
    <t>GE92TB7483245061100093</t>
  </si>
  <si>
    <t>A8D0D86E-A6A2-4B82-AE98-A164F1FC801C</t>
  </si>
  <si>
    <t>ICE000635</t>
  </si>
  <si>
    <t>გიორგი ბაცანაძე (ს.კ. 61001063855) - ფიზ. პირი</t>
  </si>
  <si>
    <t>მირზა ხიმშიაშვილი</t>
  </si>
  <si>
    <t>61001067439</t>
  </si>
  <si>
    <t>ქ. ბათუმი, პ.ბაგრატიონის ჩიხი N3</t>
  </si>
  <si>
    <t>GE78BG0000000470207100</t>
  </si>
  <si>
    <t>E57469CA-5205-4A5F-8CD7-085D00A86A54</t>
  </si>
  <si>
    <t>ICE000636</t>
  </si>
  <si>
    <t>მირზა ხიმშიაშვილი (ს.კ. 61001067439) - მცირე მეწარმე</t>
  </si>
  <si>
    <t>ცოტნე ქურიძე</t>
  </si>
  <si>
    <t>61001072702</t>
  </si>
  <si>
    <t>GE41BG0000000437074700</t>
  </si>
  <si>
    <t>6FD8B9EB-0266-4009-9F57-6B2FAAAD666C</t>
  </si>
  <si>
    <t>ICE000637</t>
  </si>
  <si>
    <t>ცოტნე ქურიძე (ს.კ. 61001072702) - ფიზ. პირი</t>
  </si>
  <si>
    <t>ლაშა წულუკიძე</t>
  </si>
  <si>
    <t>61001075136</t>
  </si>
  <si>
    <t>ქ. ბათუმი, თამარ მეფის დას., №5, ბინა №2</t>
  </si>
  <si>
    <t>GE63VT1000002014164506</t>
  </si>
  <si>
    <t>4028C5DE-0938-4BD8-9C47-1A1241FAF832</t>
  </si>
  <si>
    <t>ICE000638</t>
  </si>
  <si>
    <t>ლაშა წულუკიძე (ს.კ. 61001075136) - მცირე მეწარმე</t>
  </si>
  <si>
    <t>დომენტი ქარქაშაძე</t>
  </si>
  <si>
    <t>61001079231</t>
  </si>
  <si>
    <t>ქ. ბათუმი, იოსებ ნონეშვილის ქუჩა, N 60, ბინა 19</t>
  </si>
  <si>
    <t>GE26LB0711149293557000</t>
  </si>
  <si>
    <t>FC251D07-8A39-444A-AD63-22493B8A38A9</t>
  </si>
  <si>
    <t>ICE000639</t>
  </si>
  <si>
    <t>დომენტი ქარქაშაძე (ს.კ. 61001079231) - ფიზ. პირი</t>
  </si>
  <si>
    <t>გიორგი ჭიტაშვილი</t>
  </si>
  <si>
    <t>01031005588</t>
  </si>
  <si>
    <t>ქ. თბილისი, კანდელაკის ქ. N14</t>
  </si>
  <si>
    <t>GE09BG0000000874777300</t>
  </si>
  <si>
    <t>07DD7511-46F1-485C-B28C-8EFE0379249A</t>
  </si>
  <si>
    <t>ICE000640</t>
  </si>
  <si>
    <t>გიორგი ჭიტაშვილი (ს.კ. 01031005588) - ფიზ. პირი</t>
  </si>
  <si>
    <t>გიორგი ხინიკაძე</t>
  </si>
  <si>
    <t>61001082324</t>
  </si>
  <si>
    <t>ქ. ბათუმი, მ. კომახიძის ქ. N151</t>
  </si>
  <si>
    <t>GE56TB7346545061100010</t>
  </si>
  <si>
    <t>841FC012-DA5B-43CD-89A4-69980D70CE7B</t>
  </si>
  <si>
    <t>ICE000641</t>
  </si>
  <si>
    <t>გიორგი ხინიკაძე (ს.კ. 61001082324) - ფიზ. პირი</t>
  </si>
  <si>
    <t>61001085539</t>
  </si>
  <si>
    <t>ქ. ბათუმი, ს.მესხის ქ. N62</t>
  </si>
  <si>
    <t>GE30BG0000000100656588</t>
  </si>
  <si>
    <t>C479307D-2432-42A6-B6E3-017053947B66</t>
  </si>
  <si>
    <t>ICE000642</t>
  </si>
  <si>
    <t>სულხან სურმანიძე (ს.კ. 61001085539) - ფიზ. პირი</t>
  </si>
  <si>
    <t>ჯაბა სიხარულიძე</t>
  </si>
  <si>
    <t>61002004493</t>
  </si>
  <si>
    <t>ქ. ბათუმი, გენ.ა.აბაშიძის ქ.</t>
  </si>
  <si>
    <t>GE54BG0000000184478900</t>
  </si>
  <si>
    <t>57B9D8AC-0ABE-487D-990B-FEA0EB99F8CF</t>
  </si>
  <si>
    <t>ICE000643</t>
  </si>
  <si>
    <t>ჯაბა სიხარულიძე (ს.კ. 61002004493) - ფიზ. პირი</t>
  </si>
  <si>
    <t>ავთანდილ ქორთიშვილი</t>
  </si>
  <si>
    <t>61002013793</t>
  </si>
  <si>
    <t>ქ. ბათუმი, დ. აღმაშენებლის ქ., N36, ბ. 31</t>
  </si>
  <si>
    <t>GE22BG0000000101071019</t>
  </si>
  <si>
    <t>F6CBCFC3-D958-4870-B99E-E9C1A579B626</t>
  </si>
  <si>
    <t>ICE000644</t>
  </si>
  <si>
    <t>ავთანდილ ქორთიშვილი (ს.კ. 61002013793) - ინდ. მეწარმე</t>
  </si>
  <si>
    <t>გოჩა აფაქიძე</t>
  </si>
  <si>
    <t>61002015626</t>
  </si>
  <si>
    <t>ქ. ბათუმი, ი. ჯავახიშვილის ქ. სახლი.74</t>
  </si>
  <si>
    <t>GE71BG0000000590695000</t>
  </si>
  <si>
    <t>C49B096C-9551-48B4-8014-D105BD9F6D92</t>
  </si>
  <si>
    <t>ICE000645</t>
  </si>
  <si>
    <t>გოჩა აფაქიძე (ს.კ. 61002015626) - ფიზ. პირი</t>
  </si>
  <si>
    <t>მურად ასლანიძე</t>
  </si>
  <si>
    <t>61004007714</t>
  </si>
  <si>
    <t>ქ. ბათუმი, ლეონიძის ქ., № 4, ბ. 15</t>
  </si>
  <si>
    <t>GE70PC0033600100050238</t>
  </si>
  <si>
    <t>A10349C8-32F0-4B6C-B980-E48D4DEA6C7E</t>
  </si>
  <si>
    <t>ICE000646</t>
  </si>
  <si>
    <t>მურად ასლანიძე (ს.კ. 61004007714) - ინდ. მეწარმე</t>
  </si>
  <si>
    <t>გენადი ხვიჩია</t>
  </si>
  <si>
    <t>61004009271</t>
  </si>
  <si>
    <t>ქობულეთის რაიონი, სოფელი მუხაესტატე</t>
  </si>
  <si>
    <t>GE33TB7748245063600011</t>
  </si>
  <si>
    <t>B67DE781-B4B7-4D7E-97F5-8E69215EBF8A</t>
  </si>
  <si>
    <t>ICE000647</t>
  </si>
  <si>
    <t>გენადი ხვიჩია (ს.კ. 61004009271) - ფიზ. პირი</t>
  </si>
  <si>
    <t>ნათია ცენტერაძე</t>
  </si>
  <si>
    <t>61004021412</t>
  </si>
  <si>
    <t>ქობულეთი, ს. ქობულეთი</t>
  </si>
  <si>
    <t>GE54BG0000000284990300</t>
  </si>
  <si>
    <t>58D9407C-D0C0-4033-9D59-205EF666D6DD</t>
  </si>
  <si>
    <t>ICE000648</t>
  </si>
  <si>
    <t>ნათია ცენტერაძე (ს.კ. 61004021412) - მცირე მეწარმე</t>
  </si>
  <si>
    <t>ანზორ გორჯელაძე</t>
  </si>
  <si>
    <t>61004053264</t>
  </si>
  <si>
    <t>ქობულეთის რაიონი, ს. საჩინო</t>
  </si>
  <si>
    <t>GE40BG0000000026028100</t>
  </si>
  <si>
    <t>28E0110F-A6A4-4BF7-BE5E-90F1B72F6803</t>
  </si>
  <si>
    <t>ICE000649</t>
  </si>
  <si>
    <t>ანზორ გორჯელაძე (ს.კ. 61004053264) - მცირე მეწარმე</t>
  </si>
  <si>
    <t>ჯემალი ანთაძე</t>
  </si>
  <si>
    <t>61004062846</t>
  </si>
  <si>
    <t>ქობულეთი, დ. ოჩხამური, მ. კოსტავას ქ. N 25</t>
  </si>
  <si>
    <t>GE37BG0000000323596800</t>
  </si>
  <si>
    <t>CFBF1D4A-9478-4847-B900-745D2F3D9EA1</t>
  </si>
  <si>
    <t>ICE000650</t>
  </si>
  <si>
    <t>ჯემალი ანთაძე (ს.კ. 61004062846) - ფიზ. პირი</t>
  </si>
  <si>
    <t>გიორგი დავითაძე</t>
  </si>
  <si>
    <t>61004064096</t>
  </si>
  <si>
    <t>ქობულეთი, დ. ჩაქვი აჭარის</t>
  </si>
  <si>
    <t>GE46TB7235545061100017</t>
  </si>
  <si>
    <t>836BD020-1758-40C7-9E68-DB2AC521E1C4</t>
  </si>
  <si>
    <t>ICE000651</t>
  </si>
  <si>
    <t>გიორგი დავითაძე (ს.კ. 61004064096) - ფიზ. პირი</t>
  </si>
  <si>
    <t>ლია საგინაძე</t>
  </si>
  <si>
    <t>61005004698</t>
  </si>
  <si>
    <t>ქობულეთი, ს. ციხისძირი,</t>
  </si>
  <si>
    <t>GE78PC0033600100027396</t>
  </si>
  <si>
    <t>8D8EC1EA-6B7F-4144-AD1D-A9BF8757C124</t>
  </si>
  <si>
    <t>ICE000652</t>
  </si>
  <si>
    <t>ლია საგინაძე (ს.კ. 61005004698) - ინდ. მეწარმე</t>
  </si>
  <si>
    <t>მერაბ ვარშანიძე</t>
  </si>
  <si>
    <t>61006010254</t>
  </si>
  <si>
    <t>ხელვაჩაურის რაიონი, სოფ. ურეხი</t>
  </si>
  <si>
    <t>GE51BG0000000589484800</t>
  </si>
  <si>
    <t>D6C152A4-EDEB-4624-A4B5-6021C03DD02A</t>
  </si>
  <si>
    <t>ICE000653</t>
  </si>
  <si>
    <t>მერაბ ვარშანიძე (ს.კ. 61006010254) - ინდ. მეწარმე</t>
  </si>
  <si>
    <t>ილია შოთაძე</t>
  </si>
  <si>
    <t>61006011253</t>
  </si>
  <si>
    <t>ხელვაჩაურის რაიონი, წერეთლის ქუჩა, სოფ. დაბა ხელ</t>
  </si>
  <si>
    <t>GE66CR0150002083174506</t>
  </si>
  <si>
    <t>C285C1D0-FDD8-4579-AFF3-E1FB66D67F5F</t>
  </si>
  <si>
    <t>ICE000654</t>
  </si>
  <si>
    <t>ილია შოთაძე (ს.კ. 61006011253) - ფიზ. პირი</t>
  </si>
  <si>
    <t>ჯიმშერ ქართველიშვილი</t>
  </si>
  <si>
    <t>61006012004</t>
  </si>
  <si>
    <t>ხელვაჩაურის რაიონი / 6400</t>
  </si>
  <si>
    <t>GE67BG0000000158475100</t>
  </si>
  <si>
    <t>A3856F7A-BB56-4BCE-8A72-42E94CF53ADB</t>
  </si>
  <si>
    <t>ICE000655</t>
  </si>
  <si>
    <t>ჯიმშერ ქართველიშვილი (ს.კ. 61006012004) - ფიზ. პირი</t>
  </si>
  <si>
    <t>სულხან ცენტერაძე</t>
  </si>
  <si>
    <t>61006018001</t>
  </si>
  <si>
    <t>ხელვაჩაურის რაიონი / სოფ.სოფელი ქვედა ჯოჭო</t>
  </si>
  <si>
    <t>GE21BG0000000902851600</t>
  </si>
  <si>
    <t>959133A4-C20E-49FD-91CA-BC1057D96103</t>
  </si>
  <si>
    <t>ICE000656</t>
  </si>
  <si>
    <t>სულხან ცენტერაძე (ს.კ. 61006018001) - ფიზ. პირი</t>
  </si>
  <si>
    <t>ელიზბარ ნაკაშიძე</t>
  </si>
  <si>
    <t>61006018812</t>
  </si>
  <si>
    <t>ბათუმი, ხალვაშის გამზ. N320</t>
  </si>
  <si>
    <t>GE36BG0000000763036500</t>
  </si>
  <si>
    <t>61DBFA46-3089-4D15-8263-FCE46242D63E</t>
  </si>
  <si>
    <t>ICE000657</t>
  </si>
  <si>
    <t>ელიზბარ ნაკაშიძე (ს.კ. 61006018812) - ფიზ. პირი</t>
  </si>
  <si>
    <t>ბეგლარ გაბაიძე</t>
  </si>
  <si>
    <t>61006035194</t>
  </si>
  <si>
    <t>ხელვაჩაურის რაიონი, ხელვაჩაური ს. მახო</t>
  </si>
  <si>
    <t>GE35BG0000000826678800</t>
  </si>
  <si>
    <t>2C300B04-849C-4382-9A42-EB5E6F024584</t>
  </si>
  <si>
    <t>ICE000658</t>
  </si>
  <si>
    <t>ბეგლარ გაბაიძე (ს.კ. 61006035194) - ფიზ. პირი</t>
  </si>
  <si>
    <t>გოგიტა დუმბაძე</t>
  </si>
  <si>
    <t>61006056216</t>
  </si>
  <si>
    <t>ხელვაჩაურის რაიონი, ხელვაჩაური ს. ერგე</t>
  </si>
  <si>
    <t>GE40BG0000000581091200</t>
  </si>
  <si>
    <t>63B3ABBC-39E7-4ACD-98D4-76806D295C81</t>
  </si>
  <si>
    <t>ICE000659</t>
  </si>
  <si>
    <t>გოგიტა დუმბაძე (ს.კ. 61006056216) - ფიზ. პირი</t>
  </si>
  <si>
    <t>თამარ ჩხიკვაძე</t>
  </si>
  <si>
    <t>61006065598</t>
  </si>
  <si>
    <t>ბათუმი, ხელვაჩაური, ს. მეჯინისწყალი</t>
  </si>
  <si>
    <t>D972093C-975A-4600-AC54-5ADF238D8581</t>
  </si>
  <si>
    <t>ICE000660</t>
  </si>
  <si>
    <t>თამარ ჩხიკვაძე (ს.კ. 61006065598) - ფიზ. პირი</t>
  </si>
  <si>
    <t>გიორგი ირემაძე</t>
  </si>
  <si>
    <t>61006067225</t>
  </si>
  <si>
    <t>ქ. ბათუმი, ნევრესტან შაშიკაშვილის ქუჩა, N 168</t>
  </si>
  <si>
    <t>GE87BG0000000161617540</t>
  </si>
  <si>
    <t>E88993F4-B0F5-4ED2-82B1-12459C89F8A0</t>
  </si>
  <si>
    <t>ICE000661</t>
  </si>
  <si>
    <t>გიორგი ირემაძე (ს.კ. 61006067225) - ფიზ. პირი</t>
  </si>
  <si>
    <t>გოჩა კახიძე</t>
  </si>
  <si>
    <t>61006067250</t>
  </si>
  <si>
    <t>ბათუმი ნ.შაშიკაშვილის ქ. N 96</t>
  </si>
  <si>
    <t>GE50BG0000000101508373</t>
  </si>
  <si>
    <t>69D93870-9BC0-4B95-B565-B7B71D1423F0</t>
  </si>
  <si>
    <t>ICE000662</t>
  </si>
  <si>
    <t>გოჩა კახიძე (ს.კ. 61006067250) - ფიზ. პირი</t>
  </si>
  <si>
    <t>ნუკრი ბოლქვაძე</t>
  </si>
  <si>
    <t>61006070649</t>
  </si>
  <si>
    <t>ქ. ბათუმი, ი. მესხის ქ. N15</t>
  </si>
  <si>
    <t>GE13BG0000000756124500</t>
  </si>
  <si>
    <t>4D8A22F8-FF1E-438C-A9B0-7661DF87BE97</t>
  </si>
  <si>
    <t>ICE000663</t>
  </si>
  <si>
    <t>ნუკრი ბოლქვაძე (ს.კ. 61006070649) - ფიზ. პირი</t>
  </si>
  <si>
    <t>მირიან ქართველიშვილი</t>
  </si>
  <si>
    <t>61006070700</t>
  </si>
  <si>
    <t>ხელვაჩაური ს. მნათობი მე–10 I ჩიხი N 1</t>
  </si>
  <si>
    <t>GE49TB7136545061100063</t>
  </si>
  <si>
    <t>6223FA09-3123-44A6-8851-56744B4E0FA4</t>
  </si>
  <si>
    <t>ICE000664</t>
  </si>
  <si>
    <t>მირიან ქართველიშვილი (ს.კ. 61006070700) - ფიზ. პირი</t>
  </si>
  <si>
    <t>იაშარ გორგოშაძე</t>
  </si>
  <si>
    <t>61006072663</t>
  </si>
  <si>
    <t>ხელვაჩაური ს. ქვემო ჯოჭო მე–8 ქ. N 11</t>
  </si>
  <si>
    <t>GE75TB7183245061100073</t>
  </si>
  <si>
    <t>3135BBBE-8ED3-4493-BB05-85179AEE34E5</t>
  </si>
  <si>
    <t>ICE000665</t>
  </si>
  <si>
    <t>იაშარ გორგოშაძე (ს.კ. 61006072663) - ფიზ. პირი</t>
  </si>
  <si>
    <t>იმედა შავიშვილი</t>
  </si>
  <si>
    <t>61006074007</t>
  </si>
  <si>
    <t>ქ. ბათუმი, ნ.მუსხელიშვილის ქ. N 57</t>
  </si>
  <si>
    <t>GE88BG0000000166397100</t>
  </si>
  <si>
    <t>3F45A569-BE31-46A4-A7F1-D673026A75E9</t>
  </si>
  <si>
    <t>ICE000666</t>
  </si>
  <si>
    <t>იმედა შავიშვილი (ს.კ. 61006074007) - ფიზ. პირი</t>
  </si>
  <si>
    <t>ირაკლი აბულაძე</t>
  </si>
  <si>
    <t>61006074146</t>
  </si>
  <si>
    <t>ქ. ბათუმი, გრიგოლ გურიელის ქუჩა, N23</t>
  </si>
  <si>
    <t>GE28BG0000000156122000</t>
  </si>
  <si>
    <t>25EEDBB9-8276-4D6F-9BAE-70B3AC50EF1A</t>
  </si>
  <si>
    <t>ICE000667</t>
  </si>
  <si>
    <t>ირაკლი აბულაძე (ს.კ. 61006074146) - ფიზ. პირი</t>
  </si>
  <si>
    <t>გვანცა ცხადაძე</t>
  </si>
  <si>
    <t>61006074241</t>
  </si>
  <si>
    <t>ხელვაჩაურის რაიონი, ს. განთიადი, მე–12 ქ., N7</t>
  </si>
  <si>
    <t>GE08BG0000000162004537</t>
  </si>
  <si>
    <t>5613B2D8-1355-4FA3-AD2E-AF3DD4D4224C</t>
  </si>
  <si>
    <t>ICE000668</t>
  </si>
  <si>
    <t>გვანცა ცხადაძე (ს.კ. 61006074241) - მცირე მეწარმე</t>
  </si>
  <si>
    <t>ჯაბა დევაძე</t>
  </si>
  <si>
    <t>61006075919</t>
  </si>
  <si>
    <t>ხელვაჩაური ს. ახალშენი მე–5 II ჩიხი N 5</t>
  </si>
  <si>
    <t>GE40TB7913645061100073</t>
  </si>
  <si>
    <t>2B17CE7F-DAC2-411E-A8D0-2BECFBDA361E</t>
  </si>
  <si>
    <t>ICE000669</t>
  </si>
  <si>
    <t>ჯაბა დევაძე (ს.კ. 61006075919) - ფიზ. პირი</t>
  </si>
  <si>
    <t>გიორგი ბერიძე</t>
  </si>
  <si>
    <t>61006078800</t>
  </si>
  <si>
    <t>ქ. ბათუმი, ივ. ჯავახიშვილის II შეს. N 8</t>
  </si>
  <si>
    <t>GE89TB7469145064300009</t>
  </si>
  <si>
    <t>D96D7ACB-C1C7-431B-A330-F3DC7977F198</t>
  </si>
  <si>
    <t>ICE000670</t>
  </si>
  <si>
    <t>გიორგი ბერიძე (ს.კ. 61006078800) - ფიზ. პირი</t>
  </si>
  <si>
    <t>რამაზ დოლიძე</t>
  </si>
  <si>
    <t>61007006505</t>
  </si>
  <si>
    <t>ხელვაჩაურის რაიონი, ს. განთიადი მე–8 ქ., N 10</t>
  </si>
  <si>
    <t>GE29TB7123645068100006</t>
  </si>
  <si>
    <t>98A5F4B5-00AE-4FE6-9471-A3DA9FFEC256</t>
  </si>
  <si>
    <t>ICE000671</t>
  </si>
  <si>
    <t>რამაზ დოლიძე (ს.კ. 61007006505) - მცირე მეწარმე</t>
  </si>
  <si>
    <t>ნონა ლორთქიფანიძე</t>
  </si>
  <si>
    <t>61008002190</t>
  </si>
  <si>
    <t>ქედა, ს. ვაიო</t>
  </si>
  <si>
    <t>GE68BG0000000543312300</t>
  </si>
  <si>
    <t>CDE4833C-B96A-4FFC-A8E2-106A3BE352F5</t>
  </si>
  <si>
    <t>ICE000672</t>
  </si>
  <si>
    <t>ნონა ლორთქიფანიძე (ს.კ. 61008002190) - ფიზ. პირი</t>
  </si>
  <si>
    <t>იმედა მახარაძე</t>
  </si>
  <si>
    <t>61009007248</t>
  </si>
  <si>
    <t>ხულო, ს. ფაჩხა</t>
  </si>
  <si>
    <t>GE87BG0000000285125700</t>
  </si>
  <si>
    <t>755098B7-88FC-419B-BE25-34E7708C8551</t>
  </si>
  <si>
    <t>ICE000673</t>
  </si>
  <si>
    <t>იმედა მახარაძე (ს.კ. 61009007248) - ფიზ. პირი</t>
  </si>
  <si>
    <t>რამაზ ქათამაძე</t>
  </si>
  <si>
    <t>61010002667</t>
  </si>
  <si>
    <t>ქ. ბათუმი, ი.კაზინეცის ქ., N 23</t>
  </si>
  <si>
    <t>GE97BG0000000742358300</t>
  </si>
  <si>
    <t>4A2B5CB4-0DCC-4999-A18D-166839D0D856</t>
  </si>
  <si>
    <t>ICE000674</t>
  </si>
  <si>
    <t>რამაზ ქათამაძე (ს.კ. 61010002667) - ინდ. მეწარმე</t>
  </si>
  <si>
    <t>იზოლდა ფუტკარაძე</t>
  </si>
  <si>
    <t>61010007362</t>
  </si>
  <si>
    <t>შუახევის რაიონი, სოფ. პაპოშვილები</t>
  </si>
  <si>
    <t>GE72TB7376345061600013</t>
  </si>
  <si>
    <t>53C154A3-01E7-4079-9D02-A85FD8CA832D</t>
  </si>
  <si>
    <t>ICE000675</t>
  </si>
  <si>
    <t>იზოლდა ფუტკარაძე (ს.კ. 61010007362) - ფიზ. პირი</t>
  </si>
  <si>
    <t>61010013888</t>
  </si>
  <si>
    <t>შუახევი, ს. სხეფი</t>
  </si>
  <si>
    <t>GE81BG0000000744259400</t>
  </si>
  <si>
    <t>53D10FE8-A8D2-437E-BEC3-54A20FF8D96D</t>
  </si>
  <si>
    <t>ICE000676</t>
  </si>
  <si>
    <t>გიორგი დავითაძე (ს.კ. 61010013888) - ინდ. მეწარმე</t>
  </si>
  <si>
    <t>ხვიჩა კეკელიძე</t>
  </si>
  <si>
    <t>61010017379</t>
  </si>
  <si>
    <t>შუახევი ს. ნიგაზეული მე–3 I შეს. N 2</t>
  </si>
  <si>
    <t>GE56BG0000000101070892</t>
  </si>
  <si>
    <t>CF6C07BB-ADB3-4C26-ABB2-BC80C29FBB2E</t>
  </si>
  <si>
    <t>ICE000677</t>
  </si>
  <si>
    <t>ხვიჩა კეკელიძე (ს.კ. 61010017379) - ფიზ. პირი</t>
  </si>
  <si>
    <t>გიორგი ხიმშიაშვილი</t>
  </si>
  <si>
    <t>61010020884</t>
  </si>
  <si>
    <t>ქ. ბათუმი, რ.თაბუკაშვილის ქ. N 17 ბ. 11</t>
  </si>
  <si>
    <t>GE60BG0000000101299643</t>
  </si>
  <si>
    <t>F00F1BAC-3001-44C0-B494-779E8E3C241B</t>
  </si>
  <si>
    <t>ICE000678</t>
  </si>
  <si>
    <t>გიორგი ხიმშიაშვილი (ს.კ. 61010020884) - ფიზ. პირი</t>
  </si>
  <si>
    <t>ირინა ბაგრატიონი</t>
  </si>
  <si>
    <t>62001000738</t>
  </si>
  <si>
    <t>ქ. თბილისი, ნუცუბიძის 82</t>
  </si>
  <si>
    <t>GE72PC0133600100065475</t>
  </si>
  <si>
    <t>95F45B38-3701-4DA4-88FE-C53F96F7223C</t>
  </si>
  <si>
    <t>ICE000679</t>
  </si>
  <si>
    <t>ირინა ბაგრატიონი (ს.კ. 62001000738) - ფიზ. პირი</t>
  </si>
  <si>
    <t>მარიამ მისაბიშვილი</t>
  </si>
  <si>
    <t>62004025869</t>
  </si>
  <si>
    <t>ქ. თბილისი, კრწანისის რაიონი, ვეზიროვის ქ., N6, კავკასია</t>
  </si>
  <si>
    <t>GE75TB7813245061100001</t>
  </si>
  <si>
    <t>A0B001EB-7758-48F4-B559-47E6997EBF35</t>
  </si>
  <si>
    <t>ICE000680</t>
  </si>
  <si>
    <t>მარიამ მისაბიშვილი (ს.კ. 62004025869) - მცირე მეწარმე</t>
  </si>
  <si>
    <t>რაინდ აბშილავა</t>
  </si>
  <si>
    <t>62005003678</t>
  </si>
  <si>
    <t>ქ. თბილისის, დიდუბე-ჩუღურეთის რაიონში, დიღმის მას., III კვ., კორ. 34, ბ N 51</t>
  </si>
  <si>
    <t>GE29BG0000000620295500</t>
  </si>
  <si>
    <t>9646D8A2-AE33-4B39-A6D6-581A89D6AC9B</t>
  </si>
  <si>
    <t>ICE000681</t>
  </si>
  <si>
    <t>რაინდ აბშილავა (ს.კ. 62005003678) - ინდ. მეწარმე</t>
  </si>
  <si>
    <t>ხვიჩა ლეფსაია</t>
  </si>
  <si>
    <t>62006043591</t>
  </si>
  <si>
    <t>ქ. თბილისის ნაძალადევის რაიონში, ც.დადიანის 122</t>
  </si>
  <si>
    <t>GE87BG0000000801214200</t>
  </si>
  <si>
    <t>7D5464E4-8B2B-4450-A53C-4BAD87C8BA7B</t>
  </si>
  <si>
    <t>ICE000682</t>
  </si>
  <si>
    <t>ხვიჩა ლეფსაია (ს.კ. 62006043591) - ინდ. მეწარმე</t>
  </si>
  <si>
    <t>შოთა ჯანაშია</t>
  </si>
  <si>
    <t>62007016534</t>
  </si>
  <si>
    <t>ქ. თბილისის, ისანი-სამგორის რაიონში, ვარკეთილი მე-3 კვ. 4 მ/რ. კორპ. 406ბ, ბინა N 13</t>
  </si>
  <si>
    <t>GE03BG0000000100665901</t>
  </si>
  <si>
    <t>72CB8F7E-7940-47A4-AF49-319EBADF6686</t>
  </si>
  <si>
    <t>ICE000683</t>
  </si>
  <si>
    <t>შოთა ჯანაშია (ს.კ. 62007016534) - ინდ. მეწარმე</t>
  </si>
  <si>
    <t>ირაკლი გოგიშვილი</t>
  </si>
  <si>
    <t>65002001649</t>
  </si>
  <si>
    <t>ქ. თბილისი, მიხეილ თამარაშვილის ქუჩა 13, ბინა 242</t>
  </si>
  <si>
    <t>GE92TB7322445061100082</t>
  </si>
  <si>
    <t>699CB589-A08F-4D3A-8DDA-1995018310F5</t>
  </si>
  <si>
    <t>ICE000684</t>
  </si>
  <si>
    <t>ირაკლი გოგიშვილი (ს.კ. 65002001649) - ფიზ. პირი</t>
  </si>
  <si>
    <t>საქართველოს იუსტიციის სამინისტროს სსიპ "საჯარო რეესტრის ეროვნული
სააგენტო"</t>
  </si>
  <si>
    <t>202238621</t>
  </si>
  <si>
    <t>ქ. თბილისი, წმინდა ნიკოლოზის / ნ. ჩხეიძის 2</t>
  </si>
  <si>
    <t>ნათია ჩირიკაშვილი</t>
  </si>
  <si>
    <t>GE72BG4501981020260005</t>
  </si>
  <si>
    <t>B058494B-51C6-4930-BA9A-97901D2C9E8F</t>
  </si>
  <si>
    <t>ICE000685</t>
  </si>
  <si>
    <t>საქართველოს იუსტიციის სამინისტროს სსიპ "საჯარო რეესტრის ეროვნული
სააგენტო" (ს.კ. 202238621) - საჯარო სამართლის იურიდიული პირი</t>
  </si>
  <si>
    <t>ს.ს.ი.პ. შემოსავლების სამსახური</t>
  </si>
  <si>
    <t>204525585</t>
  </si>
  <si>
    <t>ქ. თბილისი, გორგასალის 16</t>
  </si>
  <si>
    <t>ლევან კაკავა</t>
  </si>
  <si>
    <t>90FD7108-1A21-47C6-B94A-0A9EC8E69A42</t>
  </si>
  <si>
    <t>ICE000686</t>
  </si>
  <si>
    <t>ს.ს.ი.პ. შემოსავლების სამსახური (ს.კ. 204525585) - საჯარო სამართლის იურიდიული პირი</t>
  </si>
  <si>
    <t>ინინვესტი</t>
  </si>
  <si>
    <t>205086832</t>
  </si>
  <si>
    <t>ქ. თბილისი, ვაკის რაიონი, აბაშელის ქ. N17</t>
  </si>
  <si>
    <t>გეორგი კაკაბაძე</t>
  </si>
  <si>
    <t>GE96TB0652636080100001</t>
  </si>
  <si>
    <t>4FC85171-F736-4C78-8AFE-66D99BC81DD9</t>
  </si>
  <si>
    <t>ICE000687</t>
  </si>
  <si>
    <t>ინინვესტი (ს.კ. 205086832) - შპს</t>
  </si>
  <si>
    <t>საქ.იუსტიციის სამინისტროს მმართველობის სფეროში შემავალი სსიპ
აღსრულების ეროვნული ბიურო</t>
  </si>
  <si>
    <t>205263873</t>
  </si>
  <si>
    <t>ქ. თბილისი, აღმაშენებლის ხეივანი მე-10 კილომეტრი</t>
  </si>
  <si>
    <t>იოსებ ბაღათურია</t>
  </si>
  <si>
    <t>GE41BG0000000222222222</t>
  </si>
  <si>
    <t>5143ECF0-454B-4771-8019-318BB6F30CDA</t>
  </si>
  <si>
    <t>ICE000688</t>
  </si>
  <si>
    <t>საქ.იუსტიციის სამინისტროს მმართველობის სფეროში შემავალი სსიპ
აღსრულების ეროვნული ბიურო (ს.კ. 205263873) - საჯარო სამართლის იურიდიული პირი</t>
  </si>
  <si>
    <t>საჯარო სამართლის იურიდიული პირი - საპენსიო სააგენტო</t>
  </si>
  <si>
    <t>205364407</t>
  </si>
  <si>
    <t>ქ. თბილისი, ყიფშიძის N 7ბ</t>
  </si>
  <si>
    <t>გიორგი ჭიჭინაძე</t>
  </si>
  <si>
    <t>GE03BG0000000131131564</t>
  </si>
  <si>
    <t>8C5FC78E-DD64-430B-824C-C0978A29731C</t>
  </si>
  <si>
    <t>ICE000689</t>
  </si>
  <si>
    <t>საჯარო სამართლის იურიდიული პირი - საპენსიო სააგენტო (ს.კ. 205364407) - საჯარო სამართლის იურიდიული პირი</t>
  </si>
  <si>
    <t>სსიპ საქართველოს სტატისტიკის ეროვნული სამსახური - საქსტატი</t>
  </si>
  <si>
    <t>212273868</t>
  </si>
  <si>
    <t>ქ. თბილისი, ც.დადიანის ქ. N30</t>
  </si>
  <si>
    <t>გოგიტა თოდრაძე</t>
  </si>
  <si>
    <t>1511B5F4-825D-40A9-807F-0E2DC3840DAC</t>
  </si>
  <si>
    <t>ICE000690</t>
  </si>
  <si>
    <t>სსიპ საქართველოს სტატისტიკის ეროვნული სამსახური - საქსტატი (ს.კ. 212273868) - საჯარო სამართლის იურიდიული პირი</t>
  </si>
  <si>
    <t>გონკა-ტეკ</t>
  </si>
  <si>
    <t>401952053</t>
  </si>
  <si>
    <t>ქ. თბილისი, დიდუბის რაიონი, მირცხულავას ქ. N12, ბ. 19</t>
  </si>
  <si>
    <t>გრიგოლ ცირეკიძე
ადნან ოზელ</t>
  </si>
  <si>
    <t>01007008822
28300486720</t>
  </si>
  <si>
    <t>5D608897-D9EB-4032-AB60-E60222764B69</t>
  </si>
  <si>
    <t>ICE000691</t>
  </si>
  <si>
    <t>გონკა-ტეკ (ს.კ. 401952053) - შპს</t>
  </si>
  <si>
    <t>დიდუბე პლაზა</t>
  </si>
  <si>
    <t>205027781</t>
  </si>
  <si>
    <t>ქ. თბილისი, დიდუბის რაიონი, სტანისლავსკის ქ. N5</t>
  </si>
  <si>
    <t>ალექსანდრე მახარაძე</t>
  </si>
  <si>
    <t>4FD47D2D-300A-466F-A5A7-5B750C5A53A4</t>
  </si>
  <si>
    <t>ICE000692</t>
  </si>
  <si>
    <t>დიდუბე პლაზა (ს.კ. 205027781) - შპს</t>
  </si>
  <si>
    <t>კლიმა ვენტი</t>
  </si>
  <si>
    <t>400017236</t>
  </si>
  <si>
    <t>ქ. თბილისი, გლდანის რაიონი, გლდანის III მ/რ., კორპ.10, ბ. 120</t>
  </si>
  <si>
    <t>მალხაზი ბურდული</t>
  </si>
  <si>
    <t>1576A17E-A519-4DA2-BC79-47099D79DB5B</t>
  </si>
  <si>
    <t>ICE000693</t>
  </si>
  <si>
    <t>კლიმა ვენტი (ს.კ. 400017236) - შპს</t>
  </si>
  <si>
    <t>ტელეფონი</t>
  </si>
  <si>
    <t>205203377</t>
  </si>
  <si>
    <t>ქ. თბილისი, აღმაშენებლის გამზირი,73</t>
  </si>
  <si>
    <t>ზაურ მამადრაგიმოვი</t>
  </si>
  <si>
    <t>P3567118</t>
  </si>
  <si>
    <t>D500952C-F119-40B0-9C57-9744852ED7E2</t>
  </si>
  <si>
    <t>ICE000694</t>
  </si>
  <si>
    <t>ტელეფონი (ს.კ. 205203377) - სს</t>
  </si>
  <si>
    <t>World International Forwarding Company</t>
  </si>
  <si>
    <t>400014550</t>
  </si>
  <si>
    <t>ქ. თბილისის გლდანის რაიონში, გლდანის ხევი,კორპ. №4 ბინა №73</t>
  </si>
  <si>
    <t>დალი ჯიქურაძე</t>
  </si>
  <si>
    <t>2493FFF3-B978-45AB-8EE9-7B3B49261822</t>
  </si>
  <si>
    <t>ICE000695</t>
  </si>
  <si>
    <t>World International Forwarding Company (ს.კ. 400014550) - შპს</t>
  </si>
  <si>
    <t>რომპეტროლ საქართველო</t>
  </si>
  <si>
    <t>204493002</t>
  </si>
  <si>
    <t>ქ. თბილისი, საბურთალოს რაიონი, გამრეკელის ქ. N19</t>
  </si>
  <si>
    <t>მალიკ ტულეკოვი
ზამანბეკ მირზაიანოვ</t>
  </si>
  <si>
    <t>12092689
841204350012</t>
  </si>
  <si>
    <t>BF85B4F9-BE3E-4C81-B506-C51A47CB862B</t>
  </si>
  <si>
    <t>ICE000696</t>
  </si>
  <si>
    <t>რომპეტროლ საქართველო (ს.კ. 204493002) - შპს</t>
  </si>
  <si>
    <t>კომპუსი</t>
  </si>
  <si>
    <t>211361685</t>
  </si>
  <si>
    <t>ქ. თბილისის საბურთალოს რაიონში, ვაჟა ფშაველას გამზ. N16</t>
  </si>
  <si>
    <t>ირაკლი ნიკოლაძე</t>
  </si>
  <si>
    <t>FF280C34-7DE5-4BFE-8520-8E1F6C396773</t>
  </si>
  <si>
    <t>ICE000697</t>
  </si>
  <si>
    <t>კომპუსი (ს.კ. 211361685) - შპს</t>
  </si>
  <si>
    <t>ბურჯი</t>
  </si>
  <si>
    <t>204973742</t>
  </si>
  <si>
    <t>ქ. თბილისი, ვაკე-საბურთალოს რაიონი, ჭავჭავაძის გამზირი, N39ა</t>
  </si>
  <si>
    <t>გიორგი ქსოვრელი</t>
  </si>
  <si>
    <t>D43BC0A5-16FE-490C-AABF-0D8AAD994749</t>
  </si>
  <si>
    <t>ICE000698</t>
  </si>
  <si>
    <t>ბურჯი (ს.კ. 204973742) - შპს</t>
  </si>
  <si>
    <t>ულტრა ტური</t>
  </si>
  <si>
    <t>204464169</t>
  </si>
  <si>
    <t>ქ. თბილისის რაიონში, ნიკოლაძის ქ. N7, ბ.35</t>
  </si>
  <si>
    <t>გიორგი თანდილაშვილი</t>
  </si>
  <si>
    <t>A417833F-67E5-43CD-8CD3-3D90A96C4FBC</t>
  </si>
  <si>
    <t>ICE000699</t>
  </si>
  <si>
    <t>ულტრა ტური (ს.კ. 204464169) - შპს</t>
  </si>
  <si>
    <t>სადაზღვევო კომპანია ალდაგი ბისიაი</t>
  </si>
  <si>
    <t>211358494</t>
  </si>
  <si>
    <t>ქ. თბილისი, ძველი თბილისის რაიონი, პუშკინის ქ. N3</t>
  </si>
  <si>
    <t>მურთაზ კიკორია</t>
  </si>
  <si>
    <t>0F1F20DA-BD6C-4D8D-9533-7667E9ED5059</t>
  </si>
  <si>
    <t>ICE000700</t>
  </si>
  <si>
    <t>სადაზღვევო კომპანია ალდაგი ბისიაი (ს.კ. 211358494) - სს</t>
  </si>
  <si>
    <t>პროგრესი 2000</t>
  </si>
  <si>
    <t>208211175</t>
  </si>
  <si>
    <t>ამბროლაურის რაიონი, სოფ. ხოტევი</t>
  </si>
  <si>
    <t>მამია საძაგლიშვილი</t>
  </si>
  <si>
    <t>847F65AA-0DC7-4B93-9F19-900F60E40433</t>
  </si>
  <si>
    <t>ICE000701</t>
  </si>
  <si>
    <t>პროგრესი 2000 (ს.კ. 208211175) - შპს</t>
  </si>
  <si>
    <t>ბიარტი</t>
  </si>
  <si>
    <t>202463636</t>
  </si>
  <si>
    <t>ქ. თბილისი, დიდუბის რაიონი, წერეთლის გამზ., №116</t>
  </si>
  <si>
    <t>მაია მხეიძე</t>
  </si>
  <si>
    <t>98A66A62-A610-4075-85A6-9B531B18DC04</t>
  </si>
  <si>
    <t>ICE000702</t>
  </si>
  <si>
    <t>ბიარტი (ს.კ. 202463636) - შპს</t>
  </si>
  <si>
    <t>ვია თრეველი</t>
  </si>
  <si>
    <t>205170688</t>
  </si>
  <si>
    <t>ქ. თბილისი, ვაკის რაიონი, აბაშიძის ქ.,№24</t>
  </si>
  <si>
    <t>ნინო ნამგალაძე</t>
  </si>
  <si>
    <t>F620394E-64CC-4918-8A20-77B00736E1A9</t>
  </si>
  <si>
    <t>ICE000703</t>
  </si>
  <si>
    <t>ვია თრეველი (ს.კ. 205170688) - შპს</t>
  </si>
  <si>
    <t>ტოპ ტრანს სერვისი</t>
  </si>
  <si>
    <t>205079957</t>
  </si>
  <si>
    <t>ქ. თბილისი, საბურთალოს რაიონი, ვაჟაფშაველას გამზირი, N45</t>
  </si>
  <si>
    <t>ბადრი გოგობერიშვილი</t>
  </si>
  <si>
    <t>3FBBF40F-AB37-40B2-B833-78EF533375C2</t>
  </si>
  <si>
    <t>ICE000704</t>
  </si>
  <si>
    <t>ტოპ ტრანს სერვისი (ს.კ. 205079957) - შპს</t>
  </si>
  <si>
    <t>სსიპ-შემოსავლების სამსახურის თბილისის რეგიონული ცენტრი</t>
  </si>
  <si>
    <t>206160606</t>
  </si>
  <si>
    <t>ქ. თბილისი, ბაღდადის ქ 8</t>
  </si>
  <si>
    <t>პაატა კილაძე</t>
  </si>
  <si>
    <t>8965E784-F1E0-4035-8267-1DE26D8A00A8</t>
  </si>
  <si>
    <t>ICE000705</t>
  </si>
  <si>
    <t>სსიპ-შემოსავლების სამსახურის თბილისის რეგიონული ცენტრი (ს.კ. 206160606) - საჯარო სამართლის იურიდიული პირი</t>
  </si>
  <si>
    <t>ტექნოინჟინერინგი</t>
  </si>
  <si>
    <t>206338435</t>
  </si>
  <si>
    <t>ქ. თბილისის, ისანი-სამგორის რაიონში, კახეთის გზატკეცილი, №36 ვ, ბინა №34</t>
  </si>
  <si>
    <t>ნიკოლოზ მედულაშვილი</t>
  </si>
  <si>
    <t>C9373C22-C780-4D7C-B1F8-A0933FFBD41B</t>
  </si>
  <si>
    <t>ICE000706</t>
  </si>
  <si>
    <t>ტექნოინჟინერინგი (ს.კ. 206338435) - შპს</t>
  </si>
  <si>
    <t>სილქ ვეი-ჯორჯია</t>
  </si>
  <si>
    <t>205101272</t>
  </si>
  <si>
    <t>ქ. თბილისი, ვაკის რაიონი, ჭავჭავაძის გამზირი, N28, ბინა 2</t>
  </si>
  <si>
    <t>ავთანდილ ახმედოვი</t>
  </si>
  <si>
    <t>161C2901-2353-4FD4-9EB5-29332852D753</t>
  </si>
  <si>
    <t>ICE000707</t>
  </si>
  <si>
    <t>სილქ ვეი-ჯორჯია (ს.კ. 205101272) - შპს</t>
  </si>
  <si>
    <t>შპს "გოქშინ ინშაათ გიდა ტურიზმ ბილიშიმ თუქეთიმ
მალლარი ფაზარლამა მადენჯილიქ ვე ფროჟე მუშავირლიქ
ჰიზმეთლერი სანაი თიჯარეთ"-ის საქართველოს ფილიალი</t>
  </si>
  <si>
    <t>400015540</t>
  </si>
  <si>
    <t>ქ. ქობულეთი , შესახვევი ლესელიძე , N 18 , ა</t>
  </si>
  <si>
    <t>ნიჰათ დემიროღლუ
ფირათ უზუნი
ბილგე სუმერი
ერაი გუვეჩი</t>
  </si>
  <si>
    <t>22417709260,U08603417
12101631724,U15930738
26572978028,U06889563
26179453782,U06482305</t>
  </si>
  <si>
    <t>EB5DDD95-9AAD-46C4-B32E-56EE7D1FC063</t>
  </si>
  <si>
    <t>ICE000708</t>
  </si>
  <si>
    <t>შპს "გოქშინ ინშაათ გიდა ტურიზმ ბილიშიმ თუქეთიმ
მალლარი ფაზარლამა მადენჯილიქ ვე ფროჟე მუშავირლიქ
ჰიზმეთლერი სანაი თიჯარეთ"-ის საქართველოს ფილიალი (ს.კ. 400015540) - უცხოური საწარმოს ფილიალი</t>
  </si>
  <si>
    <t>გამომცემლობა ნათლისმცემელი</t>
  </si>
  <si>
    <t>204439063</t>
  </si>
  <si>
    <t>ქ. თბილისი, ძველი თბილისის რაიონი, მთაწმინდის ქ. N16</t>
  </si>
  <si>
    <t>მიხეილი წუწუნავა</t>
  </si>
  <si>
    <t>5A9584F3-BC92-49EE-A89C-FDF1D0D2EA15</t>
  </si>
  <si>
    <t>ICE000709</t>
  </si>
  <si>
    <t>გამომცემლობა ნათლისმცემელი (ს.კ. 204439063) - არასამეწარმეო (არაკომერციული) იურიდიული პირი</t>
  </si>
  <si>
    <t>მოგზაურთა კლუბი</t>
  </si>
  <si>
    <t>204422320</t>
  </si>
  <si>
    <t>ქ. თბილისის, ძველი თბილისის რაიონში, ივ.მაჩაბელის ქ./გიორგი ლეონიძის ქ., №2/4</t>
  </si>
  <si>
    <t>ზურაბ ვაშალომიძე</t>
  </si>
  <si>
    <t>E65216B3-A997-4B24-B89E-AFB071211269</t>
  </si>
  <si>
    <t>ICE000710</t>
  </si>
  <si>
    <t>მოგზაურთა კლუბი (ს.კ. 204422320) - შპს</t>
  </si>
  <si>
    <t>ტექნოგენ</t>
  </si>
  <si>
    <t>205259655</t>
  </si>
  <si>
    <t>თბილისი, საბურთალოს რაიონი, ნუცუბიძის ქ., №50, ბ. 21</t>
  </si>
  <si>
    <t>294ADCD4-D2D6-44F2-97FB-5312EBA38D65</t>
  </si>
  <si>
    <t>ICE000711</t>
  </si>
  <si>
    <t>ტექნოგენ (ს.კ. 205259655) - შპს</t>
  </si>
  <si>
    <t>მეიდან ექსპრესი</t>
  </si>
  <si>
    <t>206343223</t>
  </si>
  <si>
    <t>ქ. თბილისის სამგორის რაიონში, მოსკოვის გამზ. N 48, ბ. 28</t>
  </si>
  <si>
    <t>ირაკლი კუბლაშვილი</t>
  </si>
  <si>
    <t>D694DCC7-8C95-46BC-8F5F-9CA04F4DB7D4</t>
  </si>
  <si>
    <t>ICE000712</t>
  </si>
  <si>
    <t>მეიდან ექსპრესი (ს.კ. 206343223) - შპს</t>
  </si>
  <si>
    <t>ინფოჯორჯია XXI</t>
  </si>
  <si>
    <t>202177296</t>
  </si>
  <si>
    <t>ქ. თბილისის ვაკის რაიონში, ანა პოლიტკოვსკაიას,№5</t>
  </si>
  <si>
    <t>ივანე გოგიჩაიშვილი</t>
  </si>
  <si>
    <t>99398C7D-082D-4C60-8289-24CFE4E7B718</t>
  </si>
  <si>
    <t>ICE000713</t>
  </si>
  <si>
    <t>ინფოჯორჯია XXI (ს.კ. 202177296) - სს</t>
  </si>
  <si>
    <t>ალექს დეველოპმენტ ჯორჯია</t>
  </si>
  <si>
    <t>205208899</t>
  </si>
  <si>
    <t>ქ. თბილისი, ვაკე-საბურთალოს რაიონი, ილია ჭავჭავაძის გამზ., N50</t>
  </si>
  <si>
    <t>გივი ხანჯალაძე
ციური ახალკაციშვილი</t>
  </si>
  <si>
    <t>01001064604
01008013493</t>
  </si>
  <si>
    <t>E30183AE-19B2-4A73-AB6B-A2D5AB80CFE0</t>
  </si>
  <si>
    <t>ICE000714</t>
  </si>
  <si>
    <t>ალექს დეველოპმენტ ჯორჯია (ს.კ. 205208899) - შპს</t>
  </si>
  <si>
    <t>ჯორჯექსი</t>
  </si>
  <si>
    <t>203838124</t>
  </si>
  <si>
    <t>ქ. თბილისი, რუსთაველის გამზ. N37</t>
  </si>
  <si>
    <t>ნანა ნონიკაშვილი</t>
  </si>
  <si>
    <t>7D861427-7876-4B17-80DD-16C6D0F9E16A</t>
  </si>
  <si>
    <t>ICE000715</t>
  </si>
  <si>
    <t>ჯორჯექსი (ს.კ. 203838124) - შპს</t>
  </si>
  <si>
    <t>ევრაზიის ექსპრესი</t>
  </si>
  <si>
    <t>204918553</t>
  </si>
  <si>
    <t>ქ. თბილისი, ვაკის რაიონი, ფალიაშვილის ქ., № 108</t>
  </si>
  <si>
    <t>გივი ბლიაძე
გიორგი სხირტლაძე</t>
  </si>
  <si>
    <t>01026003288
01024003222</t>
  </si>
  <si>
    <t>43E8F14B-8A7A-4C8B-8517-7CE1F6A2D272</t>
  </si>
  <si>
    <t>ICE000716</t>
  </si>
  <si>
    <t>ევრაზიის ექსპრესი (ს.კ. 204918553) - შპს</t>
  </si>
  <si>
    <t>ჯმს</t>
  </si>
  <si>
    <t>202222594</t>
  </si>
  <si>
    <t>ქ. თბილისის დიდუბის რაიონში, წერეთლის გამზ.,77</t>
  </si>
  <si>
    <t>ენრიკო იაკობაშვილი</t>
  </si>
  <si>
    <t>9129592B-2A1B-4C15-8929-B7A176ABF95C</t>
  </si>
  <si>
    <t>ICE000717</t>
  </si>
  <si>
    <t>ჯმს (ს.კ. 202222594) - შპს</t>
  </si>
  <si>
    <t>ნათელი სახლი</t>
  </si>
  <si>
    <t>404870662</t>
  </si>
  <si>
    <t>ქ. თბილისის საბურთალოს რაიონში, ი. გაგარინის ქუჩა, N 6</t>
  </si>
  <si>
    <t>ირაკლი დობორჯგინიძე</t>
  </si>
  <si>
    <t>D53264B1-A74E-4280-BB1A-5D253D1ECBFA</t>
  </si>
  <si>
    <t>ICE000718</t>
  </si>
  <si>
    <t>ნათელი სახლი (ს.კ. 404870662) - შპს</t>
  </si>
  <si>
    <t>სან 2008</t>
  </si>
  <si>
    <t>202447557</t>
  </si>
  <si>
    <t>ქ. თბილისი, დიდუბის რაიონი, ვ.ბაგრატიონის ქ., N 21</t>
  </si>
  <si>
    <t>სოფიო გულიაშვილი</t>
  </si>
  <si>
    <t>71A7CAFA-2472-48B3-965C-C7B49AC2A495</t>
  </si>
  <si>
    <t>ICE000719</t>
  </si>
  <si>
    <t>სან 2008 (ს.კ. 202447557) - შპს</t>
  </si>
  <si>
    <t>გრინ ვეი ჯი</t>
  </si>
  <si>
    <t>401952240</t>
  </si>
  <si>
    <t>ქ. თბილისის დიდუბის რაიონში, სამტრედიის ქ., N 51 ბ. 52</t>
  </si>
  <si>
    <t>ავთანდილ არველაძე</t>
  </si>
  <si>
    <t>EC470276-0D94-44F7-AC59-FB1167FB0C2D</t>
  </si>
  <si>
    <t>ICE000720</t>
  </si>
  <si>
    <t>გრინ ვეი ჯი (ს.კ. 401952240) - შპს</t>
  </si>
  <si>
    <t>ველაჯიო</t>
  </si>
  <si>
    <t>204867199</t>
  </si>
  <si>
    <t>ქ. თბილისის ვაკის რაიონში, ვაჟა-ფშაველას გამზირი,№51, კვარტ. I, კორპ. №10</t>
  </si>
  <si>
    <t>ლევან კალმახელიძე</t>
  </si>
  <si>
    <t>B9D3A3EA-9751-465B-9244-175609C07C05</t>
  </si>
  <si>
    <t>ICE000721</t>
  </si>
  <si>
    <t>ველაჯიო (ს.კ. 204867199) - შპს</t>
  </si>
  <si>
    <t>ვოიაჟერი</t>
  </si>
  <si>
    <t>406054166</t>
  </si>
  <si>
    <t>ქ. თბილისი, ისნის რაიონი, ქეთევან წამებულის გამზ., N76ბ, ბ. N19</t>
  </si>
  <si>
    <t>სოფიკო აზარაშვილი</t>
  </si>
  <si>
    <t>58BC2CF1-29CB-4A1A-94CC-1FDFE6458743</t>
  </si>
  <si>
    <t>ICE000722</t>
  </si>
  <si>
    <t>ვოიაჟერი (ს.კ. 406054166) - შპს</t>
  </si>
  <si>
    <t>205236966</t>
  </si>
  <si>
    <t>2516796A-BCAA-4BC9-B7EE-B5B47CC71107</t>
  </si>
  <si>
    <t>ICE000723</t>
  </si>
  <si>
    <t>ვოიაჟერი (ს.კ. 205236966) - შპს</t>
  </si>
  <si>
    <t>ჯეოონო</t>
  </si>
  <si>
    <t>416292185</t>
  </si>
  <si>
    <t>ქ. რუსთავი, კოსტავას გამზ., №36, სააკაძის ქუჩა№2, ბ.№44</t>
  </si>
  <si>
    <t>ონისე საბიაშვილი</t>
  </si>
  <si>
    <t>36020C2E-B0D8-4E31-921C-41F1B7E9454A</t>
  </si>
  <si>
    <t>ICE000724</t>
  </si>
  <si>
    <t>ჯეოონო (ს.კ. 416292185) - შპს</t>
  </si>
  <si>
    <t>ქროსვეისი</t>
  </si>
  <si>
    <t>205180935</t>
  </si>
  <si>
    <t>ქ. თბილისი, ვაკე-საბურთალოს რაიონი, 26 მაისის მოედანი, №1 (სასტუმრო აჭარა)</t>
  </si>
  <si>
    <t>ზაალ წილოსანი,</t>
  </si>
  <si>
    <t>4FD9E351-329C-4DFE-AC1D-DAAD96673C5E</t>
  </si>
  <si>
    <t>ICE000725</t>
  </si>
  <si>
    <t>ქროსვეისი (ს.კ. 205180935) - შპს</t>
  </si>
  <si>
    <t>დ. ჯი</t>
  </si>
  <si>
    <t>404857384</t>
  </si>
  <si>
    <t>ქ. თბილისის ვაკე–საბურთალოს რაიონში, ვაჟა-ფშაველას გამზირი,№36</t>
  </si>
  <si>
    <t>ვლადიმერ ნარტყოშვილი</t>
  </si>
  <si>
    <t>B073C200-50C0-4976-943F-10EB5048D17C</t>
  </si>
  <si>
    <t>ICE000726</t>
  </si>
  <si>
    <t>დ. ჯი (ს.კ. 404857384) - შპს</t>
  </si>
  <si>
    <t>მაქს თრეველი</t>
  </si>
  <si>
    <t>206253230</t>
  </si>
  <si>
    <t>ქ. თბილისის ისნის რაიონში, ქ. წამებულის 67ა, ბინა 44</t>
  </si>
  <si>
    <t>მალხაზ ლომსაძე</t>
  </si>
  <si>
    <t>66071D53-4BC0-4D24-876A-4B5DCA3C792D</t>
  </si>
  <si>
    <t>ICE000727</t>
  </si>
  <si>
    <t>მაქს თრეველი (ს.კ. 206253230) - შპს</t>
  </si>
  <si>
    <t>დაიკა</t>
  </si>
  <si>
    <t>212856248</t>
  </si>
  <si>
    <t>ქ. ქუთაისი, ბუკიას ქ., №23</t>
  </si>
  <si>
    <t>ხვიჩა გაბეხაძე</t>
  </si>
  <si>
    <t>E1FE15F2-FFE7-4394-A93C-2E784C0924F2</t>
  </si>
  <si>
    <t>ICE000728</t>
  </si>
  <si>
    <t>დაიკა (ს.კ. 212856248) - შპს</t>
  </si>
  <si>
    <t>ელ ენ ექსპრესი</t>
  </si>
  <si>
    <t>406030138</t>
  </si>
  <si>
    <t>ქ. თბილისის ისნის რაიონში, შავი ზღვის ქ,№20</t>
  </si>
  <si>
    <t>ნათია ვარდიაშვილი</t>
  </si>
  <si>
    <t>4D272D5C-3ADE-437D-ADB0-0D60468E7EFC</t>
  </si>
  <si>
    <t>ICE000729</t>
  </si>
  <si>
    <t>ელ ენ ექსპრესი (ს.კ. 406030138) - შპს</t>
  </si>
  <si>
    <t>აქელ ტრანსპორტ</t>
  </si>
  <si>
    <t>406060630</t>
  </si>
  <si>
    <t>ქ. თბილისის, ისანი-სამგორის რაიონში, ვაზისუბნის III მ/რ, II კვ, კორ. 8, ბ. 8</t>
  </si>
  <si>
    <t>უღურ აქაიდინ</t>
  </si>
  <si>
    <t>34BEA0C3-988B-48B4-85FD-DA5A09B80841</t>
  </si>
  <si>
    <t>ICE000730</t>
  </si>
  <si>
    <t>აქელ ტრანსპორტ (ს.კ. 406060630) - შპს</t>
  </si>
  <si>
    <t>ედუპლაზა</t>
  </si>
  <si>
    <t>202460871</t>
  </si>
  <si>
    <t>ქ. თბილისის, დიდუბის რაიონში, სტანისლავსკის ქ., №5</t>
  </si>
  <si>
    <t>ნინო ოსიტაშვილი</t>
  </si>
  <si>
    <t>CDD297A0-88D1-4FD6-9D4F-5746AF61EB74</t>
  </si>
  <si>
    <t>ICE000731</t>
  </si>
  <si>
    <t>ედუპლაზა (ს.კ. 202460871) - შპს</t>
  </si>
  <si>
    <t>სპინი</t>
  </si>
  <si>
    <t>229320856</t>
  </si>
  <si>
    <t>დუშეთი, ერეკლე II-ის ქ., №14</t>
  </si>
  <si>
    <t>ნიკოლოზი ბრაჭული</t>
  </si>
  <si>
    <t>16001006637,</t>
  </si>
  <si>
    <t>C8DD8C10-07C2-40C5-A1F0-D92815B48514</t>
  </si>
  <si>
    <t>ICE000732</t>
  </si>
  <si>
    <t>სპინი (ს.კ. 229320856) - შპს</t>
  </si>
  <si>
    <t>ნბგ იალჩინ ტრანსი</t>
  </si>
  <si>
    <t>426518930</t>
  </si>
  <si>
    <t>ქ. თბილისი, ისანის რაიონი, დ. გულიას ქ., N4, ბ. 8</t>
  </si>
  <si>
    <t>ეთერი რომელაშვილი</t>
  </si>
  <si>
    <t>7056A4FE-90AE-499B-985F-335E762DFBC5</t>
  </si>
  <si>
    <t>ICE000733</t>
  </si>
  <si>
    <t>ნბგ იალჩინ ტრანსი (ს.კ. 426518930) - შპს</t>
  </si>
  <si>
    <t>რაკიინ აფთაუნ დეველოპმენტი</t>
  </si>
  <si>
    <t>204557014</t>
  </si>
  <si>
    <t>ქ. თბილისი, კრწანისის რაიონი, ბარათაშვილის ქ., №2</t>
  </si>
  <si>
    <t>ბენოი კურიენ
პასკალ მიგელ ხორხეს ბოსსე</t>
  </si>
  <si>
    <t>Z3066734
784-1970-8271063-9,15FV22701</t>
  </si>
  <si>
    <t>2CA7DDF8-E9F0-49AD-A6AC-E21D2EAF6657</t>
  </si>
  <si>
    <t>ICE000734</t>
  </si>
  <si>
    <t>რაკიინ აფთაუნ დეველოპმენტი (ს.კ. 204557014) - შპს</t>
  </si>
  <si>
    <t>დრიმ თრეველი</t>
  </si>
  <si>
    <t>404395908</t>
  </si>
  <si>
    <t>ქ. თბილისის, ძველი თბილისის რაიონში,კოსტავას ქ. N45/ა</t>
  </si>
  <si>
    <t>ნანა ჩხეიძე</t>
  </si>
  <si>
    <t>0CB63877-A056-4D29-99A2-4E3473AD55DA</t>
  </si>
  <si>
    <t>ICE000735</t>
  </si>
  <si>
    <t>დრიმ თრეველი (ს.კ. 404395908) - შპს</t>
  </si>
  <si>
    <t>პლანეტა თრეველ</t>
  </si>
  <si>
    <t>202244277</t>
  </si>
  <si>
    <t>ქ. თბილისის, დიდუბის რაიონში, თევდორე მღვდლის ქ., №27</t>
  </si>
  <si>
    <t>მურადი ოქრუაშვილი</t>
  </si>
  <si>
    <t>4E305739-BD2D-4E4C-AF5A-B0556E59CACF</t>
  </si>
  <si>
    <t>ICE000736</t>
  </si>
  <si>
    <t>პლანეტა თრეველ (ს.კ. 202244277) - შპს</t>
  </si>
  <si>
    <t>ლაინ დიზაინი</t>
  </si>
  <si>
    <t>404897242</t>
  </si>
  <si>
    <t>ქ. თბილისის, ვაკე-საბურთალოს რაიონში, ყიფშიძის ქ., №2, კორპ. 1, ბ. 57</t>
  </si>
  <si>
    <t>მიხეილ ქვაჩახია</t>
  </si>
  <si>
    <t>326C348C-55E5-44FA-BC5C-46755B7FE1E7</t>
  </si>
  <si>
    <t>ICE000737</t>
  </si>
  <si>
    <t>ლაინ დიზაინი (ს.კ. 404897242) - შპს</t>
  </si>
  <si>
    <t>ფი-ემ-სი</t>
  </si>
  <si>
    <t>404405620</t>
  </si>
  <si>
    <t>ქ. თბილისის, ძველი თბილისის რაიონში, ბესიკის ქ., №4 მიმდებარედ (ნაკვეთი №46/10)</t>
  </si>
  <si>
    <t>7DFCE174-B818-4B08-9423-FC6B8017C685</t>
  </si>
  <si>
    <t>ICE000738</t>
  </si>
  <si>
    <t>ფი-ემ-სი (ს.კ. 404405620) - შპს</t>
  </si>
  <si>
    <t>204469413</t>
  </si>
  <si>
    <t>ქ. თბილისი, ვაკის რაიონი, ი. ჭავჭავაძის გამზ., №74ბ</t>
  </si>
  <si>
    <t>მანანა ჯაფარიძე</t>
  </si>
  <si>
    <t>88957175-E4C4-4FD3-99FA-8817AB93B402</t>
  </si>
  <si>
    <t>ICE000739</t>
  </si>
  <si>
    <t>ველაჯიო (ს.კ. 204469413) - შპს</t>
  </si>
  <si>
    <t>გამა</t>
  </si>
  <si>
    <t>208208198</t>
  </si>
  <si>
    <t>ქ. თბილისი, კრწანისის რაიონი, კახეთის გზატკეცილი, №67</t>
  </si>
  <si>
    <t>დავით ჩახტაური 
ზაზა ვაშაკიძე</t>
  </si>
  <si>
    <t>01011023976
60001003660</t>
  </si>
  <si>
    <t>A2868B4D-D1F7-44CE-8494-2354C5CD144D</t>
  </si>
  <si>
    <t>ICE000740</t>
  </si>
  <si>
    <t>გამა (ს.კ. 208208198) - შპს</t>
  </si>
  <si>
    <t>ვენჯორჯია</t>
  </si>
  <si>
    <t>404885335</t>
  </si>
  <si>
    <t>ქ. თბილისი, ვაკის რაიონი, ჭავჭავაძის გამზირი, №74ბ</t>
  </si>
  <si>
    <t>1B684003-1740-451A-A1EC-48E5DB8B05D7</t>
  </si>
  <si>
    <t>ICE000741</t>
  </si>
  <si>
    <t>ვენჯორჯია (ს.კ. 404885335) - შპს</t>
  </si>
  <si>
    <t>კავკასიის ტრანსპორტი და ლოგისტიკა-ბათუმი</t>
  </si>
  <si>
    <t>445399097</t>
  </si>
  <si>
    <t>ქ. ბათუმი, კ. გამსახურდიას გამზ. №38 ბ. №21</t>
  </si>
  <si>
    <t>დავით ბაქრაძე</t>
  </si>
  <si>
    <t>5C9217CB-9F3E-4956-804B-17DFD919D70B</t>
  </si>
  <si>
    <t>ICE000742</t>
  </si>
  <si>
    <t>კავკასიის ტრანსპორტი და ლოგისტიკა-ბათუმი (ს.კ. 445399097) - შპს</t>
  </si>
  <si>
    <t>ინექსდიზაინი</t>
  </si>
  <si>
    <t>205112153</t>
  </si>
  <si>
    <t>ქ. თბილისის, ვაკე-საბურთალოს რაიონში, ალ. ყაზბეგის გამზ., №8ა</t>
  </si>
  <si>
    <t>დავით ხურცილავა</t>
  </si>
  <si>
    <t>381F8346-23ED-4F05-97A0-A0EACA95400B</t>
  </si>
  <si>
    <t>ICE000743</t>
  </si>
  <si>
    <t>ინექსდიზაინი (ს.კ. 205112153) - შპს</t>
  </si>
  <si>
    <t>Dipo Group</t>
  </si>
  <si>
    <t>401969312</t>
  </si>
  <si>
    <t>ქ. თბილისი, დიდუბე-ჩუღურეთის რაიონი, ლამის II ქ., №12</t>
  </si>
  <si>
    <t>გიორგი კვეკვეცია</t>
  </si>
  <si>
    <t>D4A719C8-53C6-4E8F-900D-6C49FD9D6B26</t>
  </si>
  <si>
    <t>ICE000744</t>
  </si>
  <si>
    <t>Dipo Group (ს.კ. 401969312) - შპს</t>
  </si>
  <si>
    <t>სავაჭრო კორპორაცია</t>
  </si>
  <si>
    <t>205177173</t>
  </si>
  <si>
    <t>ქ. თბილისის, ვაკე-საბურთალოს რაიონში, შავიშვილის ქ., №1</t>
  </si>
  <si>
    <t>დავითი ტაგანაშვილი</t>
  </si>
  <si>
    <t>FCBF52AE-C841-4E4C-B027-F54ABC711304</t>
  </si>
  <si>
    <t>ICE000745</t>
  </si>
  <si>
    <t>სავაჭრო კორპორაცია (ს.კ. 205177173) - შპს</t>
  </si>
  <si>
    <t>კონტრასტ +</t>
  </si>
  <si>
    <t>205268217</t>
  </si>
  <si>
    <t>ქ. თბილისი, ვაკე-საბურთალოს რაიონი, 26 მაისის მოედანი, №1</t>
  </si>
  <si>
    <t>ზაალ წილოსანი</t>
  </si>
  <si>
    <t>3A2BA2E8-8259-440C-B9AB-C9BAD7154813</t>
  </si>
  <si>
    <t>ICE000746</t>
  </si>
  <si>
    <t>კონტრასტ + (ს.კ. 205268217) - შპს</t>
  </si>
  <si>
    <t>გებრიუდერ ვაის</t>
  </si>
  <si>
    <t>404931972</t>
  </si>
  <si>
    <t>ქ. თბილისი, სამგორის რაიონი., ევროპის ქ., N4</t>
  </si>
  <si>
    <t>ალექსანდრე ხარლამოვი
თომას მოზერ</t>
  </si>
  <si>
    <t>01017009107
U1983362</t>
  </si>
  <si>
    <t>1D59306D-8C24-4C94-BC9F-0079A08DA23D</t>
  </si>
  <si>
    <t>ICE000747</t>
  </si>
  <si>
    <t>გებრიუდერ ვაის (ს.კ. 404931972) - შპს</t>
  </si>
  <si>
    <t>სან სთორზ</t>
  </si>
  <si>
    <t>404901282</t>
  </si>
  <si>
    <t>ქ. თბილისის, ვაკე-საბურთალოს რაიონში, ი. ჭავჭავაძის გამზ., N34</t>
  </si>
  <si>
    <t>ზაზა ურუშაძე</t>
  </si>
  <si>
    <t>A4EA7FF1-0F63-436E-87FA-0BA00C6DF226</t>
  </si>
  <si>
    <t>ICE000748</t>
  </si>
  <si>
    <t>სან სთორზ (ს.კ. 404901282) - შპს</t>
  </si>
  <si>
    <t>ქართული საქმე</t>
  </si>
  <si>
    <t>404915614</t>
  </si>
  <si>
    <t>გორის რაიონი, სოფელი ხიდისთავი, მე-2 ქ., №2</t>
  </si>
  <si>
    <t>ირაკლი რამაზაშვილი</t>
  </si>
  <si>
    <t>94B5CFB2-9C5E-49D2-A7FA-AEFAE080BACD</t>
  </si>
  <si>
    <t>ICE000749</t>
  </si>
  <si>
    <t>ქართული საქმე (ს.კ. 404915614) - შპს</t>
  </si>
  <si>
    <t>BMG</t>
  </si>
  <si>
    <t>400048202</t>
  </si>
  <si>
    <t>ქ. თბილისი, გლდანი-ნაძალადევის რაიონი, სადმელის ქ., № 29</t>
  </si>
  <si>
    <t>ლელა ლაგირვანიძე</t>
  </si>
  <si>
    <t>0A0A076A-42D0-4493-A46A-6D496F1BFBDA</t>
  </si>
  <si>
    <t>ICE000750</t>
  </si>
  <si>
    <t>BMG (ს.კ. 400048202) - შპს</t>
  </si>
  <si>
    <t>კომპლექს-სერვისი</t>
  </si>
  <si>
    <t>205023632</t>
  </si>
  <si>
    <t>ქ. საჩხერე, ივ. გომართელის ქ., N5</t>
  </si>
  <si>
    <t>პაატა სულაბერიძე
კახა კობიაშვილი</t>
  </si>
  <si>
    <t>17001005377
54001002613</t>
  </si>
  <si>
    <t>028A69D6-4C2C-4D5B-8E69-CC048D482059</t>
  </si>
  <si>
    <t>ICE000751</t>
  </si>
  <si>
    <t>კომპლექს-სერვისი (ს.კ. 205023632) - შპს</t>
  </si>
  <si>
    <t>რუსთავის საერთაშორისო სკაუტური ცენტრი International
Scout Centre Rustavi (ISCR)</t>
  </si>
  <si>
    <t>416299669</t>
  </si>
  <si>
    <t>ქ. რუსთავი, მ. კოსტავას გამზ., N 9ა, ბ N 3</t>
  </si>
  <si>
    <t>გიორგი სულაშვილი
ალექსი მეტრეველი</t>
  </si>
  <si>
    <t>01008010562
35001030162</t>
  </si>
  <si>
    <t>4DB97677-F390-4F9C-AA95-C821C4531722</t>
  </si>
  <si>
    <t>ICE000752</t>
  </si>
  <si>
    <t>რუსთავის საერთაშორისო სკაუტური ცენტრი International
Scout Centre Rustavi (ISCR) (ს.კ. 416299669) - შპს</t>
  </si>
  <si>
    <t>ფლაი ჯორჯია</t>
  </si>
  <si>
    <t>404400046</t>
  </si>
  <si>
    <t>ქ. თბილისი, ძველი თბილისის რაიონი, გრ. ხანძთელის ქ., №4</t>
  </si>
  <si>
    <t>ჰოუშენგ ჰოსეინფორ, სენტ-კიტსი და ნევისი</t>
  </si>
  <si>
    <t>R0052324</t>
  </si>
  <si>
    <t>5D9FA37E-0864-455D-9A25-15B8750BE466</t>
  </si>
  <si>
    <t>ICE000753</t>
  </si>
  <si>
    <t>ფლაი ჯორჯია (ს.კ. 404400046) - შპს</t>
  </si>
  <si>
    <t>აისი</t>
  </si>
  <si>
    <t>204461171</t>
  </si>
  <si>
    <t>ქ. თბილისის, ძველი თბილისის რაიონში, გ.გულუას ქ., №1</t>
  </si>
  <si>
    <t>ლოლიტა წულეისკირი-კანკავა</t>
  </si>
  <si>
    <t>2B1ADED2-6D2B-49A3-8E7D-C9736BF13776</t>
  </si>
  <si>
    <t>ICE000754</t>
  </si>
  <si>
    <t>აისი (ს.კ. 204461171) - შპს</t>
  </si>
  <si>
    <t>გალაქსი</t>
  </si>
  <si>
    <t>205295955</t>
  </si>
  <si>
    <t>ქ. თბილისი, საბურთალოს რაიონი, პეკინის გამზ., №41</t>
  </si>
  <si>
    <t>ნანა გორგაძე
ჯორჯ ჯექობ</t>
  </si>
  <si>
    <t>01010011388
01897002388</t>
  </si>
  <si>
    <t>5C900214-58E1-4719-9CE6-C4CD7557D011</t>
  </si>
  <si>
    <t>ICE000755</t>
  </si>
  <si>
    <t>გალაქსი (ს.კ. 205295955) - შპს</t>
  </si>
  <si>
    <t>პრიზმა</t>
  </si>
  <si>
    <t>200022723</t>
  </si>
  <si>
    <t>ქ. თბილისი, ვაკის რაიონი, ალ. ყაზბეგის გამზ., №26, კორ.3, II სად., ბ.8</t>
  </si>
  <si>
    <t>ივანე ჯანიბეგაშვილი
სოფიო ჯანიბეგაშვილი</t>
  </si>
  <si>
    <t>01009014316
01016002378</t>
  </si>
  <si>
    <t>B42FA3B4-EE61-4924-A4EC-46AED733C214</t>
  </si>
  <si>
    <t>ICE000756</t>
  </si>
  <si>
    <t>პრიზმა (ს.კ. 200022723) - შპს</t>
  </si>
  <si>
    <t>აიპლუსი</t>
  </si>
  <si>
    <t>205274148</t>
  </si>
  <si>
    <t>ქ. თბილისის, ვაკე-საბურთალოს რაიონში, ჭავჭავაძის გამზ., N 19</t>
  </si>
  <si>
    <t>რამაზი შეყილაძე</t>
  </si>
  <si>
    <t>8C03F22A-772F-4F0C-8F04-DFD54001DE0B</t>
  </si>
  <si>
    <t>ICE000757</t>
  </si>
  <si>
    <t>აიპლუსი (ს.კ. 205274148) - შპს</t>
  </si>
  <si>
    <t>ქოლ ცენტრი</t>
  </si>
  <si>
    <t>204495046</t>
  </si>
  <si>
    <t>ქ. თბილისის, ისანი-სამგორის რაიონში, ვაზისუბნის დას., I მ/რ, კორ. 18, ბინა 22</t>
  </si>
  <si>
    <t>მზია სხირტლაძე</t>
  </si>
  <si>
    <t>8BCD8727-75D0-4D10-99CC-6F640F8CD113</t>
  </si>
  <si>
    <t>ICE000758</t>
  </si>
  <si>
    <t>ქოლ ცენტრი (ს.კ. 204495046) - შპს</t>
  </si>
  <si>
    <t>ევრო მოტორი</t>
  </si>
  <si>
    <t>400003456</t>
  </si>
  <si>
    <t>ქ. თბილისი, გლდანი-ნაძალადევის რაიონი, ავჭალის ქუჩა, N 62დ</t>
  </si>
  <si>
    <t>მეჰმეთ ოღუზჰან ქუჩუქგუზელ</t>
  </si>
  <si>
    <t>75915B4A-03AE-42EA-B49B-D689C333C3C1</t>
  </si>
  <si>
    <t>ICE000759</t>
  </si>
  <si>
    <t>ევრო მოტორი (ს.კ. 400003456) - შპს</t>
  </si>
  <si>
    <t>ვივამედი</t>
  </si>
  <si>
    <t>404879663</t>
  </si>
  <si>
    <t>ქ. თბილისი, საბურთალოს რაიონი, დავით აღმაშენებლის ხეივანი, მე-12 კმ., ნაკვეთი 14/470</t>
  </si>
  <si>
    <t>მირვარი მურადოვი</t>
  </si>
  <si>
    <t>B3E248F6-0010-4C88-A308-8CA6742E84A9</t>
  </si>
  <si>
    <t>ICE000760</t>
  </si>
  <si>
    <t>ვივამედი (ს.კ. 404879663) - შპს</t>
  </si>
  <si>
    <t>სმარტ რუსთაველი</t>
  </si>
  <si>
    <t>404899936</t>
  </si>
  <si>
    <t>ქ. თბილისი, ვაკის რაიონი, ი.ჭავჭავაძის გამზ., №74ბ</t>
  </si>
  <si>
    <t>7EA4C7F0-7C9B-4F2E-A6CF-DDB3774D8BAA</t>
  </si>
  <si>
    <t>ICE000761</t>
  </si>
  <si>
    <t>სმარტ რუსთაველი (ს.კ. 404899936) - შპს</t>
  </si>
  <si>
    <t>სმარტ რითეილი</t>
  </si>
  <si>
    <t>205124346</t>
  </si>
  <si>
    <t>თბილისი, ვაკის რაიონი, ჭავჭავაძის გამზირი, №74ბ</t>
  </si>
  <si>
    <t>DA8BD24C-60BF-4E40-86FF-4562532262AD</t>
  </si>
  <si>
    <t>ICE000762</t>
  </si>
  <si>
    <t>სმარტ რითეილი (ს.კ. 205124346) - სს</t>
  </si>
  <si>
    <t>იბერია ტექ ავტომოტივი</t>
  </si>
  <si>
    <t>236093473</t>
  </si>
  <si>
    <t>მცხეთა, დავით აღმაშენებლის ქუჩა</t>
  </si>
  <si>
    <t>დავით გოგორიშვილი</t>
  </si>
  <si>
    <t>431A1850-4CC0-4797-A2B9-58B3FF973D1C</t>
  </si>
  <si>
    <t>ICE000763</t>
  </si>
  <si>
    <t>იბერია ტექ ავტომოტივი (ს.კ. 236093473) - შპს</t>
  </si>
  <si>
    <t>თბილისის ბიზნეს სახლი</t>
  </si>
  <si>
    <t>204564293</t>
  </si>
  <si>
    <t>ქ. თბილისი, მთაწმინდის რაიონი, შ. რუსთაველის გამზ., №14</t>
  </si>
  <si>
    <t>გიორგი გაგნიძე</t>
  </si>
  <si>
    <t>78CAF48F-7E66-4C9C-9C1B-FFE71902CB3B</t>
  </si>
  <si>
    <t>ICE000764</t>
  </si>
  <si>
    <t>თბილისის ბიზნეს სახლი (ს.კ. 204564293) - შპს</t>
  </si>
  <si>
    <t>საზოგადოება ივერიისა</t>
  </si>
  <si>
    <t>404868318</t>
  </si>
  <si>
    <t>ქ. თბილისი, მთაწმინდის რაიონი, თავისუფლების მოედანი №4, (ნაკვ.66/4)</t>
  </si>
  <si>
    <t>236AC9E6-91B9-44EC-8923-49A7CCF797A6</t>
  </si>
  <si>
    <t>ICE000765</t>
  </si>
  <si>
    <t>საზოგადოება ივერიისა (ს.კ. 404868318) - არასამეწარმეო (არაკომერციული) იურიდიული პირი</t>
  </si>
  <si>
    <t>ჯი ემ ჯი XXI</t>
  </si>
  <si>
    <t>404905055</t>
  </si>
  <si>
    <t>ქ. თბილისი, გლდანი-ნაძალადევის რაიონი, თემქა, XI მ/რ, I კვ.კორ. 9 ბ. 30</t>
  </si>
  <si>
    <t>გიორგი ომიანიძე</t>
  </si>
  <si>
    <t>D5D6B688-EF51-4F76-BBC9-F0C180AC777F</t>
  </si>
  <si>
    <t>ICE000766</t>
  </si>
  <si>
    <t>ჯი ემ ჯი XXI (ს.კ. 404905055) - შპს</t>
  </si>
  <si>
    <t>D-Forwarder</t>
  </si>
  <si>
    <t>406068696</t>
  </si>
  <si>
    <t>ქ. თბილისი, ვაკის რაიონი, ვაჟა-ფშაველას გამზ., VII კვ., კორპ. 2, ბინა 45</t>
  </si>
  <si>
    <t>ნიკოლოზ დალაქიშვილი
თორნიკე ბიძინაშვილი</t>
  </si>
  <si>
    <t>01009014509
01030010291</t>
  </si>
  <si>
    <t>8A97CB9C-1C04-42E3-A9CE-45C1CC25DB00</t>
  </si>
  <si>
    <t>ICE000767</t>
  </si>
  <si>
    <t>D-Forwarder (ს.კ. 406068696) - შპს</t>
  </si>
  <si>
    <t>Wisher Enterprise GE</t>
  </si>
  <si>
    <t>404427214</t>
  </si>
  <si>
    <t>თბილისი, კრწანისის რაიონი, გუდიაშვილის მოედანი, N4</t>
  </si>
  <si>
    <t>ანატოლი ფენენკო</t>
  </si>
  <si>
    <t>1A56313C-C395-45CB-BD86-B779727E0C48</t>
  </si>
  <si>
    <t>ICE000768</t>
  </si>
  <si>
    <t>Wisher Enterprise GE (ს.კ. 404427214) - შპს</t>
  </si>
  <si>
    <t>ფრეგატ-ჯორჯია</t>
  </si>
  <si>
    <t>406031743</t>
  </si>
  <si>
    <t>ქ. თბილისი, ნაძალადევის რაიონი, ეკა ბეჟანიშვილის ქუჩა N8, ბინა 16</t>
  </si>
  <si>
    <t>დავით ნოდარიშვილი
გიორგი აფციაური</t>
  </si>
  <si>
    <t>01019005339
01024056553</t>
  </si>
  <si>
    <t>1434E48B-A553-4F09-8A85-C7459B0CA248</t>
  </si>
  <si>
    <t>ICE000769</t>
  </si>
  <si>
    <t>ფრეგატ-ჯორჯია (ს.კ. 406031743) - შპს</t>
  </si>
  <si>
    <t>რუსთავის ფოლადი</t>
  </si>
  <si>
    <t>404411908</t>
  </si>
  <si>
    <t>ქ. რუსთავი, ი. გაგარინის ქ., №12</t>
  </si>
  <si>
    <t>ნუგზარ გიორგი კაჩუხაშვილი</t>
  </si>
  <si>
    <t>0F06FE56-AF01-4823-AF55-120220FBBC91</t>
  </si>
  <si>
    <t>ICE000770</t>
  </si>
  <si>
    <t>რუსთავის ფოლადი (ს.კ. 404411908) - შპს</t>
  </si>
  <si>
    <t>G.M.</t>
  </si>
  <si>
    <t>401953169</t>
  </si>
  <si>
    <t>ქ. თბილისის დიდუბის რაიონში, ვანის ქ.,№ 4</t>
  </si>
  <si>
    <t>არჩილ ძიძიშვილი</t>
  </si>
  <si>
    <t>373BA8A6-CBE1-4D12-95CE-EB434B53CBC6</t>
  </si>
  <si>
    <t>ICE000771</t>
  </si>
  <si>
    <t>G.M. (ს.კ. 401953169) - შპს</t>
  </si>
  <si>
    <t>დემირკოლ ტრანსპორტ გრუპი</t>
  </si>
  <si>
    <t>404464325</t>
  </si>
  <si>
    <t>ქ. თბილისი, ძველი თბილისის რაიონი, მ. წინამძღვრიშვილის ქ., №5</t>
  </si>
  <si>
    <t>ოზან ემრე ქოლჩაქ</t>
  </si>
  <si>
    <t>EA96357C-C3A6-4905-A770-2FD766ECF8D1</t>
  </si>
  <si>
    <t>ICE000772</t>
  </si>
  <si>
    <t>დემირკოლ ტრანსპორტ გრუპი (ს.კ. 404464325) - შპს</t>
  </si>
  <si>
    <t>გოშოურა</t>
  </si>
  <si>
    <t>444956923</t>
  </si>
  <si>
    <t>ხონი, ალ.ჯაფარიძის ქ. N12</t>
  </si>
  <si>
    <t>ზურაბ ჩხენკელი</t>
  </si>
  <si>
    <t>6E8BFDA5-0BA6-4DF4-BEA9-B50D5A47732E</t>
  </si>
  <si>
    <t>ICE000773</t>
  </si>
  <si>
    <t>გოშოურა (ს.კ. 444956923) - შპს</t>
  </si>
  <si>
    <t>დაზღვევის კომპანია ქართუ</t>
  </si>
  <si>
    <t>204970031</t>
  </si>
  <si>
    <t>ქ. თბილისი, ვაკის რაიონი, ჭავჭავაძის გამზ. №39ა</t>
  </si>
  <si>
    <t>გივი ლებანიძე
გიორგი მიქაბერიძე
არჩილ მამაცაშვილი</t>
  </si>
  <si>
    <t>01001029463
01007005351
01003010997</t>
  </si>
  <si>
    <t>B2B1F8AE-8434-426B-B7B1-860E794A32B6</t>
  </si>
  <si>
    <t>ICE000774</t>
  </si>
  <si>
    <t>დაზღვევის კომპანია ქართუ (ს.კ. 204970031) - სს</t>
  </si>
  <si>
    <t>გლობალ ერთი</t>
  </si>
  <si>
    <t>201949918</t>
  </si>
  <si>
    <t>ქ. თბილისი, დიდუბის რაიონი, კედიას ქუჩა, № 4</t>
  </si>
  <si>
    <t>გიორგი მაჩიტიძე</t>
  </si>
  <si>
    <t>04403244-B0BE-45C8-AE46-D5E34091FB26</t>
  </si>
  <si>
    <t>ICE000775</t>
  </si>
  <si>
    <t>გლობალ ერთი (ს.კ. 201949918) - სს</t>
  </si>
  <si>
    <t>გამოფენების ცენტრი</t>
  </si>
  <si>
    <t>201990104</t>
  </si>
  <si>
    <t>ქ. თბილისი, დიდუბის რაიონი, წერეთლის გამზ., № 118</t>
  </si>
  <si>
    <t>რესან ქიქავა</t>
  </si>
  <si>
    <t>2C99938C-4360-4669-BDA8-B5E5A590AC3A</t>
  </si>
  <si>
    <t>ICE000776</t>
  </si>
  <si>
    <t>გამოფენების ცენტრი (ს.კ. 201990104) - სს</t>
  </si>
  <si>
    <t>V&amp;S Brothers</t>
  </si>
  <si>
    <t>404418849</t>
  </si>
  <si>
    <t>ქ. თბილისის, ძველი თბილისის რაიონი, კეკელიძის ქ., N10</t>
  </si>
  <si>
    <t>ვახტანგ ნიკუჭაძე</t>
  </si>
  <si>
    <t>A93AA25E-9866-404A-BE3F-B37CCE7F26D0</t>
  </si>
  <si>
    <t>ICE000777</t>
  </si>
  <si>
    <t>V&amp;S Brothers (ს.კ. 404418849) - შპს</t>
  </si>
  <si>
    <t>ჯორჯიან ავია სერვის ეიჯენსი</t>
  </si>
  <si>
    <t>400007158</t>
  </si>
  <si>
    <t>ქ. თბილისი, ვაკე-საბურთალოს რაიონი, ირ.აბაშიძის ქ., N29, შემოქმედებითი სახელოსნო N12ბ</t>
  </si>
  <si>
    <t>კავკასიის ტურისტული ჰოლდინგი
გიორგი შენგელია</t>
  </si>
  <si>
    <t>404859685
'01029001886</t>
  </si>
  <si>
    <t>29B22824-8C03-4E18-82E3-1F9913525B4D</t>
  </si>
  <si>
    <t>ICE000778</t>
  </si>
  <si>
    <t>ჯორჯიან ავია სერვის ეიჯენსი (ს.კ. 400007158) - სს</t>
  </si>
  <si>
    <t>ელეკო</t>
  </si>
  <si>
    <t>205026540</t>
  </si>
  <si>
    <t>ქ. თბილისი, ვაკე-საბურთალოს რაიონი, მინდელის ქ. №5</t>
  </si>
  <si>
    <t>სულიკო სიმაევი</t>
  </si>
  <si>
    <t>DE92EC7A-8846-4D85-956D-FC4573BE4312</t>
  </si>
  <si>
    <t>ICE000779</t>
  </si>
  <si>
    <t>ელეკო (ს.კ. 205026540) - შპს</t>
  </si>
  <si>
    <t>ღია სააქციო საზოგადოება სამშენებლო-სამრეწველო საინვესტიციო კორპორაცია აკკორდ-ის წარმომადგენლობა (ფილიალი) საქართველოში აკკორდ ჯორჯია</t>
  </si>
  <si>
    <t>202459295</t>
  </si>
  <si>
    <t>ქ. თბილისი, მთაწმინდის რაიონი, ბესიკის ქ., №4 მიმდებარედ (ნაკვეთი №46/10), საოფისე ფართი, მეორე სართული</t>
  </si>
  <si>
    <t>მაზაჰირ აბდულლაევ
ვუგარ სულეიმანოვი</t>
  </si>
  <si>
    <t>P4591142
P3911835</t>
  </si>
  <si>
    <t>24E5EB7C-ABB8-4402-9F9F-1B7F5617DAC4</t>
  </si>
  <si>
    <t>ICE000780</t>
  </si>
  <si>
    <t>ღია სააქციო საზოგადოება სამშენებლო-სამრეწველო საინვესტიციო კორპორაცია აკკორდ-ის წარმომადგენლობა (ფილიალი) საქართველოში აკკორდ ჯორჯია (ს.კ. 202459295) - უცხოური საწარმოს ფილიალი</t>
  </si>
  <si>
    <t>ნიუ ფაიფ თერმი</t>
  </si>
  <si>
    <t>205294304</t>
  </si>
  <si>
    <t>ქ. თბილისის საბურთალოს რაიონში, ვაჟა ფშაველას III კვ. კორპ 26.ბ 49</t>
  </si>
  <si>
    <t>დავით ბიწაძე</t>
  </si>
  <si>
    <t>EAC8B816-EE0A-4F0F-B6F7-848593D960E2</t>
  </si>
  <si>
    <t>ICE000781</t>
  </si>
  <si>
    <t>ნიუ ფაიფ თერმი (ს.კ. 205294304) - შპს</t>
  </si>
  <si>
    <t>New Energy Invest</t>
  </si>
  <si>
    <t>404953564</t>
  </si>
  <si>
    <t>ქ. თბილისი, ვაკე–საბურთალოს რაიონი, ზ. ფალიაშვილის ქ., N64, ბინა 3</t>
  </si>
  <si>
    <t>ივერი შელეგია</t>
  </si>
  <si>
    <t>A5D3F441-7012-471C-966F-8BAD0AEA6B33</t>
  </si>
  <si>
    <t>ICE000782</t>
  </si>
  <si>
    <t>New Energy Invest (ს.კ. 404953564) - შპს</t>
  </si>
  <si>
    <t>ტიტულარ</t>
  </si>
  <si>
    <t>404947377</t>
  </si>
  <si>
    <t>ქ. თბილისი, დიდუბე-ჩუღურეთის რაიონი, ხოშარაულის ქ., გამომცემლობა "სამშობლო"-ს მიმდებარე ტერიტორია</t>
  </si>
  <si>
    <t>A0E20ADE-FB72-42DD-B2D5-6BD122D79C95</t>
  </si>
  <si>
    <t>ICE000783</t>
  </si>
  <si>
    <t>ტიტულარ (ს.კ. 404947377) - შპს</t>
  </si>
  <si>
    <t>ვისტა ჯორჯია</t>
  </si>
  <si>
    <t>202461638</t>
  </si>
  <si>
    <t>ქ. თბილისი, ვაკე-საბურთალოს რაიონი, მოსაშვილის ქ., №14-16, ბ. 1</t>
  </si>
  <si>
    <t>ჯუმბერ იაკობაძე</t>
  </si>
  <si>
    <t>B7169833-B4C7-40A1-AA30-88B7C31C04E3</t>
  </si>
  <si>
    <t>ICE000784</t>
  </si>
  <si>
    <t>ვისტა ჯორჯია (ს.კ. 202461638) - შპს</t>
  </si>
  <si>
    <t>ემიფი კონსალტინგი MEP Consulting</t>
  </si>
  <si>
    <t>401990672</t>
  </si>
  <si>
    <t>ქ. თბილისის, დიდუბე-ჩუღურეთის რაიონი, დიღმის მას., V კვ., კორპ. №14, ბინა №25</t>
  </si>
  <si>
    <t>გიორგი ჯანიაშვილი</t>
  </si>
  <si>
    <t>A3DB2D5C-4D56-42B2-AC8E-A666F7C07A87</t>
  </si>
  <si>
    <t>ICE000785</t>
  </si>
  <si>
    <t>ემიფი კონსალტინგი MEP Consulting (ს.კ. 401990672) - შპს</t>
  </si>
  <si>
    <t>აქტივების მართვისა და განვითარების კომპანია</t>
  </si>
  <si>
    <t>404389372</t>
  </si>
  <si>
    <t>ქ. თბილისი, საბურთალოს რაიონი, კოსტავას ქ., №70</t>
  </si>
  <si>
    <t>თეიმურაზ კაციტაძე</t>
  </si>
  <si>
    <t>ED265897-875E-41D8-800F-544C1C23790C</t>
  </si>
  <si>
    <t>ICE000786</t>
  </si>
  <si>
    <t>აქტივების მართვისა და განვითარების კომპანია (ს.კ. 404389372) - შპს</t>
  </si>
  <si>
    <t>გეოებაი</t>
  </si>
  <si>
    <t>406067269</t>
  </si>
  <si>
    <t>ქ. თბილისის, ისანი-სამგორის რაიონში, დასახლება ვარკეთილი-3, მ/რ III, კორპ. 304გ, ბ.4</t>
  </si>
  <si>
    <t>შალვა ხვთისიაშვილი</t>
  </si>
  <si>
    <t>0D0E2144-9E58-4EA0-987F-FA608CF64E33</t>
  </si>
  <si>
    <t>ICE000787</t>
  </si>
  <si>
    <t>გეოებაი (ს.კ. 406067269) - შპს</t>
  </si>
  <si>
    <t>ალტა</t>
  </si>
  <si>
    <t>211380691</t>
  </si>
  <si>
    <t>ქ. თბილისი, დიდუბის რაიონი, აკაკი ბელიაშვილის ქ., №104, ფართი №12</t>
  </si>
  <si>
    <t>კახა ჭოველიძე</t>
  </si>
  <si>
    <t>039F617F-633D-4722-B5F8-7CAD1AA2A40C</t>
  </si>
  <si>
    <t>ICE000788</t>
  </si>
  <si>
    <t>ალტა (ს.კ. 211380691) - შპს</t>
  </si>
  <si>
    <t>სავაჭრო ცენტრი სას</t>
  </si>
  <si>
    <t>443857505</t>
  </si>
  <si>
    <t>ხაშური, დ. სურამი, 26 მაისის ქ., N 97</t>
  </si>
  <si>
    <t>გაგა ბითაძე</t>
  </si>
  <si>
    <t>7077A7EB-702C-4E2D-A19A-4CE9489DB42C</t>
  </si>
  <si>
    <t>ICE000789</t>
  </si>
  <si>
    <t>სავაჭრო ცენტრი სას (ს.კ. 443857505) - შპს</t>
  </si>
  <si>
    <t>შატო მერე</t>
  </si>
  <si>
    <t>431171581</t>
  </si>
  <si>
    <t>ქ. თელავი, ს. ვარდისუბანი</t>
  </si>
  <si>
    <t>გიორგი პირადაშვილი</t>
  </si>
  <si>
    <t>F6EF94F7-5F1E-4363-B263-344AACECADCD</t>
  </si>
  <si>
    <t>ICE000790</t>
  </si>
  <si>
    <t>შატო მერე (ს.კ. 431171581) - შპს</t>
  </si>
  <si>
    <t>ქეი ენდ ბი ლოჯისტიკ</t>
  </si>
  <si>
    <t>401998415</t>
  </si>
  <si>
    <t>ქ. თბილისის, დიდუბე-ჩუღურეთის რაიონში, დიღმის მას., III კვ., კორ. 28, ბ. 3</t>
  </si>
  <si>
    <t>ზურაბ ზოიძე</t>
  </si>
  <si>
    <t>25FFD4D9-18BE-4E2B-A10C-BFCAE1881CB1</t>
  </si>
  <si>
    <t>ICE000791</t>
  </si>
  <si>
    <t>ქეი ენდ ბი ლოჯისტიკ (ს.კ. 401998415) - შპს</t>
  </si>
  <si>
    <t>აირმაქსი</t>
  </si>
  <si>
    <t>401973986</t>
  </si>
  <si>
    <t>ქ. თბილისი, დიდუბის რაიონი, აკ. წერეთელის გამზ., N77</t>
  </si>
  <si>
    <t>ბუთხუზ კვირკველია</t>
  </si>
  <si>
    <t>B8B32AD5-135F-4A34-9500-51139FA25C76</t>
  </si>
  <si>
    <t>ICE000792</t>
  </si>
  <si>
    <t>აირმაქსი (ს.კ. 401973986) - შპს</t>
  </si>
  <si>
    <t>სითი ლოფტი</t>
  </si>
  <si>
    <t>404909934</t>
  </si>
  <si>
    <t>ქ. თბილისი, საბურთალოს რაიონი, 26 მაისის სახელობის მოედანი</t>
  </si>
  <si>
    <t>832C3652-3A9E-414D-AED2-9C05075763B9</t>
  </si>
  <si>
    <t>ICE000793</t>
  </si>
  <si>
    <t>სითი ლოფტი (ს.კ. 404909934) - შპს</t>
  </si>
  <si>
    <t>TV-LINE</t>
  </si>
  <si>
    <t>212912320</t>
  </si>
  <si>
    <t>ქ. ქუთაისი, კუპრაძის XV შეს., N83/2</t>
  </si>
  <si>
    <t>2D45DD0B-869A-4FEA-9843-2F344D3A7472</t>
  </si>
  <si>
    <t>ICE000794</t>
  </si>
  <si>
    <t>TV-LINE (ს.კ. 212912320) - შპს</t>
  </si>
  <si>
    <t>ჯეოსთოუნი</t>
  </si>
  <si>
    <t>405034412</t>
  </si>
  <si>
    <t>ქ. თბილისი, ისანი-სამგორის რაიონი, გზატკეცილი კახეთი, №40</t>
  </si>
  <si>
    <t>ტარანდიფ სინგ კაპურ
ვინჩენცო პორჩიელო
კირიტ სინგჰ</t>
  </si>
  <si>
    <t>518332801
YA6272203,YA0184416
01891022184</t>
  </si>
  <si>
    <t>4CE18948-626E-4F09-95D4-5A591ED07B5E</t>
  </si>
  <si>
    <t>ICE000795</t>
  </si>
  <si>
    <t>ჯეოსთოუნი (ს.კ. 405034412) - შპს</t>
  </si>
  <si>
    <t>EGT Express Georgia ი ჯი თი ექსპრეს ჯორჯია</t>
  </si>
  <si>
    <t>405013587</t>
  </si>
  <si>
    <t>ქ. თბილისის, ვაკე-საბურთალოს რაიონში, ფალიაშვილის ქ., № 11ა</t>
  </si>
  <si>
    <t>ალექსანდრე ძებისაშვილი</t>
  </si>
  <si>
    <t>094EA4D2-8C86-44EC-A279-D350E78C2BC8</t>
  </si>
  <si>
    <t>ICE000796</t>
  </si>
  <si>
    <t>EGT Express Georgia ი ჯი თი ექსპრეს ჯორჯია (ს.კ. 405013587) - შპს</t>
  </si>
  <si>
    <t>ვიაიპ ინტელექტ გრუპი</t>
  </si>
  <si>
    <t>400122568</t>
  </si>
  <si>
    <t>ქ. თბილისის, გლდანი-ნაძალადევის რაიონი, გლდანი, III მ/რ., კორ. 7, ბ. 6</t>
  </si>
  <si>
    <t>ნინო მღებრიშვილი</t>
  </si>
  <si>
    <t>1D1AFF63-4D48-4773-9FA2-46E1A593253E</t>
  </si>
  <si>
    <t>ICE000797</t>
  </si>
  <si>
    <t>ვიაიპ ინტელექტ გრუპი (ს.კ. 400122568) - შპს</t>
  </si>
  <si>
    <t>PREMIX</t>
  </si>
  <si>
    <t>404966364</t>
  </si>
  <si>
    <t>ქ. თბილისის, ვაკე-საბურთალოს რაიონში, ილია ჭავჭავაძის გამზ., № 43, ბ. 43</t>
  </si>
  <si>
    <t>გიორგი კუპრაშვილი</t>
  </si>
  <si>
    <t>664C0951-B90F-4D73-B98F-207168B1AA74</t>
  </si>
  <si>
    <t>ICE000798</t>
  </si>
  <si>
    <t>PREMIX (ს.კ. 404966364) - შპს</t>
  </si>
  <si>
    <t>კალდერა</t>
  </si>
  <si>
    <t>205141345</t>
  </si>
  <si>
    <t>ქ. თბილისი, საბურთალოს რაიონი, ვაჟაფშაველას გამზ., №29ა</t>
  </si>
  <si>
    <t>ვაჟა ჯომარდიძე</t>
  </si>
  <si>
    <t>C4BD13F4-3E52-4311-BB9C-4123AAACBBFB</t>
  </si>
  <si>
    <t>ICE000799</t>
  </si>
  <si>
    <t>კალდერა (ს.კ. 205141345) - შპს</t>
  </si>
  <si>
    <t>Hualing international special economic zone</t>
  </si>
  <si>
    <t>404934381</t>
  </si>
  <si>
    <t>ქ. თბილისი, ისანი–სამგორის რაიონი, ჯუმბერ ლეჟავას ქ., N 22</t>
  </si>
  <si>
    <t>სიაოწინ შაო</t>
  </si>
  <si>
    <t>7D66FBF2-5820-4037-8747-C64AFED89B84</t>
  </si>
  <si>
    <t>ICE000800</t>
  </si>
  <si>
    <t>Hualing international special economic zone (ს.კ. 404934381) - სს</t>
  </si>
  <si>
    <t>ჯორჯიან თრეველ გრუპ</t>
  </si>
  <si>
    <t>404920939</t>
  </si>
  <si>
    <t>ქ. თბილისი, საბურთალოს რაიონი, მიცკევიჩის ქ., N 50, სართული 1, კომერციული ფართი N1ა</t>
  </si>
  <si>
    <t>პაატა კვიჟინაძე</t>
  </si>
  <si>
    <t>D5E9F1CB-C3EF-4BE6-BAB4-F644BBBC0BA5</t>
  </si>
  <si>
    <t>ICE000801</t>
  </si>
  <si>
    <t>ჯორჯიან თრეველ გრუპ (ს.კ. 404920939) - შპს</t>
  </si>
  <si>
    <t>კავკასიის ტრანსპორტი და ლოგისტიკა</t>
  </si>
  <si>
    <t>206146543</t>
  </si>
  <si>
    <t>ქ. თბილისის, ძველი თბილისის რაიონში, კეკელიძის ქ., №14/20, ბ.19</t>
  </si>
  <si>
    <t>გიორგი ნაკანი</t>
  </si>
  <si>
    <t>E8124649-C094-4D1D-9C2B-B47524D6CF91</t>
  </si>
  <si>
    <t>ICE000802</t>
  </si>
  <si>
    <t>კავკასიის ტრანსპორტი და ლოგისტიკა (ს.კ. 206146543) - შპს</t>
  </si>
  <si>
    <t>ნინი-2010</t>
  </si>
  <si>
    <t>445392012</t>
  </si>
  <si>
    <t>ქ. ბათუმი, გენ.ა.აბაშიძის,ქ. N 17 ბ. 22</t>
  </si>
  <si>
    <t>მალხაზ დავითაძე</t>
  </si>
  <si>
    <t>7F7D69BD-5F51-483E-B4AD-A742B09C3D9E</t>
  </si>
  <si>
    <t>ICE000803</t>
  </si>
  <si>
    <t>ნინი-2010 (ს.კ. 445392012) - შპს</t>
  </si>
  <si>
    <t>შატო მუხრანი</t>
  </si>
  <si>
    <t>205000381</t>
  </si>
  <si>
    <t>მცხეთის რაიონი, სოფ. მუხრანი</t>
  </si>
  <si>
    <t>პატრიკ ჰონეფ
ფილიპ ლესპი-ლაბაილეტ</t>
  </si>
  <si>
    <t>L2WMGWCZZ,C4Y0K755W,C4TZ7YP9L
14FV02320</t>
  </si>
  <si>
    <t>GE53TB7821136040100002</t>
  </si>
  <si>
    <t>0E3C8876-D73B-417A-A61E-5FD08F98EDCB</t>
  </si>
  <si>
    <t>ICE000804</t>
  </si>
  <si>
    <t>შატო მუხრანი (ს.კ. 205000381) - სს</t>
  </si>
  <si>
    <t>ტრანსტრანზიტ</t>
  </si>
  <si>
    <t>404855876</t>
  </si>
  <si>
    <t>ქ. თბილისის ვაკის რაიონში, მ. თამარაშვილის ქუჩა,N 1 ბ. 3</t>
  </si>
  <si>
    <t>მანანა გაბეჩავა</t>
  </si>
  <si>
    <t>B696757E-AB59-40F5-AD3F-195AE1CCCFC0</t>
  </si>
  <si>
    <t>ICE000805</t>
  </si>
  <si>
    <t>ტრანსტრანზიტ (ს.კ. 404855876) - შპს</t>
  </si>
  <si>
    <t>სასტუმრო ავენიუზე</t>
  </si>
  <si>
    <t>404469348</t>
  </si>
  <si>
    <t>ქ. თბილისის, ძველი თბილისის რაიონში, ივ.მაჩაბელის ქ., N 3</t>
  </si>
  <si>
    <t>ანზორი ქურასბედიანი</t>
  </si>
  <si>
    <t>0A1AC4C3-AD01-4119-9BEE-FF24A6C1358E</t>
  </si>
  <si>
    <t>ICE000806</t>
  </si>
  <si>
    <t>სასტუმრო ავენიუზე (ს.კ. 404469348) - შპს</t>
  </si>
  <si>
    <t>აუდიტორული ფირმა მრჩეველი</t>
  </si>
  <si>
    <t>200015198</t>
  </si>
  <si>
    <t>ქ. თბილისის საბურთალოს რაიონში, ბახტრიონის,11</t>
  </si>
  <si>
    <t>ნაირა ლობჯანიძე</t>
  </si>
  <si>
    <t>57544F83-E1F4-4363-B709-B2F9900C9F23</t>
  </si>
  <si>
    <t>ICE000807</t>
  </si>
  <si>
    <t>აუდიტორული ფირმა მრჩეველი (ს.კ. 200015198) - შპს</t>
  </si>
  <si>
    <t>ომეგა მოტორსი</t>
  </si>
  <si>
    <t>245433231</t>
  </si>
  <si>
    <t>ქ. ბათუმის სასამართლო</t>
  </si>
  <si>
    <t>ლელი აბულაძე</t>
  </si>
  <si>
    <t>41D17F46-D18B-4A75-B1F2-14B0650C5035</t>
  </si>
  <si>
    <t>ICE000808</t>
  </si>
  <si>
    <t>ომეგა მოტორსი (ს.კ. 245433231) - შპს</t>
  </si>
  <si>
    <t>ნიუ სთაილი +</t>
  </si>
  <si>
    <t>200222400</t>
  </si>
  <si>
    <t>ქ. თბილისის გლდანის რაიონში, გლდანის I მ/რ,კორპ.14, ბ.3</t>
  </si>
  <si>
    <t>ტიმურ ალიბეგაშვილი</t>
  </si>
  <si>
    <t>6A2D18C3-F97B-4B10-9FDD-03EE95DE0095</t>
  </si>
  <si>
    <t>ICE000809</t>
  </si>
  <si>
    <t>ნიუ სთაილი + (ს.კ. 200222400) - შპს</t>
  </si>
  <si>
    <t>ლაით ჰაუსი</t>
  </si>
  <si>
    <t>401966529</t>
  </si>
  <si>
    <t>ქ. თბილისის, დიდუბე-ჩუღურეთის რაიონში, სტანისლავსკის ქ., N5</t>
  </si>
  <si>
    <t>ია გურაბანიძე</t>
  </si>
  <si>
    <t>478269C8-39E1-498C-843C-22533B5230EE</t>
  </si>
  <si>
    <t>ICE000810</t>
  </si>
  <si>
    <t>ლაით ჰაუსი (ს.კ. 401966529) - შპს</t>
  </si>
  <si>
    <t>მონტაჟ ჯორჯია</t>
  </si>
  <si>
    <t>205258335</t>
  </si>
  <si>
    <t>ქ. თბილისი, საბურთალოს რაიონი, ყოფილი დიღმის სასწავლო-საცდელი მეურნეობა</t>
  </si>
  <si>
    <t>დავით კახიანი</t>
  </si>
  <si>
    <t>17840BF3-05C6-40F8-A586-0BB3E5E9EC1F</t>
  </si>
  <si>
    <t>ICE000811</t>
  </si>
  <si>
    <t>მონტაჟ ჯორჯია (ს.კ. 205258335) - შპს</t>
  </si>
  <si>
    <t>საქაერონავიგაცია</t>
  </si>
  <si>
    <t>208144051</t>
  </si>
  <si>
    <t>ქ. თბილისი, სამგორის რაიონი, აეროპორტი</t>
  </si>
  <si>
    <t>გიორგი ედიშერაშვილი
გოჩა მეზვრიშვილი</t>
  </si>
  <si>
    <t>01011034050
01028000222</t>
  </si>
  <si>
    <t>3884A1F7-78FF-46A8-8174-4664E739092E</t>
  </si>
  <si>
    <t>ICE000812</t>
  </si>
  <si>
    <t>საქაერონავიგაცია (ს.კ. 208144051) - შპს</t>
  </si>
  <si>
    <t>ნიუ უნივერსითი</t>
  </si>
  <si>
    <t>404391537</t>
  </si>
  <si>
    <t>ქ. თბილისი, ნაძლადევის რაიონი, ქსნის ქ., N35</t>
  </si>
  <si>
    <t>ირაკლი მესხიშვილი</t>
  </si>
  <si>
    <t>0765442B-12DB-4509-8B96-7CFBDB783399</t>
  </si>
  <si>
    <t>ICE000813</t>
  </si>
  <si>
    <t>ნიუ უნივერსითი (ს.კ. 404391537) - შპს</t>
  </si>
  <si>
    <t>სერვ.ჯი</t>
  </si>
  <si>
    <t>205277369</t>
  </si>
  <si>
    <t>ქ. თბილისი, ვაკის რ-ნი, უნივერსიტეტის ქ. ნაკვ. 06/016; / პეტრე ქავთარაძის ქ. ჩიხი N3</t>
  </si>
  <si>
    <t>გიორგი ნატროშვილი
რევაზ ნატროშვილი</t>
  </si>
  <si>
    <t>01017015321
01008001002</t>
  </si>
  <si>
    <t>D4CD7E8D-7E5F-4686-861B-B7701CF047DD</t>
  </si>
  <si>
    <t>ICE000814</t>
  </si>
  <si>
    <t>სერვ.ჯი (ს.კ. 205277369) - შპს</t>
  </si>
  <si>
    <t>ინტერ ლოჯისტიკს</t>
  </si>
  <si>
    <t>404921091</t>
  </si>
  <si>
    <t>ქ. თბილისი, ვაკე-საბურთალოს რაიონი, იოსებიძის ქ., №49</t>
  </si>
  <si>
    <t>შოთა ღვედაძე</t>
  </si>
  <si>
    <t>F78D13B6-5185-4320-AA89-01ECFC72CF01</t>
  </si>
  <si>
    <t>ICE000815</t>
  </si>
  <si>
    <t>ინტერ ლოჯისტიკს (ს.კ. 404921091) - შპს</t>
  </si>
  <si>
    <t>ბესტ პართს</t>
  </si>
  <si>
    <t>416316720</t>
  </si>
  <si>
    <t>ქ. რუსთავი, კონსტიტუციის ქ., კორ. 63, ბ. 4</t>
  </si>
  <si>
    <t>თამაზ ხვედელიძე</t>
  </si>
  <si>
    <t>DFCFED53-1CD0-4665-8262-A5736989AB35</t>
  </si>
  <si>
    <t>ICE000816</t>
  </si>
  <si>
    <t>ბესტ პართს (ს.კ. 416316720) - შპს</t>
  </si>
  <si>
    <t>კავკასუს ონლაინი</t>
  </si>
  <si>
    <t>211380833</t>
  </si>
  <si>
    <t>ქ. თბილისი, ჩუღურეთის რაიონი, წინამძღვრიშვილის ქ., №160</t>
  </si>
  <si>
    <t>რევაზ კოპალაძე</t>
  </si>
  <si>
    <t>3620E750-283C-46B8-B5F6-20A67EAA345F</t>
  </si>
  <si>
    <t>ICE000817</t>
  </si>
  <si>
    <t>კავკასუს ონლაინი (ს.კ. 211380833) - შპს</t>
  </si>
  <si>
    <t>სკრეპი</t>
  </si>
  <si>
    <t>400100993</t>
  </si>
  <si>
    <t>ქ. თბილისი, ვაკის რაიონი, ანა პოლიტკოვსკაიას ქუჩა, N 3, კორპუსი 8, ბინა N36</t>
  </si>
  <si>
    <t>მანონი თალაკვაძე</t>
  </si>
  <si>
    <t>0C586063-423B-413B-B570-EF4AD1C662F8</t>
  </si>
  <si>
    <t>ICE000818</t>
  </si>
  <si>
    <t>სკრეპი (ს.კ. 400100993) - შპს</t>
  </si>
  <si>
    <t>სამსონკო</t>
  </si>
  <si>
    <t>205292226</t>
  </si>
  <si>
    <t>ქ. თბილისი, საბურთალოს რაიონი, აღმაშენებლის ხეივანი, მე-6 კმ</t>
  </si>
  <si>
    <t>მიხეილ ბურჯანაძე</t>
  </si>
  <si>
    <t>GE39BG0000000875312200</t>
  </si>
  <si>
    <t>6BBFBDAD-8D0E-4829-831F-D3FFAC50C146</t>
  </si>
  <si>
    <t>ICE000819</t>
  </si>
  <si>
    <t>სამსონკო (ს.კ. 205292226) - შპს</t>
  </si>
  <si>
    <t>სამეწარმეო, კომერციული (ინდივიდუალური ბინათმშენებლობის) ამხანაგობა
"ურბნისი პალასი"</t>
  </si>
  <si>
    <t>202466857</t>
  </si>
  <si>
    <t>ქ. თბილისი, დიღმის მასივი III კვ ატ და რეს"ბ"</t>
  </si>
  <si>
    <t>ვასილ ხანიშვილი</t>
  </si>
  <si>
    <t>BD2B4B6D-0719-4BC7-BF6A-5B66676E4152</t>
  </si>
  <si>
    <t>ICE000820</t>
  </si>
  <si>
    <t>სამეწარმეო, კომერციული (ინდივიდუალური ბინათმშენებლობის) ამხანაგობა
"ურბნისი პალასი" (ს.კ. 202466857) - ამხანაგობა</t>
  </si>
  <si>
    <t>ტრანსკავკასიური სადისტრიბუციო კომპანია</t>
  </si>
  <si>
    <t>401949674</t>
  </si>
  <si>
    <t>ქ. თბილისი, დიდუბის რაიონი, დიღმის მასივი, VI კვ., 22ბ კორპუსი</t>
  </si>
  <si>
    <t>მალხაზი ჯიმშიაშვილი</t>
  </si>
  <si>
    <t>B3D02A9F-F793-4B1E-8ADD-389D25E334CF</t>
  </si>
  <si>
    <t>ICE000821</t>
  </si>
  <si>
    <t>ტრანსკავკასიური სადისტრიბუციო კომპანია (ს.კ. 401949674) - შპს</t>
  </si>
  <si>
    <t>ROM</t>
  </si>
  <si>
    <t>404970180</t>
  </si>
  <si>
    <t>ქ. თბილისის, ვაკე-საბურთალოს რაიონში, იყალთოს ქ., №8, ბინა 63</t>
  </si>
  <si>
    <t>რომან ვართანიანი</t>
  </si>
  <si>
    <t>446C3176-92C6-42B8-8832-9B035D86FD02</t>
  </si>
  <si>
    <t>ICE000822</t>
  </si>
  <si>
    <t>ROM (ს.კ. 404970180) - შპს</t>
  </si>
  <si>
    <t>მიკროენერგეტიკა</t>
  </si>
  <si>
    <t>201951389</t>
  </si>
  <si>
    <t>ქ. თბილისი, დიდუბე-ჩუღურეთის რაიონი, მირცულავას ქ., №11</t>
  </si>
  <si>
    <t>გენრი ფრანგულაიშვილი</t>
  </si>
  <si>
    <t>6E31EFB7-3C0C-48AE-B939-D2D2F9F43903</t>
  </si>
  <si>
    <t>ICE000823</t>
  </si>
  <si>
    <t>მიკროენერგეტიკა (ს.კ. 201951389) - შპს</t>
  </si>
  <si>
    <t>საბა და შოთა პარტნიორები</t>
  </si>
  <si>
    <t>430025126</t>
  </si>
  <si>
    <t>ზესტაფონის რაიონი, ს. როდინაული</t>
  </si>
  <si>
    <t>თამაზ ზიბზიბაძე,</t>
  </si>
  <si>
    <t>04134209-3FF4-41AB-BB59-4F700A01823C</t>
  </si>
  <si>
    <t>ICE000824</t>
  </si>
  <si>
    <t>საბა და შოთა პარტნიორები (ს.კ. 430025126) - შპს</t>
  </si>
  <si>
    <t>MASTER CLASS</t>
  </si>
  <si>
    <t>400075921</t>
  </si>
  <si>
    <t>ქ. თბილისი, გლდანის რაიონი, მუხიანი, I მ/რ., კორპ.№1, ბ.№23</t>
  </si>
  <si>
    <t>გიორგი ნასყიდაშვილი</t>
  </si>
  <si>
    <t>79B91E56-BB35-474C-9AD9-EDD99D90FCCD</t>
  </si>
  <si>
    <t>ICE000825</t>
  </si>
  <si>
    <t>MASTER CLASS (ს.კ. 400075921) - შპს</t>
  </si>
  <si>
    <t>გრადუსი</t>
  </si>
  <si>
    <t>404477357</t>
  </si>
  <si>
    <t>ქ. თბილისი, ძველი თბილისის რაიონი, ძმ. კაკაბაძეების ქ., №19</t>
  </si>
  <si>
    <t>E1F78753-72DF-423B-A24C-9122C1B35395</t>
  </si>
  <si>
    <t>ICE000826</t>
  </si>
  <si>
    <t>გრადუსი (ს.კ. 404477357) - შპს</t>
  </si>
  <si>
    <t>რადიო ჰოლდინგი ფორტუნა</t>
  </si>
  <si>
    <t>204892535</t>
  </si>
  <si>
    <t>ქ. თბილისი, საბურთალოს რაიონი, გელოვანის გამზ.,N 2 მე-4 სართ.</t>
  </si>
  <si>
    <t>თამარ ჩიგოგიძე</t>
  </si>
  <si>
    <t>A318D041-8472-4083-9BC7-696CFA34DC3C</t>
  </si>
  <si>
    <t>ICE000827</t>
  </si>
  <si>
    <t>რადიო ჰოლდინგი ფორტუნა (ს.კ. 204892535) - შპს</t>
  </si>
  <si>
    <t>ტენტ სისტემები</t>
  </si>
  <si>
    <t>400114791</t>
  </si>
  <si>
    <t>ქ. თბილისი, გლდანი-ნაძალადევის რაიონი, გლდანი VI მ/რ, კორპ.№20, ბ.№109</t>
  </si>
  <si>
    <t>ალექსი ქამხაძე</t>
  </si>
  <si>
    <t>EA33A33A-3117-48F1-B462-18AB91B1FD69</t>
  </si>
  <si>
    <t>ICE000828</t>
  </si>
  <si>
    <t>ტენტ სისტემები (ს.კ. 400114791) - შპს</t>
  </si>
  <si>
    <t>კახელები ბელიაშვილზე</t>
  </si>
  <si>
    <t>404871901</t>
  </si>
  <si>
    <t>ქ. თბილისი, დიდუბე-ჩუღურეთის რაიონი, აკაკი ბელიაშვილის ქუჩა, N41</t>
  </si>
  <si>
    <t>ირაკლი ამირიძე</t>
  </si>
  <si>
    <t>08236B67-5256-472D-94B5-F6C108821AFC</t>
  </si>
  <si>
    <t>ICE000829</t>
  </si>
  <si>
    <t>კახელები ბელიაშვილზე (ს.კ. 404871901) - შპს</t>
  </si>
  <si>
    <t>სახელმწიფო სამშენებლო კომპანია</t>
  </si>
  <si>
    <t>205140257</t>
  </si>
  <si>
    <t>ქ. თბილისი, სამგორის რაიონი, ორხევის დას., ახვლედიანის ქ., №21, (ნაკვეთი 41/027)</t>
  </si>
  <si>
    <t>შალვა შავიშვილი</t>
  </si>
  <si>
    <t>BAEB1C86-C0F0-4961-88F1-21C6876695C5</t>
  </si>
  <si>
    <t>ICE000830</t>
  </si>
  <si>
    <t>სახელმწიფო სამშენებლო კომპანია (ს.კ. 205140257) - შპს</t>
  </si>
  <si>
    <t>ჯ ა ლოჯისტიკა</t>
  </si>
  <si>
    <t>215090737</t>
  </si>
  <si>
    <t>ქ. თბილისი, ისნის რაიონი, მარტყოფის შეს, №8, მარტყოფის შეს., №8-ის მიმდებარედ</t>
  </si>
  <si>
    <t>ზურაბ ალანია</t>
  </si>
  <si>
    <t>FB8676C5-ABB4-49AF-937B-4A6CC935ADC6</t>
  </si>
  <si>
    <t>ICE000831</t>
  </si>
  <si>
    <t>ჯ ა ლოჯისტიკა (ს.კ. 215090737) - შპს</t>
  </si>
  <si>
    <t>კახეთი</t>
  </si>
  <si>
    <t>208144578</t>
  </si>
  <si>
    <t>ქ. თბილისის სამგორის რაიონში, იუმაშევის ქ.,№17</t>
  </si>
  <si>
    <t>მარინე ტოკლიკიშვილი
ნუგზარ რობიტაშვილი
ანზორ ალანია</t>
  </si>
  <si>
    <t>01027025120
01011004204
01007005532</t>
  </si>
  <si>
    <t>6CB63D5F-64F7-4C2C-B22E-71097EEF4E14</t>
  </si>
  <si>
    <t>ICE000832</t>
  </si>
  <si>
    <t>კახეთი (ს.კ. 208144578) - სს</t>
  </si>
  <si>
    <t>SAYALI</t>
  </si>
  <si>
    <t>406057804</t>
  </si>
  <si>
    <t>ქ. თბილისი, დიდუბის რაიონი, დ. უზნაძის ქ. N 58 / უშანგი ჩხეიძის ქ. N 17</t>
  </si>
  <si>
    <t>სოჰრაბ აღალარლი</t>
  </si>
  <si>
    <t>С00713338,C01482381,01291016407</t>
  </si>
  <si>
    <t>99680276-EDBD-4970-A113-24B7E00C13A6</t>
  </si>
  <si>
    <t>ICE000833</t>
  </si>
  <si>
    <t>SAYALI (ს.კ. 406057804) - შპს</t>
  </si>
  <si>
    <t>კომპსერვისი</t>
  </si>
  <si>
    <t>205250244</t>
  </si>
  <si>
    <t>ქ. თბილისის, ვაკე-საბურთალოს რაიონში, ფალიაშვილის ქ., №79</t>
  </si>
  <si>
    <t>გიორგი გაბრიჩიძე</t>
  </si>
  <si>
    <t>1B3A7F98-ADF8-405F-A820-8D064DA5159E</t>
  </si>
  <si>
    <t>ICE000834</t>
  </si>
  <si>
    <t>კომპსერვისი (ს.კ. 205250244) - შპს</t>
  </si>
  <si>
    <t>ვოლდემარ</t>
  </si>
  <si>
    <t>401997880</t>
  </si>
  <si>
    <t>ქ.თბილისი, დიდუბე-ჩუღურეთის რაიონი, კედიას ქ., N 13, ნაკვ. 07/031</t>
  </si>
  <si>
    <t>მაია ლაშაური</t>
  </si>
  <si>
    <t>B98B9A1C-95C6-4490-82E3-46659E8D3FBE</t>
  </si>
  <si>
    <t>ICE000835</t>
  </si>
  <si>
    <t>ვოლდემარ (ს.კ. 401997880) - შპს</t>
  </si>
  <si>
    <t>კამარა სისტემს</t>
  </si>
  <si>
    <t>404868808</t>
  </si>
  <si>
    <t>ქ. თბილისი, ვაკე-საბურთალოს რაიონი, ბარნოვის ქ. №80</t>
  </si>
  <si>
    <t>ალექსანდრე კვარაცხელია</t>
  </si>
  <si>
    <t>F9B58B3C-DC74-4DE2-9184-3BD894DB492C</t>
  </si>
  <si>
    <t>ICE000836</t>
  </si>
  <si>
    <t>კამარა სისტემს (ს.კ. 404868808) - შპს</t>
  </si>
  <si>
    <t>ბოლნისის ტუფი</t>
  </si>
  <si>
    <t>225365459</t>
  </si>
  <si>
    <t>ბოლნისის რაიონი, ს. ტალავერი</t>
  </si>
  <si>
    <t>სოლომონ ლომაძე</t>
  </si>
  <si>
    <t>3FE4CCDE-CBCD-47B6-96C2-7403EEF591DB</t>
  </si>
  <si>
    <t>ICE000837</t>
  </si>
  <si>
    <t>ბოლნისის ტუფი (ს.კ. 225365459) - სს</t>
  </si>
  <si>
    <t>მ + მ მილიცერ და მიუნხ ჯეორჯიენ</t>
  </si>
  <si>
    <t>203839276</t>
  </si>
  <si>
    <t>ქ. თბილისი, მთაწმინდის რაიონი, ძმ.კაკაბაძეების ქ., №3/2</t>
  </si>
  <si>
    <t>პაატა კაჭარავა</t>
  </si>
  <si>
    <t>FF80C31A-6093-486A-A519-AE6C972F7687</t>
  </si>
  <si>
    <t>ICE000838</t>
  </si>
  <si>
    <t>მ + მ მილიცერ და მიუნხ ჯეორჯიენ (ს.კ. 203839276) - შპს</t>
  </si>
  <si>
    <t>გლობალ ტრანსპორტერი</t>
  </si>
  <si>
    <t>205294466</t>
  </si>
  <si>
    <t>ქ. თბილისი ვაკის რაიონი, ნუცუბიძის ქ., N48, კორპ 3, ბ 10</t>
  </si>
  <si>
    <t>დავით ბეროშვილი
ანდრო ბეროშვილი</t>
  </si>
  <si>
    <t>01025011250
01008047177</t>
  </si>
  <si>
    <t>F8BD415E-F0DA-4C63-B0A9-8E1F49B1E1E5</t>
  </si>
  <si>
    <t>ICE000839</t>
  </si>
  <si>
    <t>გლობალ ტრანსპორტერი (ს.კ. 205294466) - შპს</t>
  </si>
  <si>
    <t>09.TECH</t>
  </si>
  <si>
    <t>401981646</t>
  </si>
  <si>
    <t>ქ. თბილისი, დიდუბე-ჩუღურეთის რაიონი, დიღმის მას., III კვ., კორ. 31, ბ. 16</t>
  </si>
  <si>
    <t>ავთანდილ გრძელიშვილი</t>
  </si>
  <si>
    <t>B0D36346-B5FB-49B2-903E-72FB10FF2D3A</t>
  </si>
  <si>
    <t>ICE000840</t>
  </si>
  <si>
    <t>09.TECH (ს.კ. 401981646) - შპს</t>
  </si>
  <si>
    <t>პალადა</t>
  </si>
  <si>
    <t>205180472</t>
  </si>
  <si>
    <t>ქ. თბილისი, ვაკის რაიონი, ჭავჭავაძის გამზირი, №55</t>
  </si>
  <si>
    <t>ილია კეკელიძე</t>
  </si>
  <si>
    <t>31D45C00-CEC1-4C42-8E96-8127B22496EB</t>
  </si>
  <si>
    <t>ICE000841</t>
  </si>
  <si>
    <t>პალადა (ს.კ. 205180472) - შპს</t>
  </si>
  <si>
    <t>ელიტ სერვისი</t>
  </si>
  <si>
    <t>404858864</t>
  </si>
  <si>
    <t>ქ. თბილისი, ვაკის რაიონი, პეტრე ქავთარაძის ქუჩა, N3</t>
  </si>
  <si>
    <t>გელა ნატროშვილი</t>
  </si>
  <si>
    <t>58492E35-9F05-4E89-8885-509952D9DF33</t>
  </si>
  <si>
    <t>ICE000842</t>
  </si>
  <si>
    <t>ელიტ სერვისი (ს.კ. 404858864) - შპს</t>
  </si>
  <si>
    <t>კაია</t>
  </si>
  <si>
    <t>401956308</t>
  </si>
  <si>
    <t>ქ. თბილისი, საბურთალოს რაიონი, იასამანის ქ., №6, სადარბაზო 2, სართული 9, ბინა 99</t>
  </si>
  <si>
    <t>გიორგი მერებაშვილი</t>
  </si>
  <si>
    <t>1E1E7456-F8EE-4B5F-8AB8-63B7A1A9D2A9</t>
  </si>
  <si>
    <t>ICE000843</t>
  </si>
  <si>
    <t>კაია (ს.კ. 401956308) - შპს</t>
  </si>
  <si>
    <t>ვიქტორია 2014</t>
  </si>
  <si>
    <t>404462381</t>
  </si>
  <si>
    <t>ქ. თბილისი, ძველი თბილისის რაიონი, ვ.პეტრიაშვილის ქ., N 42</t>
  </si>
  <si>
    <t>2DF3A974-2140-4460-AC4E-8DB9B304D362</t>
  </si>
  <si>
    <t>ICE000844</t>
  </si>
  <si>
    <t>ვიქტორია 2014 (ს.კ. 404462381) - შპს</t>
  </si>
  <si>
    <t>ემკა ბაუენ</t>
  </si>
  <si>
    <t>406113913</t>
  </si>
  <si>
    <t>ქ. თბილისი, ძველი თბილისის რაიონი, ა. ფურცელაძის ქ., N12</t>
  </si>
  <si>
    <t>კონსტანტინე ჟღენტი</t>
  </si>
  <si>
    <t>C60999E5-F83C-4A4B-AD85-8693CA10A9B1</t>
  </si>
  <si>
    <t>ICE000845</t>
  </si>
  <si>
    <t>ემკა ბაუენ (ს.კ. 406113913) - შპს</t>
  </si>
  <si>
    <t>სტუდიო არტ</t>
  </si>
  <si>
    <t>405119483</t>
  </si>
  <si>
    <t>ქ. თბილისი, ვაკის რაიონი, აბაშიძის ქ., N 21ა / ირაკლი აბაშიძისა და არაყიშვილის ქუჩების გადაკვეთაზე (ნაკვეთი 16/024)</t>
  </si>
  <si>
    <t>მედეა ბილანიშვილი</t>
  </si>
  <si>
    <t>68FBEC39-9B4D-4501-9B0E-DC0DD967276A</t>
  </si>
  <si>
    <t>ICE000846</t>
  </si>
  <si>
    <t>სტუდიო არტ (ს.კ. 405119483) - შპს</t>
  </si>
  <si>
    <t>ენერგონი</t>
  </si>
  <si>
    <t>236037962</t>
  </si>
  <si>
    <t>ქ. თბილისი, გლდანის რაიონი, ზაჰესის დასახლება, კასკადის ქ., №1</t>
  </si>
  <si>
    <t>ედუარდი ოგანესიანი
გიორგი მირცხულავა
თეიმურაზ ნიკოლაშვილი</t>
  </si>
  <si>
    <t>01013008052
01017006707
01012021820</t>
  </si>
  <si>
    <t>D26DEAAF-FE0D-4595-A0F9-7DA9B2FF6E2C</t>
  </si>
  <si>
    <t>ICE000847</t>
  </si>
  <si>
    <t>ენერგონი (ს.კ. 236037962) - სს</t>
  </si>
  <si>
    <t>კარგო მარკეტი</t>
  </si>
  <si>
    <t>206339229</t>
  </si>
  <si>
    <t>ქ. თბილისი, საბურთალოს რაიონი, ალ. ყაზბეგის გამზ., N24ბ., მე-3 სართული</t>
  </si>
  <si>
    <t>თამაზ ზედგინიძე</t>
  </si>
  <si>
    <t>111AFC4A-DA69-4B21-B89B-34376F73DFF6</t>
  </si>
  <si>
    <t>ICE000848</t>
  </si>
  <si>
    <t>კარგო მარკეტი (ს.კ. 206339229) - შპს</t>
  </si>
  <si>
    <t>დვ სპორტი</t>
  </si>
  <si>
    <t>202217127</t>
  </si>
  <si>
    <t>ქ. თბილისი, ძველი თბილისის რაიონში, თოიძის ქუჩა,2/10</t>
  </si>
  <si>
    <t>დავით რაზმაძე
ვახტანგ ლაშხი</t>
  </si>
  <si>
    <t>01030015851
01009005931</t>
  </si>
  <si>
    <t>GE65TB7251436020100002</t>
  </si>
  <si>
    <t>E48F77E5-150E-4231-8BB9-45BF67F9082C</t>
  </si>
  <si>
    <t>ICE000849</t>
  </si>
  <si>
    <t>დვ სპორტი (ს.კ. 202217127) - შპს</t>
  </si>
  <si>
    <t>ვიპ ჰოთელს</t>
  </si>
  <si>
    <t>402024420</t>
  </si>
  <si>
    <t>ქ. თბილისი, გლდანი-ნაძალადევის რაიონი, სოფ. გლდანი</t>
  </si>
  <si>
    <t>სოფიო სკალოზუბი</t>
  </si>
  <si>
    <t>956EBC54-3C3B-457D-9F26-540F5BE80A41</t>
  </si>
  <si>
    <t>ICE000850</t>
  </si>
  <si>
    <t>ვიპ ჰოთელს (ს.კ. 402024420) - შპს</t>
  </si>
  <si>
    <t>ჩემი ოფისი</t>
  </si>
  <si>
    <t>401997112</t>
  </si>
  <si>
    <t>ქ. თბილისი, დიდუბის რაიონი, აკაკი ბელიაშვილის ქ., N9</t>
  </si>
  <si>
    <t>გიორგი კახუაშვილი</t>
  </si>
  <si>
    <t>69D7BC6E-1866-45BC-8677-9EBCB6F95F8C</t>
  </si>
  <si>
    <t>ICE000851</t>
  </si>
  <si>
    <t>ჩემი ოფისი (ს.კ. 401997112) - შპს</t>
  </si>
  <si>
    <t>კაფე ვერდე</t>
  </si>
  <si>
    <t>405039854</t>
  </si>
  <si>
    <t>ქ. თბილისი, ვაკე-საბურთალოს რაიონი, იდენტიფიკაციის ქუჩის მიმდებარედ</t>
  </si>
  <si>
    <t>არჩილი ლაბაძე</t>
  </si>
  <si>
    <t>B67167DB-A7C7-463A-9A65-5295E872EFC6</t>
  </si>
  <si>
    <t>ICE000852</t>
  </si>
  <si>
    <t>კაფე ვერდე (ს.კ. 405039854) - შპს</t>
  </si>
  <si>
    <t>ქებული კლიმატი</t>
  </si>
  <si>
    <t>202283242</t>
  </si>
  <si>
    <t>ქ. თბილისი, დიდუბის რაიონი, ეთერ ბოცვაძის ქ., N 4</t>
  </si>
  <si>
    <t>მიხეილ თავაძე</t>
  </si>
  <si>
    <t>EE2CA0B7-2449-4EB2-AF76-7EAAE1DED604</t>
  </si>
  <si>
    <t>ICE000853</t>
  </si>
  <si>
    <t>ქებული კლიმატი (ს.კ. 202283242) - სს</t>
  </si>
  <si>
    <t>იაა მოტორსი</t>
  </si>
  <si>
    <t>205251154</t>
  </si>
  <si>
    <t>ქ. თბილისის, ვაკე-საბურთალოს რაიონი, ალ. ყაზბეგის გამზ., №12ა</t>
  </si>
  <si>
    <t>ირაკლი კუხიანიძე</t>
  </si>
  <si>
    <t>3119A281-7E87-423A-A2BE-D4BDFD9E54EA</t>
  </si>
  <si>
    <t>ICE000854</t>
  </si>
  <si>
    <t>იაა მოტორსი (ს.კ. 205251154) - შპს</t>
  </si>
  <si>
    <t>ბბ ტრანსპორტ ჯგუფი</t>
  </si>
  <si>
    <t>405083564</t>
  </si>
  <si>
    <t>ქ. თბილისის, ვაკე-საბურთალოს რაიონში, დიდი დიღომი, გ.ბრწყინვალეს ქ. N 21, ბ. 16</t>
  </si>
  <si>
    <t>ბექარ ბახტაძე</t>
  </si>
  <si>
    <t>DC0B11D4-B518-4B22-97A7-25D41F16CF89</t>
  </si>
  <si>
    <t>ICE000855</t>
  </si>
  <si>
    <t>ბბ ტრანსპორტ ჯგუფი (ს.კ. 405083564) - შპს</t>
  </si>
  <si>
    <t>ელსო</t>
  </si>
  <si>
    <t>200011888</t>
  </si>
  <si>
    <t>ქ. თბილისი, საბურთალოს რაიონი, გაგარინის ქ., N14-16 , კორპუსი 1, ბ. 18</t>
  </si>
  <si>
    <t>ჯემალი გურგენიძე</t>
  </si>
  <si>
    <t>D169140E-9515-4736-B202-DEB0078CCBD7</t>
  </si>
  <si>
    <t>ICE000856</t>
  </si>
  <si>
    <t>ელსო (ს.კ. 200011888) - შპს</t>
  </si>
  <si>
    <t>დაიკინ ჯორჯია</t>
  </si>
  <si>
    <t>404484170</t>
  </si>
  <si>
    <t>5DCB2671-4493-4C64-A26C-D8B9D8434D52</t>
  </si>
  <si>
    <t>ICE000857</t>
  </si>
  <si>
    <t>დაიკინ ჯორჯია (ს.კ. 404484170) - შპს</t>
  </si>
  <si>
    <t>გრუპ</t>
  </si>
  <si>
    <t>422431540</t>
  </si>
  <si>
    <t>აბაშის რაიონი, ს. ძველი აბაშა</t>
  </si>
  <si>
    <t>ამირანი კუჭავა</t>
  </si>
  <si>
    <t>22EF9737-C8F0-404A-B3B8-053E14641617</t>
  </si>
  <si>
    <t>ICE000858</t>
  </si>
  <si>
    <t>გრუპ (ს.კ. 422431540) - შპს</t>
  </si>
  <si>
    <t>ჰოტელ კრუიზი</t>
  </si>
  <si>
    <t>232553019</t>
  </si>
  <si>
    <t>ქ. თბილისი, დიდუბის რაიონი, ბელიაშვილის ქ., №75</t>
  </si>
  <si>
    <t>დავით ბაღდავაძე</t>
  </si>
  <si>
    <t>AFB3D3CB-E6C9-4BF6-B485-989F3FCF95B1</t>
  </si>
  <si>
    <t>ICE000859</t>
  </si>
  <si>
    <t>ჰოტელ კრუიზი (ს.კ. 232553019) - შპს</t>
  </si>
  <si>
    <t>ელ გამტარი</t>
  </si>
  <si>
    <t>401948265</t>
  </si>
  <si>
    <t>ქ. თბილისის დიდუბის რაიონში, ხოშარაულის და ელიავას ქუჩებს ,მდ. მტკვრის მარცხენა სანაპიროსა და ვახუშტის ხიდს შორის</t>
  </si>
  <si>
    <t>ემზარი ბეჭვაია</t>
  </si>
  <si>
    <t>DE08F500-E733-4ED2-81A8-E385537995C5</t>
  </si>
  <si>
    <t>ICE000860</t>
  </si>
  <si>
    <t>ელ გამტარი (ს.კ. 401948265) - შპს</t>
  </si>
  <si>
    <t>თარჯიმანი</t>
  </si>
  <si>
    <t>445438232</t>
  </si>
  <si>
    <t>ბ. ბათუმი, კომახიძის ქ., 1</t>
  </si>
  <si>
    <t>კახა აბულაძე</t>
  </si>
  <si>
    <t>A6C43408-32BF-408F-B85D-600098A9EEB1</t>
  </si>
  <si>
    <t>ICE000861</t>
  </si>
  <si>
    <t>თარჯიმანი (ს.კ. 445438232) - შპს</t>
  </si>
  <si>
    <t>მეტრო მეფ</t>
  </si>
  <si>
    <t>445466175</t>
  </si>
  <si>
    <t>ქ. ბათუმი, გოგოლის ქ., N1</t>
  </si>
  <si>
    <t>ესმა ზანდარაძე
მელექ საღლამ
ისმაილ ერთენ</t>
  </si>
  <si>
    <t>61007006609
31189454162
26131927528</t>
  </si>
  <si>
    <t>70DB35D3-4E5B-493D-91BC-311C4A96CF70</t>
  </si>
  <si>
    <t>ICE000862</t>
  </si>
  <si>
    <t>მეტრო მეფ (ს.კ. 445466175) - სს</t>
  </si>
  <si>
    <t>ივერია ჯგუფი</t>
  </si>
  <si>
    <t>406168258</t>
  </si>
  <si>
    <t>ქ. თბილისი, სამგორის რაიონი, III მასივი, IV კვ., კორ. 9, ბ. 30</t>
  </si>
  <si>
    <t>ვახტანგი ქავთარაძე
გოჩა შევარდნაძე</t>
  </si>
  <si>
    <t>60001014570
01005002437</t>
  </si>
  <si>
    <t>7C585B19-A504-4306-8D62-6C316598671B</t>
  </si>
  <si>
    <t>ICE000863</t>
  </si>
  <si>
    <t>ივერია ჯგუფი (ს.კ. 406168258) - შპს</t>
  </si>
  <si>
    <t>ჩაიხანა თბილისი</t>
  </si>
  <si>
    <t>405007335</t>
  </si>
  <si>
    <t>ქ. თბილისის, ვაკე-საბურთალოს რაიონში, ყაზბეგის გამზ., №8, ბ. 1</t>
  </si>
  <si>
    <t>ლაშა ბუბუტეიშვილი</t>
  </si>
  <si>
    <t>9B5B7B3D-036A-4ADD-B50A-A53BDCEBFAA0</t>
  </si>
  <si>
    <t>ICE000864</t>
  </si>
  <si>
    <t>ჩაიხანა თბილისი (ს.კ. 405007335) - შპს</t>
  </si>
  <si>
    <t>გუდვები</t>
  </si>
  <si>
    <t>405047079</t>
  </si>
  <si>
    <t>ქ. თბილისის, ვაკე-საბურთალოს რაიონში, ნუცუბიძის IV მ/რ, კორპ. 23, ბ. 58</t>
  </si>
  <si>
    <t>თეიმურაზ კევლიშვილი</t>
  </si>
  <si>
    <t>130FBC78-A4A9-48AB-ADB5-F9E8A7DEB043</t>
  </si>
  <si>
    <t>ICE000865</t>
  </si>
  <si>
    <t>გუდვები (ს.კ. 405047079) - შპს</t>
  </si>
  <si>
    <t>პარაგონი</t>
  </si>
  <si>
    <t>401954836</t>
  </si>
  <si>
    <t>ქ. თბილისი, საბურთალოს რაიონი, დიღმის სასწავლო საცდელი მეურნეობა</t>
  </si>
  <si>
    <t>თეიმურაზ ძულიაშვილი</t>
  </si>
  <si>
    <t>05DF6F99-D8FC-4642-8846-FBB99D86A477</t>
  </si>
  <si>
    <t>ICE000866</t>
  </si>
  <si>
    <t>პარაგონი (ს.კ. 401954836) - შპს</t>
  </si>
  <si>
    <t>კაპიტოლ კონსტრაქშენი</t>
  </si>
  <si>
    <t>406137568</t>
  </si>
  <si>
    <t>ქ. თბილისი, სამგორის რაიონი, იუმაშევის ქ., N15</t>
  </si>
  <si>
    <t>ნიკოლოზ ჯაიანი</t>
  </si>
  <si>
    <t>E59B206B-6553-443E-B103-8E835F2B07EA</t>
  </si>
  <si>
    <t>ICE000867</t>
  </si>
  <si>
    <t>კაპიტოლ კონსტრაქშენი (ს.კ. 406137568) - შპს</t>
  </si>
  <si>
    <t>ოქროს კიდობანი</t>
  </si>
  <si>
    <t>402009508</t>
  </si>
  <si>
    <t>ქ. თბილისი, დიდუბე-ჩუღურეთის რაიონი, ცაბაძის ქ., №8-ბ</t>
  </si>
  <si>
    <t>მუხრანი ბაგრატიონი
თამაზ ბაქანიძე</t>
  </si>
  <si>
    <t>01009004352
01024006245</t>
  </si>
  <si>
    <t>020142FE-C534-4037-BC82-F0CDDD62609D</t>
  </si>
  <si>
    <t>ICE000868</t>
  </si>
  <si>
    <t>ოქროს კიდობანი (ს.კ. 402009508) - შპს</t>
  </si>
  <si>
    <t>ჯეო ტექნიკსი XXI</t>
  </si>
  <si>
    <t>400117798</t>
  </si>
  <si>
    <t>ქ. თბილისის, გლდანი-ნაძალადევის რაიონში, გლდანი IV მ/რ, კორ. 92 ბ, ბინა 16</t>
  </si>
  <si>
    <t>მაია კაკაურიძე</t>
  </si>
  <si>
    <t>A4582ABA-0B57-4FA1-94EC-74429F002F96</t>
  </si>
  <si>
    <t>ICE000869</t>
  </si>
  <si>
    <t>ჯეო ტექნიკსი XXI (ს.კ. 400117798) - შპს</t>
  </si>
  <si>
    <t>ზუ-და ტრანსი</t>
  </si>
  <si>
    <t>445470437</t>
  </si>
  <si>
    <t>ქ. ბათუმი, კახაბერის დასახლება</t>
  </si>
  <si>
    <t>ჯემალ აბაშიძე</t>
  </si>
  <si>
    <t>45DC38E5-997C-4B08-ABA5-E0F273698B0B</t>
  </si>
  <si>
    <t>ICE000870</t>
  </si>
  <si>
    <t>ზუ-და ტრანსი (ს.კ. 445470437) - შპს</t>
  </si>
  <si>
    <t>უნივერსალ მშენებელი</t>
  </si>
  <si>
    <t>206340592</t>
  </si>
  <si>
    <t>ქ. თბილისის, ისანი-სამგორის რაიონში, ლილოს დასახლება, საქსოფმანქანის პ.ვ. კორპ. 2, № 12</t>
  </si>
  <si>
    <t>ავთანდილ მეტონიძე</t>
  </si>
  <si>
    <t>32E06D88-B924-46FE-9AF1-73CCC8127983</t>
  </si>
  <si>
    <t>ICE000871</t>
  </si>
  <si>
    <t>უნივერსალ მშენებელი (ს.კ. 206340592) - შპს</t>
  </si>
  <si>
    <t>ოვალი</t>
  </si>
  <si>
    <t>401985170</t>
  </si>
  <si>
    <t>ქ. თბილისის დიდუბე-ჩუღურეთის რაიონი, ალ.მირცხულავას ქ. N 2 ბ. 16</t>
  </si>
  <si>
    <t>მიხეილ ელიზბარაშვილი</t>
  </si>
  <si>
    <t>69E7C54B-FD88-4916-BE95-EA5E62FC1916</t>
  </si>
  <si>
    <t>ICE000872</t>
  </si>
  <si>
    <t>ოვალი (ს.კ. 401985170) - შპს</t>
  </si>
  <si>
    <t>კ ნ კ</t>
  </si>
  <si>
    <t>400121248</t>
  </si>
  <si>
    <t>ქ. თბილისის, გლდანი-ნაძალადევის რაიონში, ზაჰესი, ავჭალის ქ. N 37</t>
  </si>
  <si>
    <t>მარიამ რაზმაძე</t>
  </si>
  <si>
    <t>3AF21218-875C-4A08-9968-11B1C64DDF7C</t>
  </si>
  <si>
    <t>ICE000873</t>
  </si>
  <si>
    <t>კ ნ კ (ს.კ. 400121248) - შპს</t>
  </si>
  <si>
    <t>ჯიტეკი</t>
  </si>
  <si>
    <t>205204438</t>
  </si>
  <si>
    <t>ქ. თბილისი, ვაკის რაიონი, თამარაშვილის ქუჩა, №13ა</t>
  </si>
  <si>
    <t>გიორგი ყიფიანი</t>
  </si>
  <si>
    <t>41F73ADB-D525-4A80-83A9-F5E143D27BAE</t>
  </si>
  <si>
    <t>ICE000874</t>
  </si>
  <si>
    <t>ჯიტეკი (ს.კ. 205204438) - შპს</t>
  </si>
  <si>
    <t>მაქრო ქონსთრაქშენ</t>
  </si>
  <si>
    <t>445433120</t>
  </si>
  <si>
    <t>ქ. თბილისი, საბურთალოს რაიონი, ფანჯიკიძის (ყოფილი ბუდაპეშტის) ქ., N22</t>
  </si>
  <si>
    <t>მურათ ავჯი</t>
  </si>
  <si>
    <t>E6580BD9-DB6B-498C-9099-AAC79E7B2C98</t>
  </si>
  <si>
    <t>ICE000875</t>
  </si>
  <si>
    <t>მაქრო ქონსთრაქშენ (ს.კ. 445433120) - შპს</t>
  </si>
  <si>
    <t>თიბისი ბანკი</t>
  </si>
  <si>
    <t>204854595</t>
  </si>
  <si>
    <t>ქ. თბილისი, ჩუღურეთის რაიონი, მარჯანიშვილის ქ., №7</t>
  </si>
  <si>
    <t>ვახტანგ ბუცხრიკიძე</t>
  </si>
  <si>
    <t>D2240746-16A7-43D5-B27A-ED2CA4528F8E</t>
  </si>
  <si>
    <t>ICE000876</t>
  </si>
  <si>
    <t>თიბისი ბანკი (ს.კ. 204854595) - სს</t>
  </si>
  <si>
    <t>ფ.ს. მაკენზი</t>
  </si>
  <si>
    <t>405039961</t>
  </si>
  <si>
    <t>ქ. თბილისი, ვაკის რაიონი, ილ. ჭავჭავაძის გამზ., №34</t>
  </si>
  <si>
    <t>ვალენტინა ივანოვა</t>
  </si>
  <si>
    <t>85B7DEDE-1A7E-4E90-AE99-B68818BA3895</t>
  </si>
  <si>
    <t>ICE000877</t>
  </si>
  <si>
    <t>ფ.ს. მაკენზი (ს.კ. 405039961) - შპს</t>
  </si>
  <si>
    <t>არქმშენი</t>
  </si>
  <si>
    <t>412675975</t>
  </si>
  <si>
    <t>ქ. ქუთაისი ვ.ხარებავას ქ. N 8 ბ. 113</t>
  </si>
  <si>
    <t>შოთა კირკიტაძე</t>
  </si>
  <si>
    <t>A0A882BF-8E18-43B8-BEC1-9CC38DACA06D</t>
  </si>
  <si>
    <t>ICE000878</t>
  </si>
  <si>
    <t>არქმშენი (ს.კ. 412675975) - შპს</t>
  </si>
  <si>
    <t>გ.გ.გ.მ კომპანი</t>
  </si>
  <si>
    <t>400169090</t>
  </si>
  <si>
    <t>ქ. თბილისი, გლდანი-ნაძალადევის რაიონი, ილორის ქ., N 19, ბ. 30</t>
  </si>
  <si>
    <t>გურამ ხაჭაპურიძე</t>
  </si>
  <si>
    <t>F66AF53F-5914-44BD-AC1F-3ADEEF472F91</t>
  </si>
  <si>
    <t>ICE000879</t>
  </si>
  <si>
    <t>გ.გ.გ.მ კომპანი (ს.კ. 400169090) - შპს</t>
  </si>
  <si>
    <t>ოქსფორდის აკადემია</t>
  </si>
  <si>
    <t>406062139</t>
  </si>
  <si>
    <t>ქ. თბილისის, ისანი-სამგორის რაიონში, წალენჯიხის ქ., N 13</t>
  </si>
  <si>
    <t>ლია ჯორჯიაშვილი</t>
  </si>
  <si>
    <t>7DF14AF2-1772-4266-8682-5029D756790D</t>
  </si>
  <si>
    <t>ICE000880</t>
  </si>
  <si>
    <t>ოქსფორდის აკადემია (ს.კ. 406062139) - შპს</t>
  </si>
  <si>
    <t>MAGNIUM+</t>
  </si>
  <si>
    <t>400019494</t>
  </si>
  <si>
    <t>ქ. თბილისის, ისნის რაიონში, ვაზისუბანი III მ/რ, I კვ., კორპ№ 6, ბ. 18</t>
  </si>
  <si>
    <t>თამაზ ფიროსმანაშვილი</t>
  </si>
  <si>
    <t>7DC984A6-61A9-43C3-9221-18FD9B40EB84</t>
  </si>
  <si>
    <t>ICE000881</t>
  </si>
  <si>
    <t>MAGNIUM+ (ს.კ. 400019494) - შპს</t>
  </si>
  <si>
    <t>APG Georgia</t>
  </si>
  <si>
    <t>400066664</t>
  </si>
  <si>
    <t>ქ. თბილისი, გლდანი-ნაძალადევის რაიონი, შ. ცინცაძის ქ., №28</t>
  </si>
  <si>
    <t>ია ხომერიკი</t>
  </si>
  <si>
    <t>8C6B321E-807F-48FE-984F-1F0215BA862C</t>
  </si>
  <si>
    <t>ICE000882</t>
  </si>
  <si>
    <t>APG Georgia (ს.კ. 400066664) - შპს</t>
  </si>
  <si>
    <t>ლიმნის ხე</t>
  </si>
  <si>
    <t>402035230</t>
  </si>
  <si>
    <t>ქ. თბილისი, დიდუბე-ჩუღურეთის რაიონი, დ. უზნაძის ქ., №93</t>
  </si>
  <si>
    <t>გიგა ხელაშვილი</t>
  </si>
  <si>
    <t>8C8D038B-3F27-4B1B-8380-4F31A3665F00</t>
  </si>
  <si>
    <t>ICE000883</t>
  </si>
  <si>
    <t>ლიმნის ხე (ს.კ. 402035230) - შპს</t>
  </si>
  <si>
    <t>ნიკო-2008</t>
  </si>
  <si>
    <t>400030710</t>
  </si>
  <si>
    <t>ქ. თბილისის, გლდანი-ნაძალადევის რაიონში, თემქის დასახლება, XI მ/რ, II კვ., კორპ. №24, ბინა N35</t>
  </si>
  <si>
    <t>ლევან შარაბიძე</t>
  </si>
  <si>
    <t>59D3BCC4-813C-4EAB-8504-2238A63105F5</t>
  </si>
  <si>
    <t>ICE000884</t>
  </si>
  <si>
    <t>ნიკო-2008 (ს.კ. 400030710) - შპს</t>
  </si>
  <si>
    <t>აეკომ ჯორჯია</t>
  </si>
  <si>
    <t>404484535</t>
  </si>
  <si>
    <t>ქ. თბილისის, კრწანისის რაიონი, ბამბის რიგი N7</t>
  </si>
  <si>
    <t>პატრისია სოფია რიბეირო კარვალიო ვიეირა ფრაგოსო
მარჩელო ბარონე,</t>
  </si>
  <si>
    <t>10057001,N066585
519007891</t>
  </si>
  <si>
    <t>71302F8C-6217-404E-97B4-97CB33010DAB</t>
  </si>
  <si>
    <t>ICE000885</t>
  </si>
  <si>
    <t>აეკომ ჯორჯია (ს.კ. 404484535) - შპს</t>
  </si>
  <si>
    <t>ოფისელი</t>
  </si>
  <si>
    <t>405111212</t>
  </si>
  <si>
    <t>ქ. თბილისის, ვაკე-საბურთალოს რაიონი, ა.ანტონოვსკაიას ქ., №9"ბ", ბ. 55</t>
  </si>
  <si>
    <t>ქეთევან ბაბუნაშვილი</t>
  </si>
  <si>
    <t>3C122EA7-0FC5-4771-ACE5-6065A8994B8E</t>
  </si>
  <si>
    <t>ICE000886</t>
  </si>
  <si>
    <t>ოფისელი (ს.კ. 405111212) - შპს</t>
  </si>
  <si>
    <t>ევროპის აკადემიური ცენტრი</t>
  </si>
  <si>
    <t>406024136</t>
  </si>
  <si>
    <t>ქ. თბილისი, ვაკე-საბურთალოს რაიონი, კოსტავას ქ., №67, V სადარბაზო, II სართ., ბინა №69</t>
  </si>
  <si>
    <t>ბექა ქანთარია
ეთერ სანაია</t>
  </si>
  <si>
    <t>51001002256
29001004729</t>
  </si>
  <si>
    <t>6C72A157-79C4-42A7-AAE4-F18AB9729633</t>
  </si>
  <si>
    <t>ICE000887</t>
  </si>
  <si>
    <t>ევროპის აკადემიური ცენტრი (ს.კ. 406024136) - შპს</t>
  </si>
  <si>
    <t>ფინსერვისი-XXI</t>
  </si>
  <si>
    <t>205030214</t>
  </si>
  <si>
    <t>ქ. თბილისი, ვაკე-საბურთალოს რაიონი, ილია ჭავჭავაძის გამზირი, №39ა</t>
  </si>
  <si>
    <t>ვეფხვია დვალი</t>
  </si>
  <si>
    <t>DBDF2780-C32C-4BD9-BAA0-310B9D290FC3</t>
  </si>
  <si>
    <t>ICE000888</t>
  </si>
  <si>
    <t>ფინსერვისი-XXI (ს.კ. 205030214) - შპს</t>
  </si>
  <si>
    <t>ნიუ ვილიჯ ფიშერის</t>
  </si>
  <si>
    <t>405080530</t>
  </si>
  <si>
    <t>ქ. თბილისის, ვაკე-საბურთალოს რაიონში, დ. წყნეთი, ი.სუხიშვილის ქ., N 1</t>
  </si>
  <si>
    <t>ზურაბ ლეჟავა</t>
  </si>
  <si>
    <t>DF65F432-34CC-4F0F-857D-9A31651B4B12</t>
  </si>
  <si>
    <t>ICE000889</t>
  </si>
  <si>
    <t>ნიუ ვილიჯ ფიშერის (ს.კ. 405080530) - შპს</t>
  </si>
  <si>
    <t>ბილდინგ ინვესტი</t>
  </si>
  <si>
    <t>445480239</t>
  </si>
  <si>
    <t>ქ. ბათუმი, ზ.გორგილაძის ქ., №44, ბ. 33</t>
  </si>
  <si>
    <t>E7C0D22B-FED5-4942-873C-1E61DB47D228</t>
  </si>
  <si>
    <t>ICE000890</t>
  </si>
  <si>
    <t>ბილდინგ ინვესტი (ს.კ. 445480239) - შპს</t>
  </si>
  <si>
    <t>რელაებლ ლეგალ კონსალტინგ</t>
  </si>
  <si>
    <t>445477608</t>
  </si>
  <si>
    <t>ქ. ბათუმი, ლუკა ასათიანის ქ., №51, ბ. №55</t>
  </si>
  <si>
    <t>მირზა ქათამაძე</t>
  </si>
  <si>
    <t>66AA7950-4ED2-4C71-A0CA-D82B768FDDC8</t>
  </si>
  <si>
    <t>ICE000891</t>
  </si>
  <si>
    <t>რელაებლ ლეგალ კონსალტინგ (ს.კ. 445477608) - შპს</t>
  </si>
  <si>
    <t>ჰობი სტუდიო</t>
  </si>
  <si>
    <t>400007470</t>
  </si>
  <si>
    <t>ქ. თბილისი, ვაკის რაიონი, ალ. ყაზბეგის გამზირი, N 70, სართული 3, ბინა N5</t>
  </si>
  <si>
    <t>ალექსანდრა ნაზარბეგოვი</t>
  </si>
  <si>
    <t>5221A10E-3E19-4119-B094-EDAE2C8C4B2F</t>
  </si>
  <si>
    <t>ICE000892</t>
  </si>
  <si>
    <t>ჰობი სტუდიო (ს.კ. 400007470) - შპს</t>
  </si>
  <si>
    <t>ა ბ ვ +</t>
  </si>
  <si>
    <t>401990299</t>
  </si>
  <si>
    <t>ქ. თბილისის, დიდუბე-ჩუღურეთის რაიონში, მირცხულავას ქ., N 9-11</t>
  </si>
  <si>
    <t>ამირან ბოჭორიშვილი</t>
  </si>
  <si>
    <t>AAC17F03-9B47-4BFE-97C5-9C5BAB541664</t>
  </si>
  <si>
    <t>ICE000893</t>
  </si>
  <si>
    <t>ა ბ ვ + (ს.კ. 401990299) - შპს</t>
  </si>
  <si>
    <t>ფრი თრეველ</t>
  </si>
  <si>
    <t>439395833</t>
  </si>
  <si>
    <t>საჩხერე, ს. კორბოული, 29–ე, I ჩიხი, N 2</t>
  </si>
  <si>
    <t>სოფიკო ნოზაძე</t>
  </si>
  <si>
    <t>3D879B44-0E5E-40C6-8093-6E938531ED0A</t>
  </si>
  <si>
    <t>ICE000894</t>
  </si>
  <si>
    <t>ფრი თრეველ (ს.კ. 439395833) - შპს</t>
  </si>
  <si>
    <t>მინტრანსი</t>
  </si>
  <si>
    <t>406076320</t>
  </si>
  <si>
    <t>ქ. თბილისი, სამგორის რაიონი, III მასივი, ზემო პლატო, კორ. 18, ბ. 28</t>
  </si>
  <si>
    <t>ირმა ვარსიმაშვილი</t>
  </si>
  <si>
    <t>799B25C3-1F7D-412A-82D0-898D59909DC4</t>
  </si>
  <si>
    <t>ICE000895</t>
  </si>
  <si>
    <t>მინტრანსი (ს.კ. 406076320) - შპს</t>
  </si>
  <si>
    <t>დანი</t>
  </si>
  <si>
    <t>404490494</t>
  </si>
  <si>
    <t>ქ. თბილისი, მთაწმინდის რაიონი, მიხეილ ჯავახიშვილის ქუჩა, N 12</t>
  </si>
  <si>
    <t>არზუ ჯალილოვი</t>
  </si>
  <si>
    <t>P4967558,01191011636</t>
  </si>
  <si>
    <t>D2323B9D-13EA-4D99-9DDE-01A9199C7648</t>
  </si>
  <si>
    <t>ICE000896</t>
  </si>
  <si>
    <t>დანი (ს.კ. 404490494) - შპს</t>
  </si>
  <si>
    <t>436031768</t>
  </si>
  <si>
    <t>61C5C579-C883-4340-9296-4B264879D811</t>
  </si>
  <si>
    <t>ICE000897</t>
  </si>
  <si>
    <t>კავკასუს მოტორსი (ს.კ. 436031768) - შპს</t>
  </si>
  <si>
    <t>იბერია ბიზნეს ჯგუფი</t>
  </si>
  <si>
    <t>204975376</t>
  </si>
  <si>
    <t>ქ. თბილისი, დიდუბის რაიონი, საქართველოს სამხედრო გზიდან გლდანისაკენ ჩასახვევი გზის მარჯვენა მხარეს</t>
  </si>
  <si>
    <t>A8A4DC88-DC10-4E90-9F49-6F57EEBF9235</t>
  </si>
  <si>
    <t>ICE000898</t>
  </si>
  <si>
    <t>იბერია ბიზნეს ჯგუფი (ს.კ. 204975376) - შპს</t>
  </si>
  <si>
    <t>ენერჯი პარტს</t>
  </si>
  <si>
    <t>445416416</t>
  </si>
  <si>
    <t>ქ. თბილისი, დიდუბის რაიონი, აკ. ბელიაშვილის ქ., №167</t>
  </si>
  <si>
    <t>აჰმეტ ბაკი აიდოღან</t>
  </si>
  <si>
    <t>13088964560,U03435976,</t>
  </si>
  <si>
    <t>83E4E25B-DB73-4DF8-B9EC-58F6DB5DCC07</t>
  </si>
  <si>
    <t>ICE000899</t>
  </si>
  <si>
    <t>ენერჯი პარტს (ს.კ. 445416416) - შპს</t>
  </si>
  <si>
    <t>მარი ტრანს ექსპრესი</t>
  </si>
  <si>
    <t>415094409</t>
  </si>
  <si>
    <t>ქ. თბილისი, ვაკე-საბურთალოს რაიონი, ვაჟაფშაველას გამზირი, VII კვარტალი, კორპ. №25, ბ. №145</t>
  </si>
  <si>
    <t>კობა ბებია</t>
  </si>
  <si>
    <t>3CE3B637-3D83-4A3C-81F0-A7CF79808A6A</t>
  </si>
  <si>
    <t>ICE000900</t>
  </si>
  <si>
    <t>მარი ტრანს ექსპრესი (ს.კ. 415094409) - შპს</t>
  </si>
  <si>
    <t>თრეიდინგ გრუპ</t>
  </si>
  <si>
    <t>405100876</t>
  </si>
  <si>
    <t>ქ. თბილისი, ვაკე-საბურთალოს რაიონი, კახა შევარდენიძეს ქ., N 7, ბ. 30</t>
  </si>
  <si>
    <t>თამარ ტვილდიანი</t>
  </si>
  <si>
    <t>A355B46C-E935-4F76-9824-5255C78F1EDD</t>
  </si>
  <si>
    <t>ICE000901</t>
  </si>
  <si>
    <t>თრეიდინგ გრუპ (ს.კ. 405100876) - შპს</t>
  </si>
  <si>
    <t>თერმოინდუსტრია</t>
  </si>
  <si>
    <t>445411484</t>
  </si>
  <si>
    <t>ქ. თბილისი, დიდუბის რაიონი, ნოდარ ბოხუას ქუჩა N1</t>
  </si>
  <si>
    <t>ლევან თურმანიძე</t>
  </si>
  <si>
    <t>FE696C58-9DF0-48BD-AE5D-5D89EF680969</t>
  </si>
  <si>
    <t>ICE000902</t>
  </si>
  <si>
    <t>თერმოინდუსტრია (ს.კ. 445411484) - შპს</t>
  </si>
  <si>
    <t>გეორგიენ სპედიშენ</t>
  </si>
  <si>
    <t>202204710</t>
  </si>
  <si>
    <t>ქ. თბილისი, ძველი თბილისის რაიონში, თაბუკაშვილის ქ.,№19</t>
  </si>
  <si>
    <t>ნიკოლოზ ფანცალაშვილი</t>
  </si>
  <si>
    <t>AB273A0C-D0E5-4099-9CB2-FEF947A31C15</t>
  </si>
  <si>
    <t>ICE000903</t>
  </si>
  <si>
    <t>გეორგიენ სპედიშენ (ს.კ. 202204710) - შპს</t>
  </si>
  <si>
    <t>საქნახშირი</t>
  </si>
  <si>
    <t>230868120</t>
  </si>
  <si>
    <t>ქ. ტყიბული, რ. თაბუკაშვილის ქ., N13</t>
  </si>
  <si>
    <t>შპს კოალ ოფ ჯორჯია
ზურაბ აღდგომელაშვილი</t>
  </si>
  <si>
    <t>400264361
01019016623</t>
  </si>
  <si>
    <t>091B2B63-A22D-4111-ABBB-1BB19139EA72</t>
  </si>
  <si>
    <t>ICE000904</t>
  </si>
  <si>
    <t>საქნახშირი (ს.კ. 230868120) - შპს</t>
  </si>
  <si>
    <t>ჯეომონიტორინგ</t>
  </si>
  <si>
    <t>404414139</t>
  </si>
  <si>
    <t>ქ. თბილისის, ძველი თბილისის რაიონი, კუმისის ქ., N 32</t>
  </si>
  <si>
    <t>გიორგი სირაძე</t>
  </si>
  <si>
    <t>E0CBE128-3652-4891-8AB7-C01C90B8CFD1</t>
  </si>
  <si>
    <t>ICE000905</t>
  </si>
  <si>
    <t>ჯეომონიტორინგ (ს.კ. 404414139) - შპს</t>
  </si>
  <si>
    <t>ბათესტა</t>
  </si>
  <si>
    <t>211358715</t>
  </si>
  <si>
    <t>ქ. თბილისი, ვაკე-საბურთალოს რაიონი, საბურთალოს ქ, №52</t>
  </si>
  <si>
    <t>აკაკი მიქაძე</t>
  </si>
  <si>
    <t>63C15618-949B-4DB1-98A8-826676491CB5</t>
  </si>
  <si>
    <t>ICE000906</t>
  </si>
  <si>
    <t>ბათესტა (ს.კ. 211358715) - შპს</t>
  </si>
  <si>
    <t>ფორმატი</t>
  </si>
  <si>
    <t>204872575</t>
  </si>
  <si>
    <t>ქ. თბილისი საბურთალოს რაიონი, ვაჟაფშაველას გამზ.,№45</t>
  </si>
  <si>
    <t>ვახტანგ გუგუნაძე</t>
  </si>
  <si>
    <t>DA2AB8A6-C451-462A-9689-D0DF38BF304B</t>
  </si>
  <si>
    <t>ICE000907</t>
  </si>
  <si>
    <t>ფორმატი (ს.კ. 204872575) - შპს</t>
  </si>
  <si>
    <t>ბროლი</t>
  </si>
  <si>
    <t>405150866</t>
  </si>
  <si>
    <t>ქ. თბილისი, ვაკე-საბურთალოს რაიონი, ვაშლიჯვარი, კორ. 7ბ, ბ. 13</t>
  </si>
  <si>
    <t>C8CAC2A8-2B85-46D6-BFBF-B2B0359D9342</t>
  </si>
  <si>
    <t>ICE000908</t>
  </si>
  <si>
    <t>ბროლი (ს.კ. 405150866) - შპს</t>
  </si>
  <si>
    <t>ინტელექტ ცენტრი</t>
  </si>
  <si>
    <t>206321327</t>
  </si>
  <si>
    <t>ქ. თბილისის, ისანი-სამგორის რაიონი, ქ. წამებულის გამზირი., №92/75</t>
  </si>
  <si>
    <t>დავითი ნიკოლეიშვილი</t>
  </si>
  <si>
    <t>00F63996-9CD5-484A-90D2-21193EF056A9</t>
  </si>
  <si>
    <t>ICE000909</t>
  </si>
  <si>
    <t>ინტელექტ ცენტრი (ს.კ. 206321327) - შპს</t>
  </si>
  <si>
    <t>ბლიცი 4X4</t>
  </si>
  <si>
    <t>208156056</t>
  </si>
  <si>
    <t>ქ. თბილისის სამგორის რაიონში, სამგორის,ქ.№6</t>
  </si>
  <si>
    <t>გივი დათაშვილი</t>
  </si>
  <si>
    <t>7E608880-4F9E-405C-A285-AC953842486B</t>
  </si>
  <si>
    <t>ICE000910</t>
  </si>
  <si>
    <t>ბლიცი 4X4 (ს.კ. 208156056) - შპს</t>
  </si>
  <si>
    <t>ბალკონი</t>
  </si>
  <si>
    <t>405152739</t>
  </si>
  <si>
    <t>ქ. თბილისი, ვაკე-საბურთალოს რაიონი, ალმასიანის ქ., №13, ბ. №4</t>
  </si>
  <si>
    <t>ნინო ნავერიანი</t>
  </si>
  <si>
    <t>F96E99C6-7B07-43A1-B280-D9E881F7C95A</t>
  </si>
  <si>
    <t>ICE000911</t>
  </si>
  <si>
    <t>ბალკონი (ს.კ. 405152739) - შპს</t>
  </si>
  <si>
    <t>მეგანეტი</t>
  </si>
  <si>
    <t>404913304</t>
  </si>
  <si>
    <t>ქ. თბილისის, ვაკე-საბურთალოს რაიონში, შ.ნუცუბიძის ფერდ, III მ/რ, III კვ., კორ. 3, ბ. 14</t>
  </si>
  <si>
    <t>კახაბერ გაბრიჩიძე</t>
  </si>
  <si>
    <t>9B105EEB-10EF-469D-9FFB-71B686514D14</t>
  </si>
  <si>
    <t>ICE000912</t>
  </si>
  <si>
    <t>მეგანეტი (ს.კ. 404913304) - შპს</t>
  </si>
  <si>
    <t>სმარტ ტეკ</t>
  </si>
  <si>
    <t>406203816</t>
  </si>
  <si>
    <t>ქ. თბილისი, ისანი-სამგორის რაიონი, ქინძმარაულის ქ., 43ა, ბინა N6</t>
  </si>
  <si>
    <t>რობერტ ალექსანიან</t>
  </si>
  <si>
    <t>AM0302037</t>
  </si>
  <si>
    <t>A6F5B396-45CD-4D78-A25C-B7B0A179D49D</t>
  </si>
  <si>
    <t>ICE000913</t>
  </si>
  <si>
    <t>სმარტ ტეკ (ს.კ. 406203816) - შპს</t>
  </si>
  <si>
    <t>გეორგიან ტენტე ალი</t>
  </si>
  <si>
    <t>431175818</t>
  </si>
  <si>
    <t>თელავი, ს. ყარაჯალა, 35–ე ქ., N 108</t>
  </si>
  <si>
    <t>ქასამანდა ნადირ ოღლი</t>
  </si>
  <si>
    <t>449387EC-1EC8-4050-ACA5-274F7E93EBB1</t>
  </si>
  <si>
    <t>ICE000914</t>
  </si>
  <si>
    <t>გეორგიან ტენტე ალი (ს.კ. 431175818) - შპს</t>
  </si>
  <si>
    <t>AIDIN CARPET</t>
  </si>
  <si>
    <t>231289076</t>
  </si>
  <si>
    <t>თელავის რაიონი, ს. ყარაჯალა</t>
  </si>
  <si>
    <t>სევდინ მაილოვი</t>
  </si>
  <si>
    <t>C51A79AF-237C-4346-B87B-597992F1F5A5</t>
  </si>
  <si>
    <t>ICE000915</t>
  </si>
  <si>
    <t>AIDIN CARPET (ს.კ. 231289076) - შპს</t>
  </si>
  <si>
    <t>დევიდ ბრუს სმიტი</t>
  </si>
  <si>
    <t>105316925</t>
  </si>
  <si>
    <t>ქ. თბილისი, ჭავჭავაძის გამზ. N34, მე-8 სართული</t>
  </si>
  <si>
    <t>FE784FDB-D590-43D0-A85D-32931ECCD907</t>
  </si>
  <si>
    <t>ICE000916</t>
  </si>
  <si>
    <t>დევიდ ბრუს სმიტი (ს.კ. 105316925) - ფიზ. პირი</t>
  </si>
  <si>
    <t>ITM-TRANSLATION</t>
  </si>
  <si>
    <t>427717508</t>
  </si>
  <si>
    <t>ქ. თბილისის, ვაკე-საბურთალოს რაიონში, ი. ჭავჭავაძის გამზ., № 22, მე-2 სართ.</t>
  </si>
  <si>
    <t>დავითი შაოშვილი</t>
  </si>
  <si>
    <t>2001FD98-89AC-4B6C-9591-71C1941E51C3</t>
  </si>
  <si>
    <t>ICE000917</t>
  </si>
  <si>
    <t>ITM-TRANSLATION (ს.კ. 427717508) - შპს</t>
  </si>
  <si>
    <t>ლოჯისთიქს სოლუშენს</t>
  </si>
  <si>
    <t>404891079</t>
  </si>
  <si>
    <t>ქ. თბილისი, ვაკის რაიონი, ქუჩა თუთის , N 13, ბინა NG2-3</t>
  </si>
  <si>
    <t>ლევან მეძმარიაშვილი
ირაკლი ცანკაშვილი</t>
  </si>
  <si>
    <t>01026010661
01008013970</t>
  </si>
  <si>
    <t>FEB41B0D-4B86-43CA-BADF-62AF510276F1</t>
  </si>
  <si>
    <t>ICE000918</t>
  </si>
  <si>
    <t>ლოჯისთიქს სოლუშენს (ს.კ. 404891079) - შპს</t>
  </si>
  <si>
    <t>ვათე</t>
  </si>
  <si>
    <t>400052704</t>
  </si>
  <si>
    <t>ქ. თბილისი, გლდანი-ნაძალადევის რაიონი, გლდანი I მ/რ., კორპ. №23, ბინა №94</t>
  </si>
  <si>
    <t>თემურ ფუტკარაძე</t>
  </si>
  <si>
    <t>6354049C-4659-4647-9B88-692F9F6E4256</t>
  </si>
  <si>
    <t>ICE000919</t>
  </si>
  <si>
    <t>ვათე (ს.კ. 400052704) - შპს</t>
  </si>
  <si>
    <t>ელსადენი 2011</t>
  </si>
  <si>
    <t>419617365</t>
  </si>
  <si>
    <t>ტყიბული, კ.ლესელიძის ქ., N 27</t>
  </si>
  <si>
    <t>მალხაზი ცირეკიძე</t>
  </si>
  <si>
    <t>B66401F8-B3C7-4ACF-8295-ABFE185F23CF</t>
  </si>
  <si>
    <t>ICE000920</t>
  </si>
  <si>
    <t>ელსადენი 2011 (ს.კ. 419617365) - შპს</t>
  </si>
  <si>
    <t>ELD 600</t>
  </si>
  <si>
    <t>435428191</t>
  </si>
  <si>
    <t>მარტვილი, ს. დიდი ჭყონი</t>
  </si>
  <si>
    <t>ვლადიმერ ბეჭვაია</t>
  </si>
  <si>
    <t>3B112D84-19DA-468C-B267-7FD31929EC3C</t>
  </si>
  <si>
    <t>ICE000921</t>
  </si>
  <si>
    <t>ELD 600 (ს.კ. 435428191) - შპს</t>
  </si>
  <si>
    <t>ნიკოლოზი</t>
  </si>
  <si>
    <t>406192114</t>
  </si>
  <si>
    <t>ქ. თბილისი, ისანი-სამგორის რაიონი, სამგორის დას., კორ. 27, ბ. 17</t>
  </si>
  <si>
    <t>რამაზ ალბუთაშვილი</t>
  </si>
  <si>
    <t>4D41FEE2-F53B-4DDC-89A6-C027767D9D8F</t>
  </si>
  <si>
    <t>ICE000922</t>
  </si>
  <si>
    <t>ნიკოლოზი (ს.კ. 406192114) - შპს</t>
  </si>
  <si>
    <t>კმპ</t>
  </si>
  <si>
    <t>204575469</t>
  </si>
  <si>
    <t>ქ. თბილისი, მთაწმინდის რაიონი, თაბუკაშვილის ქ., №28</t>
  </si>
  <si>
    <t>გიორგი სხულუხია
გურამ ბუბუტეიშვილი</t>
  </si>
  <si>
    <t>01003006704
10001064344</t>
  </si>
  <si>
    <t>1DF8A6CC-2B52-4D9E-8818-CDCF1648EAA3</t>
  </si>
  <si>
    <t>ICE000923</t>
  </si>
  <si>
    <t>კმპ (ს.კ. 204575469) - შპს</t>
  </si>
  <si>
    <t>NSC</t>
  </si>
  <si>
    <t>400046767</t>
  </si>
  <si>
    <t>ქ. თბილისი, გლდანი-ნაძალადევის რაიონი, გლდანი, V მ/რ, კორ. 17, ბ. 31</t>
  </si>
  <si>
    <t>ზვიად ინასარიძე</t>
  </si>
  <si>
    <t>B694ACA1-712A-4C3D-A3EB-EF3B7837730F</t>
  </si>
  <si>
    <t>ICE000924</t>
  </si>
  <si>
    <t>NSC (ს.კ. 400046767) - შპს</t>
  </si>
  <si>
    <t>კომფორტ ჰაუსი</t>
  </si>
  <si>
    <t>400163540</t>
  </si>
  <si>
    <t>ქ. თბილისი, გლდანი-ნაძალადევის რაიონი, კავთისხევის ქ., №16</t>
  </si>
  <si>
    <t>დავით ჯიჭონაია</t>
  </si>
  <si>
    <t>8D6372F9-6B93-4356-A341-B094602E081D</t>
  </si>
  <si>
    <t>ICE000925</t>
  </si>
  <si>
    <t>კომფორტ ჰაუსი (ს.კ. 400163540) - შპს</t>
  </si>
  <si>
    <t>ბესტ ლაინი</t>
  </si>
  <si>
    <t>400214610</t>
  </si>
  <si>
    <t>ქ. თბილისი, გლდანი-ნაძალადევის რაიონი, გლდანის მასივი, IIIა მიკრო/რაიონი, კორპუსი 21, ბინა 112</t>
  </si>
  <si>
    <t>ნოდარ ხუდოიანი</t>
  </si>
  <si>
    <t>469F931C-ABA7-4EFB-8CF5-3610074B8531</t>
  </si>
  <si>
    <t>ICE000926</t>
  </si>
  <si>
    <t>ბესტ ლაინი (ს.კ. 400214610) - შპს</t>
  </si>
  <si>
    <t>აითი ბიზნეს ჯგუფი</t>
  </si>
  <si>
    <t>405202490</t>
  </si>
  <si>
    <t>ქ. თბილისი, ვაკე-საბურთალოს რაიონი, ჟ.შარტავას ქ., N 14ა, სხვენი 13ა</t>
  </si>
  <si>
    <t>ირაკლი დანელია</t>
  </si>
  <si>
    <t>E2BB3DDA-DCC0-417E-B0D0-361D32BE0825</t>
  </si>
  <si>
    <t>ICE000927</t>
  </si>
  <si>
    <t>აითი ბიზნეს ჯგუფი (ს.კ. 405202490) - შპს</t>
  </si>
  <si>
    <t>სიბელ</t>
  </si>
  <si>
    <t>400178981</t>
  </si>
  <si>
    <t>ქ. თბილისი, გლდანი-ნაძალადევის რაიონი, გლდანის ხევი, კორ. 2, ბ. 23</t>
  </si>
  <si>
    <t>გიორგი გვიჩიანი</t>
  </si>
  <si>
    <t>47DA04C8-D60F-4345-97E9-2E60E47297DF</t>
  </si>
  <si>
    <t>ICE000928</t>
  </si>
  <si>
    <t>სიბელ (ს.კ. 400178981) - შპს</t>
  </si>
  <si>
    <t>საქართველოს ექსპედიტორთა ასოციაცია ყოფ
საქ.ექსპედიტორთა ეროვნული ასოციაცია</t>
  </si>
  <si>
    <t>211343660</t>
  </si>
  <si>
    <t>ქ. თბილისის საბურთალოს რაიონში, ყაზბეგის გამზირი №12ა</t>
  </si>
  <si>
    <t>ზურაბ შენგელია</t>
  </si>
  <si>
    <t>E6F2C3D8-AEFB-40FB-A99A-F3C3A487804E</t>
  </si>
  <si>
    <t>ICE000929</t>
  </si>
  <si>
    <t>საქართველოს ექსპედიტორთა ასოციაცია ყოფ
საქ.ექსპედიტორთა ეროვნული ასოციაცია (ს.კ. 211343660) - არასამეწარმეო (არაკომერციული) იურიდიული პირი</t>
  </si>
  <si>
    <t>ელვა</t>
  </si>
  <si>
    <t>400171997</t>
  </si>
  <si>
    <t>ქ. თბილისი, გლდანი-ნაძალადევის რაიონი, სანზონა, კორ. 1ვ, ბ. 39</t>
  </si>
  <si>
    <t>ლალი ხელაშვილი</t>
  </si>
  <si>
    <t>FF728CA7-2249-4201-836E-BD6E8BB7F4F8</t>
  </si>
  <si>
    <t>ICE000930</t>
  </si>
  <si>
    <t>ელვა (ს.კ. 400171997) - შპს</t>
  </si>
  <si>
    <t>ოფაზი</t>
  </si>
  <si>
    <t>405109234</t>
  </si>
  <si>
    <t>ქ. თბილისი, საბურთალოს რაიონი, დიდი დიღომი, III მ/რ, კორ. 14, ბ. 32</t>
  </si>
  <si>
    <t>ნიკო მაჭარაშვილი</t>
  </si>
  <si>
    <t>6CA5C620-3501-426D-88C3-6A9BB2F1C268</t>
  </si>
  <si>
    <t>ICE000931</t>
  </si>
  <si>
    <t>ოფაზი (ს.კ. 405109234) - შპს</t>
  </si>
  <si>
    <t>ეკოლაინი</t>
  </si>
  <si>
    <t>204445145</t>
  </si>
  <si>
    <t>ქ. თბილისი, ჩუღურეთის რაიონი, უზნაძის ქ., №2, (იგივე უზნაძის ქ. 2-2ა), სართ. 1</t>
  </si>
  <si>
    <t>გოჩა ბერიტაშვილი</t>
  </si>
  <si>
    <t>D8E4EACA-438C-4AFB-8AA0-DE45BB2C1CB4</t>
  </si>
  <si>
    <t>ICE000932</t>
  </si>
  <si>
    <t>ეკოლაინი (ს.კ. 204445145) - შპს</t>
  </si>
  <si>
    <t>ეს-ბი-სი</t>
  </si>
  <si>
    <t>206315959</t>
  </si>
  <si>
    <t>ქ. თბილისი, ისანი-სამგორის რაიონი, დოესის ქ. №64</t>
  </si>
  <si>
    <t>ერიკ ოვაკიმოვი</t>
  </si>
  <si>
    <t>F9C68FF0-DD84-4CCA-8D77-A77F0EA8D583</t>
  </si>
  <si>
    <t>ICE000933</t>
  </si>
  <si>
    <t>ეს-ბი-სი (ს.კ. 206315959) - შპს</t>
  </si>
  <si>
    <t>კომპანია GEOSM</t>
  </si>
  <si>
    <t>404873614</t>
  </si>
  <si>
    <t>ქ. თბილისი, ვაკის რაიონი, ალ. ყაზბეგის გამზ., N 47, ბ. 27</t>
  </si>
  <si>
    <t>თეიმურაზ ახობაძე</t>
  </si>
  <si>
    <t>10A8A38B-97C9-4BF5-9865-BCC5E2478706</t>
  </si>
  <si>
    <t>ICE000934</t>
  </si>
  <si>
    <t>კომპანია GEOSM (ს.კ. 404873614) - შპს</t>
  </si>
  <si>
    <t>ზილტა</t>
  </si>
  <si>
    <t>425052435</t>
  </si>
  <si>
    <t>ბაღდათის რაიონი, ს. დიმი</t>
  </si>
  <si>
    <t>ზაზა ჩხეიძე</t>
  </si>
  <si>
    <t>39FF0D07-A098-4344-A9C8-3127FEBC7F83</t>
  </si>
  <si>
    <t>ICE000935</t>
  </si>
  <si>
    <t>ზილტა (ს.კ. 425052435) - შპს</t>
  </si>
  <si>
    <t>BREND KOPOS</t>
  </si>
  <si>
    <t>404879707</t>
  </si>
  <si>
    <t>ქ. თბილისის საბურთალოს რაიონში, ვაჟაფშაველას გამზ., III კვ.,კორ. 16 ბ. 55</t>
  </si>
  <si>
    <t>გივი ჭელიძე</t>
  </si>
  <si>
    <t>2E3E1B89-230A-4B09-952D-8713E69376BF</t>
  </si>
  <si>
    <t>ICE000936</t>
  </si>
  <si>
    <t>BREND KOPOS (ს.კ. 404879707) - შპს</t>
  </si>
  <si>
    <t>ლელა იოსელიანი</t>
  </si>
  <si>
    <t>01024008556</t>
  </si>
  <si>
    <t>ქ. თბილისი, ვაკე-საბურთალოს რაიონი, ალექსანდრე ყაზბეგის გამზ., №8, ბ.21</t>
  </si>
  <si>
    <t>772B6EA9-AA90-4F8E-8E54-92FA03285EE2</t>
  </si>
  <si>
    <t>ICE000937</t>
  </si>
  <si>
    <t>ლელა იოსელიანი (ს.კ. 01024008556) - ინდ. მეწარმე</t>
  </si>
  <si>
    <t>01007008822</t>
  </si>
  <si>
    <t>ქ. თბილისი, დიდუბე-ჩუღურეთი / მირცხულავასსახლი.12ბ.19</t>
  </si>
  <si>
    <t>EE204598-CC64-48B0-9F9F-E325686ED810</t>
  </si>
  <si>
    <t>ICE000938</t>
  </si>
  <si>
    <t>გრიგოლ ცირეკიძე (ს.კ. 01007008822) - ფიზ. პირი</t>
  </si>
  <si>
    <t>ზურაბ კანკავა</t>
  </si>
  <si>
    <t>19001005231</t>
  </si>
  <si>
    <t>ქ. თბილისი, ვაკე-საბურთალო / ტ.ტაბიძის კ.18 ბ.44</t>
  </si>
  <si>
    <t>B194609C-8014-4F42-B5B1-E77E49BB13A0</t>
  </si>
  <si>
    <t>ICE000939</t>
  </si>
  <si>
    <t>ზურაბ კანკავა (ს.კ. 19001005231) - ფიზ. პირი</t>
  </si>
  <si>
    <t>გიორგი ქავთარია</t>
  </si>
  <si>
    <t>01003018701</t>
  </si>
  <si>
    <t>ქ. თბილისის გლდანის რაიონი / მუხიანიმ/რ2კორპ.3ბ.45</t>
  </si>
  <si>
    <t>E460E050-2A4C-47DE-9F5D-D67B0905351C</t>
  </si>
  <si>
    <t>ICE000940</t>
  </si>
  <si>
    <t>გიორგი ქავთარია (ს.კ. 01003018701) - ფიზ. პირი</t>
  </si>
  <si>
    <t>არქი საბურთალო</t>
  </si>
  <si>
    <t>405176982</t>
  </si>
  <si>
    <t>ქ. თბილისი, ვაკე-საბურთალოს რაიონი, ყიფშიძის შესახვ., №15</t>
  </si>
  <si>
    <t>1. თენგიზ წულაია; 
2. ივერი ჭალიძე;</t>
  </si>
  <si>
    <t>1.37001018394;
2.01023011793;</t>
  </si>
  <si>
    <t>GE68TB7418436050100003</t>
  </si>
  <si>
    <t>25CECFAB-615A-4A1E-AC57-B18B8A92799B</t>
  </si>
  <si>
    <t>ICE000941</t>
  </si>
  <si>
    <t>არქი საბურთალო (ს.კ. 405176982) - შპს</t>
  </si>
  <si>
    <t>ედიშერ მამალაძე</t>
  </si>
  <si>
    <t>01024005013</t>
  </si>
  <si>
    <t>ქ. თბილისის საბურთალოს რაიონი / ჩიქოვანის ქ. 22 ბ.30</t>
  </si>
  <si>
    <t>20F543E8-A260-429B-8583-264820CDB587</t>
  </si>
  <si>
    <t>ICE000942</t>
  </si>
  <si>
    <t>ედიშერ მამალაძე (ს.კ. 01024005013) - ფიზ. პირი</t>
  </si>
  <si>
    <t>ელენე ცირეკიძე</t>
  </si>
  <si>
    <t>62001006548</t>
  </si>
  <si>
    <t>ქ. თბილისი, თემქა 9კვ.კ23/ა. ბ25</t>
  </si>
  <si>
    <t>1A673E42-54BA-4358-912B-17A67BA2F178</t>
  </si>
  <si>
    <t>ICE000943</t>
  </si>
  <si>
    <t>ელენე ცირეკიძე (ს.კ. 62001006548) - ინდ. მეწარმე</t>
  </si>
  <si>
    <t>აკაკი შანყულაშვილი</t>
  </si>
  <si>
    <t>01012031559</t>
  </si>
  <si>
    <t>ქ. თბილისი, სამგორის ქ. კორ. 26 ბ. 45</t>
  </si>
  <si>
    <t>76F9BE7C-AF0A-4687-B91F-C68BDC28318D</t>
  </si>
  <si>
    <t>ICE000944</t>
  </si>
  <si>
    <t>აკაკი შანყულაშვილი (ს.კ. 01012031559) - ფიზ. პირი</t>
  </si>
  <si>
    <t>დავითი ჩიხლაძე</t>
  </si>
  <si>
    <t>01010000659</t>
  </si>
  <si>
    <t>ქ. თბილისი, ნუცუბიძე, კორპ. 3, სახლი 221, ბ. 23</t>
  </si>
  <si>
    <t>B3BEAAF4-FB20-4A40-B085-312BBCFFB9A3</t>
  </si>
  <si>
    <t>ICE000945</t>
  </si>
  <si>
    <t>დავითი ჩიხლაძე (ს.კ. 01010000659) - ფიზ. პირი</t>
  </si>
  <si>
    <t>ხათუნა გოგოლაძე</t>
  </si>
  <si>
    <t>60001036047</t>
  </si>
  <si>
    <t>ქ. ქუთაისი, თავისუფლების ქ., №79</t>
  </si>
  <si>
    <t>B871837F-C37E-47B5-9E79-D6E4D1EE5121</t>
  </si>
  <si>
    <t>ICE000946</t>
  </si>
  <si>
    <t>ხათუნა გოგოლაძე (ს.კ. 60001036047) - მცირე მეწარმე</t>
  </si>
  <si>
    <t>მაია გრძელიშვილი - TRANSLATE INTERNATIONAL</t>
  </si>
  <si>
    <t>01029000846</t>
  </si>
  <si>
    <t>ქ. თბილისის სამგორის რაიონში, ოცხელის ქუჩა,№24 ბ.18</t>
  </si>
  <si>
    <t>48BF0466-22F4-45F9-A6F3-8934E9DA594F</t>
  </si>
  <si>
    <t>ICE000947</t>
  </si>
  <si>
    <t>მაია გრძელიშვილი - TRANSLATE INTERNATIONAL (ს.კ. 01029000846) - ინდ. მეწარმე</t>
  </si>
  <si>
    <t>ხვიჩა ბეჟიაშვილი</t>
  </si>
  <si>
    <t>12001083700</t>
  </si>
  <si>
    <t>ქ. თბილისი, ძველი თბილისის (ყოფ.მთაწმ) რაიონი / წავკისი</t>
  </si>
  <si>
    <t>404927A9-8502-4869-9E7E-EC2DDE0EBFAF</t>
  </si>
  <si>
    <t>ICE000948</t>
  </si>
  <si>
    <t>ხვიჩა ბეჟიაშვილი (ს.კ. 12001083700) - ფიზ. პირი</t>
  </si>
  <si>
    <t>არჩილ ლეჟავა</t>
  </si>
  <si>
    <t>01030025769</t>
  </si>
  <si>
    <t>ქ. თბილისი, ი. ნიკოლაძის ქ. 3-3ა, ბ50</t>
  </si>
  <si>
    <t>474D3078-F897-451A-AAAF-47515C6F18B3</t>
  </si>
  <si>
    <t>ICE000949</t>
  </si>
  <si>
    <t>არჩილ ლეჟავა (ს.კ. 01030025769) - ფიზ. პირი</t>
  </si>
  <si>
    <t>კახაბერი ხუსკივაძე</t>
  </si>
  <si>
    <t>18001048819</t>
  </si>
  <si>
    <t>ზესტაფონი ს. ქვედა კვალითი მე–6 ქ. N 1</t>
  </si>
  <si>
    <t>84A1AE81-E676-420D-903C-FE1458886CC2</t>
  </si>
  <si>
    <t>ICE000950</t>
  </si>
  <si>
    <t>კახაბერი ხუსკივაძე (ს.კ. 18001048819) - ფიზ. პირი</t>
  </si>
  <si>
    <t>გიორგი შოშიაშვილი</t>
  </si>
  <si>
    <t>01011074294</t>
  </si>
  <si>
    <t>ქ. თბილისი, კ. ბაქრაძის ქ. N 2</t>
  </si>
  <si>
    <t>239EA0F3-B582-4C77-B232-92862D548A7F</t>
  </si>
  <si>
    <t>ICE000951</t>
  </si>
  <si>
    <t>გიორგი შოშიაშვილი (ს.კ. 01011074294) - ფიზ. პირი</t>
  </si>
  <si>
    <t>ვალერი ეგუტიძე</t>
  </si>
  <si>
    <t>09001000938</t>
  </si>
  <si>
    <t>ბაღდათი, ს. პირველი ობჩა</t>
  </si>
  <si>
    <t>23AA2969-2196-470B-A8F9-4047A75BDDCA</t>
  </si>
  <si>
    <t>ICE000952</t>
  </si>
  <si>
    <t>ვალერი ეგუტიძე (ს.კ. 09001000938) - ფიზ. პირი</t>
  </si>
  <si>
    <t>კახაბერ მეფარიშვილი</t>
  </si>
  <si>
    <t>01012008814</t>
  </si>
  <si>
    <t>ქ. თბილისი, სამგორის დასახლება, კორპუსი 25, ბინა 48</t>
  </si>
  <si>
    <t>11D878EB-C99C-4861-ABEC-BF3408E426B4</t>
  </si>
  <si>
    <t>ICE000953</t>
  </si>
  <si>
    <t>კახაბერ მეფარიშვილი (ს.კ. 01012008814) - ფიზ. პირი</t>
  </si>
  <si>
    <t>ლევან მედულაშვილი</t>
  </si>
  <si>
    <t>01012018062</t>
  </si>
  <si>
    <t>ქ. თბილისის ისნის რაიონში, ალ.წულუკიძის III შეს. კ 4.ბ 4</t>
  </si>
  <si>
    <t>ED8DE327-8F70-4DE1-9FDE-76EFA8488E9E</t>
  </si>
  <si>
    <t>ICE000954</t>
  </si>
  <si>
    <t>ლევან მედულაშვილი (ს.კ. 01012018062) - მცირე მეწარმე</t>
  </si>
  <si>
    <t>ბორის მანგოშვილი</t>
  </si>
  <si>
    <t>01005022439</t>
  </si>
  <si>
    <t>ქ. თბილისი, ო.დგებუაძის ქ. N 8</t>
  </si>
  <si>
    <t>659E428F-AC6F-4144-9EBE-ACCB9FB1F211</t>
  </si>
  <si>
    <t>ICE000955</t>
  </si>
  <si>
    <t>ბორის მანგოშვილი (ს.კ. 01005022439) - ფიზ. პირი</t>
  </si>
  <si>
    <t>დავით მირიანაშვილი</t>
  </si>
  <si>
    <t>65002000699</t>
  </si>
  <si>
    <t>ქ. თბილისი, კოსტავას ქუჩა, სახლი N24</t>
  </si>
  <si>
    <t>D63D1E64-FFEE-4C1B-80E7-F682856C63D3</t>
  </si>
  <si>
    <t>ICE000956</t>
  </si>
  <si>
    <t>დავით მირიანაშვილი (ს.კ. 65002000699) - ფიზ. პირი</t>
  </si>
  <si>
    <t>მურადი გორგიძე</t>
  </si>
  <si>
    <t>60001108323</t>
  </si>
  <si>
    <t>ქ. ქუთაისი, ბათუმის 34</t>
  </si>
  <si>
    <t>677634E9-CE2F-4766-944D-6470B94939F1</t>
  </si>
  <si>
    <t>ICE000957</t>
  </si>
  <si>
    <t>მურადი გორგიძე (ს.კ. 60001108323) - მცირე მეწარმე</t>
  </si>
  <si>
    <t>ნოდარ ვარსიმაშვილი</t>
  </si>
  <si>
    <t>20001023195</t>
  </si>
  <si>
    <t>თელავი, დავით აღმაშენებლის გამზ., №62</t>
  </si>
  <si>
    <t>7A166334-668C-4B99-BF39-773C361B2D3B</t>
  </si>
  <si>
    <t>ICE000958</t>
  </si>
  <si>
    <t>ნოდარ ვარსიმაშვილი (ს.კ. 20001023195) - ინდ. მეწარმე</t>
  </si>
  <si>
    <t>ირაკლი ჭითანავა</t>
  </si>
  <si>
    <t>19001006477</t>
  </si>
  <si>
    <t>ქ. ზუგდიდში, რუსთაველის N96</t>
  </si>
  <si>
    <t>3C290879-82D1-422D-9DF4-8E024AA45B8C</t>
  </si>
  <si>
    <t>ICE000959</t>
  </si>
  <si>
    <t>ირაკლი ჭითანავა (ს.კ. 19001006477) - ინდ. მეწარმე</t>
  </si>
  <si>
    <t>კობა ფეტვიაშვილი</t>
  </si>
  <si>
    <t>23001000200</t>
  </si>
  <si>
    <t>თიანეთის რაიონში, სოფელი ჟებოტა</t>
  </si>
  <si>
    <t>F8B65C96-8092-45DE-B1A3-34AF338434CF</t>
  </si>
  <si>
    <t>ICE000960</t>
  </si>
  <si>
    <t>კობა ფეტვიაშვილი (ს.კ. 23001000200) - ინდ. მეწარმე</t>
  </si>
  <si>
    <t>თამაზი მუმლაძე</t>
  </si>
  <si>
    <t>25001001406</t>
  </si>
  <si>
    <t>ლაგოდეხის რაიონი, ფშაველას 170</t>
  </si>
  <si>
    <t>1E835DB2-3BAA-4D4E-9A90-AD1464159F73</t>
  </si>
  <si>
    <t>ICE000961</t>
  </si>
  <si>
    <t>თამაზი მუმლაძე (ს.კ. 25001001406) - ფიზ. პირი</t>
  </si>
  <si>
    <t>მერაბი ძინძიბაძე</t>
  </si>
  <si>
    <t>38001006895</t>
  </si>
  <si>
    <t>საჩხერის რაიონში, იტავაზა</t>
  </si>
  <si>
    <t>5974455A-7F5F-4FC0-8493-7A4EC6FBE291</t>
  </si>
  <si>
    <t>ICE000962</t>
  </si>
  <si>
    <t>მერაბი ძინძიბაძე (ს.კ. 38001006895) - ინდ. მეწარმე</t>
  </si>
  <si>
    <t>მამუკა ცუცქირიძე</t>
  </si>
  <si>
    <t>54001004626</t>
  </si>
  <si>
    <t>ჭიათურა, ს. სვერი</t>
  </si>
  <si>
    <t>A81EB170-F63F-41C6-9EF9-4BD6549720DC</t>
  </si>
  <si>
    <t>ICE000963</t>
  </si>
  <si>
    <t>მამუკა ცუცქირიძე (ს.კ. 54001004626) - ინდ. მეწარმე</t>
  </si>
  <si>
    <t>ნიკოლოზ ჩიტაიშვილი</t>
  </si>
  <si>
    <t>01017018792</t>
  </si>
  <si>
    <t>ქ. თბილისი, მ. კოსტავას ქ. N 46/50</t>
  </si>
  <si>
    <t>7550E6E1-BF9E-4C49-935B-BDD6CDFF6D1A</t>
  </si>
  <si>
    <t>ICE000964</t>
  </si>
  <si>
    <t>ნიკოლოზ ჩიტაიშვილი (ს.კ. 01017018792) - ფიზ. პირი</t>
  </si>
  <si>
    <t>ეკა იაკობიძე</t>
  </si>
  <si>
    <t>01023011932</t>
  </si>
  <si>
    <t>ქ. თბილისი, ვარდისუბნის ქ. კორ.6, ბ.98</t>
  </si>
  <si>
    <t>3A17E3E1-7149-4185-849C-460702B7C98B</t>
  </si>
  <si>
    <t>ICE000965</t>
  </si>
  <si>
    <t>ეკა იაკობიძე (ს.კ. 01023011932) - ფიზ. პირი</t>
  </si>
  <si>
    <t>ნატო შანიძე</t>
  </si>
  <si>
    <t>01017014570</t>
  </si>
  <si>
    <t>ქ. თბილისი, კრწანისის 16, კორპ.8, ბ. 11</t>
  </si>
  <si>
    <t>825E2491-2C84-4739-873A-C101DE489AC6</t>
  </si>
  <si>
    <t>ICE000966</t>
  </si>
  <si>
    <t>ნატო შანიძე (ს.კ. 01017014570) - ფიზ. პირი</t>
  </si>
  <si>
    <t>ირაკლი მეგრელიშვილი</t>
  </si>
  <si>
    <t>01007013161</t>
  </si>
  <si>
    <t>ქ. თბილისი, დიდუბე-ჩუღურეთის რაიონი, რ. აგლაძის ქ. N 37, ბ. 40</t>
  </si>
  <si>
    <t>C2D94CAA-7B1A-4B3C-A918-4A58359B59D2</t>
  </si>
  <si>
    <t>ICE000967</t>
  </si>
  <si>
    <t>ირაკლი მეგრელიშვილი (ს.კ. 01007013161) - ინდ. მეწარმე</t>
  </si>
  <si>
    <t>კახაბერ ბორაშვილი</t>
  </si>
  <si>
    <t>01009015888</t>
  </si>
  <si>
    <t>ქ. თბილისი, ქავთარაძის 25 კ.2 ბ.95</t>
  </si>
  <si>
    <t>D4E51BC4-1C61-4EDF-8D20-E3E55A8793E3</t>
  </si>
  <si>
    <t>ICE000968</t>
  </si>
  <si>
    <t>კახაბერ ბორაშვილი (ს.კ. 01009015888) - ფიზ. პირი</t>
  </si>
  <si>
    <t>დავით ჩლაიძე</t>
  </si>
  <si>
    <t>01008012879</t>
  </si>
  <si>
    <t>ქ. თბილისი, ი. აბაშიძის 56</t>
  </si>
  <si>
    <t>225E612A-86E6-4FB6-9775-64E35AC38225</t>
  </si>
  <si>
    <t>ICE000969</t>
  </si>
  <si>
    <t>დავით ჩლაიძე (ს.კ. 01008012879) - ფიზ. პირი</t>
  </si>
  <si>
    <t>ვახტანგ ფარესიშვილი</t>
  </si>
  <si>
    <t>01030002760</t>
  </si>
  <si>
    <t>ქ. თბილისი, თამარ მეფის გამზირი, სახლი 23</t>
  </si>
  <si>
    <t>3AD0CFF1-3A23-49DC-ABC1-D9E04698C3E4</t>
  </si>
  <si>
    <t>ICE000970</t>
  </si>
  <si>
    <t>ვახტანგ ფარესიშვილი (ს.კ. 01030002760) - ფიზ. პირი</t>
  </si>
  <si>
    <t>გოჩა ხიდეშელი</t>
  </si>
  <si>
    <t>01020011458</t>
  </si>
  <si>
    <t>ქ. თბილისი, გვაზაურის 50</t>
  </si>
  <si>
    <t>4A96E9CC-A88F-4BB9-A703-F9A83F980C83</t>
  </si>
  <si>
    <t>ICE000971</t>
  </si>
  <si>
    <t>გოჩა ხიდეშელი (ს.კ. 01020011458) - ფიზ. პირი</t>
  </si>
  <si>
    <t>ირაკლი მედულაშვილი</t>
  </si>
  <si>
    <t>01012013066</t>
  </si>
  <si>
    <t>ქ. თბილისი, ალ. წულუკიძის III შეს. კორ. 4 ბ. 4</t>
  </si>
  <si>
    <t>7E236715-6D96-478D-820D-5307804CCAB5</t>
  </si>
  <si>
    <t>ICE000972</t>
  </si>
  <si>
    <t>ირაკლი მედულაშვილი (ს.კ. 01012013066) - ფიზ. პირი</t>
  </si>
  <si>
    <t>M B G. LTD</t>
  </si>
  <si>
    <t>400015292</t>
  </si>
  <si>
    <t>საქართველო, ქალაქი თბილისი, საბურთალოს რაიონი, სარაჯიშვილის ქუჩა, N 1</t>
  </si>
  <si>
    <t>გიორგი ტორჩინავა</t>
  </si>
  <si>
    <t>GE83BG0000000100678429</t>
  </si>
  <si>
    <t>EDCFC75F-2107-4865-957B-022537E417AE</t>
  </si>
  <si>
    <t>ICE000973</t>
  </si>
  <si>
    <t>M B G. LTD (ს.კ. 400015292) - შპს</t>
  </si>
  <si>
    <t>ანდრეი მელქუმიანი</t>
  </si>
  <si>
    <t>01012013422</t>
  </si>
  <si>
    <t>ქ. თბილისის ისნის რაიონში, ვაზისუბნის III მ/რ, II კვარტ. კორპ. 6, ბ. 6</t>
  </si>
  <si>
    <t>1B7BFA08-AA86-49A3-BABF-E46870187E31</t>
  </si>
  <si>
    <t>ICE000974</t>
  </si>
  <si>
    <t>ანდრეი მელქუმიანი (ს.კ. 01012013422) - მცირე მეწარმე</t>
  </si>
  <si>
    <t>ზურაბ ვარდოსანიძე</t>
  </si>
  <si>
    <t>01008016264</t>
  </si>
  <si>
    <t>ქ. თბილისი, ვაკის რაიონი, დაბა წყნეთი, ქაქუცა ჩოლოყაშვილის ქუჩა, N 29</t>
  </si>
  <si>
    <t>194748D6-C764-4888-81B7-A57B44BE5DEC</t>
  </si>
  <si>
    <t>ICE000975</t>
  </si>
  <si>
    <t>ზურაბ ვარდოსანიძე (ს.კ. 01008016264) - ინდ. მეწარმე</t>
  </si>
  <si>
    <t>გელა ღვინაძე</t>
  </si>
  <si>
    <t>24001001826</t>
  </si>
  <si>
    <t>კასპის რაიონი, ს. კოდისწყარო</t>
  </si>
  <si>
    <t>11F2EFAA-1D0E-42BD-8C42-899B4B42FC8A</t>
  </si>
  <si>
    <t>ICE000976</t>
  </si>
  <si>
    <t>გელა ღვინაძე (ს.კ. 24001001826) - მცირე მეწარმე</t>
  </si>
  <si>
    <t>ზვიად თავართქილაძე</t>
  </si>
  <si>
    <t>01029001924</t>
  </si>
  <si>
    <t>ქ. თბილისი, სულხან ცინცაძის ქუჩა, კორპ. 12, ბინა 5-007</t>
  </si>
  <si>
    <t>7E531076-D529-436D-B19D-5EC70192907E</t>
  </si>
  <si>
    <t>ICE000977</t>
  </si>
  <si>
    <t>ზვიად თავართქილაძე (ს.კ. 01029001924) - ფიზ. პირი</t>
  </si>
  <si>
    <t>დავით ახალაძე</t>
  </si>
  <si>
    <t>01012011353</t>
  </si>
  <si>
    <t>ქ. თბილისი, ვაზისუბნის დასახლება, კ 17, ბ 41</t>
  </si>
  <si>
    <t>E1D2EB06-4FAC-409E-ACB5-82749F67CC9B</t>
  </si>
  <si>
    <t>ICE000978</t>
  </si>
  <si>
    <t>დავით ახალაძე (ს.კ. 01012011353) - ფიზ. პირი</t>
  </si>
  <si>
    <t>მერაბ ხუჭუა</t>
  </si>
  <si>
    <t>37001009886</t>
  </si>
  <si>
    <t>ქ. თბილისი, გლდანის V მ/რ, კორპ. 6, ბ. 156</t>
  </si>
  <si>
    <t>GE86BG0000000100619981</t>
  </si>
  <si>
    <t>68BD89A0-EE82-4D2C-B9BC-D9876741C03B</t>
  </si>
  <si>
    <t>ICE000979</t>
  </si>
  <si>
    <t>მერაბ ხუჭუა (ს.კ. 37001009886) - ფიზ. პირი</t>
  </si>
  <si>
    <t>ზვიად ყანჩაველი</t>
  </si>
  <si>
    <t>01030011940</t>
  </si>
  <si>
    <t>ქ. თბილისი, შიო-მღვიმელის 15, ბ.16</t>
  </si>
  <si>
    <t>57F44971-A5F1-40BD-B86D-0FD115630F96</t>
  </si>
  <si>
    <t>ICE000980</t>
  </si>
  <si>
    <t>ზვიად ყანჩაველი (ს.კ. 01030011940) - ფიზ. პირი</t>
  </si>
  <si>
    <t>არმაზი გოგიშვილი</t>
  </si>
  <si>
    <t>01023001924</t>
  </si>
  <si>
    <t>ქ. თბილისი, გლდანი-ნაძალადევის რაიონი, სანზონა, კორპ. №25, ბ. №7</t>
  </si>
  <si>
    <t>7540EEA7-A94E-417B-AE5A-7843D78FD7A0</t>
  </si>
  <si>
    <t>ICE000981</t>
  </si>
  <si>
    <t>არმაზი გოგიშვილი (ს.კ. 01023001924) - მცირე მეწარმე</t>
  </si>
  <si>
    <t>01019010042</t>
  </si>
  <si>
    <t>ქ. თბილისი, გლდანი-ნაძალადევის რაიონი, კ.ილურიძის ქ., №19</t>
  </si>
  <si>
    <t>A3C12EA6-DCE4-43E6-A5E6-AACE27FDC388</t>
  </si>
  <si>
    <t>ICE000982</t>
  </si>
  <si>
    <t>გიორგი ჯოხაძე (ს.კ. 01019010042) - ინდ. მეწარმე</t>
  </si>
  <si>
    <t>ბესარიონ მომცელიძე</t>
  </si>
  <si>
    <t>01018002245</t>
  </si>
  <si>
    <t>ქ. თბილისი, გოგებაშვილის II შეს. N16</t>
  </si>
  <si>
    <t>0745DCDC-584E-409A-BD8B-1DD25D54247F</t>
  </si>
  <si>
    <t>ICE000983</t>
  </si>
  <si>
    <t>ბესარიონ მომცელიძე (ს.კ. 01018002245) - ინდ. მეწარმე</t>
  </si>
  <si>
    <t>კახა ჯაჭვაძე</t>
  </si>
  <si>
    <t>01018002620</t>
  </si>
  <si>
    <t>ქ. თბილისი, დი. ბაქრაძის სახლ N15</t>
  </si>
  <si>
    <t>GE20BG0000000522777100</t>
  </si>
  <si>
    <t>6E282403-3071-48BA-849F-C1EBF0F013F0</t>
  </si>
  <si>
    <t>ICE000984</t>
  </si>
  <si>
    <t>კახა ჯაჭვაძე (ს.კ. 01018002620) - ინდ. მეწარმე</t>
  </si>
  <si>
    <t>ნუგზარ ბასილიძე</t>
  </si>
  <si>
    <t>01019018250</t>
  </si>
  <si>
    <t>ქ. თბილისი, ბეჟანიშვილის 27, ბ. 4</t>
  </si>
  <si>
    <t>414B7C04-79D3-4DD4-AF3A-4DEBA022F023</t>
  </si>
  <si>
    <t>ICE000985</t>
  </si>
  <si>
    <t>ნუგზარ ბასილიძე (ს.კ. 01019018250) - ფიზ. პირი</t>
  </si>
  <si>
    <t>ვაჟა ჩხაიძე</t>
  </si>
  <si>
    <t>37001017364</t>
  </si>
  <si>
    <t>სამტრედიის რაიონი, სამტრედია ს. გომნატეხები 1–ლი ქ. N 75</t>
  </si>
  <si>
    <t>38034481-4B6A-45AC-ACE5-CFDE2D0FBADC</t>
  </si>
  <si>
    <t>ICE000986</t>
  </si>
  <si>
    <t>ვაჟა ჩხაიძე (ს.კ. 37001017364) - ფიზ. პირი</t>
  </si>
  <si>
    <t>ზურაბ ბადუაშვილი</t>
  </si>
  <si>
    <t>22001005470</t>
  </si>
  <si>
    <t>თეთრიწყაროს რაიონი, ს. ჯორჯიაშვილი</t>
  </si>
  <si>
    <t>DF9F32BB-DBB7-44C7-8BD1-0DE3B4662A12</t>
  </si>
  <si>
    <t>ICE000987</t>
  </si>
  <si>
    <t>ზურაბ ბადუაშვილი (ს.კ. 22001005470) - ფიზ. პირი</t>
  </si>
  <si>
    <t>გიორგი გიორგაძე</t>
  </si>
  <si>
    <t>01009009942</t>
  </si>
  <si>
    <t>ქ. თბილისი, ვაჟა-ფშაველას V კვ. კ.1, ბ.36</t>
  </si>
  <si>
    <t>2EB9FB91-460D-4978-B53E-C0222EC0739D</t>
  </si>
  <si>
    <t>ICE000988</t>
  </si>
  <si>
    <t>გიორგი გიორგაძე (ს.კ. 01009009942) - ფიზ. პირი</t>
  </si>
  <si>
    <t>არჩილ ხელაშვილი</t>
  </si>
  <si>
    <t>01024006131</t>
  </si>
  <si>
    <t>ქ. თბილისი, ჟ. შარტავას ქ. 18ა/15ა</t>
  </si>
  <si>
    <t>C949EBB2-5087-4572-938F-1AB9B31B2194</t>
  </si>
  <si>
    <t>ICE000989</t>
  </si>
  <si>
    <t>არჩილ ხელაშვილი (ს.კ. 01024006131) - ფიზ. პირი</t>
  </si>
  <si>
    <t>მამუკა მაჭარაძე</t>
  </si>
  <si>
    <t>01024036110</t>
  </si>
  <si>
    <t>ქ. თბილისი, ო. ჭილაძის ქ. N4</t>
  </si>
  <si>
    <t>E623515D-AD05-44A0-B68D-0D83A3FC7B9E</t>
  </si>
  <si>
    <t>ICE000990</t>
  </si>
  <si>
    <t>მამუკა მაჭარაძე (ს.კ. 01024036110) - ფიზ. პირი</t>
  </si>
  <si>
    <t>ირაკლი ბერიძე</t>
  </si>
  <si>
    <t>61007000389</t>
  </si>
  <si>
    <t>ხელვაჩაურის რაიონი, გზატკეცილისოფ.და</t>
  </si>
  <si>
    <t>7758EC39-B419-47B2-8057-0DE2DEAB4E80</t>
  </si>
  <si>
    <t>ICE000991</t>
  </si>
  <si>
    <t>ირაკლი ბერიძე (ს.კ. 61007000389) - ფიზ. პირი</t>
  </si>
  <si>
    <t>ტარიელ მძელური</t>
  </si>
  <si>
    <t>22001015477</t>
  </si>
  <si>
    <t>ქ. თბილისი, დაბა წყნეთი, გრიშაშვილის 4</t>
  </si>
  <si>
    <t>FEEEC8D4-D954-47F9-A2BC-D72DDB8B234E</t>
  </si>
  <si>
    <t>ICE000992</t>
  </si>
  <si>
    <t>ტარიელ მძელური (ს.კ. 22001015477) - ფიზ. პირი</t>
  </si>
  <si>
    <t>ბესიკ ფუტკარაძე</t>
  </si>
  <si>
    <t>61010002217</t>
  </si>
  <si>
    <t>გორი, შ. რუსთაველის, N3, ბ. 7</t>
  </si>
  <si>
    <t>76E83856-F80A-4CCD-812E-E6720C962B00</t>
  </si>
  <si>
    <t>ICE000993</t>
  </si>
  <si>
    <t>ბესიკ ფუტკარაძე (ს.კ. 61010002217) - ფიზ. პირი</t>
  </si>
  <si>
    <t>თენგიზ გოგელია</t>
  </si>
  <si>
    <t>01017002042</t>
  </si>
  <si>
    <t>ქ. თბილისი, ი. ნიკოლაძის N6, ბ. 24</t>
  </si>
  <si>
    <t>B119CD47-C7B0-4AE5-B22F-510C933B7174</t>
  </si>
  <si>
    <t>ICE000994</t>
  </si>
  <si>
    <t>თენგიზ გოგელია (ს.კ. 01017002042) - ფიზ. პირი</t>
  </si>
  <si>
    <t>ნინო მელაძე</t>
  </si>
  <si>
    <t>01024020403</t>
  </si>
  <si>
    <t>ქ. თბილისი, იოსელიანის ქ. 25</t>
  </si>
  <si>
    <t>46948A43-02D2-4129-BA45-208B15E21DBA</t>
  </si>
  <si>
    <t>ICE000995</t>
  </si>
  <si>
    <t>ნინო მელაძე (ს.კ. 01024020403) - ფიზ. პირი</t>
  </si>
  <si>
    <t>თეიმურაზ ქარდავა</t>
  </si>
  <si>
    <t>01008044796</t>
  </si>
  <si>
    <t>ქ. თბილისი, ვაკის რაიონი, ბაზალეთის ქ. N9, ბ. 2</t>
  </si>
  <si>
    <t>7A37B00B-1C2C-4041-B2E6-74714F38D1ED</t>
  </si>
  <si>
    <t>ICE000996</t>
  </si>
  <si>
    <t>თეიმურაზ ქარდავა (ს.კ. 01008044796) - ფიზ. პირი</t>
  </si>
  <si>
    <t>მიხეილ გრიგორიანი</t>
  </si>
  <si>
    <t>59001005448</t>
  </si>
  <si>
    <t>ქ. თბილისი, დოლაბაურის 22</t>
  </si>
  <si>
    <t>A43AD5BB-5669-4164-95F2-1136328A717B</t>
  </si>
  <si>
    <t>ICE000997</t>
  </si>
  <si>
    <t>მიხეილ გრიგორიანი (ს.კ. 59001005448) - ფიზ. პირი</t>
  </si>
  <si>
    <t>იაგო ჩოჩელი</t>
  </si>
  <si>
    <t>06001000160</t>
  </si>
  <si>
    <t>ახალგორი, მაჩაბლის ქ. N3</t>
  </si>
  <si>
    <t>CF92355E-1543-42B5-90B1-AE5AC8CFDA3D</t>
  </si>
  <si>
    <t>ICE000998</t>
  </si>
  <si>
    <t>იაგო ჩოჩელი (ს.კ. 06001000160) - ფიზ. პირი</t>
  </si>
  <si>
    <t>ზვიად ჩაჩუა</t>
  </si>
  <si>
    <t>37001039150</t>
  </si>
  <si>
    <t>ქ. სამტრედია, ლ.თევზაძის ქ., N 63, ბ. 32</t>
  </si>
  <si>
    <t>0C2B5E75-B5AD-4C69-9A8E-A1115E606133</t>
  </si>
  <si>
    <t>ICE000999</t>
  </si>
  <si>
    <t>ზვიად ჩაჩუა (ს.კ. 37001039150) - ინდ. მეწარმე</t>
  </si>
  <si>
    <t>ლიანა ცუცქირიძე</t>
  </si>
  <si>
    <t>35001010647</t>
  </si>
  <si>
    <t>ქ. თბილისი, ბაზალეთის ქ. N9</t>
  </si>
  <si>
    <t>AC68B241-DF9C-4069-8083-78CD2939186C</t>
  </si>
  <si>
    <t>ICE001000</t>
  </si>
  <si>
    <t>ლიანა ცუცქირიძე (ს.კ. 35001010647) - ფიზ. პირი</t>
  </si>
  <si>
    <t>შალვა ხევსურიშვილი</t>
  </si>
  <si>
    <t>01016009387</t>
  </si>
  <si>
    <t>ქ. თბილისის, ისანი-სამგორის რაიონში, ფონიჭალა 3, კორპ. 25, ბ. 43</t>
  </si>
  <si>
    <t>AF365E52-5A07-4841-86BD-BC7138152F58</t>
  </si>
  <si>
    <t>ICE001001</t>
  </si>
  <si>
    <t>შალვა ხევსურიშვილი (ს.კ. 01016009387) - ინდ. მეწარმე</t>
  </si>
  <si>
    <t>გიორგი ფილიშვილი</t>
  </si>
  <si>
    <t>57001016139</t>
  </si>
  <si>
    <t>დ. თავდადებულის ქუჩა, სახლი N54</t>
  </si>
  <si>
    <t>24D3BA41-021D-4AE9-915B-551D833FF626</t>
  </si>
  <si>
    <t>ICE001002</t>
  </si>
  <si>
    <t>გიორგი ფილიშვილი (ს.კ. 57001016139) - ფიზ. პირი</t>
  </si>
  <si>
    <t>ნიკოლოზ ჩაჩხიანი</t>
  </si>
  <si>
    <t>01018001783</t>
  </si>
  <si>
    <t>ქ. თბილისი, ბარნოვის ქუჩა, სახლი 45</t>
  </si>
  <si>
    <t>81383A37-BD00-40D1-A938-E3E335635140</t>
  </si>
  <si>
    <t>ICE001003</t>
  </si>
  <si>
    <t>ნიკოლოზ ჩაჩხიანი (ს.კ. 01018001783) - ფიზ. პირი</t>
  </si>
  <si>
    <t>დავით მშვენიერაძე</t>
  </si>
  <si>
    <t>01024022840</t>
  </si>
  <si>
    <t>ქ. თბილისი, თამარაშვილის ქ. N10</t>
  </si>
  <si>
    <t>CE135C8A-781D-4A2E-83FF-7D1254DBA9D2</t>
  </si>
  <si>
    <t>ICE001004</t>
  </si>
  <si>
    <t>დავით მშვენიერაძე (ს.კ. 01024022840) - ფიზ. პირი</t>
  </si>
  <si>
    <t>ზურაბ ბოცვაძე</t>
  </si>
  <si>
    <t>01024016229</t>
  </si>
  <si>
    <t>ქ. თბილისი, ყაზბეგის გამზირი, N 2ა, ბინა 22</t>
  </si>
  <si>
    <t>360B468E-83BF-4EAD-82B7-3431898CA689</t>
  </si>
  <si>
    <t>ICE001005</t>
  </si>
  <si>
    <t>ზურაბ ბოცვაძე (ს.კ. 01024016229) - ფიზ. პირი</t>
  </si>
  <si>
    <t>გვანცა ასათიანი</t>
  </si>
  <si>
    <t>01018002743</t>
  </si>
  <si>
    <t>ქ. თბილისი, ბელინსკის ქ. N28</t>
  </si>
  <si>
    <t>CD4DF1B5-85D9-49A3-AF16-D942C81037D5</t>
  </si>
  <si>
    <t>ICE001006</t>
  </si>
  <si>
    <t>გვანცა ასათიანი (ს.კ. 01018002743) - ფიზ. პირი</t>
  </si>
  <si>
    <t>გიორგი ზატუაშვილი</t>
  </si>
  <si>
    <t>01017031399</t>
  </si>
  <si>
    <t>ქ. თბილისი, კოსტავას მე-2 შესსახლი</t>
  </si>
  <si>
    <t>0F051F05-BC9D-40DE-8042-0151B5A3C496</t>
  </si>
  <si>
    <t>ICE001007</t>
  </si>
  <si>
    <t>გიორგი ზატუაშვილი (ს.კ. 01017031399) - ფიზ. პირი</t>
  </si>
  <si>
    <t>მერაბი ძამაშვილი</t>
  </si>
  <si>
    <t>12001008482</t>
  </si>
  <si>
    <t>გარდაბნის რაიონი, სოფ. მარტყოფი</t>
  </si>
  <si>
    <t>B605789D-616D-4B33-9FF2-5B1DF0AD841D</t>
  </si>
  <si>
    <t>ICE001008</t>
  </si>
  <si>
    <t>მერაბი ძამაშვილი (ს.კ. 12001008482) - ფიზ. პირი</t>
  </si>
  <si>
    <t>ნიკოლოზ სეთურიძე</t>
  </si>
  <si>
    <t>01017017831</t>
  </si>
  <si>
    <t>ქ. თბილისი, ხორავას 22/12</t>
  </si>
  <si>
    <t>3F658A46-5957-4636-8191-BBE06C564EA7</t>
  </si>
  <si>
    <t>ICE001009</t>
  </si>
  <si>
    <t>ნიკოლოზ სეთურიძე (ს.კ. 01017017831) - ფიზ. პირი</t>
  </si>
  <si>
    <t>გიორგი რუსია</t>
  </si>
  <si>
    <t>61001023098</t>
  </si>
  <si>
    <t>ქ. ბათუმი, ქობულეთის ქუჩა, სახლი 26</t>
  </si>
  <si>
    <t>11C984C3-7100-4F2D-98DD-C17762C273F4</t>
  </si>
  <si>
    <t>ICE001010</t>
  </si>
  <si>
    <t>გიორგი რუსია (ს.კ. 61001023098) - ფიზ. პირი</t>
  </si>
  <si>
    <t>ლევან ანდღულაძე</t>
  </si>
  <si>
    <t>01019006341</t>
  </si>
  <si>
    <t>ქ. თბილისი, ერწოს 6, ბ. 12</t>
  </si>
  <si>
    <t>6A5CEFAB-A27D-4A92-AAF3-4D1A3D2E6011</t>
  </si>
  <si>
    <t>ICE001011</t>
  </si>
  <si>
    <t>ლევან ანდღულაძე (ს.კ. 01019006341) - ფიზ. პირი</t>
  </si>
  <si>
    <t>შოთა ლაბაძე</t>
  </si>
  <si>
    <t>54001004065</t>
  </si>
  <si>
    <t>ქ. ჭიათურა, თბილისის ქ. 35</t>
  </si>
  <si>
    <t>72EBBB87-1CE3-401C-842A-0E8F33DA1ECD</t>
  </si>
  <si>
    <t>ICE001012</t>
  </si>
  <si>
    <t>შოთა ლაბაძე (ს.კ. 54001004065) - ფიზ. პირი</t>
  </si>
  <si>
    <t>01022002357</t>
  </si>
  <si>
    <t>ქ. თბილისი, მოსაშვილის 12, ბ.21</t>
  </si>
  <si>
    <t>51905DBE-4B2B-4946-B386-61635D810574</t>
  </si>
  <si>
    <t>ICE001013</t>
  </si>
  <si>
    <t>გიორგი ბასილაძე (ს.კ. 01022002357) - ფიზ. პირი</t>
  </si>
  <si>
    <t>მირზა ბრუნჯაძე</t>
  </si>
  <si>
    <t>61007007789</t>
  </si>
  <si>
    <t>ხელვაჩაურის რაიონი, სოფ. ყოროლისთავი</t>
  </si>
  <si>
    <t>543CE145-0AC5-4F61-B020-8EDDC759110F</t>
  </si>
  <si>
    <t>ICE001014</t>
  </si>
  <si>
    <t>მირზა ბრუნჯაძე (ს.კ. 61007007789) - ფიზ. პირი</t>
  </si>
  <si>
    <t>მიხეილ გომართელი</t>
  </si>
  <si>
    <t>01007008711</t>
  </si>
  <si>
    <t>ქ. თბილისი, ელიავას ქ. 38, ბ. 75</t>
  </si>
  <si>
    <t>37411E06-CE30-487F-B845-3DDBDF7FC67B</t>
  </si>
  <si>
    <t>ICE001015</t>
  </si>
  <si>
    <t>მიხეილ გომართელი (ს.კ. 01007008711) - ფიზ. პირი</t>
  </si>
  <si>
    <t>იოსები ჯაშიაშვილი</t>
  </si>
  <si>
    <t>13001008062</t>
  </si>
  <si>
    <t>ქ. თბილისი, ვარკეთილის მასივი, მ/რ II, კორპ.15, ბ. 27</t>
  </si>
  <si>
    <t>C018778B-054F-4ABE-AA11-4031AC909C17</t>
  </si>
  <si>
    <t>ICE001016</t>
  </si>
  <si>
    <t>იოსები ჯაშიაშვილი (ს.კ. 13001008062) - ფიზ. პირი</t>
  </si>
  <si>
    <t>35001061151</t>
  </si>
  <si>
    <t>ქ. რუსთავი, შ. რუსთაველის გამზ. კორპ. 26</t>
  </si>
  <si>
    <t>BB7DDCFD-D824-4972-99E7-B997BA233EC1</t>
  </si>
  <si>
    <t>ICE001017</t>
  </si>
  <si>
    <t>ვალერი ჩიტაშვილი (ს.კ. 35001061151) - ფიზ. პირი</t>
  </si>
  <si>
    <t>გელა ქოპილაშვილი</t>
  </si>
  <si>
    <t>12001023015</t>
  </si>
  <si>
    <t>გარდაბანის რაიონი, ს. ნორიო</t>
  </si>
  <si>
    <t>C944E98D-D9BF-4BA6-97D4-B0DC535E38B5</t>
  </si>
  <si>
    <t>ICE001018</t>
  </si>
  <si>
    <t>გელა ქოპილაშვილი (ს.კ. 12001023015) - მცირე მეწარმე</t>
  </si>
  <si>
    <t>თამარი შუღლიაშვილი</t>
  </si>
  <si>
    <t>59001004281</t>
  </si>
  <si>
    <t>გორი, ქ. წამებულის 19</t>
  </si>
  <si>
    <t>18035CC0-B41A-46A5-8F31-C7632EE4C8ED</t>
  </si>
  <si>
    <t>ICE001019</t>
  </si>
  <si>
    <t>თამარი შუღლიაშვილი (ს.კ. 59001004281) - ფიზ. პირი</t>
  </si>
  <si>
    <t>ნოდარ გულიკაშვილი</t>
  </si>
  <si>
    <t>43001007623</t>
  </si>
  <si>
    <t>ქარელის რაიონი, დ. აგარა, კოსტავას N10</t>
  </si>
  <si>
    <t>486E4ACB-1355-4782-BD1F-0EFA726CF82E</t>
  </si>
  <si>
    <t>ICE001020</t>
  </si>
  <si>
    <t>ნოდარ გულიკაშვილი (ს.კ. 43001007623) - ინდ. მეწარმე</t>
  </si>
  <si>
    <t>ავთანდილ ბოლქვაძე</t>
  </si>
  <si>
    <t>61003002672</t>
  </si>
  <si>
    <t>92B2BCD0-FAEF-4CB1-9ED6-A93D5C7D3565</t>
  </si>
  <si>
    <t>ICE001021</t>
  </si>
  <si>
    <t>ავთანდილ ბოლქვაძე (ს.კ. 61003002672) - ფიზ. პირი</t>
  </si>
  <si>
    <t>გიორგი გველესიანი</t>
  </si>
  <si>
    <t>61001004135</t>
  </si>
  <si>
    <t>ქ. ბათუმი, ერას ქუჩა, სახლი 55, ბ.15</t>
  </si>
  <si>
    <t>1141A3F9-B2AD-4BCF-AEFB-1815A86F0626</t>
  </si>
  <si>
    <t>ICE001022</t>
  </si>
  <si>
    <t>გიორგი გველესიანი (ს.კ. 61001004135) - ფიზ. პირი</t>
  </si>
  <si>
    <t>გიორგი ქოპილაშვილი</t>
  </si>
  <si>
    <t>12001049028</t>
  </si>
  <si>
    <t>გარდაბნის რაიონი, სოფ. ნორიო</t>
  </si>
  <si>
    <t>CAC34EB4-2764-4253-A39C-6AE8281E96CE</t>
  </si>
  <si>
    <t>ICE001023</t>
  </si>
  <si>
    <t>გიორგი ქოპილაშვილი (ს.კ. 12001049028) - ფიზ. პირი</t>
  </si>
  <si>
    <t>მარიამ კუჭავა</t>
  </si>
  <si>
    <t>01030003413</t>
  </si>
  <si>
    <t>ქ. თბილისი, არდონის ქუჩა, სახლი 3-ა</t>
  </si>
  <si>
    <t>EA6ECF9C-CD55-4245-921D-E9B227E53985</t>
  </si>
  <si>
    <t>ICE001024</t>
  </si>
  <si>
    <t>მარიამ კუჭავა (ს.კ. 01030003413) - ფიზ. პირი</t>
  </si>
  <si>
    <t>თინათინ დევდარიანი</t>
  </si>
  <si>
    <t>01008013506</t>
  </si>
  <si>
    <t>ქ. თბილისი, მოსაშვილის 1, ბ. 27</t>
  </si>
  <si>
    <t>2915FA8A-2B79-42B2-9314-9D3D18DF1988</t>
  </si>
  <si>
    <t>ICE001025</t>
  </si>
  <si>
    <t>თინათინ დევდარიანი (ს.კ. 01008013506) - ფიზ. პირი</t>
  </si>
  <si>
    <t>გიორგი ტაკაშვილი</t>
  </si>
  <si>
    <t>12001053628</t>
  </si>
  <si>
    <t>0416EA72-683C-47FD-A152-5B821B4AB6E6</t>
  </si>
  <si>
    <t>ICE001026</t>
  </si>
  <si>
    <t>გიორგი ტაკაშვილი (ს.კ. 12001053628) - ფიზ. პირი</t>
  </si>
  <si>
    <t>ხვიჩა ჭრიკიშვილი</t>
  </si>
  <si>
    <t>12001031513</t>
  </si>
  <si>
    <t>გარდაბანის რაიონი, ს. ნორიო, მე–11 ქ., N 1</t>
  </si>
  <si>
    <t>385036CD-B5C4-403A-BAA9-80264B4AEE73</t>
  </si>
  <si>
    <t>ICE001027</t>
  </si>
  <si>
    <t>ხვიჩა ჭრიკიშვილი (ს.კ. 12001031513) - მცირე მეწარმე</t>
  </si>
  <si>
    <t>ლევან გაბედავა</t>
  </si>
  <si>
    <t>01001082089</t>
  </si>
  <si>
    <t>ბოლნისის რაიონი, დაბა კაზრეთი, N 97/3, ბინა 78</t>
  </si>
  <si>
    <t>706D4C9B-DDCC-4EC8-9FFD-8C47E5BAA117</t>
  </si>
  <si>
    <t>ICE001028</t>
  </si>
  <si>
    <t>ლევან გაბედავა (ს.კ. 01001082089) - მცირე მეწარმე</t>
  </si>
  <si>
    <t>ივერი ივანაური</t>
  </si>
  <si>
    <t>23001002990</t>
  </si>
  <si>
    <t>თიანეთი, ს. ჟებოტა</t>
  </si>
  <si>
    <t>FDA48B53-7FB2-4F77-8884-D55B455342A6</t>
  </si>
  <si>
    <t>ICE001029</t>
  </si>
  <si>
    <t>ივერი ივანაური (ს.კ. 23001002990) - ფიზ. პირი</t>
  </si>
  <si>
    <t>თელმან ღარსლიან</t>
  </si>
  <si>
    <t>32001002317</t>
  </si>
  <si>
    <t>ნინოწმინდის რაიონი, დ. აღმაშენებლის ქ. სახლი 82</t>
  </si>
  <si>
    <t>42911BDC-B6CA-49B3-88FB-A2B07265DB1F</t>
  </si>
  <si>
    <t>ICE001030</t>
  </si>
  <si>
    <t>თელმან ღარსლიან (ს.კ. 32001002317) - ფიზ. პირი</t>
  </si>
  <si>
    <t>ნინო წივწივაძე</t>
  </si>
  <si>
    <t>01008050290</t>
  </si>
  <si>
    <t>ქ. თბილისი, დიღმის მასივი, კვ. V, კორპ. 20, ბ. 98</t>
  </si>
  <si>
    <t>976EA8B7-BFF6-47DF-BD23-7A5E2D104B11</t>
  </si>
  <si>
    <t>ICE001031</t>
  </si>
  <si>
    <t>ნინო წივწივაძე (ს.კ. 01008050290) - ფიზ. პირი</t>
  </si>
  <si>
    <t>ირაკლი კასრელიშვილი</t>
  </si>
  <si>
    <t>35001124853</t>
  </si>
  <si>
    <t>ქ. რუსთავი</t>
  </si>
  <si>
    <t>6FE564F6-0B45-4CF8-BCFD-73B46B6ED9F6</t>
  </si>
  <si>
    <t>ICE001032</t>
  </si>
  <si>
    <t>ირაკლი კასრელიშვილი (ს.კ. 35001124853) - ფიზ. პირი</t>
  </si>
  <si>
    <t>დავით გოგოხია</t>
  </si>
  <si>
    <t>62001025094</t>
  </si>
  <si>
    <t>ქ. თბილისი, ისანი-სამგორის რაიონი, III მასივი</t>
  </si>
  <si>
    <t>6B090C5B-B68B-4C70-9036-A443B70C5D12</t>
  </si>
  <si>
    <t>ICE001033</t>
  </si>
  <si>
    <t>დავით გოგოხია (ს.კ. 62001025094) - ფიზ. პირი</t>
  </si>
  <si>
    <t>თამარ გულიაშვილი</t>
  </si>
  <si>
    <t>01017019031</t>
  </si>
  <si>
    <t>ქ. თბილისის, ძველი თბილისის რაიონი, გ.რჩეულიშვილის ქ., N 10</t>
  </si>
  <si>
    <t>606DCB4D-473C-4E59-ABD4-C8276F0184C5</t>
  </si>
  <si>
    <t>ICE001034</t>
  </si>
  <si>
    <t>თამარ გულიაშვილი (ს.კ. 01017019031) - ინდ. მეწარმე</t>
  </si>
  <si>
    <t>დავით კიკნაძე</t>
  </si>
  <si>
    <t>01010015634</t>
  </si>
  <si>
    <t>0782378B-3A09-47A6-A6D4-2C3A0B0E174D</t>
  </si>
  <si>
    <t>ICE001035</t>
  </si>
  <si>
    <t>დავით კიკნაძე (ს.კ. 01010015634) - ფიზ. პირი</t>
  </si>
  <si>
    <t>თამარ ჯანჯღავა</t>
  </si>
  <si>
    <t>01005021932</t>
  </si>
  <si>
    <t>ქ. თბილისი, წყალტუბოს ქ. N13</t>
  </si>
  <si>
    <t>42F5C71D-8CC4-4532-B2E0-5B9F2FBD290F</t>
  </si>
  <si>
    <t>ICE001036</t>
  </si>
  <si>
    <t>თამარ ჯანჯღავა (ს.კ. 01005021932) - ფიზ. პირი</t>
  </si>
  <si>
    <t>ნათია ბოჭორიშვილი</t>
  </si>
  <si>
    <t>41001024634</t>
  </si>
  <si>
    <t>ტყიბული, ნ. ფიროსმანის ქ., N 34</t>
  </si>
  <si>
    <t>97177373-3844-4539-B2AF-C7FFE0979C85</t>
  </si>
  <si>
    <t>ICE001037</t>
  </si>
  <si>
    <t>ნათია ბოჭორიშვილი (ს.კ. 41001024634) - ინდ. მეწარმე</t>
  </si>
  <si>
    <t>01028006264</t>
  </si>
  <si>
    <t>ქ. თბილისის სამგორის რაიონი / ლილოს დასკვ.2კორპ.12ბ.18</t>
  </si>
  <si>
    <t>BA0870A8-E3C8-494B-AF3C-66EADBC67889</t>
  </si>
  <si>
    <t>ICE001038</t>
  </si>
  <si>
    <t>ავთანდილ მეტონიძე (ს.კ. 01028006264) - ფიზ. პირი</t>
  </si>
  <si>
    <t>ჯონი მუმლაძე</t>
  </si>
  <si>
    <t>15001001746</t>
  </si>
  <si>
    <t>დმანისის რაიონი, სოფ. გომარეთი</t>
  </si>
  <si>
    <t>459B276F-3E66-4898-B175-4D912E90DBC3</t>
  </si>
  <si>
    <t>ICE001039</t>
  </si>
  <si>
    <t>ჯონი მუმლაძე (ს.კ. 15001001746) - ფიზ. პირი</t>
  </si>
  <si>
    <t>ელგუჯა სხილაძე</t>
  </si>
  <si>
    <t>18001011176</t>
  </si>
  <si>
    <t>ქ. თბილისი, გლდანი-ნაძალადევის რაიონი, თემქა, IX კვ., კორ.21, ბ.22</t>
  </si>
  <si>
    <t>GE52TB7802236010100029</t>
  </si>
  <si>
    <t>4EFEDF3A-F5BB-4CB1-8CF5-988C2C179E45</t>
  </si>
  <si>
    <t>ICE001040</t>
  </si>
  <si>
    <t>ელგუჯა სხილაძე (ს.კ. 18001011176) - მცირე მეწარმე</t>
  </si>
  <si>
    <t>როსტომ მემანიშვილი</t>
  </si>
  <si>
    <t>01009006753</t>
  </si>
  <si>
    <t>ქ. თბილისი, ვაკის რაიონი, წყნეთის ქუჩა, კორპუსი 3ა, ბინა 48</t>
  </si>
  <si>
    <t>662CBE44-56F9-4938-8933-3DD6FBD2EAF1</t>
  </si>
  <si>
    <t>ICE001041</t>
  </si>
  <si>
    <t>როსტომ მემანიშვილი (ს.კ. 01009006753) - მცირე მეწარმე</t>
  </si>
  <si>
    <t>ირაკლი გაგნიძე</t>
  </si>
  <si>
    <t>01028004622</t>
  </si>
  <si>
    <t>ქ,. თბილისი, ლილოს დას. I მ/რ, კორ. 14, ბ. 82</t>
  </si>
  <si>
    <t>GE65BG0000000309476200,GE16TB7646345064300029</t>
  </si>
  <si>
    <t>48AB1666-39CD-47B6-AD0C-C6271BE45D2A</t>
  </si>
  <si>
    <t>ICE001042</t>
  </si>
  <si>
    <t>ირაკლი გაგნიძე (ს.კ. 01028004622) - ფიზ. პირი</t>
  </si>
  <si>
    <t>ფრიდონი პაპიაშვილი</t>
  </si>
  <si>
    <t>01028005866</t>
  </si>
  <si>
    <t>ქ. თბილისი, ისანი-სამგორის რაიონი, შერვაშიძის ქ. V/2/12</t>
  </si>
  <si>
    <t>5EE81C73-DE9F-4D1E-A9FE-C619288A6F3A</t>
  </si>
  <si>
    <t>ICE001043</t>
  </si>
  <si>
    <t>ფრიდონი პაპიაშვილი (ს.კ. 01028005866) - ფიზ. პირი</t>
  </si>
  <si>
    <t>გიორგი კალანდარიშვილი</t>
  </si>
  <si>
    <t>01017019439</t>
  </si>
  <si>
    <t>ქ. თბილისი, ჯორჯაძის N5ა</t>
  </si>
  <si>
    <t>0B658431-3481-465F-92AF-61BA7E284377</t>
  </si>
  <si>
    <t>ICE001044</t>
  </si>
  <si>
    <t>გიორგი კალანდარიშვილი (ს.კ. 01017019439) - ფიზ. პირი</t>
  </si>
  <si>
    <t>სოსო პარხომენკო</t>
  </si>
  <si>
    <t>42001035095</t>
  </si>
  <si>
    <t>ქ. ფოთი, კუნძ. N 44, ბ. 3</t>
  </si>
  <si>
    <t>7572A3B2-5A6A-4F46-AED2-34826AA717AF</t>
  </si>
  <si>
    <t>ICE001045</t>
  </si>
  <si>
    <t>სოსო პარხომენკო (ს.კ. 42001035095) - ფიზ. პირი</t>
  </si>
  <si>
    <t>ავთანდილ ხიჯაკაძე</t>
  </si>
  <si>
    <t>56001022076</t>
  </si>
  <si>
    <t>ხარაგაულის რაიონი, ს. ვარძია</t>
  </si>
  <si>
    <t>08830D33-C3AE-4C69-A484-D60575B4EB1C</t>
  </si>
  <si>
    <t>ICE001046</t>
  </si>
  <si>
    <t>ავთანდილ ხიჯაკაძე (ს.კ. 56001022076) - მცირე მეწარმე</t>
  </si>
  <si>
    <t>მიხეილ ნადირაძე</t>
  </si>
  <si>
    <t>01005027982</t>
  </si>
  <si>
    <t>ქ. თბილისი, ე. ნინოშვილის ქ. N 13</t>
  </si>
  <si>
    <t>838BCAD0-DD01-49E1-AF1C-7FF031CE2637</t>
  </si>
  <si>
    <t>ICE001047</t>
  </si>
  <si>
    <t>მიხეილ ნადირაძე (ს.კ. 01005027982) - ფიზ. პირი</t>
  </si>
  <si>
    <t>დავით ლაცაბიძე</t>
  </si>
  <si>
    <t>01004003337</t>
  </si>
  <si>
    <t>ქ. თბილისი, გლდანი-ნაძალადევის რაიონი, ბიჭვინთის 1</t>
  </si>
  <si>
    <t>7B79AA7D-5E4F-4834-B194-5DA63A564C60</t>
  </si>
  <si>
    <t>ICE001048</t>
  </si>
  <si>
    <t>დავით ლაცაბიძე (ს.კ. 01004003337) - ფიზ. პირი</t>
  </si>
  <si>
    <t>დევიკო სხილაძე</t>
  </si>
  <si>
    <t>01019075380</t>
  </si>
  <si>
    <t>ქ. თბილისის, გლდანი-ნაძალადევის რაიონი, დ.გურამიშვილის გამზ. N 76 ბ. 4</t>
  </si>
  <si>
    <t>5F07419C-2219-4C8C-8FF0-FFD8B98608E9</t>
  </si>
  <si>
    <t>ICE001049</t>
  </si>
  <si>
    <t>დევიკო სხილაძე (ს.კ. 01019075380) - მცირე მეწარმე</t>
  </si>
  <si>
    <t>ნიკოლოზ ნაჭყებია</t>
  </si>
  <si>
    <t>01019028859</t>
  </si>
  <si>
    <t>ქ. თბილისი, ხოშარაულის ქ.N 7</t>
  </si>
  <si>
    <t>C3399860-B5AB-4DCA-91DF-B09593E31DE7</t>
  </si>
  <si>
    <t>ICE001050</t>
  </si>
  <si>
    <t>ნიკოლოზ ნაჭყებია (ს.კ. 01019028859) - ფიზ. პირი</t>
  </si>
  <si>
    <t>გიორგი დვალიშვილი</t>
  </si>
  <si>
    <t>35001110621</t>
  </si>
  <si>
    <t>ქ. რუსთავი, ქუჩის მ/ტ (კაფე "მაია")</t>
  </si>
  <si>
    <t>GE75BG0000000293067500</t>
  </si>
  <si>
    <t>5CD6A71A-39EA-4BFA-A786-C5163A91043C</t>
  </si>
  <si>
    <t>ICE001051</t>
  </si>
  <si>
    <t>გიორგი დვალიშვილი (ს.კ. 35001110621) - ინდ. მეწარმე</t>
  </si>
  <si>
    <t>ანასტასიოს ანასტასიუ</t>
  </si>
  <si>
    <t>ქ. თბილისის დიდუბის რაიონში, წერეთლის გ.N 65</t>
  </si>
  <si>
    <t>0E811201-43BA-4151-A930-042E0A4F4759</t>
  </si>
  <si>
    <t>ICE001052</t>
  </si>
  <si>
    <t>ანასტასიოს ანასტასიუ (ს.კ. AB7401174 / 102464815) - ინდ. მეწარმე</t>
  </si>
  <si>
    <t>ჯეოსელი</t>
  </si>
  <si>
    <t>203841940</t>
  </si>
  <si>
    <t>ქ. თბილისი, საბურთალოს რაიონი, გოთუას ქ. N3</t>
  </si>
  <si>
    <t>5230A05C-08C7-4426-8765-51E8F816629E</t>
  </si>
  <si>
    <t>ICE001053</t>
  </si>
  <si>
    <t>ჯეოსელი (ს.კ. 203841940) - შპს</t>
  </si>
  <si>
    <t>ბანკი კონსტანტა</t>
  </si>
  <si>
    <t>204542771</t>
  </si>
  <si>
    <t>ქ. თბილისი, ძველი თბილისის რაიონი, წინამძღვრიშვილის ქ., №115</t>
  </si>
  <si>
    <t>ნიკოლოზ ქურდიანი</t>
  </si>
  <si>
    <t>18E5F736-08BD-4108-9BE8-A95B72944D06</t>
  </si>
  <si>
    <t>ICE001054</t>
  </si>
  <si>
    <t>ბანკი კონსტანტა (ს.კ. 204542771) - სს</t>
  </si>
  <si>
    <t>ასპ-ჯორჯია</t>
  </si>
  <si>
    <t>208215331</t>
  </si>
  <si>
    <t>ქ. თბილისი, სამგორის რაიონში, გახოკიძის ქ., N4</t>
  </si>
  <si>
    <t>სიმონი კუმელაშვილი</t>
  </si>
  <si>
    <t>10854A46-F33B-465A-85CA-34D6112A6102</t>
  </si>
  <si>
    <t>ICE001055</t>
  </si>
  <si>
    <t>ასპ-ჯორჯია (ს.კ. 208215331) - შპს</t>
  </si>
  <si>
    <t>ს მოტორს</t>
  </si>
  <si>
    <t>206266173</t>
  </si>
  <si>
    <t>ქ. თბილისის, ისანი-სამგორის რაიონში, ქინძმარაულის ქ., №7</t>
  </si>
  <si>
    <t>გელა ბაზერაშვილი</t>
  </si>
  <si>
    <t>AB63621C-FEA8-4A80-B2A4-7A4C5A21C968</t>
  </si>
  <si>
    <t>ICE001056</t>
  </si>
  <si>
    <t>ს მოტორს (ს.კ. 206266173) - შპს</t>
  </si>
  <si>
    <t>ბანკი რესპუბლიკა</t>
  </si>
  <si>
    <t>204856263</t>
  </si>
  <si>
    <t>ქ. თბილისი, ვაკის რაიონი, გ. აბაშიძის, ქ. N 2</t>
  </si>
  <si>
    <t>259E9D00-F97F-4E96-886F-4D94602DC91B</t>
  </si>
  <si>
    <t>ICE001057</t>
  </si>
  <si>
    <t>ბანკი რესპუბლიკა (ს.კ. 204856263) - სს</t>
  </si>
  <si>
    <t>შორენა ჩხარტიშვილი</t>
  </si>
  <si>
    <t>61002021946</t>
  </si>
  <si>
    <t>694E2B5B-38D0-43A5-B802-1FC912A8B37D</t>
  </si>
  <si>
    <t>ICE001058</t>
  </si>
  <si>
    <t>შორენა ჩხარტიშვილი (ს.კ. 61002021946) - ფიზ. პირი</t>
  </si>
  <si>
    <t>ალიკო თურმანიძე</t>
  </si>
  <si>
    <t>61010007171</t>
  </si>
  <si>
    <t>ქ. ბათუმი, მარკოზ აჭარელის შესახვევი N3</t>
  </si>
  <si>
    <t>4BEB1DD1-B984-4820-889F-EDAB2EB733E9</t>
  </si>
  <si>
    <t>ICE001059</t>
  </si>
  <si>
    <t>ალიკო თურმანიძე (ს.კ. 61010007171) - ფიზ. პირი</t>
  </si>
  <si>
    <t>გოჩა ქათამაძე</t>
  </si>
  <si>
    <t>61004000271</t>
  </si>
  <si>
    <t>7920914B-3BFE-4161-B4D4-E1CEAF93CE1E</t>
  </si>
  <si>
    <t>ICE001060</t>
  </si>
  <si>
    <t>გოჩა ქათამაძე (ს.კ. 61004000271) - ფიზ. პირი</t>
  </si>
  <si>
    <t>როვშან მამადოვი</t>
  </si>
  <si>
    <t>67008001418</t>
  </si>
  <si>
    <t>აზერბაიჯანი, ქ. ბაქო, კ. კარაევის N102</t>
  </si>
  <si>
    <t>3E3BB97B-230C-48D5-B6EF-41C9AE93AE61</t>
  </si>
  <si>
    <t>ICE001061</t>
  </si>
  <si>
    <t>როვშან მამადოვი (ს.კ. 67008001418) - ფიზ. პირი</t>
  </si>
  <si>
    <t>ბექა ქობულაშვილი</t>
  </si>
  <si>
    <t>01024077336</t>
  </si>
  <si>
    <t>ქ. თბილისი</t>
  </si>
  <si>
    <t>GE92BG0000000131455882</t>
  </si>
  <si>
    <t>FBB01110-4AED-4904-A152-82FC86FC0112</t>
  </si>
  <si>
    <t>ICE001062</t>
  </si>
  <si>
    <t>ბექა ქობულაშვილი (ს.კ. 01024077336) - ფიზ. პირი</t>
  </si>
  <si>
    <t>არჩილ ფარულავა</t>
  </si>
  <si>
    <t>01001017280</t>
  </si>
  <si>
    <t>GE79BG0000000720059100</t>
  </si>
  <si>
    <t>3D82C824-B1AF-42B4-9C25-DA3D7D6D9559</t>
  </si>
  <si>
    <t>ICE001063</t>
  </si>
  <si>
    <t>არჩილ ფარულავა (ს.კ. 01001017280) - ფიზ. პირი</t>
  </si>
  <si>
    <t>ირაკლი ნაკაშიძე</t>
  </si>
  <si>
    <t>61004072701</t>
  </si>
  <si>
    <t>GE88TB7604845061100099</t>
  </si>
  <si>
    <t>DA53AC73-468D-4CB4-93D2-FFF441A09E0E</t>
  </si>
  <si>
    <t>ICE001064</t>
  </si>
  <si>
    <t>ირაკლი ნაკაშიძე (ს.კ. 61004072701) - ფიზ. პირი</t>
  </si>
  <si>
    <t>ი. აბაშიძე 70</t>
  </si>
  <si>
    <t>ქ. თბილისი, აბაშიძის ქუჩა N70</t>
  </si>
  <si>
    <t>გენადი მალაზონია</t>
  </si>
  <si>
    <t>3D0E73E0-0C40-467D-922F-74E3D4746FBD</t>
  </si>
  <si>
    <t>ICE001065</t>
  </si>
  <si>
    <t>ი. აბაშიძე 70 (ს.კ. ICE001082) - ამხანაგობა</t>
  </si>
  <si>
    <t>დელისი 2020</t>
  </si>
  <si>
    <t>ქ. თბილისი, გაზაფხულის ქუჩა, N6</t>
  </si>
  <si>
    <t>ალექსანდრე კვირკველია</t>
  </si>
  <si>
    <t>E18CBC98-9D65-4F4A-ADC0-B7350770D6F8</t>
  </si>
  <si>
    <t>ICE001066</t>
  </si>
  <si>
    <t>დელისი 2020 (ს.კ. ICE001083) - ამხანაგობა</t>
  </si>
  <si>
    <t>მელიქსეტი ავეტიანი</t>
  </si>
  <si>
    <t>01027074610</t>
  </si>
  <si>
    <t>GE39TB7663245061100098</t>
  </si>
  <si>
    <t>1007C78F-8F20-4FFD-8883-292CAFA759BB</t>
  </si>
  <si>
    <t>ICE001067</t>
  </si>
  <si>
    <t>მელიქსეტი ავეტიანი (ს.კ. 01027074610) - ფიზ. პირი</t>
  </si>
  <si>
    <t>ბაგები</t>
  </si>
  <si>
    <t>405330262</t>
  </si>
  <si>
    <t>ქ. თბილისი, ვაკის რაიონი, მამია გურიელის ქ., N5ა, საოფისე ფართი, სართული 1</t>
  </si>
  <si>
    <t>ვასილი ჯალაღონია</t>
  </si>
  <si>
    <t>GE68VT6600000002573605</t>
  </si>
  <si>
    <t>C270A903-5EB0-4E5A-8448-B4A637D5211F</t>
  </si>
  <si>
    <t>ICE001068</t>
  </si>
  <si>
    <t>ბაგები (ს.კ. 405330262) - შპს</t>
  </si>
  <si>
    <t>ვალერი ჩახვაშვილი</t>
  </si>
  <si>
    <t>01027070457</t>
  </si>
  <si>
    <t>GE66TB7980345061100053</t>
  </si>
  <si>
    <t>706352C0-FF44-41F1-A443-2C0BC7F45ADB</t>
  </si>
  <si>
    <t>ICE001069</t>
  </si>
  <si>
    <t>ვალერი ჩახვაშვილი (ს.კ. 01027070457) - ფიზ. პირი</t>
  </si>
  <si>
    <t>ემზარ კოხრეიძე</t>
  </si>
  <si>
    <t>37001005484</t>
  </si>
  <si>
    <t>GE15BG0000000839776100</t>
  </si>
  <si>
    <t>8E116628-B90A-4C39-81F9-B584E6D79E4F</t>
  </si>
  <si>
    <t>ICE001070</t>
  </si>
  <si>
    <t>ემზარ კოხრეიძე (ს.კ. 37001005484) - ფიზ. პირი</t>
  </si>
  <si>
    <t>გიორგი ცქვიტიშვილი</t>
  </si>
  <si>
    <t>01027070083</t>
  </si>
  <si>
    <t>FBADF5C0-DE09-467B-818C-DE338924236D</t>
  </si>
  <si>
    <t>ICE001071</t>
  </si>
  <si>
    <t>გიორგი ცქვიტიშვილი (ს.კ. 01027070083) - ფიზ. პირი</t>
  </si>
  <si>
    <t>ფარნაოზ ერისთავი</t>
  </si>
  <si>
    <t>01005041984</t>
  </si>
  <si>
    <t>405BA906-3598-4D65-BDEE-E2E9A6A5D33A</t>
  </si>
  <si>
    <t>ICE001072</t>
  </si>
  <si>
    <t>ფარნაოზ ერისთავი (ს.კ. 01005041984) - ფიზ. პირი</t>
  </si>
  <si>
    <t>საქ სამეცნიერო-საგანმანათ. კომპ ქსელების ასოციაცია გრენა</t>
  </si>
  <si>
    <t>ასოციაცია</t>
  </si>
  <si>
    <t>204931654</t>
  </si>
  <si>
    <t>ქ. თბილისი, ვაკის რაიონი, უნივერსიტეტის ქ., №9</t>
  </si>
  <si>
    <t>რამაზ ქვათაძე</t>
  </si>
  <si>
    <t>GE28TB0600000003700507</t>
  </si>
  <si>
    <t>43A2E6CF-382D-45D9-9C82-D074B7CA8474</t>
  </si>
  <si>
    <t>ICE001073</t>
  </si>
  <si>
    <t>საქ სამეცნიერო-საგანმანათ. კომპ ქსელების ასოციაცია გრენა (ს.კ. 204931654) - ასოციაცია</t>
  </si>
  <si>
    <t>ჯორჯია კომპანი</t>
  </si>
  <si>
    <t>400098960</t>
  </si>
  <si>
    <t>ქ. თბილისის, გლდანი-ნაძალადევის რაიონი, მუხიანი, IVა მ/რ, კორp. N19, ბ. N54</t>
  </si>
  <si>
    <t>პაატა საგანელიძე</t>
  </si>
  <si>
    <t>0545F76E-6ADC-4248-8007-09CD414FE7D2</t>
  </si>
  <si>
    <t>ICE001074</t>
  </si>
  <si>
    <t>ჯორჯია კომპანი (ს.კ. 400098960) - შპს</t>
  </si>
  <si>
    <t>გოლდ მოტორსი</t>
  </si>
  <si>
    <t>438113729</t>
  </si>
  <si>
    <t>საგარეჯოს რაიონი, ს. ქვემო ყანდაურა</t>
  </si>
  <si>
    <t>გიორგი კუმელაშვილი</t>
  </si>
  <si>
    <t>3B2548C0-88FC-4FE8-A6D3-A3E0B819F9E5</t>
  </si>
  <si>
    <t>ICE001075</t>
  </si>
  <si>
    <t>გოლდ მოტორსი (ს.კ. 438113729) - შპს</t>
  </si>
  <si>
    <t>მარბლე 2018</t>
  </si>
  <si>
    <t>445533307</t>
  </si>
  <si>
    <t>ქ. ბათუმი, თ.სახოკიას ქ., N 39</t>
  </si>
  <si>
    <t>მალხაზ ცეცხლაძე</t>
  </si>
  <si>
    <t>920E4268-2AB2-49F1-BD24-A8183AFDFAA4</t>
  </si>
  <si>
    <t>ICE001076</t>
  </si>
  <si>
    <t>მარბლე 2018 (ს.კ. 445533307) - შპს</t>
  </si>
  <si>
    <t>კენტავრი</t>
  </si>
  <si>
    <t>211324020</t>
  </si>
  <si>
    <t>ქ. თბილისი საბურთალოს რაიონი, აღმაშენებლის ხეივანი, №6</t>
  </si>
  <si>
    <t>გურამ გეჯაძე</t>
  </si>
  <si>
    <t>CF035033-3D21-4CB6-A1BE-6653A0504420</t>
  </si>
  <si>
    <t>ICE001077</t>
  </si>
  <si>
    <t>კენტავრი (ს.კ. 211324020) - შპს</t>
  </si>
  <si>
    <t>ელისი</t>
  </si>
  <si>
    <t>402113547</t>
  </si>
  <si>
    <t>ქ. თბილისი, დიდუბე-ჩუღურეთის რაიონი, გრ.რობაქიძის გამზ. N 7, კორ. 2, ბ. 28</t>
  </si>
  <si>
    <t>ბექა სირაძე</t>
  </si>
  <si>
    <t>250C1660-BD0F-4F23-9C50-6E79297180B1</t>
  </si>
  <si>
    <t>ICE001078</t>
  </si>
  <si>
    <t>ელისი (ს.კ. 402113547) - შპს</t>
  </si>
  <si>
    <t>ბერნერ-გეორგია</t>
  </si>
  <si>
    <t>404869978</t>
  </si>
  <si>
    <t>ქ. თბილისის საბურთალოს რაიონში, იპ. ხვიჩიას ქუჩა,N 23</t>
  </si>
  <si>
    <t>გრიგოლ ბუდაღაშვილი</t>
  </si>
  <si>
    <t>9628F791-92E1-45FF-B840-E04D6BB21237</t>
  </si>
  <si>
    <t>ICE001079</t>
  </si>
  <si>
    <t>ბერნერ-გეორგია (ს.კ. 404869978) - შპს</t>
  </si>
  <si>
    <t>ტურინვესტი</t>
  </si>
  <si>
    <t>245555554</t>
  </si>
  <si>
    <t>ქ. ბათუმი, თაყაიშვილის ქ. N13</t>
  </si>
  <si>
    <t>გიორგი აბაშიძე</t>
  </si>
  <si>
    <t>26DD56C7-5751-4761-A491-772703E8B7AC</t>
  </si>
  <si>
    <t>ICE001080</t>
  </si>
  <si>
    <t>ტურინვესტი (ს.კ. 245555554) - შპს</t>
  </si>
  <si>
    <t>დიაგნოსტიკა-აჭარა</t>
  </si>
  <si>
    <t>248431905</t>
  </si>
  <si>
    <t>ქ. ბათუმი, აეროპორტის გზატკეცილი, N129</t>
  </si>
  <si>
    <t>ნოდარ ჭაღალიძე</t>
  </si>
  <si>
    <t>7928473F-DFA9-4E6E-9E7A-F53BE54BB8F6</t>
  </si>
  <si>
    <t>ICE001081</t>
  </si>
  <si>
    <t>დიაგნოსტიკა-აჭარა (ს.კ. 248431905) - შპს</t>
  </si>
  <si>
    <t>რელე +</t>
  </si>
  <si>
    <t>445496767</t>
  </si>
  <si>
    <t>ქ. ბათუმი, შესახვევი მელიქიშვილი III, N21, ბინა N16</t>
  </si>
  <si>
    <t>ნუკრი ნაჭყებია</t>
  </si>
  <si>
    <t>GE34BG0000000773116000</t>
  </si>
  <si>
    <t>27F38D6A-3635-4F64-8785-69B33CBA27BD</t>
  </si>
  <si>
    <t>ICE001082</t>
  </si>
  <si>
    <t>რელე + (ს.კ. 445496767) - შპს</t>
  </si>
  <si>
    <t>ლორდი</t>
  </si>
  <si>
    <t>427733535</t>
  </si>
  <si>
    <t>გურჯაანის რაიონი, ს. ველისციხე, 35–ე ქ., N 13</t>
  </si>
  <si>
    <t>პეტრე სულხანიშვილი</t>
  </si>
  <si>
    <t>FD3D28AD-A52A-43FC-AB0F-BB9B3BECFF9C</t>
  </si>
  <si>
    <t>ICE001083</t>
  </si>
  <si>
    <t>ლორდი (ს.კ. 427733535) - შპს</t>
  </si>
  <si>
    <t>01026002633</t>
  </si>
  <si>
    <t>ქ. თბილისი, მეველეს ქ. N9, კორპ. 38, ბ. N88</t>
  </si>
  <si>
    <t>8332CD32-5A76-48C8-B4C4-4EA3A315F716</t>
  </si>
  <si>
    <t>ICE001084</t>
  </si>
  <si>
    <t>ალექსანდრე ჩიჩუა (ს.კ. 01026002633) - ინდ. მეწარმე</t>
  </si>
  <si>
    <t>იოსები ლაფერიშვილი</t>
  </si>
  <si>
    <t>36001034581</t>
  </si>
  <si>
    <t>ქალაქი საგარეჯო, გია ჯაფარიძის ქუჩა, N 111</t>
  </si>
  <si>
    <t>B33AFAE2-F13D-425B-9867-ACCCB2DCBEE8</t>
  </si>
  <si>
    <t>ICE001085</t>
  </si>
  <si>
    <t>იოსები ლაფერიშვილი (ს.კ. 36001034581) - ინდ. მეწარმე</t>
  </si>
  <si>
    <t>გიორგი მიქაბერიძე</t>
  </si>
  <si>
    <t>01024006768</t>
  </si>
  <si>
    <t>ქ. თბილისი, ანა კალანდაძეს ქუჩა, N2, ბინა N3</t>
  </si>
  <si>
    <t>46D0A309-5FD7-4158-BA2A-8F48EECAE43E</t>
  </si>
  <si>
    <t>ICE001086</t>
  </si>
  <si>
    <t>გიორგი მიქაბერიძე (ს.კ. 01024006768) - ფიზ. პირი</t>
  </si>
  <si>
    <t>იოსებ მგელაძე</t>
  </si>
  <si>
    <t>01017002665</t>
  </si>
  <si>
    <t>ქ. თბილისი, რუსთაველის გამზირი, N50, ბ. N24</t>
  </si>
  <si>
    <t>07E91833-B557-48F9-819C-E5BCAE54D648</t>
  </si>
  <si>
    <t>ICE001087</t>
  </si>
  <si>
    <t>იოსებ მგელაძე (ს.კ. 01017002665) - ფიზ. პირი</t>
  </si>
  <si>
    <t>აკვალაინი</t>
  </si>
  <si>
    <t>205124435</t>
  </si>
  <si>
    <t>ქ. თბილისი, საბურთალოს რაიონი, საბურთალოს ქ., N38, ბ. 29</t>
  </si>
  <si>
    <t>ვახტანგ მესხი</t>
  </si>
  <si>
    <t>3FB4DB1C-3E59-4025-BAC8-16D6BA85395A</t>
  </si>
  <si>
    <t>ICE001088</t>
  </si>
  <si>
    <t>აკვალაინი (ს.კ. 205124435) - შპს</t>
  </si>
  <si>
    <t>ლევან ოდიშელიძე</t>
  </si>
  <si>
    <t>16001027728</t>
  </si>
  <si>
    <t>დუშეთის რაიონი, ს. ჭოპორტი, მე–15 ქ. N10</t>
  </si>
  <si>
    <t>DA7481FA-A17E-4807-B27D-68B46C947A12</t>
  </si>
  <si>
    <t>ICE001089</t>
  </si>
  <si>
    <t>ლევან ოდიშელიძე (ს.კ. 16001027728) - მცირე მეწარმე</t>
  </si>
  <si>
    <t>62001016420</t>
  </si>
  <si>
    <t>30C27E55-1633-44DC-B0AC-817365B79FE0</t>
  </si>
  <si>
    <t>ICE001090</t>
  </si>
  <si>
    <t>ალექსანდრე კვირკველია (ს.კ. 62001016420) - ფიზ. პირი</t>
  </si>
  <si>
    <t>რევაზი რუსიეშვილი</t>
  </si>
  <si>
    <t>01019080693</t>
  </si>
  <si>
    <t>ქ. თბილისის, გლდანი-ნაძალადევის რაიონში, ქართლის ქ., N 8</t>
  </si>
  <si>
    <t>F210362E-27C5-4CBF-8F73-E77D8CB66BF9</t>
  </si>
  <si>
    <t>ICE001091</t>
  </si>
  <si>
    <t>რევაზი რუსიეშვილი (ს.კ. 01019080693) - ინდ. მეწარმე</t>
  </si>
  <si>
    <t>ნორვეგიის სამეფოს საელჩო ქ. თბილისში</t>
  </si>
  <si>
    <t>დიპლომატი</t>
  </si>
  <si>
    <t>205376608</t>
  </si>
  <si>
    <t>ქ. თბილისი, თავისუფლების მოედანი, ტაბიძის ქ. N1 / ლეონიძის ქ. N2, სართული 4</t>
  </si>
  <si>
    <t>ჰელენ სენდ ანდრესენ</t>
  </si>
  <si>
    <t>378912CF-F98E-49C5-86EE-F343029B110A</t>
  </si>
  <si>
    <t>ICE001092</t>
  </si>
  <si>
    <t>ნორვეგიის სამეფოს საელჩო ქ. თბილისში (ს.კ. 205376608) - დიპლომატი</t>
  </si>
  <si>
    <t>ინდი</t>
  </si>
  <si>
    <t>404928003</t>
  </si>
  <si>
    <t>თბილისი, ვაკის რაიონი, პ. ქავთარაძის ქ., N 25/3, ბ. 54</t>
  </si>
  <si>
    <t>ინდირა ადამაშვილი</t>
  </si>
  <si>
    <t>EBCE7920-5DC5-437B-B477-0A9B7CFC0FD3</t>
  </si>
  <si>
    <t>ICE001093</t>
  </si>
  <si>
    <t>ინდი (ს.კ. 404928003) - შპს</t>
  </si>
  <si>
    <t>ნოდარი ნავროზაშვილი</t>
  </si>
  <si>
    <t>35001041704</t>
  </si>
  <si>
    <t>ქ. რუსთავი, ვაჟა-ფშაველას ქუჩა, N2ა, ბინა N13</t>
  </si>
  <si>
    <t>094BD1C5-E35D-434E-BD40-4EFE3E3B00DB</t>
  </si>
  <si>
    <t>ICE001094</t>
  </si>
  <si>
    <t>ნოდარი ნავროზაშვილი (ს.კ. 35001041704) - ფიზ. პირი</t>
  </si>
  <si>
    <t>შენ ვოლქან</t>
  </si>
  <si>
    <t>306282929</t>
  </si>
  <si>
    <t>ქ. თბილისი, სამგორის რაიონი, აბაშვილის ქუჩა N3, სამხედრო ქალაქის ტერიტორია, 
კორპუსი N4, სართული 7, ბინა N177</t>
  </si>
  <si>
    <t>787A1289-30A0-40F6-A972-DD9CDAD95EE6</t>
  </si>
  <si>
    <t>ICE001095</t>
  </si>
  <si>
    <t>შენ ვოლქან (ს.კ. 306282929) - ინდ. მეწარმე</t>
  </si>
  <si>
    <t>შაჰრამ მოთაყი</t>
  </si>
  <si>
    <t>01297002695</t>
  </si>
  <si>
    <t>ქ. თბილისი, წყნეთის გზატკეცილი, N21, ბინა N23</t>
  </si>
  <si>
    <t>BF8E6D81-043E-44A5-A22B-01354AF69598</t>
  </si>
  <si>
    <t>ICE001096</t>
  </si>
  <si>
    <t>შაჰრამ მოთაყი (ს.კ. 01297002695) - ფიზ. პირი</t>
  </si>
  <si>
    <t>სეიედ მასუდ მოსთაფავი მანშადი</t>
  </si>
  <si>
    <t>01691021512</t>
  </si>
  <si>
    <t>ქ. თბილისი, მ. ასათიანის ქ. N10, ბ. N126</t>
  </si>
  <si>
    <t>18001BDB-4D66-4FD0-8909-13BFE868E813</t>
  </si>
  <si>
    <t>ICE001097</t>
  </si>
  <si>
    <t>სეიედ მასუდ მოსთაფავი მანშადი (ს.კ. 01691021512) - ფიზ. პირი</t>
  </si>
  <si>
    <t>დავით ხიმშიაშვილი</t>
  </si>
  <si>
    <t>61010015060</t>
  </si>
  <si>
    <t>შუახევი, ს. ნიგაზეული მე–4 III ჩიხი N 2</t>
  </si>
  <si>
    <t>A24D65B9-4192-40E2-AD27-8796F0ECF38E</t>
  </si>
  <si>
    <t>ICE001098</t>
  </si>
  <si>
    <t>დავით ხიმშიაშვილი (ს.კ. 61010015060) - ფიზ. პირი</t>
  </si>
  <si>
    <t>ყოლამრეზა ყორბანი</t>
  </si>
  <si>
    <t>01170000477</t>
  </si>
  <si>
    <t>ქ. თბილისი, არჩილ ქურდიანის ქუჩა, N 18, ბინა 3</t>
  </si>
  <si>
    <t>47B05CB2-C429-4F29-9524-8F6FC0DDE251</t>
  </si>
  <si>
    <t>ICE001099</t>
  </si>
  <si>
    <t>ყოლამრეზა ყორბანი (ს.კ. 01170000477) - ფიზ. პირი</t>
  </si>
  <si>
    <t>რევაზ ფარცვანია</t>
  </si>
  <si>
    <t>62001003104</t>
  </si>
  <si>
    <t>ქ. თბილისი, ფერდობი ნუცუბიძე, მიკრო/რაიონი IV, კორპუსი 55, სართული 7, ბ. N79ა</t>
  </si>
  <si>
    <t>C247EDBA-FD51-4A47-8765-F7EA1A0A9459</t>
  </si>
  <si>
    <t>ICE001100</t>
  </si>
  <si>
    <t>რევაზ ფარცვანია (ს.კ. 62001003104) - ფიზ. პირი</t>
  </si>
  <si>
    <t>დავით ჯინჭარაძე</t>
  </si>
  <si>
    <t>61001083426</t>
  </si>
  <si>
    <t>48DA39B0-9252-49EB-84F2-FF5093CA4DB7</t>
  </si>
  <si>
    <t>ICE001101</t>
  </si>
  <si>
    <t>დავით ჯინჭარაძე (ს.კ. 61001083426) - ფიზ. პირი</t>
  </si>
  <si>
    <t>ვალერიანე სხვედიანი</t>
  </si>
  <si>
    <t>60001040606</t>
  </si>
  <si>
    <t>ქ. ქუთაისი მ. ბალანჩივაძის ქ. 2, N 1</t>
  </si>
  <si>
    <t>720161F2-8F3C-4092-BD94-BE9E79ADB2BA</t>
  </si>
  <si>
    <t>ICE001102</t>
  </si>
  <si>
    <t>ვალერიანე სხვედიანი (ს.კ. 60001040606) - ფიზ. პირი</t>
  </si>
  <si>
    <t>ალექსანდერ ჯეიმს ტასსილო ბეინბრიჯი</t>
  </si>
  <si>
    <t>01101130090</t>
  </si>
  <si>
    <t>2D8C304B-FF1A-4698-AED0-23F7654F246A</t>
  </si>
  <si>
    <t>ICE001103</t>
  </si>
  <si>
    <t>ალექსანდერ ჯეიმს ტასსილო ბეინბრიჯი (ს.კ. 01101130090) - ფიზ. პირი</t>
  </si>
  <si>
    <t>გელა თეთრაშვილი</t>
  </si>
  <si>
    <t>31001013656</t>
  </si>
  <si>
    <t>C0604D3B-4279-4474-A687-99125217C15A</t>
  </si>
  <si>
    <t>ICE001104</t>
  </si>
  <si>
    <t>გელა თეთრაშვილი (ს.კ. 31001013656) - ფიზ. პირი</t>
  </si>
  <si>
    <t>ლევან ერაძე</t>
  </si>
  <si>
    <t>01024089928</t>
  </si>
  <si>
    <t>B97BE677-0B2D-452C-8CF7-69819F8C9D67</t>
  </si>
  <si>
    <t>ICE001105</t>
  </si>
  <si>
    <t>ლევან ერაძე (ს.კ. 01024089928) - ფიზ. პირი</t>
  </si>
  <si>
    <t>ამირან ხინკილაძე</t>
  </si>
  <si>
    <t>61006074285</t>
  </si>
  <si>
    <t>0410FE48-2CC0-40A7-8237-73FFD421F775</t>
  </si>
  <si>
    <t>ICE001106</t>
  </si>
  <si>
    <t>ამირან ხინკილაძე (ს.კ. 61006074285) - ფიზ. პირი</t>
  </si>
  <si>
    <t>ჯემალ დიასამიძე</t>
  </si>
  <si>
    <t>61001061574</t>
  </si>
  <si>
    <t>DD5CC54C-22DE-4400-BE77-F09B27E87D20</t>
  </si>
  <si>
    <t>ICE001107</t>
  </si>
  <si>
    <t>ჯემალ დიასამიძე (ს.კ. 61001061574) - ფიზ. პირი</t>
  </si>
  <si>
    <t>სოლომონ კაკალაშვილი</t>
  </si>
  <si>
    <t>24001040800</t>
  </si>
  <si>
    <t>4B11AE28-CE8C-494A-B221-52B127EAE6E7</t>
  </si>
  <si>
    <t>ICE001108</t>
  </si>
  <si>
    <t>სოლომონ კაკალაშვილი (ს.კ. 24001040800) - ფიზ. პირი</t>
  </si>
  <si>
    <t>ენრი ცინცაძე</t>
  </si>
  <si>
    <t>61004066016</t>
  </si>
  <si>
    <t>GE98BG0000000101004176</t>
  </si>
  <si>
    <t>232B29E5-C86E-454B-8E8C-EABBA90076BF</t>
  </si>
  <si>
    <t>ICE001109</t>
  </si>
  <si>
    <t>ენრი ცინცაძე (ს.კ. 61004066016) - ფიზ. პირი</t>
  </si>
  <si>
    <t>თორნიკე ყურშუბაძე</t>
  </si>
  <si>
    <t>61004061980</t>
  </si>
  <si>
    <t>1E0E3437-1E19-4786-AF9B-B7DFD7732887</t>
  </si>
  <si>
    <t>ICE001110</t>
  </si>
  <si>
    <t>თორნიკე ყურშუბაძე (ს.კ. 61004061980) - ფიზ. პირი</t>
  </si>
  <si>
    <t>ქეთევან გურამიშვილი</t>
  </si>
  <si>
    <t>01005016406</t>
  </si>
  <si>
    <t>ქ. თბილისი, შარტავას 35/37</t>
  </si>
  <si>
    <t>4A321FF9-0A54-4D1A-BADD-4D90585E9E62</t>
  </si>
  <si>
    <t>ICE001111</t>
  </si>
  <si>
    <t>ქეთევან გურამიშვილი (ს.კ. 01005016406) - ფიზ. პირი</t>
  </si>
  <si>
    <t>კაზა დი ბათუმი</t>
  </si>
  <si>
    <t>405389397</t>
  </si>
  <si>
    <t>ქ. თბილისი, სულხან-საბას ქ. N9</t>
  </si>
  <si>
    <t>გოგა ჩხეიძე</t>
  </si>
  <si>
    <t>7B714BC6-6914-42A2-8E42-3565165F1489</t>
  </si>
  <si>
    <t>ICE001112</t>
  </si>
  <si>
    <t>კაზა დი ბათუმი (ს.კ. 405389397) - შპს</t>
  </si>
  <si>
    <t>ავთანდილ გრძელიძე</t>
  </si>
  <si>
    <t>01027075974</t>
  </si>
  <si>
    <t>ქ. თბილისი, ვარკეთილი 3, IV მრ., კორპ. 421, ბ.1</t>
  </si>
  <si>
    <t>GE51BG0000000345938849</t>
  </si>
  <si>
    <t>91D1B073-4F81-4B88-A5EF-59F4AD45EA9A</t>
  </si>
  <si>
    <t>ICE001113</t>
  </si>
  <si>
    <t>ავთანდილ გრძელიძე (ს.კ. 01027075974) - მცირე მეწარმე</t>
  </si>
  <si>
    <t>ქეთევანი ავალიანი</t>
  </si>
  <si>
    <t>60001034749</t>
  </si>
  <si>
    <t>3A516BC6-5B32-480E-A832-CC303C538C11</t>
  </si>
  <si>
    <t>ICE001114</t>
  </si>
  <si>
    <t>ქეთევანი ავალიანი (ს.კ. 60001034749) - ფიზ. პირი</t>
  </si>
  <si>
    <t>მონუმენტი 1880</t>
  </si>
  <si>
    <t>402159980</t>
  </si>
  <si>
    <t>საქართველო, ქ. თბილისი, ჩუღურეთის რაიონი, მ. გოგიბერიძეის ქ.,N 1, ფართი N4</t>
  </si>
  <si>
    <t>ნათია გეგუჩაძე</t>
  </si>
  <si>
    <t>CA4BC010-5210-4004-9D64-42DE442CC571</t>
  </si>
  <si>
    <t>ICE001115</t>
  </si>
  <si>
    <t>მონუმენტი 1880 (ს.კ. 402159980) - შპს</t>
  </si>
  <si>
    <t>ბიოლენდი</t>
  </si>
  <si>
    <t>204568146</t>
  </si>
  <si>
    <t>ქ. თბილისი, მთაწმინდის რაიონი, ხ. სავანელის ქ., N14</t>
  </si>
  <si>
    <t>ლევან შეროზია</t>
  </si>
  <si>
    <t>299F2925-7234-4A21-875B-A20DB9A3D1EB</t>
  </si>
  <si>
    <t>ICE001116</t>
  </si>
  <si>
    <t>ბიოლენდი (ს.კ. 204568146) - შპს</t>
  </si>
  <si>
    <t>მ2</t>
  </si>
  <si>
    <t>404465529</t>
  </si>
  <si>
    <t>ქ. თბილისი, ვაკის რაიონი, ილია ჭავჭავაძის გამზირი, N29, მე-3 სართული</t>
  </si>
  <si>
    <t>ირაკლი ბურდილაძე</t>
  </si>
  <si>
    <t>331D7AD9-06E8-4967-9C77-692788BBAD6D</t>
  </si>
  <si>
    <t>ICE001117</t>
  </si>
  <si>
    <t>მ2 (ს.კ. 404465529) - შპს</t>
  </si>
  <si>
    <t>სინთეზი მოტორსი</t>
  </si>
  <si>
    <t>245527023</t>
  </si>
  <si>
    <t>ქ. ბათუმი, ფრიდონ ხალვაშის გამზირი, N 33</t>
  </si>
  <si>
    <t>დავით დავითაძე</t>
  </si>
  <si>
    <t>3C3B2E8D-39FF-4898-BAB8-4738D8467565</t>
  </si>
  <si>
    <t>ICE001118</t>
  </si>
  <si>
    <t>სინთეზი მოტორსი (ს.კ. 245527023) - შპს</t>
  </si>
  <si>
    <t>ელტექ-სერვის გრუპ</t>
  </si>
  <si>
    <t>400142056</t>
  </si>
  <si>
    <t>ანდრეი თედეთი</t>
  </si>
  <si>
    <t>76AB52FC-AF24-4AD4-B97A-2111B665E853</t>
  </si>
  <si>
    <t>ICE001119</t>
  </si>
  <si>
    <t>ელტექ-სერვის გრუპ (ს.კ. 400142056) - შპს</t>
  </si>
  <si>
    <t>ალექსანდრე ისაევი</t>
  </si>
  <si>
    <t>01010002505</t>
  </si>
  <si>
    <t>GE21BG0000000344645700</t>
  </si>
  <si>
    <t>E6D9C137-D5C3-4707-87DA-51DBBD474B12</t>
  </si>
  <si>
    <t>ICE001120</t>
  </si>
  <si>
    <t>ალექსანდრე ისაევი (ს.კ. 01010002505) - ფიზ. პირი</t>
  </si>
  <si>
    <t>მუხრან თედორაძე</t>
  </si>
  <si>
    <t>61006000016</t>
  </si>
  <si>
    <t>GE64BG0000000108512200</t>
  </si>
  <si>
    <t>B3458D65-6668-4F15-B9D0-CEF74DF24479</t>
  </si>
  <si>
    <t>ICE001121</t>
  </si>
  <si>
    <t>მუხრან თედორაძე (ს.კ. 61006000016) - ფიზ. პირი</t>
  </si>
  <si>
    <t>ჯემალ კაკაბაძე</t>
  </si>
  <si>
    <t>61004061227</t>
  </si>
  <si>
    <t>GE90TB7200845061100087</t>
  </si>
  <si>
    <t>80D9D5C3-9D66-4BE8-90BA-79E4592C7683</t>
  </si>
  <si>
    <t>ICE001122</t>
  </si>
  <si>
    <t>ჯემალ კაკაბაძე (ს.კ. 61004061227) - ფიზ. პირი</t>
  </si>
  <si>
    <t>მალხაზ ფუტკარაძე</t>
  </si>
  <si>
    <t>61010000199</t>
  </si>
  <si>
    <t>ბათუმი, ანგისის ქუჩა</t>
  </si>
  <si>
    <t>79CB60CA-2F67-436F-9A5A-58874489E8AA</t>
  </si>
  <si>
    <t>ICE001123</t>
  </si>
  <si>
    <t>მალხაზ ფუტკარაძე (ს.კ. 61010000199) - ფიზ. პირი</t>
  </si>
  <si>
    <t>ეიჩ გრუპ კონსტრაქშენ</t>
  </si>
  <si>
    <t>445510411</t>
  </si>
  <si>
    <t>საქართველო, ქ. ბათუმი, რუსთაველის ქუჩა N22, ბინა N30</t>
  </si>
  <si>
    <t>1. მაგომედ ჩაბიევ და 2. ენვერ ცეცხლაძე</t>
  </si>
  <si>
    <t>1.720281998/რუსეთისფედერაცია/,2.61004011863</t>
  </si>
  <si>
    <t>FD75B701-F0B0-4EFD-934E-9BC3480483AE</t>
  </si>
  <si>
    <t>ICE001124</t>
  </si>
  <si>
    <t>ეიჩ გრუპ კონსტრაქშენ (ს.კ. 445510411) - შპს</t>
  </si>
  <si>
    <t>F.S. MACKENZIE INTERNATIONAL LTD (UK Registration No. 6596875 VAT No.: GB 936561013)</t>
  </si>
  <si>
    <t>უცხოური საწარმო</t>
  </si>
  <si>
    <t>Bowden House Luckyn Lane Basildon Essex SS14 3AX</t>
  </si>
  <si>
    <t>Swift: BARCGB22XXX GB32BARC20203552098166</t>
  </si>
  <si>
    <t>FA72A1BF-C636-4FC3-B2EA-706EEF2337E7</t>
  </si>
  <si>
    <t>ICE001125</t>
  </si>
  <si>
    <t>F.S. MACKENZIE INTERNATIONAL LTD (UK Registration No. 6596875 VAT No.: GB 936561013) (ს.კ. ICE001143) - უცხოური საწარმო</t>
  </si>
  <si>
    <t>AHI Carrier Fzc</t>
  </si>
  <si>
    <t>B1 – 22, SAIF Zone P O Box No. 122341, Sharjah United Arab Emirates</t>
  </si>
  <si>
    <t>AEF33ADC-D3E1-4F29-9C04-1D160C138FDE</t>
  </si>
  <si>
    <t>ICE001126</t>
  </si>
  <si>
    <t>AHI Carrier Fzc (ს.კ. ICE001144) - უცხოური საწარმო</t>
  </si>
  <si>
    <t>DELFAR ELEVATOR CO</t>
  </si>
  <si>
    <t>NO.915, HUANZHU ROAD, HUZHOU, ZHEJIANG, CHINA</t>
  </si>
  <si>
    <t>4079FF4E-5E4A-4BE4-B9D6-2264035EC150</t>
  </si>
  <si>
    <t>ICE001127</t>
  </si>
  <si>
    <t>DELFAR ELEVATOR CO (ს.კ. ICE001145) - უცხოური საწარმო</t>
  </si>
  <si>
    <t>ჯემალ ინაიშვილი</t>
  </si>
  <si>
    <t>61001000802</t>
  </si>
  <si>
    <t>F9B986D7-73AE-4F10-9DC3-1A4E90558499</t>
  </si>
  <si>
    <t>ICE001128</t>
  </si>
  <si>
    <t>ჯემალ ინაიშვილი (ს.კ. 61001000802) - ფიზ. პირი</t>
  </si>
  <si>
    <t>CONCEPT ISITMA SOGUTMA SISTEMLERİ SANAYI VE TICARET AS.</t>
  </si>
  <si>
    <t>BAGLARBASI MAHALLESI BAGDAT CADDESI GEDIK IS MERKESI A BLOK NO:414 D: 18 - MALTEPE- İSTANBUL / TURKIYE</t>
  </si>
  <si>
    <t>TR430001500158048016203714</t>
  </si>
  <si>
    <t>5DCBD405-E827-4A0E-9157-3DE6F52C427E</t>
  </si>
  <si>
    <t>ICE001129</t>
  </si>
  <si>
    <t>CONCEPT ISITMA SOGUTMA SISTEMLERİ SANAYI VE TICARET AS. (ს.კ. ICE001147) - უცხოური საწარმო</t>
  </si>
  <si>
    <t>FORM MHI KLIMA SISTEMLERI SANAYI VE TIC. A.S.</t>
  </si>
  <si>
    <t>Eski Büyükdere Cad.. Sümer Sok. Ayazağa Ticaret Merkezi No:1B Kat:12</t>
  </si>
  <si>
    <t>E972679C-50E7-4428-A1A3-88C67A4B5FE5</t>
  </si>
  <si>
    <t>ICE001130</t>
  </si>
  <si>
    <t>FORM MHI KLIMA SISTEMLERI SANAYI VE TIC. A.S. (ს.კ. ICE001148) - უცხოური საწარმო</t>
  </si>
  <si>
    <t>SOYLU BORU PROFİL LİMİTED ŞİRKETİ</t>
  </si>
  <si>
    <t>SEYİTNİZAM MAH.DEMİRCİLER SİT.6.YOL NO:1 34050 ZEYTİNBURNU/İSTANBUL</t>
  </si>
  <si>
    <t>BFD77FDC-8927-4370-B2F9-CE2D7ECDB839</t>
  </si>
  <si>
    <t>ICE001131</t>
  </si>
  <si>
    <t>SOYLU BORU PROFİL LİMİTED ŞİRKETİ (ს.კ. ICE001149) - უცხოური საწარმო</t>
  </si>
  <si>
    <t>AYVAZ SINAI URUNLER TIC.VE SAN. A.S.</t>
  </si>
  <si>
    <t>Necatibey Caddesi Ayvaz Han No: 77, Karakoy - İstanbul</t>
  </si>
  <si>
    <t>7E9D349F-8E1C-4600-A62A-14DC84C98DE7</t>
  </si>
  <si>
    <t>ICE001132</t>
  </si>
  <si>
    <t>AYVAZ SINAI URUNLER TIC.VE SAN. A.S. (ს.კ. ICE001150) - უცხოური საწარმო</t>
  </si>
  <si>
    <t>SHANGHAI MITSUBISHI ELEVATOR CO.</t>
  </si>
  <si>
    <t>811 JIANGCHUAN ROAD, MINHANG,SHANGHAI,CHINA</t>
  </si>
  <si>
    <t>9727572A-95E4-46AE-BDDE-B6133F0E80A9</t>
  </si>
  <si>
    <t>ICE001133</t>
  </si>
  <si>
    <t>SHANGHAI MITSUBISHI ELEVATOR CO. (ს.კ. ICE001151) - უცხოური საწარმო</t>
  </si>
  <si>
    <t>შპს სტელა +</t>
  </si>
  <si>
    <t>418475974</t>
  </si>
  <si>
    <t>ქ. გორი, კომბინატის დასახლება, ყოფ. ნარკოლოგიური</t>
  </si>
  <si>
    <t>4379200F-9E1B-4867-A33B-C7040FC48CF9</t>
  </si>
  <si>
    <t>ICE001134</t>
  </si>
  <si>
    <t>შპს სტელა + (ს.კ. 418475974) - შპს</t>
  </si>
  <si>
    <t>გიორგი გულაშვილი</t>
  </si>
  <si>
    <t>01026006745</t>
  </si>
  <si>
    <t>696DFC2F-EC38-4D1F-8A79-4F37B31F4535</t>
  </si>
  <si>
    <t>ICE001135</t>
  </si>
  <si>
    <t>გიორგი გულაშვილი (ს.კ. 01026006745) - ფიზ. პირი</t>
  </si>
  <si>
    <t>ბაჩუკი კვირიტიძე</t>
  </si>
  <si>
    <t>61006073666</t>
  </si>
  <si>
    <t>ბათუმი, მარკოზ აჭარელის შესახვევი #3</t>
  </si>
  <si>
    <t>165F2036-EF26-439F-A8FA-423004F1A18F</t>
  </si>
  <si>
    <t>ICE001136</t>
  </si>
  <si>
    <t>ბაჩუკი კვირიტიძე (ს.კ. 61006073666) - ფიზ. პირი</t>
  </si>
  <si>
    <t>გიორგი კვაჭანტირაძე</t>
  </si>
  <si>
    <t>61001074934</t>
  </si>
  <si>
    <t>B3565141-9150-429D-A81E-9D28FD88D4A1</t>
  </si>
  <si>
    <t>ICE001137</t>
  </si>
  <si>
    <t>გიორგი კვაჭანტირაძე (ს.კ. 61001074934) - ფიზ. პირი</t>
  </si>
  <si>
    <t>რევაზ ქარცეიშვილი</t>
  </si>
  <si>
    <t>37001054581</t>
  </si>
  <si>
    <t>76AFB979-605C-4328-BCFE-A389EB1AA966</t>
  </si>
  <si>
    <t>ICE001138</t>
  </si>
  <si>
    <t>რევაზ ქარცეიშვილი (ს.კ. 37001054581) - ფიზ. პირი</t>
  </si>
  <si>
    <t>ერეკლე ბაგრატიონი</t>
  </si>
  <si>
    <t>61006074379</t>
  </si>
  <si>
    <t>87560229-5390-40E4-9C52-229ED922E68B</t>
  </si>
  <si>
    <t>ICE001139</t>
  </si>
  <si>
    <t>ერეკლე ბაგრატიონი (ს.კ. 61006074379) - ფიზ. პირი</t>
  </si>
  <si>
    <t>სანრაიზ დეველოპმენტი</t>
  </si>
  <si>
    <t>405285221</t>
  </si>
  <si>
    <t>საქართველო, ბათუმი, ქუჩა ჭავჭავაძე , N 1, ბინა N24</t>
  </si>
  <si>
    <t>ნინო განჯელაშვილი</t>
  </si>
  <si>
    <t>GE12BG0000000101374033</t>
  </si>
  <si>
    <t>7F4998D7-42F1-45ED-9C10-DE5599AB161A</t>
  </si>
  <si>
    <t>ICE001140</t>
  </si>
  <si>
    <t>სანრაიზ დეველოპმენტი (ს.კ. 405285221) - შპს</t>
  </si>
  <si>
    <t>ნეოლაბი</t>
  </si>
  <si>
    <t>205184352</t>
  </si>
  <si>
    <t>საქართველო, ქ. თბილისის, ვაკე-საბურთალოს რაიონში, ნუცუბიძის ქ., №8</t>
  </si>
  <si>
    <t>გიორგი კამკამიძე</t>
  </si>
  <si>
    <t>GE69TB1193336020100001</t>
  </si>
  <si>
    <t>989E42E2-8C14-4A82-AC99-88232BE37DCE</t>
  </si>
  <si>
    <t>ICE001141</t>
  </si>
  <si>
    <t>ნეოლაბი (ს.კ. 205184352) - შპს</t>
  </si>
  <si>
    <t>ლიბერთი ტური</t>
  </si>
  <si>
    <t>404580538</t>
  </si>
  <si>
    <t>ქ. თბილისი, მთაწმინდის რაიონი, სოფელი კიკეთი, აკაკი წერეთლის ქუჩა, N 1</t>
  </si>
  <si>
    <t>ლევან კომახიძე</t>
  </si>
  <si>
    <t>GE67TB7252536020100008</t>
  </si>
  <si>
    <t>9BF27253-ED21-464A-9E25-D35B847A520D</t>
  </si>
  <si>
    <t>ICE001142</t>
  </si>
  <si>
    <t>ლიბერთი ტური (ს.კ. 404580538) - შპს</t>
  </si>
  <si>
    <t>სულხან ხოზრევანიძე</t>
  </si>
  <si>
    <t>61009024938</t>
  </si>
  <si>
    <t>5FC8034A-E8BF-4E73-8CE3-0326CA50744C</t>
  </si>
  <si>
    <t>ICE001143</t>
  </si>
  <si>
    <t>სულხან ხოზრევანიძე (ს.კ. 61009024938) - ფიზ. პირი</t>
  </si>
  <si>
    <t>ბიჭიკო აბუსელიძე</t>
  </si>
  <si>
    <t>61004059021</t>
  </si>
  <si>
    <t>67564FD3-8ED6-4055-8E0F-C0EAA5C941D2</t>
  </si>
  <si>
    <t>ICE001144</t>
  </si>
  <si>
    <t>ბიჭიკო აბუსელიძე (ს.კ. 61004059021) - ფიზ. პირი</t>
  </si>
  <si>
    <t>პაატა დავითაძე</t>
  </si>
  <si>
    <t>61006003614</t>
  </si>
  <si>
    <t>FBA9C608-DA57-464D-A423-A3B98E3D45E8</t>
  </si>
  <si>
    <t>ICE001145</t>
  </si>
  <si>
    <t>პაატა დავითაძე (ს.კ. 61006003614) - ფიზ. პირი</t>
  </si>
  <si>
    <t>Yes</t>
  </si>
  <si>
    <t>59002000130</t>
  </si>
  <si>
    <t>საქართველო - GEO</t>
  </si>
  <si>
    <t>ქ.თბილისი</t>
  </si>
  <si>
    <t>GE42TB7496645066300008</t>
  </si>
  <si>
    <t>E3DA5BD5-DAAD-4C23-8631-FAEF1C6EE29A</t>
  </si>
  <si>
    <t>ICE001146</t>
  </si>
  <si>
    <t>გიორგი მიქაბერიძე (ს.კ. 59002000130) - ფიზ. პირი</t>
  </si>
  <si>
    <t>ნიკოლოზ ოთარაშვილი</t>
  </si>
  <si>
    <t>01026015799</t>
  </si>
  <si>
    <t>Georgia</t>
  </si>
  <si>
    <t>ქ.თბილისი, დოლიძის ქ.# 48 ბინა#13</t>
  </si>
  <si>
    <t>GE20BG0000000129248100</t>
  </si>
  <si>
    <t>86332895-C3C3-4313-AA1C-0D1B06C2386C</t>
  </si>
  <si>
    <t>ICE001147</t>
  </si>
  <si>
    <t>ნიკოლოზ ოთარაშვილი (ს.კ. 01026015799) - ფიზ. პირი</t>
  </si>
  <si>
    <t>ფაჰადულ ასლამ სჰაჯაჰან</t>
  </si>
  <si>
    <t>01591018889</t>
  </si>
  <si>
    <t>ქ.თბილისი, ვაჟა-ფშაველას გამზ. #27, ბ.24</t>
  </si>
  <si>
    <t>GE03TB7588645063700002</t>
  </si>
  <si>
    <t>71DC3050-596A-4C1C-B6FE-34FC2B09BF85</t>
  </si>
  <si>
    <t>ICE001148</t>
  </si>
  <si>
    <t>ფაჰადულ ასლამ სჰაჯაჰან (ს.კ. 01591018889) - ფიზ. პირი</t>
  </si>
  <si>
    <t>აბდულ ჰამეედ სიჩკენდერ</t>
  </si>
  <si>
    <t>01391018825</t>
  </si>
  <si>
    <t>GE08BG0000000044448200</t>
  </si>
  <si>
    <t>F7212416-445A-4F9D-B4AA-1427DD9DFC06</t>
  </si>
  <si>
    <t>ICE001149</t>
  </si>
  <si>
    <t>აბდულ ჰამეედ სიჩკენდერ (ს.კ. 01391018825) - ფიზ. პირი</t>
  </si>
  <si>
    <t>ანსარი მოჰამედ ზუბაირ</t>
  </si>
  <si>
    <t>01497002280</t>
  </si>
  <si>
    <t>GE14BG0000000101389129</t>
  </si>
  <si>
    <t>39EBC670-B93B-4977-9BA8-C0948CA96EC7</t>
  </si>
  <si>
    <t>ICE001150</t>
  </si>
  <si>
    <t>ანსარი მოჰამედ ზუბაირ (ს.კ. 01497002280) - ფიზ. პირი</t>
  </si>
  <si>
    <t>აიჰასან</t>
  </si>
  <si>
    <t>01092003577</t>
  </si>
  <si>
    <t>GE92BG0000000161499013</t>
  </si>
  <si>
    <t>0F8C4B93-669E-443E-B127-8345A85842CF</t>
  </si>
  <si>
    <t>ICE001151</t>
  </si>
  <si>
    <t>აიჰასან (ს.კ. 01092003577) - ფიზ. პირი</t>
  </si>
  <si>
    <t>დავით ნადირაძე</t>
  </si>
  <si>
    <t>01001014120</t>
  </si>
  <si>
    <t>ქ. თბილისი.აბაშიძის ქ. #42</t>
  </si>
  <si>
    <t>GE39BG0000000162886000</t>
  </si>
  <si>
    <t>C309CB7C-404D-431A-A8FB-29671DCA0C49</t>
  </si>
  <si>
    <t>ICE001152</t>
  </si>
  <si>
    <t>დავით ნადირაძე (ს.კ. 01001014120) - ფიზ. პირი</t>
  </si>
  <si>
    <t>დავით დაუთაშვილი</t>
  </si>
  <si>
    <t>01034004333</t>
  </si>
  <si>
    <t>ქ. თბილისი, რ. დავითაშვილის ქ. #12ა</t>
  </si>
  <si>
    <t>GE26BG0000000191285700</t>
  </si>
  <si>
    <t>482FCFEB-E52F-4EC0-98A2-148A6528FFC5</t>
  </si>
  <si>
    <t>ICE001153</t>
  </si>
  <si>
    <t>დავით დაუთაშვილი (ს.კ. 01034004333) - ფიზ. პირი</t>
  </si>
  <si>
    <t>61008003787</t>
  </si>
  <si>
    <t>ქ.ბათუმი, თაყაიშვილის ქ.# 35 ბინა#20</t>
  </si>
  <si>
    <t>GE28BG0000000533811482</t>
  </si>
  <si>
    <t>01DFE71D-5350-4A02-ABCD-C6A3C15B94EE</t>
  </si>
  <si>
    <t>ICE001154</t>
  </si>
  <si>
    <t>ლაშა თედორაძე (ს.კ. 61008003787) - ფიზ. პირი</t>
  </si>
  <si>
    <t>01023012258</t>
  </si>
  <si>
    <t>ქ.თბილისი, ქვიშხეთის ქუჩა, კორპუსი ა, ბინა#</t>
  </si>
  <si>
    <t>GE82BG0000000020056800</t>
  </si>
  <si>
    <t>7126C8EF-1C57-476B-AB3A-E09DAE0E37D3</t>
  </si>
  <si>
    <t>ICE001155</t>
  </si>
  <si>
    <t>გიორგი გოგიჩაშვილი (ს.კ. 01023012258) - ფიზ. პირი</t>
  </si>
  <si>
    <t>ანსარი მოჰამად სამიდ</t>
  </si>
  <si>
    <t>61491007265</t>
  </si>
  <si>
    <t>GE61BG0000000161661949</t>
  </si>
  <si>
    <t>BBDD84F3-0621-4778-876D-95C247CE1EEB</t>
  </si>
  <si>
    <t>ICE001156</t>
  </si>
  <si>
    <t>ანსარი მოჰამად სამიდ (ს.კ. 61491007265) - ფიზ. პირი</t>
  </si>
  <si>
    <t>ქეთევან მენაბდე</t>
  </si>
  <si>
    <t>01027025241</t>
  </si>
  <si>
    <t>ქ. თბილისი, დ/მ 2კვ,14კორპ.ბ.38</t>
  </si>
  <si>
    <t>GE87BG0000000622249200</t>
  </si>
  <si>
    <t>5BEEA027-BF57-4C93-AABC-21FD42F223A5</t>
  </si>
  <si>
    <t>ICE001157</t>
  </si>
  <si>
    <t>ქეთევან მენაბდე (ს.კ. 01027025241) - ფიზ. პირი</t>
  </si>
  <si>
    <t>თეონა რომაშვილი</t>
  </si>
  <si>
    <t>01017023607</t>
  </si>
  <si>
    <t>ქ.თბილისი, სეფის ქ. #7</t>
  </si>
  <si>
    <t>GE17BG0000000100740533</t>
  </si>
  <si>
    <t>A4E9EDC7-B81F-4483-9069-A7790AEBE4FA</t>
  </si>
  <si>
    <t>ICE001158</t>
  </si>
  <si>
    <t>თეონა რომაშვილი (ს.კ. 01017023607) - ფიზ. პირი</t>
  </si>
  <si>
    <t>თეა ურიდია</t>
  </si>
  <si>
    <t>62001030230</t>
  </si>
  <si>
    <t>ქ.თბილისი ,  ნუცუბიძის პირველი პლატო, მე-17 კორპუსი, ბინა#61</t>
  </si>
  <si>
    <t>GE26TB7457645064300069</t>
  </si>
  <si>
    <t>A26DCE96-C08F-453E-9E26-10AAF72D142A</t>
  </si>
  <si>
    <t>ICE001159</t>
  </si>
  <si>
    <t>თეა ურიდია (ს.კ. 62001030230) - ფიზ. პირი</t>
  </si>
  <si>
    <t>01019021033</t>
  </si>
  <si>
    <t>ქ. თბილისი, დელისის ქ. # 3, ბ.40</t>
  </si>
  <si>
    <t>GE62BG0000000889314900</t>
  </si>
  <si>
    <t>B2931E48-3277-49C0-B41B-D5F9C4CA15EE</t>
  </si>
  <si>
    <t>ICE001160</t>
  </si>
  <si>
    <t>თამარი დვალიშვილი (ს.კ. 01019021033) - ფიზ. პირი</t>
  </si>
  <si>
    <t>გიორგი გუნაშვილი</t>
  </si>
  <si>
    <t>01005042868</t>
  </si>
  <si>
    <t>ქ. თბილისი,დიღმის მასივი, ლუბლიანას #11</t>
  </si>
  <si>
    <t>GE48TB7273945061600036</t>
  </si>
  <si>
    <t>2FF3A4BD-5868-4142-BDF6-BC3816DFD386</t>
  </si>
  <si>
    <t>ICE001161</t>
  </si>
  <si>
    <t>გიორგი გუნაშვილი (ს.კ. 01005042868) - ფიზ. პირი</t>
  </si>
  <si>
    <t>კარლო კაჭარავა</t>
  </si>
  <si>
    <t>01017024142</t>
  </si>
  <si>
    <t>ქ.თბილისი, ხოშტარიას 15</t>
  </si>
  <si>
    <t>GE30BG0000000161129880</t>
  </si>
  <si>
    <t>476CC413-467A-4B8C-82D1-49EB162A571D</t>
  </si>
  <si>
    <t>ICE001162</t>
  </si>
  <si>
    <t>კარლო კაჭარავა (ს.კ. 01017024142) - ფიზ. პირი</t>
  </si>
  <si>
    <t>თამაზ თალაკვაძე</t>
  </si>
  <si>
    <t>01991027885</t>
  </si>
  <si>
    <t>ქ. თბილისი, ბესიკი გეთიას 1 ჩიხი, #6</t>
  </si>
  <si>
    <t>GE42BG0000000371084515</t>
  </si>
  <si>
    <t>A778537A-20BD-4AF4-B7E0-06811F6672A1</t>
  </si>
  <si>
    <t>ICE001163</t>
  </si>
  <si>
    <t>თამაზ თალაკვაძე (ს.კ. 01991027885) - ფიზ. პირი</t>
  </si>
  <si>
    <t>ბესიკი ლაბაძე</t>
  </si>
  <si>
    <t>01030009562</t>
  </si>
  <si>
    <t>ქ. თბილისი,ყირიმის ქ. #28</t>
  </si>
  <si>
    <t>GE19BG0000000101579062</t>
  </si>
  <si>
    <t>933F1C87-5084-423D-BE28-3ED5DB316885</t>
  </si>
  <si>
    <t>ICE001164</t>
  </si>
  <si>
    <t>ბესიკი ლაბაძე (ს.კ. 01030009562) - ფიზ. პირი</t>
  </si>
  <si>
    <t>გიორგი ხოჯაიანი</t>
  </si>
  <si>
    <t>01027062994</t>
  </si>
  <si>
    <t>ქ.თილისი, სერგეი ესენინის 34 ა</t>
  </si>
  <si>
    <t>GE18BG0000000101461710</t>
  </si>
  <si>
    <t>A7A68AED-8BDF-4711-B39B-97B36E9C36AC</t>
  </si>
  <si>
    <t>ICE001165</t>
  </si>
  <si>
    <t>გიორგი ხოჯაიანი (ს.კ. 01027062994) - ფიზ. პირი</t>
  </si>
  <si>
    <t>ნინო ბახტაძე</t>
  </si>
  <si>
    <t>01024071279</t>
  </si>
  <si>
    <t>ქ. თბილისი, ალ. ყაზბეგის გამზ. # 8, ბ.21</t>
  </si>
  <si>
    <t>GE71BG0000000100915907</t>
  </si>
  <si>
    <t>401318CA-BF39-49C3-9BDC-73836A8F9774</t>
  </si>
  <si>
    <t>ICE001166</t>
  </si>
  <si>
    <t>ნინო ბახტაძე (ს.კ. 01024071279) - ფიზ. პირი</t>
  </si>
  <si>
    <t>ივანე დვალიშვილი</t>
  </si>
  <si>
    <t>35001081763</t>
  </si>
  <si>
    <t>ქ.რუსთავი, 7ა მკრ, 3კორპ.ბ18</t>
  </si>
  <si>
    <t>GE80BG0000000468896400</t>
  </si>
  <si>
    <t>6187C79D-6113-4785-87EA-928B9F26F591</t>
  </si>
  <si>
    <t>ICE001167</t>
  </si>
  <si>
    <t>ივანე დვალიშვილი (ს.კ. 35001081763) - ფიზ. პირი</t>
  </si>
  <si>
    <t>გიორგი მაცაბერიძე</t>
  </si>
  <si>
    <t>18001017856</t>
  </si>
  <si>
    <t>ქ.თბილისი, თემქა მე-3 კვარტ. 11 მიკრ/რაიონი კორპ.#53 ბინა#37</t>
  </si>
  <si>
    <t>GE14TB7763945061600010</t>
  </si>
  <si>
    <t>65449888-CF64-46CF-B40A-29657CBB75FF</t>
  </si>
  <si>
    <t>ICE001168</t>
  </si>
  <si>
    <t>გიორგი მაცაბერიძე (ს.კ. 18001017856) - ფიზ. პირი</t>
  </si>
  <si>
    <t>კონსტანტინე ჩახაია</t>
  </si>
  <si>
    <t>19001080047</t>
  </si>
  <si>
    <t>ქ. ზუგდიდი, ჩილაჩავას ქ.# 69</t>
  </si>
  <si>
    <t>GE59BG0000000834928800</t>
  </si>
  <si>
    <t>3358A72F-6BFC-407F-986C-20172E27D8B1</t>
  </si>
  <si>
    <t>ICE001169</t>
  </si>
  <si>
    <t>კონსტანტინე ჩახაია (ს.კ. 19001080047) - ფიზ. პირი</t>
  </si>
  <si>
    <t>პაატა დვალიშვილი</t>
  </si>
  <si>
    <t>01001011731</t>
  </si>
  <si>
    <t>GE22BG0000000343713900</t>
  </si>
  <si>
    <t>D239BCA7-C0E0-431B-8055-6778FA312A38</t>
  </si>
  <si>
    <t>ICE001170</t>
  </si>
  <si>
    <t>პაატა დვალიშვილი (ს.კ. 01001011731) - ფიზ. პირი</t>
  </si>
  <si>
    <t>გიორგი ლაბაძე</t>
  </si>
  <si>
    <t>01030020929</t>
  </si>
  <si>
    <t>GE87BG0000000161078899</t>
  </si>
  <si>
    <t>A68C7C4E-5733-44E9-AC09-EBA7F2FF82BC</t>
  </si>
  <si>
    <t>ICE001171</t>
  </si>
  <si>
    <t>გიორგი ლაბაძე (ს.კ. 01030020929) - ფიზ. პირი</t>
  </si>
  <si>
    <t>ლია ტურიაშვილი</t>
  </si>
  <si>
    <t>35001109760</t>
  </si>
  <si>
    <t>ქ. რუსთავი, შარტავას ქ. #8, ბ.63</t>
  </si>
  <si>
    <t>GE15BG0000000045297600</t>
  </si>
  <si>
    <t>FD1D8271-8040-4E13-AF84-00E6876D4DB4</t>
  </si>
  <si>
    <t>ICE001172</t>
  </si>
  <si>
    <t>ლია ტურიაშვილი (ს.კ. 35001109760) - ფიზ. პირი</t>
  </si>
  <si>
    <t>ჰამლეტი მგელაძე</t>
  </si>
  <si>
    <t>61004015863</t>
  </si>
  <si>
    <t>ქ. თბილისი,საექიმოს გასასვლ. 2ა. კორპ. 8,ბ.1</t>
  </si>
  <si>
    <t>GE67BG0000000100779500</t>
  </si>
  <si>
    <t>C3DD1275-79EC-40C5-9E8E-76ECA3EAD706</t>
  </si>
  <si>
    <t>ICE001173</t>
  </si>
  <si>
    <t>ჰამლეტი მგელაძე (ს.კ. 61004015863) - ფიზ. პირი</t>
  </si>
  <si>
    <t>გიორგი ქანთარია</t>
  </si>
  <si>
    <t>01003013827</t>
  </si>
  <si>
    <t>ქ.თბილისი დიდი დიღომი. მე-3 მიკრო მე-7 კორპუსი, ბინა# 22</t>
  </si>
  <si>
    <t>GE28BG0000000161558074</t>
  </si>
  <si>
    <t>ACBC2FB2-B331-42F1-B862-1D9DED071B71</t>
  </si>
  <si>
    <t>ICE001174</t>
  </si>
  <si>
    <t>გიორგი ქანთარია (ს.კ. 01003013827) - ფიზ. პირი</t>
  </si>
  <si>
    <t>გვანცა ჯმუხაძე</t>
  </si>
  <si>
    <t>01027089573</t>
  </si>
  <si>
    <t>GE49BG0000000101578910</t>
  </si>
  <si>
    <t>0C7F8DB5-32E0-420B-B059-CA204377F0F3</t>
  </si>
  <si>
    <t>ICE001175</t>
  </si>
  <si>
    <t>გვანცა ჯმუხაძე (ს.კ. 01027089573) - ფიზ. პირი</t>
  </si>
  <si>
    <t>გედეონი ყაჭეიშვილი</t>
  </si>
  <si>
    <t>37001044420</t>
  </si>
  <si>
    <t>ქ.ბათუმი, კობალაძის ქუჩა #6, სახლი 5</t>
  </si>
  <si>
    <t>GE50TB7589845061100078</t>
  </si>
  <si>
    <t>FC664B80-3A93-44A0-87EA-EE9B500C2CFE</t>
  </si>
  <si>
    <t>ICE001176</t>
  </si>
  <si>
    <t>გედეონი ყაჭეიშვილი (ს.კ. 37001044420) - ფიზ. პირი</t>
  </si>
  <si>
    <t>ლევანი ჯორთმენაძე</t>
  </si>
  <si>
    <t>61006069035</t>
  </si>
  <si>
    <t>ქ.ბათუმი მაჭავარიანის ქ. #36 აეროპორტის გზატკეცილი</t>
  </si>
  <si>
    <t>GE87BG0000000552409200</t>
  </si>
  <si>
    <t>26C8F42B-BAF8-4A8F-8C54-F9085D5E1DA6</t>
  </si>
  <si>
    <t>ICE001177</t>
  </si>
  <si>
    <t>ლევანი ჯორთმენაძე (ს.კ. 61006069035) - ფიზ. პირი</t>
  </si>
  <si>
    <t>ნინო ბერიძე</t>
  </si>
  <si>
    <t>61001080225</t>
  </si>
  <si>
    <t>ქ. ბათუმი, ნონეშვილის ქ. #16/20 ბინა#38</t>
  </si>
  <si>
    <t>GE07BG0000000121573500</t>
  </si>
  <si>
    <t>AD901E05-ADD9-42DE-89BA-4D9A21C89BCF</t>
  </si>
  <si>
    <t>ICE001178</t>
  </si>
  <si>
    <t>ნინო ბერიძე (ს.კ. 61001080225) - ფიზ. პირი</t>
  </si>
  <si>
    <t>დავითი ჩაჩანიძე</t>
  </si>
  <si>
    <t>01013008801</t>
  </si>
  <si>
    <t>ქ. თბილისი სიმონ ჩქოვანის ქუჩა#22 ბინა#5</t>
  </si>
  <si>
    <t>GE81BG0000000100747335</t>
  </si>
  <si>
    <t>47272651-C703-4D0D-9210-7DF4F6490134</t>
  </si>
  <si>
    <t>ICE001179</t>
  </si>
  <si>
    <t>დავითი ჩაჩანიძე (ს.კ. 01013008801) - ფიზ. პირი</t>
  </si>
  <si>
    <t>სანდრო სამაშვილი</t>
  </si>
  <si>
    <t>01005032263</t>
  </si>
  <si>
    <t>ქ.თბილისი, ბენაშვილის ქუჩა</t>
  </si>
  <si>
    <t>GE03BG0000000017514300</t>
  </si>
  <si>
    <t>8325FD25-433C-45B8-9DE3-DEF4AF5C7BD3</t>
  </si>
  <si>
    <t>ICE001180</t>
  </si>
  <si>
    <t>სანდრო სამაშვილი (ს.კ. 01005032263) - ფიზ. პირი</t>
  </si>
  <si>
    <t>გიორგი გენგიური</t>
  </si>
  <si>
    <t>59001110775</t>
  </si>
  <si>
    <t>ქ.თბილისი, ლუბლიანას ქუჩა #4</t>
  </si>
  <si>
    <t>GE29BG0000000499194201</t>
  </si>
  <si>
    <t>ADF7CFCA-160D-48EE-8CAC-74BF25CF103F</t>
  </si>
  <si>
    <t>ICE001181</t>
  </si>
  <si>
    <t>გიორგი გენგიური (ს.კ. 59001110775) - ფიზ. პირი</t>
  </si>
  <si>
    <t>01005035268</t>
  </si>
  <si>
    <t>ქ. თბილისი,ოსიაურის ქუჩა #11</t>
  </si>
  <si>
    <t>GE98TB7970145161100003</t>
  </si>
  <si>
    <t>9DB5E299-D91F-4F6A-BCEF-6695DE59ADEA</t>
  </si>
  <si>
    <t>ICE001182</t>
  </si>
  <si>
    <t>ანდრო ბადალოვი (ს.კ. 01005035268) - ფიზ. პირი</t>
  </si>
  <si>
    <t>როლანდ სალუქვაძე</t>
  </si>
  <si>
    <t>01024080160</t>
  </si>
  <si>
    <t>ქ.თილისი, ფანასკერტელის #6 ბინა #201</t>
  </si>
  <si>
    <t>GE83BG0000000167651400</t>
  </si>
  <si>
    <t>50E7DED8-E3CD-45DD-8993-5777F19A2185</t>
  </si>
  <si>
    <t>ICE001183</t>
  </si>
  <si>
    <t>როლანდ სალუქვაძე (ს.კ. 01024080160) - ფიზ. პირი</t>
  </si>
  <si>
    <t>ცირა დიდებაშვილი</t>
  </si>
  <si>
    <t>01019005894</t>
  </si>
  <si>
    <t>ქ. თბილისი, ჭოპორტის ქ.2ბ.ბ16</t>
  </si>
  <si>
    <t>GE07BG0000000140857100</t>
  </si>
  <si>
    <t>ED0D2B6C-6B7A-4C51-B69C-0DFD85113EE6</t>
  </si>
  <si>
    <t>ICE001184</t>
  </si>
  <si>
    <t>ცირა დიდებაშვილი (ს.კ. 01019005894) - ფიზ. პირი</t>
  </si>
  <si>
    <t>სოფიო ფაღავა</t>
  </si>
  <si>
    <t>61007003806</t>
  </si>
  <si>
    <t>ქ.ბათუმი, სოფელი ახალსოფელი</t>
  </si>
  <si>
    <t>GE89LB0711144814292000</t>
  </si>
  <si>
    <t>1B04F15A-E774-4756-ADAF-94C4C0D1A6C5</t>
  </si>
  <si>
    <t>ICE001185</t>
  </si>
  <si>
    <t>სოფიო ფაღავა (ს.კ. 61007003806) - ფიზ. პირი</t>
  </si>
  <si>
    <t>მალხაზ აბაშიძე</t>
  </si>
  <si>
    <t>61002011394</t>
  </si>
  <si>
    <t>ქ.ბათუმი</t>
  </si>
  <si>
    <t>GE07BG0000000161040860</t>
  </si>
  <si>
    <t>EF247EF8-6090-4871-BC04-AD9EB292095C</t>
  </si>
  <si>
    <t>ICE001186</t>
  </si>
  <si>
    <t>მალხაზ აბაშიძე (ს.კ. 61002011394) - ფიზ. პირი</t>
  </si>
  <si>
    <t>ავთო სიორიძე</t>
  </si>
  <si>
    <t>01005035692</t>
  </si>
  <si>
    <t>ქ.თბილისი, აკაკი წერეთლის 65</t>
  </si>
  <si>
    <t>GE91BG0000000111997700</t>
  </si>
  <si>
    <t>B2EB8AFF-E66A-40E8-B5B8-DBF41FFE0A05</t>
  </si>
  <si>
    <t>ICE001187</t>
  </si>
  <si>
    <t>ავთო სიორიძე (ს.კ. 01005035692) - ფიზ. პირი</t>
  </si>
  <si>
    <t>გურამ დგებუაძე</t>
  </si>
  <si>
    <t>01017050649</t>
  </si>
  <si>
    <t>ქ.თბილისი, ეკატერინე ჭავჭავაძის #1</t>
  </si>
  <si>
    <t>GE07TB7722045063600043</t>
  </si>
  <si>
    <t>474862BF-CB62-4B7A-99EB-16BAE2EE0F25</t>
  </si>
  <si>
    <t>ICE001188</t>
  </si>
  <si>
    <t>გურამ დგებუაძე (ს.კ. 01017050649) - ფიზ. პირი</t>
  </si>
  <si>
    <t>მიხეილ ურუშაძე</t>
  </si>
  <si>
    <t>01024089572</t>
  </si>
  <si>
    <t>GE72BG0000000162118621</t>
  </si>
  <si>
    <t>1F07040F-2B45-4EBC-AF03-AA0B239A31C2</t>
  </si>
  <si>
    <t>ICE001189</t>
  </si>
  <si>
    <t>მიხეილ ურუშაძე (ს.კ. 01024089572) - ფიზ. პირი</t>
  </si>
  <si>
    <t>სურენ აფიცარიანი</t>
  </si>
  <si>
    <t>01027053817</t>
  </si>
  <si>
    <t>GE05BG0000000718629100</t>
  </si>
  <si>
    <t>300F6A87-0A8F-49EB-B68E-5E5D2FC72074</t>
  </si>
  <si>
    <t>ICE001190</t>
  </si>
  <si>
    <t>სურენ აფიცარიანი (ს.კ. 01027053817) - ფიზ. პირი</t>
  </si>
  <si>
    <t>შორენა ჯიჯიაშვილი</t>
  </si>
  <si>
    <t>01005004678</t>
  </si>
  <si>
    <t>GE12BG0000000538727536</t>
  </si>
  <si>
    <t>37626C3C-EB8E-4891-BB91-DDFE7F70759F</t>
  </si>
  <si>
    <t>ICE001191</t>
  </si>
  <si>
    <t>შორენა ჯიჯიაშვილი (ს.კ. 01005004678) - ფიზ. პირი</t>
  </si>
  <si>
    <t>ცოტნე ჯმუხაძე</t>
  </si>
  <si>
    <t>01027089575</t>
  </si>
  <si>
    <t>ქ. თბილისი, დიღმის  მასივი, მე-2 კვარტ, მე-14 კორპ, ბ 38</t>
  </si>
  <si>
    <t>GE76BG0000000637319900</t>
  </si>
  <si>
    <t>83F0C711-34F6-45B3-A1ED-F85548418822</t>
  </si>
  <si>
    <t>ICE001192</t>
  </si>
  <si>
    <t>ცოტნე ჯმუხაძე (ს.კ. 01027089575) - ფიზ. პირი</t>
  </si>
  <si>
    <t>ლუკა ნადირაძე</t>
  </si>
  <si>
    <t>01008063825</t>
  </si>
  <si>
    <t>GE20BG0000000589398640</t>
  </si>
  <si>
    <t>B9A50D34-5467-4B58-A3DC-223CEBF956ED</t>
  </si>
  <si>
    <t>ICE001193</t>
  </si>
  <si>
    <t>ლუკა ნადირაძე (ს.კ. 01008063825) - ფიზ. პირი</t>
  </si>
  <si>
    <t>შალვა კაპანაძე</t>
  </si>
  <si>
    <t>01001079587</t>
  </si>
  <si>
    <t>ქ. თბილისი, დავით სარაჯიშვილის გამზ. 49ა</t>
  </si>
  <si>
    <t>49CF2C00-BAF6-44F3-A89E-1AE539A900AF</t>
  </si>
  <si>
    <t>ICE001194</t>
  </si>
  <si>
    <t>შალვა კაპანაძე (ს.კ. 01001079587) - ფიზ. პირი</t>
  </si>
  <si>
    <t>ჟუჟუნა მიქელაძე</t>
  </si>
  <si>
    <t>61006053512</t>
  </si>
  <si>
    <t>GE25TB7944645061100054</t>
  </si>
  <si>
    <t>CFFB808C-2FD5-4B2F-BD59-04DAA1345B38</t>
  </si>
  <si>
    <t>ICE001195</t>
  </si>
  <si>
    <t>ჟუჟუნა მიქელაძე (ს.კ. 61006053512) - ფიზ. პირი</t>
  </si>
  <si>
    <t>ჩალხია ვერულიძე</t>
  </si>
  <si>
    <t>61004066717</t>
  </si>
  <si>
    <t>ქობულეთი, სოფელი კვირიკე</t>
  </si>
  <si>
    <t>GE07TB7910645061100041</t>
  </si>
  <si>
    <t>2792760E-0F83-4E89-AF39-83E472F42919</t>
  </si>
  <si>
    <t>ICE001196</t>
  </si>
  <si>
    <t>ჩალხია ვერულიძე (ს.კ. 61004066717) - ფიზ. პირი</t>
  </si>
  <si>
    <t>01009002617</t>
  </si>
  <si>
    <t>ქ. თბილისი,</t>
  </si>
  <si>
    <t>GE46TB7529345064300004</t>
  </si>
  <si>
    <t>026E84AF-5543-4EA9-80AF-407FC0E41968</t>
  </si>
  <si>
    <t>ICE001197</t>
  </si>
  <si>
    <t>გიორგი ლორთქიფანიძე (ს.კ. 01009002617) - ფიზ. პირი</t>
  </si>
  <si>
    <t>ავთანდილ ლორთქიფანიძე</t>
  </si>
  <si>
    <t>61006065869</t>
  </si>
  <si>
    <t>GE41BG0000000346126821</t>
  </si>
  <si>
    <t>4F76FBB8-C5E8-45FF-B19E-960BA7FA3053</t>
  </si>
  <si>
    <t>ICE001198</t>
  </si>
  <si>
    <t>ავთანდილ ლორთქიფანიძე (ს.კ. 61006065869) - ფიზ. პირი</t>
  </si>
  <si>
    <t>გიორგი წერეთელი</t>
  </si>
  <si>
    <t>01001027557</t>
  </si>
  <si>
    <t>ქ. თბილისი, გლდანი, მე-3 მ.რ., I კორპუსი</t>
  </si>
  <si>
    <t>GE98BG0000000365935911</t>
  </si>
  <si>
    <t>12294EB0-E5DA-4B5B-A62C-1704BCA1ED4D</t>
  </si>
  <si>
    <t>ICE001199</t>
  </si>
  <si>
    <t>გიორგი წერეთელი (ს.კ. 01001027557) - ფიზ. პირი</t>
  </si>
  <si>
    <t>თეა ქერაშვილი</t>
  </si>
  <si>
    <t>01024037161</t>
  </si>
  <si>
    <t>ქ. თბილისი, ბახტრიონის ქ. N13, ბინა N103</t>
  </si>
  <si>
    <t>GE47TB7806545063600045</t>
  </si>
  <si>
    <t>C1758465-8E7F-4880-AA5D-CF11DD74D8C0</t>
  </si>
  <si>
    <t>ICE001200</t>
  </si>
  <si>
    <t>თეა ქერაშვილი (ს.კ. 01024037161) - ფიზ. პირი</t>
  </si>
  <si>
    <t>გიორგი ხორავა</t>
  </si>
  <si>
    <t>19001070187</t>
  </si>
  <si>
    <t>ქ. ზუგდიდი, სოფელი ერგეტა, ნ.ფიროსმანის ქ. N 7</t>
  </si>
  <si>
    <t>GE40TB7812745064300007</t>
  </si>
  <si>
    <t>FFCDE516-300E-4721-BB03-EE5F952EB616</t>
  </si>
  <si>
    <t>ICE001201</t>
  </si>
  <si>
    <t>გიორგი ხორავა (ს.კ. 19001070187) - ფიზ. პირი</t>
  </si>
  <si>
    <t>დავითი საღარეიშვილი</t>
  </si>
  <si>
    <t>01001006128</t>
  </si>
  <si>
    <t>ქ. თბილისი, ალ. ყაზბეგის გამზ. #34ა, ბ.73</t>
  </si>
  <si>
    <t>22EFBC43-43EB-4A1A-B0E9-67FEA73C75E3</t>
  </si>
  <si>
    <t>ICE001202</t>
  </si>
  <si>
    <t>დავითი საღარეიშვილი (ს.კ. 01001006128) - ფიზ. პირი</t>
  </si>
  <si>
    <t>თორნიკე ნიკოლაიშვილი</t>
  </si>
  <si>
    <t>01001029418</t>
  </si>
  <si>
    <t>ქ. თბილისი, გლდანი, 2კვ. კორპ34/1</t>
  </si>
  <si>
    <t>B20402BB-37C7-4F15-B210-829F85A7F071</t>
  </si>
  <si>
    <t>ICE001203</t>
  </si>
  <si>
    <t>თორნიკე ნიკოლაიშვილი (ს.კ. 01001029418) - ფიზ. პირი</t>
  </si>
  <si>
    <t>თინა ნასოევა</t>
  </si>
  <si>
    <t>01001056069</t>
  </si>
  <si>
    <t>ქ. თბილისი, გლდანი, 3მ/რ, 3 კორპ.ბ. 64</t>
  </si>
  <si>
    <t>A3B5A508-0939-4200-9F0C-94D3469C0579</t>
  </si>
  <si>
    <t>ICE001204</t>
  </si>
  <si>
    <t>თინა ნასოევა (ს.კ. 01001056069) - ფიზ. პირი</t>
  </si>
  <si>
    <t>ნიკა ლევანიშვილი</t>
  </si>
  <si>
    <t>01001100800</t>
  </si>
  <si>
    <t>ქ.თბილისი გლდანი მე-3 მიკრო მე-10 კორპუსი , ბინა#120</t>
  </si>
  <si>
    <t>AAA4568E-CCAC-4831-8C7E-D272199EAE15</t>
  </si>
  <si>
    <t>ICE001205</t>
  </si>
  <si>
    <t>ნიკა ლევანიშვილი (ს.კ. 01001100800) - ფიზ. პირი</t>
  </si>
  <si>
    <t>მარინა შუღლაძე</t>
  </si>
  <si>
    <t>01005023521</t>
  </si>
  <si>
    <t>ქ. თბილისი, ბექა ოპიზარის ქ.#2</t>
  </si>
  <si>
    <t>1013A217-BE60-43D6-9F8B-346BB8C90B02</t>
  </si>
  <si>
    <t>ICE001206</t>
  </si>
  <si>
    <t>მარინა შუღლაძე (ს.კ. 01005023521) - ფიზ. პირი</t>
  </si>
  <si>
    <t>01006017455</t>
  </si>
  <si>
    <t>ქ. თბილისი, დიღმის მასივი , 4 კვ. 5აკორპ.ბ.10</t>
  </si>
  <si>
    <t>E78C9FBB-2336-45FE-A3FB-958162CCC9CA</t>
  </si>
  <si>
    <t>ICE001207</t>
  </si>
  <si>
    <t>გიორგი გუნაშვილი (ს.კ. 01006017455) - ფიზ. პირი</t>
  </si>
  <si>
    <t>დავით თოფურია</t>
  </si>
  <si>
    <t>01008045332</t>
  </si>
  <si>
    <t>ქ. თბილისი, წყნეთი, სტალინის ქ.</t>
  </si>
  <si>
    <t>GE19BG0000000131434498</t>
  </si>
  <si>
    <t>43CE8AB0-AF16-4D2F-BBEC-8DE2C7E3A31F</t>
  </si>
  <si>
    <t>ICE001208</t>
  </si>
  <si>
    <t>დავით თოფურია (ს.კ. 01008045332) - ფიზ. პირი</t>
  </si>
  <si>
    <t>ბესიკი გოცირიძე</t>
  </si>
  <si>
    <t>01008048186</t>
  </si>
  <si>
    <t>ქ. თბილისი, მოსაშვილის ქ.3/17</t>
  </si>
  <si>
    <t>973C120D-7AA2-46B6-9832-C8CF4CD0E6CF</t>
  </si>
  <si>
    <t>ICE001209</t>
  </si>
  <si>
    <t>ბესიკი გოცირიძე (ს.კ. 01008048186) - ფიზ. პირი</t>
  </si>
  <si>
    <t>დავით რაჩკოვსკი</t>
  </si>
  <si>
    <t>01008049574</t>
  </si>
  <si>
    <t>ქ.თბილისი, ვაა-ფშაველას გამზ. 7კვ,12კორპ.ბ,32</t>
  </si>
  <si>
    <t>B54C7FC3-D6C7-4E41-A4A3-76123B5C5766</t>
  </si>
  <si>
    <t>ICE001210</t>
  </si>
  <si>
    <t>დავით რაჩკოვსკი (ს.კ. 01008049574) - ფიზ. პირი</t>
  </si>
  <si>
    <t>ნინო ხონელია</t>
  </si>
  <si>
    <t>01011091685</t>
  </si>
  <si>
    <t>59502E89-4014-438C-A173-C76EC00065D7</t>
  </si>
  <si>
    <t>ICE001211</t>
  </si>
  <si>
    <t>ნინო ხონელია (ს.კ. 01011091685) - ფიზ. პირი</t>
  </si>
  <si>
    <t>01012011432</t>
  </si>
  <si>
    <t>ქ.თბილისი, კახეთის გზ/ტკ 36ვ.ბ.34</t>
  </si>
  <si>
    <t>46B52639-4375-40CA-9926-178E34C321E0</t>
  </si>
  <si>
    <t>ICE001212</t>
  </si>
  <si>
    <t>ნიკოლოზ მედულაშვილი (ს.კ. 01012011432) - ფიზ. პირი</t>
  </si>
  <si>
    <t>გიორგი არსენიშვილი</t>
  </si>
  <si>
    <t>01017045490</t>
  </si>
  <si>
    <t>ქ. თბილისი,ერისთავ ხოშტარიას#16</t>
  </si>
  <si>
    <t>E8FCE364-1A15-4E1B-B4F4-410E48545961</t>
  </si>
  <si>
    <t>ICE001213</t>
  </si>
  <si>
    <t>გიორგი არსენიშვილი (ს.კ. 01017045490) - ფიზ. პირი</t>
  </si>
  <si>
    <t>რატი რომაშვილი</t>
  </si>
  <si>
    <t>01017049157</t>
  </si>
  <si>
    <t>ქ. თბილისი,შხეფის ქუჩა #7</t>
  </si>
  <si>
    <t>DF44A1C6-0A8E-490A-924F-42D9CE2E573F</t>
  </si>
  <si>
    <t>ICE001214</t>
  </si>
  <si>
    <t>რატი რომაშვილი (ს.კ. 01017049157) - ფიზ. პირი</t>
  </si>
  <si>
    <t>როვშან მამედოვი</t>
  </si>
  <si>
    <t>01024033144</t>
  </si>
  <si>
    <t>ქ.თბილისი,ზემო ვეძისის2ჩიხი18</t>
  </si>
  <si>
    <t>C807D733-E1C2-4CD5-BF7E-462687A6524C</t>
  </si>
  <si>
    <t>ICE001215</t>
  </si>
  <si>
    <t>როვშან მამედოვი (ს.კ. 01024033144) - ფიზ. პირი</t>
  </si>
  <si>
    <t>მურად ვაირადიანი</t>
  </si>
  <si>
    <t>01027065800</t>
  </si>
  <si>
    <t>ქ. თბილისი, ვარკეტილი3,2მ/რკორპ.25,ბ.23</t>
  </si>
  <si>
    <t>93EE84D0-6BAC-486A-8497-EF8AFF279AF3</t>
  </si>
  <si>
    <t>ICE001216</t>
  </si>
  <si>
    <t>მურად ვაირადიანი (ს.კ. 01027065800) - ფიზ. პირი</t>
  </si>
  <si>
    <t>ნინო ქოჩორაძე</t>
  </si>
  <si>
    <t>01030048749</t>
  </si>
  <si>
    <t>ქ.თბილისი ხეთაგუროვის ქუჩა #3</t>
  </si>
  <si>
    <t>6AC7DE48-0DC0-4AA3-B411-4E4E7E119D76</t>
  </si>
  <si>
    <t>ICE001217</t>
  </si>
  <si>
    <t>ნინო ქოჩორაძე (ს.კ. 01030048749) - ფიზ. პირი</t>
  </si>
  <si>
    <t>გურამი გოდერძიშვილი</t>
  </si>
  <si>
    <t>22001014457</t>
  </si>
  <si>
    <t>თეტრიწყარო, სოფ.ჯორჯიაშვილი</t>
  </si>
  <si>
    <t>F782CBF1-2781-4806-8275-B440B50B1FB7</t>
  </si>
  <si>
    <t>ICE001218</t>
  </si>
  <si>
    <t>გურამი გოდერძიშვილი (ს.კ. 22001014457) - ფიზ. პირი</t>
  </si>
  <si>
    <t>ზაზა მაისურაძე</t>
  </si>
  <si>
    <t>34001002832</t>
  </si>
  <si>
    <t>ქ.თბილისი, გორკის ქ.2ჩიხი 6</t>
  </si>
  <si>
    <t>775A530D-DE7D-4264-ABAA-1857EA40B6F0</t>
  </si>
  <si>
    <t>ICE001219</t>
  </si>
  <si>
    <t>ზაზა მაისურაძე (ს.კ. 34001002832) - ფიზ. პირი</t>
  </si>
  <si>
    <t>ვახტანგი გოთოშია</t>
  </si>
  <si>
    <t>35001115494</t>
  </si>
  <si>
    <t>ქ.რუსთავი, სპორტის ქუჩა #2 ბ_ 49</t>
  </si>
  <si>
    <t>17B061E3-0160-4EFC-BE2E-B86EDB35A175</t>
  </si>
  <si>
    <t>ICE001220</t>
  </si>
  <si>
    <t>ვახტანგი გოთოშია (ს.კ. 35001115494) - ფიზ. პირი</t>
  </si>
  <si>
    <t>47891000313</t>
  </si>
  <si>
    <t>002B362D-13FF-4199-8B3B-610FB5E47728</t>
  </si>
  <si>
    <t>ICE001221</t>
  </si>
  <si>
    <t>შენ ვოლქან (ს.კ. 47891000313) - ფიზ. პირი</t>
  </si>
  <si>
    <t>თეა მეგრელიშვილი</t>
  </si>
  <si>
    <t>54001006457</t>
  </si>
  <si>
    <t>ქ. ჭიათურა, სოფ.წინსოფელი</t>
  </si>
  <si>
    <t>4CF74310-5BA2-4D53-A1D8-FDC50B6BAC40</t>
  </si>
  <si>
    <t>ICE001222</t>
  </si>
  <si>
    <t>თეა მეგრელიშვილი (ს.კ. 54001006457) - ფიზ. პირი</t>
  </si>
  <si>
    <t>ირაკლი წივწივაძე</t>
  </si>
  <si>
    <t>61001068941</t>
  </si>
  <si>
    <t>ქ.ბათუმი, მ. კომახიძის 108,ბ.43</t>
  </si>
  <si>
    <t>9A28ACA4-D36B-4822-9B3A-9494E6811F7E</t>
  </si>
  <si>
    <t>ICE001223</t>
  </si>
  <si>
    <t>ირაკლი წივწივაძე (ს.კ. 61001068941) - ფიზ. პირი</t>
  </si>
  <si>
    <t>გენადი ბაკურიძე</t>
  </si>
  <si>
    <t>61002002094</t>
  </si>
  <si>
    <t>ქ.ბათუმი, გენერალ ასლან აბაშიძის #7</t>
  </si>
  <si>
    <t>170CB6C0-04D7-4D78-904E-5CB25BC330A4</t>
  </si>
  <si>
    <t>ICE001224</t>
  </si>
  <si>
    <t>გენადი ბაკურიძე (ს.კ. 61002002094) - ფიზ. პირი</t>
  </si>
  <si>
    <t>არჩილ მართალიშვილი</t>
  </si>
  <si>
    <t>61002016149</t>
  </si>
  <si>
    <t>ქ. ბათუმი, აბუსერიძის ქ. #69</t>
  </si>
  <si>
    <t>CA0CC406-38C9-483F-8698-766972F5210A</t>
  </si>
  <si>
    <t>ICE001225</t>
  </si>
  <si>
    <t>არჩილ მართალიშვილი (ს.კ. 61002016149) - ფიზ. პირი</t>
  </si>
  <si>
    <t>სოლომონ ცინცაძე</t>
  </si>
  <si>
    <t>61006007163</t>
  </si>
  <si>
    <t>ქ.ბათუმი, ლერმონტოვის ქუჩა, N 94ა, ბინა 58</t>
  </si>
  <si>
    <t>BAD1BD8D-F034-4EC3-8FE1-3FD76387AFE0</t>
  </si>
  <si>
    <t>ICE001226</t>
  </si>
  <si>
    <t>სოლომონ ცინცაძე (ს.კ. 61006007163) - ფიზ. პირი</t>
  </si>
  <si>
    <t>ხათუნა ხასაია</t>
  </si>
  <si>
    <t>62001006332</t>
  </si>
  <si>
    <t>0060000 ქ. თბილისი, ს.კანდელაკის ქ. # 3, ბ.7</t>
  </si>
  <si>
    <t>FBE005E4-2903-4DBA-BDDE-0AB9FDBE3694</t>
  </si>
  <si>
    <t>ICE001227</t>
  </si>
  <si>
    <t>ხათუნა ხასაია (ს.კ. 62001006332) - ფიზ. პირი</t>
  </si>
  <si>
    <t>ლევანი გაბედავა</t>
  </si>
  <si>
    <t>62004028705</t>
  </si>
  <si>
    <t>GE51BG0000000739980300</t>
  </si>
  <si>
    <t>FE294B38-79BE-42A7-A947-626F298BBE2D</t>
  </si>
  <si>
    <t>ICE001228</t>
  </si>
  <si>
    <t>ლევანი გაბედავა (ს.კ. 62004028705) - ფიზ. პირი</t>
  </si>
  <si>
    <t>KLEEMANN HELLAS S.A.</t>
  </si>
  <si>
    <t>Greece</t>
  </si>
  <si>
    <t>6F255A26-51F4-4909-9567-65D9E88D6F17</t>
  </si>
  <si>
    <t>ICE001229</t>
  </si>
  <si>
    <t>KLEEMANN HELLAS S.A. (ს.კ. ICE001254) - უცხოური საწარმო</t>
  </si>
  <si>
    <t>ARKEN JENERATOR A.S</t>
  </si>
  <si>
    <t>Turkey</t>
  </si>
  <si>
    <t>1763B0EB-9862-4335-BA17-441F587C7342</t>
  </si>
  <si>
    <t>ICE001230</t>
  </si>
  <si>
    <t>ARKEN JENERATOR A.S (ს.კ. ICE001255) - უცხოური საწარმო</t>
  </si>
  <si>
    <t>METAKSAN ELEKTRIK VE INSAAT MALZEMLERI SAN TIC</t>
  </si>
  <si>
    <t>2F119064-FB12-4819-896C-4F2FE0FDA69E</t>
  </si>
  <si>
    <t>ICE001231</t>
  </si>
  <si>
    <t>METAKSAN ELEKTRIK VE INSAAT MALZEMLERI SAN TIC (ს.კ. ICE001256) - უცხოური საწარმო</t>
  </si>
  <si>
    <t>SAGA MEKANIK SANAYI VE TICARET A.S.</t>
  </si>
  <si>
    <t>2FDE576D-4692-4E11-ACE2-C809E81724E9</t>
  </si>
  <si>
    <t>ICE001232</t>
  </si>
  <si>
    <t>SAGA MEKANIK SANAYI VE TICARET A.S. (ს.კ. ICE001257) - უცხოური საწარმო</t>
  </si>
  <si>
    <t>SICOR S.P.A.</t>
  </si>
  <si>
    <t>Italy</t>
  </si>
  <si>
    <t>9352135D-33FE-4A82-993F-1CEA1E051B6C</t>
  </si>
  <si>
    <t>ICE001233</t>
  </si>
  <si>
    <t>SICOR S.P.A. (ს.კ. ICE001258) - უცხოური საწარმო</t>
  </si>
  <si>
    <t>AHMET ASANSOR SANAYI VE TICARET LIMITED SIRKETI</t>
  </si>
  <si>
    <t>4C6C3E62-1082-469C-A2C1-A3895B6A33F8</t>
  </si>
  <si>
    <t>ICE001234</t>
  </si>
  <si>
    <t>AHMET ASANSOR SANAYI VE TICARET LIMITED SIRKETI (ს.კ. ICE001259) - უცხოური საწარმო</t>
  </si>
  <si>
    <t>YUKSELIS ASANSOR PAZ.INS.OTO.SAN.TIC.</t>
  </si>
  <si>
    <t>F3BA2393-F57C-4055-9C3B-9056AB8BA7F7</t>
  </si>
  <si>
    <t>ICE001235</t>
  </si>
  <si>
    <t>YUKSELIS ASANSOR PAZ.INS.OTO.SAN.TIC. (ს.კ. ICE001260) - უცხოური საწარმო</t>
  </si>
  <si>
    <t>EBITT AKISKAN TEKNOLOJILERI SAN. VE TIC.</t>
  </si>
  <si>
    <t>3480946B-8AD3-4FAE-A815-B8B852101962</t>
  </si>
  <si>
    <t>ICE001236</t>
  </si>
  <si>
    <t>EBITT AKISKAN TEKNOLOJILERI SAN. VE TIC. (ს.კ. ICE001261) - უცხოური საწარმო</t>
  </si>
  <si>
    <t>ლევან ფრუიძე</t>
  </si>
  <si>
    <t>01011075279</t>
  </si>
  <si>
    <t>8DA1E74A-B428-4381-8912-826B468EAABC</t>
  </si>
  <si>
    <t>ICE001237</t>
  </si>
  <si>
    <t>ლევან ფრუიძე (ს.კ. 1011075279) - ფიზ. პირი</t>
  </si>
  <si>
    <t>ინეზა წულუკიძე</t>
  </si>
  <si>
    <t>61001048454</t>
  </si>
  <si>
    <t>C7282587-D9D7-4B5B-8570-A2E11FDFA7AD</t>
  </si>
  <si>
    <t>ICE001238</t>
  </si>
  <si>
    <t>ინეზა წულუკიძე (ს.კ. 61001048454) - ფიზ. პირი</t>
  </si>
  <si>
    <t>ალეკო პავლიაშვილი</t>
  </si>
  <si>
    <t>59001127152</t>
  </si>
  <si>
    <t>TBCBGE22</t>
  </si>
  <si>
    <t>GE79TB7658245061100016</t>
  </si>
  <si>
    <t>4392D363-3BD0-4EE7-8088-1698CA78EEF4</t>
  </si>
  <si>
    <t>ICE001239</t>
  </si>
  <si>
    <t>ალეკო პავლიაშვილი (ს.კ. 59001127152) - შპს</t>
  </si>
  <si>
    <t>კახა შარაძე</t>
  </si>
  <si>
    <t>61006067391</t>
  </si>
  <si>
    <t>9E475960-8DC6-4809-BA8A-738018712815</t>
  </si>
  <si>
    <t>ICE001240</t>
  </si>
  <si>
    <t>კახა შარაძე (ს.კ. 61006067391) - ფიზ. პირი</t>
  </si>
  <si>
    <t>WITTUR ASANSOR SAN. VE TIC. A.S.</t>
  </si>
  <si>
    <t>თურქეთი - TUR</t>
  </si>
  <si>
    <t>თურქეთი</t>
  </si>
  <si>
    <t>807DA178-EB97-4672-B3CF-0CB05A152F04</t>
  </si>
  <si>
    <t>ICE001241</t>
  </si>
  <si>
    <t>WITTUR ASANSOR SAN. VE TIC. A.S. (ს.კ. ICE001297) - უცხოური საწარმო</t>
  </si>
  <si>
    <t>IMCO HAVALANDIRMA IKLIMLENDIRME MAKINA ITH.IHR. TIC.</t>
  </si>
  <si>
    <t xml:space="preserve">004 Cd. No:5/A Turgutlu O.S.B. Turgutlu/ MANİSA </t>
  </si>
  <si>
    <t>4E1A5114-3A1E-4D07-BE55-058D026CB3F3</t>
  </si>
  <si>
    <t>ICE001242</t>
  </si>
  <si>
    <t>IMCO HAVALANDIRMA IKLIMLENDIRME MAKINA ITH.IHR. TIC. (ს.კ. ICE001690) - უცხოური საწარმო</t>
  </si>
  <si>
    <t>CENTER OF ELECTRICAT GOODS</t>
  </si>
  <si>
    <t>საუდების არაბეთი - SAU</t>
  </si>
  <si>
    <t>PO BOx 15955</t>
  </si>
  <si>
    <t>4AB3C0A1-63AE-4FCF-90FB-089A7E8985D1</t>
  </si>
  <si>
    <t>ICE001243</t>
  </si>
  <si>
    <t>CENTER OF ELECTRICAT GOODS (ს.კ. ICE001696) - უცხოური საწარმო</t>
  </si>
  <si>
    <t>EWTD</t>
  </si>
  <si>
    <t>არაბთა გაერთიანებული ემირატები - ARE</t>
  </si>
  <si>
    <t>1007, Damac Executive Heights, Tecom, Dubai</t>
  </si>
  <si>
    <t>8256FD07-C354-4193-A849-C56E1E2EA2D3</t>
  </si>
  <si>
    <t>Ltd.ewtd@gmail.com</t>
  </si>
  <si>
    <t>ICE001244</t>
  </si>
  <si>
    <t>EWTD (ს.კ. ICE001697) - უცხოური საწარმო</t>
  </si>
  <si>
    <t>MITSUBISHI ELECTRIC</t>
  </si>
  <si>
    <t>Şerifali Mah.Kale Sok.No:41 A1 Ümraniye‐İSTANBUL</t>
  </si>
  <si>
    <t>74AF4B20-57A9-4323-82B8-6633573A12C5</t>
  </si>
  <si>
    <t>ICE001245</t>
  </si>
  <si>
    <t>MITSUBISHI ELECTRIC (ს.კ. ICE001701) - უცხოური საწარმოს ფილიალი</t>
  </si>
  <si>
    <t>საქართველოს ფოსტა</t>
  </si>
  <si>
    <t>203836233</t>
  </si>
  <si>
    <t>ქ. თბილისი, ვაგზლის მოედანი 2</t>
  </si>
  <si>
    <t>ლევანი ჩიკვაიძე</t>
  </si>
  <si>
    <t>01023004761</t>
  </si>
  <si>
    <t>GE88LB0113194522215000</t>
  </si>
  <si>
    <t>9C044D1C-0A5F-4FD1-A9F2-E09A5E8808D9</t>
  </si>
  <si>
    <t>ICE001246</t>
  </si>
  <si>
    <t>საქართველოს ფოსტა (ს.კ. 203836233) - შპს</t>
  </si>
  <si>
    <t>გურამი ჯეგაძე</t>
  </si>
  <si>
    <t>31001057346</t>
  </si>
  <si>
    <t>მცხეთა ს. ლისი მე–8 ქ. N 14</t>
  </si>
  <si>
    <t>GE59BG0000000161126933</t>
  </si>
  <si>
    <t>F7EFA5FC-B687-4515-B884-AE481F424298</t>
  </si>
  <si>
    <t>ICE001247</t>
  </si>
  <si>
    <t>გურამი ჯეგაძე (ს.კ. 31001057346) - მცირე მეწარმე</t>
  </si>
  <si>
    <t>აკაკი ახვლედიანი</t>
  </si>
  <si>
    <t>01024008652</t>
  </si>
  <si>
    <t>ქ. თბილისი, ონიაშვილის 71, ბ N13</t>
  </si>
  <si>
    <t>F178344C-B538-493A-91F1-E50A67F53023</t>
  </si>
  <si>
    <t>ICE001248</t>
  </si>
  <si>
    <t>აკაკი ახვლედიანი (ს.კ. 01024008652) - ფიზ. პირი</t>
  </si>
  <si>
    <t>shorena.jijiashvili1980@gmail.com</t>
  </si>
  <si>
    <t>შპს 222</t>
  </si>
  <si>
    <t>401943171</t>
  </si>
  <si>
    <t>ქ. თბილისი, აკაკი ბელიაშვილის ქუჩა, N17</t>
  </si>
  <si>
    <t>07A73C25-086D-40EC-9551-825BF2C1BB88</t>
  </si>
  <si>
    <t>ICE001249</t>
  </si>
  <si>
    <t>შპს 222 (ს.კ. 401943171) - შპს</t>
  </si>
  <si>
    <t>ალდა</t>
  </si>
  <si>
    <t>436038976</t>
  </si>
  <si>
    <t>მცხეთა, ს. ძეგვი, 44–ე ქ., N45</t>
  </si>
  <si>
    <t>D468D726-BA5D-4285-829B-DEF23F451942</t>
  </si>
  <si>
    <t>ICE001250</t>
  </si>
  <si>
    <t>ალდა (ს.კ. 436038976) - შპს</t>
  </si>
  <si>
    <t>ემზარ შავაძე</t>
  </si>
  <si>
    <t>33001007337</t>
  </si>
  <si>
    <t>ქ. ბათუმი, ტაბიძის ქ., N 17, ბინა 2</t>
  </si>
  <si>
    <t>D52D77CC-D226-469A-A30B-8ED7F46A1401</t>
  </si>
  <si>
    <t>ICE001251</t>
  </si>
  <si>
    <t>ემზარ შავაძე (ს.კ. 33001007337) - ინდ. მეწარმე</t>
  </si>
  <si>
    <t>44001003649</t>
  </si>
  <si>
    <t>ქ. თბილისი, გლდანის რაიონი, მუხიანის დასახლება, III მ/რ, კორპუსი 10, ბინა 102</t>
  </si>
  <si>
    <t>1784309C-11BA-4A4C-8B83-184391E2C6E5</t>
  </si>
  <si>
    <t>ICE001252</t>
  </si>
  <si>
    <t>მაია რეხვიაშვილი - გენკო (ს.კ. 44001003649) - ინდ. მეწარმე</t>
  </si>
  <si>
    <t>AGSAN</t>
  </si>
  <si>
    <t>401976162</t>
  </si>
  <si>
    <t>ბათუმი, ფარნავაზ მეფის ქ. N147</t>
  </si>
  <si>
    <t>3C952B6E-A8D4-47C9-82A8-281475D34548</t>
  </si>
  <si>
    <t>ICE001253</t>
  </si>
  <si>
    <t>AGSAN (ს.კ. 401976162) - შპს</t>
  </si>
  <si>
    <t>ბათუმი ლიფტსერვისი</t>
  </si>
  <si>
    <t>405243366</t>
  </si>
  <si>
    <t>ქ. თბილისი, ვაკის რაიონი, შალვა ნუცუბიძის ფერდობი, III მ/რ, კვარტალი I, კორპუსი 4, ბ. 10</t>
  </si>
  <si>
    <t>7903090B-56EA-466C-8578-31C0A4F6238E</t>
  </si>
  <si>
    <t>ICE001254</t>
  </si>
  <si>
    <t>ბათუმი ლიფტსერვისი (ს.კ. 405243366) - შპს</t>
  </si>
  <si>
    <t>ჯეო სეიფთი</t>
  </si>
  <si>
    <t>405321637</t>
  </si>
  <si>
    <t>ქ. თბილისი, პლატონ იოსელიანის ქ. N37, ბ. N173</t>
  </si>
  <si>
    <t>FC8AACF2-75E7-4B67-B80E-181E067DB832</t>
  </si>
  <si>
    <t>ICE001255</t>
  </si>
  <si>
    <t>ჯეო სეიფთი (ს.კ. 405321637) - შპს</t>
  </si>
  <si>
    <t>ვალერი ქალდანი</t>
  </si>
  <si>
    <t>62004017950</t>
  </si>
  <si>
    <t>ქ. თბილისი, გამზირი გურამიშვილი, N70, კორპუსი N5, ბ N54</t>
  </si>
  <si>
    <t>936932C8-DEBF-44F0-8E55-497904246A86</t>
  </si>
  <si>
    <t>ICE001256</t>
  </si>
  <si>
    <t>ვალერი ქალდანი (ს.კ. 62004017950) - ინდ. მეწარმე</t>
  </si>
  <si>
    <t>გიორგი კიპაროიძე</t>
  </si>
  <si>
    <t>38001006857</t>
  </si>
  <si>
    <t>ქ. თბილისი, ჩუღურეთის რაიონი, გ. გედევანიშვილის ქ. N29, კორპ. 213, ბ. N5</t>
  </si>
  <si>
    <t>63AD29BA-692B-4B47-96D6-FC0A70275B58</t>
  </si>
  <si>
    <t>ICE001257</t>
  </si>
  <si>
    <t>გიორგი კიპაროიძე (ს.კ. 38001006857) - ინდ. მეწარმე</t>
  </si>
  <si>
    <t>ევროპროდუქტი</t>
  </si>
  <si>
    <t>202227134</t>
  </si>
  <si>
    <t>ქ. თბილისი, დიდუბის რაიონი, აკ. წერეთლის გამზ. N77, ბ. N31</t>
  </si>
  <si>
    <t>4437EBC3-984C-475E-84DF-3153C2A50708</t>
  </si>
  <si>
    <t>ICE001258</t>
  </si>
  <si>
    <t>ევროპროდუქტი (ს.კ. 202227134) - შპს</t>
  </si>
  <si>
    <t>220. ჯი</t>
  </si>
  <si>
    <t>405215574</t>
  </si>
  <si>
    <t>ქ.თბილისი, ვაკე-საბურთალოს რაიონი, დიდი დიღომი, ი. პეტრიწის ქ., I კორპუსის მიმდებარედ, (ნაკვ. 6/75), სადარბაზო 2, სართული 8, ბ. N88</t>
  </si>
  <si>
    <t>ნუგზარ ტატიშვილი</t>
  </si>
  <si>
    <t>6D303D63-59DD-4A88-896B-5A5352DE8294</t>
  </si>
  <si>
    <t>ICE001259</t>
  </si>
  <si>
    <t>220. ჯი (ს.კ. 405215574) - შპს</t>
  </si>
  <si>
    <t>მაჯიდ ალ ფუტაიმ ჰიპერმარკეტს ჯორჯია</t>
  </si>
  <si>
    <t>404923749</t>
  </si>
  <si>
    <t>ქ. თბილისი, ვაკე-საბურთალოს რაიონი, დიღმის სასწავლო საცდელი მეურნეობის ტერიტორია</t>
  </si>
  <si>
    <t>ჰანი ვეისი</t>
  </si>
  <si>
    <t>LR0035585</t>
  </si>
  <si>
    <t>3ECA7E95-24AA-4998-8528-AD0645A79429</t>
  </si>
  <si>
    <t>ICE001260</t>
  </si>
  <si>
    <t>მაჯიდ ალ ფუტაიმ ჰიპერმარკეტს ჯორჯია (ს.კ. 404923749) - შპს</t>
  </si>
  <si>
    <t>კონსტანტინე კაშია</t>
  </si>
  <si>
    <t>01005023660</t>
  </si>
  <si>
    <t>ქ. თბილისის, ძველი თბილისის რაიონში, არ. ქურდიანის ქ., №5</t>
  </si>
  <si>
    <t>648E4AC5-B78E-4853-92E2-21F5E021C59D</t>
  </si>
  <si>
    <t>ICE001261</t>
  </si>
  <si>
    <t>კონსტანტინე კაშია (ს.კ. 01005023660) - ინდ. მეწარმე</t>
  </si>
  <si>
    <t>ვასილ გეგეჭკორი</t>
  </si>
  <si>
    <t>29001028422</t>
  </si>
  <si>
    <t>ქ. თბილისის, დიდუბის რაიონში, ხოშარაულის ქ., № 34</t>
  </si>
  <si>
    <t>7773D18C-81FE-4F38-958F-B765F197DBA5</t>
  </si>
  <si>
    <t>ICE001262</t>
  </si>
  <si>
    <t>ვასილ გეგეჭკორი (ს.კ. 29001028422) - ინდ. მეწარმე</t>
  </si>
  <si>
    <t>ფუდმარტი</t>
  </si>
  <si>
    <t>404460187</t>
  </si>
  <si>
    <t>ქ. თბილისი, სამგორის რაიონი, თენგიზ ჩანტლაძის ქ, N40, ქ. თბილისი, დიდი ლილო, დასახლება თეთრი ხევის</t>
  </si>
  <si>
    <t>არჩილ გეგენავა</t>
  </si>
  <si>
    <t>01030021428</t>
  </si>
  <si>
    <t>32483307-108F-490F-A5DA-AAFA0876B63A</t>
  </si>
  <si>
    <t>ICE001263</t>
  </si>
  <si>
    <t>ფუდმარტი (ს.კ. 404460187) - შპს</t>
  </si>
  <si>
    <t>მებოენჯინიერინგ</t>
  </si>
  <si>
    <t>405353399</t>
  </si>
  <si>
    <t>ქ. თბილისი, საბურთალოს რაიონი, შ. ნუცუბიძის ქ. N14ბ, ბ. N87</t>
  </si>
  <si>
    <t>დავით მებონია</t>
  </si>
  <si>
    <t>24E4EE43-5EF3-423D-9573-ECEC58B570C9</t>
  </si>
  <si>
    <t>ICE001264</t>
  </si>
  <si>
    <t>მებოენჯინიერინგ (ს.კ. 405353399) - შპს</t>
  </si>
  <si>
    <t>არგო გრუპ ჯორჯია</t>
  </si>
  <si>
    <t>400113532</t>
  </si>
  <si>
    <t>ქ. თბილისი, საირმის გორა, ნაკვეთი N2, ნაკვეთი N3, შმიდტის ქ. N110</t>
  </si>
  <si>
    <t>გიორგი ჟორდანია</t>
  </si>
  <si>
    <t>01007007137</t>
  </si>
  <si>
    <t>8BE1F54B-9D87-48F2-8C0A-2F20A5C303E9</t>
  </si>
  <si>
    <t>ICE001265</t>
  </si>
  <si>
    <t>არგო გრუპ ჯორჯია (ს.კ. 400113532) - შპს</t>
  </si>
  <si>
    <t>ბკ ქონსთრაქშენი</t>
  </si>
  <si>
    <t>404537809</t>
  </si>
  <si>
    <t>ქ. თბილისი, საბურთალოს რაიონი, ალ. ყაზბეგის გამზ., 15, დ ბლოკი, 4 სართული, საოფისე ფართი</t>
  </si>
  <si>
    <t>დავით ონიანი</t>
  </si>
  <si>
    <t>E3AEC4BA-46A6-4271-BBEC-0FFA64B013BE</t>
  </si>
  <si>
    <t>ICE001266</t>
  </si>
  <si>
    <t>ბკ ქონსთრაქშენი (ს.კ. 404537809) - შპს</t>
  </si>
  <si>
    <t>ლენოქსი</t>
  </si>
  <si>
    <t>418476893</t>
  </si>
  <si>
    <t>საქართველო, ქ. გორი, კომბინატის დასახლება</t>
  </si>
  <si>
    <t>BAGAGE22</t>
  </si>
  <si>
    <t>GE28BG0000000498436067</t>
  </si>
  <si>
    <t>8C656830-971B-4F16-823C-B3F9461FD619</t>
  </si>
  <si>
    <t>ICE001267</t>
  </si>
  <si>
    <t>ლენოქსი (ს.კ. 418476893) - შპს</t>
  </si>
  <si>
    <t>აქუათერმი</t>
  </si>
  <si>
    <t>400184242</t>
  </si>
  <si>
    <t>ქ. თბილისი ქ. წამებულის გამზ №98</t>
  </si>
  <si>
    <t>2BAEB8DA-4F6A-4ED6-8885-47B1987E8971</t>
  </si>
  <si>
    <t>ICE001268</t>
  </si>
  <si>
    <t>აქუათერმი (ს.კ. 400184242) - შპს</t>
  </si>
  <si>
    <t>სუფთა სახლი</t>
  </si>
  <si>
    <t>202458893</t>
  </si>
  <si>
    <t>ქსნის ქუჩა , N 36</t>
  </si>
  <si>
    <t>ირაკლი ღვინიაშვილი</t>
  </si>
  <si>
    <t>01022003329</t>
  </si>
  <si>
    <t>932EBC21-422C-456A-9F52-B252F16222D5</t>
  </si>
  <si>
    <t>ICE001269</t>
  </si>
  <si>
    <t>სუფთა სახლი (ს.კ. 202458893) - შპს</t>
  </si>
  <si>
    <t>ტონი</t>
  </si>
  <si>
    <t>405131584</t>
  </si>
  <si>
    <t>თბილსი.წერეთლის 118</t>
  </si>
  <si>
    <t>C84D3A69-DD99-4422-847A-8C5260B1AD8C</t>
  </si>
  <si>
    <t>ICE001270</t>
  </si>
  <si>
    <t>ტონი (ს.კ.  405131584) - შპს</t>
  </si>
  <si>
    <t>gvantsajmukhadze@gmail.com</t>
  </si>
  <si>
    <t>445403910</t>
  </si>
  <si>
    <t xml:space="preserve"> ბათუმი, ჯავახიშვილის ქ., №61ა, ბ.№32</t>
  </si>
  <si>
    <t>C6F79B79-1B05-4F08-B9D3-3444042B756F</t>
  </si>
  <si>
    <t>ICE001271</t>
  </si>
  <si>
    <t>111 (ს.კ. 445403910) - შპს</t>
  </si>
  <si>
    <t>დრანკ ოკტოპუს დისტრიბუცია</t>
  </si>
  <si>
    <t>406112442</t>
  </si>
  <si>
    <t>საქართველო, თბილისი, ისანი–სამგორის რაიონი, კალოუბნის ქ., №33, ბ. 39</t>
  </si>
  <si>
    <t>იასონ ბიბილეიშვილი</t>
  </si>
  <si>
    <t>A5F1E2B5-E9CD-4365-925A-AF034C62358A</t>
  </si>
  <si>
    <t>ICE001272</t>
  </si>
  <si>
    <t>დრანკ ოკტოპუს დისტრიბუცია (ს.კ. 406112442) - შპს</t>
  </si>
  <si>
    <t>თეგეტა ინდასტრი</t>
  </si>
  <si>
    <t>405391446</t>
  </si>
  <si>
    <t>საქართველო, თბილისი, საბურთალოს რაიონი, დავით აღმაშენებლის ხეივანი, მე-12 კმ., N5</t>
  </si>
  <si>
    <t>ზაზა ქარჩავა</t>
  </si>
  <si>
    <t>GE94TB7183336080100004</t>
  </si>
  <si>
    <t>AB56D4DD-C6A9-45A8-8DAB-DCEF3AA60C16</t>
  </si>
  <si>
    <t>ICE001273</t>
  </si>
  <si>
    <t>თეგეტა ინდასტრი (ს.კ. 405391446) - შპს</t>
  </si>
  <si>
    <t>გიო კომპანი</t>
  </si>
  <si>
    <t>400115219</t>
  </si>
  <si>
    <t>საქართველო, ქ. თბილისის, გლდანი-ნაძალადევის რაიონში, თემქა, III მ/რ, V კვ., კორპ. 1, ბინა 30</t>
  </si>
  <si>
    <t>გიორგი ლავრელაშვილი</t>
  </si>
  <si>
    <t>01019045376</t>
  </si>
  <si>
    <t>C3EA4258-F80D-402D-B222-BB7CFBB94857</t>
  </si>
  <si>
    <t>ICE001274</t>
  </si>
  <si>
    <t>გიო კომპანი (ს.კ. 400115219) - შპს</t>
  </si>
  <si>
    <t>E-2010</t>
  </si>
  <si>
    <t>448381992</t>
  </si>
  <si>
    <t>საქართველო, ბათუმი, ფ.ხალვაშის VI ჩიხი №7</t>
  </si>
  <si>
    <t>ედნარ საკანდელიძე</t>
  </si>
  <si>
    <t>A61FFEAF-4726-449D-ACC5-CAD51040C6F3</t>
  </si>
  <si>
    <t>ICE001275</t>
  </si>
  <si>
    <t>E-2010 (ს.კ. 448381992) - შპს</t>
  </si>
  <si>
    <t>საქართველოს შინაგან საქმეთა სამინისტროს საზოგადოებრივი უსაფრთხოების მართვის ცენტრი "112"</t>
  </si>
  <si>
    <t>205390487</t>
  </si>
  <si>
    <t>თბილისი, 0186, ლისის ქ. #1ა</t>
  </si>
  <si>
    <t>ABD876F6-3C1B-4153-A43C-46F498AB76AA</t>
  </si>
  <si>
    <t>ICE001276</t>
  </si>
  <si>
    <t>საქართველოს შინაგან საქმეთა სამინისტროს საზოგადოებრივი უსაფრთხოების მართვის ცენტრი "112" (ს.კ. 205390487) - საჯარო სამართლის იურიდიული პირი</t>
  </si>
  <si>
    <t>სფერა</t>
  </si>
  <si>
    <t>405412361</t>
  </si>
  <si>
    <t>ქ. თბილისი, ვაკის რაიონი, კავსაძის ქუჩა N3, სართული 10, ბინა N25</t>
  </si>
  <si>
    <t>გიორგი მეტრეველი</t>
  </si>
  <si>
    <t>01010006112</t>
  </si>
  <si>
    <t>B71DB46F-9742-4111-9C3C-118F6E6DB370</t>
  </si>
  <si>
    <t>giorgi.metreveli6@gmail.com</t>
  </si>
  <si>
    <t>ICE001277</t>
  </si>
  <si>
    <t>სფერა (ს.კ. 405412361) - შპს</t>
  </si>
  <si>
    <t>ვენტაქს</t>
  </si>
  <si>
    <t>404548316</t>
  </si>
  <si>
    <t>ქ. თბილისი, ი.გოგებაშვილის II გასასვლელი, N11</t>
  </si>
  <si>
    <t>დავით ებრალიძე</t>
  </si>
  <si>
    <t>01025015898</t>
  </si>
  <si>
    <t>374D97F2-6024-4BAD-891F-0CB3BBB4C30A</t>
  </si>
  <si>
    <t>d_ebralidze@yahoo.com</t>
  </si>
  <si>
    <t>ICE001278</t>
  </si>
  <si>
    <t>ვენტაქს (ს.კ. 404548316) - შპს</t>
  </si>
  <si>
    <t>ელიტ-ლიფტი</t>
  </si>
  <si>
    <t>206319893</t>
  </si>
  <si>
    <t>ქ. თბილისის, ისანი-სამგორის რაიონში, მოსკოვის გამზ. N24/ა</t>
  </si>
  <si>
    <t>ნუგზარ თარაშვილი</t>
  </si>
  <si>
    <t>01030006104</t>
  </si>
  <si>
    <t>042B50BE-1D9F-40D4-A5A2-0B7D3B0A6B24</t>
  </si>
  <si>
    <t>tarantini2010@yandex.ru</t>
  </si>
  <si>
    <t>ICE001279</t>
  </si>
  <si>
    <t>ელიტ-ლიფტი (ს.კ. 206319893) - შპს</t>
  </si>
  <si>
    <t>საბა 2015</t>
  </si>
  <si>
    <t>415594057</t>
  </si>
  <si>
    <t>ჭიათურა, ს. ითხვისი, 41–ე ქ., N 5</t>
  </si>
  <si>
    <t>მამუკა წერეთელი</t>
  </si>
  <si>
    <t>5822D813-4CDA-40A1-B31F-3276EC65AF0D</t>
  </si>
  <si>
    <t xml:space="preserve">eljgufi@bk.ru  
</t>
  </si>
  <si>
    <t>ICE001280</t>
  </si>
  <si>
    <t>საბა 2015 (ს.კ. 415594057) - შპს</t>
  </si>
  <si>
    <t xml:space="preserve">ვისტა </t>
  </si>
  <si>
    <t>445495045</t>
  </si>
  <si>
    <t xml:space="preserve">ქ. ბათუმი, ფარნავაზ მეფის ქ., №110 </t>
  </si>
  <si>
    <t>რუსუდან იმედაიშვილი</t>
  </si>
  <si>
    <t>937144C4-DD93-49B3-A757-D8BC73EFEE58</t>
  </si>
  <si>
    <t>sale@top.ge</t>
  </si>
  <si>
    <t>ICE001281</t>
  </si>
  <si>
    <t>ვისტა (ს.კ. 445495045) - შპს</t>
  </si>
  <si>
    <t>ნაზილბე ++</t>
  </si>
  <si>
    <t>445555943</t>
  </si>
  <si>
    <t xml:space="preserve">ქ. ბათუმი, ფრიდონ ხალვაშის VIIს შეს., N 11, ბ. 33 
</t>
  </si>
  <si>
    <t>კახა ბერიძე</t>
  </si>
  <si>
    <t>7925E502-EB33-4132-9597-508E6DE93CFA</t>
  </si>
  <si>
    <t>nazilbegroup@gmail.com</t>
  </si>
  <si>
    <t>ICE001282</t>
  </si>
  <si>
    <t>ნაზილბე ++ (ს.კ. 445555943) - შპს</t>
  </si>
  <si>
    <t>ალგი ჯგუფი</t>
  </si>
  <si>
    <t>405121988</t>
  </si>
  <si>
    <t>ქ. თბილისი, ვაკის რაიონი, ყიფშიძის ქ., N20, ბინა N5</t>
  </si>
  <si>
    <t>გიორგი საყვარელიძე</t>
  </si>
  <si>
    <t>01008013809</t>
  </si>
  <si>
    <t>E92FF460-53BF-447E-A955-015CE8367251</t>
  </si>
  <si>
    <t>karebi@live.com</t>
  </si>
  <si>
    <t>ICE001283</t>
  </si>
  <si>
    <t>ალგი ჯგუფი (ს.კ. 405121988) - შპს</t>
  </si>
  <si>
    <t>და ჩი</t>
  </si>
  <si>
    <t>400032120</t>
  </si>
  <si>
    <t>ქ. თბილისის, გლდანი-ნაძალადევის რაიონში, თემქა XI მ/რ II კვ, კორპ. 26, ბ. 46</t>
  </si>
  <si>
    <t>ელიზბარი ჩიტიშვილი</t>
  </si>
  <si>
    <t>06001004459</t>
  </si>
  <si>
    <t>F971587F-70B7-4FCA-A9A5-BDCB7A0EC4C5</t>
  </si>
  <si>
    <t>ICE001284</t>
  </si>
  <si>
    <t>და ჩი (ს.კ. 400032120) - შპს</t>
  </si>
  <si>
    <t>მეგა ქოლორს</t>
  </si>
  <si>
    <t>202456289</t>
  </si>
  <si>
    <t>ქ. თბილისი, დიდუბის რაიონი, ხოშარაულის ქ. N32</t>
  </si>
  <si>
    <t>ბესიკი ცერცვაძე</t>
  </si>
  <si>
    <t>3915ADAD-4324-428A-9C4B-EBAAD4BAE471</t>
  </si>
  <si>
    <t>valerian.tabagari@gmail.com</t>
  </si>
  <si>
    <t>ICE001285</t>
  </si>
  <si>
    <t>მეგა ქოლორს (ს.კ. 202456289) - შპს</t>
  </si>
  <si>
    <t>ინტელკომ ჯგუფი</t>
  </si>
  <si>
    <t>202441189</t>
  </si>
  <si>
    <t>ქ. თბილისის, დიდუბე-ჩუღურეთის რაიონში, დიღმის მასივი, V კვ., კორ. №9, ბ.№71</t>
  </si>
  <si>
    <t>ირაკლი ნოზაძე</t>
  </si>
  <si>
    <t>01012025354</t>
  </si>
  <si>
    <t>24131508-4386-497C-BBF1-F76BCB0BFF57</t>
  </si>
  <si>
    <t>irakli@intellcom.net</t>
  </si>
  <si>
    <t>ICE001286</t>
  </si>
  <si>
    <t>ინტელკომ ჯგუფი (ს.კ. 202441189) - შპს</t>
  </si>
  <si>
    <t>ვიონი საქართველო</t>
  </si>
  <si>
    <t>204450584</t>
  </si>
  <si>
    <t>ქ. თბილისი, მთაწმინდის რაიონი, ბამბის რიგი, №8</t>
  </si>
  <si>
    <t>ანდჟეი ედვარდ მალინოვსკი</t>
  </si>
  <si>
    <t>EG7158421,68062100117</t>
  </si>
  <si>
    <t>D25FE20E-DCEB-4196-872B-3F5C8B20AC91</t>
  </si>
  <si>
    <t>iesartia@beeline.ge</t>
  </si>
  <si>
    <t>ICE001287</t>
  </si>
  <si>
    <t>ვიონი საქართველო (ს.კ. 204450584) - შპს</t>
  </si>
  <si>
    <t>გრაფიკა</t>
  </si>
  <si>
    <t>400003704</t>
  </si>
  <si>
    <t>ქ. თბილისი, გლდანი-ნაძალადევის რაიონი, მუხიანის 3 მ-ნი, კორპ. 1, ბინა № 78</t>
  </si>
  <si>
    <t>ნუგზარ გაგნიძე</t>
  </si>
  <si>
    <t>01003002243</t>
  </si>
  <si>
    <t>D6A1331F-9124-4E2F-9DD9-29003C353DB6</t>
  </si>
  <si>
    <t>info@grafika.ge</t>
  </si>
  <si>
    <t>ICE001288</t>
  </si>
  <si>
    <t>გრაფიკა (ს.კ. 400003704) - შპს</t>
  </si>
  <si>
    <t>თრინი ჯგუფი</t>
  </si>
  <si>
    <t>404884407</t>
  </si>
  <si>
    <t>ქ. თბილისის ვაკე–საბურთალოს რაიონში, ზ.ფანასკერტელის ქ.,კორ. 22 ბ. 33</t>
  </si>
  <si>
    <t>ნიკო აფციაური</t>
  </si>
  <si>
    <t>01026011080</t>
  </si>
  <si>
    <t>9794F098-631A-4964-AEF3-DA2788355201</t>
  </si>
  <si>
    <t xml:space="preserve">mexx_mee@yahoo.com </t>
  </si>
  <si>
    <t>ICE001289</t>
  </si>
  <si>
    <t>თრინი ჯგუფი (ს.კ. 404884407) - შპს</t>
  </si>
  <si>
    <t>ავანტი ჯგუფი</t>
  </si>
  <si>
    <t>204499989</t>
  </si>
  <si>
    <t>ქ. თბილისი, ძველი თბილისის რაიონში, ვირსალაძის ქუჩა 8</t>
  </si>
  <si>
    <t>ირაკლი გიორგაძე</t>
  </si>
  <si>
    <t>01024013768</t>
  </si>
  <si>
    <t>7160B5E1-E06A-4B0A-BA34-C2232468C259</t>
  </si>
  <si>
    <t>ICE001290</t>
  </si>
  <si>
    <t>ავანტი ჯგუფი (ს.კ. 204499989) - შპს</t>
  </si>
  <si>
    <t>ჰამაკი</t>
  </si>
  <si>
    <t>205147599</t>
  </si>
  <si>
    <t>ქ. თბილისის, ვაკე-საბურთალოს რაიონი, ილია ჭავჭავაძის გამზ., №75, კორ. 10., ბინა 46</t>
  </si>
  <si>
    <t>ვლადისლავ ტურიაშვილი</t>
  </si>
  <si>
    <t>01030017294</t>
  </si>
  <si>
    <t>1D929AD2-574A-42C5-8601-BD899DEFC0C1</t>
  </si>
  <si>
    <t>info@hamaki.ge</t>
  </si>
  <si>
    <t>ICE001291</t>
  </si>
  <si>
    <t>ჰამაკი (ს.კ. 205147599) - შპს</t>
  </si>
  <si>
    <t>ავტო-ბანი 2000</t>
  </si>
  <si>
    <t>205211091</t>
  </si>
  <si>
    <t>ქ. თბილისი, გლდანი-ნაძალადევის რაიონი, ფეიქრების ქ., N 14</t>
  </si>
  <si>
    <t>ბაკურ ხუნდაძე</t>
  </si>
  <si>
    <t>01026002601</t>
  </si>
  <si>
    <t>9C654357-1E7E-4441-BDB7-C58906BB5DD5</t>
  </si>
  <si>
    <t>info@autobani2000.ge</t>
  </si>
  <si>
    <t>ICE001292</t>
  </si>
  <si>
    <t>ავტო-ბანი 2000 (ს.კ. 205211091) - შპს</t>
  </si>
  <si>
    <t>ღვინის სამყარო - მამული XXI</t>
  </si>
  <si>
    <t>204417363</t>
  </si>
  <si>
    <t>ქ. თბილისი, ძველი თბილისის (ყოფ. მთაწმ) რაიონში, ლაღიძის ქ.,2/27</t>
  </si>
  <si>
    <t>ვაჟა ულარჯიშვილი</t>
  </si>
  <si>
    <t>01024038180</t>
  </si>
  <si>
    <t>96571321-67CE-45E1-9008-06317722C4CC</t>
  </si>
  <si>
    <t>Info@wineworld.ge</t>
  </si>
  <si>
    <t>ICE001293</t>
  </si>
  <si>
    <t>ღვინის სამყარო - მამული XXI (ს.კ. 204417363) - შპს</t>
  </si>
  <si>
    <t>BASO</t>
  </si>
  <si>
    <t>404911565</t>
  </si>
  <si>
    <t>ქ. თბილისის, ვაკე-საბურთალოს რაიონში, ალ.ყაზბეგის გამზ., N 29/22, ბ. 33</t>
  </si>
  <si>
    <t>მიხეილ სოსელია</t>
  </si>
  <si>
    <t>01024002110</t>
  </si>
  <si>
    <t>78DC36E7-8BB5-4403-AE94-5C66A94B39FA</t>
  </si>
  <si>
    <t>soseliam@yahoo.com</t>
  </si>
  <si>
    <t>ICE001294</t>
  </si>
  <si>
    <t>BASO (ს.კ. 404911565) - შპს</t>
  </si>
  <si>
    <t xml:space="preserve">სუპერი </t>
  </si>
  <si>
    <t>205050905</t>
  </si>
  <si>
    <t>ქ. თბილისი, მთაწმინდის რაიონი, კოსტავას ქ., №23</t>
  </si>
  <si>
    <t>ივანე ხაზარაძე</t>
  </si>
  <si>
    <t>01008002602</t>
  </si>
  <si>
    <t>5581A030-60D2-4FD0-A1F7-5D99FD413A2D</t>
  </si>
  <si>
    <t>ICE001295</t>
  </si>
  <si>
    <t>სუპერი (ს.კ. 205050905) - შპს</t>
  </si>
  <si>
    <t>ართთაიმი</t>
  </si>
  <si>
    <t>202356672</t>
  </si>
  <si>
    <t>ქ. თბილისის, დიდუბე-ჩუღურეთის რაიონში, ცაბაძის ქ., №9</t>
  </si>
  <si>
    <t>თინათინ მიქელაძე</t>
  </si>
  <si>
    <t>01012025566</t>
  </si>
  <si>
    <t>35D49E22-D3F5-484C-80DF-A448DD15DE6A</t>
  </si>
  <si>
    <t>ICE001296</t>
  </si>
  <si>
    <t>ართთაიმი (ს.კ. 202356672) - შპს</t>
  </si>
  <si>
    <t>ოფის 2010</t>
  </si>
  <si>
    <t>205295660</t>
  </si>
  <si>
    <t xml:space="preserve">ქ. თბილისის, ვაკე-საბურთალოს რაიონში., ყაზბეგის გამზ. №4 </t>
  </si>
  <si>
    <t>სოფიო მაცაბერიძე</t>
  </si>
  <si>
    <t>01025008632</t>
  </si>
  <si>
    <t>A6FAEA9D-0FF0-4D93-80B8-42F7ADABB60E</t>
  </si>
  <si>
    <t>S.MACABERIDZE@yahoo.com</t>
  </si>
  <si>
    <t>ICE001297</t>
  </si>
  <si>
    <t>ოფის 2010 (ს.კ. 205295660) - შპს</t>
  </si>
  <si>
    <t>სამშობლო</t>
  </si>
  <si>
    <t>211357397</t>
  </si>
  <si>
    <t>ქ. თბილისის, ვაკე-საბურთალოს რაიონში, ყაზბეგის გამზ., №4</t>
  </si>
  <si>
    <t>მანანა კაციტაძე</t>
  </si>
  <si>
    <t>01025012874</t>
  </si>
  <si>
    <t>2DDD64BF-9EF9-410A-A1A7-2822F2B79656</t>
  </si>
  <si>
    <t>ICE001298</t>
  </si>
  <si>
    <t>სამშობლო (ს.კ. 211357397) - შპს</t>
  </si>
  <si>
    <t>პრიმა სერვის+</t>
  </si>
  <si>
    <t>400002554</t>
  </si>
  <si>
    <t>დავითი დანელია</t>
  </si>
  <si>
    <t>01023002374</t>
  </si>
  <si>
    <t>58E43494-D177-4C6B-83DE-F2E9F7611CA8</t>
  </si>
  <si>
    <t>Prima_Plus@hotmail.com</t>
  </si>
  <si>
    <t>ICE001299</t>
  </si>
  <si>
    <t>პრიმა სერვის+ (ს.კ. 400002554) - შპს</t>
  </si>
  <si>
    <t>კახელები</t>
  </si>
  <si>
    <t>202359072</t>
  </si>
  <si>
    <t>ქ. თბილისის, ძველი თბილისის რაიონში, დ. აღმაშენებლის გამზ., №71</t>
  </si>
  <si>
    <t>ჯუმბერ ხუნდაძე</t>
  </si>
  <si>
    <t>01017010363</t>
  </si>
  <si>
    <t>4E3F9570-BAC1-421B-B0D1-7ED70B97FFF1</t>
  </si>
  <si>
    <t>gozalishvili@kakhelebi.ge</t>
  </si>
  <si>
    <t>ICE001300</t>
  </si>
  <si>
    <t>კახელები (ს.კ. 202359072) - შპს</t>
  </si>
  <si>
    <t>მაგიკა</t>
  </si>
  <si>
    <t>401952080</t>
  </si>
  <si>
    <t xml:space="preserve">ქ. თბილისის დიდუბის რაიონში, აკ. წერეთლის გამზ.,N79 ბინა №33 </t>
  </si>
  <si>
    <t>გიორგი ბერძენიშვილი</t>
  </si>
  <si>
    <t>01007015362</t>
  </si>
  <si>
    <t>A058F994-9A86-4E5E-8977-1CBD5E9B3033</t>
  </si>
  <si>
    <t>ICE001301</t>
  </si>
  <si>
    <t>მაგიკა (ს.კ. 401952080) - შპს</t>
  </si>
  <si>
    <t>თურსა</t>
  </si>
  <si>
    <t>248435670</t>
  </si>
  <si>
    <t>ბათუმი, ანგისას დასახლება</t>
  </si>
  <si>
    <t>ზურაბ ფუტკარაძე</t>
  </si>
  <si>
    <t>30F99AF1-1A4C-47E3-9321-571879DC52D3</t>
  </si>
  <si>
    <t>ICE001302</t>
  </si>
  <si>
    <t>თურსა (ს.კ. 248435670) - შპს</t>
  </si>
  <si>
    <t>ჩიმერი</t>
  </si>
  <si>
    <t>204394253</t>
  </si>
  <si>
    <t>ქ. თბილისი, ძველი თბილისის რაიონი, ბარათაშვილის ქ., N8</t>
  </si>
  <si>
    <t>პავლე გვერდწითელი</t>
  </si>
  <si>
    <t>01009003478</t>
  </si>
  <si>
    <t>035A8B08-D904-4BFF-8920-D9458E780B63</t>
  </si>
  <si>
    <t>philips@pmg.com.ge</t>
  </si>
  <si>
    <t>ICE001303</t>
  </si>
  <si>
    <t>ჩიმერი (ს.კ. 204394253) - შპს</t>
  </si>
  <si>
    <t>დალე</t>
  </si>
  <si>
    <t>211378793</t>
  </si>
  <si>
    <t>ქ. თბილისის ვაკე–საბურთალოს რაიონში, ყაზბეგის გამზ. 12ა</t>
  </si>
  <si>
    <t>ლევან დადიანიძე</t>
  </si>
  <si>
    <t>01024006371</t>
  </si>
  <si>
    <t>EE217914-96EA-4440-81CE-B7AA1DFE49F1</t>
  </si>
  <si>
    <t>ICE001304</t>
  </si>
  <si>
    <t>დალე (ს.კ. 211378793) - შპს</t>
  </si>
  <si>
    <t>იბერია ავტო</t>
  </si>
  <si>
    <t>236098129</t>
  </si>
  <si>
    <t>ქ. თბილისი, გლდანის რაიონი, ჯორჯ ბალანჩინის ქუჩა, N 38</t>
  </si>
  <si>
    <t>ალექსანდრე ხუციშვილი</t>
  </si>
  <si>
    <t>01020005017</t>
  </si>
  <si>
    <t>2464D8A4-A6A9-47BE-B427-D6828FAD5FF8</t>
  </si>
  <si>
    <t>info@wolksvagen.ge</t>
  </si>
  <si>
    <t>ICE001305</t>
  </si>
  <si>
    <t>იბერია ავტო (ს.კ. 236098129) - შპს</t>
  </si>
  <si>
    <t>ბიოსფერო +</t>
  </si>
  <si>
    <t>206295123</t>
  </si>
  <si>
    <t>ქ. თბილისი, ვაკე-საბურთალოს რაიონი, მარშალ გელოვანის გამზ., მარჯვენა მხარეს (ნაკვეთი 25/38</t>
  </si>
  <si>
    <t>ლევან დევდარიანი</t>
  </si>
  <si>
    <t>B347CDAB-F86B-46BA-920C-EE78EF9018B8</t>
  </si>
  <si>
    <t>ninonikuradze@yahoo.com</t>
  </si>
  <si>
    <t>ICE001306</t>
  </si>
  <si>
    <t>ბიოსფერო + (ს.კ. 206295123) - შპს</t>
  </si>
  <si>
    <t>პირამიდა G</t>
  </si>
  <si>
    <t>220408994</t>
  </si>
  <si>
    <t>ქ.ზუგდიდში, აღმაშენებლის, N17</t>
  </si>
  <si>
    <t>ედიკა ციკუტანია</t>
  </si>
  <si>
    <t>471D8A34-E1BF-4B3C-B433-42697540B2C7</t>
  </si>
  <si>
    <t>piramidage@mail.ru</t>
  </si>
  <si>
    <t>ICE001307</t>
  </si>
  <si>
    <t>პირამიდა G (ს.კ. 220408994) - შპს</t>
  </si>
  <si>
    <t>ბივ</t>
  </si>
  <si>
    <t>202387050</t>
  </si>
  <si>
    <t>ქ. თბილისი, დიდუბე-ჩუღურეთის რაიონი, დავით ყიფიანის ქ., №24ა, ბ. №3ბ</t>
  </si>
  <si>
    <t>ივანე ბაბლიძე</t>
  </si>
  <si>
    <t>01001014747</t>
  </si>
  <si>
    <t>EAF400B3-406D-4FEC-B031-ABE9A41AB65D</t>
  </si>
  <si>
    <t>info@biv.ge</t>
  </si>
  <si>
    <t>ICE001308</t>
  </si>
  <si>
    <t>ბივ (ს.კ. 202387050) - შპს</t>
  </si>
  <si>
    <t>ს.მ.ს.</t>
  </si>
  <si>
    <t>400003321</t>
  </si>
  <si>
    <t>ქ. თბილისი, გლდანის რაიონი, გლდანის ა მ/რ, კორპ. 56, ბინა №21</t>
  </si>
  <si>
    <t>ალექსანდრე მეტრეველი</t>
  </si>
  <si>
    <t>01024068238</t>
  </si>
  <si>
    <t>C62E3D6F-B62A-4C52-8AEA-6F9FC78CE2A4</t>
  </si>
  <si>
    <t>zmetreveli@mail.ru</t>
  </si>
  <si>
    <t>ICE001309</t>
  </si>
  <si>
    <t>ს.მ.ს. (ს.კ. 400003321) - შპს</t>
  </si>
  <si>
    <t>გლობუსი ემ-ბე</t>
  </si>
  <si>
    <t>202446969</t>
  </si>
  <si>
    <t>ქ. თბილისი, დიდუბე-ჩუღურეთის რაიონში, წერეთლის გამზ. №142</t>
  </si>
  <si>
    <t>მაყვალა ბეშიძე</t>
  </si>
  <si>
    <t>01024004960</t>
  </si>
  <si>
    <t>56482741-531B-4030-9A35-698DB7923A3F</t>
  </si>
  <si>
    <t>ICE001310</t>
  </si>
  <si>
    <t>გლობუსი ემ-ბე (ს.კ. 202446969) - შპს</t>
  </si>
  <si>
    <t>სმაილი</t>
  </si>
  <si>
    <t>205289105</t>
  </si>
  <si>
    <t>ქ. თბილისი, საბურთალოს რაიონი, ალ. ყაზბეგის გამზ., №24, არასაცხოვრებელი ფართი №ა1</t>
  </si>
  <si>
    <t>დავით დოლიძე</t>
  </si>
  <si>
    <t>01024001321</t>
  </si>
  <si>
    <t>2EFAC8E5-0C4C-4D5C-924B-E68FE2F78F67</t>
  </si>
  <si>
    <t>k.antidze@geosmiley.ge</t>
  </si>
  <si>
    <t>ICE001311</t>
  </si>
  <si>
    <t>სმაილი (ს.კ. 205289105) - შპს</t>
  </si>
  <si>
    <t>უნიქოლორი</t>
  </si>
  <si>
    <t>204447312</t>
  </si>
  <si>
    <t>ქ. თბილისის, ძველი თბილისის რაიონში, სანაპიროს ქ., N2</t>
  </si>
  <si>
    <t>ბაადურ ქობლიანიძე</t>
  </si>
  <si>
    <t>01019002962</t>
  </si>
  <si>
    <t>80E9BA07-DA38-4FD0-BBDF-D896AFF1DA4D</t>
  </si>
  <si>
    <t>ICE001312</t>
  </si>
  <si>
    <t>უნიქოლორი (ს.კ. 204447312) - შპს</t>
  </si>
  <si>
    <t>თუბი</t>
  </si>
  <si>
    <t>404408707</t>
  </si>
  <si>
    <t xml:space="preserve">ქ. თბილისის, ძველი თბილისის რაიონი, ბელინსკის ქ., № 24, იგივე ჭოველიძის ქ., № 24, (სართული 1) 
</t>
  </si>
  <si>
    <t>შალვა ქოჩიაშვილი</t>
  </si>
  <si>
    <t>9C61A1AF-68B0-4208-9940-4447578115CF</t>
  </si>
  <si>
    <t>ICE001313</t>
  </si>
  <si>
    <t>თუბი (ს.კ. 404408707) - შპს</t>
  </si>
  <si>
    <t>ვგ ქოლსულტინგ</t>
  </si>
  <si>
    <t>416309916</t>
  </si>
  <si>
    <t>ქ. რუსთავი, ლეონიძის ქუჩის მიმდებარე ტერიოტორია</t>
  </si>
  <si>
    <t>გრიგოლ გელაშვილი</t>
  </si>
  <si>
    <t>5E108530-DE35-4EDA-A429-DF19DC1E19DD</t>
  </si>
  <si>
    <t>vakho088@gmail.com</t>
  </si>
  <si>
    <t>ICE001314</t>
  </si>
  <si>
    <t>ვგ ქოლსულტინგ (ს.კ. 416309916) - შპს</t>
  </si>
  <si>
    <t>ა.ი.ნ. კომპანი</t>
  </si>
  <si>
    <t>205171892</t>
  </si>
  <si>
    <t>ქ. თბილისი, ვაკე-საბურთალოს რაიონი, შმიდტის ქ., №48</t>
  </si>
  <si>
    <t>ირაკლი ბუაძე</t>
  </si>
  <si>
    <t>01024038168</t>
  </si>
  <si>
    <t>57C5EAF6-B420-4D00-B657-4CE690686B7D</t>
  </si>
  <si>
    <t>mbaidoshvili@yahoo.com</t>
  </si>
  <si>
    <t>ICE001315</t>
  </si>
  <si>
    <t>ა.ი.ნ. კომპანი (ს.კ. 205171892) - შპს</t>
  </si>
  <si>
    <t>საკანცელარიო სამყარო</t>
  </si>
  <si>
    <t>202335721</t>
  </si>
  <si>
    <t>ქ. თბილისის დიდუბის რაიონში, რობაქიძის,ქუჩა №7</t>
  </si>
  <si>
    <t>თენგიზ მირიანაშვილი</t>
  </si>
  <si>
    <t>C75E28A8-1A21-426D-9D38-9D642B4F0E91</t>
  </si>
  <si>
    <t>sakancelariosamyaro@gmail.com</t>
  </si>
  <si>
    <t>ICE001316</t>
  </si>
  <si>
    <t>საკანცელარიო სამყარო (ს.კ. 202335721) - შპს</t>
  </si>
  <si>
    <t>იკალა</t>
  </si>
  <si>
    <t>202464074</t>
  </si>
  <si>
    <t xml:space="preserve">ქ. თბილისის დიდუბის რაიონში, ვახუშტი ბაგრატიონის ქ. 30 </t>
  </si>
  <si>
    <t>მანუჩარ ტაბაღუა</t>
  </si>
  <si>
    <t>DED7A245-96DA-4623-9A28-8FC9A3D896B3</t>
  </si>
  <si>
    <t>ICE001317</t>
  </si>
  <si>
    <t>იკალა (ს.კ. 202464074) - შპს</t>
  </si>
  <si>
    <t>დელთი</t>
  </si>
  <si>
    <t>202459552</t>
  </si>
  <si>
    <t>ქ. თბილისი, დიდუბე-ჩუღურეთის რაიონი, მიქელაძის ქ., №1</t>
  </si>
  <si>
    <t>დავით მიხეილიძე</t>
  </si>
  <si>
    <t>01025001434</t>
  </si>
  <si>
    <t>A6D934BA-6FE5-4595-BBB8-9F6C7C474E33</t>
  </si>
  <si>
    <t>ICE001318</t>
  </si>
  <si>
    <t>დელთი (ს.კ. 202459552) - შპს</t>
  </si>
  <si>
    <t>პროგრესი პლიუსი</t>
  </si>
  <si>
    <t>202345060</t>
  </si>
  <si>
    <t>ქ. თბილისის, დიდუბე-ჩუღურეთის რაიონში, აკ. წერეთლის გამზ., №141ა</t>
  </si>
  <si>
    <t>ენვერი კიკაბიძე</t>
  </si>
  <si>
    <t>01019021786</t>
  </si>
  <si>
    <t>920DED10-9646-46AA-962D-A87D77214E85</t>
  </si>
  <si>
    <t>ICE001319</t>
  </si>
  <si>
    <t>პროგრესი პლიუსი (ს.კ. 202345060) - შპს</t>
  </si>
  <si>
    <t>ევრო ოფისი</t>
  </si>
  <si>
    <t>400009423</t>
  </si>
  <si>
    <t>ქ. თბილისის ნაძალადევის რაიონში, ერისთავის,ქ. №1</t>
  </si>
  <si>
    <t>თინათინ ვაშაკიძე</t>
  </si>
  <si>
    <t>01007009719</t>
  </si>
  <si>
    <t>C34FCFFE-4939-4068-9149-BF4A59A31FD4</t>
  </si>
  <si>
    <t>ICE001320</t>
  </si>
  <si>
    <t>ევრო ოფისი (ს.კ. 400009423) - შპს</t>
  </si>
  <si>
    <t>პსპ ფარმა</t>
  </si>
  <si>
    <t>202203123</t>
  </si>
  <si>
    <t>დმანისი, იაკობ ცურტაველის ქ., №54</t>
  </si>
  <si>
    <t>ქ. თბილისი, ძველი თბილისის რაიონი, დავით აღმაშენებლის გამზირი, N148/III</t>
  </si>
  <si>
    <t>ვაჟა ოქრიაშვილი</t>
  </si>
  <si>
    <t>B99F57C9-A6EC-4CAF-A739-C019B98DC943</t>
  </si>
  <si>
    <t>administration@psp.ge</t>
  </si>
  <si>
    <t>ICE001321</t>
  </si>
  <si>
    <t>პსპ ფარმა (ს.კ. 202203123) - შპს</t>
  </si>
  <si>
    <t>ჰორაიზონ</t>
  </si>
  <si>
    <t>400118760</t>
  </si>
  <si>
    <t>ქ.თბილისი, გლდანი-ნაძალადევის რაიონი, მუხიანი, III მ/რ, კორ. 5, ბ. 4</t>
  </si>
  <si>
    <t>ჰასან ფარდინ, ირანი</t>
  </si>
  <si>
    <t>I20227056</t>
  </si>
  <si>
    <t>61FCDD0F-C0C3-4AF0-8C4A-A9BC83A68B56</t>
  </si>
  <si>
    <t>6786398@gmail.com</t>
  </si>
  <si>
    <t>ICE001322</t>
  </si>
  <si>
    <t>ჰორაიზონ (ს.კ. 400118760) - შპს</t>
  </si>
  <si>
    <t>კანცლერი 2007</t>
  </si>
  <si>
    <t>205226478</t>
  </si>
  <si>
    <t>ქ. თბილისის, ვაკის რაიონში, ფალიაშვილის ქ. N55</t>
  </si>
  <si>
    <t>რაულ ფატლაძე</t>
  </si>
  <si>
    <t>87E2331D-CBCF-48C8-9F1D-56296F09F163</t>
  </si>
  <si>
    <t>ICE001323</t>
  </si>
  <si>
    <t>კანცლერი 2007 (ს.კ. 205226478) - შპს</t>
  </si>
  <si>
    <t>ავტო ფართს</t>
  </si>
  <si>
    <t>412699218</t>
  </si>
  <si>
    <t>ქუთაისი, რ.თაბუკაშვილის ქ., N 8ა, ბ. 18</t>
  </si>
  <si>
    <t>ალეკო ინწკირველი</t>
  </si>
  <si>
    <t>01013027680</t>
  </si>
  <si>
    <t>B7E8196D-32FD-46C4-B9E1-ABB8DDC5DFF5</t>
  </si>
  <si>
    <t>vgognadze@yahoo.com</t>
  </si>
  <si>
    <t>ICE001324</t>
  </si>
  <si>
    <t>ავტო ფართს (ს.კ. 412699218) - შპს</t>
  </si>
  <si>
    <t>შპს ფორვარტ+</t>
  </si>
  <si>
    <t>205228163</t>
  </si>
  <si>
    <t xml:space="preserve">ქ. თბილისი, ვაკე-საბურთალოს რაიონი, ყაზბეგის გამზირი, №38 </t>
  </si>
  <si>
    <t>მამუკა ქურთიშვილი</t>
  </si>
  <si>
    <t>01030019653</t>
  </si>
  <si>
    <t>8AF655C6-9439-487F-8A4C-7D1E709DE79A</t>
  </si>
  <si>
    <t>ICE001325</t>
  </si>
  <si>
    <t>შპს ფორვარტ+ (ს.კ. 205228163) - შპს</t>
  </si>
  <si>
    <t xml:space="preserve">დი ენდ ჯი </t>
  </si>
  <si>
    <t>404880483</t>
  </si>
  <si>
    <t>ქ. თბილისი ვაკე–საბურთალოს რაიონი, ალ. ყაზბეგის გამზ., №35, ბ. 18-ის ქვეშ სარდაფი</t>
  </si>
  <si>
    <t>დავით მამულაშვილი</t>
  </si>
  <si>
    <t>01030016892</t>
  </si>
  <si>
    <t>84FD12C3-1867-430E-99C5-4E851EBA295F</t>
  </si>
  <si>
    <t>ICE001326</t>
  </si>
  <si>
    <t>დი ენდ ჯი (ს.კ. 404880483) - შპს</t>
  </si>
  <si>
    <t>თეკლა</t>
  </si>
  <si>
    <t>404901996</t>
  </si>
  <si>
    <t>ქ. თბილისის, ვაკე-საბურთალოს რაიონში, თ.ნადარეიშვილის ქ., N 17</t>
  </si>
  <si>
    <t>ზვიად ბურდული</t>
  </si>
  <si>
    <t>01010008396</t>
  </si>
  <si>
    <t>0D314079-C91C-4D88-A0E0-7FCB410CE6A7</t>
  </si>
  <si>
    <t>ICE001327</t>
  </si>
  <si>
    <t>თეკლა (ს.კ. 404901996) - შპს</t>
  </si>
  <si>
    <t>ჯორჯიტა 2008</t>
  </si>
  <si>
    <t>202438451</t>
  </si>
  <si>
    <t>ქ. თბილისის, დიდუბე-ჩუღურეთის რაიონში, სტანისლავსკის ქ., №5</t>
  </si>
  <si>
    <t>რევაზ ჯანელიძე</t>
  </si>
  <si>
    <t>01014006057</t>
  </si>
  <si>
    <t>E3AF3A07-C73A-42BC-9AD0-408966131878</t>
  </si>
  <si>
    <t>ICE001328</t>
  </si>
  <si>
    <t>ჯორჯიტა 2008 (ს.კ. 202438451) - შპს</t>
  </si>
  <si>
    <t>პოლიგრაფ-სერვისი</t>
  </si>
  <si>
    <t>245385355</t>
  </si>
  <si>
    <t>ქ. ბათუმი, 26 მაისის ქ. N32</t>
  </si>
  <si>
    <t>ისმეთ ტანტიბა</t>
  </si>
  <si>
    <t>0B756DF9-AB9A-48AE-89AA-9F0AC1FBF279</t>
  </si>
  <si>
    <t>ps@psbatumi.com</t>
  </si>
  <si>
    <t>ICE001329</t>
  </si>
  <si>
    <t>პოლიგრაფ-სერვისი (ს.კ. 245385355) - შპს</t>
  </si>
  <si>
    <t>თოკო</t>
  </si>
  <si>
    <t>406072164</t>
  </si>
  <si>
    <t>ქ. თბილისის, ისანი-სამგორის რაიონში, მოსკოვის გამზ., 5 კვარტ., კორ. 7, ბ. № 29</t>
  </si>
  <si>
    <t>ანჟელიკა არახამია</t>
  </si>
  <si>
    <t>C006555F-DD8F-459B-91CE-BBAF502D9C55</t>
  </si>
  <si>
    <t>anjelika773@mail.ru</t>
  </si>
  <si>
    <t>ICE001330</t>
  </si>
  <si>
    <t>თოკო (ს.კ. 406072164) - შპს</t>
  </si>
  <si>
    <t>ავტოგაზ ჯორჯია</t>
  </si>
  <si>
    <t>439394889</t>
  </si>
  <si>
    <t>საჩხერე, ს. გორისა</t>
  </si>
  <si>
    <t>სურენ ვირაბიან</t>
  </si>
  <si>
    <t>AN0387713</t>
  </si>
  <si>
    <t>CC84F530-26D7-4A0E-8CE5-B3792DAD6945</t>
  </si>
  <si>
    <t>ICE001332</t>
  </si>
  <si>
    <t>ავტოგაზ ჯორჯია (ს.კ. 439394889) - შპს</t>
  </si>
  <si>
    <t>ოსკარ OSKAR</t>
  </si>
  <si>
    <t>400110731</t>
  </si>
  <si>
    <t>ქ. თბილისის, გლდანი-ნაძალადევის რაიონში, თ.ტოროშელიძის ქ., N 17ა</t>
  </si>
  <si>
    <t>პაატა ებრალიძე</t>
  </si>
  <si>
    <t>01019012398</t>
  </si>
  <si>
    <t>8C7A45D2-5327-46FD-AD92-B4252079429D</t>
  </si>
  <si>
    <t>ltdoskar@mail.ru</t>
  </si>
  <si>
    <t>ICE001333</t>
  </si>
  <si>
    <t>ოსკარ OSKAR (ს.კ. 400110731) - შპს</t>
  </si>
  <si>
    <t>პარტნიორი</t>
  </si>
  <si>
    <t>401977722</t>
  </si>
  <si>
    <t>ქ. თბილისის, დიდუბე-ჩუღურეთის რაიონში, ქუთაისის ქ., N 25</t>
  </si>
  <si>
    <t>ირაკლი ჯულაყიძე</t>
  </si>
  <si>
    <t>AE5F328F-2846-4F97-A046-7E0A8CCF9A4A</t>
  </si>
  <si>
    <t>mgelo066@mail.ru</t>
  </si>
  <si>
    <t>ICE001334</t>
  </si>
  <si>
    <t>პარტნიორი (ს.კ. 401977722) - შპს</t>
  </si>
  <si>
    <t>BIEM AUTO</t>
  </si>
  <si>
    <t>440389385</t>
  </si>
  <si>
    <t>სიღნაღი, ქ. წნორი, ქიზიყის ქ., №66</t>
  </si>
  <si>
    <t>იროდიონ ყატაშვილ</t>
  </si>
  <si>
    <t>70B1B050-F643-405D-8853-E1DF37F08F7C</t>
  </si>
  <si>
    <t>irodion-katashvili@mail.ru</t>
  </si>
  <si>
    <t>ICE001335</t>
  </si>
  <si>
    <t>BIEM AUTO (ს.კ. 440389385) - შპს</t>
  </si>
  <si>
    <t>ზეთის სახლი</t>
  </si>
  <si>
    <t>401993376</t>
  </si>
  <si>
    <t>ქ. თბილისი, დიდუბე-ჩუღურეთის რაიონი, დიღმის მასივი, VI კვ., კორ.№16, ბ.№5</t>
  </si>
  <si>
    <t>რამაზი ცხვირავაშვილი</t>
  </si>
  <si>
    <t>654C87A3-F193-4716-92CF-B2EFF7A8748D</t>
  </si>
  <si>
    <t>burduli1984@mail.ru</t>
  </si>
  <si>
    <t>ICE001336</t>
  </si>
  <si>
    <t>ზეთის სახლი (ს.კ. 401993376) - შპს</t>
  </si>
  <si>
    <t>პარანგონი</t>
  </si>
  <si>
    <t>415590569</t>
  </si>
  <si>
    <t>ჭიათურა, ნ.ბარათაშვილის ქ., N 4</t>
  </si>
  <si>
    <t>რატი მოდებაძე</t>
  </si>
  <si>
    <t>C0B73E63-02E8-4ABB-BBD4-83438742CD0B</t>
  </si>
  <si>
    <t>rati68@list.ru</t>
  </si>
  <si>
    <t>ICE001337</t>
  </si>
  <si>
    <t>პარანგონი (ს.კ. 415590569) - შპს</t>
  </si>
  <si>
    <t>ტექნოჰაუს</t>
  </si>
  <si>
    <t>205277608</t>
  </si>
  <si>
    <t>ქ. თბილისი, ვაკე-საბურთალოს რაიონი, სოფ. დიღომი, ფარსადანის ქ., №5</t>
  </si>
  <si>
    <t>მეჰმეთ მელექი</t>
  </si>
  <si>
    <t>01027054661</t>
  </si>
  <si>
    <t>55375973-57F1-4FA1-AD76-21570B1BFF00</t>
  </si>
  <si>
    <t>info@beko.com.ge</t>
  </si>
  <si>
    <t>ICE001338</t>
  </si>
  <si>
    <t>ტექნოჰაუს (ს.კ. 205277608) - შპს</t>
  </si>
  <si>
    <t>Georgian Tires World</t>
  </si>
  <si>
    <t>404426395</t>
  </si>
  <si>
    <t>ქ. თბილისი, ძველი თბილისის რაიონი, ნ. ფიროსმანის ქ., №28</t>
  </si>
  <si>
    <t>ნოდარ გორგაძე</t>
  </si>
  <si>
    <t>01005041374</t>
  </si>
  <si>
    <t>846B81AC-219E-419F-B68E-65A0C1EEE96F</t>
  </si>
  <si>
    <t>vano.spss@yahoo.com</t>
  </si>
  <si>
    <t>ICE001339</t>
  </si>
  <si>
    <t>Georgian Tires World (ს.კ. 404426395) - შპს</t>
  </si>
  <si>
    <t>BS Georgia</t>
  </si>
  <si>
    <t>404895850</t>
  </si>
  <si>
    <t>ქ. თბილისის, ვაკე-საბურთალოს რაიონში, საბურთალოს ქ., №42, კორპ. 1, ბ. 64</t>
  </si>
  <si>
    <t>არკადი ბაგდასარიან</t>
  </si>
  <si>
    <t>51№5392028,01491001478</t>
  </si>
  <si>
    <t>D448F013-4275-41FB-8072-04080B909DFF</t>
  </si>
  <si>
    <t>bs.georgis.llc@gmail.com</t>
  </si>
  <si>
    <t>ICE001340</t>
  </si>
  <si>
    <t>BS Georgia (ს.კ. 404895850) - შპს</t>
  </si>
  <si>
    <t>თაზუკა</t>
  </si>
  <si>
    <t>404471362</t>
  </si>
  <si>
    <t>ქ. თბილისის, ძველი თბილისის რაიონი, ე.გაბაშვილის ქ. N 12</t>
  </si>
  <si>
    <t>გურამი ლომია</t>
  </si>
  <si>
    <t>01017024347</t>
  </si>
  <si>
    <t>CEE9CA43-21B2-4D27-8DD1-B2B0BF1C04AF</t>
  </si>
  <si>
    <t>guruli.lasha@mail.ru</t>
  </si>
  <si>
    <t>ICE001341</t>
  </si>
  <si>
    <t>თაზუკა (ს.კ. 404471362) - შპს</t>
  </si>
  <si>
    <t>გეორგინა</t>
  </si>
  <si>
    <t>202192509</t>
  </si>
  <si>
    <t>ქ. თბილისი, დიდუბის რაიონი, წერეთლის გამზ., №89</t>
  </si>
  <si>
    <t>ციცინო ფუტკარაძე</t>
  </si>
  <si>
    <t>01001000999</t>
  </si>
  <si>
    <t>082886C8-6760-4019-9058-1F455A9951F4</t>
  </si>
  <si>
    <t>ICE001342</t>
  </si>
  <si>
    <t>გეორგინა (ს.კ. 202192509) - შპს</t>
  </si>
  <si>
    <t>მარიამი +</t>
  </si>
  <si>
    <t>417888003</t>
  </si>
  <si>
    <t>გორის რაიონი, სოფ. დიცი</t>
  </si>
  <si>
    <t>შორენა საური</t>
  </si>
  <si>
    <t>FC1D557C-21B9-4906-9277-BDCBC5311F57</t>
  </si>
  <si>
    <t>mtivadze@gmail.com</t>
  </si>
  <si>
    <t>ICE001343</t>
  </si>
  <si>
    <t>მარიამი + (ს.კ. 417888003) - შპს</t>
  </si>
  <si>
    <t>ჯორჯიან გაზ იმპორტი</t>
  </si>
  <si>
    <t>406047754</t>
  </si>
  <si>
    <t>ქ. თბილისი, ისნის რაიონი, ვაზისუბნის დასახლება, კორპ. 4, ბ. 72</t>
  </si>
  <si>
    <t>ალექსი აბესაძე</t>
  </si>
  <si>
    <t>01026010730</t>
  </si>
  <si>
    <t>454F6111-F5EF-4770-A934-532E5C800BD6</t>
  </si>
  <si>
    <t>ICE001344</t>
  </si>
  <si>
    <t>ჯორჯიან გაზ იმპორტი (ს.კ. 406047754) - შპს</t>
  </si>
  <si>
    <t>მაგი</t>
  </si>
  <si>
    <t>444956451</t>
  </si>
  <si>
    <t>ხონი, ს. მათხოჯი</t>
  </si>
  <si>
    <t>გივი ჩიმაკაძე</t>
  </si>
  <si>
    <t>D42569D2-BF9A-4620-879D-ADB242F1EABD</t>
  </si>
  <si>
    <t>ICE001345</t>
  </si>
  <si>
    <t>მაგი (ს.კ. 444956451) - შპს</t>
  </si>
  <si>
    <t>გუდვილი</t>
  </si>
  <si>
    <t>206343991</t>
  </si>
  <si>
    <t>ქ. თბილისი, ვაკე-საბურთალოს რაიონი, ილია ჭავჭავაძის გამზ., №9</t>
  </si>
  <si>
    <t>გიორგი ხაბაშვილი</t>
  </si>
  <si>
    <t>01024027875</t>
  </si>
  <si>
    <t>CB307B3B-1204-43F0-8113-925101C6D06D</t>
  </si>
  <si>
    <t>info@goodwill.ge</t>
  </si>
  <si>
    <t>ICE001346</t>
  </si>
  <si>
    <t>გუდვილი (ს.კ. 206343991) - შპს</t>
  </si>
  <si>
    <t>ივერსი</t>
  </si>
  <si>
    <t>205077593</t>
  </si>
  <si>
    <t>ქ. თბილისი,დიდუბის რაიონი, ბელიაშვილის ქ., N 106</t>
  </si>
  <si>
    <t>ლევან დემეტრაშვილი</t>
  </si>
  <si>
    <t>01024024349</t>
  </si>
  <si>
    <t>5DC200C2-47C5-4C09-8CB6-5D5700662DE0</t>
  </si>
  <si>
    <t>head@yversy.com</t>
  </si>
  <si>
    <t>ICE001347</t>
  </si>
  <si>
    <t>ივერსი (ს.კ. 205077593) - შპს</t>
  </si>
  <si>
    <t>ალმა</t>
  </si>
  <si>
    <t>204873388</t>
  </si>
  <si>
    <t>ქ. თბილისი, დიდუბის რაიონი, ვანის ქ.,N6</t>
  </si>
  <si>
    <t>გიორგი ტრაპაიძე</t>
  </si>
  <si>
    <t>01030036519</t>
  </si>
  <si>
    <t>AAE89A30-FCC6-487B-8CBE-D71CE0B29C11</t>
  </si>
  <si>
    <t>info@alma.ge</t>
  </si>
  <si>
    <t>ICE001348</t>
  </si>
  <si>
    <t>ალმა (ს.კ. 204873388) - შპს</t>
  </si>
  <si>
    <t>კოლიერს ინტერნეიშენალ ჯორჯია - ველუეიშენ ენდ ედვაიზორი</t>
  </si>
  <si>
    <t>404521521</t>
  </si>
  <si>
    <t>ქ. თბილისი, საბურთალოს რაიონი, ალექსიძის ქ., N 12, სართული 11, ბლოკი ''ბ''</t>
  </si>
  <si>
    <t>1. ირაკლი კილაურიძე;  2. გიორგი ასათიანი</t>
  </si>
  <si>
    <t>1.01005003552;2.01024022302,</t>
  </si>
  <si>
    <t>7C2A50AF-D7B6-4E05-8283-9EF6ECC8E20F</t>
  </si>
  <si>
    <t>irakli.kilauridze@gmail.com</t>
  </si>
  <si>
    <t>ICE001349</t>
  </si>
  <si>
    <t>კოლიერს ინტერნეიშენალ ჯორჯია - ველუეიშენ ენდ ედვაიზორი (ს.კ. 404521521) - შპს</t>
  </si>
  <si>
    <t>კანო</t>
  </si>
  <si>
    <t>216393980</t>
  </si>
  <si>
    <t>ქ. რუსთავი, ჯავახიშვილის ქ., N5</t>
  </si>
  <si>
    <t>ნოდარი ალადაშვილი</t>
  </si>
  <si>
    <t>6BF349DC-C656-4116-BE02-EB42C46662CB</t>
  </si>
  <si>
    <t>ICE001350</t>
  </si>
  <si>
    <t>კანო (ს.კ. 216393980) - შპს</t>
  </si>
  <si>
    <t>ავთია 2015</t>
  </si>
  <si>
    <t>445462785</t>
  </si>
  <si>
    <t>ქ. ბათუმი, დ.აღმაშენებლის ქ. N 8 ბ. 32-33</t>
  </si>
  <si>
    <t>ავთანდილ ქოქოლაძე</t>
  </si>
  <si>
    <t>61B8D8D4-89BE-44C5-8163-30E01DECA025</t>
  </si>
  <si>
    <t>avtia2015@mail.ru</t>
  </si>
  <si>
    <t>ICE001351</t>
  </si>
  <si>
    <t>ავთია 2015 (ს.კ. 445462785) - შპს</t>
  </si>
  <si>
    <t>1001 წვრილმანი</t>
  </si>
  <si>
    <t>448385872</t>
  </si>
  <si>
    <t>ქ. ბათუმი, თ. ფალავანდიშვილის ქ., N 16ბ</t>
  </si>
  <si>
    <t>რომან ბერიძე</t>
  </si>
  <si>
    <t>A556B4BA-A47E-443E-8475-3D5A2EEB8DC1</t>
  </si>
  <si>
    <t>diasamidzeruslan@gmail.com</t>
  </si>
  <si>
    <t>ICE001352</t>
  </si>
  <si>
    <t>1001 წვრილმანი (ს.კ. 448385872) - შპს</t>
  </si>
  <si>
    <t>ტრანსტურ</t>
  </si>
  <si>
    <t>404560774</t>
  </si>
  <si>
    <t>ქ. თბილისი, კრწანისის რაიონი, ჩიხი ბნელი, N 1/19, ბ. N 1</t>
  </si>
  <si>
    <t>თენგიზ ცინცაძე</t>
  </si>
  <si>
    <t>57DF7635-5D8C-418B-9800-5836DCE15ACE</t>
  </si>
  <si>
    <t>imdaser@mail.ru</t>
  </si>
  <si>
    <t>ICE001353</t>
  </si>
  <si>
    <t>ტრანსტურ (ს.კ. 404560774) - შპს</t>
  </si>
  <si>
    <t>კლმ</t>
  </si>
  <si>
    <t>402093774</t>
  </si>
  <si>
    <t>ქ. თბილისი, დიდუბის რაიონი, დავით ბაქრაძის ქუჩა, N 6ა, ბინა 119</t>
  </si>
  <si>
    <t>ტატიანა კიკნაძე</t>
  </si>
  <si>
    <t>01007002804</t>
  </si>
  <si>
    <t>9463E971-7D4A-4115-90C1-04EACBF0EDA5</t>
  </si>
  <si>
    <t>tt_70@mail.ru</t>
  </si>
  <si>
    <t>ICE001354</t>
  </si>
  <si>
    <t>კლმ (ს.კ. 402093774) - შპს</t>
  </si>
  <si>
    <t>220ვოლტი</t>
  </si>
  <si>
    <t>422719954</t>
  </si>
  <si>
    <t>ქ. თბილისი, ისნის რაიონი, ი.ქურხულის ქ., №18</t>
  </si>
  <si>
    <t>რევაზ ჩხაიძე</t>
  </si>
  <si>
    <t>F881FD34-E406-49AE-AEC3-33EF63F9F09F</t>
  </si>
  <si>
    <t>iliatavadze@yahoo.com</t>
  </si>
  <si>
    <t>ICE001355</t>
  </si>
  <si>
    <t>220ვოლტი (ს.კ. 422719954) - შპს</t>
  </si>
  <si>
    <t>მაქსლაითი</t>
  </si>
  <si>
    <t>400268054</t>
  </si>
  <si>
    <t>ქ. თბილისი, გლდანი-ნაძალადევის რაიონი, ნუშის I ჩიხი, N 7</t>
  </si>
  <si>
    <t>გიორგი შალამბერიძე</t>
  </si>
  <si>
    <t>01030047333</t>
  </si>
  <si>
    <t>A40FB226-4DAF-4B62-B425-CDAD04B29A43</t>
  </si>
  <si>
    <t>maxlightgroup@gmail.com</t>
  </si>
  <si>
    <t>ICE001356</t>
  </si>
  <si>
    <t>მაქსლაითი (ს.კ. 400268054) - შპს</t>
  </si>
  <si>
    <t>ოფისლაინი</t>
  </si>
  <si>
    <t>400170934</t>
  </si>
  <si>
    <t>ქ. თბილისის, გლდანი-ნაძალადევის რაიონი, ჩარგლის ქ., N 79, ბ. N 80</t>
  </si>
  <si>
    <t>ირინა გაბისკირია</t>
  </si>
  <si>
    <t>5AA67722-6E99-4595-8BFC-BCEE6F6074AF</t>
  </si>
  <si>
    <t>dm@abs.ge</t>
  </si>
  <si>
    <t>ICE001357</t>
  </si>
  <si>
    <t>ოფისლაინი (ს.კ. 400170934) - შპს</t>
  </si>
  <si>
    <t>საბა-2020</t>
  </si>
  <si>
    <t>245627736</t>
  </si>
  <si>
    <t>ქ. ბათუმი, ჩაიკოვსკის,51</t>
  </si>
  <si>
    <t>გელა ხილაძე</t>
  </si>
  <si>
    <t>132965DB-CA67-478B-8E5A-808DF4223CDE</t>
  </si>
  <si>
    <t>ICE001358</t>
  </si>
  <si>
    <t>საბა-2020 (ს.კ. 245627736) - შპს</t>
  </si>
  <si>
    <t>თამაზუკა</t>
  </si>
  <si>
    <t>416291186</t>
  </si>
  <si>
    <t>ქ. რუსთავი, XX მ/რ, ლეონიძის ქ. მ/ტ,</t>
  </si>
  <si>
    <t>კახაბერ კიბილოვი</t>
  </si>
  <si>
    <t>8BC452D3-3640-4F02-B2F5-DC157F78F812</t>
  </si>
  <si>
    <t>kibilovi@gmail.com</t>
  </si>
  <si>
    <t>ICE001359</t>
  </si>
  <si>
    <t>თამაზუკა (ს.კ. 416291186) - შპს</t>
  </si>
  <si>
    <t>ბრენდ გრუპი</t>
  </si>
  <si>
    <t>400281636</t>
  </si>
  <si>
    <t>ქ. თბილისი, ნაძალადევის რაიონი, ალექსანდრე ბარამიძის ქ., კორპ. 5, ბ. 24</t>
  </si>
  <si>
    <t>E7894594-6664-40BD-A110-68441F4D92C9</t>
  </si>
  <si>
    <t>beka.wiklauri@yahoo.com</t>
  </si>
  <si>
    <t>ICE001360</t>
  </si>
  <si>
    <t>ბრენდ გრუპი (ს.კ. 400281636) - შპს</t>
  </si>
  <si>
    <t>დიასა</t>
  </si>
  <si>
    <t>248434886</t>
  </si>
  <si>
    <t xml:space="preserve">ქ. ბათუმი, ფრიდონ ხალვაშის გამზ., №71 </t>
  </si>
  <si>
    <t>მალხაზ დიასამიძე</t>
  </si>
  <si>
    <t>A8C94BD7-73A6-4BAE-AE37-05152F0BBED4</t>
  </si>
  <si>
    <t>diasamidzemalxazi@mail.ru</t>
  </si>
  <si>
    <t>ICE001361</t>
  </si>
  <si>
    <t>დიასა (ს.კ. 248434886) - შპს</t>
  </si>
  <si>
    <t>შპს ნაზილბე +</t>
  </si>
  <si>
    <t>445473764</t>
  </si>
  <si>
    <t>ქ. ბათუმი, ფ.ხალვაშის VII შეს., N11, ბ. 33</t>
  </si>
  <si>
    <t>C5270ABB-62DF-43CD-8338-3B72917BFB2E</t>
  </si>
  <si>
    <t>ICE001362</t>
  </si>
  <si>
    <t>შპს ნაზილბე + (ს.კ. 445473764) - შპს</t>
  </si>
  <si>
    <t>სურო</t>
  </si>
  <si>
    <t>401952482</t>
  </si>
  <si>
    <t>დავით გამყრელიძე,</t>
  </si>
  <si>
    <t>01005006995</t>
  </si>
  <si>
    <t>223B3DD2-3CA2-4A3D-A187-3587A7627542</t>
  </si>
  <si>
    <t>ICE001363</t>
  </si>
  <si>
    <t>სურო (ს.კ. 401952482) - შპს</t>
  </si>
  <si>
    <t>გამა +</t>
  </si>
  <si>
    <t>401946258</t>
  </si>
  <si>
    <t>გოდერძი რობაქიძე</t>
  </si>
  <si>
    <t>01019061943</t>
  </si>
  <si>
    <t>45AECD76-5533-4068-89FD-FADF1047A5C7</t>
  </si>
  <si>
    <t>ICE001364</t>
  </si>
  <si>
    <t>გამა + (ს.კ. 401946258) - შპს</t>
  </si>
  <si>
    <t>ქოლორიტ</t>
  </si>
  <si>
    <t>448407377</t>
  </si>
  <si>
    <t>ხელვაჩაურის რაიონი, ს. აგარა მე–10 ქ. №8</t>
  </si>
  <si>
    <t>გიორგი ყალიჩავა</t>
  </si>
  <si>
    <t>230E6A5F-2601-4ADC-A6FB-DF2E3EB18691</t>
  </si>
  <si>
    <t>nanukachkhaidze04@gmail.com</t>
  </si>
  <si>
    <t>ICE001365</t>
  </si>
  <si>
    <t>ქოლორიტ (ს.კ. 448407377) - შპს</t>
  </si>
  <si>
    <t>პრემიუმ აუტო პეინტს</t>
  </si>
  <si>
    <t>406123298</t>
  </si>
  <si>
    <t>ქ. თბილისის, ისანი-სამგორის რაიონი, საავიაციო ქარხ. II დას., N 6, ბ. N1</t>
  </si>
  <si>
    <t>თამარ გაბუნია</t>
  </si>
  <si>
    <t>01011027847</t>
  </si>
  <si>
    <t>97E16ADB-2532-4803-B629-206B27DF3F94</t>
  </si>
  <si>
    <t>premiumpaints.ge@gmail.com</t>
  </si>
  <si>
    <t>ICE001366</t>
  </si>
  <si>
    <t>პრემიუმ აუტო პეინტს (ს.კ. 406123298) - შპს</t>
  </si>
  <si>
    <t>ფერთა გამა</t>
  </si>
  <si>
    <t>406190768</t>
  </si>
  <si>
    <t>ქ. თბილისი, ისანი-სამგორის რაიონი, რ. ხომლელის ქ., № 4ა, ბ. 4</t>
  </si>
  <si>
    <t>ზაზა ღლონტი</t>
  </si>
  <si>
    <t>8BFF1DD3-0D01-47BE-8668-24940B4EDB01</t>
  </si>
  <si>
    <t>zazaglonti@gmail.com</t>
  </si>
  <si>
    <t>ICE001367</t>
  </si>
  <si>
    <t>ფერთა გამა (ს.კ. 406190768) - შპს</t>
  </si>
  <si>
    <t>ნიუ იმპექსი</t>
  </si>
  <si>
    <t>446952771</t>
  </si>
  <si>
    <t>ქობულეთის რაიონი, ს. ბობოყვათი</t>
  </si>
  <si>
    <t>თამარა დავითაძე</t>
  </si>
  <si>
    <t>B500F142-2635-4934-A57C-ED34CCE5B862</t>
  </si>
  <si>
    <t>ICE001368</t>
  </si>
  <si>
    <t>ნიუ იმპექსი (ს.კ. 446952771) - შპს</t>
  </si>
  <si>
    <t>მაქსიმა</t>
  </si>
  <si>
    <t>448383749</t>
  </si>
  <si>
    <t>ხელვაჩაური, დ.ხელვაჩაური</t>
  </si>
  <si>
    <t>მანუჩარ ძნელაძე</t>
  </si>
  <si>
    <t>458C61B1-7159-4DB6-8410-5A09BC95BEE1</t>
  </si>
  <si>
    <t>ICE001369</t>
  </si>
  <si>
    <t>მაქსიმა (ს.კ. 448383749) - შპს</t>
  </si>
  <si>
    <t>ასთერთმეტი</t>
  </si>
  <si>
    <t>402148644</t>
  </si>
  <si>
    <t>თბილისი, დიდუბის რაიონი, დავით ყიფიანის ქ., N12, დამხმარე ფართი N10</t>
  </si>
  <si>
    <t>გიორგი ტუზურიძე</t>
  </si>
  <si>
    <t>598AB853-AA1B-4BF4-B7F8-3E83BF1AE742</t>
  </si>
  <si>
    <t>autofarts@mail.ru</t>
  </si>
  <si>
    <t>ICE001370</t>
  </si>
  <si>
    <t>ასთერთმეტი (ს.კ. 402148644) - შპს</t>
  </si>
  <si>
    <t>ლუკა</t>
  </si>
  <si>
    <t>406036597</t>
  </si>
  <si>
    <t>ქ. თბილისის ისნის რაიონში, ვაზისუბანი, III მ/რ, I კვ.,კორპ. №4 ბინა №5</t>
  </si>
  <si>
    <t>დიმიტრი ხინჩაგიშვილი</t>
  </si>
  <si>
    <t>01012013340</t>
  </si>
  <si>
    <t>01D13128-8D36-4E9E-878B-CCB4BCBB2ACB</t>
  </si>
  <si>
    <t>ICE001371</t>
  </si>
  <si>
    <t>ლუკა (ს.კ. 406036597) - შპს</t>
  </si>
  <si>
    <t>გუკა-2007</t>
  </si>
  <si>
    <t>445404027</t>
  </si>
  <si>
    <t>ქ. ბათუმი, ალ. პუშკინის ქ., №30</t>
  </si>
  <si>
    <t>სანდრო მიქელაძე</t>
  </si>
  <si>
    <t>2A871AE0-D828-4E26-A0C1-BC05870B3557</t>
  </si>
  <si>
    <t>ICE001372</t>
  </si>
  <si>
    <t>გუკა-2007 (ს.კ. 445404027) - შპს</t>
  </si>
  <si>
    <t>გეგა 2016</t>
  </si>
  <si>
    <t>445474442</t>
  </si>
  <si>
    <t>ქ. ბათუმი, შავშეთის ქ., N 24 ბ. 14</t>
  </si>
  <si>
    <t>მამუკა ცენტერაძე</t>
  </si>
  <si>
    <t>866FF641-EEA7-4D6E-B80F-5C1A37272C93</t>
  </si>
  <si>
    <t>gegamari@list.ru</t>
  </si>
  <si>
    <t>ICE001373</t>
  </si>
  <si>
    <t>გეგა 2016 (ს.კ. 445474442) - შპს</t>
  </si>
  <si>
    <t>ნიკორა ტრეიდი</t>
  </si>
  <si>
    <t>206255808</t>
  </si>
  <si>
    <t xml:space="preserve">ქ. თბილისი, ნაძალადევის რაიონი, მ. ქავთარაძის ქ., N11 </t>
  </si>
  <si>
    <t>ქ. თბილისი, ნაძალადევის რაიონი, ცოტნე დადიანის ქ., N7 (სავაჭრო ცენტრი „ქარვასლა“, მე-4 სართული)</t>
  </si>
  <si>
    <t>დავით ურუშაძე</t>
  </si>
  <si>
    <t>01029006084</t>
  </si>
  <si>
    <t>D5AA684F-3242-4D9D-A37E-3B42CC1BD8D5</t>
  </si>
  <si>
    <t>info@nikoratrade.ge</t>
  </si>
  <si>
    <t>ICE001374</t>
  </si>
  <si>
    <t>ნიკორა ტრეიდი (ს.კ. 206255808) - შპს</t>
  </si>
  <si>
    <t>ტექლაინი</t>
  </si>
  <si>
    <t>445567422</t>
  </si>
  <si>
    <t>ქალაქი ბათუმი, შერიფ ხიმშიაშვილის ქუჩა, N 23, ბინა 48</t>
  </si>
  <si>
    <t>ხატია ბერიძე</t>
  </si>
  <si>
    <t>2F5E24EB-7DF4-43B7-8913-AD17AD807BE1</t>
  </si>
  <si>
    <t>bachanaberidze65@gmail.com</t>
  </si>
  <si>
    <t>ICE001375</t>
  </si>
  <si>
    <t>ტექლაინი (ს.კ. 445567422) - შპს</t>
  </si>
  <si>
    <t>ფლო ჯორჯია</t>
  </si>
  <si>
    <t>402039888</t>
  </si>
  <si>
    <t>ქ. თბილისი, დიდუბე-ჩუღურეთის რაიონი, რკინიგზის ცენტრალური ვაგზალი, ნაკვ.05/107</t>
  </si>
  <si>
    <t>მუსტაფა შადან ქესქინ</t>
  </si>
  <si>
    <t>36553651116,U11484285</t>
  </si>
  <si>
    <t>7D1814A3-0C35-4536-B908-4B060E5CDED3</t>
  </si>
  <si>
    <t>ICE001376</t>
  </si>
  <si>
    <t>ფლო ჯორჯია (ს.კ. 402039888) - შპს</t>
  </si>
  <si>
    <t>ალკორითეილ გრუპ</t>
  </si>
  <si>
    <t>406222859</t>
  </si>
  <si>
    <t>ქ. თბილისი, ისანი-სამგორის რაიონი, გიორგი მდივანის ქუჩა, N 3ა</t>
  </si>
  <si>
    <t>სიმონ ესართია</t>
  </si>
  <si>
    <t>01025003319</t>
  </si>
  <si>
    <t>C4C0E18A-8658-43D4-BA9A-48269D7827B1</t>
  </si>
  <si>
    <t>sesartia@gd-holding.com</t>
  </si>
  <si>
    <t>ICE001377</t>
  </si>
  <si>
    <t>ალკორითეილ გრუპ (ს.კ. 406222859) - შპს</t>
  </si>
  <si>
    <t>ნათება პირველი</t>
  </si>
  <si>
    <t>446754904</t>
  </si>
  <si>
    <t>ქედის რაიონი, ს. კოლოტაური</t>
  </si>
  <si>
    <t>მალხაზ ფარტენაძე</t>
  </si>
  <si>
    <t>74E78139-4EA8-4BAE-ADBB-7BC16EA61C64</t>
  </si>
  <si>
    <t>fartenadze.1974@mail.ru</t>
  </si>
  <si>
    <t>ICE001378</t>
  </si>
  <si>
    <t>ნათება პირველი (ს.კ. 446754904) - შპს</t>
  </si>
  <si>
    <t>421277415</t>
  </si>
  <si>
    <t>წყალტუბოს რაიონი, ს. ჯიმასტარო</t>
  </si>
  <si>
    <t>შორენა მელქაძე</t>
  </si>
  <si>
    <t>FC82761B-1697-4AE4-BD5D-40689D87B8D7</t>
  </si>
  <si>
    <t>lukaluk.12345@top.ge</t>
  </si>
  <si>
    <t>ICE001379</t>
  </si>
  <si>
    <t>ლუკა (ს.კ. 421277415) - შპს</t>
  </si>
  <si>
    <t>ბე-ლი</t>
  </si>
  <si>
    <t>401953221</t>
  </si>
  <si>
    <t>ქ. თბილისი, დიდუბის რაიონი, ხოშარაულის ქუჩაზე მდებარე მაღალი ძაბვის ხაზის გასწვრივ</t>
  </si>
  <si>
    <t>ბელონგი ლილუაშვილი</t>
  </si>
  <si>
    <t>01001050289</t>
  </si>
  <si>
    <t>83138394-5727-4D6D-9A8B-025C91BAE9CD</t>
  </si>
  <si>
    <t>belongililuashvili@gmail.com</t>
  </si>
  <si>
    <t>ICE001381</t>
  </si>
  <si>
    <t>ბე-ლი (ს.კ. 401953221) - შპს</t>
  </si>
  <si>
    <t>პაბა+</t>
  </si>
  <si>
    <t>400259162</t>
  </si>
  <si>
    <t>ქ. თბილისი, ნაძალადევის რაიონი, თემქის დასახლება, კვარტალი X, კორპუსი 38ბ, ბინა 18</t>
  </si>
  <si>
    <t>პაატა ბასილიძე</t>
  </si>
  <si>
    <t>98F63727-5A58-45D3-923A-EA319549F0A4</t>
  </si>
  <si>
    <t>basilize@mail.ru</t>
  </si>
  <si>
    <t>ICE001382</t>
  </si>
  <si>
    <t>პაბა+ (ს.კ. 400259162) - შპს</t>
  </si>
  <si>
    <t>საბა 555</t>
  </si>
  <si>
    <t>445503571</t>
  </si>
  <si>
    <t>ქ. ბათუმი, თოდოგაურის დას., N 134</t>
  </si>
  <si>
    <t>ზაზა აბაშიძე</t>
  </si>
  <si>
    <t>8E8AD7A1-5F34-486B-A48B-2E8D56D73585</t>
  </si>
  <si>
    <t>bego8686@mail.ru</t>
  </si>
  <si>
    <t>ICE001383</t>
  </si>
  <si>
    <t>საბა 555 (ს.კ. 445503571) - შპს</t>
  </si>
  <si>
    <t>თი ენდ ემ</t>
  </si>
  <si>
    <t>445552143</t>
  </si>
  <si>
    <t>ქ. ბათუმი, ლ. ასათიანის ქ., N 78</t>
  </si>
  <si>
    <t>იმედა საფარიძე</t>
  </si>
  <si>
    <t>69B725E5-7EEA-4A71-B141-A9306A42D459</t>
  </si>
  <si>
    <t>tmllc19@gmail.com</t>
  </si>
  <si>
    <t>ICE001384</t>
  </si>
  <si>
    <t>თი ენდ ემ (ს.კ. 445552143) - შპს</t>
  </si>
  <si>
    <t>დი ენდ ბი საქართველო</t>
  </si>
  <si>
    <t>404917131</t>
  </si>
  <si>
    <t>ქ. თბილისი, ვაკის რაიონი, ილია ჭავჭავაძის გამზირი, N74ბ</t>
  </si>
  <si>
    <t>01010004232</t>
  </si>
  <si>
    <t>F58544C0-5991-4726-964B-FED2168DCDCC</t>
  </si>
  <si>
    <t>beka.khitiri@wissol.ge</t>
  </si>
  <si>
    <t>ICE001385</t>
  </si>
  <si>
    <t>დი ენდ ბი საქართველო (ს.კ. 404917131) - შპს</t>
  </si>
  <si>
    <t>ხახუტა</t>
  </si>
  <si>
    <t>246755676</t>
  </si>
  <si>
    <t>ქ. ბათუმი, გენ.ა.აბაშიძის,მე-2 შესახვევი №2</t>
  </si>
  <si>
    <t>1. იაშა შერვაშიძე; 2. ტარიელ ჯიჯავაძე</t>
  </si>
  <si>
    <t>1.61001004645;2.61008014742</t>
  </si>
  <si>
    <t>7DC6692F-4F39-4C1B-9AD8-DED92AEF4E63</t>
  </si>
  <si>
    <t>LTDxaxuta@gmail.com</t>
  </si>
  <si>
    <t>ICE001386</t>
  </si>
  <si>
    <t>ხახუტა (ს.კ. 246755676) - შპს</t>
  </si>
  <si>
    <t>სტარექსი 2</t>
  </si>
  <si>
    <t>405199137</t>
  </si>
  <si>
    <t>ქ. თბილისი, ვაკე-საბურთალოს რაიონი, ვაჟაფშაველას გამზ., II კვ., კორ. 5, ბ. 38ა</t>
  </si>
  <si>
    <t>რევაზი მამათელაშვილი</t>
  </si>
  <si>
    <t>01002023019</t>
  </si>
  <si>
    <t>575059D1-662F-400B-B5A5-E0F81ABAE6FA</t>
  </si>
  <si>
    <t>rezomamatelashvili@gmail.com</t>
  </si>
  <si>
    <t>ICE001387</t>
  </si>
  <si>
    <t>სტარექსი 2 (ს.კ. 405199137) - შპს</t>
  </si>
  <si>
    <t>ჯემალ ასამბაძე</t>
  </si>
  <si>
    <t>61006079341</t>
  </si>
  <si>
    <t>ხელვაჩაური</t>
  </si>
  <si>
    <t>GE61BG0000000100953238</t>
  </si>
  <si>
    <t>9EF30756-BF2A-43BB-9884-3EB14E1A62E2</t>
  </si>
  <si>
    <t>ICE001388</t>
  </si>
  <si>
    <t>ჯემალ ასამბაძე (ს.კ. 61006079341) - ფიზ. პირი</t>
  </si>
  <si>
    <t>დათანატა</t>
  </si>
  <si>
    <t>445488650</t>
  </si>
  <si>
    <t>ქ. ბათუმი, გენ. ა. აბაშიძის ქ., №38</t>
  </si>
  <si>
    <t>როლანდ ქამადაძე</t>
  </si>
  <si>
    <t>941E9098-A1BE-4721-89CB-4C979ABAAE57</t>
  </si>
  <si>
    <t>natushkebi74@mail.ru</t>
  </si>
  <si>
    <t>ICE001389</t>
  </si>
  <si>
    <t>დათანატა (ს.კ. 445488650) - შპს</t>
  </si>
  <si>
    <t>ბათუმარანი</t>
  </si>
  <si>
    <t>445410699</t>
  </si>
  <si>
    <t>ქ. ბათუმი, ვახტანგ გორგასლის ქუჩა, N 111/15, ბინა 5</t>
  </si>
  <si>
    <t>ლიანა კახიძე</t>
  </si>
  <si>
    <t>3D2D94E4-F9BF-48DB-92AC-016826F9A423</t>
  </si>
  <si>
    <t>LunchTimeBatumi@gmail.com</t>
  </si>
  <si>
    <t>ICE001390</t>
  </si>
  <si>
    <t>ბათუმარანი (ს.კ. 445410699) - შპს</t>
  </si>
  <si>
    <t>იალჩინმარკეტ Yalcinmarket</t>
  </si>
  <si>
    <t>445429402</t>
  </si>
  <si>
    <t>ქალაქი ბათუმი, ფიროსმანის ქუჩა, N 16ა, კომერციული ფართი N1</t>
  </si>
  <si>
    <t>სელჩუქ იალჩინ</t>
  </si>
  <si>
    <t>5C68A0EC-0652-4368-83A4-9329A9DD0516</t>
  </si>
  <si>
    <t>Yalchinmarket2@gmail.com</t>
  </si>
  <si>
    <t>ICE001391</t>
  </si>
  <si>
    <t>იალჩინმარკეტ Yalcinmarket (ს.კ. 445429402) - შპს</t>
  </si>
  <si>
    <t>ტარალი</t>
  </si>
  <si>
    <t>202463191</t>
  </si>
  <si>
    <t>ნიკოლოზ გორგიშელი</t>
  </si>
  <si>
    <t>01019064779</t>
  </si>
  <si>
    <t>B4FA9638-AEA1-4D27-AA63-9707ED1F2895</t>
  </si>
  <si>
    <t>ICE001392</t>
  </si>
  <si>
    <t>ტარალი (ს.კ. 202463191) - შპს</t>
  </si>
  <si>
    <t>ლითონდამუშავება</t>
  </si>
  <si>
    <t>200267399</t>
  </si>
  <si>
    <t>ქ. თბილისი, ნაძალადევის რაიონი, ერისთავის ქ., N1/ბ</t>
  </si>
  <si>
    <t>დავითი ჯიქია</t>
  </si>
  <si>
    <t>09C50FBF-654F-48F8-91D9-198F1F5586EB</t>
  </si>
  <si>
    <t>anachitaia1982@gmail.com</t>
  </si>
  <si>
    <t>ICE001393</t>
  </si>
  <si>
    <t>ლითონდამუშავება (ს.კ. 200267399) - შპს</t>
  </si>
  <si>
    <t>ნირლუქსი</t>
  </si>
  <si>
    <t>400032246</t>
  </si>
  <si>
    <t>ქ. თბილისის, გლდანი-ნაძალადევის რაიონში, გლდანი II მ/რ., კორ. 34, ბ. 52</t>
  </si>
  <si>
    <t>იური გამრეკელაშვილი</t>
  </si>
  <si>
    <t>E8D3D461-AC1D-428C-881A-78756161C63C</t>
  </si>
  <si>
    <t>ICE001394</t>
  </si>
  <si>
    <t>ნირლუქსი (ს.კ. 400032246) - შპს</t>
  </si>
  <si>
    <t>არზო</t>
  </si>
  <si>
    <t>448381750</t>
  </si>
  <si>
    <t xml:space="preserve">ქ. ბათუმი, დავით აღმაშენებელის ქ., №3, ბ. 56 </t>
  </si>
  <si>
    <t>ვაჟა შუშანიძე</t>
  </si>
  <si>
    <t>15412EB6-87B7-4369-879F-DB6EB103EF8D</t>
  </si>
  <si>
    <t>arzo@arzo.ge</t>
  </si>
  <si>
    <t>ICE001395</t>
  </si>
  <si>
    <t>არზო (ს.კ. 448381750) - შპს</t>
  </si>
  <si>
    <t>სანდო მოტორსი 2015</t>
  </si>
  <si>
    <t>445469591</t>
  </si>
  <si>
    <t>ქ. ბათუმი, გ.ტაბიძის ქ., N 19, ბ. 21</t>
  </si>
  <si>
    <t>დავით ფუტკარაძე</t>
  </si>
  <si>
    <t>C73BEAAE-63F6-437B-A6B4-DCF262094C8D</t>
  </si>
  <si>
    <t>kapani1@mail.ru</t>
  </si>
  <si>
    <t>ICE001397</t>
  </si>
  <si>
    <t>სანდო მოტორსი 2015 (ს.კ. 445469591) - შპს</t>
  </si>
  <si>
    <t>ლაზარე 2016</t>
  </si>
  <si>
    <t>415594397</t>
  </si>
  <si>
    <t>ჭიათურა, თბილისის II შეს. N 6</t>
  </si>
  <si>
    <t>ზურაბი ჩაჩანიძე</t>
  </si>
  <si>
    <t>E3DB271D-4BB0-4B52-BC94-CCFF8DD476D3</t>
  </si>
  <si>
    <t>shorena.tchabashvili@gmail.com</t>
  </si>
  <si>
    <t>ICE001398</t>
  </si>
  <si>
    <t>ლაზარე 2016 (ს.კ. 415594397) - შპს</t>
  </si>
  <si>
    <t>ელსივაიკიკი გე</t>
  </si>
  <si>
    <t>404916114</t>
  </si>
  <si>
    <t>გიორგი დალალიშვილი</t>
  </si>
  <si>
    <t>68ED8A71-5CD0-4989-A077-F3396615CE51</t>
  </si>
  <si>
    <t>maka.chanishvili@lcwaikiki.com</t>
  </si>
  <si>
    <t>ICE001399</t>
  </si>
  <si>
    <t>ელსივაიკიკი გე (ს.კ. 404916114) - შპს</t>
  </si>
  <si>
    <t>ევროტექნოლოგიები</t>
  </si>
  <si>
    <t>205169360</t>
  </si>
  <si>
    <t>ქ. თბილისი, ვაკის რაიონი, ყაზბეგის გამზირი, №26ა კორპ. 2, ბ. 7</t>
  </si>
  <si>
    <t>ვლადიმერ გაგუა</t>
  </si>
  <si>
    <t>01017016855</t>
  </si>
  <si>
    <t>FC47A7FC-159D-4643-9748-3C4DC1758DC8</t>
  </si>
  <si>
    <t>lado@eurotech.ge</t>
  </si>
  <si>
    <t>ICE001400</t>
  </si>
  <si>
    <t>ევროტექნოლოგიები (ს.კ. 205169360) - შპს</t>
  </si>
  <si>
    <t>თნთ</t>
  </si>
  <si>
    <t>445486046</t>
  </si>
  <si>
    <t>ქ. ბათუმი, შ.ხიმშიაშვილის ქ., №9, ბ. 24</t>
  </si>
  <si>
    <t>გიორგი კირჩხელი</t>
  </si>
  <si>
    <t>DF752A5A-A0AA-43DF-A1A6-F1669A77C191</t>
  </si>
  <si>
    <t>kirchkhela@mail.ru</t>
  </si>
  <si>
    <t>ICE001401</t>
  </si>
  <si>
    <t>თნთ (ს.კ. 445486046) - შპს</t>
  </si>
  <si>
    <t>სეჩქინ ჩანთა</t>
  </si>
  <si>
    <t>445483888</t>
  </si>
  <si>
    <t>ქ. ბათუმი, გორგილაძის ქ., №63, ბინა 2</t>
  </si>
  <si>
    <t>ნური სეჩქინ</t>
  </si>
  <si>
    <t>U01346125,32554302712,</t>
  </si>
  <si>
    <t>06879BDE-49A2-4569-AC63-910230904494</t>
  </si>
  <si>
    <t>seckincanta@hotmail.com</t>
  </si>
  <si>
    <t>ICE001402</t>
  </si>
  <si>
    <t>სეჩქინ ჩანთა (ს.კ. 445483888) - შპს</t>
  </si>
  <si>
    <t>მინია</t>
  </si>
  <si>
    <t>445391399</t>
  </si>
  <si>
    <t>ქ. ბათუმი, ილია ჭავჭავაძის ქ.,N 17 ბ. 9</t>
  </si>
  <si>
    <t>ვლადიმერ მოსიძე</t>
  </si>
  <si>
    <t>8E677468-4EAB-4E16-A96E-1751B1FA73BF</t>
  </si>
  <si>
    <t>LADO.MOSIDZE@MAIL.RU</t>
  </si>
  <si>
    <t>ICE001403</t>
  </si>
  <si>
    <t>მინია (ს.კ. 445391399) - შპს</t>
  </si>
  <si>
    <t>პეპელა-2</t>
  </si>
  <si>
    <t>402117053</t>
  </si>
  <si>
    <t>ქ. თბილისი, დიდუბის რაიონი, რ.აგლაძის ქ., N 34, კორ. 4, ბ. 3</t>
  </si>
  <si>
    <t>ლევან თორია</t>
  </si>
  <si>
    <t>65260676-D457-4D93-A6C2-4650596E166C</t>
  </si>
  <si>
    <t>l.toria@globalcompany.ge</t>
  </si>
  <si>
    <t>ICE001404</t>
  </si>
  <si>
    <t>პეპელა-2 (ს.კ. 402117053) - შპს</t>
  </si>
  <si>
    <t>401978400</t>
  </si>
  <si>
    <t>ქ. თბილისის, დიდუბე-ჩუღურეთის რაიონში, ლუბლიანას ქ., № 11, კორპ. 1, ,,ა" ბლოკი,, ბ. 18</t>
  </si>
  <si>
    <t>იოსებ ჟიჟიაშვილი</t>
  </si>
  <si>
    <t>2A30F80B-E0FD-4A90-B380-432403AF308A</t>
  </si>
  <si>
    <t>zhizhiashvili73@mail.ru</t>
  </si>
  <si>
    <t>ICE001405</t>
  </si>
  <si>
    <t>ფორე (ს.კ. 401978400) - შპს</t>
  </si>
  <si>
    <t>დიაკონი</t>
  </si>
  <si>
    <t>448047916</t>
  </si>
  <si>
    <t>ქ.ბათუმი, პუშკინის ქ.,N57</t>
  </si>
  <si>
    <t>ზაზა სურმანიძე</t>
  </si>
  <si>
    <t>69BD4760-6BB6-4D22-B78E-6EB2B71C0630</t>
  </si>
  <si>
    <t>Zazasurmanidze1978@gmail.com</t>
  </si>
  <si>
    <t>ICE001406</t>
  </si>
  <si>
    <t>დიაკონი (ს.კ. 448047916) - შპს</t>
  </si>
  <si>
    <t>პრომო პრინტი</t>
  </si>
  <si>
    <t>404476036</t>
  </si>
  <si>
    <t>ქ. თბილისის, ძველი თბილისის რაიონი, ვ.გუნიას ქ., №20</t>
  </si>
  <si>
    <t>გიორგი გასიტაშვილი</t>
  </si>
  <si>
    <t>01017020681</t>
  </si>
  <si>
    <t>7AC68ACC-F85F-4B31-9146-82508EE24E77</t>
  </si>
  <si>
    <t>megab.giorgi@gmail.com</t>
  </si>
  <si>
    <t>ICE001407</t>
  </si>
  <si>
    <t>პრომო პრინტი (ს.კ. 404476036) - შპს</t>
  </si>
  <si>
    <t>რუსთლერ ჰაი ტეჩ</t>
  </si>
  <si>
    <t>401989336</t>
  </si>
  <si>
    <t>ქ. თბილისის დიდუბე-ჩუღურეთის რაიონი, დიღმის მას. II კვ. კორ. 10 ბ. 64</t>
  </si>
  <si>
    <t>1. კატერინა მაკოვკა; 2. რობერტი რუსთლერი</t>
  </si>
  <si>
    <t>1.01101124206;2.01006013780</t>
  </si>
  <si>
    <t>2A89229D-D60C-4C32-B2C1-DFDBD12FD545</t>
  </si>
  <si>
    <t>info.rht-hvac@mail.ru</t>
  </si>
  <si>
    <t>ICE001408</t>
  </si>
  <si>
    <t>რუსთლერ ჰაი ტეჩ (ს.კ. 401989336) - შპს</t>
  </si>
  <si>
    <t>გაგა 2014</t>
  </si>
  <si>
    <t>421269834</t>
  </si>
  <si>
    <t>წყალტუბო, სოფ. ბანოჯა</t>
  </si>
  <si>
    <t>გაგა ჩაკვეტაია</t>
  </si>
  <si>
    <t>74C74EFF-A5A9-4C70-BBE1-CC1E020E1BD6</t>
  </si>
  <si>
    <t>gretusya92@mail.ru</t>
  </si>
  <si>
    <t>ICE001409</t>
  </si>
  <si>
    <t>გაგა 2014 (ს.კ. 421269834) - შპს</t>
  </si>
  <si>
    <t>პლანეტა</t>
  </si>
  <si>
    <t>445492672</t>
  </si>
  <si>
    <t>ქ. ბათუმი, ტბელ აბუსერისძის ქ., N 17</t>
  </si>
  <si>
    <t>შერმადინ ცეცხლაძე</t>
  </si>
  <si>
    <t>FB162D41-683F-4921-8321-ED0DDA83E839</t>
  </si>
  <si>
    <t>shermots@gmail.com</t>
  </si>
  <si>
    <t>ICE001410</t>
  </si>
  <si>
    <t>პლანეტა (ს.კ. 445492672) - შპს</t>
  </si>
  <si>
    <t>მეტრომარტ</t>
  </si>
  <si>
    <t>401975662</t>
  </si>
  <si>
    <t>თბილისი, ჩუღურეთის რაიონი, რკინიგზის ცენტრალური ვაგზალი (ნაკ. 05/107)</t>
  </si>
  <si>
    <t>ნინო ფირცხალავა</t>
  </si>
  <si>
    <t>01030031185</t>
  </si>
  <si>
    <t>50673A24-9282-45FA-9AFD-44AA971C6EE5</t>
  </si>
  <si>
    <t>info@metromart.ge</t>
  </si>
  <si>
    <t>ICE001411</t>
  </si>
  <si>
    <t>მეტრომარტ (ს.კ. 401975662) - შპს</t>
  </si>
  <si>
    <t>დი და ჯი</t>
  </si>
  <si>
    <t>202066655</t>
  </si>
  <si>
    <t>ქ. თბილისი, დიდუბის რაიონი, აღმაშენებლის გამზ., N158</t>
  </si>
  <si>
    <t>ზურაბ ცანავა</t>
  </si>
  <si>
    <t>01021003350</t>
  </si>
  <si>
    <t>ECF38C1E-DDD0-47B4-996B-A792EAFDB3A9</t>
  </si>
  <si>
    <t>lawyer@dgholding.ge</t>
  </si>
  <si>
    <t>ICE001412</t>
  </si>
  <si>
    <t>დი და ჯი (ს.კ. 202066655) - შპს</t>
  </si>
  <si>
    <t>დჯ ჯგუფი</t>
  </si>
  <si>
    <t>402171109</t>
  </si>
  <si>
    <t>ქ. თბილისი, დიდუბის რაიონი, დავით აღმაშენებლის გამზ., N 158</t>
  </si>
  <si>
    <t>დავით ოტიაშვილი</t>
  </si>
  <si>
    <t>01018002098</t>
  </si>
  <si>
    <t>5B391093-14A9-4856-9FA7-35EC8FE35F90</t>
  </si>
  <si>
    <t>ICE001413</t>
  </si>
  <si>
    <t>დჯ ჯგუფი (ს.კ. 402171109) - შპს</t>
  </si>
  <si>
    <t>ვიკო</t>
  </si>
  <si>
    <t>445414560</t>
  </si>
  <si>
    <t>ქ. ბათუმი, ვ.მაიაკოვსკის ქ., N 29</t>
  </si>
  <si>
    <t>გელა დარჩიძე</t>
  </si>
  <si>
    <t>9D1E2A77-A7B0-4CF8-B04D-10DA53232272</t>
  </si>
  <si>
    <t>darchidze_gela@mail.ru</t>
  </si>
  <si>
    <t>ICE001414</t>
  </si>
  <si>
    <t>ვიკო (ს.კ. 445414560) - შპს</t>
  </si>
  <si>
    <t>პროფი</t>
  </si>
  <si>
    <t>404863698</t>
  </si>
  <si>
    <t>ქ. თბილისის ვაკის რაიონში, ფალიაშვილის,N44/5 ბ.8</t>
  </si>
  <si>
    <t>1. ნუგზარ ვარშანიძე; 2. გიორგი ხამაშურიძე</t>
  </si>
  <si>
    <t>1.01011003369;2.61001067820</t>
  </si>
  <si>
    <t>A66CAA16-CA0F-44D7-8D9F-397C8F2D101F</t>
  </si>
  <si>
    <t>info@profi.ge</t>
  </si>
  <si>
    <t>ICE001415</t>
  </si>
  <si>
    <t>პროფი (ს.კ. 404863698) - შპს</t>
  </si>
  <si>
    <t>ბალა</t>
  </si>
  <si>
    <t>436040339</t>
  </si>
  <si>
    <t>მცხეთის რაიონი, სოფელი წეროვანი , სახლი N1758</t>
  </si>
  <si>
    <t>ბაჩუკი ბალაშვილი</t>
  </si>
  <si>
    <t>06001005495</t>
  </si>
  <si>
    <t>1805B737-745C-42ED-B842-28CC6246EFA5</t>
  </si>
  <si>
    <t>nata9982@mail.ru</t>
  </si>
  <si>
    <t>ICE001416</t>
  </si>
  <si>
    <t>ბალა (ს.კ. 436040339) - შპს</t>
  </si>
  <si>
    <t>მახარე</t>
  </si>
  <si>
    <t>402105182</t>
  </si>
  <si>
    <t>ქ. თბილისი, დიდუბის რაიონი, ნ. ჯავახიშვილის ქ., N2, ბინა 21</t>
  </si>
  <si>
    <t>პეტრე ლატარია</t>
  </si>
  <si>
    <t>A5142551-D211-4F2B-A38D-D1B203E5B114</t>
  </si>
  <si>
    <t>darsanianino@yahoo.com</t>
  </si>
  <si>
    <t>ICE001417</t>
  </si>
  <si>
    <t>მახარე (ს.კ. 402105182) - შპს</t>
  </si>
  <si>
    <t>სეფა</t>
  </si>
  <si>
    <t>245599348</t>
  </si>
  <si>
    <t>ბათუმი, ერას ქ, №88</t>
  </si>
  <si>
    <t>1. თენგიზ შაინიძე; 2. ირაკლი მახარაძე; 3. ელგუჯა აბაშიძე</t>
  </si>
  <si>
    <t>1.61002013783;2.61002000231;3.26001000083</t>
  </si>
  <si>
    <t>2E0EF005-5952-4D9A-8514-B03BDC9AA829</t>
  </si>
  <si>
    <t>ICE001418</t>
  </si>
  <si>
    <t>სეფა (ს.კ. 245599348) - შპს</t>
  </si>
  <si>
    <t>ჯი-ჯეი კომპანია</t>
  </si>
  <si>
    <t>421271331</t>
  </si>
  <si>
    <t>ხათუნა ჩაკვეტაძე</t>
  </si>
  <si>
    <t>ED0B668C-16A1-4299-8A70-672C89FC1ECB</t>
  </si>
  <si>
    <t>x.chakvetadze@mail.ru</t>
  </si>
  <si>
    <t>ICE001419</t>
  </si>
  <si>
    <t>ჯი-ჯეი კომპანია (ს.კ. 421271331) - შპს</t>
  </si>
  <si>
    <t>კომპანია ჯაოკენი</t>
  </si>
  <si>
    <t>200031241</t>
  </si>
  <si>
    <t>ქ. თბილისი, ნაძალადევის რაიონი, თორნიკე ერისთავის ქ., №1</t>
  </si>
  <si>
    <t>ჯემალ ჯაოშვილი</t>
  </si>
  <si>
    <t>01023001565</t>
  </si>
  <si>
    <t>84983FBC-76E4-484D-B3AB-B3F70E70482C</t>
  </si>
  <si>
    <t>info@jaokeni.ge</t>
  </si>
  <si>
    <t>ICE001420</t>
  </si>
  <si>
    <t>კომპანია ჯაოკენი (ს.კ. 200031241) - შპს</t>
  </si>
  <si>
    <t>არსენალ 2015</t>
  </si>
  <si>
    <t>448049745</t>
  </si>
  <si>
    <t>ხულო, ს. იაკობაძეები</t>
  </si>
  <si>
    <t>ომარ იაკობაძე</t>
  </si>
  <si>
    <t>953EAF79-C343-4D84-9BD8-CD777E7E1B88</t>
  </si>
  <si>
    <t>oiakobadze@yahoo.com</t>
  </si>
  <si>
    <t>ICE001421</t>
  </si>
  <si>
    <t>არსენალ 2015 (ს.კ. 448049745) - შპს</t>
  </si>
  <si>
    <t>405261693</t>
  </si>
  <si>
    <t>ქ. თბილისის საბურთალოს რაიონი, ვაშლიჯვარი კორ. 6, II ზონა, კორ. 6, ბ. 20</t>
  </si>
  <si>
    <t>ლუარა მაკარიძე</t>
  </si>
  <si>
    <t>8BA8FFB9-6B9D-459D-A830-DBC77F2EC705</t>
  </si>
  <si>
    <t>111mamuka@mail.ru</t>
  </si>
  <si>
    <t>ICE001422</t>
  </si>
  <si>
    <t>333 (ს.კ. 405261693) - შპს</t>
  </si>
  <si>
    <t>ავტოსუპერპლიუსი</t>
  </si>
  <si>
    <t>437060412</t>
  </si>
  <si>
    <t>ზუგდიდის რაიონი, სოფ. ინგირი</t>
  </si>
  <si>
    <t>ქ.ზუგდიდი, აღმაშენებლის ქ., N 14</t>
  </si>
  <si>
    <t>ასმათი ჩხოლარია</t>
  </si>
  <si>
    <t>05E45AB9-FCF8-4A54-A79D-0DED43ED683A</t>
  </si>
  <si>
    <t>asmatchkholaria@rambler.ru</t>
  </si>
  <si>
    <t>ICE001423</t>
  </si>
  <si>
    <t>ავტოსუპერპლიუსი (ს.კ. 437060412) - შპს</t>
  </si>
  <si>
    <t>გუჯა 2011</t>
  </si>
  <si>
    <t>400014890</t>
  </si>
  <si>
    <t>ქ. თბილისის გლდანის რაიონში, მუხიანი IVბ მ/რ კორ. 27, ბ. 21</t>
  </si>
  <si>
    <t>თეიმურაზ თავბერიძე,</t>
  </si>
  <si>
    <t>01003007685</t>
  </si>
  <si>
    <t>ED57803F-7B96-4B4A-AA95-2D5604D27FEA</t>
  </si>
  <si>
    <t>ICE001424</t>
  </si>
  <si>
    <t>გუჯა 2011 (ს.კ. 400014890) - შპს</t>
  </si>
  <si>
    <t>მეტალი</t>
  </si>
  <si>
    <t>400100369</t>
  </si>
  <si>
    <t>ქ. თბილისის, გლდანი-ნაძალადევის რაიონში, მ.მესხის ქ., №57</t>
  </si>
  <si>
    <t>ნუგზარ თაბუკაშვილი</t>
  </si>
  <si>
    <t>01019036048</t>
  </si>
  <si>
    <t>4A1AFCB1-1A65-40FF-9242-B6C9C20DF6F4</t>
  </si>
  <si>
    <t>nugzar.tabukashvili@mail.ru</t>
  </si>
  <si>
    <t>ICE001425</t>
  </si>
  <si>
    <t>მეტალი (ს.კ. 400100369) - შპს</t>
  </si>
  <si>
    <t>გილი2010</t>
  </si>
  <si>
    <t>400012268</t>
  </si>
  <si>
    <t>ქ. თბილისის ნაძალადევის რაიონში, სანერგეს I შეს.,N 8ა</t>
  </si>
  <si>
    <t>ლია ვარდუაშვილი</t>
  </si>
  <si>
    <t>01019019660</t>
  </si>
  <si>
    <t>CA3F9B94-E396-4D3A-8428-87DB89716771</t>
  </si>
  <si>
    <t>ICE001426</t>
  </si>
  <si>
    <t>გილი2010 (ს.კ. 400012268) - შპს</t>
  </si>
  <si>
    <t>რუსთავი მოლი</t>
  </si>
  <si>
    <t>405271450</t>
  </si>
  <si>
    <t>საქართველო, თბილისი, ვაკის რაიონი, ჭავჭავაძის გამზ.,
N74ბ</t>
  </si>
  <si>
    <t xml:space="preserve">1. თამარ გამგონეიშვილი; 2. ლევან ფხაკაძე
</t>
  </si>
  <si>
    <t>1.01024008758;2.01024065723</t>
  </si>
  <si>
    <t>2CAC0320-27CD-4D39-A35D-9E45F2248ED4</t>
  </si>
  <si>
    <t>ICE001427</t>
  </si>
  <si>
    <t>რუსთავი მოლი (ს.კ. 405271450) - შპს</t>
  </si>
  <si>
    <t>კანცელარიის სახლი</t>
  </si>
  <si>
    <t>445522756</t>
  </si>
  <si>
    <t>ქ. ბათუმი, გენერალი გიორგი კვინიტაძეს ქ., N 4, ბ. 7</t>
  </si>
  <si>
    <t>ირაკლი ნაგერვაძე</t>
  </si>
  <si>
    <t>6C87AB08-111F-46E6-927A-E8572E4BB148</t>
  </si>
  <si>
    <t>kancelariissaxli@gmail.com</t>
  </si>
  <si>
    <t>ICE001428</t>
  </si>
  <si>
    <t>კანცელარიის სახლი (ს.კ. 445522756) - შპს</t>
  </si>
  <si>
    <t>ზუგდიდი პალასი</t>
  </si>
  <si>
    <t>404583492</t>
  </si>
  <si>
    <t>საქართველო, თბილისი, მთაწმინდის რაიონი, მერაბ
კოსტავას ქუჩა, №46/50</t>
  </si>
  <si>
    <t>მიხეილ გორგილაძე</t>
  </si>
  <si>
    <t>2173AA5E-10F7-4394-B9F6-482BD48BD919</t>
  </si>
  <si>
    <t>ICE001429</t>
  </si>
  <si>
    <t>ზუგდიდი პალასი (ს.კ. 404583492) - შპს</t>
  </si>
  <si>
    <t>KTM</t>
  </si>
  <si>
    <t>245565035</t>
  </si>
  <si>
    <t>ქ. ბათუმი, პუშკინის ქ., №67</t>
  </si>
  <si>
    <t>ტიგრან კირაკოსიანი</t>
  </si>
  <si>
    <t>A4CD62A2-7E64-44B3-81E4-58E6DA05D884</t>
  </si>
  <si>
    <t>ICE001430</t>
  </si>
  <si>
    <t>KTM (ს.კ. 245565035) - შპს</t>
  </si>
  <si>
    <t>იჯი გრუპ</t>
  </si>
  <si>
    <t>402093792</t>
  </si>
  <si>
    <t>ქ. თბილისი, დიდუბის რაიონი, ნოდარ ბოხუას ქუჩა, N2, სართული 3</t>
  </si>
  <si>
    <t>5950B10F-5497-41C5-9FFC-79905F11B283</t>
  </si>
  <si>
    <t>kote@ameritech.ge</t>
  </si>
  <si>
    <t>ICE001431</t>
  </si>
  <si>
    <t>იჯი გრუპ (ს.კ. 402093792) - შპს</t>
  </si>
  <si>
    <t>ავიატორი</t>
  </si>
  <si>
    <t>245402826</t>
  </si>
  <si>
    <t>დაბა ხელვაჩაური, დ. აღმაშენებლის ქ., №1 შესახვევი</t>
  </si>
  <si>
    <t>1. ჯუმბერ დიასამიძე; 2. მერაბ დიასამიძე; 3. გურამ დიასამიძე</t>
  </si>
  <si>
    <t>1.61006003411;2.61001008244;3.61006004138</t>
  </si>
  <si>
    <t>6196C08E-165A-45E0-95B5-A7081E3DF1B0</t>
  </si>
  <si>
    <t>ICE001432</t>
  </si>
  <si>
    <t>ავიატორი (ს.კ. 245402826) - შპს</t>
  </si>
  <si>
    <t>ავეჯის სახლი</t>
  </si>
  <si>
    <t>446960021</t>
  </si>
  <si>
    <t>ქობულეთი, დ. ჩაქვი, დ.აღმაშენებლის ქ., №27, ბ.№5</t>
  </si>
  <si>
    <t>ემზარ ცენტერაძე</t>
  </si>
  <si>
    <t>76D9C350-F4DA-45C9-9CBC-67F8372D72DB</t>
  </si>
  <si>
    <t>jaba.centeradze.1995@mail.ru</t>
  </si>
  <si>
    <t>ICE001433</t>
  </si>
  <si>
    <t>ავეჯის სახლი (ს.კ. 446960021) - შპს</t>
  </si>
  <si>
    <t>მათი</t>
  </si>
  <si>
    <t>208194292</t>
  </si>
  <si>
    <t>ქ. თბილისის სამგორის რაიონში, ვარკეთილი 3 I მ/რ,კორპ. 20 ბ.45</t>
  </si>
  <si>
    <t>გიორგი მათიაშვილი</t>
  </si>
  <si>
    <t>01013007719</t>
  </si>
  <si>
    <t>9CBB9971-EE31-4F15-952C-CD1C77484D1F</t>
  </si>
  <si>
    <t>ICE001434</t>
  </si>
  <si>
    <t>მათი (ს.კ. 208194292) - შპს</t>
  </si>
  <si>
    <t>ავანგარდი</t>
  </si>
  <si>
    <t>205048768</t>
  </si>
  <si>
    <t xml:space="preserve">ქ. თბილისი, ვაკე-საბურთალოს რაიონი, ასლანიდის ქ., №29 </t>
  </si>
  <si>
    <t>ბესიკ ვერძეული</t>
  </si>
  <si>
    <t>01009010002</t>
  </si>
  <si>
    <t>9E1B71F2-3B2B-4107-9BD3-D3D880E49125</t>
  </si>
  <si>
    <t>ICE001435</t>
  </si>
  <si>
    <t>ავანგარდი (ს.კ. 205048768) - შპს</t>
  </si>
  <si>
    <t>ეთკა</t>
  </si>
  <si>
    <t>400014248</t>
  </si>
  <si>
    <t>ქ. თბილისის ნაძალადევის რაიონში, სან-ზონა კორპ. 4ა; ბ.36</t>
  </si>
  <si>
    <t>დავით კიკალიშვილი</t>
  </si>
  <si>
    <t>11F0FB07-FE39-42BF-9F4B-F7335D52D184</t>
  </si>
  <si>
    <t>ICE001436</t>
  </si>
  <si>
    <t>ეთკა (ს.კ. 400014248) - შპს</t>
  </si>
  <si>
    <t>ამოგარანტ</t>
  </si>
  <si>
    <t>202460489</t>
  </si>
  <si>
    <t>თბილისი, დიდუბის რაიონი, ხოშარაულის ქ., N34</t>
  </si>
  <si>
    <t>გიორგი პარტოსიანი</t>
  </si>
  <si>
    <t>01013007122</t>
  </si>
  <si>
    <t>6A94D674-0814-4822-802F-9016807CCDB8</t>
  </si>
  <si>
    <t>amogarant999@mail.ru</t>
  </si>
  <si>
    <t>ICE001437</t>
  </si>
  <si>
    <t>ამოგარანტ (ს.კ. 202460489) - შპს</t>
  </si>
  <si>
    <t>ტარიელი</t>
  </si>
  <si>
    <t>245442454</t>
  </si>
  <si>
    <t>ქ. ბათუმი, ინასარიძის ქ. №14ა</t>
  </si>
  <si>
    <t>ტარიელ ავჯიშვილი</t>
  </si>
  <si>
    <t>796F2044-2AEA-440F-9F19-D85BCA66242D</t>
  </si>
  <si>
    <t>ICE001438</t>
  </si>
  <si>
    <t>ტარიელი (ს.კ. 245442454) - შპს</t>
  </si>
  <si>
    <t>ლთბ</t>
  </si>
  <si>
    <t>200118425</t>
  </si>
  <si>
    <t>ქ. თბილისი, ნაძალადევის რაიონი, თორნიკე ერისთავის ქუჩა,№2</t>
  </si>
  <si>
    <t>ლევანი ზაალიშვილი</t>
  </si>
  <si>
    <t>01019002357</t>
  </si>
  <si>
    <t>22014A2A-61D0-46AF-9AD2-7651AFA8A033</t>
  </si>
  <si>
    <t>ltb@ltb.ge</t>
  </si>
  <si>
    <t>ICE001439</t>
  </si>
  <si>
    <t>ლთბ (ს.კ. 200118425) - შპს</t>
  </si>
  <si>
    <t>ოცნება</t>
  </si>
  <si>
    <t>400139033</t>
  </si>
  <si>
    <t>ქ. თბილისი, გლდანი-ნაძალადევის რაიონი, გლდანი, ა მ/რ, კორ. 1, ბ. 111</t>
  </si>
  <si>
    <t>თამაზ ლოლაძე</t>
  </si>
  <si>
    <t>01001079600</t>
  </si>
  <si>
    <t>A4B74B31-EAE0-4D7B-9091-CEF7354B7DDE</t>
  </si>
  <si>
    <t>tamaziloladze@gmail.com</t>
  </si>
  <si>
    <t>ICE001440</t>
  </si>
  <si>
    <t>ოცნება (ს.კ. 400139033) - შპს</t>
  </si>
  <si>
    <t>გიორგი</t>
  </si>
  <si>
    <t>400110599</t>
  </si>
  <si>
    <t>ქ. თბილისის, გლდანი-ნაძალადევის რაიონი, ლიბანის ქ., N 29, ბ. N11</t>
  </si>
  <si>
    <t>გიორგი სუმბაძე</t>
  </si>
  <si>
    <t>01001081455</t>
  </si>
  <si>
    <t>E1DC9A35-AA0C-450E-8BEA-162DD72284F0</t>
  </si>
  <si>
    <t>xatuna.xaxutashvili@mail.ru</t>
  </si>
  <si>
    <t>ICE001441</t>
  </si>
  <si>
    <t>გიორგი (ს.კ. 400110599) - შპს</t>
  </si>
  <si>
    <t>445436537</t>
  </si>
  <si>
    <t>ბათუმი, მ. კომახიძის ქ., №128</t>
  </si>
  <si>
    <t>ოთარ ფუტკარაძე</t>
  </si>
  <si>
    <t>6392C3D6-1FBB-4AB0-BD6B-32CD63E8E442</t>
  </si>
  <si>
    <t>thegi2014@gmail.com</t>
  </si>
  <si>
    <t>ICE001442</t>
  </si>
  <si>
    <t>თეგი (ს.კ. 445436537) - შპს</t>
  </si>
  <si>
    <t>დრიმლენდი</t>
  </si>
  <si>
    <t>448400677</t>
  </si>
  <si>
    <t>ხელვაჩაურის რაიონი, სოფ. სამება, მე–10, II ჩიხი, №3</t>
  </si>
  <si>
    <t>ზაურ სალვარიძე</t>
  </si>
  <si>
    <t>D1A48383-C7AB-494F-B0C8-FA26BF2B1820</t>
  </si>
  <si>
    <t>l.t.d.tnt007@gmail.com</t>
  </si>
  <si>
    <t>ICE001443</t>
  </si>
  <si>
    <t>დრიმლენდი (ს.კ. 448400677) - შპს</t>
  </si>
  <si>
    <t>ბათუმი სიტი XXI</t>
  </si>
  <si>
    <t>445398436</t>
  </si>
  <si>
    <t>ქ. ბათუმი, პუშკინის ქ., 146,/ხიმშიაშვილის ქ., 40/42/44/44ა</t>
  </si>
  <si>
    <t>ნუგზარ ინაიშვილი</t>
  </si>
  <si>
    <t>6BE4EDCC-20AE-467A-9C6F-119B92434E06</t>
  </si>
  <si>
    <t>bciti21@gmail.com</t>
  </si>
  <si>
    <t>ICE001444</t>
  </si>
  <si>
    <t>ბათუმი სიტი XXI (ს.კ. 445398436) - შპს</t>
  </si>
  <si>
    <t>ელექტრონ იქსი</t>
  </si>
  <si>
    <t>400221078</t>
  </si>
  <si>
    <t>ქ. თბილისი, გლდანის რაიონი, ზღვისუბნის დასახლება, III მიკრო/რაიონი, V კვარტალი, კორპუსი 16, ბინა 87</t>
  </si>
  <si>
    <t>ივანე ცალხელიშვილი</t>
  </si>
  <si>
    <t>01021008010</t>
  </si>
  <si>
    <t>FDE6C3B0-36A5-4452-8B9A-43B0A65F9C0F</t>
  </si>
  <si>
    <t>zura_lacabidze@mail.ru</t>
  </si>
  <si>
    <t>ICE001445</t>
  </si>
  <si>
    <t>ელექტრონ იქსი (ს.კ. 400221078) - შპს</t>
  </si>
  <si>
    <t>ახალი გზა მშენებლობისკენ</t>
  </si>
  <si>
    <t>406133624</t>
  </si>
  <si>
    <t>ქ. თბილისის, ისანი-სამგორის რაიონი, ვაზისუბნის IV მ/რ, II კვ., კორ. №9, ბ. №65</t>
  </si>
  <si>
    <t>01027056606</t>
  </si>
  <si>
    <t>3F3B358E-6395-4E92-A4C0-697BEB8B6C6C</t>
  </si>
  <si>
    <t>N.way095@gmail.com</t>
  </si>
  <si>
    <t>ICE001446</t>
  </si>
  <si>
    <t>ახალი გზა მშენებლობისკენ (ს.კ. 406133624) - შპს</t>
  </si>
  <si>
    <t>შრომა</t>
  </si>
  <si>
    <t>426527029</t>
  </si>
  <si>
    <t>shavadze_imeda@mail.ru</t>
  </si>
  <si>
    <t>ბაგრატ შავაძე</t>
  </si>
  <si>
    <t>A7BFCE87-9A63-4C70-881C-54404CD02DA9</t>
  </si>
  <si>
    <t>ICE001447</t>
  </si>
  <si>
    <t>შრომა (ს.კ. 426527029) - შპს</t>
  </si>
  <si>
    <t>პრიმტექს პლიუსი</t>
  </si>
  <si>
    <t>404533554</t>
  </si>
  <si>
    <t>ქ. თბილისი, ძველი თბილისის რაიონი, სულხან-საბას ქუჩა N 1/5</t>
  </si>
  <si>
    <t>ლიანა ლოლაშვილი</t>
  </si>
  <si>
    <t>01013005734</t>
  </si>
  <si>
    <t>56C8D28A-D319-4501-A227-EF7A75A00555</t>
  </si>
  <si>
    <t>lol003@mail.ru</t>
  </si>
  <si>
    <t>ICE001448</t>
  </si>
  <si>
    <t>პრიმტექს პლიუსი (ს.კ. 404533554) - შპს</t>
  </si>
  <si>
    <t>მინისო ჯორჯია</t>
  </si>
  <si>
    <t>405164879</t>
  </si>
  <si>
    <t>ქ. თბილისი, საბურთალოს რაიონი, ანა კალანდაძის ქ., № 4, სადარბაზო 1, საოფისე ფართი №ა5</t>
  </si>
  <si>
    <t>ბექა კიკალეიშვილი</t>
  </si>
  <si>
    <t>01009014841</t>
  </si>
  <si>
    <t>31CAB04D-4BBD-4165-B825-938F9D512A7B</t>
  </si>
  <si>
    <t>info@miniso.ge</t>
  </si>
  <si>
    <t>ICE001449</t>
  </si>
  <si>
    <t>მინისო ჯორჯია (ს.კ. 405164879) - შპს</t>
  </si>
  <si>
    <t>სავარძელი</t>
  </si>
  <si>
    <t>402074580</t>
  </si>
  <si>
    <t>ქ. თბილისი, დიდუბის რაიონი, სტანისლავსკის ქ., N 5</t>
  </si>
  <si>
    <t>ალექსანდრე ისაკაძე</t>
  </si>
  <si>
    <t>259221A2-FD77-4B2E-A648-4A37187ED71D</t>
  </si>
  <si>
    <t>savardzeli777@mail.ru</t>
  </si>
  <si>
    <t>ICE001450</t>
  </si>
  <si>
    <t>სავარძელი (ს.კ. 402074580) - შპს</t>
  </si>
  <si>
    <t>არჩი</t>
  </si>
  <si>
    <t>448389529</t>
  </si>
  <si>
    <t>ხელვაჩაურის რაიონი, ს. განთიადი</t>
  </si>
  <si>
    <t>არჩილ გორგაძე</t>
  </si>
  <si>
    <t>5EB57CE1-A014-419E-80FE-2817FB4C5354</t>
  </si>
  <si>
    <t>gorgadzearchil@gmail.com</t>
  </si>
  <si>
    <t>ICE001451</t>
  </si>
  <si>
    <t>არჩი (ს.კ. 448389529) - შპს</t>
  </si>
  <si>
    <t>მაქსთერმი</t>
  </si>
  <si>
    <t>237978113</t>
  </si>
  <si>
    <t>ქ. თბილისი, დიდუბის რაიონი, აკაკი ბელიაშვილის ქუჩა, №149</t>
  </si>
  <si>
    <t>გიორგი კუკულავა</t>
  </si>
  <si>
    <t>01001010197</t>
  </si>
  <si>
    <t>FC0B2FF6-A194-49D3-A027-E3EDE3125D93</t>
  </si>
  <si>
    <t>maxtherm@mail.com</t>
  </si>
  <si>
    <t>ICE001452</t>
  </si>
  <si>
    <t>მაქსთერმი (ს.კ. 237978113) - შპს</t>
  </si>
  <si>
    <t>ზოდი პლიუსი</t>
  </si>
  <si>
    <t>202424313</t>
  </si>
  <si>
    <t>თბილისი, ნაძალადევის რაიონი, ნონა გაფრინდაშვილის ქუჩა, №11</t>
  </si>
  <si>
    <t>ზაურ გაბაიძე</t>
  </si>
  <si>
    <t>DFAD2E0B-4EDB-4C8F-843C-7AA4573F0883</t>
  </si>
  <si>
    <t>info@zodi.ge</t>
  </si>
  <si>
    <t>ICE001453</t>
  </si>
  <si>
    <t>ზოდი პლიუსი (ს.კ. 202424313) - შპს</t>
  </si>
  <si>
    <t>New Tbilisi</t>
  </si>
  <si>
    <t>406089977</t>
  </si>
  <si>
    <t>ქ. თბილისის, ისანი-სამგორის რაიონში, III მასივი, X კვ., კორ. 12, ბ. 51</t>
  </si>
  <si>
    <t>ქ. თბილისის, დიდუბე-ჩუღურეთის რაიონი, აგლაძის ქ., № 32, (შენობა-ნაგებობა № 38)</t>
  </si>
  <si>
    <t>ირაკლი ირემაშვილი</t>
  </si>
  <si>
    <t>01027024541</t>
  </si>
  <si>
    <t>54088847-DDD8-4D7A-AC51-CACE8D771402</t>
  </si>
  <si>
    <t>Info.newtbilisi@gmail.com</t>
  </si>
  <si>
    <t>ICE001454</t>
  </si>
  <si>
    <t>New Tbilisi (ს.კ. 406089977) - შპს</t>
  </si>
  <si>
    <t>ტასუკა 2011</t>
  </si>
  <si>
    <t>401955988</t>
  </si>
  <si>
    <t>ქ. თბილისის, დიდუბე-ჩუღურეთის რაიონში, მ.ბუხაიძის ქ., № 14</t>
  </si>
  <si>
    <t>გრიგოლი ქურდაძე</t>
  </si>
  <si>
    <t>01019050074</t>
  </si>
  <si>
    <t>5D877B6E-1C22-4AD8-A887-74D7B31F1DBF</t>
  </si>
  <si>
    <t>ICE001455</t>
  </si>
  <si>
    <t>ტასუკა 2011 (ს.კ. 401955988) - შპს</t>
  </si>
  <si>
    <t>რაფაელ ალიევი</t>
  </si>
  <si>
    <t>416332392</t>
  </si>
  <si>
    <t>ქ. რუსთავი, XIX მ/რ., კორ. №12', ბ. №20</t>
  </si>
  <si>
    <t>B1B16D16-B3BC-4199-B22E-D65AA68197AD</t>
  </si>
  <si>
    <t>rafael-aliyev-1983@mail.ru</t>
  </si>
  <si>
    <t>ICE001456</t>
  </si>
  <si>
    <t>რაფაელ ალიევი (ს.კ. 416332392) - შპს</t>
  </si>
  <si>
    <t>ჰელიო</t>
  </si>
  <si>
    <t>402064635</t>
  </si>
  <si>
    <t>თბილისი, დიდუბის რაიონი, კოსმონავტების სანაპირო N51ბ</t>
  </si>
  <si>
    <t>34700284-446A-4254-AAB5-703FAD281F90</t>
  </si>
  <si>
    <t>Helioheating@gmail.com</t>
  </si>
  <si>
    <t>ICE001457</t>
  </si>
  <si>
    <t>ჰელიო (ს.კ. 402064635) - შპს</t>
  </si>
  <si>
    <t>ევრო-პლუსი</t>
  </si>
  <si>
    <t>435429920</t>
  </si>
  <si>
    <t>მარტვილი, სტალინის ქ., N 4</t>
  </si>
  <si>
    <t>ირაკლი ჩიქვანაია</t>
  </si>
  <si>
    <t>8A4D5619-8832-432C-8A6E-B7B68EBB94F1</t>
  </si>
  <si>
    <t>europlusge@gmail.com</t>
  </si>
  <si>
    <t>ICE001458</t>
  </si>
  <si>
    <t>ევრო-პლუსი (ს.კ. 435429920) - შპს</t>
  </si>
  <si>
    <t>თ და ს - 2008</t>
  </si>
  <si>
    <t>202431421</t>
  </si>
  <si>
    <t>ქ. თბილისის, დიდუბე-ჩუღურეთის რაიონში, აგლაძის ქ., №11, აგრარული უბნის მაღაზია №34</t>
  </si>
  <si>
    <t>ტარიელ გინდია</t>
  </si>
  <si>
    <t>8796BEC0-09DA-41AE-84BA-B71C04A031CF</t>
  </si>
  <si>
    <t>ICE001459</t>
  </si>
  <si>
    <t>თ და ს - 2008 (ს.კ. 202431421) - შპს</t>
  </si>
  <si>
    <t>ანდანი</t>
  </si>
  <si>
    <t>404863288</t>
  </si>
  <si>
    <t>ქ. თბილისის საბურთალოს რაიონში, დოლიძის ქ.,კორპ. №20, ბინა №2</t>
  </si>
  <si>
    <t>ლევან დანდლიშვილი</t>
  </si>
  <si>
    <t>01026006293</t>
  </si>
  <si>
    <t>6B7C7735-9839-4EE9-A367-0C22EE66DF71</t>
  </si>
  <si>
    <t>ICE001460</t>
  </si>
  <si>
    <t>ანდანი (ს.კ. 404863288) - შპს</t>
  </si>
  <si>
    <t>მეტალ ფორს ჯორჯია</t>
  </si>
  <si>
    <t>404867649</t>
  </si>
  <si>
    <t>ქ. თბილისის, ვაკე-საბურთალოს რაიონი, ჭავჭავაძის გამზ., №55</t>
  </si>
  <si>
    <t>ემზარ ღარიბაშვილი</t>
  </si>
  <si>
    <t>01011041895</t>
  </si>
  <si>
    <t>GE55BG0000000895313700</t>
  </si>
  <si>
    <t>7C368CFC-DD54-4EEC-A7C7-C5B3BA12590D</t>
  </si>
  <si>
    <t>info@metalforce.ge</t>
  </si>
  <si>
    <t>ICE001461</t>
  </si>
  <si>
    <t>მეტალ ფორს ჯორჯია (ს.კ. 404867649) - შპს</t>
  </si>
  <si>
    <t>თერმო ცენტრი</t>
  </si>
  <si>
    <t>404872401</t>
  </si>
  <si>
    <t>თბილისი, დიდუბის რაიონი, შალვა გოგიძის ქუჩა, N 6</t>
  </si>
  <si>
    <t>დავით ქათამაძე</t>
  </si>
  <si>
    <t>01006001704</t>
  </si>
  <si>
    <t>GE58BG0000000888376400</t>
  </si>
  <si>
    <t>D6F72FFE-76E4-4B65-8E3E-FFD609D6A539</t>
  </si>
  <si>
    <t>info@thermocenter.ge</t>
  </si>
  <si>
    <t>ICE001462</t>
  </si>
  <si>
    <t>თერმო ცენტრი (ს.კ. 404872401) - შპს</t>
  </si>
  <si>
    <t>გაბო</t>
  </si>
  <si>
    <t>405206888</t>
  </si>
  <si>
    <t>თბილისი, ვაკე-საბურთალოს რაიონი, წყნეთის გზატ., N 25</t>
  </si>
  <si>
    <t>ზვიად შაყულაშვილი</t>
  </si>
  <si>
    <t>01008031505</t>
  </si>
  <si>
    <t>9D0DD5F4-AFE3-4585-9226-8E3139C7E1E2</t>
  </si>
  <si>
    <t>zviadi_77@yahoo.com</t>
  </si>
  <si>
    <t>ICE001463</t>
  </si>
  <si>
    <t>გაბო (ს.კ. 405206888) - შპს</t>
  </si>
  <si>
    <t>პონტო ლაქი</t>
  </si>
  <si>
    <t>204999724</t>
  </si>
  <si>
    <t>თბილისი, ვაკე-საბურთალოს რაიონი, ვაჟაფშაველას გამზ., №45</t>
  </si>
  <si>
    <t>01001004346</t>
  </si>
  <si>
    <t>5F0B0DE0-7EE9-42BB-8BBD-43044E325A2F</t>
  </si>
  <si>
    <t>pontolac@pontolac.ge</t>
  </si>
  <si>
    <t>ICE001464</t>
  </si>
  <si>
    <t>პონტო ლაქი (ს.კ. 204999724) - შპს</t>
  </si>
  <si>
    <t>ბიზნეს ლიდერი 2016</t>
  </si>
  <si>
    <t>432543937</t>
  </si>
  <si>
    <t>კასპი, ს. სადგური, მეტეხი მე–4 ქ., №12</t>
  </si>
  <si>
    <t>ბექა საქიძე</t>
  </si>
  <si>
    <t>C997A497-FD57-4410-B5EE-0281E1F01C49</t>
  </si>
  <si>
    <t>fkhundzayishvili@mail.ru</t>
  </si>
  <si>
    <t>ICE001465</t>
  </si>
  <si>
    <t>ბიზნეს ლიდერი 2016 (ს.კ. 432543937) - შპს</t>
  </si>
  <si>
    <t>ხუცო</t>
  </si>
  <si>
    <t>405163255</t>
  </si>
  <si>
    <t>ქ. თბილისი, ვაკე-საბურთალოს რაიონი, ვაჟაფშაველას ქ., N 97, კვარტალი IV , კორპუსი 3ა</t>
  </si>
  <si>
    <t>ნათია ხურციძე</t>
  </si>
  <si>
    <t>EAC40776-6A11-4980-986A-9B09C2ED50F4</t>
  </si>
  <si>
    <t>iakob.melashvili@gmail.com</t>
  </si>
  <si>
    <t>ICE001466</t>
  </si>
  <si>
    <t>ხუცო (ს.კ. 405163255) - შპს</t>
  </si>
  <si>
    <t>არქი-ლოკი</t>
  </si>
  <si>
    <t>444958976</t>
  </si>
  <si>
    <t>ქ. ხონი, სოლომონ მეორის ქ., N 14</t>
  </si>
  <si>
    <t>ზურაბი ტუღუში</t>
  </si>
  <si>
    <t>69753036-8247-4BDA-9C5C-71C083DC8D9A</t>
  </si>
  <si>
    <t>zurabtugushi71@gmail.com</t>
  </si>
  <si>
    <t>ICE001467</t>
  </si>
  <si>
    <t>არქი-ლოკი (ს.კ. 444958976) - შპს</t>
  </si>
  <si>
    <t>ნათება</t>
  </si>
  <si>
    <t>400123415</t>
  </si>
  <si>
    <t>ქ. თბილისის, გლდანი-ნაძალადევის რაიონში, ზარზმის ქ., N 17, ბ. 28</t>
  </si>
  <si>
    <t>გიორგი ხადური</t>
  </si>
  <si>
    <t>55755042-9B8C-482C-AF3A-0CF99E5CFBCE</t>
  </si>
  <si>
    <t>gegechkora@mail.ru</t>
  </si>
  <si>
    <t>ICE001468</t>
  </si>
  <si>
    <t>ნათება (ს.კ. 400123415) - შპს</t>
  </si>
  <si>
    <t>Eagle Power Tools</t>
  </si>
  <si>
    <t>401984242</t>
  </si>
  <si>
    <t>თბილისი, ნაძალადევის რაიონი, ქსნის ქუჩა, N36</t>
  </si>
  <si>
    <t>ციალა ალფაგოთ</t>
  </si>
  <si>
    <t>01219090226</t>
  </si>
  <si>
    <t>B6EC2B80-2CF6-493E-90C9-584332D7A226</t>
  </si>
  <si>
    <t>eagle-power@hotmail.com</t>
  </si>
  <si>
    <t>ICE001469</t>
  </si>
  <si>
    <t>Eagle Power Tools (ს.კ. 401984242) - შპს</t>
  </si>
  <si>
    <t>არჩევანი</t>
  </si>
  <si>
    <t>404857927</t>
  </si>
  <si>
    <t>ქ. თბილისის საბურთალოს რაიონში, საბურთალოს ქ., 37/4</t>
  </si>
  <si>
    <t>მარინე იაშვილი</t>
  </si>
  <si>
    <t>01009001094</t>
  </si>
  <si>
    <t>D548F88C-6C9A-4090-A12F-4559C6CF48C4</t>
  </si>
  <si>
    <t>ICE001470</t>
  </si>
  <si>
    <t>არჩევანი (ს.კ. 404857927) - შპს</t>
  </si>
  <si>
    <t>გუმი</t>
  </si>
  <si>
    <t>402046479</t>
  </si>
  <si>
    <t>ქ. თბილისი, დიდუბე-ჩუღურეთის რაიონი, მდ.მტკვრის მარცხენა სანაპიროსა და აგლაძის ქუჩას შორის "პროგრამა ისანზე" დამაგრებული ტერიტორიიდან</t>
  </si>
  <si>
    <t>გულნარა გულაღაშვილი</t>
  </si>
  <si>
    <t>01013017166</t>
  </si>
  <si>
    <t>352F2F36-16A6-4238-9739-A59C736BE120</t>
  </si>
  <si>
    <t>gu.gumi@mail.ru</t>
  </si>
  <si>
    <t>ICE001471</t>
  </si>
  <si>
    <t>გუმი (ს.კ. 402046479) - შპს</t>
  </si>
  <si>
    <t>გიკო 4</t>
  </si>
  <si>
    <t>205281069</t>
  </si>
  <si>
    <t>თბილისი, ისანი-სამგორის რაიონი, სადგური ლილო, (ნაკვ. 04/069)</t>
  </si>
  <si>
    <t>კახაბერ ნიქაბაძე</t>
  </si>
  <si>
    <t>FC17C4C3-C997-477C-8B8B-696F1FECE93E</t>
  </si>
  <si>
    <t>ICE001472</t>
  </si>
  <si>
    <t>გიკო 4 (ს.კ. 205281069) - შპს</t>
  </si>
  <si>
    <t>მოდე</t>
  </si>
  <si>
    <t>402029416</t>
  </si>
  <si>
    <t>თბილისი, დიდუბე-ჩუღურეთის რაიონი, კ.სტანისლავსკის ქ., №5, ბ. 11ა</t>
  </si>
  <si>
    <t>ფრიდონ მოდებაძე</t>
  </si>
  <si>
    <t>CC05E363-5CBD-4845-9FA1-7888208311BB</t>
  </si>
  <si>
    <t>Fridoni444@mail.ru</t>
  </si>
  <si>
    <t>ICE001473</t>
  </si>
  <si>
    <t>მოდე (ს.კ. 402029416) - შპს</t>
  </si>
  <si>
    <t>ტევრი 2008</t>
  </si>
  <si>
    <t>200267683</t>
  </si>
  <si>
    <t>ქ. თბილისის ნაძალადევის რაიონში, ქვიშხეთის ქ. კორპ.3 ბ.38</t>
  </si>
  <si>
    <t>პავლე რუხაძე</t>
  </si>
  <si>
    <t>D23F4843-EC1A-4965-A20B-6FFBF2668B00</t>
  </si>
  <si>
    <t>ICE001474</t>
  </si>
  <si>
    <t>ტევრი 2008 (ს.კ. 200267683) - შპს</t>
  </si>
  <si>
    <t>ჯეოლაზა</t>
  </si>
  <si>
    <t>401980326</t>
  </si>
  <si>
    <t>ქ. თბილისის, ისანი-სამგორის რაიონში, მოსკოვის გამზირი, კორ. 36, ბინა 2</t>
  </si>
  <si>
    <t>ქ. თბილისის, დიდუბე-ჩუღურეთის რაიონში, ხოშარაულისა და ელიავას ქუჩებს, მდ. მტკვრის მარცხენა სანაპიროსა და ვახუშტის ხიდს შორის, ნაკვეთი N01.05.010.053, პირობითი N27 მაღაზია (ელივას ბაზრობის ტერიტორია)</t>
  </si>
  <si>
    <t>ირაკლი ყუბანეიშვილი</t>
  </si>
  <si>
    <t>01011066864</t>
  </si>
  <si>
    <t>58DC530F-A480-44F6-84F3-F6E38FB7A37C</t>
  </si>
  <si>
    <t>LAZA88.88@mail.ru</t>
  </si>
  <si>
    <t>ICE001475</t>
  </si>
  <si>
    <t>ჯეოლაზა (ს.კ. 401980326) - შპს</t>
  </si>
  <si>
    <t>მათემოტორსი</t>
  </si>
  <si>
    <t>204470063</t>
  </si>
  <si>
    <t>ქ. თბილისი, მთაწმინდის რაიონი, მარჯვენა სანაპირო, N6</t>
  </si>
  <si>
    <t>ქ. თბილისი, ვაკე-საბურთალოს რაიონი, მარშალ გელოვანის გამზ., 2ა</t>
  </si>
  <si>
    <t>ავთანდილ გელავა</t>
  </si>
  <si>
    <t>01024014473</t>
  </si>
  <si>
    <t>B7806C8C-964D-48C9-86C9-0260E794D1F7</t>
  </si>
  <si>
    <t>law@matemotors.com</t>
  </si>
  <si>
    <t>ICE001476</t>
  </si>
  <si>
    <t>მათემოტორსი (ს.კ. 204470063) - შპს</t>
  </si>
  <si>
    <t>ფავორიტი ედვერთაიზმენთი</t>
  </si>
  <si>
    <t>404416128</t>
  </si>
  <si>
    <t>ქ. თბილისის, ძველი თბილისის რაიონი, ჩუბინაშვილის ქ., N50</t>
  </si>
  <si>
    <t>ირაკლი ხუბულია</t>
  </si>
  <si>
    <t>01005001550</t>
  </si>
  <si>
    <t>DC32C779-2132-4684-A88D-69B36088C175</t>
  </si>
  <si>
    <t>F.advertisement@gmail.com</t>
  </si>
  <si>
    <t>ICE001477</t>
  </si>
  <si>
    <t>ფავორიტი ედვერთაიზმენთი (ს.კ. 404416128) - შპს</t>
  </si>
  <si>
    <t>დათო-ავთო</t>
  </si>
  <si>
    <t>445456854</t>
  </si>
  <si>
    <t>ბათუმი, დ.თავდადებულის ქ., N 97</t>
  </si>
  <si>
    <t>ავთანდილ ბერიძე</t>
  </si>
  <si>
    <t>9D7B1F59-AEC5-4EAA-8CC3-088C6D126965</t>
  </si>
  <si>
    <t>iremadzet@list.ru</t>
  </si>
  <si>
    <t>ICE001478</t>
  </si>
  <si>
    <t>დათო-ავთო (ს.კ. 445456854) - შპს</t>
  </si>
  <si>
    <t>ბესო</t>
  </si>
  <si>
    <t>445447678</t>
  </si>
  <si>
    <t>ბათუმი, ალ.პუშკინის ქ., N 70</t>
  </si>
  <si>
    <t>აბდულ ხარაბაძე</t>
  </si>
  <si>
    <t>01C516B6-EF0A-4B45-AA8E-CFAF652AA79D</t>
  </si>
  <si>
    <t>mikhashavidze@mail.ru</t>
  </si>
  <si>
    <t>ICE001479</t>
  </si>
  <si>
    <t>ბესო (ს.კ. 445447678) - შპს</t>
  </si>
  <si>
    <t>კომპანია G.A.R</t>
  </si>
  <si>
    <t>406101613</t>
  </si>
  <si>
    <t>ქ. თბილისის, ისანი-სამგორის რაიონში, ლილოს შეს., N 3</t>
  </si>
  <si>
    <t>გიორგი პეტრიაშვილი</t>
  </si>
  <si>
    <t>01030019657</t>
  </si>
  <si>
    <t>739F916C-66D7-415D-83FA-6563ABE66D10</t>
  </si>
  <si>
    <t>garcompani@gmail.com</t>
  </si>
  <si>
    <t>ICE001480</t>
  </si>
  <si>
    <t>კომპანია G.A.R (ს.კ. 406101613) - შპს</t>
  </si>
  <si>
    <t>TRG Group</t>
  </si>
  <si>
    <t>245558793</t>
  </si>
  <si>
    <t>ბათუმი, ალ. პუშკინის ქ., №66</t>
  </si>
  <si>
    <t>ტარიელი თურმანიძე</t>
  </si>
  <si>
    <t>5F341159-5A6D-4096-A677-C56774D44198</t>
  </si>
  <si>
    <t>ICE001481</t>
  </si>
  <si>
    <t>TRG Group (ს.კ. 245558793) - შპს</t>
  </si>
  <si>
    <t>აიტექნიკი</t>
  </si>
  <si>
    <t>404900531</t>
  </si>
  <si>
    <t>ქ. თბილისი, ვაკის რაიონი, პეტრე ქავთარაძის ქუჩა, N1</t>
  </si>
  <si>
    <t>სალომე გუგეშაშვილი</t>
  </si>
  <si>
    <t>A03A5841-D6A0-402B-87C8-0B76D39EBC70</t>
  </si>
  <si>
    <t>info@itechnic.ge</t>
  </si>
  <si>
    <t>ICE001482</t>
  </si>
  <si>
    <t>აიტექნიკი (ს.კ. 404900531) - შპს</t>
  </si>
  <si>
    <t>GIBERI</t>
  </si>
  <si>
    <t>404432967</t>
  </si>
  <si>
    <t>თბილისი, ძველი თბილისის რაიონი, დ.აღმაშენებლის გამზ., №191</t>
  </si>
  <si>
    <t>თამარ კვანტალიანი</t>
  </si>
  <si>
    <t>01030028694</t>
  </si>
  <si>
    <t>529F8DCD-2CDB-44EA-B2EB-D6FF41354A81</t>
  </si>
  <si>
    <t>KvantalianiTamari@yahoo.com</t>
  </si>
  <si>
    <t>ICE001484</t>
  </si>
  <si>
    <t>GIBERI (ს.კ. 404432967) - შპს</t>
  </si>
  <si>
    <t>ბენე</t>
  </si>
  <si>
    <t>203850877</t>
  </si>
  <si>
    <t>თბილისი, მთაწმინდის რაიონი, ბარნოვის ქ., №71</t>
  </si>
  <si>
    <t>ალექსანდრე კობახიძე</t>
  </si>
  <si>
    <t>01008007693</t>
  </si>
  <si>
    <t>7540598E-442B-4E8F-9ABC-D8C29DDF47C5</t>
  </si>
  <si>
    <t>info@bone.ge</t>
  </si>
  <si>
    <t>ICE001485</t>
  </si>
  <si>
    <t>ბენე (ს.კ. 203850877) - შპს</t>
  </si>
  <si>
    <t>ზუბე</t>
  </si>
  <si>
    <t>406027605</t>
  </si>
  <si>
    <t>თბილისი, ისანი-სამგორის რაიონი, დოდაშვილის ქ, №20ა ბ.9</t>
  </si>
  <si>
    <t>ბესიკ ჩიქოვანი</t>
  </si>
  <si>
    <t>01006008689</t>
  </si>
  <si>
    <t>C674FF0A-DAF0-4C5F-AA85-16E02387A85D</t>
  </si>
  <si>
    <t>b.chikovani67@gmail.com</t>
  </si>
  <si>
    <t>ICE001491</t>
  </si>
  <si>
    <t>ზუბე (ს.კ. 406027605) - შპს</t>
  </si>
  <si>
    <t>მექანიკ+</t>
  </si>
  <si>
    <t>406222216</t>
  </si>
  <si>
    <t>თბილისი, ისნის რაიონი, ბ. ხმელნიცკის ქ., N155, ბ. 46</t>
  </si>
  <si>
    <t>ვალენტინ რაზსიპნოვი</t>
  </si>
  <si>
    <t>01001011727</t>
  </si>
  <si>
    <t>18BB6CAB-DDB4-4F06-A270-7E6913B4B137</t>
  </si>
  <si>
    <t>vinni-peogeot@mail.ru</t>
  </si>
  <si>
    <t>ICE001492</t>
  </si>
  <si>
    <t>მექანიკ+ (ს.კ. 406222216) - შპს</t>
  </si>
  <si>
    <t>ანტა</t>
  </si>
  <si>
    <t>405383749</t>
  </si>
  <si>
    <t>თბილისი, საბურთალოს რაიონი, პავლე ასლანიდის ქუჩა, №7</t>
  </si>
  <si>
    <t>ვახტანგ კობერიძე</t>
  </si>
  <si>
    <t>01026007816</t>
  </si>
  <si>
    <t>9B9EE331-34A5-4597-8BFE-66B24E219246</t>
  </si>
  <si>
    <t>vakhokoberidze@gmail.com</t>
  </si>
  <si>
    <t>ICE001493</t>
  </si>
  <si>
    <t>ანტა (ს.კ. 405383749) - შპს</t>
  </si>
  <si>
    <t>აკროპოლი</t>
  </si>
  <si>
    <t>445536126</t>
  </si>
  <si>
    <t>ქალაქი ბათუმი, ფარნავაზ მეფის ქ., N45, ბინა N43</t>
  </si>
  <si>
    <t>მარია რამიშვილი</t>
  </si>
  <si>
    <t>77D4FC84-B08B-438D-AC69-1E537D4F2B72</t>
  </si>
  <si>
    <t>bertkvi@gmail.com</t>
  </si>
  <si>
    <t>ICE001494</t>
  </si>
  <si>
    <t>აკროპოლი (ს.კ. 445536126) - შპს</t>
  </si>
  <si>
    <t>როიალ ბარი</t>
  </si>
  <si>
    <t>445504749</t>
  </si>
  <si>
    <t>ქ. ბათუმი, კობალაძის ქ. № 4</t>
  </si>
  <si>
    <t>ეკატერინე მეტრეველი</t>
  </si>
  <si>
    <t>251FE226-D932-445B-B9CB-DDED6CD82397</t>
  </si>
  <si>
    <t>georgij.bendeliani2017@yandex.ru</t>
  </si>
  <si>
    <t>ICE001495</t>
  </si>
  <si>
    <t>როიალ ბარი (ს.კ. 445504749) - შპს</t>
  </si>
  <si>
    <t>გურმანი</t>
  </si>
  <si>
    <t>445571391</t>
  </si>
  <si>
    <t>ქალაქი ბათუმი, ზურაბ ნაჭყებიას ქუჩა, N 39</t>
  </si>
  <si>
    <t>ამირან ფარტენაძე</t>
  </si>
  <si>
    <t>3E5F35E2-1A17-4720-A56E-17F938AE82B7</t>
  </si>
  <si>
    <t>bestaurantgurmani@gmail.com</t>
  </si>
  <si>
    <t>ICE001496</t>
  </si>
  <si>
    <t>გურმანი (ს.კ. 445571391) - შპს</t>
  </si>
  <si>
    <t>ისტორია</t>
  </si>
  <si>
    <t>404575447</t>
  </si>
  <si>
    <t>ქ. თბილისი, მთაწმინდის რაიონი, პ. იაშვილის ქ., (ყოფ. ჯაფარიძე), № 20</t>
  </si>
  <si>
    <t>FD01198F-6905-4BC5-8B40-3DEBE05462E0</t>
  </si>
  <si>
    <t>tia.vashakidze@gmail.com</t>
  </si>
  <si>
    <t>ICE001497</t>
  </si>
  <si>
    <t>ისტორია (ს.კ. 404575447) - შპს</t>
  </si>
  <si>
    <t>სადო</t>
  </si>
  <si>
    <t>404899446</t>
  </si>
  <si>
    <t>ქ. თბილისის, ვაკე-საბურთალოს რაიონში, ვაჟა ფშაველას გამზ., №11</t>
  </si>
  <si>
    <t>გრიგოლ ლეკვეიშვილი</t>
  </si>
  <si>
    <t>01001010845</t>
  </si>
  <si>
    <t>EA330DBF-5BB3-420B-B282-DB252AA16EE1</t>
  </si>
  <si>
    <t>temur@tgl.ge</t>
  </si>
  <si>
    <t>ICE001498</t>
  </si>
  <si>
    <t>სადო (ს.კ. 404899446) - შპს</t>
  </si>
  <si>
    <t>აი სი არ ფუუდ ენდ ბევერეჯ</t>
  </si>
  <si>
    <t>405124510</t>
  </si>
  <si>
    <t>თბილისი, საბურთალოს რაიონი, დიღმის სასწავლო საცდელი მეურნეობის ტერიტორია, სართული №5</t>
  </si>
  <si>
    <t>კოკი ბაქრაძე</t>
  </si>
  <si>
    <t>01008051543</t>
  </si>
  <si>
    <t>97934196-10E2-496E-8E49-5DFD72849EFA</t>
  </si>
  <si>
    <t>fb@icr.ge</t>
  </si>
  <si>
    <t>ICE001499</t>
  </si>
  <si>
    <t>აი სი არ ფუუდ ენდ ბევერეჯ (ს.კ. 405124510) - შპს</t>
  </si>
  <si>
    <t>ალიუდ იუნიტას ჯორჯია</t>
  </si>
  <si>
    <t>445472667</t>
  </si>
  <si>
    <t>ქ. ბათუმი, ჭავჭავაძის ქ., № 78/88, ბ. 1, 2</t>
  </si>
  <si>
    <t>ალექსანდერ იუდინ</t>
  </si>
  <si>
    <t>CAF71F13-8241-4617-8C3C-754E2E7238F0</t>
  </si>
  <si>
    <t>Aliudgeorgia@gmail.com</t>
  </si>
  <si>
    <t>ICE001500</t>
  </si>
  <si>
    <t>ალიუდ იუნიტას ჯორჯია (ს.კ. 445472667) - შპს</t>
  </si>
  <si>
    <t>ჰბ გუდაური</t>
  </si>
  <si>
    <t>429322226</t>
  </si>
  <si>
    <t>დუშეთის რაიონი, დაბა ფასანაური</t>
  </si>
  <si>
    <t>5A18D134-91DC-46B5-AD4B-BAF449ADEDA7</t>
  </si>
  <si>
    <t>guliko52@mail.ru</t>
  </si>
  <si>
    <t>ICE001501</t>
  </si>
  <si>
    <t>ჰბ გუდაური (ს.კ. 429322226) - შპს</t>
  </si>
  <si>
    <t>HB მადიანი</t>
  </si>
  <si>
    <t>401958896</t>
  </si>
  <si>
    <t>ქ. თბილისის, დიდუბე-ჩუღურეთის რაიონში, დიღმის მასივი, III კვ., კორპ. 39, ბინა № 22</t>
  </si>
  <si>
    <t>ლანა კვირკაშვილი</t>
  </si>
  <si>
    <t>B965E9A8-30D4-488E-B0BB-37B726EAE2BB</t>
  </si>
  <si>
    <t>hbtbilisi@gmail.com</t>
  </si>
  <si>
    <t>ICE001502</t>
  </si>
  <si>
    <t>HB მადიანი (ს.კ. 401958896) - შპს</t>
  </si>
  <si>
    <t>ვარაზი 2014</t>
  </si>
  <si>
    <t>404467705</t>
  </si>
  <si>
    <t>ქ. თბილისი, ძველი თბილისის რაიონი, ვარაზის ხევის ქ., N2</t>
  </si>
  <si>
    <t>01024010196</t>
  </si>
  <si>
    <t>94E6D495-3F4E-41F4-9B08-64B391C55020</t>
  </si>
  <si>
    <t>varazi2014@yahoo.com</t>
  </si>
  <si>
    <t>ICE001503</t>
  </si>
  <si>
    <t>ვარაზი 2014 (ს.კ. 404467705) - შპს</t>
  </si>
  <si>
    <t>სს სასტუმროებისა და რესტორნების მენეჯმენტ ჯგუფი - ემ|გრუპ</t>
  </si>
  <si>
    <t>205073016</t>
  </si>
  <si>
    <t>თბილისი, სამგორის რაიონი, თენგიზ ჩანტლაძის ქ., №40 / თბილისი, დიდი ლილო, თეთრი ხევის დასახლება</t>
  </si>
  <si>
    <t>ლევან ვაშაკიძე</t>
  </si>
  <si>
    <t>01024040039</t>
  </si>
  <si>
    <t>78A39012-4A7D-4189-B5AA-527D90DE4AA6</t>
  </si>
  <si>
    <t>office@mgroup.ge</t>
  </si>
  <si>
    <t>ICE001504</t>
  </si>
  <si>
    <t>სს სასტუმროებისა და რესტორნების მენეჯმენტ ჯგუფი - ემ|გრუპ (ს.კ. 205073016) - შპს</t>
  </si>
  <si>
    <t>პეპე</t>
  </si>
  <si>
    <t>445391825</t>
  </si>
  <si>
    <t>ქ. ბათუმი, ქუთაისის/კოსტავას ქ.,№8/5</t>
  </si>
  <si>
    <t>მირანდა გოგიტიძე</t>
  </si>
  <si>
    <t>E909A92D-8E5F-4B37-9C42-1645B3DFDFC4</t>
  </si>
  <si>
    <t>ICE001505</t>
  </si>
  <si>
    <t>პეპე (ს.კ. 445391825) - შპს</t>
  </si>
  <si>
    <t>მიუნჰენი</t>
  </si>
  <si>
    <t>445411331</t>
  </si>
  <si>
    <t>ქ. ბათუმი, ქუთაისი/კოსტავას ქ., N8/5</t>
  </si>
  <si>
    <t>დავით ანდღულაძე</t>
  </si>
  <si>
    <t>A5A9C3D6-868C-4832-8856-B217BFB6897D</t>
  </si>
  <si>
    <t>arenabatumi@gmail.com</t>
  </si>
  <si>
    <t>ICE001506</t>
  </si>
  <si>
    <t>მიუნჰენი (ს.კ. 445411331) - შპს</t>
  </si>
  <si>
    <t>მაჭახელა-სამიკიტნო</t>
  </si>
  <si>
    <t>404889750</t>
  </si>
  <si>
    <t>ქ. თბილისი, საბურთალოს რაიონი, საქართველოს ტექნიკური უნივერსიტეტის შახტა ლაბორატორიის მიმდებარედ</t>
  </si>
  <si>
    <t>დიმიტრი ელიზბარაშვილი</t>
  </si>
  <si>
    <t>01009007448</t>
  </si>
  <si>
    <t>B1DB2679-7264-4F42-8382-3118E684A4A5</t>
  </si>
  <si>
    <t>info@vdcapital.ge</t>
  </si>
  <si>
    <t>ICE001507</t>
  </si>
  <si>
    <t>მაჭახელა-სამიკიტნო (ს.კ. 404889750) - შპს</t>
  </si>
  <si>
    <t>ბულვარის კარიბჭე</t>
  </si>
  <si>
    <t>445407916</t>
  </si>
  <si>
    <t>ბათუმი, კ.გამსახურდიას ქუჩა, N20</t>
  </si>
  <si>
    <t>რუსლან კაკაბაძე</t>
  </si>
  <si>
    <t>0268F6C4-D8BC-4C25-A005-5BE5162F61A8</t>
  </si>
  <si>
    <t>boulevardgate@gmail.com</t>
  </si>
  <si>
    <t>ICE001508</t>
  </si>
  <si>
    <t>ბულვარის კარიბჭე (ს.კ. 445407916) - შპს</t>
  </si>
  <si>
    <t>სუში რუმ</t>
  </si>
  <si>
    <t>404929422</t>
  </si>
  <si>
    <t>ქ. თბილისის, ვაკე-საბურთალოს რაიონში, ი.პეტრიწის ქ., № 15, ბ. 35</t>
  </si>
  <si>
    <t>იზაბელა ზარნაძე</t>
  </si>
  <si>
    <t>01030016710</t>
  </si>
  <si>
    <t>9ECCED2C-BD9D-46AB-8D49-73EB15C99C5D</t>
  </si>
  <si>
    <t>m_vardosanidze@yahoo.com</t>
  </si>
  <si>
    <t>ICE001509</t>
  </si>
  <si>
    <t>სუში რუმ (ს.კ. 404929422) - შპს</t>
  </si>
  <si>
    <t>402013726</t>
  </si>
  <si>
    <t xml:space="preserve">საქართველო, ქ. თბილისი, ჩუღურეთის რაიონი, დ.
აღმაშენებლის გამზ., N79 
</t>
  </si>
  <si>
    <t>ნინო ჩიქოვანი</t>
  </si>
  <si>
    <t>01024032551</t>
  </si>
  <si>
    <t>246A4861-7AB1-4DA2-A4C7-B76C8B793262</t>
  </si>
  <si>
    <t>ICE001510</t>
  </si>
  <si>
    <t>სოლო (ს.კ. 402013726) - შპს</t>
  </si>
  <si>
    <t>სპი - 88</t>
  </si>
  <si>
    <t>205169716</t>
  </si>
  <si>
    <t>თბილისი, ვაკე-საბურთალოს რაიონი, ად.მიცკევიჩის ქ. №29 კორ. №5 ბინა №4</t>
  </si>
  <si>
    <t>თბილისი, ვაკე-საბურთალოს რაიონი, ალ. ყაზბეგის გამზ. №42</t>
  </si>
  <si>
    <t>ჯამბულ გვაზავა</t>
  </si>
  <si>
    <t>01017020287</t>
  </si>
  <si>
    <t>7A2882EA-CA54-4040-9422-CF984B35DC53</t>
  </si>
  <si>
    <t>sharagulisps@mail.ru</t>
  </si>
  <si>
    <t>ICE001511</t>
  </si>
  <si>
    <t>სპი - 88 (ს.კ. 205169716) - შპს</t>
  </si>
  <si>
    <t>წისქვილი ჯგუფი</t>
  </si>
  <si>
    <t>202200778</t>
  </si>
  <si>
    <t>თბილისი, დიდუბე-ჩუღურეთის რაიონი, ბელიაშვილის ქ., მორფოლოგიის ინსტ. მ/ტ</t>
  </si>
  <si>
    <t>გიორგი გოცირიძე</t>
  </si>
  <si>
    <t>990CB3F6-F566-4B56-BB9E-739813E4940D</t>
  </si>
  <si>
    <t>financial@tsiskvili.ge</t>
  </si>
  <si>
    <t>ICE001512</t>
  </si>
  <si>
    <t>წისქვილი ჯგუფი (ს.კ. 202200778) - შპს</t>
  </si>
  <si>
    <t>აივეი</t>
  </si>
  <si>
    <t>404878325</t>
  </si>
  <si>
    <t>ქ. თბილისის საბურთალოს რაიონში, ჟ.შარტავას ქ.,№40-ის მიმდებარედ</t>
  </si>
  <si>
    <t>1. ირაკლი ვერულაშვილი; 2. ირაკლი კაკაურიძე</t>
  </si>
  <si>
    <t>1.01026008204;2.01026008122</t>
  </si>
  <si>
    <t>5CBF1371-9DBE-496E-BF95-184B441FEBC6</t>
  </si>
  <si>
    <t>ICE001513</t>
  </si>
  <si>
    <t>აივეი (ს.კ. 404878325) - შპს</t>
  </si>
  <si>
    <t>ფოსფორი</t>
  </si>
  <si>
    <t>445441353</t>
  </si>
  <si>
    <t>ქ. ბათუმი, გოგებაშვილის ქ., N 33</t>
  </si>
  <si>
    <t>ირმა კოტია</t>
  </si>
  <si>
    <t>E95E238F-5A21-432E-9F7F-0F0A930547E1</t>
  </si>
  <si>
    <t>irma.kotia1977@mail.ru</t>
  </si>
  <si>
    <t>ICE001514</t>
  </si>
  <si>
    <t>ფოსფორი (ს.კ. 445441353) - შპს</t>
  </si>
  <si>
    <t>თბილისი კარგო სერვისი</t>
  </si>
  <si>
    <t>208163949</t>
  </si>
  <si>
    <t>თბილისი, სამგორის რაიონი, აეროპორტის დასახლება, №15</t>
  </si>
  <si>
    <t>დავით დავითაშვილი</t>
  </si>
  <si>
    <t>01017007624</t>
  </si>
  <si>
    <t>2EFE4A7C-5ED8-41F5-A4D3-5CD3C0CA5F72</t>
  </si>
  <si>
    <t>tcscargo@live.com</t>
  </si>
  <si>
    <t>ICE001515</t>
  </si>
  <si>
    <t>თბილისი კარგო სერვისი (ს.კ. 208163949) - შპს</t>
  </si>
  <si>
    <t>ბ-ი კ-ეი პროექტი</t>
  </si>
  <si>
    <t>445442977</t>
  </si>
  <si>
    <t>ქ. ბათუმი, მ. აბაშიძის ქ., № 25</t>
  </si>
  <si>
    <t>პაატა ბეჟანიძე</t>
  </si>
  <si>
    <t>2381F531-2A13-40FD-BA7E-D6D8D5D8D6F4</t>
  </si>
  <si>
    <t>bkgeopro@gmail.com</t>
  </si>
  <si>
    <t>ICE001516</t>
  </si>
  <si>
    <t>ბ-ი კ-ეი პროექტი (ს.კ. 445442977) - შპს</t>
  </si>
  <si>
    <t>ვანილა სქაი ჯორჯია (LTD VANILLA SKY GEORGIA)</t>
  </si>
  <si>
    <t>236097772</t>
  </si>
  <si>
    <t>მცხეთის რაიონი, ს.ნატახტარი</t>
  </si>
  <si>
    <t>ნინო ფერაძე</t>
  </si>
  <si>
    <t>01024001265</t>
  </si>
  <si>
    <t>7FEDA390-BD16-4C45-AF3E-CE354D390992</t>
  </si>
  <si>
    <t>Info@vanillasky.ge</t>
  </si>
  <si>
    <t>ICE001517</t>
  </si>
  <si>
    <t>ვანილა სქაი ჯორჯია (LTD VANILLA SKY GEORGIA) (ს.კ. 236097772) - შპს</t>
  </si>
  <si>
    <t>ბათუმი</t>
  </si>
  <si>
    <t>445503027</t>
  </si>
  <si>
    <t>ქ. ბათუმი , ქუჩა კობალაძე , N 8ა , სართული 1, N7</t>
  </si>
  <si>
    <t>61006001003,</t>
  </si>
  <si>
    <t>D6D04552-AB0C-4FEA-9F9E-6FFEC83371F6</t>
  </si>
  <si>
    <t>fartenadzegoga@mail.ru</t>
  </si>
  <si>
    <t>ICE001518</t>
  </si>
  <si>
    <t>ბათუმი (ს.კ. 445503027) - შპს</t>
  </si>
  <si>
    <t>ტერმინალი თბილისი</t>
  </si>
  <si>
    <t>402050221</t>
  </si>
  <si>
    <t>ქ. თბილისი, სამგორის რაიონი, დასახლება ალექსეევკა, (ნაკვ.07/023)</t>
  </si>
  <si>
    <t>ლევანი ნებიერიძე</t>
  </si>
  <si>
    <t>01024002300</t>
  </si>
  <si>
    <t>8A7224FD-C999-435F-A55E-95A4FC281E3E</t>
  </si>
  <si>
    <t>l.nebieridze@vengo.ge</t>
  </si>
  <si>
    <t>ICE001519</t>
  </si>
  <si>
    <t>ტერმინალი თბილისი (ს.კ. 402050221) - შპს</t>
  </si>
  <si>
    <t>ALLEGRO</t>
  </si>
  <si>
    <t>445396875</t>
  </si>
  <si>
    <t>ქ. ბათუმი, ლერმონტოვის ქ., № 57., ბ. 17</t>
  </si>
  <si>
    <t>ტატიანა სტანისლავსკაია</t>
  </si>
  <si>
    <t>413F324E-995C-4784-9696-7D052539B908</t>
  </si>
  <si>
    <t>allegro_52@mail.ru</t>
  </si>
  <si>
    <t>ICE001520</t>
  </si>
  <si>
    <t>ALLEGRO (ს.კ. 445396875) - შპს</t>
  </si>
  <si>
    <t>ლიბერთი ოტელ</t>
  </si>
  <si>
    <t>445513668</t>
  </si>
  <si>
    <t>ქ. ბათუმი, გოგოლის ქუჩა, N1</t>
  </si>
  <si>
    <t>ონდერ უთქუ აჩარ</t>
  </si>
  <si>
    <t>36812087274,U20467790</t>
  </si>
  <si>
    <t>13120730-AF58-4D82-BF5F-9CFCDE746665</t>
  </si>
  <si>
    <t>cemtekcan@gmail.com</t>
  </si>
  <si>
    <t>ICE001521</t>
  </si>
  <si>
    <t>ლიბერთი ოტელ (ს.კ. 445513668) - შპს</t>
  </si>
  <si>
    <t>არგუმენტი</t>
  </si>
  <si>
    <t>405199173</t>
  </si>
  <si>
    <t>ქ. თბილისი, ვაკე-საბურთალოს რაიონი, ილო მოსაშვილის ქუჩა, N 2, ბინა 86</t>
  </si>
  <si>
    <t>დავით ჭეიშვილი</t>
  </si>
  <si>
    <t>01008013224</t>
  </si>
  <si>
    <t>4581F6F4-1B96-4A2F-A7F7-10D3DA1C6D99</t>
  </si>
  <si>
    <t>argumentltd@gmail.com</t>
  </si>
  <si>
    <t>ICE001522</t>
  </si>
  <si>
    <t>არგუმენტი (ს.კ. 405199173) - შპს</t>
  </si>
  <si>
    <t>თაშრე</t>
  </si>
  <si>
    <t>402031662</t>
  </si>
  <si>
    <t>თბილისი, დიდუბის რაიონი, აკაკი ბელიაშვილის ქ., N88</t>
  </si>
  <si>
    <t>მაკა ცაბუტაშვილი</t>
  </si>
  <si>
    <t>CF02526A-8726-4B57-9838-0C0F607A7F12</t>
  </si>
  <si>
    <t>temo@trawellin.ge</t>
  </si>
  <si>
    <t>ICE001523</t>
  </si>
  <si>
    <t>თაშრე (ს.კ. 402031662) - შპს</t>
  </si>
  <si>
    <t>კოლხური სახლი</t>
  </si>
  <si>
    <t>245593497</t>
  </si>
  <si>
    <t>ქ. ბათუმი, ხიმშიაშვილის ქ., №10</t>
  </si>
  <si>
    <t>მერაბ დოლიძე</t>
  </si>
  <si>
    <t>E49EDAE4-CDC6-4EA1-83D8-5422BF44E090</t>
  </si>
  <si>
    <t>ICE001524</t>
  </si>
  <si>
    <t>კოლხური სახლი (ს.კ. 245593497) - შპს</t>
  </si>
  <si>
    <t>ქართული ღვინის კოოპერაცია</t>
  </si>
  <si>
    <t>405117369</t>
  </si>
  <si>
    <t>ქ. თბილისის, ვაკე-საბურთალოს რაიონი, გ.შავგულიძის ქ. N 7 ბ. 57</t>
  </si>
  <si>
    <t>ირაკლი ჩხაიძე</t>
  </si>
  <si>
    <t>9F5A0EEC-01FC-4110-9618-D3CC414CA5FE</t>
  </si>
  <si>
    <t>iraklister@gmail.com</t>
  </si>
  <si>
    <t>ICE001525</t>
  </si>
  <si>
    <t>ქართული ღვინის კოოპერაცია (ს.კ. 405117369) - შპს</t>
  </si>
  <si>
    <t>ჩეხური ლუდის სახლი</t>
  </si>
  <si>
    <t>405137631</t>
  </si>
  <si>
    <t>თბილისი, ვაკე-საბურთალოს რაიონი, დიღმის სასწ. საცდელი მეურნეობა, მანსარდა №2, სართული 5</t>
  </si>
  <si>
    <t>ირაკლი ენუქიძე</t>
  </si>
  <si>
    <t>01008016616</t>
  </si>
  <si>
    <t>9D6D6E60-3761-4EAC-9E7C-43345EB1145D</t>
  </si>
  <si>
    <t>dkitoshvili@yahoo.com</t>
  </si>
  <si>
    <t>ICE001526</t>
  </si>
  <si>
    <t>ჩეხური ლუდის სახლი (ს.კ. 405137631) - შპს</t>
  </si>
  <si>
    <t>საგა გრუპი</t>
  </si>
  <si>
    <t>204577225</t>
  </si>
  <si>
    <t>თბილისი, დიდუბის რაიონი, გ. ცაბაძის ქ., კორპ. 4, ბ. 33</t>
  </si>
  <si>
    <t>ზურაბი კრიჟანოვსკი</t>
  </si>
  <si>
    <t>01030034062</t>
  </si>
  <si>
    <t>51690330-45EE-43CA-A1DE-C96DC120EBDD</t>
  </si>
  <si>
    <t>sagagroupltd@gmail.com</t>
  </si>
  <si>
    <t>ICE001527</t>
  </si>
  <si>
    <t>საგა გრუპი (ს.კ. 204577225) - შპს</t>
  </si>
  <si>
    <t>ატმ - ანბანის კოშკის მენეჯმენტი</t>
  </si>
  <si>
    <t>405104747</t>
  </si>
  <si>
    <t>ქ. ბათუმი, ზღვისპირა ბულვარი</t>
  </si>
  <si>
    <t>ზურაბ ნასყიდაშვილი</t>
  </si>
  <si>
    <t>CB28004A-2BC9-4D9F-95F0-F177FE4F7E4D</t>
  </si>
  <si>
    <t>tolosorel@yahoo.es</t>
  </si>
  <si>
    <t>ICE001528</t>
  </si>
  <si>
    <t>ატმ - ანბანის კოშკის მენეჯმენტი (ს.კ. 405104747) - შპს</t>
  </si>
  <si>
    <t>ლურჯი ტალღა</t>
  </si>
  <si>
    <t>445483726</t>
  </si>
  <si>
    <t>ბათუმი, გოგებაშვილის ქ., N 33</t>
  </si>
  <si>
    <t>იორდან ბიკოვი</t>
  </si>
  <si>
    <t>44FBA87A-BB75-435C-9065-B3C53BC4B29F</t>
  </si>
  <si>
    <t>lurjitalga@gmail.com</t>
  </si>
  <si>
    <t>ICE001529</t>
  </si>
  <si>
    <t>ლურჯი ტალღა (ს.კ. 445483726) - შპს</t>
  </si>
  <si>
    <t>ვარშტაინერი 2016</t>
  </si>
  <si>
    <t>404515253</t>
  </si>
  <si>
    <t>ქ. თბილისი, მთაწმინდის რაიონი, შ. რუსთაველის გამზ., N 23</t>
  </si>
  <si>
    <t>ლევან ნამგალაძე</t>
  </si>
  <si>
    <t>01026003426</t>
  </si>
  <si>
    <t>AE81CC4F-EF6E-41EC-BA4C-37A2B424F5E1</t>
  </si>
  <si>
    <t>irakartvelishvili@gmail.com</t>
  </si>
  <si>
    <t>ICE001530</t>
  </si>
  <si>
    <t>ვარშტაინერი 2016 (ს.კ. 404515253) - შპს</t>
  </si>
  <si>
    <t>გიო 2015</t>
  </si>
  <si>
    <t>425054380</t>
  </si>
  <si>
    <t>ბაღდათი ს. როხი მე–5 ქ. N 30</t>
  </si>
  <si>
    <t>გიორგი გორგოძე</t>
  </si>
  <si>
    <t>C49D6CE0-D74D-4BC7-8E0A-A6544A8482A0</t>
  </si>
  <si>
    <t>gio2015.ltd@mail.ru</t>
  </si>
  <si>
    <t>ICE001531</t>
  </si>
  <si>
    <t>გიო 2015 (ს.კ. 425054380) - შპს</t>
  </si>
  <si>
    <t>კანპეი</t>
  </si>
  <si>
    <t>404466234</t>
  </si>
  <si>
    <t>ქ. თბილისი, ძველი თბილისის რაიონი, ვაშლოვანის ქ., N 3, ბინა N3</t>
  </si>
  <si>
    <t>თამარ ჯღარკავა</t>
  </si>
  <si>
    <t>01015003040</t>
  </si>
  <si>
    <t>71F9057F-8AB8-4852-9A53-A111354055F5</t>
  </si>
  <si>
    <t>77777victoria@gmail.com</t>
  </si>
  <si>
    <t>ICE001532</t>
  </si>
  <si>
    <t>კანპეი (ს.კ. 404466234) - შპს</t>
  </si>
  <si>
    <t>რესტორან მუზეუმი გუჯარი</t>
  </si>
  <si>
    <t>404432262</t>
  </si>
  <si>
    <t>მცხეთა, დ. აღმაშენებლის ქ., №156</t>
  </si>
  <si>
    <t>თბილისი, ვაკის რაიონი, ზაქარია ფალიაშვილის ქ., N 62, ბინა 2</t>
  </si>
  <si>
    <t>ელგუჯა ბუბუტეიშვილი</t>
  </si>
  <si>
    <t>01018000374</t>
  </si>
  <si>
    <t>C95EDFE3-2C50-4E17-868C-6AB38DF54E6A</t>
  </si>
  <si>
    <t>info@sarajishvili.ge</t>
  </si>
  <si>
    <t>ICE001533</t>
  </si>
  <si>
    <t>რესტორან მუზეუმი გუჯარი (ს.კ. 404432262) - შპს</t>
  </si>
  <si>
    <t>საერთაშორისო კორპორაცია აი სი არ</t>
  </si>
  <si>
    <t>202907943</t>
  </si>
  <si>
    <t>თბილისი, დიდუბის რაიონი, დავით აღმაშენებლის გამზ., N173/ ბორჯომის ქ.,1</t>
  </si>
  <si>
    <t>ნანი ანდიაშვილი</t>
  </si>
  <si>
    <t>01008001539</t>
  </si>
  <si>
    <t>7F1697AC-4FB1-463C-9AF9-E8F2774F20BD</t>
  </si>
  <si>
    <t>info@icr.ge</t>
  </si>
  <si>
    <t>ICE001534</t>
  </si>
  <si>
    <t>საერთაშორისო კორპორაცია აი სი არ (ს.კ. 202907943) - შპს</t>
  </si>
  <si>
    <t>მუხამბაზი გარდენ</t>
  </si>
  <si>
    <t>402047539</t>
  </si>
  <si>
    <t>ქ. თბილისი, დიდუბე-ჩუღურეთის რაიონი, აკ. წერეთლის გამზ., N 55, კორ. 1, ბ. 135</t>
  </si>
  <si>
    <t>სოფიკო თავაძე</t>
  </si>
  <si>
    <t>01024028557</t>
  </si>
  <si>
    <t>50A4FD16-B2E9-43EB-81D7-D09C5D78F180</t>
  </si>
  <si>
    <t>sopotavadze@yahoo.com</t>
  </si>
  <si>
    <t>ICE001535</t>
  </si>
  <si>
    <t>მუხამბაზი გარდენ (ს.კ. 402047539) - შპს</t>
  </si>
  <si>
    <t>თავადური</t>
  </si>
  <si>
    <t>202243802</t>
  </si>
  <si>
    <t>თბილისი, დიდუბე-ჩუღურეთის რაიონი, მაიაკოვსკის ქ., N2/4</t>
  </si>
  <si>
    <t>თენგიზ ფიფია</t>
  </si>
  <si>
    <t>EED015C2-18E9-4599-A4C6-18B5817ED01D</t>
  </si>
  <si>
    <t>res.tavaduri@gmail.com</t>
  </si>
  <si>
    <t>ICE001536</t>
  </si>
  <si>
    <t>თავადური (ს.კ. 202243802) - შპს</t>
  </si>
  <si>
    <t>კუბა</t>
  </si>
  <si>
    <t>404892504</t>
  </si>
  <si>
    <t>თბილისი, საბურთალოს რაიონი, იპ. ხვიჩიას ქ., №31, ბ. 8</t>
  </si>
  <si>
    <t>1. ილია კაპანაძე; 2. რევაზ მაჭარაძე</t>
  </si>
  <si>
    <t>1.01021001741;2.01008022889</t>
  </si>
  <si>
    <t>3954C6E5-9387-4974-9933-5B2C66ED5B15</t>
  </si>
  <si>
    <t>Ilo.kapanadze@gmail.com</t>
  </si>
  <si>
    <t>ICE001537</t>
  </si>
  <si>
    <t>კუბა (ს.კ. 404892504) - შპს</t>
  </si>
  <si>
    <t>რესტორანი ძველი მეტეხი</t>
  </si>
  <si>
    <t>206274306</t>
  </si>
  <si>
    <t>თბილისი, ისანი-სამგორის რაიონი, მეტეხის აღმართი, №3</t>
  </si>
  <si>
    <t>ნუგზარ მაჭარაშვილი</t>
  </si>
  <si>
    <t>01021012786</t>
  </si>
  <si>
    <t>5334DCAA-15FE-46E8-9913-D16A23EDF170</t>
  </si>
  <si>
    <t>oldmetekhi1@yahoo.com</t>
  </si>
  <si>
    <t>ICE001538</t>
  </si>
  <si>
    <t>რესტორანი ძველი მეტეხი (ს.კ. 206274306) - შპს</t>
  </si>
  <si>
    <t>მარანი 2015</t>
  </si>
  <si>
    <t>405077937</t>
  </si>
  <si>
    <t>ქ.თბილისი, ვაკე-საბურთალოს რაიონი, ნუცუბიძის ფერდ., V მ/რ, კორ. 1, ბ. 43</t>
  </si>
  <si>
    <t>გიორგი ლომინაშვილი</t>
  </si>
  <si>
    <t>01008023612</t>
  </si>
  <si>
    <t>BE3B7C5F-3810-4576-B5C1-362D4960084D</t>
  </si>
  <si>
    <t>ltdmarani2015@gmail.com</t>
  </si>
  <si>
    <t>ICE001539</t>
  </si>
  <si>
    <t>მარანი 2015 (ს.კ. 405077937) - შპს</t>
  </si>
  <si>
    <t>VOICE</t>
  </si>
  <si>
    <t>404435125</t>
  </si>
  <si>
    <t>ქ. თბილისი, ძველი თბილისის რაიონი, ბამბის რიგი, 8</t>
  </si>
  <si>
    <t>ირაკლი კორძახია</t>
  </si>
  <si>
    <t>DC63EB3C-C361-41BC-972A-95238981142A</t>
  </si>
  <si>
    <t>kordza@mail.ru</t>
  </si>
  <si>
    <t>ICE001540</t>
  </si>
  <si>
    <t>VOICE (ს.კ. 404435125) - შპს</t>
  </si>
  <si>
    <t>ჰერ ბუხმიულერი</t>
  </si>
  <si>
    <t>405010553</t>
  </si>
  <si>
    <t>ქ. თბილისის, ვაკე-საბურთალოს რაიონში, ირ.აბაშიძის ქ., N 46, ბ. 14ა</t>
  </si>
  <si>
    <t>4A65C737-2091-45B5-9295-8CEA6A156E2A</t>
  </si>
  <si>
    <t>herr.buchmuller@gmail.com</t>
  </si>
  <si>
    <t>ICE001541</t>
  </si>
  <si>
    <t>ჰერ ბუხმიულერი (ს.კ. 405010553) - შპს</t>
  </si>
  <si>
    <t>კოლხეთი</t>
  </si>
  <si>
    <t>202351748</t>
  </si>
  <si>
    <t>თბილისი, დიდუბის რაიონი, მტკვრის მარცხენა სანაპირო, გუდაუთის ქუჩის მიმდებარედ</t>
  </si>
  <si>
    <t>ოთარ ახობაძე</t>
  </si>
  <si>
    <t>74FCECDD-B108-4D7C-A19D-AEACCB5995EB</t>
  </si>
  <si>
    <t>kolkheti@mail.ru</t>
  </si>
  <si>
    <t>ICE001542</t>
  </si>
  <si>
    <t>კოლხეთი (ს.კ. 202351748) - შპს</t>
  </si>
  <si>
    <t>აიღვინისსახლი</t>
  </si>
  <si>
    <t>406128275</t>
  </si>
  <si>
    <t>ქ. თბილისი, დიდუბე- ჩუღურეთის რაიონი, ელენე ახვლედიანის აღმართი, N 4</t>
  </si>
  <si>
    <t>ნინო კვიციანი</t>
  </si>
  <si>
    <t>80F0CA66-967C-4AE6-AE68-4C6DFBE0410A</t>
  </si>
  <si>
    <t>iwinehouse2014@gmail.com</t>
  </si>
  <si>
    <t>ICE001543</t>
  </si>
  <si>
    <t>აიღვინისსახლი (ს.კ. 406128275) - შპს</t>
  </si>
  <si>
    <t>აგავა</t>
  </si>
  <si>
    <t>405003151</t>
  </si>
  <si>
    <t>ქ. თბილისის, ვაკე-საბურთალოს რაიონი, სანდრო ეულის ქ., №7</t>
  </si>
  <si>
    <t>ნინო კაპანაძე</t>
  </si>
  <si>
    <t>01017031805</t>
  </si>
  <si>
    <t>A2C79627-72B9-45CF-B857-814D8B3D1C7D</t>
  </si>
  <si>
    <t>agavafoods@gmail.com</t>
  </si>
  <si>
    <t>ICE001544</t>
  </si>
  <si>
    <t>აგავა (ს.კ. 405003151) - შპს</t>
  </si>
  <si>
    <t>MAIKA.GE</t>
  </si>
  <si>
    <t>404430175</t>
  </si>
  <si>
    <t>ქ. თბილისის, ძველი თბილისის რაიონში, იერუსალიმის ქ., N 2/5</t>
  </si>
  <si>
    <t>დავით ხუნდაძე</t>
  </si>
  <si>
    <t>01031003104</t>
  </si>
  <si>
    <t>11D914CB-4DD0-448F-B78B-861DF6AA7DEC</t>
  </si>
  <si>
    <t>david@myvideo.ge</t>
  </si>
  <si>
    <t>ICE001545</t>
  </si>
  <si>
    <t>MAIKA.GE (ს.კ. 404430175) - შპს</t>
  </si>
  <si>
    <t>გარდენ</t>
  </si>
  <si>
    <t>248435643</t>
  </si>
  <si>
    <t>ბათუმი, არდაგანის ტბაში მდებარე კუნძული,</t>
  </si>
  <si>
    <t>1. სუათ აქქუში; 2. დათო ჯაიანი; 3. გია ლომინაძე</t>
  </si>
  <si>
    <t>1.42388177684,U22988466;2.61001025509;3.61010003423</t>
  </si>
  <si>
    <t>BA65C5E3-88E0-4AE5-B488-F54E69F0A362</t>
  </si>
  <si>
    <t>cengiz.ozkendir@ajaratextile.com</t>
  </si>
  <si>
    <t>ICE001546</t>
  </si>
  <si>
    <t>გარდენ (ს.კ. 248435643) - შპს</t>
  </si>
  <si>
    <t>ვუდ იმპექსი</t>
  </si>
  <si>
    <t>202065905</t>
  </si>
  <si>
    <t>ქ. თბილისის, დიდუბე-ჩუღურეთის რაიონში, ცაბაძის ქ., №7</t>
  </si>
  <si>
    <t>მოსე ბეზარაშვილი</t>
  </si>
  <si>
    <t>01008006808</t>
  </si>
  <si>
    <t>026E8C78-DA28-4D1A-9752-C5A9ECCD3761</t>
  </si>
  <si>
    <t>ICE001547</t>
  </si>
  <si>
    <t>ვუდ იმპექსი (ს.კ. 202065905) - შპს</t>
  </si>
  <si>
    <t>პეკინი pekini</t>
  </si>
  <si>
    <t>405031246</t>
  </si>
  <si>
    <t>ქ. თბილისის, ვაკე-საბურთალოს რაიონში, გამსახურდიას გამზ., №41, (ნაკვეთი 12/026), (ნაკვ.12/040)</t>
  </si>
  <si>
    <t>ირინა მჭედლიძე</t>
  </si>
  <si>
    <t>01029010139</t>
  </si>
  <si>
    <t>0AD9339F-CD3A-4F11-BA04-E66425CE085A</t>
  </si>
  <si>
    <t>ICE001548</t>
  </si>
  <si>
    <t>პეკინი pekini (ს.კ. 405031246) - შპს</t>
  </si>
  <si>
    <t>რიკო</t>
  </si>
  <si>
    <t>445462650</t>
  </si>
  <si>
    <t>ქ. ბათუმი, ზ.გორგილაძის ქ., N 50/52, ბ. 61</t>
  </si>
  <si>
    <t>რუსუდან სტამბოლიშვილი</t>
  </si>
  <si>
    <t>D557ACA4-0976-498E-BF38-DEEA60C9AD1A</t>
  </si>
  <si>
    <t>ket-an@mail.ru</t>
  </si>
  <si>
    <t>ICE001549</t>
  </si>
  <si>
    <t>რიკო (ს.კ. 445462650) - შპს</t>
  </si>
  <si>
    <t>ჯოჯო გრუპი</t>
  </si>
  <si>
    <t>405071559</t>
  </si>
  <si>
    <t>თბილისი, ვაკე-საბურთალოს რაიონი, ვ. გაბაშვილის ქ., II სადარბაზო, მე-8 სართული, ბ. 57, ბლოკი "A"</t>
  </si>
  <si>
    <t>ივანე აკოფაშვილი</t>
  </si>
  <si>
    <t>9D8A9AC3-092D-4E6D-9C1C-5F05F91BB9FD</t>
  </si>
  <si>
    <t>inga.gogitidze@gmail.com</t>
  </si>
  <si>
    <t>ICE001550</t>
  </si>
  <si>
    <t>ჯოჯო გრუპი (ს.კ. 405071559) - შპს</t>
  </si>
  <si>
    <t>ყირამალა</t>
  </si>
  <si>
    <t>448393462</t>
  </si>
  <si>
    <t>ხელვაჩაურის რაიონი, სოფელი განთიადი</t>
  </si>
  <si>
    <t>მანუჩარ კოზმავა</t>
  </si>
  <si>
    <t>70BF7CEA-536D-43A9-BE48-34C4D989967D</t>
  </si>
  <si>
    <t>kiramala.batumi@gmail.com</t>
  </si>
  <si>
    <t>ICE001551</t>
  </si>
  <si>
    <t>ყირამალა (ს.კ. 448393462) - შპს</t>
  </si>
  <si>
    <t>ია+ჯგუფი</t>
  </si>
  <si>
    <t>401975332</t>
  </si>
  <si>
    <t>ქ. თბილისი, კრწანისის რაიონი, კრწანისის ქ., №16, კორპ. 2, ბ. 14</t>
  </si>
  <si>
    <t>რამინი ვადაჭკორია</t>
  </si>
  <si>
    <t>01015000806</t>
  </si>
  <si>
    <t>295629CD-077E-4598-AB9F-966FF22C52CF</t>
  </si>
  <si>
    <t>iosebasanidze@gmail.com</t>
  </si>
  <si>
    <t>ICE001552</t>
  </si>
  <si>
    <t>ია+ჯგუფი (ს.კ. 401975332) - შპს</t>
  </si>
  <si>
    <t>ჯეოპიცა</t>
  </si>
  <si>
    <t>404467055</t>
  </si>
  <si>
    <t>თბილისი, საბურთალოს რაიონი, კოსტავას ქ., N 74</t>
  </si>
  <si>
    <t>მიხეილ ალხანიშვილი</t>
  </si>
  <si>
    <t>01003001393</t>
  </si>
  <si>
    <t>C4CBE133-EF41-4BCF-8DFF-F34882857FB7</t>
  </si>
  <si>
    <t>info@dominospizza.ge</t>
  </si>
  <si>
    <t>ICE001553</t>
  </si>
  <si>
    <t>ჯეოპიცა (ს.კ. 404467055) - შპს</t>
  </si>
  <si>
    <t>ღვინის ქარხანა №1</t>
  </si>
  <si>
    <t>404401544</t>
  </si>
  <si>
    <t>თბილისი, ძველი თბილისის რაიონი, პეტრიაშვილის ქ., №1</t>
  </si>
  <si>
    <t>არჩილ ივარდავა</t>
  </si>
  <si>
    <t>542863AE-8945-4D52-8C76-A8E33692FD9E</t>
  </si>
  <si>
    <t>katricapitall@yahoo.com</t>
  </si>
  <si>
    <t>ICE001554</t>
  </si>
  <si>
    <t>ღვინის ქარხანა №1 (ს.კ. 404401544) - შპს</t>
  </si>
  <si>
    <t>კანაპე</t>
  </si>
  <si>
    <t>205178635</t>
  </si>
  <si>
    <t>ქ. თბილისის, ვაკე-საბურთალოს რაიონში, ი. აბაშიძის ქ., N14</t>
  </si>
  <si>
    <t>ვახტანგ კანდელაკი</t>
  </si>
  <si>
    <t>01026004919</t>
  </si>
  <si>
    <t>36F1E750-AFB3-4B98-98CB-BEE26F9A8F6C</t>
  </si>
  <si>
    <t>ICE001555</t>
  </si>
  <si>
    <t>კანაპე (ს.კ. 205178635) - შპს</t>
  </si>
  <si>
    <t>იტალიური გალერეა Galleria Italiana</t>
  </si>
  <si>
    <t>406063049</t>
  </si>
  <si>
    <t>თბილისი, სამგორის რაიონი, ვარკეთილი 3, III მ/რ, კორპ. 307, ბ. 34</t>
  </si>
  <si>
    <t>01011037560</t>
  </si>
  <si>
    <t>8133E511-BA42-4DC8-A98D-05F2E1DA8F9F</t>
  </si>
  <si>
    <t>ladonartkoshvili@yahoo.com</t>
  </si>
  <si>
    <t>ICE001556</t>
  </si>
  <si>
    <t>იტალიური გალერეა Galleria Italiana (ს.კ. 406063049) - შპს</t>
  </si>
  <si>
    <t>მედუზა</t>
  </si>
  <si>
    <t>405017903</t>
  </si>
  <si>
    <t>ქ. თბილისი, ვაკე-საბურთალოს რაიონი, მიცკევიჩის ქ., №27ბ</t>
  </si>
  <si>
    <t>დანიელ მიხაელი</t>
  </si>
  <si>
    <t>0-1164123-0,20884190,</t>
  </si>
  <si>
    <t>32B799C4-AAA7-4A1A-A17F-BB6BA2280E8C</t>
  </si>
  <si>
    <t>danielzdeli@gmail.com</t>
  </si>
  <si>
    <t>ICE001557</t>
  </si>
  <si>
    <t>მედუზა (ს.კ. 405017903) - შპს</t>
  </si>
  <si>
    <t>დაუნთაუნი</t>
  </si>
  <si>
    <t>404385367</t>
  </si>
  <si>
    <t>ქ. თბილისი, ძველი თბილისის რაიონი, კოსტავას ქ., N47/57</t>
  </si>
  <si>
    <t>ანა მაისაშვილი</t>
  </si>
  <si>
    <t>01005007465</t>
  </si>
  <si>
    <t>3F317509-064F-45DF-83EF-2F019DEC4222</t>
  </si>
  <si>
    <t>ana.downtown@gmail.com</t>
  </si>
  <si>
    <t>ICE001558</t>
  </si>
  <si>
    <t>დაუნთაუნი (ს.კ. 404385367) - შპს</t>
  </si>
  <si>
    <t>რესტო</t>
  </si>
  <si>
    <t>404391591</t>
  </si>
  <si>
    <t>ქ. თბილისის, ძველი თბილისის რაიონში, კ. აფხაზის ქ., №44</t>
  </si>
  <si>
    <t>დიმიტრი ქიტოშვილი</t>
  </si>
  <si>
    <t>01010005676</t>
  </si>
  <si>
    <t>9B959D9C-8D91-4AC7-B509-328335CAAF3A</t>
  </si>
  <si>
    <t>ICE001559</t>
  </si>
  <si>
    <t>რესტო (ს.კ. 404391591) - შპს</t>
  </si>
  <si>
    <t>დანი 2012</t>
  </si>
  <si>
    <t>404419704</t>
  </si>
  <si>
    <t>ქ. თბილისი, დიდუბის რაიონი, ცაბაძის ქ., №2</t>
  </si>
  <si>
    <t>ბერუჩა ლუხუტაშვილი</t>
  </si>
  <si>
    <t>01001022313</t>
  </si>
  <si>
    <t>7C7399FE-CA14-4167-930E-6DE9312A1ECF</t>
  </si>
  <si>
    <t>likusha777@yahoo.com</t>
  </si>
  <si>
    <t>ICE001560</t>
  </si>
  <si>
    <t>დანი 2012 (ს.კ. 404419704) - შპს</t>
  </si>
  <si>
    <t>ნიკორწმინდა</t>
  </si>
  <si>
    <t>404465869</t>
  </si>
  <si>
    <t>ქ. თბილისის, ძველი თბილისის რაიონში, სანაპიროს ქ., № 3</t>
  </si>
  <si>
    <t>ნატალია წოწორია</t>
  </si>
  <si>
    <t>01011074175</t>
  </si>
  <si>
    <t>836737B6-36D5-4031-8D87-4B171DC03116</t>
  </si>
  <si>
    <t>natalicoc@rambler.ru</t>
  </si>
  <si>
    <t>ICE001561</t>
  </si>
  <si>
    <t>ნიკორწმინდა (ს.კ. 404465869) - შპს</t>
  </si>
  <si>
    <t>ასტრა-დიღომი</t>
  </si>
  <si>
    <t>202063523</t>
  </si>
  <si>
    <t>ქ. თბილისი, დიდუბე-ჩუღურეთის რაიონი, ჩაჩავას ქ, №4</t>
  </si>
  <si>
    <t>თამაზ შაფათავა</t>
  </si>
  <si>
    <t>01005036558</t>
  </si>
  <si>
    <t>F91C8331-B7A8-4E7E-BCF8-B3931AE79787</t>
  </si>
  <si>
    <t>ICE001562</t>
  </si>
  <si>
    <t>ასტრა-დიღომი (ს.კ. 202063523) - შპს</t>
  </si>
  <si>
    <t>პროგრესი</t>
  </si>
  <si>
    <t>404469268</t>
  </si>
  <si>
    <t>ქ. თბილისის, ძველი თბილისის რაიონში, ახვლედიანის ქ., (ყოფ. პეროვსკაია), N 8/1</t>
  </si>
  <si>
    <t>ქეთევან ოქრომჭედლიშვილი</t>
  </si>
  <si>
    <t>01019041375</t>
  </si>
  <si>
    <t>6D771C71-1257-44FB-A3F1-0E05DD39A41F</t>
  </si>
  <si>
    <t>i.sokhadze@yahoo.com</t>
  </si>
  <si>
    <t>ICE001563</t>
  </si>
  <si>
    <t>პროგრესი (ს.კ. 404469268) - შპს</t>
  </si>
  <si>
    <t>განახლება</t>
  </si>
  <si>
    <t>404955599</t>
  </si>
  <si>
    <t>ქ. თბილისის, ვაკე-საბურთალოს რაიონში, ალ. ყაზბეგის გამზ., №26, კორპ. 2, ბინა №2ა</t>
  </si>
  <si>
    <t>მარინე თუმანიშვილი</t>
  </si>
  <si>
    <t>03001011884</t>
  </si>
  <si>
    <t>3F69D751-32F2-4F6E-A6F9-5CBE1E10779B</t>
  </si>
  <si>
    <t>irakli.95@mail.ru</t>
  </si>
  <si>
    <t>ICE001564</t>
  </si>
  <si>
    <t>განახლება (ს.კ. 404955599) - შპს</t>
  </si>
  <si>
    <t>კია მოტორს ჯორჯია</t>
  </si>
  <si>
    <t>236096675</t>
  </si>
  <si>
    <t>ქ. თბილისი, საბურთალოს რაიონი, დავით აღმაშენებელის ხეივანი, N 197</t>
  </si>
  <si>
    <t>7CC091DF-C4DB-460F-AF7F-C7EF5EF3BD84</t>
  </si>
  <si>
    <t>director@kiamotors.ge</t>
  </si>
  <si>
    <t>ICE001565</t>
  </si>
  <si>
    <t>კია მოტორს ჯორჯია (ს.კ. 236096675) - შპს</t>
  </si>
  <si>
    <t>სენატი</t>
  </si>
  <si>
    <t>404860753</t>
  </si>
  <si>
    <t>ქ. თბილისი, ვაკე-საბურთალოს რაიონი, გ. სააკაძის ქ, №107</t>
  </si>
  <si>
    <t>კახაბერ ბუკია</t>
  </si>
  <si>
    <t>01022003148</t>
  </si>
  <si>
    <t>502DF514-5A27-4787-9CE5-3526F0EA542E</t>
  </si>
  <si>
    <t>ICE001566</t>
  </si>
  <si>
    <t>სენატი (ს.კ. 404860753) - შპს</t>
  </si>
  <si>
    <t>ლავერნა</t>
  </si>
  <si>
    <t>400030113</t>
  </si>
  <si>
    <t>ქ. თბილისის, გლდანი-ნაძალადევის რაიონში, ც. დადიანის ქ., №65, კორ. №1, ბ. 92</t>
  </si>
  <si>
    <t>პაატა ზაქარეიშვილი</t>
  </si>
  <si>
    <t>01020000591</t>
  </si>
  <si>
    <t>91E71CCE-E47F-4F47-B520-D5C6B9A07DAE</t>
  </si>
  <si>
    <t>ICE001567</t>
  </si>
  <si>
    <t>ლავერნა (ს.კ. 400030113) - შპს</t>
  </si>
  <si>
    <t>მ.ი.ა.</t>
  </si>
  <si>
    <t>404981962</t>
  </si>
  <si>
    <t>ქ. თბილისი, ვაკე–საბურთალოს რაიონი, თ.აბულაძის ქ., №34, ბინა №23</t>
  </si>
  <si>
    <t>ინგა დუნდუა</t>
  </si>
  <si>
    <t>01008011400,</t>
  </si>
  <si>
    <t>07224666-89DC-463A-B5CC-A3BFF055537A</t>
  </si>
  <si>
    <t>ingia67@hotmail.com</t>
  </si>
  <si>
    <t>ICE001568</t>
  </si>
  <si>
    <t>მ.ი.ა. (ს.კ. 404981962) - შპს</t>
  </si>
  <si>
    <t>სან გრუპ</t>
  </si>
  <si>
    <t>205288650</t>
  </si>
  <si>
    <t>ქ. თბილისის საბურთალოს რაიონში, მიცკევიჩის ქ., №4, ბინა 1</t>
  </si>
  <si>
    <t>ლაშა რაჭველიშვილი</t>
  </si>
  <si>
    <t>01025007836</t>
  </si>
  <si>
    <t>8D1168D7-3015-48BC-A8C1-23C795742B97</t>
  </si>
  <si>
    <t>ICE001569</t>
  </si>
  <si>
    <t>სან გრუპ (ს.კ. 205288650) - შპს</t>
  </si>
  <si>
    <t>ჯოკო</t>
  </si>
  <si>
    <t>404910762</t>
  </si>
  <si>
    <t>ქ. თბილისი, ვაკე-საბურთალოს რაიონი, ხეივანი დავით აღმაშენებელი, მე-13 კმ, მიმდებარედ (ნაკვეთი 13/444)/ ქალაქი თბილისი, საქ. სამხედრო გზაზე მუხათგვერდის სასაფლაოზე ასასვლელი გაუქმებული ხიდის შემდეგ</t>
  </si>
  <si>
    <t>ზაზა კობახიძე</t>
  </si>
  <si>
    <t>01019008951,</t>
  </si>
  <si>
    <t>D1DDFA3A-3E40-409E-95A8-FB9B2196EAA5</t>
  </si>
  <si>
    <t>soso.kobakhidze@mail.ru</t>
  </si>
  <si>
    <t>ICE001570</t>
  </si>
  <si>
    <t>ჯოკო (ს.კ. 404910762) - შპს</t>
  </si>
  <si>
    <t>თაღლაურა მენეჯმენტ კომპანი</t>
  </si>
  <si>
    <t>404851255</t>
  </si>
  <si>
    <t>ქ. თბილისი, საბურთალოს რაიონი, ტექნიკური უნივერსიტეტის შახტა- ლაბორატორიის მიმდებარედ</t>
  </si>
  <si>
    <t>ქეთევან ქირია</t>
  </si>
  <si>
    <t>E10112F9-E1B1-4AB7-8034-1C01BD873CA3</t>
  </si>
  <si>
    <t>ICE001571</t>
  </si>
  <si>
    <t>თაღლაურა მენეჯმენტ კომპანი (ს.კ. 404851255) - შპს</t>
  </si>
  <si>
    <t>ზაზანოვა</t>
  </si>
  <si>
    <t>404962377</t>
  </si>
  <si>
    <t>ქ. თბილისის, ვაკე-საბურთალოს რაიონში, ს. ზაქარიაძის ქ., N 3, ბ. 25</t>
  </si>
  <si>
    <t>მარინე სალუქვაძე</t>
  </si>
  <si>
    <t>01024014264</t>
  </si>
  <si>
    <t>AC4C440E-43E1-4F20-B363-DF84F47C8543</t>
  </si>
  <si>
    <t>zazanovacafe@yahoo.com</t>
  </si>
  <si>
    <t>ICE001572</t>
  </si>
  <si>
    <t>ზაზანოვა (ს.კ. 404962377) - შპს</t>
  </si>
  <si>
    <t>მტკვრის ნაპირი</t>
  </si>
  <si>
    <t>404981418</t>
  </si>
  <si>
    <t>ქ. თბილისის, ვაკე-საბურთალოს რაიონში, ჟ. შარტავას ქ., №35, კორპ. №1, ბინა №4</t>
  </si>
  <si>
    <t>ლევან გველუკაშვილი</t>
  </si>
  <si>
    <t>01029001917</t>
  </si>
  <si>
    <t>45827006-4B5D-42A1-A5DA-695D98F1614C</t>
  </si>
  <si>
    <t>georgia@surfrigo.ge</t>
  </si>
  <si>
    <t>ICE001573</t>
  </si>
  <si>
    <t>მტკვრის ნაპირი (ს.კ. 404981418) - შპს</t>
  </si>
  <si>
    <t>კოპალა</t>
  </si>
  <si>
    <t>206118075</t>
  </si>
  <si>
    <t>ქ. თბილისი, ისნის რაიონი, ჩეხოვის ქ., №8/10</t>
  </si>
  <si>
    <t>თორნიკე კოპალეიშვილი</t>
  </si>
  <si>
    <t>01011056530</t>
  </si>
  <si>
    <t>428CE19C-D236-494C-ADAB-56AEFA08839B</t>
  </si>
  <si>
    <t>HOTEL@KOPALA.ge</t>
  </si>
  <si>
    <t>ICE001574</t>
  </si>
  <si>
    <t>კოპალა (ს.კ. 206118075) - შპს</t>
  </si>
  <si>
    <t>ბერთო</t>
  </si>
  <si>
    <t>400049648</t>
  </si>
  <si>
    <t>ქ. თბილისი, გლდანი-ნაძალადევის რაიონი, თემქის დასახლება, XI მ/რ, II კვ., კორ. 36ა, ბ. 31</t>
  </si>
  <si>
    <t>ნიკოლოზ გაჩეჩილაძე</t>
  </si>
  <si>
    <t>01008001643</t>
  </si>
  <si>
    <t>FD68DF8A-3A0D-436E-824A-7975E21BD26A</t>
  </si>
  <si>
    <t>tarieli66@mail.ru</t>
  </si>
  <si>
    <t>ICE001575</t>
  </si>
  <si>
    <t>ბერთო (ს.კ. 400049648) - შპს</t>
  </si>
  <si>
    <t>პასკი</t>
  </si>
  <si>
    <t>404404827</t>
  </si>
  <si>
    <t>ქ. თბილისის, ძველი თბილისის რაიონში, ლ.ასათიანის ქ., N 38</t>
  </si>
  <si>
    <t>გიორგი ზაგაშვილი</t>
  </si>
  <si>
    <t>01017000215</t>
  </si>
  <si>
    <t>3D78446D-0DDC-4C60-A111-7C35DECD124E</t>
  </si>
  <si>
    <t>ICE001576</t>
  </si>
  <si>
    <t>პასკი (ს.კ. 404404827) - შპს</t>
  </si>
  <si>
    <t>404955777</t>
  </si>
  <si>
    <t>ქ. თბილისის, ძველი თბილისის რაიონში, კიევის ქ., N3</t>
  </si>
  <si>
    <t>ხათუნა ბოცვაძე</t>
  </si>
  <si>
    <t>01006015509</t>
  </si>
  <si>
    <t>F3796185-1C02-4F1E-8708-B4137BEB0C39</t>
  </si>
  <si>
    <t>xatunabocvadze@hotmail.com</t>
  </si>
  <si>
    <t>ICE001577</t>
  </si>
  <si>
    <t>გურმანი (ს.კ. 404955777) - შპს</t>
  </si>
  <si>
    <t>სასტუმრო ოდა</t>
  </si>
  <si>
    <t>200270081</t>
  </si>
  <si>
    <t>ქ. თბილისი, გლდანი-ნაძალადევის რაიონი, ქსნის ქ., №45ა</t>
  </si>
  <si>
    <t>ომარ ცაავა</t>
  </si>
  <si>
    <t>01008012545</t>
  </si>
  <si>
    <t>95C8B0B2-9881-424B-89EF-EBD848B58304</t>
  </si>
  <si>
    <t>ICE001578</t>
  </si>
  <si>
    <t>სასტუმრო ოდა (ს.კ. 200270081) - შპს</t>
  </si>
  <si>
    <t>NETS INVESTMENT</t>
  </si>
  <si>
    <t>401970257</t>
  </si>
  <si>
    <t>ქ. თბილისის, დიდუბე-ჩუღურეთის რაიონში, დიღმის მას., II კვ., კორ. 14, ბ. 69</t>
  </si>
  <si>
    <t>ელი ელიშა</t>
  </si>
  <si>
    <t>0-1433661-4,10939276</t>
  </si>
  <si>
    <t>B30198FC-70A6-4DC1-8C6E-FB84F8E16BBB</t>
  </si>
  <si>
    <t>ani.xatia@yahoo.com</t>
  </si>
  <si>
    <t>ICE001579</t>
  </si>
  <si>
    <t>NETS INVESTMENT (ს.კ. 401970257) - შპს</t>
  </si>
  <si>
    <t>ს&amp;რ 1969</t>
  </si>
  <si>
    <t>205259307</t>
  </si>
  <si>
    <t>ქ. თბილისის, ვაკე-საბურთალოს რაიონში, ჭავჭავაძის გამზ., №55, ბ.12</t>
  </si>
  <si>
    <t>1. რომან ქრისტოფ ბრისონი; 2. სალომე კობახიძე</t>
  </si>
  <si>
    <t>1.13AT16806;2.01008050123</t>
  </si>
  <si>
    <t>996CE1DD-A59A-46C6-9F1E-7F06EB303A41</t>
  </si>
  <si>
    <t>setr1969.tbilisi@gmail.com</t>
  </si>
  <si>
    <t>ICE001580</t>
  </si>
  <si>
    <t>ს&amp;რ 1969 (ს.კ. 205259307) - შპს</t>
  </si>
  <si>
    <t>ბი-ემ კომპანი</t>
  </si>
  <si>
    <t>401954756</t>
  </si>
  <si>
    <t>ქ. თბილისის დიდუბის რაიონში, მტკვრის მარჯვენა სანაპიროსა და ბელიაშვილის ქუჩის მიმდებარედ</t>
  </si>
  <si>
    <t>5424288F-14E0-464D-AE8B-0E2E3060B5D0</t>
  </si>
  <si>
    <t>ICE001581</t>
  </si>
  <si>
    <t>ბი-ემ კომპანი (ს.კ. 401954756) - შპს</t>
  </si>
  <si>
    <t>ვისოლ ავტო ექსპრეს</t>
  </si>
  <si>
    <t>404878806</t>
  </si>
  <si>
    <t>ნიკოლოზ ხოდელი</t>
  </si>
  <si>
    <t>01011030395</t>
  </si>
  <si>
    <t>B08FF9FD-A058-4185-830B-34F26F501C8A</t>
  </si>
  <si>
    <t>N.Khodeli@wissolautoexpress.ge</t>
  </si>
  <si>
    <t>ICE001582</t>
  </si>
  <si>
    <t>ვისოლ ავტო ექსპრეს (ს.კ. 404878806) - შპს</t>
  </si>
  <si>
    <t>სარეწკელა</t>
  </si>
  <si>
    <t>202458535</t>
  </si>
  <si>
    <t>ქ. თბილისის, დიდუბე-ჩუღურეთის რაიონში, დიღმის მასივი, კვ. 4., კორპ 1ა., ბ 53</t>
  </si>
  <si>
    <t>ანა დავითულიანი</t>
  </si>
  <si>
    <t>0FF7DFCB-D418-4A85-AC18-80D5D96C5C4B</t>
  </si>
  <si>
    <t>saretskela@ymail.com</t>
  </si>
  <si>
    <t>ICE001583</t>
  </si>
  <si>
    <t>სარეწკელა (ს.კ. 202458535) - შპს</t>
  </si>
  <si>
    <t>ხარისხი</t>
  </si>
  <si>
    <t>401947382</t>
  </si>
  <si>
    <t>ქ. თბილისის დიდუბის რაიონში, დიდუბის №8</t>
  </si>
  <si>
    <t>გურამი კიკილაშვილი</t>
  </si>
  <si>
    <t>CBA50917-06FA-49A6-B895-81056163EB1D</t>
  </si>
  <si>
    <t>ICE001584</t>
  </si>
  <si>
    <t>ხარისხი (ს.კ. 401947382) - შპს</t>
  </si>
  <si>
    <t>იმედი 2011</t>
  </si>
  <si>
    <t>400019314</t>
  </si>
  <si>
    <t>ქ. თბილისის, გლდანი-ნაძალადევის რაიონში, გლდანი VII მ/რ, კორ. 17ბ, ბ. 81</t>
  </si>
  <si>
    <t>3B5C4CBF-9D3D-4341-A1B8-F59E3D927058</t>
  </si>
  <si>
    <t>ICE001585</t>
  </si>
  <si>
    <t>იმედი 2011 (ს.კ. 400019314) - შპს</t>
  </si>
  <si>
    <t>კომპანია დე.ტა</t>
  </si>
  <si>
    <t>224092372</t>
  </si>
  <si>
    <t>ქ. ახალციხე, რუსთაველის ქ., №122</t>
  </si>
  <si>
    <t>ტარიელ ტალახაძე</t>
  </si>
  <si>
    <t>A63216E9-FE0D-4494-B13E-13348C9E4015</t>
  </si>
  <si>
    <t>ICE001586</t>
  </si>
  <si>
    <t>კომპანია დე.ტა (ს.კ. 224092372) - შპს</t>
  </si>
  <si>
    <t>ქ და მ</t>
  </si>
  <si>
    <t>404870840</t>
  </si>
  <si>
    <t>ქ. თბილისის ვაკე–საბურთალოს რაიონში, გამსახურდიას ( პეკინის) გამზირი,N41</t>
  </si>
  <si>
    <t>2029EF9B-FE63-4603-82BF-EA92356F99AC</t>
  </si>
  <si>
    <t>shiomachavariani@gmail.com</t>
  </si>
  <si>
    <t>ICE001588</t>
  </si>
  <si>
    <t>ქ და მ (ს.კ. 404870840) - შპს</t>
  </si>
  <si>
    <t>ჯი თი ექსპრეს სერვისი</t>
  </si>
  <si>
    <t>206339755</t>
  </si>
  <si>
    <t>ქ. თბილისი, ისანი-სამგორის რაიონი, აეროპორტი</t>
  </si>
  <si>
    <t>ალბერტ ბერიაშვილი</t>
  </si>
  <si>
    <t>01003004949</t>
  </si>
  <si>
    <t>694613C1-AFB0-46C5-98B8-A78DA244BCFB</t>
  </si>
  <si>
    <t>ani.kakulashvili@mail.ru</t>
  </si>
  <si>
    <t>ICE001589</t>
  </si>
  <si>
    <t>ჯი თი ექსპრეს სერვისი (ს.კ. 206339755) - შპს</t>
  </si>
  <si>
    <t>მეიდანი-ჯ</t>
  </si>
  <si>
    <t>404386320</t>
  </si>
  <si>
    <t>ქ. თბილისი, რკინის რიგი № 6</t>
  </si>
  <si>
    <t>ზიზი ჩიკვატია</t>
  </si>
  <si>
    <t>1EA32A4C-767E-4716-B8C5-A593FAD76F66</t>
  </si>
  <si>
    <t>ICE001590</t>
  </si>
  <si>
    <t>მეიდანი-ჯ (ს.კ. 404386320) - შპს</t>
  </si>
  <si>
    <t>ავთუკა 2000</t>
  </si>
  <si>
    <t>202462664</t>
  </si>
  <si>
    <t>ქ. თბილისი, დიდუბის რაიონი, გუდაუთის ქ.,№2</t>
  </si>
  <si>
    <t>სულხან მოდებაძე</t>
  </si>
  <si>
    <t>A7BBE0E6-2A67-42A2-A07C-B9558E339ED8</t>
  </si>
  <si>
    <t>giomitsubishi@gmail.com</t>
  </si>
  <si>
    <t>ICE001591</t>
  </si>
  <si>
    <t>ავთუკა 2000 (ს.კ. 202462664) - შპს</t>
  </si>
  <si>
    <t>ალფა მოტორსი</t>
  </si>
  <si>
    <t>206108442</t>
  </si>
  <si>
    <t>ქ. თბილისის, ისანი-სამგორის რაიონი, ლაღიძის ქ., №21</t>
  </si>
  <si>
    <t>დავით გაბროშვილი</t>
  </si>
  <si>
    <t>01012010820</t>
  </si>
  <si>
    <t>98FE5837-7D99-459D-A1C2-FE0E8F10BCB8</t>
  </si>
  <si>
    <t>gabroshvili@mail.ru</t>
  </si>
  <si>
    <t>ICE001592</t>
  </si>
  <si>
    <t>ალფა მოტორსი (ს.კ. 206108442) - შპს</t>
  </si>
  <si>
    <t>რემონტალი</t>
  </si>
  <si>
    <t>202457956</t>
  </si>
  <si>
    <t>ქ. თბილისი, დიდუბის რაიონი, აგლაძის ქ., №9</t>
  </si>
  <si>
    <t>შალვა ჭოხონელიძე</t>
  </si>
  <si>
    <t>9416446D-3C81-41EC-8920-777C8B7FC61C</t>
  </si>
  <si>
    <t>remontalinfo@gmail.com</t>
  </si>
  <si>
    <t>ICE001593</t>
  </si>
  <si>
    <t>რემონტალი (ს.კ. 202457956) - შპს</t>
  </si>
  <si>
    <t>ეი-ჯი-პი ჯგუფი</t>
  </si>
  <si>
    <t>205093744</t>
  </si>
  <si>
    <t>ქ. თბილისის ვაკის რაიონში, მცხეთის 33 ბ 8</t>
  </si>
  <si>
    <t>FE518BE8-B0CB-46FB-B587-4FBC93720E4A</t>
  </si>
  <si>
    <t>ICE001594</t>
  </si>
  <si>
    <t>ეი-ჯი-პი ჯგუფი (ს.კ. 205093744) - შპს</t>
  </si>
  <si>
    <t>პეგასი ჯგუფი</t>
  </si>
  <si>
    <t>204554847</t>
  </si>
  <si>
    <t>ქ. თბილისი, ძველი თბილისის რაიონი, სანაპიროს ქ., N6</t>
  </si>
  <si>
    <t>მიხეილ ივანიშვილი</t>
  </si>
  <si>
    <t>01004000668</t>
  </si>
  <si>
    <t>2FC85A8A-EB24-4F6F-A692-5EDC4DD43E9B</t>
  </si>
  <si>
    <t>miek_77@yahoo.com</t>
  </si>
  <si>
    <t>ICE001595</t>
  </si>
  <si>
    <t>პეგასი ჯგუფი (ს.კ. 204554847) - შპს</t>
  </si>
  <si>
    <t>მზე</t>
  </si>
  <si>
    <t>204971744</t>
  </si>
  <si>
    <t>ქ. თბილისი, ვაკე-საბურთალოს რაიონი, ალ. ყაზბეგის გამზ., №9ა</t>
  </si>
  <si>
    <t>ბიჭიკო ლეჟავა</t>
  </si>
  <si>
    <t>76E30602-39AC-4A4F-BFC9-5B1A935DCC47</t>
  </si>
  <si>
    <t>ICE001596</t>
  </si>
  <si>
    <t>მზე (ს.კ. 204971744) - შპს</t>
  </si>
  <si>
    <t>შორენა დოლიძე</t>
  </si>
  <si>
    <t>01019054970</t>
  </si>
  <si>
    <t>ქ. თბილისის ნაძალადევის რაიონში, ჯავის,III შეს. N 12</t>
  </si>
  <si>
    <t>5F327D12-927B-4E29-A8BF-67608AF0A758</t>
  </si>
  <si>
    <t>ICE001597</t>
  </si>
  <si>
    <t>შორენა დოლიძე (ს.კ. 01019054970) - ინდ. მეწარმე</t>
  </si>
  <si>
    <t>ვაჟა დიდმანიძე</t>
  </si>
  <si>
    <t>61006051430</t>
  </si>
  <si>
    <t>ქ. ბათუმი, ნიკო ჯაყელის ქუჩა, N 28</t>
  </si>
  <si>
    <t>1B285618-73CB-4B0A-BAD0-C0AFE5BE0D8E</t>
  </si>
  <si>
    <t>ICE001598</t>
  </si>
  <si>
    <t>ვაჟა დიდმანიძე (ს.კ. 61006051430) - ინდ. მეწარმე</t>
  </si>
  <si>
    <t>ინგა ცინცაძე</t>
  </si>
  <si>
    <t>35001098619</t>
  </si>
  <si>
    <t>ქალაქი რუსთავი, XXI მიკრო/რაიონი, N 12, ბინა 46</t>
  </si>
  <si>
    <t>F67C81E3-180E-4FB1-A8C1-7E5C90478078</t>
  </si>
  <si>
    <t>ICE001599</t>
  </si>
  <si>
    <t>ინგა ცინცაძე (ს.კ. 35001098619) - ინდ. მეწარმე</t>
  </si>
  <si>
    <t>მურად ყაველაშვილი</t>
  </si>
  <si>
    <t>54001002779</t>
  </si>
  <si>
    <t>ქ. ჭიათურა, თბილისის ქ., №44</t>
  </si>
  <si>
    <t>9D984E5F-A5D7-4FF7-84FE-41E760D109BB</t>
  </si>
  <si>
    <t>ICE001600</t>
  </si>
  <si>
    <t>მურად ყაველაშვილი (ს.კ. 54001002779) - შპს</t>
  </si>
  <si>
    <t>ნინო გიორგაძე</t>
  </si>
  <si>
    <t>28001033436</t>
  </si>
  <si>
    <t>მარნეულის რაიონი, სოფ. საიმერლო, ი.ჯავახიშვილის ქ., N 12</t>
  </si>
  <si>
    <t>C7224CAD-7CBF-4D1C-85EF-975983DDA982</t>
  </si>
  <si>
    <t>ICE001601</t>
  </si>
  <si>
    <t>ნინო გიორგაძე (ს.კ. 28001033436) - მცირე მეწარმე</t>
  </si>
  <si>
    <t>გოჩა ხუჭუა</t>
  </si>
  <si>
    <t>37001002804</t>
  </si>
  <si>
    <t>ქ. თბილისის, დიდუბე-ჩუღურეთის რაიონში, ქუჩა მირცხულავა № 3ა, ბინა № 113</t>
  </si>
  <si>
    <t>35205556-CAC2-45E9-B09C-62897D86FF25</t>
  </si>
  <si>
    <t>ICE001602</t>
  </si>
  <si>
    <t>გოჩა ხუჭუა (ს.კ. 37001002804) - მცირე მეწარმე</t>
  </si>
  <si>
    <t>რომან კოზლოვი</t>
  </si>
  <si>
    <t>61006026428</t>
  </si>
  <si>
    <t>ქ.ბათუმი, აეროპორტის გზატ. IV ჩიხი, N71</t>
  </si>
  <si>
    <t>930E1EFA-1A4F-4FED-8DDA-BF3B6F77888F</t>
  </si>
  <si>
    <t>romanik8787@mail.ru</t>
  </si>
  <si>
    <t>ICE001603</t>
  </si>
  <si>
    <t>რომან კოზლოვი (ს.კ. 61006026428) - ინდ. მეწარმე</t>
  </si>
  <si>
    <t>რევაზ სულაშვილი</t>
  </si>
  <si>
    <t>14001026622</t>
  </si>
  <si>
    <t>დედოფლისწყარო, ს. გამარჯვება</t>
  </si>
  <si>
    <t>D2129896-EDF0-42AF-889C-D6B7D699876B</t>
  </si>
  <si>
    <t>revazi85@yahoo.com</t>
  </si>
  <si>
    <t>ICE001604</t>
  </si>
  <si>
    <t>რევაზ სულაშვილი (ს.კ. 14001026622) - მცირე მეწარმე</t>
  </si>
  <si>
    <t>ნიკა ანდრიაძე</t>
  </si>
  <si>
    <t>35001125455</t>
  </si>
  <si>
    <t>ქ. რუსთავი, XV მ/რ, N13, ბ. N3</t>
  </si>
  <si>
    <t>A2FDA2EF-FFFA-4167-9D65-30638E362240</t>
  </si>
  <si>
    <t>nikanika0217@gmail.com</t>
  </si>
  <si>
    <t>ICE001605</t>
  </si>
  <si>
    <t>ნიკა ანდრიაძე (ს.კ. 35001125455) - ინდ. მეწარმე</t>
  </si>
  <si>
    <t>ედნარ ანანიძე</t>
  </si>
  <si>
    <t>61006048928</t>
  </si>
  <si>
    <t>ქ. ბათუმი, აღმაშენებელის ქ. №21</t>
  </si>
  <si>
    <t>E41B0884-7A66-40E7-A8E6-FCF62BC48665</t>
  </si>
  <si>
    <t>ICE001606</t>
  </si>
  <si>
    <t>ედნარ ანანიძე (ს.კ. 61006048928) - მცირე მეწარმე</t>
  </si>
  <si>
    <t>ნაზიბროლა შალამბერიძე</t>
  </si>
  <si>
    <t>53001005008</t>
  </si>
  <si>
    <t>ქ. თბილისის, ვაკე-საბურთალოს რაიონი, ვ.დოლიძის ქ. N 134</t>
  </si>
  <si>
    <t>547E9AC6-2176-43FA-AE72-A4CD1C215C2C</t>
  </si>
  <si>
    <t>nazibrola.shalamberidze@mail.ru</t>
  </si>
  <si>
    <t>ICE001607</t>
  </si>
  <si>
    <t>ნაზიბროლა შალამბერიძე (ს.კ. 53001005008) - ინდ. მეწარმე</t>
  </si>
  <si>
    <t>სიმუზერ ახმადოვა</t>
  </si>
  <si>
    <t>331168953</t>
  </si>
  <si>
    <t>ქ.თბილისი, ისანი-სამგორის რაიონი, ლილოს ბაზრის მიმდებარე ტერიტორია</t>
  </si>
  <si>
    <t>თელავი, ს. ყარაჯალა</t>
  </si>
  <si>
    <t>D803A471-F296-43B7-80DC-5CFFEB69BA0C</t>
  </si>
  <si>
    <t>simuzar.axmadov@rambler.ru</t>
  </si>
  <si>
    <t>ICE001608</t>
  </si>
  <si>
    <t>სიმუზერ ახმადოვა (ს.კ. 331168953) - ინდ. მეწარმე</t>
  </si>
  <si>
    <t>ჯამბულ ცეცხლაძე</t>
  </si>
  <si>
    <t>61009006522</t>
  </si>
  <si>
    <t>ხულოს რაიონი, ს. გურძაული</t>
  </si>
  <si>
    <t>B3829F6A-6C6C-4576-82B6-9C0FE4821AF6</t>
  </si>
  <si>
    <t>cecxladze.jambul@mail.ru</t>
  </si>
  <si>
    <t>ICE001609</t>
  </si>
  <si>
    <t>ჯამბულ ცეცხლაძე (ს.კ. 61009006522) - ინდ. მეწარმე</t>
  </si>
  <si>
    <t>ზურაბ ჩაჩანიძე</t>
  </si>
  <si>
    <t>54001002417</t>
  </si>
  <si>
    <t>ქ. თბილისის, ვაკე-საბურთალოს რაიონში, ქავთარაძის ქ., № 3</t>
  </si>
  <si>
    <t>8E8646A8-2B52-41B7-90EA-CEC1CACB4291</t>
  </si>
  <si>
    <t>ICE001610</t>
  </si>
  <si>
    <t>ზურაბ ჩაჩანიძე (ს.კ. 54001002417) - ინდ. მეწარმე</t>
  </si>
  <si>
    <t>ალექსანდრე ბუქური</t>
  </si>
  <si>
    <t>31001034687</t>
  </si>
  <si>
    <t>ქ. თბილისის დიდუბის რაიონში, წერეთლის გ.N 118</t>
  </si>
  <si>
    <t>00E1963E-6449-47AC-A2AC-48394E52F7FA</t>
  </si>
  <si>
    <t>ICE001611</t>
  </si>
  <si>
    <t>ალექსანდრე ბუქური (ს.კ. 31001034687) - ინდ. მეწარმე</t>
  </si>
  <si>
    <t>ბადრი ლეჟავა</t>
  </si>
  <si>
    <t>37001002475</t>
  </si>
  <si>
    <t>სამტრედია, ს. დიდი ჯიხაიში</t>
  </si>
  <si>
    <t>934D5AFD-2C06-49A3-8AFF-07D606578539</t>
  </si>
  <si>
    <t>Badrilejava@posta.ge</t>
  </si>
  <si>
    <t>ICE001612</t>
  </si>
  <si>
    <t>ბადრი ლეჟავა (ს.კ. 37001002475) - ინდ. მეწარმე</t>
  </si>
  <si>
    <t>გელა მაჭარაშვილი</t>
  </si>
  <si>
    <t>54001007677</t>
  </si>
  <si>
    <t>ქ. თბილისის ნაძალადევის რაიონში, თემქა მე-3 მ/რ კვ2,კ25,ბ4</t>
  </si>
  <si>
    <t>38C93C4B-F487-4AB9-BFCF-5A3C452CD4F4</t>
  </si>
  <si>
    <t>ICE001613</t>
  </si>
  <si>
    <t>გელა მაჭარაშვილი (ს.კ. 54001007677) - ინდ. მეწარმე</t>
  </si>
  <si>
    <t>თორნიკე კოპალიანი</t>
  </si>
  <si>
    <t>60001124960</t>
  </si>
  <si>
    <t>ქ. ქუთაისი, ზ ჭავჭავაძის ბ.50</t>
  </si>
  <si>
    <t>24FFD0E7-EFBC-408D-BFE4-6A50F93F6AAE</t>
  </si>
  <si>
    <t>ICE001614</t>
  </si>
  <si>
    <t>თორნიკე კოპალიანი (ს.კ. 60001124960) - ფიზ. პირი</t>
  </si>
  <si>
    <t>ედიშერ ქამადაძე</t>
  </si>
  <si>
    <t>61010012952</t>
  </si>
  <si>
    <t>ქ. ბათუმი, პუშკინის ქ., №57</t>
  </si>
  <si>
    <t>B956EED6-190F-448D-A428-895E1F4B0C92</t>
  </si>
  <si>
    <t>ICE001615</t>
  </si>
  <si>
    <t>ედიშერ ქამადაძე (ს.კ. 61010012952) - მცირე მეწარმე</t>
  </si>
  <si>
    <t>ზაალ კაპანაძე</t>
  </si>
  <si>
    <t>54001027630</t>
  </si>
  <si>
    <t>ქ. თბილისი, ხოშარაულის ქ.N 34</t>
  </si>
  <si>
    <t>CBCF9AF7-B5EE-4592-89F4-06A40AC4631A</t>
  </si>
  <si>
    <t>ICE001616</t>
  </si>
  <si>
    <t>ზაალ კაპანაძე (ს.კ. 54001027630) - მცირე მეწარმე</t>
  </si>
  <si>
    <t>მანანა ტატიშვილი</t>
  </si>
  <si>
    <t>62001015308</t>
  </si>
  <si>
    <t>ქ. თბილისი, დიდუბის რაიონი, დიღომი , ქოშიგორა</t>
  </si>
  <si>
    <t>844C94D3-91BE-4F85-9656-E32FC633E697</t>
  </si>
  <si>
    <t>nugo7213@mail.ru</t>
  </si>
  <si>
    <t>ICE001617</t>
  </si>
  <si>
    <t>მანანა ტატიშვილი (ს.კ. 62001015308) - ინდ. მეწარმე</t>
  </si>
  <si>
    <t>სულხანი შაინიძე</t>
  </si>
  <si>
    <t>61004064819</t>
  </si>
  <si>
    <t>ქობულეთის რაიონი, ს. მუხაესტატე, 23–ე ქ., N 1ა</t>
  </si>
  <si>
    <t>AE9D74CE-1695-435E-970E-8F185B895C36</t>
  </si>
  <si>
    <t>Teagviniashvili31@gmail.com</t>
  </si>
  <si>
    <t>ICE001618</t>
  </si>
  <si>
    <t>სულხანი შაინიძე (ს.კ. 61004064819) - მცირე მეწარმე</t>
  </si>
  <si>
    <t>ეკატერინე ჩხაიძე</t>
  </si>
  <si>
    <t>61003000104</t>
  </si>
  <si>
    <t>ქ. ბათუმი, ი.ნონეშვილის ქ., N 50, ბ. 4</t>
  </si>
  <si>
    <t>B26B19F5-F283-4965-85B5-44CF983AE578</t>
  </si>
  <si>
    <t>echkhaidze@bk.ru</t>
  </si>
  <si>
    <t>ICE001619</t>
  </si>
  <si>
    <t>ეკატერინე ჩხაიძე (ს.კ. 61003000104) - ინდ. მეწარმე</t>
  </si>
  <si>
    <t>გიორგი კაციაშვილი</t>
  </si>
  <si>
    <t>24001000303</t>
  </si>
  <si>
    <t>კასპის რაიონი, ს. ქვემო გომი</t>
  </si>
  <si>
    <t>F6FBFC15-E490-42BD-8461-9F38D4E45157</t>
  </si>
  <si>
    <t>maiko6565@mail.ru</t>
  </si>
  <si>
    <t>ICE001620</t>
  </si>
  <si>
    <t>გიორგი კაციაშვილი (ს.კ. 24001000303) - მცირე მეწარმე</t>
  </si>
  <si>
    <t>ბეჟან ბალიაშვილი</t>
  </si>
  <si>
    <t>35001009285</t>
  </si>
  <si>
    <t>ქ. თბილისის ვაკე–საბურთალოს რაიონში, ქავთარაძის ქ. №3</t>
  </si>
  <si>
    <t>4FBAFDD9-34B7-4807-B271-49B6EB23043F</t>
  </si>
  <si>
    <t>ICE001621</t>
  </si>
  <si>
    <t>ბეჟან ბალიაშვილი (ს.კ. 35001009285) - ინდ. მეწარმე</t>
  </si>
  <si>
    <t>ტარიელ ბერიძე</t>
  </si>
  <si>
    <t>61006051613</t>
  </si>
  <si>
    <t>ქ. ბათუმი, პუშკინის ქ., №47, სართული 1</t>
  </si>
  <si>
    <t>BC46ED8A-F330-4F5F-9864-4BDACE58F47B</t>
  </si>
  <si>
    <t>tarielberidze74@mail.ru</t>
  </si>
  <si>
    <t>ICE001622</t>
  </si>
  <si>
    <t>ტარიელ ბერიძე (ს.კ. 61006051613) - ინდ. მეწარმე</t>
  </si>
  <si>
    <t>ჯუმბერ ხიმშიაშვილი</t>
  </si>
  <si>
    <t>61001058605</t>
  </si>
  <si>
    <t>ქ. ბათუმი, ბაგრატიონის ქ., №172</t>
  </si>
  <si>
    <t>F286D642-5761-4703-BA6A-5CB95A22E889</t>
  </si>
  <si>
    <t>ICE001623</t>
  </si>
  <si>
    <t>ჯუმბერ ხიმშიაშვილი (ს.კ. 61001058605) - ინდ. მეწარმე</t>
  </si>
  <si>
    <t>დიმიტრი ტატიშვილი</t>
  </si>
  <si>
    <t>62001015482</t>
  </si>
  <si>
    <t>ქ. თბილისის, დიდუბე-ჩუღურეთის რაიონში, ხოშარაულის ქ., №34</t>
  </si>
  <si>
    <t>E69685D0-FFD8-4073-A8DA-CBD51DE2B502</t>
  </si>
  <si>
    <t>ICE001624</t>
  </si>
  <si>
    <t>დიმიტრი ტატიშვილი (ს.კ. 62001015482) - ფიზ. პირი</t>
  </si>
  <si>
    <t>ნათია თაგოშვილი</t>
  </si>
  <si>
    <t>306130601</t>
  </si>
  <si>
    <t>ქ. თბილისის, ისანი-სამგორის რაიონში, ვაზისუბნის III მ/რ., II კვ., კორ. 10, ბ. 126</t>
  </si>
  <si>
    <t>83688BC3-4DBF-45BA-8AF4-5183E0D07ECB</t>
  </si>
  <si>
    <t>tagoshvili.natia@yandx.ru</t>
  </si>
  <si>
    <t>ICE001625</t>
  </si>
  <si>
    <t>ნათია თაგოშვილი (ს.კ. 306130601) - ინდ. მეწარმე</t>
  </si>
  <si>
    <t>ბადრი მალაყმაძე</t>
  </si>
  <si>
    <t>61001023243</t>
  </si>
  <si>
    <t>ქ. ბათუმი, კომახიძის ქ., N72</t>
  </si>
  <si>
    <t>B24A657C-FF4C-4BA5-A5C0-24B88C4E7CF8</t>
  </si>
  <si>
    <t>ICE001626</t>
  </si>
  <si>
    <t>ბადრი მალაყმაძე (ს.კ. 61001023243) - მცირე მეწარმე</t>
  </si>
  <si>
    <t>ვაჟა ოქროჯანაშვილი</t>
  </si>
  <si>
    <t>300129992</t>
  </si>
  <si>
    <t>ქ. თბილისის, გლდანი-ნაძალადევის რაიონში, მასივი გლდანი, მ/რ I, კორპ. 12, ბ. 87</t>
  </si>
  <si>
    <t>EF5DCF72-9D24-4B3D-9ED2-6BA8DE096C4B</t>
  </si>
  <si>
    <t>vaja.okrojanashvili.1976@mail.ru</t>
  </si>
  <si>
    <t>ICE001627</t>
  </si>
  <si>
    <t>ვაჟა ოქროჯანაშვილი (ს.კ. 300129992) - ინდ. მეწარმე</t>
  </si>
  <si>
    <t>მალხაზი გიორგაძე</t>
  </si>
  <si>
    <t>21001002425</t>
  </si>
  <si>
    <t>თერჯოლის რაიონი, სოფ.ძევრი</t>
  </si>
  <si>
    <t>3B4D3FE7-7746-4890-99E6-21F2B9743222</t>
  </si>
  <si>
    <t>ICE001628</t>
  </si>
  <si>
    <t>მალხაზი გიორგაძე (ს.კ. 21001002425) - ინდ. მეწარმე</t>
  </si>
  <si>
    <t>კობა თარხნიშვილი</t>
  </si>
  <si>
    <t>24001000456</t>
  </si>
  <si>
    <t>ქ. თბილისის დიდუბის რაიონში, დ.აღმაშენებლის ხეივანი 9 კმ</t>
  </si>
  <si>
    <t>064B1D5D-7370-456C-83D2-2F68E42A9F91</t>
  </si>
  <si>
    <t>ICE001629</t>
  </si>
  <si>
    <t>კობა თარხნიშვილი (ს.კ. 24001000456) - ინდ. მეწარმე</t>
  </si>
  <si>
    <t>ნაშრევანი გამხარაშვილი</t>
  </si>
  <si>
    <t>316312227</t>
  </si>
  <si>
    <t>ქ.რუსთავი, XVI მ/რ, კორ. 4, ბ. 17</t>
  </si>
  <si>
    <t>AB7F5060-5D8D-4985-8264-4B24D309EBCC</t>
  </si>
  <si>
    <t>levani.babajanashvili@mail.ru</t>
  </si>
  <si>
    <t>ICE001630</t>
  </si>
  <si>
    <t>ნაშრევანი გამხარაშვილი (ს.კ. 316312227) - ინდ. მეწარმე</t>
  </si>
  <si>
    <t>იამზე წულაია</t>
  </si>
  <si>
    <t>29001040471</t>
  </si>
  <si>
    <t>მარტვილი, ს. ნაგვაზაო, 21–ე ქ., N 29</t>
  </si>
  <si>
    <t>815CA619-8817-4571-B5D6-1A7047F7AA67</t>
  </si>
  <si>
    <t>mtolordava77@gmail.com</t>
  </si>
  <si>
    <t>ICE001631</t>
  </si>
  <si>
    <t>იამზე წულაია (ს.კ. 29001040471) - ინდ. მეწარმე</t>
  </si>
  <si>
    <t>ზაზა ჯულაყიძე</t>
  </si>
  <si>
    <t>17801033799</t>
  </si>
  <si>
    <t>ვანი, ს. ყუმური</t>
  </si>
  <si>
    <t>AB4ED448-78AC-4ECF-8912-328049B27A26</t>
  </si>
  <si>
    <t>ICE001632</t>
  </si>
  <si>
    <t>ზაზა ჯულაყიძე (ს.კ. 17801033799) - ინდ. მეწარმე</t>
  </si>
  <si>
    <t>ვაჟა კვანტრიშვილი</t>
  </si>
  <si>
    <t>18001062317</t>
  </si>
  <si>
    <t>ზესტაფონის რაიონი, ს. თვრინი</t>
  </si>
  <si>
    <t>84C5BA09-18B6-4516-AA97-83AB862C5EB4</t>
  </si>
  <si>
    <t>ICE001633</t>
  </si>
  <si>
    <t>ვაჟა კვანტრიშვილი (ს.კ. 18001062317) - ინდ. მეწარმე</t>
  </si>
  <si>
    <t>აკაკი ცნობილაძე</t>
  </si>
  <si>
    <t>21001001440</t>
  </si>
  <si>
    <t>ქ. თბილისის, ვაკე-საბურთალოს რაიონში, ჟ.შარტავას ქ., N 35/37, ბ. 53</t>
  </si>
  <si>
    <t>28D6FB18-F848-4777-8F3E-C64F93347C31</t>
  </si>
  <si>
    <t>namgaladze.mari@gmail.com</t>
  </si>
  <si>
    <t>ICE001634</t>
  </si>
  <si>
    <t>აკაკი ცნობილაძე (ს.კ. 21001001440) - ინდ. მეწარმე</t>
  </si>
  <si>
    <t>სახიბ იუსიფოვი</t>
  </si>
  <si>
    <t>35001009577</t>
  </si>
  <si>
    <t>ქ. რუსთავი, ვ.ბარნოვის ქ. კორ. №8 ბ. №54</t>
  </si>
  <si>
    <t>BDE75668-D66F-45AC-ABA6-FD57B5604150</t>
  </si>
  <si>
    <t>ICE001635</t>
  </si>
  <si>
    <t>სახიბ იუსიფოვი (ს.კ. 35001009577) - ფიზ. პირი</t>
  </si>
  <si>
    <t>გოჩა ბენიძე</t>
  </si>
  <si>
    <t>62003001728</t>
  </si>
  <si>
    <t>ქ. თბილისის ისნის რაიონში, თბილისის ზღვა მიმდებარე</t>
  </si>
  <si>
    <t>B0AB53E0-E5BE-436E-8E61-5CBFDB272A9D</t>
  </si>
  <si>
    <t>ICE001636</t>
  </si>
  <si>
    <t>გოჩა ბენიძე (ს.კ. 62003001728) - ინდ. მეწარმე</t>
  </si>
  <si>
    <t>გოდერძი მოქია</t>
  </si>
  <si>
    <t>35001106365</t>
  </si>
  <si>
    <t>ქ. თბილისის დიდუბის რაიონში, ხოშარაულის ქ.N 32</t>
  </si>
  <si>
    <t>40FD3099-BF33-4B66-829F-A7EAC5172D0E</t>
  </si>
  <si>
    <t>ICE001637</t>
  </si>
  <si>
    <t>გოდერძი მოქია (ს.კ. 35001106365) - მცირე მეწარმე</t>
  </si>
  <si>
    <t>თენგიზ მანაგაძე</t>
  </si>
  <si>
    <t>62003001482</t>
  </si>
  <si>
    <t>ქ. თბილისის დიდუბის რაიონში, წერეთლის გ.N 101 ბ/ბაღი</t>
  </si>
  <si>
    <t>B5193660-5074-408C-8713-6EBEFA84BA52</t>
  </si>
  <si>
    <t>ICE001638</t>
  </si>
  <si>
    <t>თენგიზ მანაგაძე (ს.კ. 62003001482) - ინდ. მეწარმე</t>
  </si>
  <si>
    <t>საქართველოს შინაგან საქმეთა სამინისტროს სსიპ "112"</t>
  </si>
  <si>
    <t>204579429</t>
  </si>
  <si>
    <t>ქ. თბილისი, გულუას ქ. #10</t>
  </si>
  <si>
    <t>ავთანდილ ჩიტაძე</t>
  </si>
  <si>
    <t>BF815471-401D-40A1-BDC2-8B4E0A09CC3E</t>
  </si>
  <si>
    <t>ICE001639</t>
  </si>
  <si>
    <t>საქართველოს შინაგან საქმეთა სამინისტროს სსიპ "112" (ს.კ. 204579429) - საჯარო სამართლის იურიდიული პირი</t>
  </si>
  <si>
    <t>მანანა პრუსეცკი</t>
  </si>
  <si>
    <t>01008005543</t>
  </si>
  <si>
    <t>ქ. თბილისის, ვაკე-საბურთალოს რაიონში, შროშის ქ., N 14, ბ. 15</t>
  </si>
  <si>
    <t>493F1948-8195-405F-87BD-1A6EBB326B58</t>
  </si>
  <si>
    <t>ira_pruszecka@hotmail.com</t>
  </si>
  <si>
    <t>ICE001640</t>
  </si>
  <si>
    <t>მანანა პრუსეცკი (ს.კ. 01008005543) - ინდ. მეწარმე</t>
  </si>
  <si>
    <t>"ლევან სამხარაულის სახელობის სასამართლო ექსპერტიზის ეროვნული ბიურო"</t>
  </si>
  <si>
    <t>204852089</t>
  </si>
  <si>
    <t>ქ. თბილისი, ჭავჭავაძის გამზ. 84</t>
  </si>
  <si>
    <t>ლერი ბარნაბიშვილი</t>
  </si>
  <si>
    <t>01013004352</t>
  </si>
  <si>
    <t>FE6C67D9-CB6B-472F-B219-17E57440E623</t>
  </si>
  <si>
    <t>ICE001641</t>
  </si>
  <si>
    <t>"ლევან სამხარაულის სახელობის სასამართლო ექსპერტიზის ეროვნული ბიურო" (ს.კ. 204852089) - საჯარო სამართლის იურიდიული პირი</t>
  </si>
  <si>
    <t>თორნიკე არახამია</t>
  </si>
  <si>
    <t>62005002744</t>
  </si>
  <si>
    <t>CAE99A5F-434B-4FA9-BD49-C3FB53D1F6A2</t>
  </si>
  <si>
    <t>ICE001642</t>
  </si>
  <si>
    <t>თორნიკე არახამია (ს.კ. 62005002744) - ინდ. მეწარმე</t>
  </si>
  <si>
    <t>ოპტიმა</t>
  </si>
  <si>
    <t>405160819</t>
  </si>
  <si>
    <t>ქ. თბილისი, ალ. ყაზბეგის გამზ., N15, საოფისე ფართი, დ ბლოკი, 4 სართული</t>
  </si>
  <si>
    <t>შორენა დარჩიაშვილი</t>
  </si>
  <si>
    <t>01015005334</t>
  </si>
  <si>
    <t>8F8E8A11-9B71-4C85-B91E-A9EC404CBC96</t>
  </si>
  <si>
    <t>s.darchiashvili@m2.ge</t>
  </si>
  <si>
    <t>ICE001643</t>
  </si>
  <si>
    <t>ოპტიმა (ს.კ. 405160819) - შპს</t>
  </si>
  <si>
    <t>24001002261</t>
  </si>
  <si>
    <t>კასპის რაიონი / სოფ.ახალქალაქი</t>
  </si>
  <si>
    <t>CB2DE391-A27A-4189-AA88-867A0711DE44</t>
  </si>
  <si>
    <t>ICE001644</t>
  </si>
  <si>
    <t>დავით დავითაშვილი (ს.კ. 24001002261) - ფიზ. პირი</t>
  </si>
  <si>
    <t>მ-ბათუმი</t>
  </si>
  <si>
    <t>445584617</t>
  </si>
  <si>
    <t>ქ. ბათუმი, დემეტრე თავდადებულის ქ., N 15, სართული 2, ბინა N2, (მშენებარე)</t>
  </si>
  <si>
    <t>ქ. ბათუმი, დ. აღმაშენებლის ქ., N 3</t>
  </si>
  <si>
    <t>მირიან გაბაიძე</t>
  </si>
  <si>
    <t>D7FD0E37-6568-45A8-961A-36FA9AE2902B</t>
  </si>
  <si>
    <t>archil.kochadze@mail.ru</t>
  </si>
  <si>
    <t>ICE001646</t>
  </si>
  <si>
    <t>მ-ბათუმი (ს.კ. 445584617) - შპს</t>
  </si>
  <si>
    <t>437070269</t>
  </si>
  <si>
    <t>ოზურგეთის რაიონი, დ. ნასაკირალი მე–12 ქ., N 2</t>
  </si>
  <si>
    <t>ომარი ირემაძე</t>
  </si>
  <si>
    <t>5209CEC8-46F5-4088-9EAA-AFFB74C256ED</t>
  </si>
  <si>
    <t>omariiremadze2014@gmail.com</t>
  </si>
  <si>
    <t>ICE001647</t>
  </si>
  <si>
    <t>გალაქსი (ს.კ. 437070269) - შპს</t>
  </si>
  <si>
    <t>თემოსალი</t>
  </si>
  <si>
    <t>245623892</t>
  </si>
  <si>
    <t>ქ. ბათუმი, ჭავჭავაძის ქ., №21</t>
  </si>
  <si>
    <t>დიდარი ბოლქვაძე</t>
  </si>
  <si>
    <t>F9B10E60-DD8F-4448-9319-935B00D46357</t>
  </si>
  <si>
    <t>ICE001648</t>
  </si>
  <si>
    <t>თემოსალი (ს.კ. 245623892) - შპს</t>
  </si>
  <si>
    <t>კრისტალი 2020</t>
  </si>
  <si>
    <t>448055407</t>
  </si>
  <si>
    <t>ხულოს რაიონი, ს. პაქსაძეები, მე–2 III ჩიხი N1</t>
  </si>
  <si>
    <t>ლერი პაქსაძე</t>
  </si>
  <si>
    <t>585DBC97-21C1-4C7F-9483-F547065DEACB</t>
  </si>
  <si>
    <t>paqsadzeleri042@gmail.com</t>
  </si>
  <si>
    <t>ICE001649</t>
  </si>
  <si>
    <t>კრისტალი 2020 (ს.კ. 448055407) - შპს</t>
  </si>
  <si>
    <t>ბიბლუსი</t>
  </si>
  <si>
    <t>205254892</t>
  </si>
  <si>
    <t>ქ. თბილისი, საბურთალოს რაიონი, იოსებიძის ქ., N49</t>
  </si>
  <si>
    <t>01017013370</t>
  </si>
  <si>
    <t>ირაკლიგაგნიძე</t>
  </si>
  <si>
    <t>384FE7D5-7826-47CC-981A-19B577A12925</t>
  </si>
  <si>
    <t>i.gagnidze@biblusi.ge</t>
  </si>
  <si>
    <t>ICE001650</t>
  </si>
  <si>
    <t>ბიბლუსი (ს.კ. 205254892) - შპს</t>
  </si>
  <si>
    <t>თენგიზი ჯანგულაშვილი</t>
  </si>
  <si>
    <t>01025000284</t>
  </si>
  <si>
    <t>ქ. თბილისის ვაკე–საბურთალოს რაიონში, დიდი დიღომი III მიკრ. რ-ნი კორ.7 ბ.37</t>
  </si>
  <si>
    <t>0B7CCF89-A04D-4CA8-966C-BC852D3C5311</t>
  </si>
  <si>
    <t>ICE001651</t>
  </si>
  <si>
    <t>თენგიზი ჯანგულაშვილი (ს.კ. 01025000284) - მცირე მეწარმე</t>
  </si>
  <si>
    <t>მარინე ღელეყვა</t>
  </si>
  <si>
    <t>61003005477</t>
  </si>
  <si>
    <t>ქალაქი ბათუმი, ლუკა ასათიანის ქუჩა, N 79- 81, ბინა 19</t>
  </si>
  <si>
    <t>C388CB38-7855-432F-B8E6-4A521D223B71</t>
  </si>
  <si>
    <t>marinageleyva@gmail.com</t>
  </si>
  <si>
    <t>ICE001652</t>
  </si>
  <si>
    <t>მარინე ღელეყვა (ს.კ. 61003005477) - მცირე მეწარმე</t>
  </si>
  <si>
    <t>პსპ -აფთიაქი</t>
  </si>
  <si>
    <t>202199575</t>
  </si>
  <si>
    <t>ქ. თბილისი, ძველი თბილისის რაიონი, დ. აღმაშენებლის გამზ., №148/III</t>
  </si>
  <si>
    <t>კახაბერ ფანჩულიძე</t>
  </si>
  <si>
    <t>01010001852</t>
  </si>
  <si>
    <t>DA631D67-6AA1-493D-89F7-236F0137418B</t>
  </si>
  <si>
    <t>apotheka@psp.ge</t>
  </si>
  <si>
    <t>ICE001653</t>
  </si>
  <si>
    <t>პსპ -აფთიაქი (ს.კ. 202199575) - შპს</t>
  </si>
  <si>
    <t>ოქეი</t>
  </si>
  <si>
    <t>204560901</t>
  </si>
  <si>
    <t>ქ. თბილისი, კრწანისის რაიონი, ორბელიანის ქ., N35</t>
  </si>
  <si>
    <t>683EBE96-BDC3-4D36-BFBD-2BA1EBA529B5</t>
  </si>
  <si>
    <t>m.tsulukiani@ok.ge</t>
  </si>
  <si>
    <t>ICE001654</t>
  </si>
  <si>
    <t>ოქეი (ს.კ. 204560901) - შპს</t>
  </si>
  <si>
    <t>იბერია ავტოჰაუსი</t>
  </si>
  <si>
    <t>236081832</t>
  </si>
  <si>
    <t>მცხეთა, დ.აღმაშენებლის ქ</t>
  </si>
  <si>
    <t>FD450214-9EC6-4875-8895-988A084D39B8</t>
  </si>
  <si>
    <t>info@volkswagen.ge</t>
  </si>
  <si>
    <t>ICE001655</t>
  </si>
  <si>
    <t>იბერია ავტოჰაუსი (ს.კ. 236081832) - შპს</t>
  </si>
  <si>
    <t>ბერიკა</t>
  </si>
  <si>
    <t>402028845</t>
  </si>
  <si>
    <t>ქ. თბილისი, დიდუბე-ჩუღურეთის რაიონი, გ. ცაბაძის ქ., № 4, ბ. 33</t>
  </si>
  <si>
    <t>2BFCF9E3-28E9-4B2E-9798-CCBEC920EEBF</t>
  </si>
  <si>
    <t>ICE001656</t>
  </si>
  <si>
    <t>ბერიკა (ს.კ. 402028845) - შპს</t>
  </si>
  <si>
    <t>204992954</t>
  </si>
  <si>
    <t>ქ. თბილისის ვაკის რაიონში, ფარნავაზ მეფის გამზირი,1</t>
  </si>
  <si>
    <t>1. ნუგზარ მაღულარი; 2. მიხეილ ჩარკვიანი</t>
  </si>
  <si>
    <t>1.61001008567;2.61001024279</t>
  </si>
  <si>
    <t>DF7DCCB3-EC8E-42A7-82EC-F9FA1EF19867</t>
  </si>
  <si>
    <t>ICE001657</t>
  </si>
  <si>
    <t>გუდვილი (ს.კ. 204992954) - შპს</t>
  </si>
  <si>
    <t>სავაჭრო სახლი ანდიჟანკაბელი-თბილისი</t>
  </si>
  <si>
    <t>205253679</t>
  </si>
  <si>
    <t>ქ. თბილისი, ვაკის რაიონი, ნუცუბიძის V მ/რ, კორპ. 5, ბ. 14</t>
  </si>
  <si>
    <t>კობა ზუხუბაია</t>
  </si>
  <si>
    <t>43CD56B0-6FAE-4B61-BBCF-7318C081979C</t>
  </si>
  <si>
    <t>andigankabel@mail.ru</t>
  </si>
  <si>
    <t>ICE001658</t>
  </si>
  <si>
    <t>სავაჭრო სახლი ანდიჟანკაბელი-თბილისი (ს.კ. 205253679) - შპს</t>
  </si>
  <si>
    <t>ია ყიფიანი</t>
  </si>
  <si>
    <t>01008020803</t>
  </si>
  <si>
    <t>ქ. თბილისი, ყიფშიძის ქ. N4, ბ. N60</t>
  </si>
  <si>
    <t>99AF1280-DDBB-4C53-A72A-E261BFDF442A</t>
  </si>
  <si>
    <t>ICE001659</t>
  </si>
  <si>
    <t>ია ყიფიანი (ს.კ. 01008020803) - ფიზ. პირი</t>
  </si>
  <si>
    <t>GUANGZHOU DEYSSE ELEVATOR FITTINGS CO.</t>
  </si>
  <si>
    <t>ჩინეთი - CHN</t>
  </si>
  <si>
    <t xml:space="preserve">ROOM 2801-1,JINHUI BUILDING,NO.123 JIEFANG SOUTH ROAD, YUEXIU DISTRICT, GUANGZHOU,510120 </t>
  </si>
  <si>
    <t>D98C86A2-F8DC-4A82-999B-35153D4741B0</t>
  </si>
  <si>
    <t>yui@deysse.com</t>
  </si>
  <si>
    <t>ICE001660</t>
  </si>
  <si>
    <t>GUANGZHOU DEYSSE ELEVATOR FITTINGS CO. (ს.კ. ICE001680) - უცხოური საწარმო</t>
  </si>
  <si>
    <t>სი ეი აი ჯორჯია</t>
  </si>
  <si>
    <t>404596558</t>
  </si>
  <si>
    <t>ქ. თბილისი, მთაწმინდის რაიონი, ქუჩა ბესიკი, N4, ბინა N66</t>
  </si>
  <si>
    <t>F4E2342E-114A-4CE3-AD11-5BFCB9C0B367</t>
  </si>
  <si>
    <t>caigeorgia@gmail.com</t>
  </si>
  <si>
    <t>ICE001661</t>
  </si>
  <si>
    <t>სი ეი აი ჯორჯია (ს.კ. 404596558) - შპს</t>
  </si>
  <si>
    <t>ვლადიმერ ბერიაშვილი</t>
  </si>
  <si>
    <t>01007007062</t>
  </si>
  <si>
    <t xml:space="preserve">საქართველო, ქ. თბილისის დიდუბის რაიონში, გვეტაძის ქ.N
8 ბ-40
</t>
  </si>
  <si>
    <t>D2E15BCB-34AF-43D4-B80F-51A6E6D6936D</t>
  </si>
  <si>
    <t>ICE001662</t>
  </si>
  <si>
    <t>ვლადიმერ ბერიაშვილი (ს.კ. 01007007062) - ინდ. მეწარმე</t>
  </si>
  <si>
    <t>ელექტრონიორი</t>
  </si>
  <si>
    <t>439419602</t>
  </si>
  <si>
    <t xml:space="preserve">საქართველო, საჩხერის რაიონი, ს. ქორეთი, 22–ე ქ., N 20 
</t>
  </si>
  <si>
    <t>მერაბ მეგრელიშვილი</t>
  </si>
  <si>
    <t>01024069783</t>
  </si>
  <si>
    <t>ICE001663</t>
  </si>
  <si>
    <t>ელექტრონიორი (ს.კ. 439419602) - შპს</t>
  </si>
  <si>
    <t>თეგეტა თრაქ ენდ ბას</t>
  </si>
  <si>
    <t>206239729</t>
  </si>
  <si>
    <t>საქართველო, თბილისი, საბურთალოს რაიონი, დავით
აღმშენებლის ხეივანი, მე-12 კმ, №5</t>
  </si>
  <si>
    <t>7F27743A-AAA6-4A5B-9480-A67782A5DFB2</t>
  </si>
  <si>
    <t>ICE001664</t>
  </si>
  <si>
    <t>თეგეტა თრაქ ენდ ბას (ს.კ. 206239729) - შპს</t>
  </si>
  <si>
    <t>ნომარი</t>
  </si>
  <si>
    <t>400015960</t>
  </si>
  <si>
    <t>საქართველო, ქ. თბილისის გლდანის რაიონში,
ე.ანდრონიკაშვილის,I შესახ. №20</t>
  </si>
  <si>
    <t>784FF608-E51D-489A-9070-19E1964CAFEA</t>
  </si>
  <si>
    <t>ICE001665</t>
  </si>
  <si>
    <t>ნომარი (ს.კ. 400015960) - შპს</t>
  </si>
  <si>
    <t>ზურაბ ტუხაშვილი</t>
  </si>
  <si>
    <t>14001019960</t>
  </si>
  <si>
    <t>საქართველო, ქ. თბილისის, დიდუბე-ჩუღურეთის რაიონში,
ხოშარაულის ქ., №32</t>
  </si>
  <si>
    <t>F04A110A-4411-4087-8D25-CD1290545CF4</t>
  </si>
  <si>
    <t>ICE001666</t>
  </si>
  <si>
    <t>ზურაბ ტუხაშვილი (ს.კ. 14001019960) - ინდ. მეწარმე</t>
  </si>
  <si>
    <t>29001006614</t>
  </si>
  <si>
    <t xml:space="preserve">საქართველო, ქ. თბილისი, საბურთალოს რაიონი, სოფელი
დიღომი, დავარის ქუჩა N 27, სართული 8, ბინა N29ა 
</t>
  </si>
  <si>
    <t>ICE001667</t>
  </si>
  <si>
    <t>ირაკლი ჩიქვანაია (ს.კ. 29001006614) - ინდ. მეწარმე</t>
  </si>
  <si>
    <t>ბალტიის ბიზნეს განვითარება</t>
  </si>
  <si>
    <t>400098078</t>
  </si>
  <si>
    <t>ქ. თბილისი, გლდანის რაიონი, თორნიკე ერისთავის ქ.N1</t>
  </si>
  <si>
    <t>ბექა ძაგნიძე</t>
  </si>
  <si>
    <t>01007015689</t>
  </si>
  <si>
    <t>683C3DF5-4CB1-4571-B08C-7154A4496822</t>
  </si>
  <si>
    <t>sergej.Babic@gmail.com</t>
  </si>
  <si>
    <t>ICE001668</t>
  </si>
  <si>
    <t>ბალტიის ბიზნეს განვითარება (ს.კ. 400098078) - შპს</t>
  </si>
  <si>
    <t>მშენებლობა და რემონტი</t>
  </si>
  <si>
    <t>402105351</t>
  </si>
  <si>
    <t>ქალაქი თბილისი, დიდუბე-ჩუღურეთის რაიონი, გუდაუთის ქუჩა N5ბ</t>
  </si>
  <si>
    <t>01004006087</t>
  </si>
  <si>
    <t>33671D99-B99D-4596-813B-3FC5A2246AB5</t>
  </si>
  <si>
    <t>lasha1881@mail.ru</t>
  </si>
  <si>
    <t>ICE001669</t>
  </si>
  <si>
    <t>მშენებლობა და რემონტი (ს.კ. 402105351) - შპს</t>
  </si>
  <si>
    <t>ედისონ სთორი</t>
  </si>
  <si>
    <t>406303646</t>
  </si>
  <si>
    <t>ქ. თბილისი, სამგორის რაიონი, III მასივი, ზემო პლატო, კორპუსი 24, ბინა 1</t>
  </si>
  <si>
    <t>თორნიკე გორდეზიანი</t>
  </si>
  <si>
    <t>01008058076</t>
  </si>
  <si>
    <t>3CFEE91E-A4DB-4FD5-9203-7994E4F84F78</t>
  </si>
  <si>
    <t>store@edison.ge</t>
  </si>
  <si>
    <t>ICE001670</t>
  </si>
  <si>
    <t>ედისონ სთორი (ს.კ. 406303646) - შპს</t>
  </si>
  <si>
    <t>ცისნამი</t>
  </si>
  <si>
    <t>400254041</t>
  </si>
  <si>
    <t>ქ. თბილისი, გლდანის რაიონი, მუხიანის დასახლება, IVბ მ/რ., კორპუსი 43, ბინა 44</t>
  </si>
  <si>
    <t xml:space="preserve">კონსტანტინე სპირლიევი
</t>
  </si>
  <si>
    <t>01003003007</t>
  </si>
  <si>
    <t>23E4AB0E-4B4D-43BE-9152-D631922F9A61</t>
  </si>
  <si>
    <t>kote.spirlievi.kote@gmail.com</t>
  </si>
  <si>
    <t>ICE001671</t>
  </si>
  <si>
    <t>ცისნამი (ს.კ. 400254041) - შპს</t>
  </si>
  <si>
    <t>შრომის უსაფრთხოების მენეჯმენტის ჯგუფი</t>
  </si>
  <si>
    <t>406289065</t>
  </si>
  <si>
    <t xml:space="preserve">ქ. თბილისი, ისნის რაიონი, მოსკოვის გამზ., V კვ., კორ. 11, ბ. 16  </t>
  </si>
  <si>
    <t>კონსტანტინე მჭედლიშვილი</t>
  </si>
  <si>
    <t>01006003355</t>
  </si>
  <si>
    <t>78F9592B-AA5F-4DFE-A21F-0B12F7EAC5B4</t>
  </si>
  <si>
    <t>aleksandre.korkotadze@gmail.com</t>
  </si>
  <si>
    <t>ICE001672</t>
  </si>
  <si>
    <t>შრომის უსაფრთხოების მენეჯმენტის ჯგუფი (ს.კ. 406289065) - შპს</t>
  </si>
  <si>
    <t>ლევან ხალატოვი</t>
  </si>
  <si>
    <t>01026011399</t>
  </si>
  <si>
    <t>ქ. თბილისის, ვაკე-საბურთალოს რაიონში, მ. და ა.ბალანჩივაძეების ქ. N67</t>
  </si>
  <si>
    <t>22012238-D053-444B-93C0-D69AFE9B81A6</t>
  </si>
  <si>
    <t>ICE001673</t>
  </si>
  <si>
    <t>ლევან ხალატოვი (ს.კ. 01026011399) - მცირე მეწარმე</t>
  </si>
  <si>
    <t xml:space="preserve">საშხაპე </t>
  </si>
  <si>
    <t>404928183</t>
  </si>
  <si>
    <t>ქ. თბილისი, ვაკე-საბურთალოს რაიონი, გელოვანის გამზ., №1, (ნაკვ.1/3)</t>
  </si>
  <si>
    <t>პაატა შატბერაშვილი</t>
  </si>
  <si>
    <t>01009020543</t>
  </si>
  <si>
    <t>AD72D0B3-A6DE-457B-9D4E-0EE8AFC60341</t>
  </si>
  <si>
    <t>sosoold@mail.ru</t>
  </si>
  <si>
    <t>ICE001674</t>
  </si>
  <si>
    <t>საშხაპე (ს.კ. 404928183) - შპს</t>
  </si>
  <si>
    <t>ალექსანდრე ყაჭეიშვილი</t>
  </si>
  <si>
    <t>61003009684</t>
  </si>
  <si>
    <t>ბათუმი, ტბეთის ქ.N9 ბ.55</t>
  </si>
  <si>
    <t>FB51496E-F732-4DF5-BAA0-6164321C8A32</t>
  </si>
  <si>
    <t>ICE001675</t>
  </si>
  <si>
    <t>ალექსანდრე ყაჭეიშვილი (ს.კ. 61003009684) - მცირე მეწარმე</t>
  </si>
  <si>
    <t xml:space="preserve">სტუდიო </t>
  </si>
  <si>
    <t>405429987</t>
  </si>
  <si>
    <t>ქალაქი თბილისი, ვაკის რაიონი, ილია ჭავჭავაძის გამზირი, N39დ</t>
  </si>
  <si>
    <t>D15F8998-6E45-4D86-B01A-2F0FFDF61114</t>
  </si>
  <si>
    <t>studioinfo2021@gmail.com</t>
  </si>
  <si>
    <t>ICE001676</t>
  </si>
  <si>
    <t>სტუდიო (ს.კ. 405429987) - შპს</t>
  </si>
  <si>
    <t xml:space="preserve">ბომს </t>
  </si>
  <si>
    <t>200267040</t>
  </si>
  <si>
    <t>ქ. თბილისი, თბილისი, დიდუბის რაიონი, წერეთლის გამზ. N97</t>
  </si>
  <si>
    <t>თამარი მჭედლიშვილი; შამილ ბაშბუღ</t>
  </si>
  <si>
    <t>პ/ნ13001010078;პ/ნ01092003912,TR-M060747</t>
  </si>
  <si>
    <t>2C81A6D3-7721-462E-9644-37BCEDC739E1</t>
  </si>
  <si>
    <t>Bomsltd@hotmail.com</t>
  </si>
  <si>
    <t>ICE001677</t>
  </si>
  <si>
    <t>ბომს (ს.კ. 200267040) - შპს</t>
  </si>
  <si>
    <t xml:space="preserve">ანთა </t>
  </si>
  <si>
    <t>445546767</t>
  </si>
  <si>
    <t xml:space="preserve">ქ. ბათუმი, იოსებ ნონეშვილის ქუჩა, N60, ბინა N35  
</t>
  </si>
  <si>
    <t>მამუკა ზოიძე</t>
  </si>
  <si>
    <t>9508C2AD-E213-4FBD-9EAD-34E71E7C4CD5</t>
  </si>
  <si>
    <t>mamukazoidze10@gmail.com</t>
  </si>
  <si>
    <t>ICE001678</t>
  </si>
  <si>
    <t>ანთა (ს.კ. 445546767) - შპს</t>
  </si>
  <si>
    <t>კონსტანტინე სპირლიევი</t>
  </si>
  <si>
    <t>ჯანმრთელი ქალაქი</t>
  </si>
  <si>
    <t>445435093</t>
  </si>
  <si>
    <t>ქ. ბათუმი, ს. ხიმშიაშვილის ქუჩა N 88</t>
  </si>
  <si>
    <t>რომან ვახტანგაძე</t>
  </si>
  <si>
    <t>634A02F6-FBD0-4BAC-BCC7-2D8C77AD0803</t>
  </si>
  <si>
    <t xml:space="preserve">HealthySITY@GMAIL.COM </t>
  </si>
  <si>
    <t>ICE001680</t>
  </si>
  <si>
    <t>ჯანმრთელი ქალაქი (ს.კ. 445435093) - შპს</t>
  </si>
  <si>
    <t>ნოუ ჰაუ</t>
  </si>
  <si>
    <t>401966985</t>
  </si>
  <si>
    <t>ქ. თბილისის, დიდუბე-ჩუღურეთის რაიონში, ხოშარაულის და ელიავას ქუჩებს, მდ. მტკვრის მარცხენა სანაპიროსა და ვახუშტის ხიდს შორის, (ნაკვეთი 10/23)</t>
  </si>
  <si>
    <t>კახა კახნიაშვილი</t>
  </si>
  <si>
    <t>01023007675</t>
  </si>
  <si>
    <t>16B6DEAE-FCA5-4E7B-B863-B9EB0FE1F95C</t>
  </si>
  <si>
    <t>ninchancho@yahoo.com</t>
  </si>
  <si>
    <t>ICE001681</t>
  </si>
  <si>
    <t>ნოუ ჰაუ (ს.კ. 401966985) - შპს</t>
  </si>
  <si>
    <t>მშენებელი 2016</t>
  </si>
  <si>
    <t>432544767</t>
  </si>
  <si>
    <t>კასპის რაიონი, ს. ახალქალაქი თეძმის ქ. N 28</t>
  </si>
  <si>
    <t>სანდრო ნამორაძე</t>
  </si>
  <si>
    <t>01024056477</t>
  </si>
  <si>
    <t>87811326-2623-4D23-A80F-65F83217F5A8</t>
  </si>
  <si>
    <t>Tb.building.group@gmail.com</t>
  </si>
  <si>
    <t>ICE001682</t>
  </si>
  <si>
    <t>მშენებელი 2016 (ს.კ. 432544767) - შპს</t>
  </si>
  <si>
    <t xml:space="preserve">ნიუტეჩ </t>
  </si>
  <si>
    <t>445515602</t>
  </si>
  <si>
    <t xml:space="preserve">ქ. ბათუმი, ლერმონტოვის ქ., N 94 </t>
  </si>
  <si>
    <t>მზია შარაბიძე</t>
  </si>
  <si>
    <t>07CC8A09-4CF3-4674-A227-0F74C8528C51</t>
  </si>
  <si>
    <t>newtechservice77@gmail.com</t>
  </si>
  <si>
    <t>ICE001683</t>
  </si>
  <si>
    <t>ნიუტეჩ (ს.კ. 445515602) - შპს</t>
  </si>
  <si>
    <t>უნი მოტორსი</t>
  </si>
  <si>
    <t>416310806</t>
  </si>
  <si>
    <t>ქ. რუსთავი, მაიაკოვსკის ქ., №6, ბ.30</t>
  </si>
  <si>
    <t>ჰენრი ჯობაძე</t>
  </si>
  <si>
    <t>7C01AAEC-1342-4DE5-B1DF-5387377C5412</t>
  </si>
  <si>
    <t xml:space="preserve">ltdunimotors@gmail.com 
</t>
  </si>
  <si>
    <t>ICE001684</t>
  </si>
  <si>
    <t>უნი მოტორსი (ს.კ. 416310806) - შპს</t>
  </si>
  <si>
    <t xml:space="preserve">ათი მოტორს 2015 </t>
  </si>
  <si>
    <t>405103775</t>
  </si>
  <si>
    <t>ქ. თბილისის, ვაკე-საბურთალოს რაიონი, იოანე პეტრიწის ქ., №1, ბ. 125</t>
  </si>
  <si>
    <t>სინან ქუთლუჯან</t>
  </si>
  <si>
    <t>01891012420</t>
  </si>
  <si>
    <t>7EBF9AE1-B44C-440B-89A5-C738D5B97689</t>
  </si>
  <si>
    <t>ati.motors2015@mail.ru</t>
  </si>
  <si>
    <t>ICE001685</t>
  </si>
  <si>
    <t>ათი მოტორს 2015 (ს.კ. 405103775) - შპს</t>
  </si>
  <si>
    <t>ზუ-კა</t>
  </si>
  <si>
    <t>445473461</t>
  </si>
  <si>
    <t>ქ. ბათუმი, 26 მაისის ქ., №10/12 ბ. 13</t>
  </si>
  <si>
    <t>ზურაბ შარაძე</t>
  </si>
  <si>
    <t>CD16F91D-1AEC-435D-8529-73D9F59DB712</t>
  </si>
  <si>
    <t>zurab_sharadze@gmail.com</t>
  </si>
  <si>
    <t>ICE001686</t>
  </si>
  <si>
    <t>ზუ-კა (ს.კ. 445473461) - შპს</t>
  </si>
  <si>
    <t>ჯეო ავტო სერვისი</t>
  </si>
  <si>
    <t>402160521</t>
  </si>
  <si>
    <t>ქ. თბილისი, ჩუღურეთის რაიონი, დიღომბარის ქუჩა, N15</t>
  </si>
  <si>
    <t>გიორგი ბეჟიტაშვილი</t>
  </si>
  <si>
    <t>01030025750</t>
  </si>
  <si>
    <t>C841E27A-027F-4203-A8E7-0425CD91F097</t>
  </si>
  <si>
    <t>G.bezhitashvili@gmail.com</t>
  </si>
  <si>
    <t>ICE001687</t>
  </si>
  <si>
    <t>ჯეო ავტო სერვისი (ს.კ. 402160521) - შპს</t>
  </si>
  <si>
    <t>თი-ბი-ეი თეგეტა</t>
  </si>
  <si>
    <t>445580773</t>
  </si>
  <si>
    <t>ქ. ბათუმი, ლეონიძის ქ., N 29, ხახულის და გაგარინის ქუჩების კვეთა</t>
  </si>
  <si>
    <t>დავითი ჭეიშვილი</t>
  </si>
  <si>
    <t>EC597072-4485-4580-B4D2-56FC0B31A1B1</t>
  </si>
  <si>
    <t>info@tba-tegeta.ge</t>
  </si>
  <si>
    <t>ICE001688</t>
  </si>
  <si>
    <t>თი-ბი-ეი თეგეტა (ს.კ. 445580773) - შპს</t>
  </si>
  <si>
    <t>ნანული გადელია</t>
  </si>
  <si>
    <t>62006001971</t>
  </si>
  <si>
    <t>ქ. თბილისის დიდუბის რაიონში, აგლაძის ქ.N 7/ა</t>
  </si>
  <si>
    <t>46BC8724-8125-4308-8334-24B5AFD2EFA8</t>
  </si>
  <si>
    <t>ICE001689</t>
  </si>
  <si>
    <t>ნანული გადელია (ს.კ. 62006001971) - ინდ. მეწარმე</t>
  </si>
  <si>
    <t>ნუგზარ ბიგანაშვილი</t>
  </si>
  <si>
    <t>01001023583</t>
  </si>
  <si>
    <t xml:space="preserve">ქ. თბილისის დიდუბის რაიონში, აგლაძის ქ.N 7ა 
</t>
  </si>
  <si>
    <t>E3BCD269-EB5A-4204-AE2B-3261617861D5</t>
  </si>
  <si>
    <t>ICE001690</t>
  </si>
  <si>
    <t>ნუგზარ ბიგანაშვილი (ს.კ. 01001023583) - მცირე მეწარმე</t>
  </si>
  <si>
    <t>დავითი კამკამიძე</t>
  </si>
  <si>
    <t>18001004247</t>
  </si>
  <si>
    <t>ზესტაფონის რაიონში, ჩიკაშუას 9</t>
  </si>
  <si>
    <t>5F1B0D93-597A-4CA5-BD0D-775622B345D9</t>
  </si>
  <si>
    <t>ICE001691</t>
  </si>
  <si>
    <t>დავითი კამკამიძე (ს.კ. 18001004247) - ინდ. მეწარმე</t>
  </si>
  <si>
    <t>თეგეტა რითეილი</t>
  </si>
  <si>
    <t>405408811</t>
  </si>
  <si>
    <t>თბილისი, საბურთალოს რაიონი, დავით აღმაშენებლის ხეივანი, მე-12 კმ., № 5</t>
  </si>
  <si>
    <t>გრიგოლ ბარბაქაძე</t>
  </si>
  <si>
    <t>5AF33106-EAC8-4345-823B-C8A8C8811C6F</t>
  </si>
  <si>
    <t>info@tegetamotors.ge</t>
  </si>
  <si>
    <t>ICE001692</t>
  </si>
  <si>
    <t>თეგეტა რითეილი (ს.კ. 405408811) - შპს</t>
  </si>
  <si>
    <t>ჯი თი ჯი კაპიტალი</t>
  </si>
  <si>
    <t>405307350</t>
  </si>
  <si>
    <t>ქ. თბილისი, საბურთალოს რაიონი, ვაჟაფშაველას გამზირი, N 3, ბინა 16–17–18</t>
  </si>
  <si>
    <t>1018E99A-DFDB-452F-BF44-0F3B42213AA9</t>
  </si>
  <si>
    <t>g.tavdishvili@gtgroup.ge</t>
  </si>
  <si>
    <t>ICE001693</t>
  </si>
  <si>
    <t>ჯი თი ჯი კაპიტალი (ს.კ. 405307350) - შპს</t>
  </si>
  <si>
    <t>ინექს გრუპი</t>
  </si>
  <si>
    <t>400010572</t>
  </si>
  <si>
    <t>ქ. თბილისის გლდანის რაიონში, მეტრო სადგურ ,,ახმეტელის თეატრი"-ს მიმდებარე ტერიტორია,ნაგებობა №1, სართული 1</t>
  </si>
  <si>
    <t>გიორგი კაპანაძე</t>
  </si>
  <si>
    <t>5AD15BB3-2EA4-4CE2-BDDE-406492691831</t>
  </si>
  <si>
    <t>info@inexgroup.ge</t>
  </si>
  <si>
    <t>ICE001694</t>
  </si>
  <si>
    <t>ინექს გრუპი (ს.კ. 400010572) - შპს</t>
  </si>
  <si>
    <t>გიორგი მარგებაძე</t>
  </si>
  <si>
    <t>01025019447</t>
  </si>
  <si>
    <t>ქ. თბილისი, ვაკე-საბურთალოს რაიონი, გიორგი ბრწყინვალეს ქუჩა, N5ა, ბინა N56</t>
  </si>
  <si>
    <t>B437C7DF-108A-4B75-B00F-01A3AA261703</t>
  </si>
  <si>
    <t>giomargebadze@gmail.com</t>
  </si>
  <si>
    <t>ICE001695</t>
  </si>
  <si>
    <t>გიორგი მარგებაძე (ს.კ. 01025019447) - ფიზ. პირი</t>
  </si>
  <si>
    <t>ტესლა</t>
  </si>
  <si>
    <t>405070989</t>
  </si>
  <si>
    <t>ქ. თბილისი, ვაკე-საბურთალოს რაიონი, ვაჟაფშაველას გამზ., IV კვ., კორ., N1ბ, ბ. N127</t>
  </si>
  <si>
    <t>გიორგი კლდიაშვილი</t>
  </si>
  <si>
    <t>01009000479</t>
  </si>
  <si>
    <t>GE79BG0000000875385200</t>
  </si>
  <si>
    <t>113E3A34-85E2-460F-B1BF-4169C8C98F44</t>
  </si>
  <si>
    <t>gia-kldiashvili@mail.ru</t>
  </si>
  <si>
    <t>ICE001696</t>
  </si>
  <si>
    <t>ტესლა (ს.კ. 405070989) - შპს</t>
  </si>
  <si>
    <t>თენგიზ სარჯველაძე</t>
  </si>
  <si>
    <t>61001018248</t>
  </si>
  <si>
    <t>ბათუმი / ფარნავაზ მეფის ქ.სახლი.10</t>
  </si>
  <si>
    <t>8FB0EC97-AA52-41D1-8516-B3C255D651F7</t>
  </si>
  <si>
    <t>ICE001697</t>
  </si>
  <si>
    <t>თენგიზ სარჯველაძე (ს.კ. 61001018248) - ფიზ. პირი</t>
  </si>
  <si>
    <t>ბეთბი</t>
  </si>
  <si>
    <t>204882190</t>
  </si>
  <si>
    <t xml:space="preserve">ქ. თბილისი, ვაკის რაიონი, ჭავჭავაძის გამზ., N29 
</t>
  </si>
  <si>
    <t>1) იოზეფ არნოლდ არტურ მინდერიანი; 2) გელა ქვლივიძე; 3) იან კოელერი; 4) მაკა კანთელაძე;</t>
  </si>
  <si>
    <t>1)C3MXXTP0Y;2)01008009344;3)C3OPH0G25;4)60001012894;</t>
  </si>
  <si>
    <t>EB68A48E-56D3-4801-8842-5ADFBBED62C4</t>
  </si>
  <si>
    <t>betbi@gol.ge</t>
  </si>
  <si>
    <t>ICE001698</t>
  </si>
  <si>
    <t>ბეთბი (ს.კ. 204882190) - შპს</t>
  </si>
  <si>
    <t>BERKUMS DIS TICARET A.S.</t>
  </si>
  <si>
    <t>Serifali Mahallesi Kutup Sk. No: 28, STANBUL</t>
  </si>
  <si>
    <t>C3F89485-A245-44DF-90B5-6D51C9FFFCF6</t>
  </si>
  <si>
    <t>info@blcbrl.com</t>
  </si>
  <si>
    <t>ICE001699</t>
  </si>
  <si>
    <t>BERKUMS DIŞ TİCARET A.Ş. (ს.კ. ICE001698) - უცხოური საწარმო</t>
  </si>
  <si>
    <t>თაბორი რიზორთსი</t>
  </si>
  <si>
    <t>405147755</t>
  </si>
  <si>
    <t>ქ. თბილისი, ვაკის რაიონი, ილია ჭავჭავაძის გამზირი, N37მ</t>
  </si>
  <si>
    <t>გიორგი თორაძე</t>
  </si>
  <si>
    <t>01014004492</t>
  </si>
  <si>
    <t>738F3469-9A4B-4388-A057-181EF691F93E</t>
  </si>
  <si>
    <t>info@gtdf.ge</t>
  </si>
  <si>
    <t>ICE001700</t>
  </si>
  <si>
    <t>თაბორი რიზორთსი (ს.კ. 405147755 ) - შპს</t>
  </si>
  <si>
    <t>კოპოს ელექტრო</t>
  </si>
  <si>
    <t>206340985</t>
  </si>
  <si>
    <t xml:space="preserve">ქ. თბილისი, ისანი-სამგორის რაიონი, მოსკოვის გამზ., №31ა 
</t>
  </si>
  <si>
    <t>ადოლფ ტურეკ</t>
  </si>
  <si>
    <t>530523/101, 39001687, 01092003844</t>
  </si>
  <si>
    <t>0209132F-A1EB-4825-90CE-7FC5EAB5CB9C</t>
  </si>
  <si>
    <t>ICE001701</t>
  </si>
  <si>
    <t>კოპოს ელექტრო (ს.კ. 206340985 ) - შპს</t>
  </si>
  <si>
    <t>კოპოს-ნაგი</t>
  </si>
  <si>
    <t>406253423</t>
  </si>
  <si>
    <t xml:space="preserve">ქ. თბილისი, ისანის რაიონი, უჯარმის ქ., N8 </t>
  </si>
  <si>
    <t>ადოლფი ტურეკი</t>
  </si>
  <si>
    <t>01092003844</t>
  </si>
  <si>
    <t>E483615C-8278-4640-B7B1-47FF87FA3B28</t>
  </si>
  <si>
    <t xml:space="preserve">grigol.miqaia@kopos.cz  </t>
  </si>
  <si>
    <t>ICE001702</t>
  </si>
  <si>
    <t>კოპოს-ნაგი (ს.კ. 406253423 ) - შპს</t>
  </si>
  <si>
    <t>ლაშა ამაღლობელი</t>
  </si>
  <si>
    <t>01005026838</t>
  </si>
  <si>
    <t>ქ. თბილისის დიდუბის რაიონში, აკ წერეთლის გამზ. N118</t>
  </si>
  <si>
    <t>B1DBEEBD-1FE1-426E-84A6-99100CD5F4A2</t>
  </si>
  <si>
    <t>ICE001703</t>
  </si>
  <si>
    <t>ლაშა ამაღლობელი (ს.კ. 01005026838) - მცირე მეწარმე</t>
  </si>
  <si>
    <t>ელექტროქსელმშენი</t>
  </si>
  <si>
    <t>231945241</t>
  </si>
  <si>
    <t>თერჯოლის რაიონი, სოფ. კვახჭირი</t>
  </si>
  <si>
    <t>სოსო ჭანტურია</t>
  </si>
  <si>
    <t>6173F0A4-3FBF-4685-A153-975BD668E6E4</t>
  </si>
  <si>
    <t>elqselmsheni@mail.ru</t>
  </si>
  <si>
    <t>ICE001704</t>
  </si>
  <si>
    <t>ელექტროქსელმშენი (ს.კ. 231945241 ) - სს</t>
  </si>
  <si>
    <t>კრწანისი როიალ რეზიდენსი</t>
  </si>
  <si>
    <t>404569837</t>
  </si>
  <si>
    <t>ქ. თბილისი, კრწანისის რაიონი, ა. ჯაფარიძის ქ., N 22ა</t>
  </si>
  <si>
    <t>ნოშრევან ნამორაძე</t>
  </si>
  <si>
    <t>01018000728</t>
  </si>
  <si>
    <t>08D1C5F5-CD74-4351-833E-A1B294127921</t>
  </si>
  <si>
    <t>info@krtsanisivilla.com</t>
  </si>
  <si>
    <t>ICE001705</t>
  </si>
  <si>
    <t>კრწანისი როიალ რეზიდენსი (ს.კ. 404569837) - შპს</t>
  </si>
  <si>
    <t>გრინ ლაიფ</t>
  </si>
  <si>
    <t>404477730</t>
  </si>
  <si>
    <t xml:space="preserve">ქ. თბილისი, ვაკე-საბურთალოს რაიონი, დ. თავდადებულის ქ. N29 ბ, ფართი 6, სართული 3 </t>
  </si>
  <si>
    <t>შალვა ლიპარტელიანი</t>
  </si>
  <si>
    <t>01024031860</t>
  </si>
  <si>
    <t>7885E9EF-3269-491C-91E3-5E98A71863CD</t>
  </si>
  <si>
    <t xml:space="preserve">liparteliani.sh@gmail.com 
</t>
  </si>
  <si>
    <t>ICE001706</t>
  </si>
  <si>
    <t>გრინ ლაიფ (ს.კ. 404477730) - შპს</t>
  </si>
  <si>
    <t>LUCKY ELECTRONICS</t>
  </si>
  <si>
    <t>404426126</t>
  </si>
  <si>
    <t>ქ. თბილისის, ძველი თბილისის რაიონში, შ. ჩიტაძის ქ., №11</t>
  </si>
  <si>
    <t>ემინ გაჯილაროვი</t>
  </si>
  <si>
    <t>01017018906</t>
  </si>
  <si>
    <t>2BAA13A6-4196-456B-8D21-1263B3083495</t>
  </si>
  <si>
    <t>ICE001707</t>
  </si>
  <si>
    <t>LUCKY ELECTRONICS (ს.კ. 404426126) - შპს</t>
  </si>
  <si>
    <t>გიკანი</t>
  </si>
  <si>
    <t>400086875</t>
  </si>
  <si>
    <t>ქ. თბილისი, გლდანის რაიონი, გლდანის III მ/რ, კორპ. 11, ბ. 145</t>
  </si>
  <si>
    <t>მერაბ გველესიანი</t>
  </si>
  <si>
    <t>39EACEB6-E9F4-41E9-AAE8-2F64AD41D314</t>
  </si>
  <si>
    <t>gvelesiani.merab@mail.ru</t>
  </si>
  <si>
    <t>ICE001708</t>
  </si>
  <si>
    <t>გიკანი (ს.კ. 400086875) - შპს</t>
  </si>
  <si>
    <t>ემ ჯი პლასტიკი</t>
  </si>
  <si>
    <t>402179940</t>
  </si>
  <si>
    <t>ქ. თბილისი,დიდუბის რაიონი, რაფიელ აგლაძის ქ., N 9, ბ. 41</t>
  </si>
  <si>
    <t>საბა მაჩიტიძე</t>
  </si>
  <si>
    <t>01005030631</t>
  </si>
  <si>
    <t>87A45340-F619-42B9-9F85-2771779D50E5</t>
  </si>
  <si>
    <t>saba.machitidze.98@mail.ru</t>
  </si>
  <si>
    <t>ICE001709</t>
  </si>
  <si>
    <t>ემ ჯი პლასტიკი (ს.კ. 402179940) - შპს</t>
  </si>
  <si>
    <t>მარი-97</t>
  </si>
  <si>
    <t>445478251</t>
  </si>
  <si>
    <t xml:space="preserve">ქ. ბათუმი, მ. გოგოლიშვილის ქ., №34 </t>
  </si>
  <si>
    <t>მარიამ დიასამიძე</t>
  </si>
  <si>
    <t>36110A80-6172-41E7-B124-046764869CE8</t>
  </si>
  <si>
    <t>ICE001710</t>
  </si>
  <si>
    <t>მარი-97 (ს.კ. 445478251) - შპს</t>
  </si>
  <si>
    <t>გეეკო</t>
  </si>
  <si>
    <t>400253104</t>
  </si>
  <si>
    <t xml:space="preserve">ქ. თბილისი, გლდანის რაიონი, გლდანი VIII მ/რ.კორ. 1. ბ. 98 
</t>
  </si>
  <si>
    <t>მერაბი გველესიანი</t>
  </si>
  <si>
    <t>01002004254</t>
  </si>
  <si>
    <t>97C4A393-0F23-4091-B34C-DB90DFF5B4D0</t>
  </si>
  <si>
    <t>demetregvelesiani@yahoo.com</t>
  </si>
  <si>
    <t>ICE001711</t>
  </si>
  <si>
    <t>გეეკო (ს.კ. 400253104) - შპს</t>
  </si>
  <si>
    <t>რომა</t>
  </si>
  <si>
    <t>405358571</t>
  </si>
  <si>
    <t>ქ. თბილისი, ვაკის რაიონი, დაბა წყნეთი, მერაბ კოსტავას ქუჩა, N 30</t>
  </si>
  <si>
    <t>რომან ონაშვილი</t>
  </si>
  <si>
    <t>01008009862</t>
  </si>
  <si>
    <t>863869F0-2778-44DA-90BE-C78FC5F295D0</t>
  </si>
  <si>
    <t>roma108shop@gmail.com</t>
  </si>
  <si>
    <t>ICE001712</t>
  </si>
  <si>
    <t>რომა (ს.კ. 405358571) - შპს</t>
  </si>
  <si>
    <t>412711846</t>
  </si>
  <si>
    <t xml:space="preserve">ქალაქი ქუთაისი, ქუჩა გუგუნავა, N 18, (ნაკვეთი N5-2-2) 
</t>
  </si>
  <si>
    <t>თორნიკე სალაძე</t>
  </si>
  <si>
    <t>787F2C95-5D9D-478E-8107-CF74054EAB14</t>
  </si>
  <si>
    <t>7metali77@mail.ru</t>
  </si>
  <si>
    <t>ICE001713</t>
  </si>
  <si>
    <t>მეტალი (ს.კ. 412711846) - შპს</t>
  </si>
  <si>
    <t>პრაქტიკა</t>
  </si>
  <si>
    <t>405209554</t>
  </si>
  <si>
    <t>ქ. თბილისი, ვაკე-საბურთალოს რაიონი, გურამ ფანჯიკიძის ქ., შესახვევი I , N 1, სართული 7, ბ. N24</t>
  </si>
  <si>
    <t>ლევან ესვანჯია</t>
  </si>
  <si>
    <t>01001008009</t>
  </si>
  <si>
    <t>9AF1651B-ADA8-41D0-BC9F-CBB57DB14CD1</t>
  </si>
  <si>
    <t>practice.house@yahoo.com</t>
  </si>
  <si>
    <t>ICE001714</t>
  </si>
  <si>
    <t>პრაქტიკა (ს.კ. 405209554) - სს</t>
  </si>
  <si>
    <t>დავით ყიფშიძე</t>
  </si>
  <si>
    <t>35001085595</t>
  </si>
  <si>
    <t>ქ. რუსთავი ვაჟა-ფშაველას II გას. კორ. 2 ბ. 10</t>
  </si>
  <si>
    <t>38E3E0F9-682A-4B07-A9BD-9FEDC0218E4D</t>
  </si>
  <si>
    <t>valerintx@gmail.com</t>
  </si>
  <si>
    <t>ICE001715</t>
  </si>
  <si>
    <t>დავით ყიფშიძე (ს.კ. 35001085595) - მცირე მეწარმე</t>
  </si>
  <si>
    <t>ბიძინა გალუაშვილი</t>
  </si>
  <si>
    <t>01035000776</t>
  </si>
  <si>
    <t>ქ. თბილისი, ვაკის რაიონი, დ. წყნეთი, დ. ამილახვრის ქ., N 7</t>
  </si>
  <si>
    <t>686BFBA7-4779-463B-B903-0D3B884BD02E</t>
  </si>
  <si>
    <t>bidzinagaluashvili@yahoo.com</t>
  </si>
  <si>
    <t>ICE001716</t>
  </si>
  <si>
    <t>ბიძინა გალუაშვილი (ს.კ. 01035000776) - ინდ. მეწარმე</t>
  </si>
  <si>
    <t>ბექა ლეჟავა</t>
  </si>
  <si>
    <t>01009014629</t>
  </si>
  <si>
    <t>ქ. თბილისი, ვაჟა-ფშაველას გამზ. III კვ. კორ. 22ბ, ბ. 16</t>
  </si>
  <si>
    <t>415016FC-2E12-41BF-A2FC-AA3E7475751A</t>
  </si>
  <si>
    <t>ICE001717</t>
  </si>
  <si>
    <t>ბექა ლეჟავა (ს.კ. 01009014629) - ფიზ. პირი</t>
  </si>
  <si>
    <t>01027023991</t>
  </si>
  <si>
    <t>თბილისი,</t>
  </si>
  <si>
    <t>EC7AFECD-A5A6-4AA2-8997-05ADC012B4EF</t>
  </si>
  <si>
    <t>ICE001718</t>
  </si>
  <si>
    <t>გიორგი გაგნიძე (ს.კ. 01027023991) - ფიზ. პირი</t>
  </si>
  <si>
    <t>ანა თალაკვაძე</t>
  </si>
  <si>
    <t>01001003747</t>
  </si>
  <si>
    <t>ქ. თბილისი, დ. გურამიშვილის გამზ.</t>
  </si>
  <si>
    <t>0DD68E80-3361-4FB3-9275-31E828438ADC</t>
  </si>
  <si>
    <t>ICE001719</t>
  </si>
  <si>
    <t>ანა თალაკვაძე (ს.კ. 01001003747) - ფიზ. პირი</t>
  </si>
  <si>
    <t>სოკარ ჯორჯია პეტროლეუმი</t>
  </si>
  <si>
    <t>202352514</t>
  </si>
  <si>
    <t xml:space="preserve">ქ. თბილისი, ისნის რაიონი, 300 არაგველის ქ. N24 
</t>
  </si>
  <si>
    <t>ლევან გიორგაძე</t>
  </si>
  <si>
    <t>01008016642</t>
  </si>
  <si>
    <t>8EAF0D8D-92BE-4709-B21A-592D4F372042</t>
  </si>
  <si>
    <t>info@sgp.ge</t>
  </si>
  <si>
    <t>ICE001720</t>
  </si>
  <si>
    <t>სოკარ ჯორჯია პეტროლეუმი (ს.კ. 202352514) - შპს</t>
  </si>
  <si>
    <t>საბატა</t>
  </si>
  <si>
    <t>245550185</t>
  </si>
  <si>
    <t>ქ. ბათუმი, ვაჟა-ფშაველას ქ., №40</t>
  </si>
  <si>
    <t>მალხაზ თავდგირიძე</t>
  </si>
  <si>
    <t>D385E628-2D0B-4E0D-8B10-AA29E1F9CFBD</t>
  </si>
  <si>
    <t>Sabata.ltd@hotmail.com</t>
  </si>
  <si>
    <t>ICE001721</t>
  </si>
  <si>
    <t>საბატა (ს.კ. 245550185) - შპს</t>
  </si>
  <si>
    <t>მაკა სილაგაძე</t>
  </si>
  <si>
    <t>60001015627</t>
  </si>
  <si>
    <t>ქ. თბილისის, ძველი თბილისის რაიონში, მ. კოსტავას ქ., №3</t>
  </si>
  <si>
    <t>CB9F157D-A364-4520-8058-2FFC1C620EBA</t>
  </si>
  <si>
    <t>maka-silagadze@hotmail.com</t>
  </si>
  <si>
    <t>ICE001722</t>
  </si>
  <si>
    <t>მაკა სილაგაძე (ს.კ. 60001015627) - ინდ. მეწარმე</t>
  </si>
  <si>
    <t>EURASIA LOGISTICS UAB</t>
  </si>
  <si>
    <t>ლიტვა - LTU</t>
  </si>
  <si>
    <t>Antano Tumeno g. 4, LT-01109 Vilnius, Lithuania</t>
  </si>
  <si>
    <t>6DE42F59-669A-46CF-A69D-3C6AF257E84B</t>
  </si>
  <si>
    <t>info@eurasia.lt</t>
  </si>
  <si>
    <t>ICE001723</t>
  </si>
  <si>
    <t>EURASIA LOGISTICS UAB (ს.კ. ICE001723) - უცხოური საწარმო</t>
  </si>
  <si>
    <t>PROLIFT GLOBAL DIS.TIC.A.S.</t>
  </si>
  <si>
    <t>ISTANBUL</t>
  </si>
  <si>
    <t>A5B9DA95-9565-4797-9F3D-5B22B9995530</t>
  </si>
  <si>
    <t>ICE001724</t>
  </si>
  <si>
    <t>PROLIFT GLOBAL DIS.TIC.A.S. (ს.კ. ICE001724) - უცხოური საწარმო</t>
  </si>
  <si>
    <t>რუსუდან ბრაგვაძე</t>
  </si>
  <si>
    <t>01024067897</t>
  </si>
  <si>
    <t>ქ. თბილისი, გიორგი დანელიას 33</t>
  </si>
  <si>
    <t>27BE7E23-FFE5-4CD0-B081-F330DBB2EDBF</t>
  </si>
  <si>
    <t>ICE001725</t>
  </si>
  <si>
    <t>რუსუდან ბრაგვაძე (ს.კ. 01024067897) - ფიზ. პირი</t>
  </si>
  <si>
    <t>ონისე იოსელიანი</t>
  </si>
  <si>
    <t>01009020969</t>
  </si>
  <si>
    <t>ქ. თბილისი, ვაჟა-ფშაველას გამზ.კორპ.4</t>
  </si>
  <si>
    <t>150EE4A2-4E30-43C4-B94F-3DA3A283FD5B</t>
  </si>
  <si>
    <t>ICE001726</t>
  </si>
  <si>
    <t>ონისე იოსელიანი (ს.კ. 01009020969) - ფიზ. პირი</t>
  </si>
  <si>
    <t>01031006443</t>
  </si>
  <si>
    <t>ქ. თბილისი, ცინცაძის 26, V ბლოკი, 8 სადარბაზო, ბინა N85</t>
  </si>
  <si>
    <t>8832AAFF-F2AE-44E8-876A-E1B1B305B48C</t>
  </si>
  <si>
    <t>ICE001727</t>
  </si>
  <si>
    <t>დავით მაჭავარიანი (ს.კ. 01031006443) - ფიზ. პირი</t>
  </si>
  <si>
    <t>61001014004</t>
  </si>
  <si>
    <t>ქ. თბილისი, კარტოზიას 10, სადარბაზო 6, ბინა N769</t>
  </si>
  <si>
    <t>D4783163-8E1D-47D8-B183-54109C9F72EF</t>
  </si>
  <si>
    <t>ICE001728</t>
  </si>
  <si>
    <t>ირაკლი თავართქილაძე (ს.კ. 61001014004) - ფიზ. პირი</t>
  </si>
  <si>
    <t>არი აუტომეიშენ ენდ ფაიარ ფაითინგ</t>
  </si>
  <si>
    <t>406299456</t>
  </si>
  <si>
    <t>საქართველო, ქ. თბილისი, სამგორის რაიონი, მ. გახოკიძის
ქ., N 49</t>
  </si>
  <si>
    <t>ერდემ ქაბლან, U 03607242, 21950455900 (თურქეთი) / ენის ბაიარ U 00100334,
47629645878 (თურქეთი)</t>
  </si>
  <si>
    <t>6F616EBB-AAB6-44B0-A469-0A6A79DD2188</t>
  </si>
  <si>
    <t>erdem.kablan@ariotomasyon.com.tr</t>
  </si>
  <si>
    <t>ICE001729</t>
  </si>
  <si>
    <t>არი აუტომეიშენ ენდ ფაიარ ფაითინგ (ს.კ. 406299456) - შპს</t>
  </si>
  <si>
    <t>იქსბაუ</t>
  </si>
  <si>
    <t>445595302</t>
  </si>
  <si>
    <t>ქ. ბათუმი, დიდგორის ქ., N 27</t>
  </si>
  <si>
    <t>ირაკლი ვარშანიძე</t>
  </si>
  <si>
    <t>68868179-071A-4A8B-BAEF-0AED4A0C46FC</t>
  </si>
  <si>
    <t>Varshanidze077@yahoo.com</t>
  </si>
  <si>
    <t>ICE001730</t>
  </si>
  <si>
    <t>იქსბაუ (ს.კ. 445595302) - შპს</t>
  </si>
  <si>
    <t>406115742</t>
  </si>
  <si>
    <t>ქ. თბილისის, ისანი-სამგორის რაიონში, ვარკეთილი 3, I მ/რ, კორ. 8, ბ. 45</t>
  </si>
  <si>
    <t>ზაქარია დაუთაშვილი</t>
  </si>
  <si>
    <t>01013014278</t>
  </si>
  <si>
    <t>C24CECB0-58D3-4552-82FF-6D054B28D0AC</t>
  </si>
  <si>
    <t>zazadautaShvili@gmail.com</t>
  </si>
  <si>
    <t>ICE001731</t>
  </si>
  <si>
    <t>მეტალი (ს.კ. 406115742) - შპს</t>
  </si>
  <si>
    <t>ლთ მოტორსი</t>
  </si>
  <si>
    <t>445513016</t>
  </si>
  <si>
    <t>ქ. ბათუმი, პეტრე ბაგრატიონის ქ., N 111, ბ.  146</t>
  </si>
  <si>
    <t>გაიოზ გოგიტიძე</t>
  </si>
  <si>
    <t>FE1FAB9B-08D6-4F8D-965C-7E344BE1C9DA</t>
  </si>
  <si>
    <t>l.gogitidze60@mail.ru</t>
  </si>
  <si>
    <t>ICE001732</t>
  </si>
  <si>
    <t>ლთ მოტორსი (ს.კ. 445513016) - შპს</t>
  </si>
  <si>
    <t>გოუვარდ</t>
  </si>
  <si>
    <t>402169407</t>
  </si>
  <si>
    <t xml:space="preserve">ქალაქი მცხეთა, შოთა რუსთაველის ქუჩა, N32  
</t>
  </si>
  <si>
    <t>ელგუჯა მურადოვი</t>
  </si>
  <si>
    <t>7F1FB5F9-602D-45A6-B392-AC2A3A5B4218</t>
  </si>
  <si>
    <t>gowardgeorgia@gmail.com</t>
  </si>
  <si>
    <t>ICE001733</t>
  </si>
  <si>
    <t>გოუვარდ (ს.კ. 402169407) - შპს</t>
  </si>
  <si>
    <t>გოგა მოტორსი</t>
  </si>
  <si>
    <t>445484878</t>
  </si>
  <si>
    <t>ქ. ბათუმი, ურეხის დასახლება</t>
  </si>
  <si>
    <t>თემურ ბერიძე</t>
  </si>
  <si>
    <t>4165724C-7F2B-436E-A895-2B3FF1D17686</t>
  </si>
  <si>
    <t>lia-kekelidze@mail.ru</t>
  </si>
  <si>
    <t>ICE001734</t>
  </si>
  <si>
    <t>გოგა მოტორსი (ს.კ. 445484878) - შპს</t>
  </si>
  <si>
    <t>ირაკლი ყაველაშვილი</t>
  </si>
  <si>
    <t>54001019233</t>
  </si>
  <si>
    <t xml:space="preserve">ქალაქი თბილისი, ნაძალადევის რაიონი, ზღვისუბნის დასახლება, III მიკრო/რაიონი, II კვარტალი, კორპუსი 36, ბინა 14 </t>
  </si>
  <si>
    <t>4765E6EE-63E4-4A1B-9591-9793FC7B3695</t>
  </si>
  <si>
    <t>irakli_kavelashvili@mail.ru</t>
  </si>
  <si>
    <t>ICE001735</t>
  </si>
  <si>
    <t>ირაკლი ყაველაშვილი (ს.კ. 54001019233) - ინდ. მეწარმე</t>
  </si>
  <si>
    <t>მაქრო ტურიზმ</t>
  </si>
  <si>
    <t>404492759</t>
  </si>
  <si>
    <t>საქართველო, თბილისი, კრწანისის რაიონი, ვახტანგ
გორგასლის ქ., №9</t>
  </si>
  <si>
    <t>მურათ ავჯი, საქართველო, თურქეთი</t>
  </si>
  <si>
    <t>21067053150, U11214185, 01991004483</t>
  </si>
  <si>
    <t>48FE0F65-3537-41CE-9A86-F1731BB59E25</t>
  </si>
  <si>
    <t>info@maqro.ge</t>
  </si>
  <si>
    <t>ICE001736</t>
  </si>
  <si>
    <t>მაქრო ტურიზმ (ს.კ. 404492759) - შპს</t>
  </si>
  <si>
    <t>ლაქი ჯორჯია</t>
  </si>
  <si>
    <t>406175491</t>
  </si>
  <si>
    <t>საქართველო, თბილისი, ისანი-სამგორის რაიონი,
ვარკეთილი 3, II მ/რ, კორ. №41, ბ. №49</t>
  </si>
  <si>
    <t xml:space="preserve">ვლადიმერ ბულბულაშვილი
</t>
  </si>
  <si>
    <t>01013028545</t>
  </si>
  <si>
    <t>0026620A-053A-4C52-8994-59A18DCEF2DE</t>
  </si>
  <si>
    <t>ICE001737</t>
  </si>
  <si>
    <t>ლაქი ჯორჯია (ს.კ. 406175491) - შპს</t>
  </si>
  <si>
    <t>აისბერგი 2</t>
  </si>
  <si>
    <t>215127725</t>
  </si>
  <si>
    <t>საქართველო, ქ. ფოთი, ვიქტორ კრატასიუკის ქ., №19</t>
  </si>
  <si>
    <t>ირაკლი ვეკუა</t>
  </si>
  <si>
    <t>94A66A38-9C06-4CF8-BD70-E15F7054355C</t>
  </si>
  <si>
    <t>ICE001738</t>
  </si>
  <si>
    <t>აისბერგი 2 (ს.კ. 215127725) - შპს</t>
  </si>
  <si>
    <t>ასლანი გოგინაშვილი</t>
  </si>
  <si>
    <t>13001026603</t>
  </si>
  <si>
    <t>საქართველო, ქ. თბილისის, ისანი-სამგორის რაიონში,
კალოუბნის ქ., N14</t>
  </si>
  <si>
    <t>48C99876-4CEC-4032-9BC2-11843E023F40</t>
  </si>
  <si>
    <t>ICE001739</t>
  </si>
  <si>
    <t>ასლანი გოგინაშვილი (ს.კ. 13001026603) - ინდ. მეწარმე</t>
  </si>
  <si>
    <t>ვენგო ჯგუფი</t>
  </si>
  <si>
    <t>404996395</t>
  </si>
  <si>
    <t>ქ. თბილისი, საბურთალოს რაიონი, ალ. ყაზბეგის გამზ., N24გ, სადარბაზო 3, სართული 4, ბ. N59</t>
  </si>
  <si>
    <t>პავლე ზაკალაშვილი</t>
  </si>
  <si>
    <t>01005000550</t>
  </si>
  <si>
    <t>699FD283-CFDB-49ED-B318-721C24B70B1A</t>
  </si>
  <si>
    <t>p.zakalashvili@vengo.ge</t>
  </si>
  <si>
    <t>ICE001740</t>
  </si>
  <si>
    <t>ვენგო ჯგუფი (ს.კ. 404996395) - შპს</t>
  </si>
  <si>
    <t>მზიური რეზორტ</t>
  </si>
  <si>
    <t>404462256</t>
  </si>
  <si>
    <t xml:space="preserve">ქ. ბათუმი, თამარ მეფის გამზირი, N14 </t>
  </si>
  <si>
    <t>933470D5-D1F0-4CB0-8738-317256F1B307</t>
  </si>
  <si>
    <t>zurab.naskidashvili@yahoo.com</t>
  </si>
  <si>
    <t>ICE001741</t>
  </si>
  <si>
    <t>მზიური რეზორტ (ს.კ. 404462256) - შპს</t>
  </si>
  <si>
    <t>გრინ დეველოპმენტი</t>
  </si>
  <si>
    <t>204452412</t>
  </si>
  <si>
    <t>ქ. თბილისი, ვაკე-საურთალოს რაიონი, ავთო ვარაზის ქუჩა N64, საოფისე ფართი N1 (მშენებარე), სართული 0, ბლოკი B</t>
  </si>
  <si>
    <t>ზურაბ წვერიკმაზაშვილი</t>
  </si>
  <si>
    <t>01011004814</t>
  </si>
  <si>
    <t>25CDD3DB-B92D-4066-8363-867726289059</t>
  </si>
  <si>
    <t>tax@green.ge</t>
  </si>
  <si>
    <t>ICE001742</t>
  </si>
  <si>
    <t>გრინ დეველოპმენტი (ს.კ. 204452412) - შპს</t>
  </si>
  <si>
    <t>გიორგი თედორაძე</t>
  </si>
  <si>
    <t>61004064042</t>
  </si>
  <si>
    <t>ქობულეთი, დ. ჩაქვი, აჭარის ქ. N151</t>
  </si>
  <si>
    <t>8B56699C-B01A-41E2-8662-07565020EF0C</t>
  </si>
  <si>
    <t>ICE001743</t>
  </si>
  <si>
    <t>გიორგი თედორაძე (ს.კ. 61004064042) - ფიზ. პირი</t>
  </si>
  <si>
    <t>მედლოგ ჯორჯია</t>
  </si>
  <si>
    <t>402042552</t>
  </si>
  <si>
    <t xml:space="preserve">ქ. თბილისი, დიდუბის რაიონი, ლებანიძის ქ. N17 
</t>
  </si>
  <si>
    <t>მუხრან დეკანაძე</t>
  </si>
  <si>
    <t>66DE43FB-7516-49C9-9EFB-A214BF3715F9</t>
  </si>
  <si>
    <t>tatuli.arveladze@msc.com</t>
  </si>
  <si>
    <t>ICE001744</t>
  </si>
  <si>
    <t>მედლოგ ჯორჯია (ს.კ. 402042552) - შპს</t>
  </si>
  <si>
    <t>ეს ელ ლოჯისტიკს გრუპ</t>
  </si>
  <si>
    <t>405276810</t>
  </si>
  <si>
    <t>ქ. თბილისი, საბურთალოს რაიონი, გამსახურდიას გამზ., კორპ. 41, სტუ. ს/ს</t>
  </si>
  <si>
    <t>ნიკა ქაჯაია</t>
  </si>
  <si>
    <t>DAE98E45-350C-4070-BC30-11CDCACA7B28</t>
  </si>
  <si>
    <t>info@sllogistics.ge</t>
  </si>
  <si>
    <t>ICE001745</t>
  </si>
  <si>
    <t>ეს ელ ლოჯისტიკს გრუპ (ს.კ. 405276810) - შპს</t>
  </si>
  <si>
    <t>HAVART IKLIMLENDIRME</t>
  </si>
  <si>
    <t>BURSA</t>
  </si>
  <si>
    <t>D39FECC0-2033-44FE-BC8F-2EB11B8D8710</t>
  </si>
  <si>
    <t>ICE001746</t>
  </si>
  <si>
    <t>HAVART IKLIMLENDIRME (ს.კ. ICE001746) - უცხოური საწარმო</t>
  </si>
  <si>
    <t>ეკატერინა ბერდიშევა</t>
  </si>
  <si>
    <t>762917460</t>
  </si>
  <si>
    <t>რუსეთი - RUS</t>
  </si>
  <si>
    <t>ნაჰოდკა, პერევალნაიას 146ბ</t>
  </si>
  <si>
    <t>4D14C355-EC7F-4B2D-A2C7-CE79B3AEAD88</t>
  </si>
  <si>
    <t>ICE001747</t>
  </si>
  <si>
    <t>ეკატერინა ბერდიშევა (ს.კ. 762917460) - ფიზ. პირი</t>
  </si>
  <si>
    <t>ევრო გრუპ</t>
  </si>
  <si>
    <t>406138923</t>
  </si>
  <si>
    <t>ქ. თბილისის, ისანი-სამგორის რაიონში, ვაზისუბნის IV მ/რ, II კვ., კორ. 11, ბ. 85</t>
  </si>
  <si>
    <t>ბადრი ანყოსი</t>
  </si>
  <si>
    <t>01005027228</t>
  </si>
  <si>
    <t>582CA0C1-4665-48C1-AFB9-BAFEF3694283</t>
  </si>
  <si>
    <t>geo-eurogroup@mail.ru</t>
  </si>
  <si>
    <t>ICE001748</t>
  </si>
  <si>
    <t>ევრო გრუპ (ს.კ. 406138923) - შპს</t>
  </si>
  <si>
    <t>ევრომეტალი</t>
  </si>
  <si>
    <t>402068445</t>
  </si>
  <si>
    <t xml:space="preserve">ქ. თბილისი, დიდუბის რაიონი, აკაკი წერეთელის გამზირი, №118 </t>
  </si>
  <si>
    <t>CEFA59BA-66DC-4CEE-9A3E-BDE950F8FD3A</t>
  </si>
  <si>
    <t>euro.metal@mail.ru</t>
  </si>
  <si>
    <t>ICE001749</t>
  </si>
  <si>
    <t>ევრომეტალი (ს.კ. 402068445 ) - შპს</t>
  </si>
  <si>
    <t>ეპ ჯორჯია მიწოდება</t>
  </si>
  <si>
    <t>405460594</t>
  </si>
  <si>
    <t xml:space="preserve">ქ. თბილისი, ისნის რაიონი, ქუჩა იალბუზი , N1 
</t>
  </si>
  <si>
    <t>01005008634</t>
  </si>
  <si>
    <t>0DA03196-E756-40B6-AFE5-49C8C28DB9C0</t>
  </si>
  <si>
    <t>EPGeorgia.Supply@energo-pro.ge</t>
  </si>
  <si>
    <t>ICE001750</t>
  </si>
  <si>
    <t>ეპ ჯორჯია მიწოდება (ს.კ. 405460594) - სს</t>
  </si>
  <si>
    <t>NATIONAL FIRE FIGHTING MANUFACTURING FZCO</t>
  </si>
  <si>
    <t>PO Box 17014, Dubai, United Arab Emirates</t>
  </si>
  <si>
    <t>43506737-91CA-452C-B2AF-98E59B272841</t>
  </si>
  <si>
    <t>ICE001751</t>
  </si>
  <si>
    <t>NATIONAL FIRE FIGHTING MANUFACTURING FZCO (ს.კ. ICE001751) - უცხოური საწარმო</t>
  </si>
  <si>
    <t>SIGRAM</t>
  </si>
  <si>
    <t>სომხეთი - ARM</t>
  </si>
  <si>
    <t>Yerevan, Yervand Qochar Str. 23, App 2</t>
  </si>
  <si>
    <t>719CFA1F-8A29-4D35-BF48-504F010EA546</t>
  </si>
  <si>
    <t>ICE001752</t>
  </si>
  <si>
    <t>SIGRAM (ს.კ. ICE001752) - უცხოური საწარმო</t>
  </si>
  <si>
    <t>სუპრემე სოლუთიონს</t>
  </si>
  <si>
    <t>445587320</t>
  </si>
  <si>
    <t>ქ. ბათუმი, თაბუკაშვილის ქ, N 3, სართული 1</t>
  </si>
  <si>
    <t>ოლეკსანდრ შიპოშა</t>
  </si>
  <si>
    <t>FB324424</t>
  </si>
  <si>
    <t>5E3E7CDB-6C59-424F-BE60-1115A70E3B8E</t>
  </si>
  <si>
    <t>supreme.sol2020@gmail.com</t>
  </si>
  <si>
    <t>ICE001753</t>
  </si>
  <si>
    <t>სუპრემე სოლუთიონს (ს.კ. 445587320) - შპს</t>
  </si>
  <si>
    <t>ჯიემ მოტორსი</t>
  </si>
  <si>
    <t>416328094</t>
  </si>
  <si>
    <t>ქ. რუსთავი, XX მ/რ, ლეონიძის ქუჩის მიმდებარე ტერიტორია</t>
  </si>
  <si>
    <t>ემზარ ბენაშვილი</t>
  </si>
  <si>
    <t>A0D032E9-9D09-44C0-8B0B-0B0338912EEA</t>
  </si>
  <si>
    <t>ICE001754</t>
  </si>
  <si>
    <t>ჯიემ მოტორსი (ს.კ. 416328094) - შპს</t>
  </si>
  <si>
    <t>აიდიმოტორსი</t>
  </si>
  <si>
    <t>402177684</t>
  </si>
  <si>
    <t>ქ. თბილისი, დიდუბის რაიონი, თევდორე მღვდლის ქუჩა N51-53, სადარბაზო 4, სართული 10, ბინა N123</t>
  </si>
  <si>
    <t>დავით მიხელიძე</t>
  </si>
  <si>
    <t>035AAF24-3445-4DD2-831E-611EB628A903</t>
  </si>
  <si>
    <t>ICE001755</t>
  </si>
  <si>
    <t>აიდიმოტორსი (ს.კ. 402177684) - შპს</t>
  </si>
  <si>
    <t>გეფა</t>
  </si>
  <si>
    <t>201991229</t>
  </si>
  <si>
    <t>ქ. თბილისი, დიდუბის რაიონი, დიდი დიღომიგლდანის შემაერთებელ მაგისტრალსა და ბელიაშვილის ქუჩის გადაკვეთაზე., (ნაკვ. 4/77) / თბილისი, აკაკი ბელიაშვილის ქ., N142</t>
  </si>
  <si>
    <t>მიხეილ აბრამიძე; ენრიკო ბერიძე</t>
  </si>
  <si>
    <t>01002008161; 61008000106</t>
  </si>
  <si>
    <t>F0E9142E-44C4-41BE-B8EB-A35B666E6C5E</t>
  </si>
  <si>
    <t>ICE001756</t>
  </si>
  <si>
    <t>გეფა (ს.კ. 201991229) - სს</t>
  </si>
  <si>
    <t>შელი</t>
  </si>
  <si>
    <t>404909462</t>
  </si>
  <si>
    <t>რასულ კულიევი</t>
  </si>
  <si>
    <t>DF41800F-23AE-4609-B959-861728283228</t>
  </si>
  <si>
    <t>ICE001757</t>
  </si>
  <si>
    <t>შელი (ს.კ. 404909462) - შპს</t>
  </si>
  <si>
    <t>ელჰაუსი</t>
  </si>
  <si>
    <t>400298646</t>
  </si>
  <si>
    <t>ქ. თბილისი, გლდანის რაიონი, მუხიანის დასახლება, IVბ მიკრო/რაიონი, კორპუსი 41, ბინა 33</t>
  </si>
  <si>
    <t>ლევანი წერეთელი</t>
  </si>
  <si>
    <t>44A7C2EF-AD07-47A0-BC32-F84C8F6F9A5F</t>
  </si>
  <si>
    <t>ICE001758</t>
  </si>
  <si>
    <t>ელჰაუსი (ს.კ. 400298646) - შპს</t>
  </si>
  <si>
    <t>ელ +</t>
  </si>
  <si>
    <t>206108950</t>
  </si>
  <si>
    <t>ქ. თბილისი, ისნის რაიონი, ბერი გაბრიელ სალოსის გამზირი, N126</t>
  </si>
  <si>
    <t>ლაშა ჭუმბურიძე</t>
  </si>
  <si>
    <t>186E95DE-5EB0-4BAE-81F8-7214A21CDBB3</t>
  </si>
  <si>
    <t>ICE001759</t>
  </si>
  <si>
    <t>ელ + (ს.კ. 206108950) - შპს</t>
  </si>
  <si>
    <t>გ და თ</t>
  </si>
  <si>
    <t>400210142</t>
  </si>
  <si>
    <t xml:space="preserve">ქ. თბილისი, ზღვისუბნის დასახლება, X კვ., კორპ. #36ა, ბ. #17 </t>
  </si>
  <si>
    <t>გალაქტიონი ბუაძე</t>
  </si>
  <si>
    <t>B67738EF-46D0-4F1F-8450-9657CE200783</t>
  </si>
  <si>
    <t>ICE001760</t>
  </si>
  <si>
    <t>გ და თ (ს.კ. 400210142) - შპს</t>
  </si>
  <si>
    <t>ბაინდერი</t>
  </si>
  <si>
    <t>448412227</t>
  </si>
  <si>
    <t>ხელვაჩაურის რაიონი, სოფ. სამება, მე–17, II ჩიხი, N13</t>
  </si>
  <si>
    <t>გიორგი ნაკაშიძე</t>
  </si>
  <si>
    <t>917C1CCD-BBA7-4166-8E49-B1A0CE6E896E</t>
  </si>
  <si>
    <t>ICE001761</t>
  </si>
  <si>
    <t>ბაინდერი (ს.კ. 448412227) - შპს</t>
  </si>
  <si>
    <t>ჯი ფი აუთსორსინგ</t>
  </si>
  <si>
    <t>405352808</t>
  </si>
  <si>
    <t>ქ. თბილისი, ვაკის რაიონი, ქუჩა წყნეთი, კორპუსი 14, ბინა N52</t>
  </si>
  <si>
    <t>გიორგი გაბოძე</t>
  </si>
  <si>
    <t>82911D17-B259-4566-AE0B-50EC6C305D8E</t>
  </si>
  <si>
    <t>ICE001762</t>
  </si>
  <si>
    <t>ჯი ფი აუთსორსინგ (ს.კ. 405352808) - შპს</t>
  </si>
  <si>
    <t>ნიუ ტიფლის</t>
  </si>
  <si>
    <t>402071039</t>
  </si>
  <si>
    <t>ქ. თბილისი, ჩუღურეთის რაიონი, დავით აღმაშენებლის გამზირი, №75</t>
  </si>
  <si>
    <t>გიორგი კალანდაძე</t>
  </si>
  <si>
    <t>01019005448</t>
  </si>
  <si>
    <t>E344D9AF-EB09-45EC-A84B-2441534A2FBB</t>
  </si>
  <si>
    <t>ICE001763</t>
  </si>
  <si>
    <t>ნიუ ტიფლის (ს.კ. 402071039) - შპს</t>
  </si>
  <si>
    <t>ავთანდილ წიქორიძე</t>
  </si>
  <si>
    <t>09001000481</t>
  </si>
  <si>
    <t>ბაღდათის რაიონი, სოფ. წითელხევი, მე–16 ქ., N7</t>
  </si>
  <si>
    <t>9E84D4F2-6773-4DD0-A9BB-7C1A570D07B3</t>
  </si>
  <si>
    <t>ICE001764</t>
  </si>
  <si>
    <t>ავთანდილ წიქორიძე (ს.კ. 09001000481) - მცირე მეწარმე</t>
  </si>
  <si>
    <t>ბიელსი</t>
  </si>
  <si>
    <t>404507182</t>
  </si>
  <si>
    <t>ქალაქი თბილისი, დიდუბის რაიონი, დავით აღმაშენებელის გამზირი, N129ა, მაღაზია N4, +3 სართული</t>
  </si>
  <si>
    <t>ალექსანდრე ბოლქვაძე</t>
  </si>
  <si>
    <t>01008002643</t>
  </si>
  <si>
    <t>659DF8DF-26D9-41A4-81E1-287946E368FA</t>
  </si>
  <si>
    <t>blc@blc.ge</t>
  </si>
  <si>
    <t>ICE001765</t>
  </si>
  <si>
    <t>ბიელსი (ს.კ. 404507182) - შპს</t>
  </si>
  <si>
    <t>ემ ელ სი ლოჯისტიკს</t>
  </si>
  <si>
    <t>405380181</t>
  </si>
  <si>
    <t>ქ. თბილისი, საბურთალოს რაიონი, საირმის ქ., N86, ბ. 7</t>
  </si>
  <si>
    <t>დავით მენაბდე</t>
  </si>
  <si>
    <t>14F0723B-2DFE-490E-80A0-15A1B4545C49</t>
  </si>
  <si>
    <t>datikom@gmail.com</t>
  </si>
  <si>
    <t>ICE001766</t>
  </si>
  <si>
    <t>ემ ელ სი ლოჯისტიკს (ს.კ. 405380181) - შპს</t>
  </si>
  <si>
    <t>OZINAN ASANSOR</t>
  </si>
  <si>
    <t xml:space="preserve">KIRAN STREET RING-ROAD AVENUE NO:77/1, ILKADIM </t>
  </si>
  <si>
    <t>6FB16591-13EF-4060-A4B1-0008BAFAA182</t>
  </si>
  <si>
    <t>ICE001767</t>
  </si>
  <si>
    <t>OZINAN ASANSOR (ს.კ. ICE001767) - უცხოური საწარმო</t>
  </si>
  <si>
    <t>გიდანი</t>
  </si>
  <si>
    <t>205259780</t>
  </si>
  <si>
    <t>ქ.თბილისი, დიდუბე-ჩუღურეთის რაიონი, თემურ ფიფიას ქ., N10</t>
  </si>
  <si>
    <t>გურამი ბერიძე</t>
  </si>
  <si>
    <t>C150916F-F6F1-4AAB-ADBF-39138A6288BA</t>
  </si>
  <si>
    <t>gidaniltd@gmail.com</t>
  </si>
  <si>
    <t>ICE001768</t>
  </si>
  <si>
    <t>გიდანი (ს.კ. 205259780) - შპს</t>
  </si>
  <si>
    <t>ანტონ ვორონინი</t>
  </si>
  <si>
    <t>03187803411</t>
  </si>
  <si>
    <t>BE85F113-ED2E-49E3-82F1-CFA5A146ACFA</t>
  </si>
  <si>
    <t>ICE001769</t>
  </si>
  <si>
    <t>ანტონ ვორონინი (ს.კ. 03187803411) - ფიზ. პირი</t>
  </si>
  <si>
    <t>აჭარის პროექტების მართვის კომპანია</t>
  </si>
  <si>
    <t>445409415</t>
  </si>
  <si>
    <t>საქართველო, ქ. ბათუმი, ჟიული შარტავას გამზირი, N 13</t>
  </si>
  <si>
    <t>ბაქარ ჩიტაია</t>
  </si>
  <si>
    <t>9CC4F811-3CFB-458A-B444-2C67195A5178</t>
  </si>
  <si>
    <t>ajarapmc@gmail.com</t>
  </si>
  <si>
    <t>ICE001770</t>
  </si>
  <si>
    <t>აჭარის პროექტების მართვის კომპანია (ს.კ. 445409415) - შპს</t>
  </si>
  <si>
    <t>მშვილდოსანი</t>
  </si>
  <si>
    <t>404385401</t>
  </si>
  <si>
    <t>ქ. თბილისი,ერწოს ქ. კორპ. N6, ბ. N3</t>
  </si>
  <si>
    <t>პაატა გაფრინდაშვილი</t>
  </si>
  <si>
    <t>01019004040</t>
  </si>
  <si>
    <t>C0FA4151-5E85-487D-96C5-68E4CE197C87</t>
  </si>
  <si>
    <t>mshvildosani.2010@mail.ru</t>
  </si>
  <si>
    <t>ICE001771</t>
  </si>
  <si>
    <t>მშვილდოსანი (ს.კ. 404385401) - შპს</t>
  </si>
  <si>
    <t>ნინო სირბილაძე</t>
  </si>
  <si>
    <t xml:space="preserve">ქ. თბილისი, </t>
  </si>
  <si>
    <t>079E40C8-D88D-476C-BDEF-D2EBF2E4E276</t>
  </si>
  <si>
    <t>ICE001772</t>
  </si>
  <si>
    <t>ნინო სირბილაძე (ს.კ. 01008033246) - ფიზ. პირი</t>
  </si>
  <si>
    <t>ტიგრან ხაჩატრიან</t>
  </si>
  <si>
    <t>65130000512</t>
  </si>
  <si>
    <t>ქ.თბილისი, გორგასლის ქ. N63. ბ N79</t>
  </si>
  <si>
    <t>842A48FE-651B-4120-9F5E-F00AF55C0692</t>
  </si>
  <si>
    <t>ICE001773</t>
  </si>
  <si>
    <t>ტიგრან ხაჩატრიან (ს.კ. 65130000512) - ფიზ. პირი</t>
  </si>
  <si>
    <t>PATERSON BROTHERS</t>
  </si>
  <si>
    <t>გაერთიანებული სამეფო - GBR</t>
  </si>
  <si>
    <t>PILLSBURY WINTHROP SHAW PITTMAN LLP TOWER 42,LEVEL 23, 25 OLD BROAD STR. LONDON UNITED KINGDOM,EC2N 1HQ</t>
  </si>
  <si>
    <t>C5A3FA69-2388-4635-B3D6-C33F810B7A99</t>
  </si>
  <si>
    <t>ICE001774</t>
  </si>
  <si>
    <t>PATERSON BROTHERS (ს.კ. ICE001775) - უცხოური საწარმო</t>
  </si>
  <si>
    <t>აიექსპერტი</t>
  </si>
  <si>
    <t>406259604</t>
  </si>
  <si>
    <t>ქალაქი თბილისი, სამგორის რაიონი, მოსკოვის გამზირი, № 36ე, ბინა № 47</t>
  </si>
  <si>
    <t>მაია წიკლაური</t>
  </si>
  <si>
    <t>EBE38EAB-579F-464C-AC59-AC7287407823</t>
  </si>
  <si>
    <t>ICE001775</t>
  </si>
  <si>
    <t>აიექსპერტი (ს.კ. 406259604) - შპს</t>
  </si>
  <si>
    <t>მათე</t>
  </si>
  <si>
    <t>435431748</t>
  </si>
  <si>
    <t>მარტვილი, თავისუფლების ქ., N 14</t>
  </si>
  <si>
    <t>ვალიკო სილაგავა</t>
  </si>
  <si>
    <t>366CF097-C2CF-4083-AC38-55BED800C1DE</t>
  </si>
  <si>
    <t>ICE001776</t>
  </si>
  <si>
    <t>მათე (ს.კ. 435431748) - შპს</t>
  </si>
  <si>
    <t>გლობალ სელ</t>
  </si>
  <si>
    <t>204567085</t>
  </si>
  <si>
    <t>ქ. თბილისი, ჩუღურეთის რაიონი, წინამძღვრიშვილის ქ., №90</t>
  </si>
  <si>
    <t>გიორგი მადუაშვილი</t>
  </si>
  <si>
    <t>F07563BA-3519-44C4-8A36-29A888763E65</t>
  </si>
  <si>
    <t>ICE001777</t>
  </si>
  <si>
    <t>გლობალ სელ (ს.კ. 204567085) - შპს</t>
  </si>
  <si>
    <t>ზუმერი ჯორჯია</t>
  </si>
  <si>
    <t>202462717</t>
  </si>
  <si>
    <t>ქ. თბილისი, დიდუბის რაიონი, ცაბაძის ქ., №8</t>
  </si>
  <si>
    <t>ლევან გაფრინდაშვილი</t>
  </si>
  <si>
    <t>C3FBD559-95C4-4B5C-A95F-47578BF60D94</t>
  </si>
  <si>
    <t>ICE001778</t>
  </si>
  <si>
    <t>ზუმერი ჯორჯია (ს.კ. 202462717) - შპს</t>
  </si>
  <si>
    <t>არომაკო</t>
  </si>
  <si>
    <t>400286800</t>
  </si>
  <si>
    <t>ქ.  თბილისი, ისნის რაიონი, წმინდა ქეთევან დედოფლის გამზირი, N41 / სამასი არაგველის ქუჩა, N6, სადარბაზო 1, სართული 2</t>
  </si>
  <si>
    <t>შაი ცურ</t>
  </si>
  <si>
    <t>3-1027081-4, 21446245</t>
  </si>
  <si>
    <t>EEAA5F7C-B2A8-462D-99AF-0B4B6D10DD95</t>
  </si>
  <si>
    <t>ICE001779</t>
  </si>
  <si>
    <t>არომაკო (ს.კ. 400286800) - შპს</t>
  </si>
  <si>
    <t>რედი</t>
  </si>
  <si>
    <t>401965959</t>
  </si>
  <si>
    <t>ქ. ბათუმი, ორბელიანი/მელიქიშვილის 5/104</t>
  </si>
  <si>
    <t>რევაზ დიასამიძე</t>
  </si>
  <si>
    <t>BC355BE6-5817-4346-A09B-651B71933A1B</t>
  </si>
  <si>
    <t>ICE001780</t>
  </si>
  <si>
    <t>რედი (ს.კ. 401965959) - შპს</t>
  </si>
  <si>
    <t>ელ-სს</t>
  </si>
  <si>
    <t>202452381</t>
  </si>
  <si>
    <t>რომან ბლიაძე</t>
  </si>
  <si>
    <t>01011072218</t>
  </si>
  <si>
    <t>6D400965-67B3-48FD-8953-166C23DDFFC2</t>
  </si>
  <si>
    <t>ICE001781</t>
  </si>
  <si>
    <t>ელ-სს (ს.კ. 202452381) - შპს</t>
  </si>
  <si>
    <t>კერხერი</t>
  </si>
  <si>
    <t>404488826</t>
  </si>
  <si>
    <t>ქ.თბილისი, დიდუბე-ჩუღურეთის რაიონი, აკაკი ბელიაშვილის ქ. №167</t>
  </si>
  <si>
    <t>ნიკოლოზი ბათირაშვილი</t>
  </si>
  <si>
    <t>F490C417-FCFC-4EFF-993D-9B7F27B18333</t>
  </si>
  <si>
    <t>ICE001782</t>
  </si>
  <si>
    <t>კერხერი (ს.კ. 404488826) - შპს</t>
  </si>
  <si>
    <t>იმერი</t>
  </si>
  <si>
    <t>430032582</t>
  </si>
  <si>
    <t xml:space="preserve">ზესტაფონი, უშ.ჩხეიძის ქ., N 96 </t>
  </si>
  <si>
    <t>ზაური ფესვიანიძე</t>
  </si>
  <si>
    <t>B648D0F1-02A8-4230-BD8D-1E71CE39E2DE</t>
  </si>
  <si>
    <t>ICE001783</t>
  </si>
  <si>
    <t>იმერი (ს.კ. 430032582) - შპს</t>
  </si>
  <si>
    <t>ცენტ გრუპ</t>
  </si>
  <si>
    <t>446977013</t>
  </si>
  <si>
    <t xml:space="preserve">ქობულეთის რაიონი, ს. წყავროკა, მე–11 ქ., N16 </t>
  </si>
  <si>
    <t>აჩიკო ცენტერაძე</t>
  </si>
  <si>
    <t>F25E1D28-3637-4954-8D9D-2415D6614BAE</t>
  </si>
  <si>
    <t>ICE001784</t>
  </si>
  <si>
    <t>ცენტ გრუპ (ს.კ. 446977013) - შპს</t>
  </si>
  <si>
    <t>ემემეს-ჯგუფი</t>
  </si>
  <si>
    <t>212905472</t>
  </si>
  <si>
    <t>ქ. ქუთაისი, ნიკეას ქ., N14ა</t>
  </si>
  <si>
    <t>გიორგი ნეფარიძე</t>
  </si>
  <si>
    <t>9AE959AB-C7A5-41E6-BF7F-1CA4F7739A4B</t>
  </si>
  <si>
    <t>ICE001785</t>
  </si>
  <si>
    <t>ემემეს-ჯგუფი (ს.კ. 212905472) - შპს</t>
  </si>
  <si>
    <t>აუტოტესტ გეორგია</t>
  </si>
  <si>
    <t>405041119</t>
  </si>
  <si>
    <t>ქ. თბილისი, საბურთალოს რაიონი, სოფ. დიღომი, ცამეტი ასურელი მამის ქ., N 128</t>
  </si>
  <si>
    <t>ვაჟა იორდანიშვილი</t>
  </si>
  <si>
    <t>01011017250</t>
  </si>
  <si>
    <t>06B34AAC-B4DC-4E59-9AA1-855A322471F6</t>
  </si>
  <si>
    <t>ICE001786</t>
  </si>
  <si>
    <t>აუტოტესტ გეორგია (ს.კ. 405041119) - შპს</t>
  </si>
  <si>
    <t>პავლონია გარდენი</t>
  </si>
  <si>
    <t>416358881</t>
  </si>
  <si>
    <t>ქალაქი ქუთაისი, რევაზ თაბუკაშვილის ქუჩა, N171, ბინა 30</t>
  </si>
  <si>
    <t>თამაზი ღურჯია</t>
  </si>
  <si>
    <t>35CC021F-3957-49F5-868A-B77929F0414B</t>
  </si>
  <si>
    <t>ICE001787</t>
  </si>
  <si>
    <t>პავლონია გარდენი (ს.კ. 416358881) - შპს</t>
  </si>
  <si>
    <t>ანა გურაშვილი</t>
  </si>
  <si>
    <t>40001001781</t>
  </si>
  <si>
    <t>ქ. თბილისის, ისანი-სამგორის რაიონში, ვარკეთილი 3, IV მ/რ, კორ. 405, ბ. 11</t>
  </si>
  <si>
    <t>4C20E9A3-376B-47D8-9398-C7B976984936</t>
  </si>
  <si>
    <t>ICE001788</t>
  </si>
  <si>
    <t>ანა გურაშვილი (ს.კ. 40001001781) - მცირე მეწარმე</t>
  </si>
  <si>
    <t>ინგა გოგოლაძე</t>
  </si>
  <si>
    <t>38001006792</t>
  </si>
  <si>
    <t>ქ. თბილისი, ისნის რაიონი, ბერი გაბრიელ სალოსის შეს., №7, კორპ. 7, ბ. 21</t>
  </si>
  <si>
    <t>FBC8E448-2082-45EE-8934-961240E4F4CD</t>
  </si>
  <si>
    <t>ICE001789</t>
  </si>
  <si>
    <t>ინგა გოგოლაძე (ს.კ. 38001006792) - მცირე მეწარმე</t>
  </si>
  <si>
    <t>პრემიუმ ჯგუფი</t>
  </si>
  <si>
    <t>445522907</t>
  </si>
  <si>
    <t>ქ. ბათუმი, მემედ აბაშიძის ქ. N36, ბ. N1</t>
  </si>
  <si>
    <t>ჯემალ ჩურუკბა</t>
  </si>
  <si>
    <t>C1B734D0-6642-4B4C-AD22-ABF60C8F299C</t>
  </si>
  <si>
    <t>ICE001790</t>
  </si>
  <si>
    <t>პრემიუმ ჯგუფი (ს.კ. 445522907) - შპს</t>
  </si>
  <si>
    <t>იბერია სპედიტიონ</t>
  </si>
  <si>
    <t>402133446</t>
  </si>
  <si>
    <t>ქ. თბილისი, დიდუბის რაიონი, უზნაძის ქ., N111, შენობა N2, ბინა N 11</t>
  </si>
  <si>
    <t>ჰალილ იბრაჰიმ ჰაჯისალიოგლუ</t>
  </si>
  <si>
    <t>01691003578</t>
  </si>
  <si>
    <t>D9D45510-C311-4628-9FED-03C0C8676AEA</t>
  </si>
  <si>
    <t>ICE001791</t>
  </si>
  <si>
    <t>იბერია სპედიტიონ (ს.კ. 402133446) - შპს</t>
  </si>
  <si>
    <t>ჰავანა</t>
  </si>
  <si>
    <t>405022817</t>
  </si>
  <si>
    <t xml:space="preserve">ქ. თბილისის, ვაკე-საბურთალოს რაიონში, ყიფშიძის ქუჩაზე არსებული ავტოსადგომის მიმდებარედ, სადარბაზო1, სართული1, კომერციული ფართი N1 </t>
  </si>
  <si>
    <t>ანა ცქიფურიშვილი</t>
  </si>
  <si>
    <t>01008011069</t>
  </si>
  <si>
    <t>AFCD9F23-05C7-4391-B0B8-DCFA0C2F7F05</t>
  </si>
  <si>
    <t>info@havanact.ge</t>
  </si>
  <si>
    <t>ICE001792</t>
  </si>
  <si>
    <t>ჰავანა (ს.კ. 405022817) - შპს</t>
  </si>
  <si>
    <t>UNIWIN ULUSLARARASI TASIMACILIK VE LOJISTIK LIMITED SIRKETI</t>
  </si>
  <si>
    <t>SAMSUN, 19 MAYIS VERGI DAIRESI MUD</t>
  </si>
  <si>
    <t>88B976BF-588E-481D-B29F-414666BA0049</t>
  </si>
  <si>
    <t>ICE001793</t>
  </si>
  <si>
    <t>UNIWIN ULUSLARARASI TASIMACILIK VE LOJISTIK LIMITED SIRKETI (ს.კ. ICE001795) - უცხოური საწარმო</t>
  </si>
  <si>
    <t>A-FLY INTERNATIONAL LIMITED</t>
  </si>
  <si>
    <t>Rm. 402, Building B, No. 2435 Pazhou Exhibition Industrial Park, XinGang Dong Road, Guangzhou, China</t>
  </si>
  <si>
    <t>1F65B541-0951-43D8-90C8-3599159EA2D6</t>
  </si>
  <si>
    <t>http://www.aflye.com</t>
  </si>
  <si>
    <t>ICE001794</t>
  </si>
  <si>
    <t>A-FLY INTERNATIONAL LIMITED (ს.კ. ICE001796) - უცხოური საწარმო</t>
  </si>
  <si>
    <t>HASPAR ASANSOR SAN. TIC.</t>
  </si>
  <si>
    <t>ANKARA CADDE 13. KM NO:77</t>
  </si>
  <si>
    <t>B696D699-8830-428A-930B-184623DC75B2</t>
  </si>
  <si>
    <t>ICE001795</t>
  </si>
  <si>
    <t>HASPAR ASANSOR SAN. TIC. (ს.კ. ICE001797) - უცხოური საწარმო</t>
  </si>
  <si>
    <t>OTIS LIFT</t>
  </si>
  <si>
    <t>21 KIRPICHNAYA STR., 1051 18, MOSCOW</t>
  </si>
  <si>
    <t>FABADEB3-EEE3-4794-A88D-18288AF415BF</t>
  </si>
  <si>
    <t>ICE001796</t>
  </si>
  <si>
    <t>OTIS LIFT (ს.კ. ICE001798) - უცხოური საწარმო</t>
  </si>
  <si>
    <t>ჯი პი ელ</t>
  </si>
  <si>
    <t>406082322</t>
  </si>
  <si>
    <t xml:space="preserve">ქ. თბილისი, სამგორის რაიონი, ნაკადულის ქ. N8, ბ. N6 
</t>
  </si>
  <si>
    <t>ნუგზარ შუბითიძე</t>
  </si>
  <si>
    <t>E2C9AA42-7641-4C6A-AD7A-789438F48FE8</t>
  </si>
  <si>
    <t>ICE001797</t>
  </si>
  <si>
    <t>ჯი პი ელ (ს.კ. 406082322) - შპს</t>
  </si>
  <si>
    <t>მაია მესხი</t>
  </si>
  <si>
    <t>01024009520</t>
  </si>
  <si>
    <t>ქ. თბილისი,  ჟ. შარტავას ქ. N18, ბ N33</t>
  </si>
  <si>
    <t>A2A92AE7-925E-47DE-A372-1EB823A2A6D7</t>
  </si>
  <si>
    <t>ICE001798</t>
  </si>
  <si>
    <t>მაია მესხი (ს.კ. 01024009520) - ფიზ. პირი</t>
  </si>
  <si>
    <t>ბმა ქ. ბათუმი, ნინოშვილის N23ა</t>
  </si>
  <si>
    <t>ქ. ბათუმი, ნინოშვილის ქ. N23ა</t>
  </si>
  <si>
    <t>ნატალია კოზიუკ</t>
  </si>
  <si>
    <t>C1FE4361-F19C-4AAD-9122-7023B52DA711</t>
  </si>
  <si>
    <t>ICE001799</t>
  </si>
  <si>
    <t>ბმა ქ. ბათუმი, ნინოშვილის N23ა (ს.კ. ICE001801) - ამხანაგობა</t>
  </si>
  <si>
    <t>Amazon.com</t>
  </si>
  <si>
    <t>აშშ - USA</t>
  </si>
  <si>
    <t>Seattle, Washington</t>
  </si>
  <si>
    <t>503EE7B5-131C-400B-A4B7-483DEB77560B</t>
  </si>
  <si>
    <t>ICE001800</t>
  </si>
  <si>
    <t>Amazon.com (ს.კ. ICE001802) - უცხოური საწარმო</t>
  </si>
  <si>
    <t>კამექს ინტერნეიშნლ</t>
  </si>
  <si>
    <t>405064013</t>
  </si>
  <si>
    <t>ქალაქი თბილისი, ვაკის რაიონი, დაბა წყნეთი, ილიკო სუხიშვილის ქუჩა, N 11, ბინა N3</t>
  </si>
  <si>
    <t>გულნარა სეთურიძე</t>
  </si>
  <si>
    <t>01594000550</t>
  </si>
  <si>
    <t>E5EA85C0-2295-4B82-8E97-FC24DB49FFD0</t>
  </si>
  <si>
    <t>ICE001801</t>
  </si>
  <si>
    <t>კამექს ინტერნეიშნლ (ს.კ. 405064013) - შპს</t>
  </si>
  <si>
    <t>ფოლადის სახლი</t>
  </si>
  <si>
    <t>406258259</t>
  </si>
  <si>
    <t xml:space="preserve">ქ. თბილისი, სამგორის რაიონი, ივანე იუმაშევის ჩიხი N14 </t>
  </si>
  <si>
    <t>ზეზვა სალთხუციშვილი</t>
  </si>
  <si>
    <t>E86ADA19-3646-47E6-8F64-8E287C55F87B</t>
  </si>
  <si>
    <t>ICE001802</t>
  </si>
  <si>
    <t>ფოლადის სახლი (ს.კ. 406258259) - შპს</t>
  </si>
  <si>
    <t>ქართული თოკი</t>
  </si>
  <si>
    <t>445523513</t>
  </si>
  <si>
    <t>ბათუმი, ხახულის ქ., N28</t>
  </si>
  <si>
    <t>მზია მიქელაძე</t>
  </si>
  <si>
    <t>4F4B09B5-0841-4984-95FD-526FC950B48F</t>
  </si>
  <si>
    <t>ICE001803</t>
  </si>
  <si>
    <t>ქართული თოკი (ს.კ. 445523513) - შპს</t>
  </si>
  <si>
    <t>მოდაჩ</t>
  </si>
  <si>
    <t>445601073</t>
  </si>
  <si>
    <t>ქალაქი ბათუმი, დასახლება კახაბერი; ქალაქი ბათუმი, ქუჩა კაკაბაძე, N 32ბ</t>
  </si>
  <si>
    <t>ანილ თუთუნჯუ</t>
  </si>
  <si>
    <t>C0C0BDC0-E56A-4FA3-B559-7D9682AC336F</t>
  </si>
  <si>
    <t>ICE001804</t>
  </si>
  <si>
    <t>მოდაჩ (ს.კ. 445601073) - შპს</t>
  </si>
  <si>
    <t>სხივი</t>
  </si>
  <si>
    <t>400003893</t>
  </si>
  <si>
    <t>ქ. თბილისი, გლდანი-ნაძალადევის რაიონი, ც.დადიანის ქ, №65 კორპ.1 ბ.13</t>
  </si>
  <si>
    <t>გულადი ტყეშელაშვილი</t>
  </si>
  <si>
    <t>DF013904-4455-4EED-997E-0AD7DA11832C</t>
  </si>
  <si>
    <t>ICE001805</t>
  </si>
  <si>
    <t>სხივი (ს.კ. 400003893) - შპს</t>
  </si>
  <si>
    <t>ლიფტი 1970</t>
  </si>
  <si>
    <t>404955009</t>
  </si>
  <si>
    <t>ქ. თბილისის, ვაკე-საბურთალოს რაიონში, გოძიაშვილის ქ., N 28</t>
  </si>
  <si>
    <t>მალხაზი ბოჭორიშვილი</t>
  </si>
  <si>
    <t>270DF362-09F9-4314-816D-A93D1D981C58</t>
  </si>
  <si>
    <t>ICE001806</t>
  </si>
  <si>
    <t>ლიფტი 1970 (ს.კ. 404955009) - შპს</t>
  </si>
  <si>
    <t>ემაკო კომპანი</t>
  </si>
  <si>
    <t>400097079</t>
  </si>
  <si>
    <t xml:space="preserve">ქ. თბილისი, გლდანი-ნაძალადევის რაიონი,გლდანი, VII მ/რ., კორ. 4, ბ. 131 
</t>
  </si>
  <si>
    <t>არკად აკოფოვი</t>
  </si>
  <si>
    <t>01002001186</t>
  </si>
  <si>
    <t>5DDD78B3-E4BB-4821-B137-E0FD4ADC9C0B</t>
  </si>
  <si>
    <t>ICE001807</t>
  </si>
  <si>
    <t>ემაკო კომპანი (ს.კ. 400097079) - შპს</t>
  </si>
  <si>
    <t>ჯეორჯიან ბრაზერს</t>
  </si>
  <si>
    <t>445507194</t>
  </si>
  <si>
    <t>ქ. ბათუმი, ქედის ქ., N 1ბ</t>
  </si>
  <si>
    <t>ირაკლი ალიშანიძე; ჯონი მამულაძე</t>
  </si>
  <si>
    <t>61001070598; 61001073393</t>
  </si>
  <si>
    <t>088329D6-F414-4084-A9BF-5DCBEF1F992E</t>
  </si>
  <si>
    <t>ICE001808</t>
  </si>
  <si>
    <t>ჯეორჯიან ბრაზერს (ს.კ. 445507194) - შპს</t>
  </si>
  <si>
    <t>ენდე მოტორსი</t>
  </si>
  <si>
    <t>445591743</t>
  </si>
  <si>
    <t>ქალაქი ბათუმი, გრიგოლ ლორთქიფანიძის ქუჩა, N47</t>
  </si>
  <si>
    <t>გურამ ბერიძე</t>
  </si>
  <si>
    <t>B951C1DE-AF01-4058-B40A-D1948F9D4873</t>
  </si>
  <si>
    <t>ICE001809</t>
  </si>
  <si>
    <t>ენდე მოტორსი (ს.კ. 445591743) - შპს</t>
  </si>
  <si>
    <t>ვ.გ. აუტოფართს</t>
  </si>
  <si>
    <t>406262716</t>
  </si>
  <si>
    <t>ქ. თბილისი, ისნის რაიონი, ნავთლუღის II დასახლება, III ქუჩა, N 6</t>
  </si>
  <si>
    <t>ვიაჩესლავ გოხაძე</t>
  </si>
  <si>
    <t>01011036525</t>
  </si>
  <si>
    <t>55364796-AD42-441F-A40A-0FEE1717D6D6</t>
  </si>
  <si>
    <t>ICE001810</t>
  </si>
  <si>
    <t>ვ.გ. აუტოფართს (ს.კ. 406262716) - შპს</t>
  </si>
  <si>
    <t>მეგა-მოტორს</t>
  </si>
  <si>
    <t>434067779</t>
  </si>
  <si>
    <t>ლენტეხის რაიონი, სოფ. ლექსურა</t>
  </si>
  <si>
    <t>მინდია ლიპარტელიანი</t>
  </si>
  <si>
    <t>BCE09C69-DE5A-4C79-BB38-386CA5376A8D</t>
  </si>
  <si>
    <t>ICE001811</t>
  </si>
  <si>
    <t>მეგა-მოტორს (ს.კ. 434067779) - შპს</t>
  </si>
  <si>
    <t>ლილო+ 2020</t>
  </si>
  <si>
    <t>404589094</t>
  </si>
  <si>
    <t xml:space="preserve">ქ. თბილისი, ი. ნიკოლაძის ქ., N5, ბინა 72 
</t>
  </si>
  <si>
    <t>ნინო ლოლაძე</t>
  </si>
  <si>
    <t>01001075305</t>
  </si>
  <si>
    <t>33880E2F-8AF5-4C60-A86E-9212B02BADC0</t>
  </si>
  <si>
    <t>ICE001812</t>
  </si>
  <si>
    <t>ლილო+ 2020 (ს.კ. 404589094) - შპს</t>
  </si>
  <si>
    <t>რუსთავის ტექ. ინსპექტირების ცენტრი</t>
  </si>
  <si>
    <t>404545060</t>
  </si>
  <si>
    <t xml:space="preserve">ქ. თბილისი, ძველი თბილისის რაიონი, მერაბ მამარდაშვილის ქუჩა, № 3, მანსარდი 12 </t>
  </si>
  <si>
    <t>ბექა ცინცაძე</t>
  </si>
  <si>
    <t>6A993A51-4888-42DB-BB62-00E30143F1E2</t>
  </si>
  <si>
    <t>ICE001813</t>
  </si>
  <si>
    <t>რუსთავის ტექ. ინსპექტირების ცენტრი (ს.კ. 404545060) - შპს</t>
  </si>
  <si>
    <t>თეგეტა ქონსთრაქშენ ექვიფმენთ</t>
  </si>
  <si>
    <t>206316645</t>
  </si>
  <si>
    <t>ქ. თბილისი, სამგორის რაიონი, კახეთის გზატკეცილი, N63</t>
  </si>
  <si>
    <t>01003012341</t>
  </si>
  <si>
    <t>3FB28C03-C5AD-44A3-B0D0-A1605A305CBF</t>
  </si>
  <si>
    <t>ICE001814</t>
  </si>
  <si>
    <t>თეგეტა ქონსთრაქშენ ექვიფმენთ (ს.კ. 206316645) - შპს</t>
  </si>
  <si>
    <t>ვაჟა გორგაძე</t>
  </si>
  <si>
    <t>61008016584</t>
  </si>
  <si>
    <t>ქედის რაიონი, ს. გოგინიძეები მე–6 ქ., N1</t>
  </si>
  <si>
    <t>9D38416A-0028-4DBE-9CD1-20CF965915B0</t>
  </si>
  <si>
    <t>ICE001815</t>
  </si>
  <si>
    <t>ვაჟა გორგაძე (ს.კ. 61008016584) - ინდ. მეწარმე</t>
  </si>
  <si>
    <t>ბიძინა ბალაძე</t>
  </si>
  <si>
    <t>61001068021</t>
  </si>
  <si>
    <t>ქ. ბათუმი, თამარ მეფის გამზირი, N 5, ბინა 11</t>
  </si>
  <si>
    <t>C386394F-3851-4A2C-BB4D-74D0638F4E49</t>
  </si>
  <si>
    <t>ICE001816</t>
  </si>
  <si>
    <t>ბიძინა ბალაძე (ს.კ. 61001068021) - მცირე მეწარმე</t>
  </si>
  <si>
    <t>გიგლა კაკალია</t>
  </si>
  <si>
    <t>01006007757</t>
  </si>
  <si>
    <t>E6A56C00-9A5B-45F3-998A-7F96AECF7B5E</t>
  </si>
  <si>
    <t>ICE001817</t>
  </si>
  <si>
    <t>გიგლა კაკალია (ს.კ. 01006007757) - ინდ. მეწარმე</t>
  </si>
  <si>
    <t>კაპიტალ გრუპი</t>
  </si>
  <si>
    <t>405296255</t>
  </si>
  <si>
    <t>ქ. თბილისი, საბურთალოს რაიონი, სიმონ ჩიქოვანის ქუჩა, N 22, ბინა 30</t>
  </si>
  <si>
    <t>დალი ბერულავა</t>
  </si>
  <si>
    <t>01025003756</t>
  </si>
  <si>
    <t>77AF1960-EC8C-4658-B33E-8D26E449F36A</t>
  </si>
  <si>
    <t>berlli@yahoo.com</t>
  </si>
  <si>
    <t>ICE001818</t>
  </si>
  <si>
    <t>კაპიტალ გრუპი (ს.კ. 405296255) - შპს</t>
  </si>
  <si>
    <t>ირაკლი ბუხიაშვილი</t>
  </si>
  <si>
    <t>01031007136</t>
  </si>
  <si>
    <t>თბილისი</t>
  </si>
  <si>
    <t>EEF71586-275A-4382-B2B2-0CE0940A8FD6</t>
  </si>
  <si>
    <t>ICE001819</t>
  </si>
  <si>
    <t>ირაკლი ბუხიაშვილი (ს.კ. 01031007136) - ფიზ. პირი</t>
  </si>
  <si>
    <t>უკრაინა - UKR</t>
  </si>
  <si>
    <t>ქ. ბათუმი, ფიროსმანის 18, ბ. N81</t>
  </si>
  <si>
    <t>6CA0F547-5BC0-4947-824D-B84A8D012EE7</t>
  </si>
  <si>
    <t>ICE001820</t>
  </si>
  <si>
    <t>ოლეკსანდრ შიპოშა (ს.კ. 19891103-00237) - ფიზ. პირი</t>
  </si>
  <si>
    <t>კლიმატ ინჟინერინგი</t>
  </si>
  <si>
    <t>405164584</t>
  </si>
  <si>
    <t>ქ. თბილისი, საბურთალოს რაიონი, გაბრიელ ისაკაძის ქ., N12, ბინა N59</t>
  </si>
  <si>
    <t>გიორგი თვალავაძე</t>
  </si>
  <si>
    <t>01024044826</t>
  </si>
  <si>
    <t>934ACF0F-2594-4C3F-9AF0-B7472C14257A</t>
  </si>
  <si>
    <t>Giorgi@Dalkin.com.ge</t>
  </si>
  <si>
    <t>ICE001821</t>
  </si>
  <si>
    <t>კლიმატ ინჟინერინგი (ს.კ. 405164584) - შპს</t>
  </si>
  <si>
    <t>ალიანსი თბილისი</t>
  </si>
  <si>
    <t>405144703</t>
  </si>
  <si>
    <t>ქ. თბილისი, ი. ჭავჭავაძის გამზ, N49ბ</t>
  </si>
  <si>
    <t>აკაკი სონგულია</t>
  </si>
  <si>
    <t>73F7A185-024C-4137-BCF6-0AF1157D6600</t>
  </si>
  <si>
    <t>alliancetbilisi@gmail.com</t>
  </si>
  <si>
    <t>ICE001822</t>
  </si>
  <si>
    <t>ალიანსი თბილისი (ს.კ. 405144703) - შპს</t>
  </si>
  <si>
    <t>სიმძლავრე</t>
  </si>
  <si>
    <t>445440531</t>
  </si>
  <si>
    <t>ქ. ბათუმი, ქედის ქ., N1ბ</t>
  </si>
  <si>
    <t>ირაკლი ალიშანიძე</t>
  </si>
  <si>
    <t>24486CD1-C94C-49A1-869A-36AB001092F6</t>
  </si>
  <si>
    <t>ICE001823</t>
  </si>
  <si>
    <t>სიმძლავრე (ს.კ. 445440531) - შპს</t>
  </si>
  <si>
    <t>ახალი ძალა</t>
  </si>
  <si>
    <t>445492128</t>
  </si>
  <si>
    <t>C450F397-9472-40D5-8A9A-004F158C156F</t>
  </si>
  <si>
    <t>ICE001824</t>
  </si>
  <si>
    <t>ახალი ძალა (ს.კ. 445492128) - შპს</t>
  </si>
  <si>
    <t>შექმენი ახალი</t>
  </si>
  <si>
    <t>400261863</t>
  </si>
  <si>
    <t>ქ. თბილისი, ნაძალადევის რაიონი, ჭოლა ლომთათიძის ქუჩა, №89</t>
  </si>
  <si>
    <t>ლუკა აფციაურ</t>
  </si>
  <si>
    <t>01019087691</t>
  </si>
  <si>
    <t>7C866E08-514C-4BA5-A321-08B811444BCB</t>
  </si>
  <si>
    <t>ICE001825</t>
  </si>
  <si>
    <t>შექმენი ახალი (ს.კ. 400261863) - შპს</t>
  </si>
  <si>
    <t>კავკას მეტალი</t>
  </si>
  <si>
    <t>205282308</t>
  </si>
  <si>
    <t xml:space="preserve">ქალაქი თბილისი, კრწანისის რაიონი, რუსთავის გზატკეცილი, N 36 </t>
  </si>
  <si>
    <t>კონსტანტინე წირღვავა</t>
  </si>
  <si>
    <t>01018001966</t>
  </si>
  <si>
    <t>GE91TB7012736150100005</t>
  </si>
  <si>
    <t>14BE0E19-7D0C-4227-8B4F-0E51EF023393</t>
  </si>
  <si>
    <t>ICE001826</t>
  </si>
  <si>
    <t>კავკას მეტალი (ს.კ. 205282308) - შპს</t>
  </si>
  <si>
    <t>მეტალ ექსპო (METAL EXPO)</t>
  </si>
  <si>
    <t>430026777</t>
  </si>
  <si>
    <t>ზესტაფონის რაიონი, ს. ქვედა საზანო</t>
  </si>
  <si>
    <t>ირაკლი ორბელაძე</t>
  </si>
  <si>
    <t>C0732639-3B92-4D0D-B7D5-525FE19AA951</t>
  </si>
  <si>
    <t>ICE001827</t>
  </si>
  <si>
    <t>მეტალ ექსპო (METAL EXPO) (ს.კ. 430026777) - შპს</t>
  </si>
  <si>
    <t>AKZONOBEL GEO</t>
  </si>
  <si>
    <t>448383464</t>
  </si>
  <si>
    <t>C342356C-A3AF-414D-BB87-EDFA5806D62B</t>
  </si>
  <si>
    <t>ICE001828</t>
  </si>
  <si>
    <t>AKZONOBEL GEO (ს.კ. 448383464) - შპს</t>
  </si>
  <si>
    <t>ფელიქსი</t>
  </si>
  <si>
    <t>445464907</t>
  </si>
  <si>
    <t xml:space="preserve">ქ. ბათუმი, გიორგი სააკაძის ქ., N47 
</t>
  </si>
  <si>
    <t>ასლან მამულაძე</t>
  </si>
  <si>
    <t>35804753-737D-43AD-9F7B-D37C5041373C</t>
  </si>
  <si>
    <t>ICE001829</t>
  </si>
  <si>
    <t>ფელიქსი (ს.კ. 445464907) - შპს</t>
  </si>
  <si>
    <t>კახი ხოლუაშვილი</t>
  </si>
  <si>
    <t>01032005186</t>
  </si>
  <si>
    <t>ქ. თბილისი, ვაკე-საბურთალოს რაიონი, ქავთარაძის ქ., N 1</t>
  </si>
  <si>
    <t>FE93407C-A85D-4FC6-8A91-7CC703EF9989</t>
  </si>
  <si>
    <t>ICE001830</t>
  </si>
  <si>
    <t>კახი ხოლუაშვილი (ს.კ. 01032005186) - მცირე მეწარმე</t>
  </si>
  <si>
    <t>ტერასა ტვიში</t>
  </si>
  <si>
    <t>445559958</t>
  </si>
  <si>
    <t xml:space="preserve">ქალაქი ბათუმი, გორგილაძის ქუჩა, N36, ბინა 34 
</t>
  </si>
  <si>
    <t>ქეთევან გათენაძე</t>
  </si>
  <si>
    <t>3EEA16B5-E560-432C-A930-F05F26AE3DD5</t>
  </si>
  <si>
    <t>ICE001831</t>
  </si>
  <si>
    <t>ტერასა ტვიში (ს.კ. 445559958) - შპს</t>
  </si>
  <si>
    <t>ალიანს რესტორატორი</t>
  </si>
  <si>
    <t>445599479</t>
  </si>
  <si>
    <t>ქ. ბათუმი, შ. ხიმშიაშვილის ქ., N5</t>
  </si>
  <si>
    <t>მალხაზ თევზაძე</t>
  </si>
  <si>
    <t>41642FAD-B733-4588-B8D1-08BB943C1DEF</t>
  </si>
  <si>
    <t>ICE001832</t>
  </si>
  <si>
    <t>ალიანს რესტორატორი (ს.კ. 445599479) - შპს</t>
  </si>
  <si>
    <t>სოსო ოქრუაძე</t>
  </si>
  <si>
    <t>33001021790</t>
  </si>
  <si>
    <t>ქალაქი თბილისი, ჩუღურეთის რაიონი, ახალარსენალის I ქუჩა, N 19ა</t>
  </si>
  <si>
    <t>B6D5FAF8-1C22-4CA8-B1B0-95D0EC5BCC0D</t>
  </si>
  <si>
    <t>ICE001833</t>
  </si>
  <si>
    <t>სოსო ოქრუაძე (ს.კ. 33001021790) - მცირე მეწარმე</t>
  </si>
  <si>
    <t>ჯეო ჰიბრიდი</t>
  </si>
  <si>
    <t>406231634</t>
  </si>
  <si>
    <t xml:space="preserve">ქალაქი თბილისი, ისანი-სამგორის რაიონი, მესხეთის ქუჩა, N 61 </t>
  </si>
  <si>
    <t>გიორგი დოლიძე</t>
  </si>
  <si>
    <t>01011071851</t>
  </si>
  <si>
    <t>3AE87C33-5465-45CD-B8B7-1F146902DF2F</t>
  </si>
  <si>
    <t>ICE001834</t>
  </si>
  <si>
    <t>ჯეო ჰიბრიდი (ს.კ. 406231634) - შპს</t>
  </si>
  <si>
    <t>სერგეი ალოიან</t>
  </si>
  <si>
    <t>01011077165</t>
  </si>
  <si>
    <t>ქ. თბილისი, სამგორის რაიონი, ვაზისუბნის III მ/რ, I კვ, კორ. 2, ბ. 107</t>
  </si>
  <si>
    <t>93E057BA-B855-4C38-BCE4-B034F7104160</t>
  </si>
  <si>
    <t>ICE001835</t>
  </si>
  <si>
    <t>სერგეი ალოიან (ს.კ. 01011077165) - მცირე მეწარმე</t>
  </si>
  <si>
    <t>დენის ბატურინი</t>
  </si>
  <si>
    <t>61001061730</t>
  </si>
  <si>
    <t>ქ. ბათუმი, მ. ლერმონტოვის ქ., N36, ბ. 92</t>
  </si>
  <si>
    <t>E639A6C7-477C-4020-9314-9E2A38ACA62A</t>
  </si>
  <si>
    <t>ICE001836</t>
  </si>
  <si>
    <t>დენის ბატურინი (ს.კ. 61001061730) - მცირე მეწარმე</t>
  </si>
  <si>
    <t>ვალერიან გორჯელაძე</t>
  </si>
  <si>
    <t>61004062423</t>
  </si>
  <si>
    <t>ქობულეთი ს. საჩინო</t>
  </si>
  <si>
    <t>GE18BG0000000142266700,GE43BG0000000538531620</t>
  </si>
  <si>
    <t>92F54867-D303-4C5D-8B9C-5339167D6257</t>
  </si>
  <si>
    <t>ICE001837</t>
  </si>
  <si>
    <t>ვალერიან გორჯელაძე (ს.კ. 61004062423) - ფიზ. პირი</t>
  </si>
  <si>
    <t>ლაშა შავერდაშვილი</t>
  </si>
  <si>
    <t>01027089321</t>
  </si>
  <si>
    <t>ქ. თბილისი, სამგორის რაიონი, ს. თაყაიშვილის ქ., N46, ბ. N41</t>
  </si>
  <si>
    <t>8322C824-6B67-48EF-9AE2-5D30FAC832B1</t>
  </si>
  <si>
    <t>ICE001838</t>
  </si>
  <si>
    <t>ლაშა შავერდაშვილი (ს.კ. 01027089321) - მცირე მეწარმე</t>
  </si>
  <si>
    <t>მანუჩარ გულიაშვილი</t>
  </si>
  <si>
    <t>28001004588</t>
  </si>
  <si>
    <t>ქ. თბილისი, სამგორის რაიონი, ვარკეთილი3-ის IIIა მ/რ, კორპუსი 337, ბინა 70</t>
  </si>
  <si>
    <t>21B8A9CB-DCE0-4227-A23F-045036615D72</t>
  </si>
  <si>
    <t>ICE001839</t>
  </si>
  <si>
    <t>მანუჩარ გულიაშვილი (ს.კ. 28001004588) - მცირე მეწარმე</t>
  </si>
  <si>
    <t>ირაკლი კონცელიძე</t>
  </si>
  <si>
    <t>61004061086</t>
  </si>
  <si>
    <t>ქობულეთის რაიონი, დაბა ჩაქვი, თამარ მეფის ქ., N 5ა, ბ. 6</t>
  </si>
  <si>
    <t>GE85BG0000000528248088</t>
  </si>
  <si>
    <t>95D409F5-5022-4CBE-99E5-BE3035CF6FDE</t>
  </si>
  <si>
    <t>ICE001840</t>
  </si>
  <si>
    <t>ირაკლი კონცელიძე (ს.კ. 61004061086) - მცირე მეწარმე</t>
  </si>
  <si>
    <t>ლევანი ბაგაშვილი</t>
  </si>
  <si>
    <t>01027083562</t>
  </si>
  <si>
    <t xml:space="preserve">ქ. თბილისი შუამთის ქუჩა
</t>
  </si>
  <si>
    <t>F8DB2788-C3CD-4B78-95E8-21190D333FF2</t>
  </si>
  <si>
    <t>ICE001841</t>
  </si>
  <si>
    <t>ლევანი ბაგაშვილი (ს.კ. 01027083562) - ფიზ. პირი</t>
  </si>
  <si>
    <t>45001031265</t>
  </si>
  <si>
    <t>ყვარლის რაიონი, სოფელი ენისელი</t>
  </si>
  <si>
    <t>GE21BG0000000533472593</t>
  </si>
  <si>
    <t>DAE381C9-D056-4F41-BFD4-DA43CAF29B15</t>
  </si>
  <si>
    <t>ICE001842</t>
  </si>
  <si>
    <t>ნოდარ ვარსიმაშვილი (ს.კ. 45001031265) - ფიზ. პირი</t>
  </si>
  <si>
    <t>იევგენ ოვეშნიაქოვ</t>
  </si>
  <si>
    <t>1982092803392</t>
  </si>
  <si>
    <t>ქ. ბათუმში, რუსთაველის ქუჩა N40</t>
  </si>
  <si>
    <t>2BE0B019-5123-46B7-AD88-7A56ACE72918</t>
  </si>
  <si>
    <t>ICE001843</t>
  </si>
  <si>
    <t>იევგენ ოვეშნიაქოვ (ს.კ. 1982092803392) - ფიზ. პირი</t>
  </si>
  <si>
    <t>ილია იაკობიძე</t>
  </si>
  <si>
    <t>01008053571</t>
  </si>
  <si>
    <t>ქ. თბილისი, სულხან ცინცაძის ქუჩა, N18, ბინა N36</t>
  </si>
  <si>
    <t>3F1EB616-2884-429C-81CE-FD771A90FE2E</t>
  </si>
  <si>
    <t>ICE001844</t>
  </si>
  <si>
    <t>ილია იაკობიძე (ს.კ. 01008053571) - ფიზ. პირი</t>
  </si>
  <si>
    <t>სტილ ჰაუსი</t>
  </si>
  <si>
    <t>401964567</t>
  </si>
  <si>
    <t xml:space="preserve">ქ. თბილისის, დიდუბე-ჩუღურეთის რაიონში, აგლაძის ქ, მდ მტკვრის მარცხენა სანაპიროსა და ვახუშტი ბაგრატიონის სახელობის ხიდს შორის </t>
  </si>
  <si>
    <t>მალხაზი მამაცაშვილი</t>
  </si>
  <si>
    <t>98F138D8-7F77-4350-A89F-0D204CCC729A</t>
  </si>
  <si>
    <t>ICE001845</t>
  </si>
  <si>
    <t>სტილ ჰაუსი (ს.კ. 401964567) - შპს</t>
  </si>
  <si>
    <t>ჰელიოსი</t>
  </si>
  <si>
    <t>445431541</t>
  </si>
  <si>
    <t>ქ. ბათუმი, გ. ჩოხელის ქ., N65</t>
  </si>
  <si>
    <t>ზვიად მგელაძე</t>
  </si>
  <si>
    <t>10464822-CAB4-434B-94BA-AE638A263737</t>
  </si>
  <si>
    <t>ICE001846</t>
  </si>
  <si>
    <t>ჰელიოსი (ს.კ. 445431541) - შპს</t>
  </si>
  <si>
    <t>ქუდოს ჯორჯია</t>
  </si>
  <si>
    <t>406240884</t>
  </si>
  <si>
    <t xml:space="preserve">ქ. თბილისი, ვაკის რაიონი, ილია ჭავჭავაძის გამზირი, N 60ბ, ბინა N64 </t>
  </si>
  <si>
    <t>ალექსანდრე მარგიშვილი;  ანა ოსიყმიშვილი</t>
  </si>
  <si>
    <t>01006005538; 01017010938</t>
  </si>
  <si>
    <t>F94AFA24-E43D-491A-8AEC-96B90E2B6C92</t>
  </si>
  <si>
    <t>ICE001847</t>
  </si>
  <si>
    <t>ქუდოს ჯორჯია (ს.კ. 406240884) - შპს</t>
  </si>
  <si>
    <t>გრანდ კაფე</t>
  </si>
  <si>
    <t>445469564</t>
  </si>
  <si>
    <t>ქ. ბათუმი, 26 მაისის ქ., N 17, ბინა N1</t>
  </si>
  <si>
    <t>ლია ჭყონია</t>
  </si>
  <si>
    <t>6450DCF3-9F47-45D3-9844-4A7ECD41577A</t>
  </si>
  <si>
    <t>ICE001848</t>
  </si>
  <si>
    <t>გრანდ კაფე (ს.კ. 445469564) - შპს</t>
  </si>
  <si>
    <t>ანა ფირცხალავა</t>
  </si>
  <si>
    <t>62003014448</t>
  </si>
  <si>
    <t>ქ. თბილისი, ვაკის რაიონი, დაბა წყნეთი, დავით გურამიშვილის ქუჩა, N 9, ბინა N21</t>
  </si>
  <si>
    <t>C54EB547-1BF2-4318-8B7A-B4FF1707E167</t>
  </si>
  <si>
    <t>annipirtskhalava@gmail.com</t>
  </si>
  <si>
    <t>ICE001849</t>
  </si>
  <si>
    <t>ანა ფირცხალავა (ს.კ. 62003014448) - ინდ. მეწარმე</t>
  </si>
  <si>
    <t>პრაიმ არქი</t>
  </si>
  <si>
    <t>406132929</t>
  </si>
  <si>
    <t>ქ. თბილისი, ვაკის რაიონი, ყიფშიძის შესახვევი, N15, სართული 3</t>
  </si>
  <si>
    <t>თენგიზ წულაია</t>
  </si>
  <si>
    <t>72217FB1-5EF9-48C3-8334-52575EBFC828</t>
  </si>
  <si>
    <t>info@archi.ge</t>
  </si>
  <si>
    <t>ICE001850</t>
  </si>
  <si>
    <t>პრაიმ არქი (ს.კ. 406132929) - შპს</t>
  </si>
  <si>
    <t>კომპანია ჯდჯ</t>
  </si>
  <si>
    <t>405119964</t>
  </si>
  <si>
    <t xml:space="preserve">ქ. თბილისი,ჭავჭავაძის გამზ. N30 
</t>
  </si>
  <si>
    <t>ირმა ფოფხაძე</t>
  </si>
  <si>
    <t>B6D1A89E-F7B8-4B57-98D9-CDE962395C63</t>
  </si>
  <si>
    <t>ICE001851</t>
  </si>
  <si>
    <t>კომპანია ჯდჯ (ს.კ. 405119964) - შპს</t>
  </si>
  <si>
    <t>ბრავა ჭავჭავაძე 49</t>
  </si>
  <si>
    <t>405204489</t>
  </si>
  <si>
    <t>ქ. თბილისის ვაკე-საბურთალოს რაიონი, ლიზიკო ქავთარაძის ქ. N 1, ბინა N97.</t>
  </si>
  <si>
    <t>მარიამ ასათიანი</t>
  </si>
  <si>
    <t>01030003647</t>
  </si>
  <si>
    <t>1DAAD926-8153-46BA-A5E8-7507580943B4</t>
  </si>
  <si>
    <t>ICE001852</t>
  </si>
  <si>
    <t>ბრავა ჭავჭავაძე 49 (ს.კ. 405204489) - შპს</t>
  </si>
  <si>
    <t>ფრანგული უბანი ფრანგული უბნის "დ" და "ე" ბლოკების ამხანაგობა</t>
  </si>
  <si>
    <t>200316657</t>
  </si>
  <si>
    <t>ქ. თბილისი, მარსელის ქ. 10</t>
  </si>
  <si>
    <t>E56C25E1-F15A-4390-BB92-B64890A90093</t>
  </si>
  <si>
    <t>ICE001853</t>
  </si>
  <si>
    <t>ფრანგული უბანი ფრანგული უბნის "დ" და "ე" ბლოკების ამხანაგობა (ს.კ. 200316657) - ამხანაგობა</t>
  </si>
  <si>
    <t>ფრანგული დასახლების ა-ბ-გ ბლოკების ამხანაგობა</t>
  </si>
  <si>
    <t>200317273</t>
  </si>
  <si>
    <t>ქ. თბილისი, იპოლიტ ივანოვის 10</t>
  </si>
  <si>
    <t>6878FB60-0B5E-4898-ABCD-60ACC55A458D</t>
  </si>
  <si>
    <t>ICE001854</t>
  </si>
  <si>
    <t>ფრანგული დასახლების ა-ბ-გ ბლოკების ამხანაგობა (ს.კ. 200317273) - ამხანაგობა</t>
  </si>
  <si>
    <t>გორგილაძის 88ა</t>
  </si>
  <si>
    <t>ქ. თბილისი, გორგილაძის ქ. N88ა</t>
  </si>
  <si>
    <t>გიორგი აფაქიძე</t>
  </si>
  <si>
    <t>FE4FCC52-C6FC-42E2-BE3D-E360FEE52DEF</t>
  </si>
  <si>
    <t>ICE001855</t>
  </si>
  <si>
    <t>გორგილაძის 88ა (ს.კ. ICE001857) - ამხანაგობა</t>
  </si>
  <si>
    <t>ისანი პალასი</t>
  </si>
  <si>
    <t>ქ. თბილისი, ნავთლუღის ქ. N10ა</t>
  </si>
  <si>
    <t>ირაკლი გორგაძე</t>
  </si>
  <si>
    <t>C2317420-4845-4771-96EF-8159FBEF74FF</t>
  </si>
  <si>
    <t>ICE001856</t>
  </si>
  <si>
    <t>ისანი პალასი (ს.კ. ICE001858) - ამხანაგობა</t>
  </si>
  <si>
    <t>ნინოწმინდა</t>
  </si>
  <si>
    <t>438115754</t>
  </si>
  <si>
    <t>საგარეჯო, ს. გიორგიწმინდა</t>
  </si>
  <si>
    <t>სოსო მარიდაშვილი</t>
  </si>
  <si>
    <t>01009014555</t>
  </si>
  <si>
    <t>FF29019D-6300-4647-97ED-EEB49D7F8A9D</t>
  </si>
  <si>
    <t>ICE001857</t>
  </si>
  <si>
    <t>ნინოწმინდა (ს.კ. 438115754) - შპს</t>
  </si>
  <si>
    <t>61001029125</t>
  </si>
  <si>
    <t>ბათუმი, პეტრე მელიქიშვილის ქ. N16, ბ.  N4</t>
  </si>
  <si>
    <t>51469664-FF07-46CE-A2D1-3851CE293B88</t>
  </si>
  <si>
    <t>ICE001858</t>
  </si>
  <si>
    <t>დემურ დიასამიძე (ს.კ. 61001029125) - ფიზ. პირი</t>
  </si>
  <si>
    <t>ლაიქ ჰაუსი</t>
  </si>
  <si>
    <t>445478563</t>
  </si>
  <si>
    <t>ქ. ბათუმი, გორგილაძის ქ., N61/თაყაიშვილის ქ., 12-14-16</t>
  </si>
  <si>
    <t>ბესარიონ ბაჯელიძე</t>
  </si>
  <si>
    <t>E5065FFE-1CD4-4C87-A053-0558ECFC9B1D</t>
  </si>
  <si>
    <t>ICE001859</t>
  </si>
  <si>
    <t>ლაიქ ჰაუსი (ს.კ. 445478563) - შპს</t>
  </si>
  <si>
    <t>ოთო–555</t>
  </si>
  <si>
    <t>448382633</t>
  </si>
  <si>
    <t>ხელვაჩაური, ს. ფერია</t>
  </si>
  <si>
    <t>ზაზა ანთაძე</t>
  </si>
  <si>
    <t>602CBC64-BB86-49E0-805F-ED4B512C0105</t>
  </si>
  <si>
    <t>ICE001860</t>
  </si>
  <si>
    <t>ოთო–555 (ს.კ. 448382633) - შპს</t>
  </si>
  <si>
    <t>ანთ გრუპ</t>
  </si>
  <si>
    <t>448403479</t>
  </si>
  <si>
    <t xml:space="preserve">ხელვაჩაურის რაიონი, ს. ფერია, მე–13 III ჩიხი, N 6 
</t>
  </si>
  <si>
    <t>F7CE5E6C-13F0-4B09-AAC0-6E2D401FCB42</t>
  </si>
  <si>
    <t>ICE001861</t>
  </si>
  <si>
    <t>ანთ გრუპ (ს.კ. 448403479) - შპს</t>
  </si>
  <si>
    <t>რეზო+</t>
  </si>
  <si>
    <t>445395590</t>
  </si>
  <si>
    <t xml:space="preserve">ქ. ბათუმი, პუშკინის ქ., №3 </t>
  </si>
  <si>
    <t>რეზო ზოსიძე</t>
  </si>
  <si>
    <t>86AA002C-9B6E-4CDC-929E-1022C86F2590</t>
  </si>
  <si>
    <t>ICE001862</t>
  </si>
  <si>
    <t>რეზო+ (ს.კ. 445395590) - შპს</t>
  </si>
  <si>
    <t>ელექტრიკი</t>
  </si>
  <si>
    <t>406205636</t>
  </si>
  <si>
    <t xml:space="preserve">ქ. თბილისი, ისან-სამგორის რაიონი, კაიროს ქ., N19 
</t>
  </si>
  <si>
    <t>ხვიჩა კვეტენაძე</t>
  </si>
  <si>
    <t>1DF1704A-B704-4D4F-BFA3-EFA4DE3392CB</t>
  </si>
  <si>
    <t>ICE001863</t>
  </si>
  <si>
    <t>ელექტრიკი (ს.კ. 406205636) - შპს</t>
  </si>
  <si>
    <t>ელვარე</t>
  </si>
  <si>
    <t>406325187</t>
  </si>
  <si>
    <t xml:space="preserve">ქ. თბილისი, სამგორის რაიონი, ქვემო ალექსეევკას დასახლება; ქვემო ალექსეევკა </t>
  </si>
  <si>
    <t>გიორგი ხოსიაშვილი</t>
  </si>
  <si>
    <t>01020002098</t>
  </si>
  <si>
    <t>0E070D84-8DA0-4558-A05B-0B5BDBDDB2A1</t>
  </si>
  <si>
    <t>ICE001866</t>
  </si>
  <si>
    <t>ელვარე (ს.კ. 406325187) - შპს</t>
  </si>
  <si>
    <t>აპოლო</t>
  </si>
  <si>
    <t>448397477</t>
  </si>
  <si>
    <t>ხელვაჩაურის რაიონი, ს. ყოროლისთავი</t>
  </si>
  <si>
    <t>ლევან ჭელიძე</t>
  </si>
  <si>
    <t>CA2347C8-A5CF-4C18-A166-12ECA7A80EA8</t>
  </si>
  <si>
    <t>ICE001867</t>
  </si>
  <si>
    <t>აპოლო (ს.კ. 448397477) - შპს</t>
  </si>
  <si>
    <t>კანცბუმი</t>
  </si>
  <si>
    <t>445468388</t>
  </si>
  <si>
    <t>ქ. ბათუმი, შ.ინასარიძის ქ., N 8, ბ. 7-8</t>
  </si>
  <si>
    <t>ენვერ ჭაღალიძე</t>
  </si>
  <si>
    <t>1A1C3CB3-BC82-47C6-8172-520FFDAC4EBF</t>
  </si>
  <si>
    <t>ICE001868</t>
  </si>
  <si>
    <t>კანცბუმი (ს.კ. 445468388) - შპს</t>
  </si>
  <si>
    <t>რკინის კაცი</t>
  </si>
  <si>
    <t>405150704</t>
  </si>
  <si>
    <t xml:space="preserve">ქ. თბილისის, ვაკე-საბურთალოს რაიონში, შ.ნუცუბიძის ფერდ., IV მ/რ, მხატვრების დას., N 8 </t>
  </si>
  <si>
    <t>ნიკა ოზაშვილი</t>
  </si>
  <si>
    <t>01008048876</t>
  </si>
  <si>
    <t>35F977D6-65AE-464A-A4D0-E8287E2D8955</t>
  </si>
  <si>
    <t>ICE001869</t>
  </si>
  <si>
    <t>რკინის კაცი (ს.კ. 405150704) - შპს</t>
  </si>
  <si>
    <t>საბა777</t>
  </si>
  <si>
    <t>419619149</t>
  </si>
  <si>
    <t>ტყიბული ე.აფხაიძის ქ. N24</t>
  </si>
  <si>
    <t>ფარვიზი ქასრაშვილი</t>
  </si>
  <si>
    <t>DD4713A3-A703-496F-9362-34633CD44E96</t>
  </si>
  <si>
    <t>ICE001870</t>
  </si>
  <si>
    <t>საბა777 (ს.კ. 419619149) - შპს</t>
  </si>
  <si>
    <t>თი თი სი</t>
  </si>
  <si>
    <t>205200815</t>
  </si>
  <si>
    <t>ქ. თბილისი, საბურთალოს რაიონი, საბურთალოს ქ., №10, კორ. 6, "ბ", ბ. 27</t>
  </si>
  <si>
    <t>ოლეგი ბაზაძე</t>
  </si>
  <si>
    <t>82767883-11D6-44AB-8CCE-7465459DFFD9</t>
  </si>
  <si>
    <t>ICE001871</t>
  </si>
  <si>
    <t>თი თი სი (ს.კ. 205200815) - შპს</t>
  </si>
  <si>
    <t>საბა</t>
  </si>
  <si>
    <t>445441889</t>
  </si>
  <si>
    <t xml:space="preserve">ბათუმი, ტბელ აბუსერისძის ქ. N 21ბ ბ. 46 </t>
  </si>
  <si>
    <t>ჯონი ბოლქვაძე</t>
  </si>
  <si>
    <t>872CDEF8-AD39-47DC-8DCE-01F12947C416</t>
  </si>
  <si>
    <t>ICE001872</t>
  </si>
  <si>
    <t>საბა (ს.კ. 445441889) - შპს</t>
  </si>
  <si>
    <t>ნონა ზამბახიძე</t>
  </si>
  <si>
    <t>61003008070</t>
  </si>
  <si>
    <t>ბათუმი, თამარ მეფის დას., N 29, ბ. 8</t>
  </si>
  <si>
    <t>661ABD0B-F239-4B7C-964E-99CC092B030B</t>
  </si>
  <si>
    <t>ICE001873</t>
  </si>
  <si>
    <t>ნონა ზამბახიძე (ს.კ. 61003008070) - მცირე მეწარმე</t>
  </si>
  <si>
    <t>ნუცუბიძე</t>
  </si>
  <si>
    <t>405387861</t>
  </si>
  <si>
    <t>ქ. თბილისი, მთაწმინდის რაიონი, კოსტავას ქუჩა, № 37-39, სართული 3, კომერციული ფართი</t>
  </si>
  <si>
    <t>იბრაიმ შალიკაძე</t>
  </si>
  <si>
    <t>272FF8D3-4909-409A-99B0-E2C8CA3BB9AF</t>
  </si>
  <si>
    <t>ICE001874</t>
  </si>
  <si>
    <t>ნუცუბიძე (ს.კ. 405387861) - შპს</t>
  </si>
  <si>
    <t>ზურაბ ბეროშვილი</t>
  </si>
  <si>
    <t>01008016853</t>
  </si>
  <si>
    <t>ქ. თბილისი, ცაბაძის ქუჩა N9</t>
  </si>
  <si>
    <t>6D35EE90-BD58-4E7D-8589-8EC87F57E04F</t>
  </si>
  <si>
    <t>ICE001875</t>
  </si>
  <si>
    <t>ზურაბ ბეროშვილი (ს.კ. 01008016853) - ფიზ. პირი</t>
  </si>
  <si>
    <t>შოთა მონადირიშვილი</t>
  </si>
  <si>
    <t>01024051928</t>
  </si>
  <si>
    <t>ქ. თბილისი, ალ. ყაზბეგის გამზ. N4ა, ბინა N25</t>
  </si>
  <si>
    <t>FB20B5F4-212D-4E39-B5D5-EDCC2F8F507F</t>
  </si>
  <si>
    <t>ICE001876</t>
  </si>
  <si>
    <t>შოთა მონადირიშვილი (ს.კ. 01024051928) - ფიზ. პირი</t>
  </si>
  <si>
    <t>ვერგე</t>
  </si>
  <si>
    <t>425365507</t>
  </si>
  <si>
    <t>ბორჯომის რაიონი, ს. ვარდგინეთი</t>
  </si>
  <si>
    <t>გიორგი ჭინჭარაული</t>
  </si>
  <si>
    <t>b4a248a5-14b1-4b9b-96b6-186c1fb4b4d8</t>
  </si>
  <si>
    <t>ICE001877</t>
  </si>
  <si>
    <t>ვერგე (ს.კ. 425365507) - შპს</t>
  </si>
  <si>
    <t>ვოიარგ ლიმითედ</t>
  </si>
  <si>
    <t>405346102</t>
  </si>
  <si>
    <t>ქ. თბილისი, საბურთალოს რაიონი, ს. ცინცაძის ქ. N10, ბინა N36</t>
  </si>
  <si>
    <t>ივანე ხოხლოვი</t>
  </si>
  <si>
    <t>e741733c-b798-4f98-9c57-c569f4b042ea</t>
  </si>
  <si>
    <t>ICE001878</t>
  </si>
  <si>
    <t>ვოიარგ ლიმითედ (ს.კ. 405346102) - შპს</t>
  </si>
  <si>
    <t>დიმიტრი მახარობლიშვილი</t>
  </si>
  <si>
    <t>01010007910</t>
  </si>
  <si>
    <t>ქ. თბილისი, ყაზბეგის გამზირი, N8</t>
  </si>
  <si>
    <t>a7cca9cc-873f-4e58-8fcf-b611034ab3c0</t>
  </si>
  <si>
    <t>ICE001879</t>
  </si>
  <si>
    <t>დიმიტრი მახარობლიშვილი (ს.კ. 01010007910) - ფიზ. პირი</t>
  </si>
  <si>
    <t>ბაგრატიონი რეზიდენსი</t>
  </si>
  <si>
    <t>445572568</t>
  </si>
  <si>
    <t>ქ. ბათუმი, ბაგრატიონის ქ., 131-ის მიმდებარე; / ქ. ბათუმი, ბაგრატიონის ქ., N 131</t>
  </si>
  <si>
    <t xml:space="preserve">ნუკრი ქართველიშვილი </t>
  </si>
  <si>
    <t>58fa8342-2181-4246-af05-590de2ef9e8d</t>
  </si>
  <si>
    <t>ICE001880</t>
  </si>
  <si>
    <t>ბაგრატიონი რეზიდენსი (ს.კ. 445572568) - შპს</t>
  </si>
  <si>
    <t>აიდისი</t>
  </si>
  <si>
    <t>204998342</t>
  </si>
  <si>
    <t>ქ. თბილისი, საბურთალოს რაიონი, სოფ. დიღომი, როსტევანის ქ., №5</t>
  </si>
  <si>
    <t>ვახტანგ რაზმაძე</t>
  </si>
  <si>
    <t>84fbebbf-ffe3-4de2-b726-6c20f7de3e5e</t>
  </si>
  <si>
    <t>ICE001881</t>
  </si>
  <si>
    <t>აიდისი (ს.კ. 204998342) - შპს</t>
  </si>
  <si>
    <t>ალიანსი ფრივილიჯი</t>
  </si>
  <si>
    <t>412718466</t>
  </si>
  <si>
    <t>ქალაქი ბათუმი, ლ. ასათიანის ქუჩა, N21</t>
  </si>
  <si>
    <t>dbbb87c7-d197-4838-8a24-faf3e22917cc</t>
  </si>
  <si>
    <t>ICE001882</t>
  </si>
  <si>
    <t>ალიანსი ფრივილიჯი (ს.კ. 412718466) - შპს</t>
  </si>
  <si>
    <t>გრანდ მოლი</t>
  </si>
  <si>
    <t>445524479</t>
  </si>
  <si>
    <t xml:space="preserve">ქ. ბათუმი, შ. ხიმშიაშვილის და კობალაძის ქუჩების კვეთა 
</t>
  </si>
  <si>
    <t>fb5cb65c-f87e-4ad2-a3ed-fa346097ef17</t>
  </si>
  <si>
    <t>ICE001883</t>
  </si>
  <si>
    <t>გრანდ მოლი (ს.კ. 445524479) - შპს</t>
  </si>
  <si>
    <t>ინდეკო ჰოსფითალითი</t>
  </si>
  <si>
    <t>405508026</t>
  </si>
  <si>
    <t xml:space="preserve">ქ. თბილისი, ვაკის რაიონი, ი. ჭავჭავაძის გამზ., N 23-23ა, საოფისე ფართი N 7ა </t>
  </si>
  <si>
    <t>ნინო ნემსაძე; ნიკოლოზ ქურდაძე</t>
  </si>
  <si>
    <t>01026010171;  01001090081</t>
  </si>
  <si>
    <t>1436a7f5-9177-4e1d-85e3-61dfd225db33</t>
  </si>
  <si>
    <t>ICE001884</t>
  </si>
  <si>
    <t>ინდეკო ჰოსფითალითი (ს.კ. 405508026) - შპს</t>
  </si>
  <si>
    <t>კარგონი</t>
  </si>
  <si>
    <t>405170292</t>
  </si>
  <si>
    <t>ქ. თბილისი, ვაკის რაიონი, თენგიზ აბულაძის ქ., №34, ბინა №31</t>
  </si>
  <si>
    <t>ვანო ჩალაძე</t>
  </si>
  <si>
    <t>5481c8f2-7094-4f28-b420-fe247dddc086</t>
  </si>
  <si>
    <t>ICE001885</t>
  </si>
  <si>
    <t>კარგონი (ს.კ. 405170292) - შპს</t>
  </si>
  <si>
    <t>IKLIMAIR KLIMA SISTEMLERI TICARET</t>
  </si>
  <si>
    <t>0</t>
  </si>
  <si>
    <t>Zumrutevler Mah. Sinem Sok. Tan Apt. No:18/A ,Maltepe, İstanbul – Türkiye</t>
  </si>
  <si>
    <t>fdd85ab4-51e4-437f-9467-fa15ae24da7a</t>
  </si>
  <si>
    <t>ICE001886</t>
  </si>
  <si>
    <t>IKLIMAIR KLIMA SISTEMLERI TICARET (ს.კ. 0) - უცხოური საწარმო</t>
  </si>
  <si>
    <t>ზენ იოგა სტუდიო</t>
  </si>
  <si>
    <t>205288856</t>
  </si>
  <si>
    <t>ქ. თბილისი, ვაკე-საბურთალოს რაიონი, იოსელიანის ქ., N37, ბ. N91</t>
  </si>
  <si>
    <t>ნინო ჯიბლაძე</t>
  </si>
  <si>
    <t>81885caa-698e-4700-b0c0-60d0a5119680</t>
  </si>
  <si>
    <t>ზენ იოგა სტუდიო (ს.კ. 205288856) - შპს</t>
  </si>
  <si>
    <t>ვ-ჯეო რესტორნები</t>
  </si>
  <si>
    <t>405404076</t>
  </si>
  <si>
    <t>ქ. თბილისი, ვაკის რაიონი, ჭავჭავაძის გამზ., N74ბ</t>
  </si>
  <si>
    <t>b178ee69-8398-4d71-9a3b-727043bba954</t>
  </si>
  <si>
    <t>ICE001887</t>
  </si>
  <si>
    <t>ვ-ჯეო რესტორნები (ს.კ. 405404076) - შპს</t>
  </si>
  <si>
    <t>გოლდენ გრუპ</t>
  </si>
  <si>
    <t>445519831</t>
  </si>
  <si>
    <t>ქ. ბათუმი, შერიფ ხიმშიაშვილის ქ., № 5, სართული 38, სასტუმრო/აპარტამენტი 3809</t>
  </si>
  <si>
    <t>მასუდ მეირ კოჰენ</t>
  </si>
  <si>
    <t>0-5868411-9, 39012310</t>
  </si>
  <si>
    <t>6db1636b-2fd7-4d19-886e-7f4fdecc76fd</t>
  </si>
  <si>
    <t>ICE001888</t>
  </si>
  <si>
    <t>გოლდენ გრუპ (ს.კ. 445519831) - შპს</t>
  </si>
  <si>
    <t>შენკერ და კოს ფილიალი საქართველოში</t>
  </si>
  <si>
    <t>402186399</t>
  </si>
  <si>
    <t xml:space="preserve">ქალაქი თბილისი , დიდუბის რაიონი, ქუჩა მარჯანიშვილი , N 6 </t>
  </si>
  <si>
    <t>რაინერ მიტლი</t>
  </si>
  <si>
    <t>U3846444</t>
  </si>
  <si>
    <t>GE47PC0133600100071163</t>
  </si>
  <si>
    <t>b0e7a16c-214b-4166-9b02-37de2a4c9a33</t>
  </si>
  <si>
    <t>ICE001889</t>
  </si>
  <si>
    <t>შენკერ და კოს ფილიალი საქართველოში (ს.კ. 402186399) - სს</t>
  </si>
  <si>
    <t>თი ელ ქონსთრაქშენ</t>
  </si>
  <si>
    <t>445520525</t>
  </si>
  <si>
    <t>ქ. ბათუმი, მელიქიშვილის ქუჩა N35, ბინა N9</t>
  </si>
  <si>
    <t>ავთანდილ დოლიძე</t>
  </si>
  <si>
    <t>68612348-6cfb-49fe-b24b-cac04030d5a7</t>
  </si>
  <si>
    <t>ICE001890</t>
  </si>
  <si>
    <t>თი ელ ქონსთრაქშენ (ს.კ. 445520525) - შპს</t>
  </si>
  <si>
    <t>ინთერნეიშენალ ბიზნეს ექსპრეს</t>
  </si>
  <si>
    <t>400220943</t>
  </si>
  <si>
    <t xml:space="preserve">ქ. თბილისი, გლდანის რაიონი, ქერჩის ქ., N 2, ბ. 43 </t>
  </si>
  <si>
    <t>ლაშა ბარნაბიშვილი;</t>
  </si>
  <si>
    <t>532ca104-9134-403c-ada1-1bf4b48beced</t>
  </si>
  <si>
    <t>ICE001891</t>
  </si>
  <si>
    <t>ინთერნეიშენალ ბიზნეს ექსპრეს (ს.კ. 400220943) - შპს</t>
  </si>
  <si>
    <t>თბილისის ლოგისტიკური ცენტრი</t>
  </si>
  <si>
    <t>405402693</t>
  </si>
  <si>
    <t>ქალაქი თბილისი, ვაკე-საბურთალოს რაიონი, რამაზ ჩხიკვაძის ქუჩა, N 1 სართული1, ბინა 82ა</t>
  </si>
  <si>
    <t>არჩილი წერეთელი</t>
  </si>
  <si>
    <t>f624e4d2-5e9c-4e71-af2e-69719a25993c</t>
  </si>
  <si>
    <t>ICE001892</t>
  </si>
  <si>
    <t>თბილისის ლოგისტიკური ცენტრი (ს.კ. 405402693) - შპს</t>
  </si>
  <si>
    <t>თამილა ჭურკვეიძე</t>
  </si>
  <si>
    <t>61006026727</t>
  </si>
  <si>
    <t>ბათუმი, ხელვაჩაური</t>
  </si>
  <si>
    <t>62adb203-22a8-4c9a-a654-f4abd3761f58</t>
  </si>
  <si>
    <t>ICE001893</t>
  </si>
  <si>
    <t>თამილა ჭურკვეიძე (ს.კ. 61006026727) - ფიზ. პირი</t>
  </si>
  <si>
    <t>თბილისი სითი</t>
  </si>
  <si>
    <t>405034537</t>
  </si>
  <si>
    <t>ქ. თბილისი, ვაკის რაიონი, ი. ჭავჭავაძის გამზ., №37მ</t>
  </si>
  <si>
    <t>შოთა ხიზანიშვილი</t>
  </si>
  <si>
    <t>c12720de-3276-40e2-abd0-b542e0a18f02</t>
  </si>
  <si>
    <t>ICE001894</t>
  </si>
  <si>
    <t>თბილისი სითი (ს.კ. 405034537) - შპს</t>
  </si>
  <si>
    <t>AG Transport and Development Limited</t>
  </si>
  <si>
    <t>5e546978-a76e-4472-8bb1-a82d80dc1088</t>
  </si>
  <si>
    <t>ICE001895</t>
  </si>
  <si>
    <t>AG Transport and Development Limited (ს.კ. 0) - უცხოური საწარმო</t>
  </si>
  <si>
    <t>61006002758</t>
  </si>
  <si>
    <t>ხელვაჩაურის რაიონი, ს. კირნათი , მე–4 ქ., N2</t>
  </si>
  <si>
    <t>95fd8a07-50e2-4f93-b641-f8fc33a8f6d2</t>
  </si>
  <si>
    <t>ICE001896</t>
  </si>
  <si>
    <t>იბრაიმ შალიკაძე (ს.კ. 61006002758) - ფიზ. პირი</t>
  </si>
  <si>
    <t>DATAKOM</t>
  </si>
  <si>
    <t>Serifali Mah. Bayraktar Bulvarı, Kutup Sokak No:26 Umraniye-Istanbul-TURKEY</t>
  </si>
  <si>
    <t>28a0c522-7a99-4695-922f-a4d722967554</t>
  </si>
  <si>
    <t>ICE001897</t>
  </si>
  <si>
    <t>DATAKOM (ს.კ. 0) - უცხოური საწარმო</t>
  </si>
  <si>
    <t>POLTIME</t>
  </si>
  <si>
    <t>10726 Sk. No: 29-31 Karatay / KONYA / TURKEY</t>
  </si>
  <si>
    <t>9d415757-fc58-46bc-99c2-6476225d05c9</t>
  </si>
  <si>
    <t>ICE001898</t>
  </si>
  <si>
    <t>POLTIME (ს.კ. 0) - უცხოური საწარმო</t>
  </si>
  <si>
    <t>ავთანდილ ფარტენაძე</t>
  </si>
  <si>
    <t>61004039677</t>
  </si>
  <si>
    <t>GE55BG0000000534025754</t>
  </si>
  <si>
    <t>e0928ffe-f0df-4a52-a816-fc0caca1d7be</t>
  </si>
  <si>
    <t>ICE001899</t>
  </si>
  <si>
    <t>ავთანდილ ფარტენაძე (ს.კ. 61004039677) - მცირე მეწარმე</t>
  </si>
  <si>
    <t>მინდია ხიმშიაშვილი</t>
  </si>
  <si>
    <t>61010015857</t>
  </si>
  <si>
    <t>GE43BG0000000048035600</t>
  </si>
  <si>
    <t>7f6f0e56-1263-4322-8a5d-4dec80656746</t>
  </si>
  <si>
    <t>ICE1900</t>
  </si>
  <si>
    <t>მინდია ხიმშიაშვილი (ს.კ. 61010015857) - მცირე მეწარმე</t>
  </si>
  <si>
    <t>გოგიტა გოგატიშვილი</t>
  </si>
  <si>
    <t>58001030154</t>
  </si>
  <si>
    <t>GE07BG0000000160863156</t>
  </si>
  <si>
    <t>5cb99129-a37d-48a8-9434-afdd7657c13e</t>
  </si>
  <si>
    <t>გოგიტა გოგატიშვილი (ს.კ. 58001030154) - მცირე მეწარმე</t>
  </si>
  <si>
    <t>დავით მჭედლიშვილი</t>
  </si>
  <si>
    <t>24001001978</t>
  </si>
  <si>
    <t>GE07BG0000000345925285,GE34TB7257745064300026</t>
  </si>
  <si>
    <t>8af77510-7dae-4172-ba12-b51ae1632683</t>
  </si>
  <si>
    <t>დავით მჭედლიშვილი (ს.კ. 24001001978) - მცირე მეწარმე</t>
  </si>
  <si>
    <t>DT MUHENDISLIK VE TAAHHUT A.S.</t>
  </si>
  <si>
    <t>Şerifali Mah. Başer Sok. No:30-32 Ümraniye / İstanbul / Türkiye</t>
  </si>
  <si>
    <t>e73bbc35-c413-4683-8c6f-c015c511dffa</t>
  </si>
  <si>
    <t>ICE001903</t>
  </si>
  <si>
    <t>DT MUHENDISLIK VE TAAHHUT A.S. (ს.კ. 0) - უცხოური საწარმო</t>
  </si>
  <si>
    <t>დნთ ქონსთრაქშენ</t>
  </si>
  <si>
    <t>405418196</t>
  </si>
  <si>
    <t>ქ. თბილისი, საბურთალოს რაიონი, დიდი დიღმის დასახლება, III მიკრო/რაიონი, კორპუსი 3, ბინა 162</t>
  </si>
  <si>
    <t>ერთან აიგუნ</t>
  </si>
  <si>
    <t>830b062b-b828-450d-8340-a3eabbf037ce</t>
  </si>
  <si>
    <t>დნთ ქონსთრაქშენ (ს.კ. 405418196) - შპს</t>
  </si>
  <si>
    <t xml:space="preserve">ინდეკო სი ემ </t>
  </si>
  <si>
    <t>405508339</t>
  </si>
  <si>
    <t xml:space="preserve">ქ. თბილისი, ვაკის რაიონი, ი. ჭავჭავაძის გამზ.,N 23-23ა, საოფისე ფართი N 7ა  </t>
  </si>
  <si>
    <t>ba94ed59-522c-4852-994c-130ef7e8cd30</t>
  </si>
  <si>
    <t>ინდეკო სი ემ  (ს.კ. 405508339) - შპს</t>
  </si>
  <si>
    <t>შატო დე ვერე</t>
  </si>
  <si>
    <t>405357224</t>
  </si>
  <si>
    <t>ქ. თბილისი, ვაკის რაიონი, ყიფშიძის ქ., N 3ბ, კომერციული ფართი, I სართული და ანტრესოლი</t>
  </si>
  <si>
    <t>დავით ჩაჩანიძე</t>
  </si>
  <si>
    <t>80df9929-4edd-411e-b6a3-b5e9f30e5fa0</t>
  </si>
  <si>
    <t>ICE001906</t>
  </si>
  <si>
    <t>შატო დე ვერე (ს.კ. 405357224) - სს</t>
  </si>
  <si>
    <t>ასკანელი ვაინერი &amp; დისტილერი</t>
  </si>
  <si>
    <t>205010888</t>
  </si>
  <si>
    <t xml:space="preserve">ქ. თბილისი, სამგორის რაიონი, კახეთის გზატკ.,110ა </t>
  </si>
  <si>
    <t>ბესიკი კევლიშვილი</t>
  </si>
  <si>
    <t>0ea1ff2e-cd21-42e6-8652-3079bf1d48b2</t>
  </si>
  <si>
    <t>ICE001907</t>
  </si>
  <si>
    <t>ასკანელი ვაინერი &amp; დისტილერი (ს.კ. 205010888) - შპს</t>
  </si>
  <si>
    <t>ევრომასტერი</t>
  </si>
  <si>
    <t>412670499</t>
  </si>
  <si>
    <t>ქალაქი თბილისი, დიდუბის რაიონი, აკაკი ბელიაშვილის ქუჩა, N132</t>
  </si>
  <si>
    <t>პაატა რუსაძე</t>
  </si>
  <si>
    <t>GE97CD0360000021700819</t>
  </si>
  <si>
    <t>a4425102-baf9-4b16-b55f-aa91a50f9f8c</t>
  </si>
  <si>
    <t>ICE001908</t>
  </si>
  <si>
    <t>ევრომასტერი (ს.კ. 412670499) - შპს</t>
  </si>
  <si>
    <t>აკაკი ბრელიძე</t>
  </si>
  <si>
    <t>01008006801</t>
  </si>
  <si>
    <t>ქ. თბილისი, შატბერაშვილის ქუჩა N38</t>
  </si>
  <si>
    <t>GE74BG0000000538910720</t>
  </si>
  <si>
    <t>c2ee6a7d-7345-499b-81d4-d49654bb5af6</t>
  </si>
  <si>
    <t>ICE1910</t>
  </si>
  <si>
    <t>აკაკი ბრელიძე (ს.კ. 01008006801) - ფიზ. პირი</t>
  </si>
  <si>
    <t>ირაკლი მჭედლიშვილი</t>
  </si>
  <si>
    <t>01012000978</t>
  </si>
  <si>
    <t>GE62BG0000000306286700</t>
  </si>
  <si>
    <t>489f2ee4-9c4d-4909-8b54-37d86935386e</t>
  </si>
  <si>
    <t>ICE001911</t>
  </si>
  <si>
    <t>ირაკლი მჭედლიშვილი (ს.კ. 01012000978) - ფიზ. პირი</t>
  </si>
  <si>
    <t>სანდრო დოლიძე</t>
  </si>
  <si>
    <t>01024087695</t>
  </si>
  <si>
    <t>361ef59b-8404-476a-9b64-d979384a1bf2</t>
  </si>
  <si>
    <t>სანდრო დოლიძე (ს.კ. 01024087695) - ფიზ. პირი</t>
  </si>
  <si>
    <t>ეს ეს მოტორსი</t>
  </si>
  <si>
    <t>445586893</t>
  </si>
  <si>
    <t>ქ. ბათუმი, ფრიდონ ხალვაშის ქ., N144</t>
  </si>
  <si>
    <t>სოსლან ხილაძე</t>
  </si>
  <si>
    <t>65ea75e3-4c45-410f-928b-cb6eefb35125</t>
  </si>
  <si>
    <t>ICE001913</t>
  </si>
  <si>
    <t>ეს ეს მოტორსი (ს.კ. 445586893) - შპს</t>
  </si>
  <si>
    <t>უჩა სხირტლაძე</t>
  </si>
  <si>
    <t>38001019705</t>
  </si>
  <si>
    <t>საჩხერე ს. კალვათა</t>
  </si>
  <si>
    <t>bf098ac6-3a23-4afa-8d21-c373a90ed0fa</t>
  </si>
  <si>
    <t>უჩა სხირტლაძე (ს.კ. 38001019705) - ფიზ. პირი</t>
  </si>
  <si>
    <t>თიემჯი ლოგისტიკს</t>
  </si>
  <si>
    <t>405508641</t>
  </si>
  <si>
    <t xml:space="preserve">ქალაქი თბილისი, საბურთალოს რაიონი, გივი კარტოზიას ქუჩა, N10, სადარბაზო 2, სართული 16, ბინა N162 
</t>
  </si>
  <si>
    <t>ვაჟა ბიბიჩაძე</t>
  </si>
  <si>
    <t>5bece0da-8351-43cb-86c0-04cab9aefe56</t>
  </si>
  <si>
    <t>ICE001915</t>
  </si>
  <si>
    <t>თიემჯი ლოგისტიკს (ს.კ. 405508641) - შპს</t>
  </si>
  <si>
    <t>ბათუ ჯანჯალაშვილი</t>
  </si>
  <si>
    <t>24001012870</t>
  </si>
  <si>
    <t>GE10BG0000000161675089</t>
  </si>
  <si>
    <t>53d30266-63e4-4ef1-9c52-e4156eb7d71a</t>
  </si>
  <si>
    <t>ICE001916</t>
  </si>
  <si>
    <t>ბათუ ჯანჯალაშვილი (ს.კ. 24001012870) - ფიზ. პირი</t>
  </si>
  <si>
    <t>გიორგი ანსიანი</t>
  </si>
  <si>
    <t>15001022753</t>
  </si>
  <si>
    <t>GE36BG0000000498752143</t>
  </si>
  <si>
    <t>8574a4ca-6bff-4b2f-9658-08edd306a0b3</t>
  </si>
  <si>
    <t>ICE001917</t>
  </si>
  <si>
    <t>გიორგი ანსიანი (ს.კ. 15001022753) - ფიზ. პირი</t>
  </si>
  <si>
    <t>სითი სისტემს</t>
  </si>
  <si>
    <t>405319668</t>
  </si>
  <si>
    <t xml:space="preserve">საქართველო, თბილისი, საბურთალოს რაიონი, პეკინის გამზ., N 35, ბინა 10 </t>
  </si>
  <si>
    <t>GE84TB7731936080100011</t>
  </si>
  <si>
    <t>2490dae3-255a-413e-b60e-82d1999b0290</t>
  </si>
  <si>
    <t>ICE001918</t>
  </si>
  <si>
    <t>სითი სისტემს (ს.კ. 405319668) - შპს</t>
  </si>
  <si>
    <t>მერა ჯგუფი</t>
  </si>
  <si>
    <t>401965557</t>
  </si>
  <si>
    <t>ქ. თბილისი, დიდუბე-ჩუღურეთის რაიონი, სამტრედიის ქ., კორ. 3, ბ. 17</t>
  </si>
  <si>
    <t>გაგა კენჭოშვილი</t>
  </si>
  <si>
    <t>GE07BG0000000537766744</t>
  </si>
  <si>
    <t>ebab657d-01d9-4321-928b-8eeb31e8893c</t>
  </si>
  <si>
    <t>ICE001919</t>
  </si>
  <si>
    <t>მერა ჯგუფი (ს.კ. 401965557) - შპს</t>
  </si>
  <si>
    <t>ჯელო მოტორსი</t>
  </si>
  <si>
    <t>416326327</t>
  </si>
  <si>
    <t xml:space="preserve">ქ. რუსთავი, VII მ/რ., კორ. 7, ბ. 58 </t>
  </si>
  <si>
    <t>ლევან ჯელაძე</t>
  </si>
  <si>
    <t>GE28TB7668836080100003</t>
  </si>
  <si>
    <t>7303bd20-9dd3-4b81-aeb5-93c98366182f</t>
  </si>
  <si>
    <t>ICE001920</t>
  </si>
  <si>
    <t>ჯელო მოტორსი (ს.კ. 416326327) - შპს</t>
  </si>
  <si>
    <t>ელთ ბილდინგი</t>
  </si>
  <si>
    <t>445471285</t>
  </si>
  <si>
    <t>ქალაქი ბათუმი, რეჯებ ნიჟარაძის ქუჩა N18, კომერციული ფართი N1</t>
  </si>
  <si>
    <t>გიორგი კასრაძე</t>
  </si>
  <si>
    <t>4919eb9d-4646-43e8-92f6-429e479dfb02</t>
  </si>
  <si>
    <t>ICE001922</t>
  </si>
  <si>
    <t>ელთ ბილდინგი (ს.კ. 445471285) - შპს</t>
  </si>
  <si>
    <t>Beauty Life</t>
  </si>
  <si>
    <t>204557639</t>
  </si>
  <si>
    <t>ქ. თბილისი, საბურთალოს რაიონი, პეტრე ქავთარაძის ქუჩა, N 20დ, კომერციული ფართი N5, სართული 3</t>
  </si>
  <si>
    <t>ლია ობოლაშვილი</t>
  </si>
  <si>
    <t>6f986c6a-0419-4e51-b724-a6cb819550b1</t>
  </si>
  <si>
    <t>ICE001923</t>
  </si>
  <si>
    <t>Beauty Life (ს.კ. 204557639) - შპს</t>
  </si>
  <si>
    <t>ჯულიეტა გაგლოშვილი</t>
  </si>
  <si>
    <t>01024039776</t>
  </si>
  <si>
    <t>ქ. თბილისის დიდუბის რაიონში, აკ წერეთლის გამზ. N 141ა</t>
  </si>
  <si>
    <t>GE48TB7090145061600011</t>
  </si>
  <si>
    <t>5dd4b499-e95a-48aa-b8e2-5722e230211a</t>
  </si>
  <si>
    <t>ICE001924</t>
  </si>
  <si>
    <t>ჯულიეტა გაგლოშვილი (ს.კ. 01024039776) - ფიზ. პირი</t>
  </si>
  <si>
    <t>OTIS KAZAKHSTAN</t>
  </si>
  <si>
    <t>ყაზახეთი - KAZ</t>
  </si>
  <si>
    <t>ქ. ასტანა, სიგანაკის ქ. N43</t>
  </si>
  <si>
    <t>KZ4983201D0200436001</t>
  </si>
  <si>
    <t>61faf6d0-e1e8-4e74-900b-56f74eed84c1</t>
  </si>
  <si>
    <t>OTIS KAZAKHSTAN (ს.კ. 0) - უცხოური საწარმო</t>
  </si>
  <si>
    <t>ვუნშერ აუტომოტივე</t>
  </si>
  <si>
    <t>400261701</t>
  </si>
  <si>
    <t xml:space="preserve">ქ. თბილისი, ნაძალადევის რაიონი, ეფრემ ზაქარაიას I შესახვევი, N 12 </t>
  </si>
  <si>
    <t>გიორგი პაპიაშვილი</t>
  </si>
  <si>
    <t>b31dc8d2-1ffa-4c84-8439-3430a712081b</t>
  </si>
  <si>
    <t>ICE001926</t>
  </si>
  <si>
    <t>ვუნშერ აუტომოტივე (ს.კ. 400261701) - შპს</t>
  </si>
  <si>
    <t>ჯი ემ თი</t>
  </si>
  <si>
    <t>435431445</t>
  </si>
  <si>
    <t>მარტვილი, ს. ნახუნაო</t>
  </si>
  <si>
    <t>გიორგი ესიავა</t>
  </si>
  <si>
    <t>f0e74704-bbe8-4b66-ab47-e463d9818101</t>
  </si>
  <si>
    <t>ჯი ემ თი (ს.კ. 435431445) - შპს</t>
  </si>
  <si>
    <t>ისეკო</t>
  </si>
  <si>
    <t>406027838</t>
  </si>
  <si>
    <t xml:space="preserve">ქ. თბილისი, სამგორის რაიონი, ქინძმარაულის ქ.,№5-7 
</t>
  </si>
  <si>
    <t>პაატა ეზიეშვილი</t>
  </si>
  <si>
    <t>fe6896b1-f07d-49b3-a14d-4c49a76a5877</t>
  </si>
  <si>
    <t>ისეკო (ს.კ. 406027838) - შპს</t>
  </si>
  <si>
    <t>რადკომ</t>
  </si>
  <si>
    <t>405036900</t>
  </si>
  <si>
    <t>ქ. თბილისი, ვაკე-საბურთალოს რაიონი, ჩიქოვანის ქ., №95</t>
  </si>
  <si>
    <t>პაატა კვარაცხელია;  კონსტანტინე ოსიპოვი</t>
  </si>
  <si>
    <t>62003015858; 01013011406</t>
  </si>
  <si>
    <t>090c7d2a-3a50-4a2b-93fa-40577cbcfdbc</t>
  </si>
  <si>
    <t>რადკომ (ს.კ. 405036900) - შპს</t>
  </si>
  <si>
    <t>ბადუ გრუპ</t>
  </si>
  <si>
    <t>400025860</t>
  </si>
  <si>
    <t xml:space="preserve">ქ. თბილისის, გლდანი-ნაძალადევის რაიონში, გლდანი VII მ/რ, კორ. №4, ბინა №131 </t>
  </si>
  <si>
    <t>ემილ აკოფოვი</t>
  </si>
  <si>
    <t>d89060a8-9659-4ec3-9665-6ddb77561fcd</t>
  </si>
  <si>
    <t>ბადუ გრუპ (ს.კ. 400025860) - შპს</t>
  </si>
  <si>
    <t>ავტომარიაჟი</t>
  </si>
  <si>
    <t>445548435</t>
  </si>
  <si>
    <t>ქ. ბათუმი, ნიკო მუსხელიშვილის I შესახვევი, N 20</t>
  </si>
  <si>
    <t>სერგო აბაშიძე</t>
  </si>
  <si>
    <t>8c440802-0fef-43f1-9d0d-c284b0797848</t>
  </si>
  <si>
    <t>ავტომარიაჟი (ს.კ. 445548435) - შპს</t>
  </si>
  <si>
    <t>FOOD 7</t>
  </si>
  <si>
    <t>400074735</t>
  </si>
  <si>
    <t>ქ. თბილისი, ნაძალადევის რაიონი, თემქა, III მ/რ, IV კვ., კორ. 53, ბ. 19</t>
  </si>
  <si>
    <t>მიხეილ ცოგოშვილი</t>
  </si>
  <si>
    <t>8a02a186-2c5f-4e5d-9a4c-3dfc132c0e30</t>
  </si>
  <si>
    <t>FOOD 7 (ს.კ. 400074735) - შპს</t>
  </si>
  <si>
    <t>GRW</t>
  </si>
  <si>
    <t>441554471</t>
  </si>
  <si>
    <t>ქ. ყვარელი, აღდგომის ქ., N 26</t>
  </si>
  <si>
    <t>რევაზი ყარალაშვილი</t>
  </si>
  <si>
    <t>6c8db500-022a-4022-aee6-29d024f487f5</t>
  </si>
  <si>
    <t>GRW (ს.კ. 441554471) - შპს</t>
  </si>
  <si>
    <t>პრინტდიზაინი</t>
  </si>
  <si>
    <t>433651023</t>
  </si>
  <si>
    <t>ქ. ლანჩხუთის რაიონი, სოფ. ზემო შუხუთი, ლელოს ქ., N 55</t>
  </si>
  <si>
    <t>ლაშა ხუხუნაიშვილი</t>
  </si>
  <si>
    <t>6cf6fb8b-ce9c-4b86-940b-a474ee051875</t>
  </si>
  <si>
    <t>პრინტდიზაინი (ს.კ. 433651023) - შპს</t>
  </si>
  <si>
    <t>ნული</t>
  </si>
  <si>
    <t>431180296</t>
  </si>
  <si>
    <t>თელავის რაიონი, ს. ვანთა</t>
  </si>
  <si>
    <t>ლელა ქევხიშვილი</t>
  </si>
  <si>
    <t>12178e31-c3d8-4551-ae5a-4905d73dd539</t>
  </si>
  <si>
    <t>ნული (ს.კ. 431180296) - შპს</t>
  </si>
  <si>
    <t>ჯი თი კომპანი</t>
  </si>
  <si>
    <t>405104961</t>
  </si>
  <si>
    <t>ქ. თბილისი, ვაკის რაიონი, ბაგები, ი. უჩანეიშვილის ქ., N34</t>
  </si>
  <si>
    <t>გიორგი თოფურია</t>
  </si>
  <si>
    <t>b9cd454d-664e-47ed-b5db-35f445f7e188</t>
  </si>
  <si>
    <t>ჯი თი კომპანი (ს.კ. 405104961) - შპს</t>
  </si>
  <si>
    <t>სამი ძმა</t>
  </si>
  <si>
    <t>405194427</t>
  </si>
  <si>
    <t>ქ. თბილისი, ვაკე-საბურთალოს რაიონი, იური გაგარინის ქ., N 13ა, კომერციული ფართი N26, ანტრესოლი</t>
  </si>
  <si>
    <t>აბელი კაპანაძე</t>
  </si>
  <si>
    <t>9702f9a7-2c1e-406a-8054-8146552777d8</t>
  </si>
  <si>
    <t>სამი ძმა (ს.კ. 405194427) - შპს</t>
  </si>
  <si>
    <t>ეარ მენეჯმენტ სისტემს</t>
  </si>
  <si>
    <t>208189618</t>
  </si>
  <si>
    <t>ქ. თბილისი, ისანი-სამგორის რაიონი, ორხევის დასახლება, თეთრი ხევი, ჰესის მიმ ტერ.</t>
  </si>
  <si>
    <t>ანდრო ქადაგიძე</t>
  </si>
  <si>
    <t>4324f40a-2af1-44ac-9e6a-350e20796128</t>
  </si>
  <si>
    <t>ეარ მენეჯმენტ სისტემს (ს.კ. 208189618) - შპს</t>
  </si>
  <si>
    <t>საგი</t>
  </si>
  <si>
    <t>426537633</t>
  </si>
  <si>
    <t>ქ. გარდაბანი, ვაჟა-ფშაველას ქ., N 2</t>
  </si>
  <si>
    <t>689db146-d541-4691-b1ab-9b8fcbad8fb3</t>
  </si>
  <si>
    <t>საგი (ს.კ. 426537633) - შპს</t>
  </si>
  <si>
    <t>აგროჰაბი</t>
  </si>
  <si>
    <t>404502098</t>
  </si>
  <si>
    <t>ქ. თბილისი, გლდანის რაიონი, ელეფთერ ანდრონიკაშვილის ქ., N 151</t>
  </si>
  <si>
    <t>ლაშა გოცირიძე</t>
  </si>
  <si>
    <t>59196e6a-287a-4278-a4e4-a07ce75030f0</t>
  </si>
  <si>
    <t>აგროჰაბი (ს.კ. 404502098) - შპს</t>
  </si>
  <si>
    <t>და-დე</t>
  </si>
  <si>
    <t>445543261</t>
  </si>
  <si>
    <t>ქ. ბათუმი, მ. ლერმონტოვის ქ., N 12ა, ბ. 13</t>
  </si>
  <si>
    <t>მინდია მახარაძე</t>
  </si>
  <si>
    <t>73c68135-ed6d-47ba-a277-ebec9cf3f3bf</t>
  </si>
  <si>
    <t>და-დე (ს.კ. 445543261) - შპს</t>
  </si>
  <si>
    <t>თომა</t>
  </si>
  <si>
    <t>415596769</t>
  </si>
  <si>
    <t>ჭიათურის რაიონი, ს. ითხვისი</t>
  </si>
  <si>
    <t>ოთარ მეგრელიშვილი</t>
  </si>
  <si>
    <t>4800cf81-dfea-4aed-a224-9427cc2f27a4</t>
  </si>
  <si>
    <t>თომა (ს.კ. 415596769) - შპს</t>
  </si>
  <si>
    <t>ბრიკო</t>
  </si>
  <si>
    <t>405459472</t>
  </si>
  <si>
    <t>ქ. თბილისი, ვაკე-საბურთალოს რაიონი, შალვა ნუცუბიძის ფერდობი, III მიკრო/რაიონი, კვარტალი III, კორპუსი 10, ბინა 28</t>
  </si>
  <si>
    <t>ალექსანდრე ბარაბაძე</t>
  </si>
  <si>
    <t>6fd05ab3-4bfa-4bf6-887c-8ce6a5bac440</t>
  </si>
  <si>
    <t>ბრიკო (ს.კ. 405459472) - შპს</t>
  </si>
  <si>
    <t>რეგალო</t>
  </si>
  <si>
    <t>445524790</t>
  </si>
  <si>
    <t>ქ. ბათუმი, გიორგი ბრწყინვალეს ქუჩა N124</t>
  </si>
  <si>
    <t>ინგა ბაბუჩაიშვილი</t>
  </si>
  <si>
    <t>90f3cbe7-2757-4fb5-a92f-0f95f910b3ab</t>
  </si>
  <si>
    <t>რეგალო (ს.კ. 445524790) - შპს</t>
  </si>
  <si>
    <t>გევა</t>
  </si>
  <si>
    <t>406177998</t>
  </si>
  <si>
    <t>ქ. თბილისის, ისანი-სამგორის რაიონი, ბერი გაბრიელ სალოსის გამზ., N160, ბ. N205</t>
  </si>
  <si>
    <t>ვალერიან თაბაგარი</t>
  </si>
  <si>
    <t>0c9cfa6f-539b-412f-9f7d-211c9a1fac9e</t>
  </si>
  <si>
    <t>გევა (ს.კ. 406177998) - შპს</t>
  </si>
  <si>
    <t>დაგი</t>
  </si>
  <si>
    <t>404553041</t>
  </si>
  <si>
    <t>ქ. თბილისი, კრწანისის რაიონი, ორთაჭალას ქუჩა, N 62</t>
  </si>
  <si>
    <t>დავით დუმბაძე</t>
  </si>
  <si>
    <t>add9f808-ef21-4a64-970f-efe10e9419dc</t>
  </si>
  <si>
    <t>დაგი (ს.კ. 404553041) - შპს</t>
  </si>
  <si>
    <t>აბმ 2010</t>
  </si>
  <si>
    <t>204576306</t>
  </si>
  <si>
    <t>ძველი თბილისის (ყოფ. მთაწმ) რაიონში, ყიფიანის 12</t>
  </si>
  <si>
    <t>ბესიკ მამაცაშვილი</t>
  </si>
  <si>
    <t>e55fbde2-8ab9-400e-a88d-1f517ed4f9f7</t>
  </si>
  <si>
    <t>აბმ 2010 (ს.კ. 204576306) - შპს</t>
  </si>
  <si>
    <t>ენ ბი სი ჯგუფი</t>
  </si>
  <si>
    <t>400300893</t>
  </si>
  <si>
    <t>ქ. თბილისი, გლდანის რაიონი, მარატ ნოზაძის ქუჩა N 8, სართული 1, კომერციული ფართი</t>
  </si>
  <si>
    <t>ირმა ჯახუტაშვილი</t>
  </si>
  <si>
    <t>b7555bfd-a646-40da-b1a1-bf4da4abe12a</t>
  </si>
  <si>
    <t>ენ ბი სი ჯგუფი (ს.კ. 400300893) - შპს</t>
  </si>
  <si>
    <t>რეზი+</t>
  </si>
  <si>
    <t>445465041</t>
  </si>
  <si>
    <t>ბათუმი, დ.აღმაშენებლის ქ., №28, ბ. 24</t>
  </si>
  <si>
    <t>ირაკლი პაპუნიძე</t>
  </si>
  <si>
    <t>GE55TB7679236050100001</t>
  </si>
  <si>
    <t>0a821234-9622-42d1-88ac-c40454272a6f</t>
  </si>
  <si>
    <t>რეზი+ (ს.კ. 445465041) - შპს</t>
  </si>
  <si>
    <t>ილია ნარაკიძე 777</t>
  </si>
  <si>
    <t>245594496</t>
  </si>
  <si>
    <t>ილია ნარაკიძე</t>
  </si>
  <si>
    <t>014eb032-b527-4168-84ad-eadb5ebb1d79</t>
  </si>
  <si>
    <t>ილია ნარაკიძე 777 (ს.კ. 245594496) - შპს</t>
  </si>
  <si>
    <t>თეგეტა დისტრიბუცია</t>
  </si>
  <si>
    <t>405391080</t>
  </si>
  <si>
    <t>ქალაქი თბილისი, საბურთალოს რაიონი, დავით აღმაშენებლის ხეივანი, N129</t>
  </si>
  <si>
    <t>ლევანი ვარშანიძე</t>
  </si>
  <si>
    <t>234b9126-dfad-46f3-b985-2c36967f9b61</t>
  </si>
  <si>
    <t>ICE001951</t>
  </si>
  <si>
    <t>თეგეტა დისტრიბუცია (ს.კ. 405391080) - შპს</t>
  </si>
  <si>
    <t>ბათუმი ლიფტსერვისი 2</t>
  </si>
  <si>
    <t>405245569</t>
  </si>
  <si>
    <t>ქალაქი თბილისი, ვაკის რაიონი, შალვა ნუცუბიძის ფერდობი, III მ/რ, I კვარტალი, კორპუსი №4, ბინა №10</t>
  </si>
  <si>
    <t>ოთარ ფევაძე</t>
  </si>
  <si>
    <t>17e00569-9004-42ea-98b5-f6020994bc42</t>
  </si>
  <si>
    <t>ბათუმი ლიფტსერვისი 2 (ს.კ. 405245569) - შპს</t>
  </si>
  <si>
    <t>ერთობა +</t>
  </si>
  <si>
    <t>204549836</t>
  </si>
  <si>
    <t xml:space="preserve">ქალაქი თბილისი, ნაძალადევის რაიონი, გიორგი ჭყონდიდელის ქუჩა N 62 </t>
  </si>
  <si>
    <t>ba1a5d78-5845-45bd-b1b1-3dd5e1da4218</t>
  </si>
  <si>
    <t>ერთობა + (ს.კ. 204549836) - შპს</t>
  </si>
  <si>
    <t>ტუმბო</t>
  </si>
  <si>
    <t>405244141</t>
  </si>
  <si>
    <t>ქ. თბილისი, დიდუბის რაიონი, აკაკი ბელიაშვილის ქუჩა N23</t>
  </si>
  <si>
    <t>ზურაბ თეთრაშვილი</t>
  </si>
  <si>
    <t>b19e534f-e055-4578-afe0-ef2e825dfe2f</t>
  </si>
  <si>
    <t>ტუმბო (ს.კ. 405244141) - შპს</t>
  </si>
  <si>
    <t>ლუკა-2015</t>
  </si>
  <si>
    <t>445474111</t>
  </si>
  <si>
    <t xml:space="preserve">ქ. ბათუმი, გაგარინის ქ., № 44 </t>
  </si>
  <si>
    <t>მალხაზ თებიძე</t>
  </si>
  <si>
    <t>2b78f136-c97c-465d-9f05-54b4af39e145</t>
  </si>
  <si>
    <t>ლუკა-2015 (ს.კ. 445474111) - შპს</t>
  </si>
  <si>
    <t>ძმები</t>
  </si>
  <si>
    <t>400007078</t>
  </si>
  <si>
    <t>ქ. თბილისი, ნაძალადევის რაიონი, არბოს ქ., კორ. N20"ბ", ბინა N69</t>
  </si>
  <si>
    <t>ბესიკ ბუთხაშვილი</t>
  </si>
  <si>
    <t>c0415d5c-1d46-44d6-8171-9ece54d5b4b2</t>
  </si>
  <si>
    <t>ძმები (ს.კ. 400007078) - შპს</t>
  </si>
  <si>
    <t>ბმ გრუპ</t>
  </si>
  <si>
    <t>405130834</t>
  </si>
  <si>
    <t xml:space="preserve">ქ. თბილისი, ვაკე-საბურთალოს რაიონი, ალ. ყაზბეგის გამზ., №3ა, სადარბაზო 2, სართული 10, ბ. 54 </t>
  </si>
  <si>
    <t>გიორგი ბუნტური</t>
  </si>
  <si>
    <t>d2b6d796-7934-41e9-8360-e49b779c84e4</t>
  </si>
  <si>
    <t>ბმ გრუპ (ს.კ. 405130834) - შპს</t>
  </si>
  <si>
    <t>კოლორიუმი</t>
  </si>
  <si>
    <t>416343326</t>
  </si>
  <si>
    <t>ქ. რუსთავი, კიკვიძის ქ., N 8, ბ. N18</t>
  </si>
  <si>
    <t>fcc0e843-7cd6-462c-8b56-2bbe7a5dd604</t>
  </si>
  <si>
    <t>კოლორიუმი (ს.კ. 416343326) - შპს</t>
  </si>
  <si>
    <t>კ–მოტორსი</t>
  </si>
  <si>
    <t>406058126</t>
  </si>
  <si>
    <t>ქ. თბილისი, სამგორის რაიონი, ზურაბ იარაჯულის ქუჩა, N29</t>
  </si>
  <si>
    <t>ნინო შამანაური</t>
  </si>
  <si>
    <t>ada63e06-e615-4d88-98d4-bcb765991d69</t>
  </si>
  <si>
    <t>კ–მოტორსი (ს.კ. 406058126) - შპს</t>
  </si>
  <si>
    <t>ენჯინ პარტს</t>
  </si>
  <si>
    <t>206341323</t>
  </si>
  <si>
    <t>ქ. თბილისი, ისანის რაიონი, წულუკიძის ქ., N3</t>
  </si>
  <si>
    <t>მიხეილ სეროფოვი</t>
  </si>
  <si>
    <t>027ddf12-d2de-4be6-b5e5-030be771dd19</t>
  </si>
  <si>
    <t>ენჯინ პარტს (ს.კ. 206341323) - შპს</t>
  </si>
  <si>
    <t>მედაირი</t>
  </si>
  <si>
    <t>208145979</t>
  </si>
  <si>
    <t xml:space="preserve">ქ. თბილისი, ისანი-სამგორის რაიონი, მუხაძის ქ.,№50 
</t>
  </si>
  <si>
    <t>თეა ჯინჭარაძე</t>
  </si>
  <si>
    <t>c856af5a-d252-4882-92fa-0cf3598e59f8</t>
  </si>
  <si>
    <t>მედაირი (ს.კ. 208145979) - შპს</t>
  </si>
  <si>
    <t>ალექსანდრე კოჩაძე</t>
  </si>
  <si>
    <t>54001013207</t>
  </si>
  <si>
    <t>7fb2028a-fe13-472b-840e-5e70fd316b19</t>
  </si>
  <si>
    <t>ალექსანდრე კოჩაძე (ს.კ. 54001013207) - ინდ. მეწარმე</t>
  </si>
  <si>
    <t>გვანცა ლებანიძე</t>
  </si>
  <si>
    <t>01019058668</t>
  </si>
  <si>
    <t>ქალაქი თბილისი, გიორგი ჭყონდიდელის ქუჩა, N23</t>
  </si>
  <si>
    <t>GE10TB7651545063300001</t>
  </si>
  <si>
    <t>a703de60-7255-40f6-bcd1-b990ca15c2b4</t>
  </si>
  <si>
    <t>ICE001963</t>
  </si>
  <si>
    <t>გვანცა ლებანიძე (ს.კ. 01019058668) - ფიზ. პირი</t>
  </si>
  <si>
    <t>ინ ვესტა ჯორჯია</t>
  </si>
  <si>
    <t>206342698</t>
  </si>
  <si>
    <t>ქალაქი თბილისი, ძველი თბილისის რაიონი, ვ. ჯორბენაძის ქ., №15</t>
  </si>
  <si>
    <t>გალუსტ სარქისოვი</t>
  </si>
  <si>
    <t>5a054c9b-29f5-4071-8294-4992fbc8b87a</t>
  </si>
  <si>
    <t>ინ ვესტა ჯორჯია (ს.კ. 206342698) - შპს</t>
  </si>
  <si>
    <t>ნიკუშა 2015</t>
  </si>
  <si>
    <t>448396646</t>
  </si>
  <si>
    <t>ხელვაჩაური, დ.აღმაშენებლის ქ. N30</t>
  </si>
  <si>
    <t>ედუარდ დემურაძე</t>
  </si>
  <si>
    <t>2104edaf-a726-4b6c-bc3f-55d8db13f87b</t>
  </si>
  <si>
    <t>ნიკუშა 2015 (ს.კ. 448396646) - შპს</t>
  </si>
  <si>
    <t>ქაშვეთი Qashveti</t>
  </si>
  <si>
    <t>445437493</t>
  </si>
  <si>
    <t>ქ. ბათუმი, პ.ლორიას ქ. N 8, ბ. 16</t>
  </si>
  <si>
    <t>გიორგი ზოსიძე</t>
  </si>
  <si>
    <t>2d37fa48-7e6b-472d-80e6-c2d4eb8607e0</t>
  </si>
  <si>
    <t>ქაშვეთი Qashveti (ს.კ. 445437493) - შპს</t>
  </si>
  <si>
    <t>ჯეოგრუპ ჯი</t>
  </si>
  <si>
    <t>448417302</t>
  </si>
  <si>
    <t>ხელვაჩაურის რაიონი, სოფ. ზედა ახალშენი, მე-15 I შეს., №4</t>
  </si>
  <si>
    <t>გოჩა ლომინაძე</t>
  </si>
  <si>
    <t>fe1a4d92-4a3a-48e0-8951-614cbc2ef038</t>
  </si>
  <si>
    <t>ჯეოგრუპ ჯი (ს.კ. 448417302) - შპს</t>
  </si>
  <si>
    <t>დავითი 2019</t>
  </si>
  <si>
    <t>445570132</t>
  </si>
  <si>
    <t>ბათუმი პ.რურუას ქ. N 1 ბ. 21</t>
  </si>
  <si>
    <t>ინგა ბერიძე</t>
  </si>
  <si>
    <t>0d9ced5a-2ef3-48e4-b67d-e3e6393c9bcf</t>
  </si>
  <si>
    <t>დავითი 2019 (ს.კ. 445570132) - შპს</t>
  </si>
  <si>
    <t>ფელო</t>
  </si>
  <si>
    <t>248436447</t>
  </si>
  <si>
    <t xml:space="preserve">ხელვაჩაურის რაიონი, ს.თხილნარი </t>
  </si>
  <si>
    <t>გივი თიკანაძე</t>
  </si>
  <si>
    <t>c9c53c0a-40fc-451a-8571-3a9248d059fa</t>
  </si>
  <si>
    <t>ფელო (ს.კ. 248436447) - შპს</t>
  </si>
  <si>
    <t>საკანცელარიო თ.მ</t>
  </si>
  <si>
    <t>400332261</t>
  </si>
  <si>
    <t>ქ. თბილისი, გლდანის რაიონი, მუხიანის დასახლება, I მიკრო/რაიონი, კორპუსი 2, ბინა 194</t>
  </si>
  <si>
    <t>დავით ბექთეშაშვილი</t>
  </si>
  <si>
    <t>18b34dd7-167e-4edb-b4e7-8417d99f8ea0</t>
  </si>
  <si>
    <t>საკანცელარიო თმ (ს.კ. 400332261) - შპს</t>
  </si>
  <si>
    <t>იატაკი და კომფორტი</t>
  </si>
  <si>
    <t>400240388</t>
  </si>
  <si>
    <t>ქ. თბილისი, გლდანის რაიონი, უწერის ქ 11</t>
  </si>
  <si>
    <t>მურთაზი ხაჭაპურიძე</t>
  </si>
  <si>
    <t>4c2ee514-afb9-4a3e-8b5b-77cd977f2ec4</t>
  </si>
  <si>
    <t>იატაკი და კომფორტი (ს.კ. 400240388) - შპს</t>
  </si>
  <si>
    <t>კარბო</t>
  </si>
  <si>
    <t>406199457</t>
  </si>
  <si>
    <t>ქ. თბილისი, ისანი-სამგორის რაიონი, ვარკეთილის მას., II მ/რ, კორ. 2, ბ. 109</t>
  </si>
  <si>
    <t>ზაზა ხაჩიძე</t>
  </si>
  <si>
    <t>9089c76e-3685-47e1-9bc6-903c52b786ec</t>
  </si>
  <si>
    <t>კარბო (ს.კ. 406199457) - შპს</t>
  </si>
  <si>
    <t>ვალენსია</t>
  </si>
  <si>
    <t>412750483</t>
  </si>
  <si>
    <t>ქალაქი ქუთაისი, ილია ჭავჭავაძის გამზ., N43, ბ. N27-37</t>
  </si>
  <si>
    <t>შპს პანდამონიუმი</t>
  </si>
  <si>
    <t>89623534-7d8d-4b8e-9bc8-cd71217b18b0</t>
  </si>
  <si>
    <t>ICE001973</t>
  </si>
  <si>
    <t>ვალენსია (ს.კ. 412750483) - შპს</t>
  </si>
  <si>
    <t>LIGTING</t>
  </si>
  <si>
    <t>445422882</t>
  </si>
  <si>
    <t>ბათუმი, ივ.ჯავახიშვილის ქ., N 37</t>
  </si>
  <si>
    <t>რესან ბაჯელიძე</t>
  </si>
  <si>
    <t>a101cbf6-9606-4fc1-81d9-fd4278037fa5</t>
  </si>
  <si>
    <t>LIGTING (ს.კ. 445422882) - შპს</t>
  </si>
  <si>
    <t>ფარმა სესი+</t>
  </si>
  <si>
    <t>445542146</t>
  </si>
  <si>
    <t>ქ. ბათუმი , ფრიდონ ხალვაშის მე-7 შესახვევი, N 11</t>
  </si>
  <si>
    <t>სალომე ბერიძე</t>
  </si>
  <si>
    <t>54ad1ea2-f1ce-45c3-a173-3b5fda45f4d6</t>
  </si>
  <si>
    <t>ფარმა სესი+ (ს.კ. 445542146) - შპს</t>
  </si>
  <si>
    <t>ფიულერ 001</t>
  </si>
  <si>
    <t>400317046</t>
  </si>
  <si>
    <t xml:space="preserve">ქალაქი თბილისი, გლდანის რაიონი, გლდანის მასივი, III მიკრო/რაიონი, კორპუსი 4, ბინა 62 </t>
  </si>
  <si>
    <t>გიორგი შაყულაშვილი</t>
  </si>
  <si>
    <t>a849a39b-a026-4d92-a69c-ad884a68224f</t>
  </si>
  <si>
    <t>ფიულერ 001 (ს.კ. 400317046) - შპს</t>
  </si>
  <si>
    <t>ციტრუსი</t>
  </si>
  <si>
    <t>405411772</t>
  </si>
  <si>
    <t xml:space="preserve">ქ. თბილისი, საბურთალოს რაიონი, ად. მიცკევიჩის ქ., კორპ. 1, ბ. 67  </t>
  </si>
  <si>
    <t>გურამი თათეშვილი</t>
  </si>
  <si>
    <t>11b10f51-b2c6-4a7f-a57d-4c8ce40d84ea</t>
  </si>
  <si>
    <t>ციტრუსი (ს.კ. 405411772) - შპს</t>
  </si>
  <si>
    <t>მალა სა</t>
  </si>
  <si>
    <t>405191830</t>
  </si>
  <si>
    <t>ქ. თბილისი, საბურთალოს რაიონი, ალ. ყაზბეგის გამზირი, N 4, ბინა 17</t>
  </si>
  <si>
    <t>სერგო ათუაშვილი</t>
  </si>
  <si>
    <t>GE59BG0000000525537212</t>
  </si>
  <si>
    <t>7e4f9440-bec4-4d96-ac45-b5890a36f0ec</t>
  </si>
  <si>
    <t>მალა სა (ს.კ. 405191830) - შპს</t>
  </si>
  <si>
    <t>არტ-დეკორი+</t>
  </si>
  <si>
    <t>200251164</t>
  </si>
  <si>
    <t>ქალაქი თბილისი, დიდუბის რაიონი, წერეთლის გამზირსა და სამტრედიის ქუჩის გადაკვეთა, (ნაკვ.20/32), კომერციული ფართი N14</t>
  </si>
  <si>
    <t>რობერტ მავრომატის; ნოდარ მავრომატის</t>
  </si>
  <si>
    <t>AH3930366; 01019003842</t>
  </si>
  <si>
    <t>6f54f714-10ab-411b-a82f-b886ddde8689</t>
  </si>
  <si>
    <t>არტ-დეკორი+ (ს.კ. 200251164) - შპს</t>
  </si>
  <si>
    <t>ელ-ჯი-ჯი</t>
  </si>
  <si>
    <t>205208773</t>
  </si>
  <si>
    <t>ქ. თბილისი, საბურთალოს რაიონი, ზაქარიაძის ქუჩა, N 8, ბინა N 56</t>
  </si>
  <si>
    <t>თეიმურაზ გიორგაძე</t>
  </si>
  <si>
    <t>095effd9-9a60-4a34-9804-a096c75378a9</t>
  </si>
  <si>
    <t>ელ-ჯი-ჯი (ს.კ. 205208773) - შპს</t>
  </si>
  <si>
    <t>გრაფი</t>
  </si>
  <si>
    <t>445507345</t>
  </si>
  <si>
    <t>ბათუმი პ.რურუას ქ. N 13 ბ. 57</t>
  </si>
  <si>
    <t>დავით აფხაზავა</t>
  </si>
  <si>
    <t>95bfa0c1-2a11-4d2b-ae76-fbdb13af4fd7</t>
  </si>
  <si>
    <t>გრაფი (ს.კ. 445507345) - შპს</t>
  </si>
  <si>
    <t>მედპროდუქტი</t>
  </si>
  <si>
    <t>427743221</t>
  </si>
  <si>
    <t>გურჯაანის რაიონი, ს. ველისციხე 21–ე ქ. N 74</t>
  </si>
  <si>
    <t>ელენე აკოლაშვილი</t>
  </si>
  <si>
    <t>00850453-b3dd-43e6-adf0-b1bd4c126736</t>
  </si>
  <si>
    <t>მედპროდუქტი (ს.კ. 427743221) - შპს</t>
  </si>
  <si>
    <t>გიო ავტო სერვისი</t>
  </si>
  <si>
    <t>426528830</t>
  </si>
  <si>
    <t>გარდაბანი, ს. სართიჭალა, მე–12 ქ., №166</t>
  </si>
  <si>
    <t>გიორგი ჩადუნელი</t>
  </si>
  <si>
    <t>3e8ee847-54e8-434c-a2b3-1dc334c38d33</t>
  </si>
  <si>
    <t>გიო ავტო სერვისი (ს.კ. 426528830) - შპს</t>
  </si>
  <si>
    <t>აჭარა</t>
  </si>
  <si>
    <t>447864026</t>
  </si>
  <si>
    <t>შუახევი ს. დღვანი</t>
  </si>
  <si>
    <t>მურად ფუტკარაძე</t>
  </si>
  <si>
    <t>230a7ea8-a1cd-4391-a634-2ffa254060e3</t>
  </si>
  <si>
    <t>აჭარა (ს.კ. 447864026) - შპს</t>
  </si>
  <si>
    <t>კა-ზუ</t>
  </si>
  <si>
    <t>415601209</t>
  </si>
  <si>
    <t xml:space="preserve">ჭიათურის რაიონი, ს. ზოდი </t>
  </si>
  <si>
    <t>კახაბერი ცხადიაშვილი</t>
  </si>
  <si>
    <t>133de7a8-1a31-4316-885c-bfe6b73f5954</t>
  </si>
  <si>
    <t>კა-ზუ (ს.კ. 415601209) - შპს</t>
  </si>
  <si>
    <t>გიგუ მოტორსი</t>
  </si>
  <si>
    <t>435435003</t>
  </si>
  <si>
    <t>ქ. მარტვილი, თ. წოწორიას ქ., N 6</t>
  </si>
  <si>
    <t>გიორგი წულაია</t>
  </si>
  <si>
    <t>986c6c88-8788-45e7-961c-f230a2da4f41</t>
  </si>
  <si>
    <t>გიგუ მოტორსი (ს.კ. 435435003) - შპს</t>
  </si>
  <si>
    <t>ბობერი</t>
  </si>
  <si>
    <t>405038631</t>
  </si>
  <si>
    <t xml:space="preserve">ქ. თბილისი, ვაკე-საბურთალოს რაიონი, გზატკეცილი წყნეთი, N 39, საოფისე ფართი N8 </t>
  </si>
  <si>
    <t>გიორგი კობახიძე; ლაშა ყაჯრიშვილი</t>
  </si>
  <si>
    <t>01008048241; 01036000661</t>
  </si>
  <si>
    <t>d44728eb-cd5f-456d-9665-62b4a976ccb0</t>
  </si>
  <si>
    <t>ბობერი (ს.კ. 405038631) - შპს</t>
  </si>
  <si>
    <t>მასტერ</t>
  </si>
  <si>
    <t>446756412</t>
  </si>
  <si>
    <t xml:space="preserve">ქედის რაიონი, სოფ. საბადური, 1–ლი I ჩიხი, № 1 
</t>
  </si>
  <si>
    <t>9254cc12-b99b-47c0-b0d4-2f6f9e38ae2a</t>
  </si>
  <si>
    <t>მასტერ (ს.კ. 446756412) - შპს</t>
  </si>
  <si>
    <t>გიორგი გელაშვილი</t>
  </si>
  <si>
    <t>01017053923</t>
  </si>
  <si>
    <t>ქ. თბილისი, კრწანისის რაიონი, ფონიჭალა-3-ის დასახლება, კორპუსი N12, ბინა N91</t>
  </si>
  <si>
    <t>909aca77-66d9-4902-b251-889f0acdc552</t>
  </si>
  <si>
    <t>გიორგი გელაშვილი (ს.კ. 01017053923) - მცირე მეწარმე</t>
  </si>
  <si>
    <t>თამაზ ვარდოსანიძე</t>
  </si>
  <si>
    <t>01010006755</t>
  </si>
  <si>
    <t>ქ. თბილისი, ისანი-სამგორის რაიონი, ფონიჭალა 3, კორ. 6, ბ. 54</t>
  </si>
  <si>
    <t>ffcf3dba-21c0-41ee-8615-6b342d1a9084</t>
  </si>
  <si>
    <t>თამაზ ვარდოსანიძე (ს.კ. 01010006755) - ინდ. მეწარმე</t>
  </si>
  <si>
    <t>მიხეილ სოფრომაძე</t>
  </si>
  <si>
    <t>01008041310</t>
  </si>
  <si>
    <t xml:space="preserve">ქ. თბილისის ვაკის რაიონში წყნეთის ქ. კორ. 6 ბ. 6 </t>
  </si>
  <si>
    <t>e9f8e5c5-4792-4b1f-a103-7c67c93dde5c</t>
  </si>
  <si>
    <t>მიხეილ სოფრომაძე (ს.კ. 01008041310) - მცირე მეწარმე</t>
  </si>
  <si>
    <t>ნატო ფარტენაძე</t>
  </si>
  <si>
    <t>61008008655</t>
  </si>
  <si>
    <t>ქედის რაიონი, ს. კოლოტაური, მე–2 ქ., №7ა</t>
  </si>
  <si>
    <t>4912bf58-ff73-45ea-a034-02f0164590d5</t>
  </si>
  <si>
    <t>ნატო ფარტენაძე (ს.კ. 61008008655) - ინდ. მეწარმე</t>
  </si>
  <si>
    <t>გულად კუკანია</t>
  </si>
  <si>
    <t>35001003502</t>
  </si>
  <si>
    <t>ქ. რუსთავი, XIX მ/რ, კორ. №23, ბ. №5</t>
  </si>
  <si>
    <t>d2ae0923-dbbb-4e43-a2ff-2a3500ef2d3b</t>
  </si>
  <si>
    <t>გულად კუკანია (ს.კ. 35001003502) - მცირე მეწარმე</t>
  </si>
  <si>
    <t>ზურაბი ქავთარაძე</t>
  </si>
  <si>
    <t>35001025305</t>
  </si>
  <si>
    <t>ქ. რუსთავი, XXI მ/რ, კორ. 6, ბ. 49</t>
  </si>
  <si>
    <t>1cc3f78d-0302-4fe8-bf00-35580002c457</t>
  </si>
  <si>
    <t>ზურაბი ქავთარაძე (ს.კ. 35001025305) - ინდ. მეწარმე</t>
  </si>
  <si>
    <t>ომარ ბერიძე</t>
  </si>
  <si>
    <t>61004009275</t>
  </si>
  <si>
    <t>ქობულეთი დ. ოჩხამური ტბელ აბუსერისძის ქ. N 17</t>
  </si>
  <si>
    <t>01438c5c-c4f6-4c2b-ad57-2b41be228c68</t>
  </si>
  <si>
    <t>ომარ ბერიძე (ს.კ. 61004009275) - მცირე მეწარმე</t>
  </si>
  <si>
    <t>გიორგი გერსამია</t>
  </si>
  <si>
    <t>01020004635</t>
  </si>
  <si>
    <t xml:space="preserve">ქ. თბილისი, ნაძალადევის რაიონი, რ. ურიდიას შესახვევი, №5 
</t>
  </si>
  <si>
    <t>e8523535-de2e-4f99-bd52-6b5e8c580c70</t>
  </si>
  <si>
    <t>გიორგი გერსამია (ს.კ. 01020004635) - ინდ. მეწარმე</t>
  </si>
  <si>
    <t>ზურაბ ჯორბენაძე</t>
  </si>
  <si>
    <t>61002004648</t>
  </si>
  <si>
    <t>ქ. ბათუმი, აღმაშენებლის 21</t>
  </si>
  <si>
    <t>356a4989-99f4-4afb-85e7-c27f98f85ad2</t>
  </si>
  <si>
    <t>ზურაბ ჯორბენაძე (ს.კ. 61002004648) - მცირე მეწარმე</t>
  </si>
  <si>
    <t>ნუგზარ ფანცულაია</t>
  </si>
  <si>
    <t>01019008123</t>
  </si>
  <si>
    <t>ქ. თბილისის, გლდანი-ნაძალადევის რაიონი, ქვიშხეთის ქ., №1, ბ. 14</t>
  </si>
  <si>
    <t>a9115cfc-25f7-48be-b83b-5e0530c85c19</t>
  </si>
  <si>
    <t>ნუგზარ ფანცულაია (ს.კ. 01019008123) - მცირე მეწარმე</t>
  </si>
  <si>
    <t>უჩა დადეშელი</t>
  </si>
  <si>
    <t>01001041492</t>
  </si>
  <si>
    <t>ქ. თბილისის, დიდუბე-ჩუღურეთის რაიონი, დავით ბაქრაძის ქ., №18</t>
  </si>
  <si>
    <t>GE96BG0000000498931483</t>
  </si>
  <si>
    <t>91852228-6605-4652-af45-44101242a785</t>
  </si>
  <si>
    <t>ICE001999</t>
  </si>
  <si>
    <t>უჩა დადეშელი (ს.კ. 01001041492) - მცირე მეწარმე</t>
  </si>
  <si>
    <t>01024033466</t>
  </si>
  <si>
    <t>ქალაქი თბილისი, პეკინის გამზირი, N 24, ბინა 36</t>
  </si>
  <si>
    <t>GE12BS0000000008445640</t>
  </si>
  <si>
    <t>1ae99065-3a99-4a7e-aa63-fa21cf93a264</t>
  </si>
  <si>
    <t>ICE002000</t>
  </si>
  <si>
    <t>ირაკლი მჭედლიშვილი (ს.კ. 01024033466) - ფიზ. პირი</t>
  </si>
  <si>
    <t>ზურაბ კუჭაშვილი</t>
  </si>
  <si>
    <t>26001037517</t>
  </si>
  <si>
    <t>ქალაქი ლანჩხუთი, თამარ მეფის ქუჩა, N 55(</t>
  </si>
  <si>
    <t>GE13BG0000000528422141</t>
  </si>
  <si>
    <t>a0861db8-76ad-49ee-bd0d-ed854cb84d2a</t>
  </si>
  <si>
    <t>ICE2001</t>
  </si>
  <si>
    <t>ზურაბ კუჭაშვილი (ს.კ. 26001037517) - ფიზ. პირი</t>
  </si>
  <si>
    <t>კონსტანტინე შეყლაშვილი</t>
  </si>
  <si>
    <t>01011013211</t>
  </si>
  <si>
    <t>ვასილ ბარნოვის I ჩიხი N 8 ბ. 5ა</t>
  </si>
  <si>
    <t>GE16BG0000000688271200</t>
  </si>
  <si>
    <t>f5994b6e-87ad-4366-9cc9-6e49a4295b87</t>
  </si>
  <si>
    <t>ICE002002</t>
  </si>
  <si>
    <t>კონსტანტინე შეყლაშვილი (ს.კ. 01011013211) - ფიზ. პირი</t>
  </si>
  <si>
    <t>ძინძე</t>
  </si>
  <si>
    <t>439420869</t>
  </si>
  <si>
    <t xml:space="preserve">საქართველო, საჩხერის რაიონი, ს. იტავაზა 
</t>
  </si>
  <si>
    <t>8e34ca92-9af5-4702-9a10-8d5bb394b812</t>
  </si>
  <si>
    <t>ICE002003</t>
  </si>
  <si>
    <t>ძინძე (ს.კ. 439420869) - შპს</t>
  </si>
  <si>
    <t>სახელმწიფო ხაზინა</t>
  </si>
  <si>
    <t>0000000000000</t>
  </si>
  <si>
    <t>678033b5-c40b-4b58-83bb-63ecf64bc757</t>
  </si>
  <si>
    <t>ICE002004</t>
  </si>
  <si>
    <t>სახელმწიფო ხაზინა (ს.კ. 0000000000000) - საჯარო სამართლის იურიდიული პირი</t>
  </si>
  <si>
    <t>ნოვე ხარატიშვილი</t>
  </si>
  <si>
    <t>01003004908</t>
  </si>
  <si>
    <t>ქ. თბილისის, გლდანი-ნაძალადევის რაიონში, მუხიანი, III მ/რ, კორ. 18, ბ. 2</t>
  </si>
  <si>
    <t>f0b568b9-6bf8-4db3-aefc-eaf5384b336c</t>
  </si>
  <si>
    <t>ICE002005</t>
  </si>
  <si>
    <t>ნოვე ხარატიშვილი (ს.კ. 01003004908) - მცირე მეწარმე</t>
  </si>
  <si>
    <t>ნადეჟდა ყაველაშვილი</t>
  </si>
  <si>
    <t>60003009647</t>
  </si>
  <si>
    <t>თერჯოლის რაიონი, ს. ალისუბანი</t>
  </si>
  <si>
    <t>c9d06a90-ff3b-43e6-8deb-e6e8100b9e60</t>
  </si>
  <si>
    <t>ნადეჟდა ყაველაშვილი (ს.კ. 60003009647) - ინდ. მეწარმე</t>
  </si>
  <si>
    <t>ზვიადი ალექსანდრია</t>
  </si>
  <si>
    <t>01011092112</t>
  </si>
  <si>
    <t>ქ. თბილისი, მთისძირის N24</t>
  </si>
  <si>
    <t>GE29TB7519445061100096</t>
  </si>
  <si>
    <t>9c4e431e-bf60-4668-96be-fe3f9b8c4066</t>
  </si>
  <si>
    <t>ICE2009</t>
  </si>
  <si>
    <t>ზვიადი ალექსანდრია (ს.კ. 01011092112) - ფიზ. პირი</t>
  </si>
  <si>
    <t>დავით ჩიტაიშვილი</t>
  </si>
  <si>
    <t>01030049942</t>
  </si>
  <si>
    <t>ქ.თბილისი, ძველი თბილისის რაიონი, ოსიაურის ქ., I შეს. # 13</t>
  </si>
  <si>
    <t>GE24BG0000000788612900</t>
  </si>
  <si>
    <t>f226abbb-d682-476f-9fea-3665c62bccb6</t>
  </si>
  <si>
    <t>ICE002010</t>
  </si>
  <si>
    <t>დავით ჩიტაიშვილი (ს.კ. 01030049942) - ფიზ. პირი</t>
  </si>
  <si>
    <t>გოდერძი გობაძე</t>
  </si>
  <si>
    <t>61006076043</t>
  </si>
  <si>
    <t>ხელვაჩაური ს. კაპრეშუმი მამია აბაშიძის ქ. N 36</t>
  </si>
  <si>
    <t>GE90BG0000000256751400</t>
  </si>
  <si>
    <t>ab051763-5d42-467f-8549-04137afde270</t>
  </si>
  <si>
    <t>ICE002011</t>
  </si>
  <si>
    <t>გოდერძი გობაძე (ს.კ. 61006076043) - ფიზ. პირი</t>
  </si>
  <si>
    <t>ეკატერინე ბეჟანიძე</t>
  </si>
  <si>
    <t>61004055698</t>
  </si>
  <si>
    <t>ქალაქი ბათუმი, მიხეილ ლერმონტოვის ქუჩა, N 115, ბინა 30</t>
  </si>
  <si>
    <t>GE04BG0000000865051200</t>
  </si>
  <si>
    <t>1e6628e8-f589-4eea-9c86-d73343c26d4c</t>
  </si>
  <si>
    <t>ICE002012</t>
  </si>
  <si>
    <t>ეკატერინე ბეჟანიძე (ს.კ. 61004055698) - ფიზ. პირი</t>
  </si>
  <si>
    <t>ლევან კობახიძე</t>
  </si>
  <si>
    <t>18001066909</t>
  </si>
  <si>
    <t>ზესტაფონი ს. ზოვრეთი მე–16 ქ. N 4</t>
  </si>
  <si>
    <t>GE75BG0000000538429388</t>
  </si>
  <si>
    <t>b8ab484e-3d49-4f54-9d90-4a309e685387</t>
  </si>
  <si>
    <t>ICE2013</t>
  </si>
  <si>
    <t>ლევან კობახიძე (ს.კ. 18001066909) - ფიზ. პირი</t>
  </si>
  <si>
    <t>ზვიად ბოლქვაძე</t>
  </si>
  <si>
    <t>61004010583</t>
  </si>
  <si>
    <t>ქალაქი ბათუმი, მამია ვარშანიძის ქუჩა, N 68(ყოფ. მთისძირის ქ.)</t>
  </si>
  <si>
    <t>GE97BG0000000813304100</t>
  </si>
  <si>
    <t>a47dc082-9e78-49d2-9a31-0a1041c0452d</t>
  </si>
  <si>
    <t>ICE2014</t>
  </si>
  <si>
    <t>ზვიად ბოლქვაძე (ს.კ. 61004010583) - ფიზ. პირი</t>
  </si>
  <si>
    <t>გიორგი თანდაშვილი</t>
  </si>
  <si>
    <t>01005041132</t>
  </si>
  <si>
    <t>ქალაქი თბილისი, მაქსიმ გორკის ქ. N 28</t>
  </si>
  <si>
    <t>GE24BG0000000533898757</t>
  </si>
  <si>
    <t>785092a8-3bc0-474e-9eda-1a29305a7200</t>
  </si>
  <si>
    <t>ICE2015</t>
  </si>
  <si>
    <t>გიორგი თანდაშვილი (ს.კ. 01005041132) - ფიზ. პირი</t>
  </si>
  <si>
    <t>გიორგი ხიდაშელი</t>
  </si>
  <si>
    <t>01025004699</t>
  </si>
  <si>
    <t>ქალაქი თბილისი, დიდი დიღომის დასახლება, III მიკრო/რაიონი, კორპუსი 3, ბინა 113</t>
  </si>
  <si>
    <t>GE97BG0000000525970603</t>
  </si>
  <si>
    <t>e5dd6cc9-26cb-4eed-a1c5-0c74c521b935</t>
  </si>
  <si>
    <t>ICE2016</t>
  </si>
  <si>
    <t>გიორგი ხიდაშელი (ს.კ. 01025004699) - ფიზ. პირი</t>
  </si>
  <si>
    <t>ბაჩანა თედორაძე</t>
  </si>
  <si>
    <t>61008016577</t>
  </si>
  <si>
    <t>ქედა ს. წონიარისი მე–9 ქ. N 9</t>
  </si>
  <si>
    <t>GE15BG0000000538289721</t>
  </si>
  <si>
    <t>fb021eff-22cf-4ce7-9500-b3b54c3cd121</t>
  </si>
  <si>
    <t>ICE2017</t>
  </si>
  <si>
    <t>ბაჩანა თედორაძე (ს.კ. 61008016577) - ფიზ. პირი</t>
  </si>
  <si>
    <t>გოგიტა ირემაძე</t>
  </si>
  <si>
    <t>61006067379</t>
  </si>
  <si>
    <t>ქალაქი ბათუმი, ნევრესტან შაშიკაშვილის ქუჩა, N 168</t>
  </si>
  <si>
    <t>GE24BG0000000161569786</t>
  </si>
  <si>
    <t>ccbdd9fe-e9fb-48b2-931b-de6e4f74b5f9</t>
  </si>
  <si>
    <t>ICE2018</t>
  </si>
  <si>
    <t>გოგიტა ირემაძე (ს.კ. 61006067379) - ფიზ. პირი</t>
  </si>
  <si>
    <t>ქალაქი თბილისი, სამგორის ქ. N 6</t>
  </si>
  <si>
    <t>სიმონ შეშელიძე</t>
  </si>
  <si>
    <t>33001059430</t>
  </si>
  <si>
    <t>ოზურგეთი, ს. ასკანა</t>
  </si>
  <si>
    <t>GE26BG0000000768794600</t>
  </si>
  <si>
    <t>3c8772d6-ed17-4a44-94bd-f19d09baa79d</t>
  </si>
  <si>
    <t>ICE2020</t>
  </si>
  <si>
    <t>სიმონ შეშელიძე (ს.კ. 33001059430) - ფიზ. პირი</t>
  </si>
  <si>
    <t>ლაშა ალუდაური</t>
  </si>
  <si>
    <t>59001097603</t>
  </si>
  <si>
    <t>GE68BG0000000028746700</t>
  </si>
  <si>
    <t>2e17c470-f4c5-44ed-b5f7-5138e5a94303</t>
  </si>
  <si>
    <t>ICE002021</t>
  </si>
  <si>
    <t>ლაშა ალუდაური (ს.კ. 59001097603) - ფიზ. პირი</t>
  </si>
  <si>
    <t>ეკონომ რემონტი</t>
  </si>
  <si>
    <t>405548625</t>
  </si>
  <si>
    <t>GE27BG0000000537814399</t>
  </si>
  <si>
    <t>0514251f-c5b3-4ad2-8a8d-f57a5748817e</t>
  </si>
  <si>
    <t>ICE002022</t>
  </si>
  <si>
    <t>ეკონომ რემონტი (ს.კ. 405548625) - შპს</t>
  </si>
  <si>
    <t>სოფო ოსეფაშვილი</t>
  </si>
  <si>
    <t>20001068962</t>
  </si>
  <si>
    <t>თელავის მუნიციპალიტეტი, სოფელი სანიორე, მე-10 ქუჩა, N 6</t>
  </si>
  <si>
    <t>GE78BG0000000859865800</t>
  </si>
  <si>
    <t>450fd54a-fb2d-4593-9f15-1e59e4d2aef1</t>
  </si>
  <si>
    <t>ICE2024</t>
  </si>
  <si>
    <t>სოფო ოსეფაშვილი (ს.კ. 20001068962) - ფიზ. პირი</t>
  </si>
  <si>
    <t>ნოდარი ლელაშვილი</t>
  </si>
  <si>
    <t>01007012707</t>
  </si>
  <si>
    <t>ქალაქი თბილისი, წყალტუბოს ქუჩა, კორპუსი 1, ბინა 27</t>
  </si>
  <si>
    <t>GE95BG0000000533849367</t>
  </si>
  <si>
    <t>59649006-cc6e-4c09-a5d1-26b519bd696f</t>
  </si>
  <si>
    <t>ICE2025</t>
  </si>
  <si>
    <t>ნოდარი ლელაშვილი (ს.კ. 01007012707) - ფიზ. პირი</t>
  </si>
  <si>
    <t>გიორგი ჩხიკვიშვილი</t>
  </si>
  <si>
    <t>55001026533</t>
  </si>
  <si>
    <t>ხონი, ალექსანდრე პუშკინის ქუჩა, N 10</t>
  </si>
  <si>
    <t>adad13a6-7d16-40a4-a2ba-4f8cda09441a</t>
  </si>
  <si>
    <t>ICE002026</t>
  </si>
  <si>
    <t>გიორგი ჩხიკვიშვილი (ს.კ. 55001026533) - ფიზ. პირი</t>
  </si>
  <si>
    <t>ავთანდილ ყიფიანი</t>
  </si>
  <si>
    <t>01009020788</t>
  </si>
  <si>
    <t xml:space="preserve">ქ. თბილისი, ვაკის რაიონი, ვაჟა-ფშაველას გამზირი, კვ. II, კორპ. 35, ბ. 47–48 </t>
  </si>
  <si>
    <t>GE92BG0000000100739571</t>
  </si>
  <si>
    <t>4e269043-dda6-40ba-af1d-bc69ff12ef7f</t>
  </si>
  <si>
    <t>ICE002027</t>
  </si>
  <si>
    <t>ავთანდილ ყიფიანი (ს.კ. 01009020788) - ფიზ. პირი</t>
  </si>
  <si>
    <t>ფიტპასს ჯორჯია</t>
  </si>
  <si>
    <t>406271895</t>
  </si>
  <si>
    <t>ქალაქი თბილისი, ისნის რაიონი, ლეხ კაჩინსკის ქუჩა, N1, კორპუსი N 4, სართული18, ბინა N 154</t>
  </si>
  <si>
    <t>გიორგი შანიძე; ბენუა ტელი</t>
  </si>
  <si>
    <t>01011041195; 1406983660064</t>
  </si>
  <si>
    <t>a92f598f-0b49-4994-a8a8-0cf72d74035b</t>
  </si>
  <si>
    <t>ICE002028</t>
  </si>
  <si>
    <t>ფიტპასს ჯორჯია (ს.კ. 406271895) - შპს</t>
  </si>
  <si>
    <t>გოჩა სურმავა</t>
  </si>
  <si>
    <t>29001001257</t>
  </si>
  <si>
    <t>GE65BG0000000594982508</t>
  </si>
  <si>
    <t>0481a4ea-31aa-443f-9366-7506aa9f76e3</t>
  </si>
  <si>
    <t>ICE002029</t>
  </si>
  <si>
    <t>გოჩა სურმავა (ს.კ. 29001001257) - მცირე მეწარმე</t>
  </si>
  <si>
    <t>თეონა ქურიძე</t>
  </si>
  <si>
    <t>61001087289</t>
  </si>
  <si>
    <t>GE29LB0288870240039361</t>
  </si>
  <si>
    <t>b4b7f086-f217-4ea6-bd21-dad5fd4b9dad</t>
  </si>
  <si>
    <t>ICE002030</t>
  </si>
  <si>
    <t>თეონა ქურიძე (ს.კ. 61001087289) - ფიზ. პირი</t>
  </si>
  <si>
    <t>IKRA Georgia LTD</t>
  </si>
  <si>
    <t>406057984</t>
  </si>
  <si>
    <t xml:space="preserve">თბილისი, ისნის რაიონი, თელავის ქ., № 20გ/გუთნის II ჩიხი, №3, ბ. 2 </t>
  </si>
  <si>
    <t>აქინ ქონიარ</t>
  </si>
  <si>
    <t>TR-Y 925906</t>
  </si>
  <si>
    <t>GE78BG0000000533565657</t>
  </si>
  <si>
    <t>d921e40e-8352-4b6d-8f03-eac66b135194</t>
  </si>
  <si>
    <t>ICE002031</t>
  </si>
  <si>
    <t>IKRA Georgia LTD (ს.კ. 406057984) - შპს</t>
  </si>
  <si>
    <t>ELL‐GA‐MAN</t>
  </si>
  <si>
    <t>Region Ararat, v. Kana hut, Ayazovsky House 6.</t>
  </si>
  <si>
    <t>12941286-d054-4c3b-9910-04d6e3a4e33a</t>
  </si>
  <si>
    <t>ICE002032</t>
  </si>
  <si>
    <t>ELL‐GA‐MAN (ს.კ. 0) - უცხოური საწარმო</t>
  </si>
  <si>
    <t>ვაჟა ხმალაძე</t>
  </si>
  <si>
    <t>01033001774</t>
  </si>
  <si>
    <t>GE75BG0000000100680028</t>
  </si>
  <si>
    <t>80245542-9b5b-4710-b8cb-8d5573471fd9</t>
  </si>
  <si>
    <t>ICE002033</t>
  </si>
  <si>
    <t>ვაჟა ხმალაძე (ს.კ. 01033001774) - ფიზ. პირი</t>
  </si>
  <si>
    <t>რაინდი ბოჭორიშვილი</t>
  </si>
  <si>
    <t>18001057773</t>
  </si>
  <si>
    <t>ზესტაფონის რაიონი, სოფ. მეორე სვირი</t>
  </si>
  <si>
    <t>d71fb22d-1f92-4488-8889-851644e1b4d0</t>
  </si>
  <si>
    <t>ICE002034</t>
  </si>
  <si>
    <t>რაინდი ბოჭორიშვილი (ს.კ. 18001057773) - ინდ. მეწარმე</t>
  </si>
  <si>
    <t>ზაზა ტორჩინავა</t>
  </si>
  <si>
    <t>საქართველო, თბილისი, დიდუბე - ჩუღურეთის რაიონი, ცაბაძის ქ.№8</t>
  </si>
  <si>
    <t>ef86de20-ee99-4579-b334-c0ab7913c5ee</t>
  </si>
  <si>
    <t>ICE002035</t>
  </si>
  <si>
    <t>გიორგი მჭედლიძე</t>
  </si>
  <si>
    <t>01019020239</t>
  </si>
  <si>
    <t>GE29BG0000000498636354</t>
  </si>
  <si>
    <t>96b89435-8a43-494c-bc4d-57521a5854db</t>
  </si>
  <si>
    <t>ICE002036</t>
  </si>
  <si>
    <t>გიორგი მჭედლიძე (ს.კ. 01019020239) - ფიზ. პირი</t>
  </si>
  <si>
    <t>სანდრო ნოზაძე</t>
  </si>
  <si>
    <t>01024037048</t>
  </si>
  <si>
    <t>3837a478-c66b-4478-a3f9-93869b528814</t>
  </si>
  <si>
    <t>ICE002037</t>
  </si>
  <si>
    <t>სანდრო ნოზაძე (ს.კ. 01024037048) - ფიზ. პირი</t>
  </si>
  <si>
    <t>დიმიტრი ნოზაძე</t>
  </si>
  <si>
    <t>54001044005</t>
  </si>
  <si>
    <t>GE97BG0000000101268907</t>
  </si>
  <si>
    <t>c1bb40d6-cb26-4a8e-a384-7ba9f72ea957</t>
  </si>
  <si>
    <t>დიმიტრი ნოზაძე (ს.კ. 54001044005) - ინდ. მეწარმე</t>
  </si>
  <si>
    <t>ბელუქსი</t>
  </si>
  <si>
    <t>205185459</t>
  </si>
  <si>
    <t>თეიმურაზ დოლიძე</t>
  </si>
  <si>
    <t>GE24BG0000000177474100</t>
  </si>
  <si>
    <t>eb3b918c-138c-4333-b91d-034d759a1035</t>
  </si>
  <si>
    <t>ICE002039</t>
  </si>
  <si>
    <t>ბელუქსი (ს.კ. 205185459) - შპს</t>
  </si>
  <si>
    <t>ვალერი აქირთავა</t>
  </si>
  <si>
    <t>62005019484</t>
  </si>
  <si>
    <t>GE54BG0000000365949313</t>
  </si>
  <si>
    <t>4dbf331b-f045-49b2-83c2-482ef6b7a99c</t>
  </si>
  <si>
    <t>ICE002040</t>
  </si>
  <si>
    <t>ვალერი აქირთავა (ს.კ. 62005019484) - ფიზ. პირი</t>
  </si>
  <si>
    <t>პაატა ხარშილაძე</t>
  </si>
  <si>
    <t>38001013881</t>
  </si>
  <si>
    <t>საჩხერე ს. ნიგვზარა</t>
  </si>
  <si>
    <t>3fdce15c-e9c1-44dc-adf9-0f3a4d3be393</t>
  </si>
  <si>
    <t>ICE002041</t>
  </si>
  <si>
    <t>პაატა ხარშილაძე (ს.კ. 38001013881) - ფიზ. პირი</t>
  </si>
  <si>
    <t>ჩემი სახლი</t>
  </si>
  <si>
    <t>405185222</t>
  </si>
  <si>
    <t>GE30TB7857636020100004</t>
  </si>
  <si>
    <t>adf0f9d4-7509-4550-a2b2-c58ea98a2154</t>
  </si>
  <si>
    <t>ICE002042</t>
  </si>
  <si>
    <t>ჩემი სახლი (ს.კ. 405185222) - შპს</t>
  </si>
  <si>
    <t>მამუკა შერვაშიძე</t>
  </si>
  <si>
    <t>61006074092</t>
  </si>
  <si>
    <t>ხელვაჩაური ს. ახალშენი მე–3 ქ. N 40</t>
  </si>
  <si>
    <t>GE68BG0000000202502800</t>
  </si>
  <si>
    <t>44c69f47-a64b-485f-93cc-719625023e49</t>
  </si>
  <si>
    <t>ICE002043</t>
  </si>
  <si>
    <t>მამუკა შერვაშიძე (ს.კ. 61006074092) - ფიზ. პირი</t>
  </si>
  <si>
    <t>რემზი დიასამიძე</t>
  </si>
  <si>
    <t>61706082866</t>
  </si>
  <si>
    <t>ხელვაჩაური ს. ახალშენი მე–3 I ჩიხი N 5</t>
  </si>
  <si>
    <t>GE77BG0000000539943813</t>
  </si>
  <si>
    <t>a51fcf3f-4aab-4d4c-b642-8bbca28329c1</t>
  </si>
  <si>
    <t>რემზი დიასამიძე (ს.კ. 61706082866) - ფიზ. პირი</t>
  </si>
  <si>
    <t>ასლან ხალვაში</t>
  </si>
  <si>
    <t>61009019831</t>
  </si>
  <si>
    <t>ხულო ს. ხიხაძირი</t>
  </si>
  <si>
    <t>GE86BG0000000366065525</t>
  </si>
  <si>
    <t>ac898d35-84ca-4925-9d18-6d8ad76cc296</t>
  </si>
  <si>
    <t>ასლან ხალვაში (ს.კ. 61009019831) - ფიზ. პირი</t>
  </si>
  <si>
    <t>ირაკლი ინაიშვილი</t>
  </si>
  <si>
    <t>61004059702</t>
  </si>
  <si>
    <t>ქობულეთი ს. კვირიკე 1–ლი II ჩიხი N 6</t>
  </si>
  <si>
    <t>GE45BG0000000160803593</t>
  </si>
  <si>
    <t>052d7898-0a49-4c50-9a3a-434a941bc149</t>
  </si>
  <si>
    <t>ICE2046</t>
  </si>
  <si>
    <t>ირაკლი ინაიშვილი (ს.კ. 61004059702) - ფიზ. პირი</t>
  </si>
  <si>
    <t>ლუკა შარაძე</t>
  </si>
  <si>
    <t>61006072028</t>
  </si>
  <si>
    <t>ბათუმი ივანე მესხის I ჩიხი N 7 ბ. 2</t>
  </si>
  <si>
    <t>GE66BG0000000539656406</t>
  </si>
  <si>
    <t>a358a170-4c6e-452c-a0da-1572b1f97be0</t>
  </si>
  <si>
    <t>ლუკა შარაძე (ს.კ. 61006072028) - ფიზ. პირი</t>
  </si>
  <si>
    <t>დავით ჯაიანი</t>
  </si>
  <si>
    <t>61001088243</t>
  </si>
  <si>
    <t>ბათუმი ივანე მესხის I ჩიხი N 7 ბ. 4</t>
  </si>
  <si>
    <t>GE44BG0000000499204504</t>
  </si>
  <si>
    <t>cfc64fc3-8474-4f02-a80b-106abb1fed4e</t>
  </si>
  <si>
    <t>დავით ჯაიანი (ს.კ. 61001088243) - ფიზ. პირი</t>
  </si>
  <si>
    <t>დავით ხაჯიშვილი</t>
  </si>
  <si>
    <t>61004059233</t>
  </si>
  <si>
    <t>ქობულეთი ს. წყავროკა მე–7 ქ. N 15</t>
  </si>
  <si>
    <t>GE14TB7203845061100044</t>
  </si>
  <si>
    <t>241e3609-7a9e-4b2f-9ee6-6a6ddc714bfc</t>
  </si>
  <si>
    <t>დავით ხაჯიშვილი (ს.კ. 61004059233) - ფიზ. პირი</t>
  </si>
  <si>
    <t>ნუგზარ არძენაძე</t>
  </si>
  <si>
    <t>61006014369</t>
  </si>
  <si>
    <t>ხელვაჩაური ს. განახლება მე–15 ქ. N 19</t>
  </si>
  <si>
    <t>GE26BG0000000526142213</t>
  </si>
  <si>
    <t>27076edf-0a3e-4fc5-aaad-b3044f29f076</t>
  </si>
  <si>
    <t>ნუგზარ არძენაძე (ს.კ. 61006014369) - ფიზ. პირი</t>
  </si>
  <si>
    <t>მანუჩარ აბაშიძე</t>
  </si>
  <si>
    <t>61006022227</t>
  </si>
  <si>
    <t>ხელვაჩაური ს. ზედა ჭარნალი მე–3 ქ. N 16 ბ. 4</t>
  </si>
  <si>
    <t>GE87BG0000000345887373</t>
  </si>
  <si>
    <t>0c50839f-2920-4c75-82b9-5a412878fb33</t>
  </si>
  <si>
    <t>მანუჩარ აბაშიძე (ს.კ. 61006022227) - ფიზ. პირი</t>
  </si>
  <si>
    <t>გეზი</t>
  </si>
  <si>
    <t>1aad6450-1b90-4db4-9623-4de95c06aba8</t>
  </si>
  <si>
    <t>ICE002052</t>
  </si>
  <si>
    <t>გეზი (ს.კ. ICE002052) - არასამეწარმეო (არაკომერციული) იურიდიული პირი</t>
  </si>
  <si>
    <t>ფინანსური გადაწყვეტილების ჯგუფი</t>
  </si>
  <si>
    <t>205043344</t>
  </si>
  <si>
    <t>GE95BG0000000498682987</t>
  </si>
  <si>
    <t>771e0eca-1505-4516-ad21-3b84bef94fc9</t>
  </si>
  <si>
    <t>ICE002053</t>
  </si>
  <si>
    <t>ფინანსური გადაწყვეტილების ჯგუფი (ს.კ. 205043344) - შპს</t>
  </si>
  <si>
    <t>SCHERCO TRADING AG</t>
  </si>
  <si>
    <t>შვეიცარია - CHE</t>
  </si>
  <si>
    <t>9b9261d9-c555-41c5-b2ed-e426d38a4046</t>
  </si>
  <si>
    <t>ICE002054</t>
  </si>
  <si>
    <t>SCHERCO TRADING AG (ს.კ. ICE002054) - უცხოური საწარმო</t>
  </si>
  <si>
    <t>OTIS ELECTRIC ELEVATOR CO.</t>
  </si>
  <si>
    <t>28 JIU HUAN ROAD, JIANGGAN DISTRICT, HANGZHOU, ZHEJIANG, P.R CHINA 310019</t>
  </si>
  <si>
    <t>0d1b5e86-6533-483f-b714-d81ae47f94c3</t>
  </si>
  <si>
    <t>ICE002055</t>
  </si>
  <si>
    <t>OTIS ELECTRIC ELEVATOR CO. (ს.კ. 0) - უცხოური საწარმო</t>
  </si>
  <si>
    <t>ეკო ელეკტრიკი</t>
  </si>
  <si>
    <t>400263344</t>
  </si>
  <si>
    <t>საქართველო, თბილისი, გლდანის რაიონი, ლიბანის ქ., კორპ. 5, ბ. 71</t>
  </si>
  <si>
    <t>GE46TB7543236020100013</t>
  </si>
  <si>
    <t>4fb25ad6-6797-4107-a37f-899e03f6af79</t>
  </si>
  <si>
    <t>ICE002056</t>
  </si>
  <si>
    <t>ეკო ელეკტრიკი (ს.კ. 400263344) - შპს</t>
  </si>
  <si>
    <t>გიორგი ბალიაშვილი</t>
  </si>
  <si>
    <t>59001025063</t>
  </si>
  <si>
    <t>GE45TB7762245064300017</t>
  </si>
  <si>
    <t>5c2b90fa-4745-41ce-9424-66a5578de9e4</t>
  </si>
  <si>
    <t>ICE002057</t>
  </si>
  <si>
    <t>გიორგი ბალიაშვილი (ს.კ. 59001025063) - ფიზ. პირი</t>
  </si>
  <si>
    <t>არჩილ ხაჩიძე</t>
  </si>
  <si>
    <t>35001112643</t>
  </si>
  <si>
    <t>GE43BG0000000594004368</t>
  </si>
  <si>
    <t>e8d68d39-496a-496b-91ab-43ceb685818c</t>
  </si>
  <si>
    <t>ICE002058</t>
  </si>
  <si>
    <t>არჩილ ხაჩიძე (ს.კ. 35001112643) - ფიზ. პირი</t>
  </si>
  <si>
    <t>ავიაქსელი</t>
  </si>
  <si>
    <t>205015348</t>
  </si>
  <si>
    <t>GE08BG0000000361240500</t>
  </si>
  <si>
    <t>cf0dcd9f-6ecd-42f5-8196-09e38756fe70</t>
  </si>
  <si>
    <t>ICE002059</t>
  </si>
  <si>
    <t>ავიაქსელი (ს.კ. 205015348) - შპს</t>
  </si>
  <si>
    <t>ჯ.ლ.თ</t>
  </si>
  <si>
    <t>406179228</t>
  </si>
  <si>
    <t>ქ. თბილისი, ისანი-სამგორის რაიონი, ბერი გაბრიელ სალოსის ქ., №136, ბ.5</t>
  </si>
  <si>
    <t>ჯურხა მაჭავარიანი</t>
  </si>
  <si>
    <t>GE38TB7372236080100006</t>
  </si>
  <si>
    <t>5133a94e-52bd-4736-aa18-03aa837042fa</t>
  </si>
  <si>
    <t>ICE002060</t>
  </si>
  <si>
    <t>ჯ.ლ.თ (ს.კ. 406179228) - შპს</t>
  </si>
  <si>
    <t>ტელკო სისტემს</t>
  </si>
  <si>
    <t>205203279</t>
  </si>
  <si>
    <t>GE75TB4021536020100006</t>
  </si>
  <si>
    <t>e8906ff4-efa5-4843-b22c-c2ccb695a5f8</t>
  </si>
  <si>
    <t>ICE002061</t>
  </si>
  <si>
    <t>ტელკო სისტემს (ს.კ. 205203279) - შპს</t>
  </si>
  <si>
    <t>რეზო ალიშანიძე</t>
  </si>
  <si>
    <t>61007005050</t>
  </si>
  <si>
    <t>341a6116-d316-453b-ab7a-e31f5b1c0f38</t>
  </si>
  <si>
    <t>ICE002062</t>
  </si>
  <si>
    <t>რეზო ალიშანიძე (ს.კ. 61007005050) - ფიზ. პირი</t>
  </si>
  <si>
    <t>ხვიჩა ხიმშიაშვილი</t>
  </si>
  <si>
    <t>61010017131</t>
  </si>
  <si>
    <t>ანგარიში</t>
  </si>
  <si>
    <t>92e53a26-7248-4f81-82ba-d9613663078f</t>
  </si>
  <si>
    <t>ICE002063</t>
  </si>
  <si>
    <t>ხვიჩა ხიმშიაშვილი (ს.კ. 61010017131) - ფიზ. პირი</t>
  </si>
  <si>
    <t>ბაუმერ გრუპი</t>
  </si>
  <si>
    <t>405427195</t>
  </si>
  <si>
    <t>GE73TB7555436080100013</t>
  </si>
  <si>
    <t>78b82180-6b68-40d7-9449-35a36be64a8c</t>
  </si>
  <si>
    <t>ICE002064</t>
  </si>
  <si>
    <t>ბაუმერ გრუპი (ს.კ. 405427195) - შპს</t>
  </si>
  <si>
    <t>Budget Dummy</t>
  </si>
  <si>
    <t>DummyIBAN</t>
  </si>
  <si>
    <t>61ff53f7-d5c4-429e-9c3c-1e621fd2f21a</t>
  </si>
  <si>
    <t>ICE002065</t>
  </si>
  <si>
    <t>Budget Dummy (ს.კ. ICE002065) - შპს</t>
  </si>
  <si>
    <t>საქართველოს ცა</t>
  </si>
  <si>
    <t>245596485</t>
  </si>
  <si>
    <t xml:space="preserve">ნონა აბაშიძე
</t>
  </si>
  <si>
    <t>GE42BG0000000201887900</t>
  </si>
  <si>
    <t>5e2fa251-8e28-4f4a-ab00-f95bed3d1d7c</t>
  </si>
  <si>
    <t>ICE002066</t>
  </si>
  <si>
    <t>საქართველოს ცა (ს.კ. 245596485) - შპს</t>
  </si>
  <si>
    <t>სანდრო მურვანიძე</t>
  </si>
  <si>
    <t>01024069207</t>
  </si>
  <si>
    <t>ქალაქი თბილისი, ზაზა ფანასკერტელ-ციციშვილის ქუჩა, N 20, ბინა 13</t>
  </si>
  <si>
    <t>GE24TB7388245061100053</t>
  </si>
  <si>
    <t>17bc53b7-24ec-48b6-88a0-316fea9c2928</t>
  </si>
  <si>
    <t>ICE002067</t>
  </si>
  <si>
    <t>სანდრო მურვანიძე (ს.კ. 01024069207) - მცირე მეწარმე</t>
  </si>
  <si>
    <t>მამუკა მჭედლიშვილი</t>
  </si>
  <si>
    <t>01001014919</t>
  </si>
  <si>
    <t>GE17BG0000000769275300</t>
  </si>
  <si>
    <t>7e5e8c0f-7240-44ca-9bed-db7eab65f01c</t>
  </si>
  <si>
    <t>ICE002068</t>
  </si>
  <si>
    <t>მამუკა მჭედლიშვილი (ს.კ. 01001014919) - ფიზ. პირი</t>
  </si>
  <si>
    <t>ekaterinebezhanidze901@gmail.com</t>
  </si>
  <si>
    <t>მელიქიშვილი ინნ</t>
  </si>
  <si>
    <t>405463546</t>
  </si>
  <si>
    <t>საქართველო, ქალაქი თბილისი , საბურთალოს რაიონი, გამზირი მარშალ გელოვანი , N 13, სართული 10</t>
  </si>
  <si>
    <t>დავით ბოჭორიშვილი</t>
  </si>
  <si>
    <t>GE41BG0000000499153730</t>
  </si>
  <si>
    <t>c8fdb161-d4e2-4c71-9458-6ae2614d6229</t>
  </si>
  <si>
    <t>ICE002069</t>
  </si>
  <si>
    <t>მელიქიშვილი ინნ (ს.კ. 405463546) - შპს</t>
  </si>
  <si>
    <t>პრემიუმ დეველოპმენტ კომპანი</t>
  </si>
  <si>
    <t>404597691</t>
  </si>
  <si>
    <t>საქართველო, თბილისი, მთაწმინდის რაიონი, ბარნოვის ქ. № 28/30</t>
  </si>
  <si>
    <t>1. დავით გაბუნია , 2.  დავიდ ანიკინი</t>
  </si>
  <si>
    <t>1. 62005002580 , 2 . 01017012681</t>
  </si>
  <si>
    <t>729fab4f-5211-4133-9178-b60f971d318f</t>
  </si>
  <si>
    <t>ICE002070</t>
  </si>
  <si>
    <t>პრემიუმ დეველოპმენტ კომპანი (ს.კ. 404597691) - შპს</t>
  </si>
  <si>
    <t>რადიენტი</t>
  </si>
  <si>
    <t>406027829</t>
  </si>
  <si>
    <t>GE57BG0000000943220800</t>
  </si>
  <si>
    <t>f6c91d28-babd-4f60-8053-74f4c4dbd3df</t>
  </si>
  <si>
    <t>ICE002071</t>
  </si>
  <si>
    <t>რადიენტი (ს.კ. 406027829) - შპს</t>
  </si>
  <si>
    <t>მურადი მორჩილაძე</t>
  </si>
  <si>
    <t>01020006106</t>
  </si>
  <si>
    <t>ქალაქი თბილისი, ცოტნე დადიანის ქუჩა, N107</t>
  </si>
  <si>
    <t>GE50TB7594645061100032</t>
  </si>
  <si>
    <t>79c7634f-ff5a-402b-9d63-135f2e383298</t>
  </si>
  <si>
    <t>ICE002073</t>
  </si>
  <si>
    <t>მურადი მორჩილაძე (ს.კ. 01020006106) - ფიზ. პირი</t>
  </si>
  <si>
    <t>გრანდ მაისონ</t>
  </si>
  <si>
    <t>445575333</t>
  </si>
  <si>
    <t>ბათუმი, მუხრან მაჭავარიანის ქუჩა, N100</t>
  </si>
  <si>
    <t>შოთა ფუტკარაძე</t>
  </si>
  <si>
    <t>4c3a3cd9-98c7-4a67-9efe-b03541fe6177</t>
  </si>
  <si>
    <t>ICE002074</t>
  </si>
  <si>
    <t>გრანდ მაისონ (ს.კ. 445575333) - შპს</t>
  </si>
  <si>
    <t>ბულვარ ფოინთ</t>
  </si>
  <si>
    <t>445527494</t>
  </si>
  <si>
    <t>ქალაქი ბათუმი, ზღვისპირის ქუჩა, N1ბ, ბინა N717</t>
  </si>
  <si>
    <t>არჩილ ხაბაძე</t>
  </si>
  <si>
    <t>d0b71cce-b077-400a-9722-963ef3d1f7a0</t>
  </si>
  <si>
    <t>ICE002075</t>
  </si>
  <si>
    <t>ბულვარ ფოინთ (ს.კ. 445527494) - შპს</t>
  </si>
  <si>
    <t>61002000285</t>
  </si>
  <si>
    <t>494fa551-daa2-4094-869d-6db4abbd0c6e</t>
  </si>
  <si>
    <t>ICE002076</t>
  </si>
  <si>
    <t>მალხაზ ბერიძე (ს.კ. 61002000285) - ფიზ. პირი</t>
  </si>
  <si>
    <t>არჩილ მიქელაძე</t>
  </si>
  <si>
    <t>61201089122</t>
  </si>
  <si>
    <t>GE71BG0000000586405757</t>
  </si>
  <si>
    <t>c5b5ce05-ce87-4f14-a49c-281130f75f15</t>
  </si>
  <si>
    <t>არჩილ მიქელაძე (ს.კ. 61201089122) - ფიზ. პირი</t>
  </si>
  <si>
    <t>მონადირე</t>
  </si>
  <si>
    <t>245441375</t>
  </si>
  <si>
    <t xml:space="preserve">ბათუმი, კ.გამსახურდიას, ქ.№36 </t>
  </si>
  <si>
    <t>ზურაბ ქიქავა</t>
  </si>
  <si>
    <t>af707738-c1bc-4283-a955-28c369a9d1f2</t>
  </si>
  <si>
    <t>ICE002078</t>
  </si>
  <si>
    <t>მონადირე (ს.კ. 245441375) - შპს</t>
  </si>
  <si>
    <t>436035050</t>
  </si>
  <si>
    <t>მცხეთა, ს. საგურამო</t>
  </si>
  <si>
    <t>იაგო ჟიჟიაშვილი</t>
  </si>
  <si>
    <t>73a8e414-cf07-43ca-8d8c-52985229ee8e</t>
  </si>
  <si>
    <t>ომეგა (ს.კ. 436035050) - შპს</t>
  </si>
  <si>
    <t>აეროსოფტი</t>
  </si>
  <si>
    <t>404383421</t>
  </si>
  <si>
    <t xml:space="preserve">ქ. დიდუბის რაიონი, დ. აღმაშენებლის გამზირი, №124 
</t>
  </si>
  <si>
    <t>გიორგი შენგელია</t>
  </si>
  <si>
    <t>a73788cb-7e20-49da-a928-e8a68a414d26</t>
  </si>
  <si>
    <t>აეროსოფტი (ს.კ. 404383421) - შპს</t>
  </si>
  <si>
    <t>კინტრიში</t>
  </si>
  <si>
    <t>245621368</t>
  </si>
  <si>
    <t>ბათუმი, თავდადებულის ქ., N 173</t>
  </si>
  <si>
    <t>837d405e-1fb7-4024-bbaf-4645996aa9ef</t>
  </si>
  <si>
    <t>კინტრიში (ს.კ. 245621368) - შპს</t>
  </si>
  <si>
    <t>39001007961</t>
  </si>
  <si>
    <t>ქ. თბილისი, დიდუბე - ჩუღურეთის რაიონი, ცაბაძის ქ.№8</t>
  </si>
  <si>
    <t>c7487f41-db5e-45cb-8aa2-a13311814430</t>
  </si>
  <si>
    <t>ზაზა ტორჩინავა (ს.კ. 39001007961) - ინდ. მეწარმე</t>
  </si>
  <si>
    <t>ამირანი პაპაშვილი</t>
  </si>
  <si>
    <t>01027082572</t>
  </si>
  <si>
    <t>GE69TB7743445064300040</t>
  </si>
  <si>
    <t>ccce4a30-3591-4969-8b52-742db03cbeb9</t>
  </si>
  <si>
    <t>ICE002083</t>
  </si>
  <si>
    <t>ამირანი პაპაშვილი (ს.კ. 01027082572) - მცირე მეწარმე</t>
  </si>
  <si>
    <t>01028007066</t>
  </si>
  <si>
    <t>GE21TB7424645064300063</t>
  </si>
  <si>
    <t>0ef00b5d-3028-4096-80fc-6a501346054d</t>
  </si>
  <si>
    <t>გიორგი გაგნიძე (ს.კ. 01028007066) - მცირე მეწარმე</t>
  </si>
  <si>
    <t>ანზორ ლეკიშვილი</t>
  </si>
  <si>
    <t>01028004637</t>
  </si>
  <si>
    <t>GE98TB7713245064300058</t>
  </si>
  <si>
    <t>04b53d8f-14da-451c-9c61-9aad7ec9d20e</t>
  </si>
  <si>
    <t>ანზორ ლეკიშვილი (ს.კ. 01028004637) - მცირე მეწარმე</t>
  </si>
  <si>
    <t>გიორგი ჯაიანი</t>
  </si>
  <si>
    <t xml:space="preserve">61001081228 </t>
  </si>
  <si>
    <t>GE19BG0000000162031887</t>
  </si>
  <si>
    <t>4ecca669-e4fc-4963-ab92-459eb49b52aa</t>
  </si>
  <si>
    <t>ICE002087</t>
  </si>
  <si>
    <t>გიორგი ჯაიანი (ს.კ. 61001081228) - ფიზ. პირი</t>
  </si>
  <si>
    <t>ჯუმბერ გორჯელაძე</t>
  </si>
  <si>
    <t>61005007522</t>
  </si>
  <si>
    <t>GE96BG0000000131356676</t>
  </si>
  <si>
    <t>3d861a51-fcd4-4869-9723-4553af9b6693</t>
  </si>
  <si>
    <t>ICE002088</t>
  </si>
  <si>
    <t>ჯუმბერ გორჯელაძე (ს.კ. 61005007522) - ფიზ. პირი</t>
  </si>
  <si>
    <t>M-Technics</t>
  </si>
  <si>
    <t>404981098</t>
  </si>
  <si>
    <t>GE63TB7948636020100001</t>
  </si>
  <si>
    <t>743858f2-3a04-4807-bf74-8ffebe548af4</t>
  </si>
  <si>
    <t>ICE002089</t>
  </si>
  <si>
    <t>M-Technics (ს.კ. 404981098) - შპს</t>
  </si>
  <si>
    <t>ჯი ემ სი</t>
  </si>
  <si>
    <t>445503802</t>
  </si>
  <si>
    <t>GE70BG0000000175070000</t>
  </si>
  <si>
    <t>03e4ed41-f922-46f7-a11b-dc2668f3da0e</t>
  </si>
  <si>
    <t>ICE002090</t>
  </si>
  <si>
    <t>ჯი ემ სი (ს.კ. 445503802) - შპს</t>
  </si>
  <si>
    <t>სოფიო გაბაშვილი</t>
  </si>
  <si>
    <t>01023010035</t>
  </si>
  <si>
    <t>GE34BG0000000226045700</t>
  </si>
  <si>
    <t>63f9a3cd-6c14-477a-9b11-7f5bc713fb1c</t>
  </si>
  <si>
    <t>ICE002091</t>
  </si>
  <si>
    <t>სოფიო გაბაშვილი (ს.კ. 01023010035) - ფიზ. პირი</t>
  </si>
  <si>
    <t>Mik-el Elektronik San. Tic. Ltd. Sti.</t>
  </si>
  <si>
    <t>Matbaacılar Sitesi Yolu No: 56 Yuzyil Mah. Bagcilar / Istanbul</t>
  </si>
  <si>
    <t>TR090011100000000028434829</t>
  </si>
  <si>
    <t>eb7f9199-1ec7-49e5-9081-bc450ab13373</t>
  </si>
  <si>
    <t>ICE002092</t>
  </si>
  <si>
    <t>Mik-el Elektronik San. Tic. Ltd. Sti. (ს.კ. 0) - უცხოური საწარმო</t>
  </si>
  <si>
    <t>გურამი სვანიძე</t>
  </si>
  <si>
    <t>01029004705</t>
  </si>
  <si>
    <t>GE94BG0000000524597525</t>
  </si>
  <si>
    <t>9592c1f3-fc1a-47c0-b496-38d70b9cc120</t>
  </si>
  <si>
    <t>ICE002093</t>
  </si>
  <si>
    <t>გურამი სვანიძე (ს.კ. 01029004705) - ფიზ. პირი</t>
  </si>
  <si>
    <t>კოჩა</t>
  </si>
  <si>
    <t>406365366</t>
  </si>
  <si>
    <t>ქ. თბილისი, სამგორის რაიონი, ვარკეთილი-3-ის დასახლება, I მ/რ., კორპუსი №1, ბინა №58</t>
  </si>
  <si>
    <t>გიორგი კოჩაძე</t>
  </si>
  <si>
    <t>GE67BG0000000537275329</t>
  </si>
  <si>
    <t>846d82ad-c599-43a6-a5e2-74aa79b5a2ac</t>
  </si>
  <si>
    <t>ICE002094</t>
  </si>
  <si>
    <t>კოჩა (ს.კ. 406365366) - შპს</t>
  </si>
  <si>
    <t>ირაკლი მუმლაძე</t>
  </si>
  <si>
    <t>15001025238</t>
  </si>
  <si>
    <t>GE66BG0000000576021900</t>
  </si>
  <si>
    <t>c18ff8f0-ee88-4a21-a3fc-0d89617090c3</t>
  </si>
  <si>
    <t>ICE002095</t>
  </si>
  <si>
    <t>ირაკლი მუმლაძე (ს.კ. 15001025238) - ფიზ. პირი</t>
  </si>
  <si>
    <t>მალხაზ ჯოჯუა</t>
  </si>
  <si>
    <t>37001006272</t>
  </si>
  <si>
    <t>GE64BG0000000533975734</t>
  </si>
  <si>
    <t>4d0279bb-0005-4a72-a8e9-92d58c96ae94</t>
  </si>
  <si>
    <t>მალხაზ ჯოჯუა (ს.კ. 37001006272) - ფიზ. პირი</t>
  </si>
  <si>
    <t>ოთარ არეშიძე</t>
  </si>
  <si>
    <t>01007004611</t>
  </si>
  <si>
    <t>GE42BG0000000772742600</t>
  </si>
  <si>
    <t>0c9c48ba-ae01-42ab-91f7-ef4adfddea99</t>
  </si>
  <si>
    <t>ოთარ არეშიძე (ს.კ. 01007004611) - ფიზ. პირი</t>
  </si>
  <si>
    <t>ლუკა ტარუაშვილი</t>
  </si>
  <si>
    <t>01027088246</t>
  </si>
  <si>
    <t>GE97BG0000000543710642</t>
  </si>
  <si>
    <t>636138b2-4e57-4c7a-81ac-be79f3ce2526</t>
  </si>
  <si>
    <t>ICE002098</t>
  </si>
  <si>
    <t>ლუკა ტარუაშვილი (ს.კ. 01027088246) - მცირე მეწარმე</t>
  </si>
  <si>
    <t>ავიაქსელი ტური</t>
  </si>
  <si>
    <t>412751133</t>
  </si>
  <si>
    <t>GE61TB7522936080100011</t>
  </si>
  <si>
    <t>770240ba-7d7e-4e52-ab95-1e84438ba411</t>
  </si>
  <si>
    <t>ICE002099</t>
  </si>
  <si>
    <t>ავიაქსელი ტური (ს.კ. 412751133) - შპს</t>
  </si>
  <si>
    <t>ანრი ტაბატაძე</t>
  </si>
  <si>
    <t>36001013916</t>
  </si>
  <si>
    <t>საქარეჯო</t>
  </si>
  <si>
    <t>GE14BG0000000525264773</t>
  </si>
  <si>
    <t>fd984f05-842a-4ab5-bd4b-70a8ef46a054</t>
  </si>
  <si>
    <t>ICE002100</t>
  </si>
  <si>
    <t>ანრი ტაბატაძე (ს.კ. 36001013916) - ფიზ. პირი</t>
  </si>
  <si>
    <t>ნესტან ლორთქიფანიძე</t>
  </si>
  <si>
    <t>61006007737</t>
  </si>
  <si>
    <t>GE72BG0000000162765666</t>
  </si>
  <si>
    <t>57f9a1b9-37a3-4333-9a1b-46d56409484a</t>
  </si>
  <si>
    <t>ICE002101</t>
  </si>
  <si>
    <t>ნესტან ლორთქიფანიძე (ს.კ. 61006007737) - ფიზ. პირი</t>
  </si>
  <si>
    <t>ზაქარია ნოზაძე</t>
  </si>
  <si>
    <t>01009006208</t>
  </si>
  <si>
    <t>GE83BG0000000162298358</t>
  </si>
  <si>
    <t>83660373-dbbd-46bb-8744-45279ad2d943</t>
  </si>
  <si>
    <t>ICE002102</t>
  </si>
  <si>
    <t>ზაქარია ნოზაძე (ს.კ. 01009006208) - ფიზ. პირი</t>
  </si>
  <si>
    <t>ნიკოლოზ გაგნიძე</t>
  </si>
  <si>
    <t>01027074127</t>
  </si>
  <si>
    <t>GE83TB7363945064300042</t>
  </si>
  <si>
    <t>f11895e2-17c6-44d5-a52d-f5d8dcff07d0</t>
  </si>
  <si>
    <t>ICE002103</t>
  </si>
  <si>
    <t>ნიკოლოზ გაგნიძე (ს.კ. 01027074127) - მცირე მეწარმე</t>
  </si>
  <si>
    <t>გია ამაღლობელი</t>
  </si>
  <si>
    <t>61010014060</t>
  </si>
  <si>
    <t>5c7861c2-0c0b-4888-ae0f-f4d1cefd7a6d</t>
  </si>
  <si>
    <t>ICE002104</t>
  </si>
  <si>
    <t>გია ამაღლობელი (ს.კ. 61010014060) - ფიზ. პირი</t>
  </si>
  <si>
    <t>ვახტანგ ბოლქვაძე</t>
  </si>
  <si>
    <t>61008002276</t>
  </si>
  <si>
    <t>GE62BG0000000499345024</t>
  </si>
  <si>
    <t>3b7ef23a-60d2-4a78-8374-3e994af5f9a1</t>
  </si>
  <si>
    <t>ICE002105</t>
  </si>
  <si>
    <t>ვახტანგ ბოლქვაძე (ს.კ. 61008002276) - ფიზ. პირი</t>
  </si>
  <si>
    <t>დრს ინტერნეიშენალ</t>
  </si>
  <si>
    <t>421279182</t>
  </si>
  <si>
    <t>ქალაქი წყალტუბო, მიხეილ ლერმონტოვის ქუჩა, N 3</t>
  </si>
  <si>
    <t>უნაი გოქგოზ</t>
  </si>
  <si>
    <t>be223411-77aa-4717-a468-70bac3cee5ba</t>
  </si>
  <si>
    <t>ICE002106</t>
  </si>
  <si>
    <t>დრს ინტერნეიშენალ (ს.კ. 421279182) - შპს</t>
  </si>
  <si>
    <t>ტარიელ ხოსიტაშვილი</t>
  </si>
  <si>
    <t>31001031436</t>
  </si>
  <si>
    <t>GE10BG0000000537556103</t>
  </si>
  <si>
    <t>e32ec872-9945-4618-a2d1-dce53cc0a296</t>
  </si>
  <si>
    <t>ICE002107</t>
  </si>
  <si>
    <t>ტარიელ ხოსიტაშვილი (ს.კ. 31001031436) - მცირე მეწარმე</t>
  </si>
  <si>
    <t>ტარიელ ვარდიაშვილი</t>
  </si>
  <si>
    <t>01019080150</t>
  </si>
  <si>
    <t>GE26TB7124836010100029</t>
  </si>
  <si>
    <t>f5e9b115-ffcc-4166-806b-5f1a1e1e1a12</t>
  </si>
  <si>
    <t>ICE002108</t>
  </si>
  <si>
    <t>ტარიელ ვარდიაშვილი (ს.კ. 01019080150) - ინდ. მეწარმე</t>
  </si>
  <si>
    <t>სეიფ ჰაუზ</t>
  </si>
  <si>
    <t>405428764</t>
  </si>
  <si>
    <t>GE70BG0000000537691405</t>
  </si>
  <si>
    <t>ccc0d8e5-d41a-47a8-a5d6-52d6d014d210</t>
  </si>
  <si>
    <t>ICE002109</t>
  </si>
  <si>
    <t>სეიფ ჰაუზ (ს.კ. 405428764) - შპს</t>
  </si>
  <si>
    <t>თბილისის ელექტრომიმწოდებელი კომპანია</t>
  </si>
  <si>
    <t>406312690</t>
  </si>
  <si>
    <t>საქართველო, ქალაქი თბილისი , ვაკის რაიონი, ოთარ ჩხეიძის ქუჩა N 10</t>
  </si>
  <si>
    <t>b9232bf7-50da-4218-b3ea-357b687d9401</t>
  </si>
  <si>
    <t>ICE002110</t>
  </si>
  <si>
    <t>თბილისის ელექტრომიმწოდებელი კომპანია (ს.კ. 406312690) - შპს</t>
  </si>
  <si>
    <t>ირაკლი ლაღიძე</t>
  </si>
  <si>
    <t>01008057033</t>
  </si>
  <si>
    <t>GE62BG0000000537981579GEL</t>
  </si>
  <si>
    <t>44f55f6f-33ae-4923-aa34-54bf9bfc2d4b</t>
  </si>
  <si>
    <t>ICE002111</t>
  </si>
  <si>
    <t>ირაკლი ლაღიძე (ს.კ. 01008057033) - ფიზ. პირი</t>
  </si>
  <si>
    <t>ედიკ მურადიანი</t>
  </si>
  <si>
    <t>61001076124</t>
  </si>
  <si>
    <t>GE69BG0000000796171300GEL</t>
  </si>
  <si>
    <t>eef72c8c-2a3a-43d1-ab15-5706ed0a7317</t>
  </si>
  <si>
    <t>ედიკ მურადიანი (ს.კ. 61001076124) - ფიზ. პირი</t>
  </si>
  <si>
    <t>61010017556</t>
  </si>
  <si>
    <t>GE94BG0000000345891224GEL</t>
  </si>
  <si>
    <t>cb1216ca-f3b4-4961-b0c2-e54d05934af7</t>
  </si>
  <si>
    <t>გიორგი ბერიძე (ს.კ. 61010017556) - ფიზ. პირი</t>
  </si>
  <si>
    <t>დემური სულუხია</t>
  </si>
  <si>
    <t>01019085319</t>
  </si>
  <si>
    <t>92982130-08af-4afe-b490-ef00689b0837</t>
  </si>
  <si>
    <t>დემური სულუხია (ს.კ. 01019085319) - ფიზ. პირი</t>
  </si>
  <si>
    <t>კეკელიძე ლაშა</t>
  </si>
  <si>
    <t>61310021085</t>
  </si>
  <si>
    <t>GE13TB7492145068100008</t>
  </si>
  <si>
    <t>GE19BG0000000540087447,GE13TB7492145068100008</t>
  </si>
  <si>
    <t>e42a8d82-64fb-4f7e-a304-5e1bb8cb1e06</t>
  </si>
  <si>
    <t>კეკელიძე ლაშა (ს.კ. 61310021085) - ფიზ. პირი</t>
  </si>
  <si>
    <t>გიორგი წელაური</t>
  </si>
  <si>
    <t>01019088296</t>
  </si>
  <si>
    <t>GE14BG0000000537366978GEL</t>
  </si>
  <si>
    <t>b2233d23-e604-43e9-8c55-dc7d8ddc79c6</t>
  </si>
  <si>
    <t>გიორგი წელაური (ს.კ. 01019088296) - ფიზ. პირი</t>
  </si>
  <si>
    <t>მამუკა უმეთაძე</t>
  </si>
  <si>
    <t>61006078610</t>
  </si>
  <si>
    <t>GE90TB7291645068100014</t>
  </si>
  <si>
    <t>მამუკა უმეთაძე (ს.კ. 61006078610) - ფიზ. პირი</t>
  </si>
  <si>
    <t>პაატა ჯანგველაძე</t>
  </si>
  <si>
    <t>61006077523</t>
  </si>
  <si>
    <t>GE34TB7468845061100111</t>
  </si>
  <si>
    <t>4964f92a-eaff-4add-bc7b-cbc36f63c087</t>
  </si>
  <si>
    <t>პაატა ჯანგველაძე (ს.კ. 61006077523) - ფიზ. პირი</t>
  </si>
  <si>
    <t>ზურაბ ქობულაძე</t>
  </si>
  <si>
    <t>61006067397</t>
  </si>
  <si>
    <t>GE10TB7951045064300034</t>
  </si>
  <si>
    <t>224e791e-0cd7-491b-924a-d4c885702eeb</t>
  </si>
  <si>
    <t>ზურაბ ქობულაძე (ს.კ. 61006067397) - ფიზ. პირი</t>
  </si>
  <si>
    <t>გოგი ხუნდაძე</t>
  </si>
  <si>
    <t>61006078821</t>
  </si>
  <si>
    <t>GE14BG0000000668271000GEL</t>
  </si>
  <si>
    <t>გოგი ხუნდაძე (ს.კ. 61006078821) - ფიზ. პირი</t>
  </si>
  <si>
    <t>მირიან ბოლქვაძე</t>
  </si>
  <si>
    <t>61004063513</t>
  </si>
  <si>
    <t>GE32BG0000000101391036GEL</t>
  </si>
  <si>
    <t>21d38077-8d34-45e4-91d0-0a6e85f342e2</t>
  </si>
  <si>
    <t>მირიან ბოლქვაძე (ს.კ. 61004063513) - ფიზ. პირი</t>
  </si>
  <si>
    <t>იური მელუა</t>
  </si>
  <si>
    <t>61004063727</t>
  </si>
  <si>
    <t>GE78TB7106445064300009</t>
  </si>
  <si>
    <t>268cb7a9-3023-4dff-a8ba-7cc3ed3b5d2e</t>
  </si>
  <si>
    <t>იური მელუა (ს.კ. 61004063727) - ფიზ. პირი</t>
  </si>
  <si>
    <t>სახლი ძველ ბათუმში</t>
  </si>
  <si>
    <t>445433610</t>
  </si>
  <si>
    <t xml:space="preserve">ქ. ბათუმი, მარჯანიშვილის და ლუკა ასათიანის კვეთა, სართული I </t>
  </si>
  <si>
    <t>ჯიმშერ ზოიძე</t>
  </si>
  <si>
    <t>GE57BG0000000492723700</t>
  </si>
  <si>
    <t>d8ec4c2f-8b68-413b-94fb-7491c3500643</t>
  </si>
  <si>
    <t>ICE002123</t>
  </si>
  <si>
    <t>სახლი ძველ ბათუმში (ს.კ. 445433610) - შპს</t>
  </si>
  <si>
    <t>ვასილი კვერცხიშვილი</t>
  </si>
  <si>
    <t>01019073180</t>
  </si>
  <si>
    <t>ქალაქი თბილისი, სერგო ქსოვრელის III ჩიხი, N 4</t>
  </si>
  <si>
    <t>GE35TB7775245165100007</t>
  </si>
  <si>
    <t>9fcbf3c6-c5f7-41f2-9344-079f02bcf75f</t>
  </si>
  <si>
    <t>ICE002124</t>
  </si>
  <si>
    <t>ვასილი კვერცხიშვილი (ს.კ. 01019073180) - მცირე მეწარმე</t>
  </si>
  <si>
    <t>თბილსერვის ჯგუფი</t>
  </si>
  <si>
    <t>206267494</t>
  </si>
  <si>
    <t>ede7146a-6ddc-4b2a-8f13-5f51ca120d7a</t>
  </si>
  <si>
    <t>ICE002126</t>
  </si>
  <si>
    <t>თბილსერვის ჯგუფი (ს.კ. 206267494) - შპს</t>
  </si>
  <si>
    <t>თამაზ ბებიავა</t>
  </si>
  <si>
    <t>01007010115</t>
  </si>
  <si>
    <t>ქალაქი თბილისი, სამტრედიის ქუჩა, კორპუსი 2, ბინა 65</t>
  </si>
  <si>
    <t>d7f21ec2-9950-48da-9b29-d30ec2dbd6cc</t>
  </si>
  <si>
    <t>ICE002127</t>
  </si>
  <si>
    <t>თამაზ ბებიავა (ს.კ. 01007010115) - ფიზ. პირი</t>
  </si>
  <si>
    <t>გაგა ბუიშვილი</t>
  </si>
  <si>
    <t>20001058478</t>
  </si>
  <si>
    <t>თელავი, ს. ქვემო ხოდაშენი</t>
  </si>
  <si>
    <t>ec631090-98a6-424e-9c69-bb67b7eb3d5f</t>
  </si>
  <si>
    <t>ICE002128</t>
  </si>
  <si>
    <t>გაგა ბუიშვილი (ს.კ. 20001058478) - ფიზ. პირი</t>
  </si>
  <si>
    <t>ზვიად ჯორბენაძე</t>
  </si>
  <si>
    <t>61001067900</t>
  </si>
  <si>
    <t>ქალაქი ბათუმი, სელიმ ხიმშიაშვილის ქუჩა, N 8, ბინა 14</t>
  </si>
  <si>
    <t>0fcd4c13-f8a0-4818-af10-86eaa3835e9a</t>
  </si>
  <si>
    <t>ICE002129</t>
  </si>
  <si>
    <t>ზვიად ჯორბენაძე (ს.კ. 61001067900) - ფიზ. პირი</t>
  </si>
  <si>
    <t>ანაგი დეველოპმენტი 1</t>
  </si>
  <si>
    <t>404567713</t>
  </si>
  <si>
    <t xml:space="preserve">ქ. თბილისი, მთაწმინდის რაიონი, კოსტავას ქ., N 37-39 
</t>
  </si>
  <si>
    <t>ივერი ჭალიძე</t>
  </si>
  <si>
    <t>a95a2d00-27d9-45bb-932b-1fee2c37e12f</t>
  </si>
  <si>
    <t>ICE002130</t>
  </si>
  <si>
    <t>ანაგი დეველოპმენტი 1 (ს.კ. 404567713) - შპს</t>
  </si>
  <si>
    <t>გიორგი სიხარულიძე</t>
  </si>
  <si>
    <t>35001039955</t>
  </si>
  <si>
    <t>ქალაქი რუსთავი, პავლე თოდრიას ქუჩა, N 17, ბინა 71</t>
  </si>
  <si>
    <t>GE32BG0000000597168900</t>
  </si>
  <si>
    <t>b701a198-fde6-451f-84cd-dfd4ba3f9928</t>
  </si>
  <si>
    <t>გიორგი სიხარულიძე (ს.კ. 35001039955) - მცირე მეწარმე</t>
  </si>
  <si>
    <t>AND HARITA IMAR PLANLAMA VE INSAAT MUHENDISLIK TICARET LTD STI</t>
  </si>
  <si>
    <t>e3cce523-9ed3-402d-934f-724ed963f289</t>
  </si>
  <si>
    <t>ICE002132</t>
  </si>
  <si>
    <t>AND HARITA IMAR PLANLAMA VE INSAAT MUHENDISLIK TICARET LTD STI (ს.კ. 0) - უცხოური საწარმო</t>
  </si>
  <si>
    <t>სპეცავტომატიკა</t>
  </si>
  <si>
    <t>205026407</t>
  </si>
  <si>
    <t>ქ. თბილისი, საბურთალოს რაიონი, ალექსიძის ქუჩა, N1</t>
  </si>
  <si>
    <t>ანზორ აბრამიშვილი</t>
  </si>
  <si>
    <t>GE88CR0000000000103603</t>
  </si>
  <si>
    <t>886ddd00-eded-49f5-91ce-d246d213ebea</t>
  </si>
  <si>
    <t>ICE002133</t>
  </si>
  <si>
    <t>სპეცავტომატიკა (ს.კ. 205026407) - შპს</t>
  </si>
  <si>
    <t>კონსტანტინე ბებიაშვილი</t>
  </si>
  <si>
    <t>18001044154</t>
  </si>
  <si>
    <t>ზესტაფონი დ. შორაპანი ფარნავაზ მეფის ქ. N 26 ბ. 32</t>
  </si>
  <si>
    <t>7abdd46a-0016-45b1-afea-05d3dbf83269</t>
  </si>
  <si>
    <t>ICE002134</t>
  </si>
  <si>
    <t>კონსტანტინე ბებიაშვილი (ს.კ. 18001044154) - ფიზ. პირი</t>
  </si>
  <si>
    <t>ოთარ შარაძე</t>
  </si>
  <si>
    <t>61006006074</t>
  </si>
  <si>
    <t>ხელვაჩაური ს. ახალშენი მე–11 ქ. N 7</t>
  </si>
  <si>
    <t>GE79BG0000000146595100</t>
  </si>
  <si>
    <t>0fe50c55-27f1-433b-8e48-99177e887eb1</t>
  </si>
  <si>
    <t>ICE002135</t>
  </si>
  <si>
    <t>ოთარ შარაძე (ს.კ. 61006006074) - ფიზ. პირი</t>
  </si>
  <si>
    <t>სამშენებლო კომპანია სურმანიძეები</t>
  </si>
  <si>
    <t>445455846</t>
  </si>
  <si>
    <t>ბათუმი, მ.ლერმონტოვის ქ. N103, ბ, 104ბ</t>
  </si>
  <si>
    <t>ფრიდონ სურმანიძე</t>
  </si>
  <si>
    <t>c70fd842-c346-4a84-bd1e-4722b5d1a274</t>
  </si>
  <si>
    <t>ICE002136</t>
  </si>
  <si>
    <t>სამშენებლო კომპანია სურმანიძეები (ს.კ. 445455846) - შპს</t>
  </si>
  <si>
    <t>მამუკა კახიძე</t>
  </si>
  <si>
    <t>61006075409</t>
  </si>
  <si>
    <t>b1a1842d-5308-4b75-a164-27b6b5444b1b</t>
  </si>
  <si>
    <t>ICE002137</t>
  </si>
  <si>
    <t>მამუკა კახიძე (ს.კ. 61006075409) - ფიზ. პირი</t>
  </si>
  <si>
    <t>მინდია თებიძე</t>
  </si>
  <si>
    <t>61007006359</t>
  </si>
  <si>
    <t>f52430f8-3a74-4837-9355-25c200c8307e</t>
  </si>
  <si>
    <t>ICE002138</t>
  </si>
  <si>
    <t>მინდია თებიძე (ს.კ. 61007006359) - ფიზ. პირი</t>
  </si>
  <si>
    <t>ამირან ფუტკარაძე</t>
  </si>
  <si>
    <t>61006039056</t>
  </si>
  <si>
    <t>a2ee1aae-7a1d-4bbe-81ee-5accdaf03b14</t>
  </si>
  <si>
    <t>ICE002139</t>
  </si>
  <si>
    <t>ამირან ფუტკარაძე (ს.კ. 61006039056) - ფიზ. პირი</t>
  </si>
  <si>
    <t>GEOTUR XXI</t>
  </si>
  <si>
    <t>245624418</t>
  </si>
  <si>
    <t xml:space="preserve">საქართველო, ბათუმი, რურუას ქ., №1, ბ. 46  
</t>
  </si>
  <si>
    <t>24c53c0c-9d5b-469a-9d63-a60d7a486b90</t>
  </si>
  <si>
    <t>ICE002140</t>
  </si>
  <si>
    <t>GEOTUR XXI (ს.კ. 245624418) - შპს</t>
  </si>
  <si>
    <t>01025004619</t>
  </si>
  <si>
    <t>ქალაქი თბილისი, დიდი დიღომის დასახლება, III მიკრო/რაიონი, კორპუსი 29, ბინა 31</t>
  </si>
  <si>
    <t>GE47BG0000000268611200</t>
  </si>
  <si>
    <t>99d2e832-83ab-4a7a-85f3-f4c5bc3bd33f</t>
  </si>
  <si>
    <t>ICE002141</t>
  </si>
  <si>
    <t>გიორგი ღლონტი (ს.კ. 01025004619) - ფიზ. პირი</t>
  </si>
  <si>
    <t>თინათინ გუნდაძე</t>
  </si>
  <si>
    <t>61001032119</t>
  </si>
  <si>
    <t>ქალაქი ბათუმი, პეტრე მელიქიშვილის ჩიხი, N 7</t>
  </si>
  <si>
    <t>GE33BG0000000806368200</t>
  </si>
  <si>
    <t>57804167-e64d-48c8-81e5-9e8ff07ea8d3</t>
  </si>
  <si>
    <t>ICE002142</t>
  </si>
  <si>
    <t>თინათინ გუნდაძე (ს.კ. 61001032119) - ფიზ. პირი</t>
  </si>
  <si>
    <t>არჩილ ბერიძე</t>
  </si>
  <si>
    <t>61008007355</t>
  </si>
  <si>
    <t>ქალაქი ბათუმი, მიხეილ ლერმონტოვის ქუჩა, N 131, ბინა 16</t>
  </si>
  <si>
    <t>GE65BG0000000537667924</t>
  </si>
  <si>
    <t>8de8a048-b95d-4459-8046-91d3a77c26ff</t>
  </si>
  <si>
    <t>არჩილ ბერიძე (ს.კ. 61008007355) - ფიზ. პირი</t>
  </si>
  <si>
    <t>კარი</t>
  </si>
  <si>
    <t>448054211</t>
  </si>
  <si>
    <t>ხულო, ს. ტაბახმელა მე–3 ქ. N 1</t>
  </si>
  <si>
    <t>გელა გობაძე</t>
  </si>
  <si>
    <t>GE43BG0000000131345020</t>
  </si>
  <si>
    <t>175b0736-acc4-42e3-988b-a7f63fcea3d8</t>
  </si>
  <si>
    <t>ICE002144</t>
  </si>
  <si>
    <t>კარი (ს.კ. 448054211) - შპს</t>
  </si>
  <si>
    <t>ოლეგ გუზიარი</t>
  </si>
  <si>
    <t>61001015658</t>
  </si>
  <si>
    <t>ქალაქი ბათუმი, ნოე ჟორდანიას ქუჩა, N 17</t>
  </si>
  <si>
    <t>GE62TB904145063600036</t>
  </si>
  <si>
    <t>e48a8b75-7d5b-4ae9-ac03-8de24e3dce26</t>
  </si>
  <si>
    <t>ICE002145</t>
  </si>
  <si>
    <t>ოლეგ გუზიარი (ს.კ. 61001015658) - ფიზ. პირი</t>
  </si>
  <si>
    <t>ლევან ზურაშვილი</t>
  </si>
  <si>
    <t>40001004939</t>
  </si>
  <si>
    <t>სიღნაღი, ქ. წნორი, დ.აღმაშენებლის ქ., №49</t>
  </si>
  <si>
    <t>GE63BG0000000100545123</t>
  </si>
  <si>
    <t>e4f5a9d6-9f60-4acb-9964-e8fbe4ee866e</t>
  </si>
  <si>
    <t>ICE002146</t>
  </si>
  <si>
    <t>ლევან ზურაშვილი (ს.კ. 40001004939) - მცირე მეწარმე</t>
  </si>
  <si>
    <t>გიორგი გოგოლაძე</t>
  </si>
  <si>
    <t>10001070373</t>
  </si>
  <si>
    <t>თბილისი მარიამ ივანიშვილი-დემურიას ქ. N 37</t>
  </si>
  <si>
    <t>GE06TB7133645064300042</t>
  </si>
  <si>
    <t>d6dbd4ba-34ae-45f5-bfc4-46a7d2642f72</t>
  </si>
  <si>
    <t>გიორგი გოგოლაძე (ს.კ. 10001070373) - მცირე მეწარმე</t>
  </si>
  <si>
    <t>შარიქ შირინოვი</t>
  </si>
  <si>
    <t>10001011056</t>
  </si>
  <si>
    <t>აზერბაიჯანი - AZE</t>
  </si>
  <si>
    <t>აზერბაიჯანი</t>
  </si>
  <si>
    <t>GE34BG0000000365866059</t>
  </si>
  <si>
    <t>f34bfc76-918c-4597-93a7-699cfaa5dffe</t>
  </si>
  <si>
    <t>ICE002148</t>
  </si>
  <si>
    <t>შარიქ შირინოვი (ს.კ. 10001011056) - ფიზ. პირი</t>
  </si>
  <si>
    <t>სმარტ ექაუნთინგ ჯორჯია</t>
  </si>
  <si>
    <t>405591079</t>
  </si>
  <si>
    <t>GE07BG0000000541429852</t>
  </si>
  <si>
    <t>c1ae1c83-5e67-4658-9f15-496e3725dd24</t>
  </si>
  <si>
    <t>ICE002150</t>
  </si>
  <si>
    <t>სმარტ ექაუნთინგ ჯორჯია (ს.კ. 405591079) - შპს</t>
  </si>
  <si>
    <t>ელიზბარ ქობულაშვილი</t>
  </si>
  <si>
    <t>31001008358</t>
  </si>
  <si>
    <t>GE29BG0000000152561500</t>
  </si>
  <si>
    <t>c1bbd474-af1e-46e7-96ca-dd20767f2fba</t>
  </si>
  <si>
    <t>ICE002151</t>
  </si>
  <si>
    <t>ელიზბარ ქობულაშვილი (ს.კ. 31001008358) - მცირე მეწარმე</t>
  </si>
  <si>
    <t>ელენა მამმადოვა</t>
  </si>
  <si>
    <t>01794001582</t>
  </si>
  <si>
    <t>9aae924c-d530-4bd0-9c1d-c0555fe1bdd8</t>
  </si>
  <si>
    <t>ICE002152</t>
  </si>
  <si>
    <t>ელენა მამმადოვა (ს.კ. 01794001582) - ფიზ. პირი</t>
  </si>
  <si>
    <t>დავით ნიკოლეიშვილი</t>
  </si>
  <si>
    <t>01027021475</t>
  </si>
  <si>
    <t>ქალაქი თბილისი, თევდორე მღვდლის 48ა, ბინა 19</t>
  </si>
  <si>
    <t>96e814a7-0ea0-4456-822e-aace5104bb21</t>
  </si>
  <si>
    <t>ICE002153</t>
  </si>
  <si>
    <t>დავით ნიკოლეიშვილი (ს.კ. 01027021475) - ფიზ. პირი</t>
  </si>
  <si>
    <t>რომან ხმალაძე</t>
  </si>
  <si>
    <t>01027059936</t>
  </si>
  <si>
    <t>GE80TB7251745061100050</t>
  </si>
  <si>
    <t>6ba1fc9d-2a3b-4033-9fda-3a396aa19444</t>
  </si>
  <si>
    <t>ICE002154</t>
  </si>
  <si>
    <t>რომან ხმალაძე (ს.კ. 01027059936) - ინდ. მეწარმე</t>
  </si>
  <si>
    <t>ფუჯინ სილქ ფროფერთის</t>
  </si>
  <si>
    <t>405273421</t>
  </si>
  <si>
    <t>ქალაქი თბილისი, საბურთალოს რაიონი, ვაჟაფშაველას გამზირი , №71, ოფისი №28</t>
  </si>
  <si>
    <t>ჯონ დიამან ტეო დოდელანდ</t>
  </si>
  <si>
    <t>29819612-a8bd-4077-9dca-f8fa83efd344</t>
  </si>
  <si>
    <t>ICE002155</t>
  </si>
  <si>
    <t>ფუჯინ სილქ ფროფერთის (ს.კ. 405273421) - შპს</t>
  </si>
  <si>
    <t>დეზინფექციის სადგური დარიტა</t>
  </si>
  <si>
    <t>445383923</t>
  </si>
  <si>
    <t xml:space="preserve">ბათუმი, ჭავაჭავაძის ქუჩა N78/88 ბინა N22 
</t>
  </si>
  <si>
    <t>მარგალიტა ხვადაგიანი; დალი მესხიძე</t>
  </si>
  <si>
    <t>60002005206; 61001069870</t>
  </si>
  <si>
    <t>GE64TB7040236020100007</t>
  </si>
  <si>
    <t>d3f12675-1a0f-4f67-95a2-4a30d112c5aa</t>
  </si>
  <si>
    <t>ICE002156</t>
  </si>
  <si>
    <t>დეზინფექციის სადგური დარიტა (ს.კ. 445383923) - შპს</t>
  </si>
  <si>
    <t>გიორგი ჯიჯიეშვილი</t>
  </si>
  <si>
    <t>26001031582</t>
  </si>
  <si>
    <t>GE95BG0000000100550658</t>
  </si>
  <si>
    <t>0c96c731-71f8-4529-8285-86f5709b79d8</t>
  </si>
  <si>
    <t>ICE002157</t>
  </si>
  <si>
    <t>გიორგი ჯიჯიეშვილი (ს.კ. 26001031582) - ფიზ. პირი</t>
  </si>
  <si>
    <t>სოსო ღადაძე</t>
  </si>
  <si>
    <t>61001013296</t>
  </si>
  <si>
    <t>GE85TB7637745063600041</t>
  </si>
  <si>
    <t>8b47af8d-84e0-4e0a-ae97-778128ff5749</t>
  </si>
  <si>
    <t>ICE002158</t>
  </si>
  <si>
    <t>სოსო ღადაძე (ს.კ. 61001013296) - ფიზ. პირი</t>
  </si>
  <si>
    <t>გოუ მოტორსი</t>
  </si>
  <si>
    <t>400239817</t>
  </si>
  <si>
    <t>ქ. თბილისი, გლდანი-ნაძალადევის რაიონი, თემქა, XI მ/რ, II კვ., კორ. 36, ბ. 31</t>
  </si>
  <si>
    <t>ხატია ტლაშაძე</t>
  </si>
  <si>
    <t>GE32BG0000000101162989</t>
  </si>
  <si>
    <t>50f98875-6d9d-4322-a560-131968e3b79e</t>
  </si>
  <si>
    <t>ICE002159</t>
  </si>
  <si>
    <t>გოუ მოტორსი (ს.კ. 400239817) - შპს</t>
  </si>
  <si>
    <t>ამანათი</t>
  </si>
  <si>
    <t>402020718</t>
  </si>
  <si>
    <t>ქალაქი თბილისი, ისნის რაიონი, წმინდა ქეთევან დედოფლის გამზირი N 47-49/ბოჭორმის ქუჩა, N 8, სართული -1, ფართი N 6</t>
  </si>
  <si>
    <t>გიორგი მანიჟაშვილი</t>
  </si>
  <si>
    <t>GE85BG0000000162502992</t>
  </si>
  <si>
    <t>6961c26b-2154-4208-a875-b4d31769415f</t>
  </si>
  <si>
    <t>ICE002160</t>
  </si>
  <si>
    <t>ამანათი (ს.კ. 402020718) - შპს</t>
  </si>
  <si>
    <t>ზურაბ ჩაჩუა</t>
  </si>
  <si>
    <t>61001062364</t>
  </si>
  <si>
    <t>GE41BG0000000341044700</t>
  </si>
  <si>
    <t>9ab7a9ba-bac8-4fb6-aad9-be011b15ba66</t>
  </si>
  <si>
    <t>ICE002161</t>
  </si>
  <si>
    <t>ზურაბ ჩაჩუა (ს.კ. 61001062364) - ფიზ. პირი</t>
  </si>
  <si>
    <t>ირაკლი ლოლაძე</t>
  </si>
  <si>
    <t>01017044368</t>
  </si>
  <si>
    <t>ქალაქი თბილისი, კრწანისის ქუჩა, N 16, კორპუსი 3, ბინა 23</t>
  </si>
  <si>
    <t>GE91BG0000000498513600</t>
  </si>
  <si>
    <t>882f2225-4244-469a-b508-5604aae19d17</t>
  </si>
  <si>
    <t>ICE002162</t>
  </si>
  <si>
    <t>ირაკლი ლოლაძე (ს.კ. 01017044368) - ფიზ. პირი</t>
  </si>
  <si>
    <t>ინგა ოთიაშვილი</t>
  </si>
  <si>
    <t>01001078342</t>
  </si>
  <si>
    <t>ქ. თბილისი, გლდანის რაიონი, გლდანი V მ/რ, კორ. 8ა ბ. 27</t>
  </si>
  <si>
    <t>GE36BG0000000101003837</t>
  </si>
  <si>
    <t>069a10e7-42a0-48c5-b2ef-59aa435907d4</t>
  </si>
  <si>
    <t>ICE002163</t>
  </si>
  <si>
    <t>ინგა ოთიაშვილი (ს.კ. 01001078342) - მცირე მეწარმე</t>
  </si>
  <si>
    <t>თამაზ დარჩიძე</t>
  </si>
  <si>
    <t>61010007949</t>
  </si>
  <si>
    <t>GE74BG0000000346032622</t>
  </si>
  <si>
    <t>887dd6e2-9aab-4723-8483-f35aa713c037</t>
  </si>
  <si>
    <t>ICE002164</t>
  </si>
  <si>
    <t>თამაზ დარჩიძე (ს.კ. 61010007949) - ფიზ. პირი</t>
  </si>
  <si>
    <t>ისიდორე ჩინჩალაძე</t>
  </si>
  <si>
    <t>55001020986</t>
  </si>
  <si>
    <t>ხონი ს. ახალბედისეული</t>
  </si>
  <si>
    <t>GE95BG0000000498485592</t>
  </si>
  <si>
    <t>d410fd8f-5af6-44dd-9880-ca7da47de71a</t>
  </si>
  <si>
    <t>ICE002165</t>
  </si>
  <si>
    <t>ისიდორე ჩინჩალაძე (ს.კ. 55001020986) - მცირე მეწარმე</t>
  </si>
  <si>
    <t>ელექტრიკ ბიჭები</t>
  </si>
  <si>
    <t>448420389</t>
  </si>
  <si>
    <t>GE44TB7607536050100001</t>
  </si>
  <si>
    <t>e975e71d-fcb0-4253-9207-faaa71ac6492</t>
  </si>
  <si>
    <t>ICE002166</t>
  </si>
  <si>
    <t>ელექტრიკ ბიჭები (ს.კ. 448420389) - შპს</t>
  </si>
  <si>
    <t>01017028376</t>
  </si>
  <si>
    <t>GE56BG0000000161102931</t>
  </si>
  <si>
    <t>07e80886-92a4-4ce6-b6c5-3b33e0c24bd9</t>
  </si>
  <si>
    <t>ნიკოლოზ კობაიძე (ს.კ. 01017028376) - შპს</t>
  </si>
  <si>
    <t>თამაზ ბოლქვაძე</t>
  </si>
  <si>
    <t>61006069210</t>
  </si>
  <si>
    <t>ხელვაჩაური ს. წინსვლა მე–13 I ჩიხი N1</t>
  </si>
  <si>
    <t>GE47BG000000890390900</t>
  </si>
  <si>
    <t>701b6244-533a-4162-80e6-7d10f26f1828</t>
  </si>
  <si>
    <t>ICE002169</t>
  </si>
  <si>
    <t>თამაზ ბოლქვაძე (ს.კ. 61006069210) - მცირე მეწარმე</t>
  </si>
  <si>
    <t>სამიტი ქონსთრაქშენ</t>
  </si>
  <si>
    <t>406328184</t>
  </si>
  <si>
    <t>ქ. თბილისი, ისნის რაიონი, ბ.ხმელნიცკის ქ., N43</t>
  </si>
  <si>
    <t>გიორგი გოცაძე</t>
  </si>
  <si>
    <t>b54b4a98-20a8-4003-b7a9-7ff81336509a</t>
  </si>
  <si>
    <t>samiti1957@gmail.com</t>
  </si>
  <si>
    <t>ICE002170</t>
  </si>
  <si>
    <t>სამიტი ქონსთრაქშენ (ს.კ. 406328184) - შპს</t>
  </si>
  <si>
    <t>აიემდი</t>
  </si>
  <si>
    <t>405203462</t>
  </si>
  <si>
    <t>ქალაქი თბილისი, საბურთალოს რაიონი, მიხეილ ასათიანის ქუჩა, N 10, სართული 5,ბინა N 25</t>
  </si>
  <si>
    <t>პავლე მაღრაძე</t>
  </si>
  <si>
    <t>cff9dc1e-06da-4399-84fd-f1b90087db9d</t>
  </si>
  <si>
    <t>ICE002171</t>
  </si>
  <si>
    <t>აიემდი (ს.კ. 405203462) - შპს</t>
  </si>
  <si>
    <t>გრინ ლაიფ რეზიდენსი</t>
  </si>
  <si>
    <t>GE81TB7004436050100002</t>
  </si>
  <si>
    <t>ab322939-8db1-45cd-9ce8-62adbbcf0ce5</t>
  </si>
  <si>
    <t>ICE002172</t>
  </si>
  <si>
    <t>გრინ ლაიფ რეზიდენსი (ს.კ. ICE002172) - ამხანაგობა</t>
  </si>
  <si>
    <t>შოთა ცომაია</t>
  </si>
  <si>
    <t>62004024458</t>
  </si>
  <si>
    <t>GE50BG0000000539843807</t>
  </si>
  <si>
    <t>6ee29110-ec8c-49e8-9d62-f697362ca26f</t>
  </si>
  <si>
    <t>ICE002173</t>
  </si>
  <si>
    <t>შოთა ცომაია (ს.კ. 62004024458) - ინდ. მეწარმე</t>
  </si>
  <si>
    <t>18001061461</t>
  </si>
  <si>
    <t>ზესტაფონი ს. მეორე სვირი 39–ე ქ. N 33</t>
  </si>
  <si>
    <t>GE14BG0000000739410800</t>
  </si>
  <si>
    <t>f34a923a-53a7-4213-9a60-851f1ae42d16</t>
  </si>
  <si>
    <t>ICE002174</t>
  </si>
  <si>
    <t>გიორგი ლომინაშვილი (ს.კ. 18001061461) - მცირე მეწარმე</t>
  </si>
  <si>
    <t>204425906</t>
  </si>
  <si>
    <t>ქ. თბილისი, გლდანის რაიონი, გაგრის ქ., N2</t>
  </si>
  <si>
    <t>ლევან ლაფანაშვილი</t>
  </si>
  <si>
    <t>9d479107-f451-448d-8205-8209116e776d</t>
  </si>
  <si>
    <t>ICE002175</t>
  </si>
  <si>
    <t>გამა (ს.კ. 204425906) - შპს</t>
  </si>
  <si>
    <t>როლანდი ასლანიშვილი</t>
  </si>
  <si>
    <t>31001024245</t>
  </si>
  <si>
    <t>მცხეთა ს. ჩარდახი მე–12 ქ. N 11</t>
  </si>
  <si>
    <t>GE19BG0000000364221500</t>
  </si>
  <si>
    <t>61fb88b5-631c-4899-ac86-5b665cb68747</t>
  </si>
  <si>
    <t>ICE002176</t>
  </si>
  <si>
    <t>როლანდი ასლანიშვილი (ს.კ. 31001024245) - მცირე მეწარმე</t>
  </si>
  <si>
    <t>ნინო მარჯანიძე</t>
  </si>
  <si>
    <t>01018001349</t>
  </si>
  <si>
    <t>თბილისი ნათია ბაშალეიშვილის ქ. N 4 ბ. 15 (ყოფ. ა. შენგელაიას ქ. (ყოფ. ი. გოგებაშვილის 3 შეს.))</t>
  </si>
  <si>
    <t>GE53BG0000000178892300</t>
  </si>
  <si>
    <t>65dd4c68-2c5e-4c0d-a7f2-93fb252b0d75</t>
  </si>
  <si>
    <t>ICE002177</t>
  </si>
  <si>
    <t>ნინო მარჯანიძე (ს.კ. 01018001349) - მცირე მეწარმე</t>
  </si>
  <si>
    <t>მერაბი გოგატიშვილი</t>
  </si>
  <si>
    <t>38001014398</t>
  </si>
  <si>
    <t>საჩხერე ს. კორბოული მე–4 ქ. N 16</t>
  </si>
  <si>
    <t>GE24TB7704145064300002</t>
  </si>
  <si>
    <t>f6947b7a-75d9-45ba-b690-c647cfe9f738</t>
  </si>
  <si>
    <t>ICE002178</t>
  </si>
  <si>
    <t>მერაბი გოგატიშვილი (ს.კ. 38001014398) - ფიზ. პირი</t>
  </si>
  <si>
    <t>დავით ქანდაურიშვილი</t>
  </si>
  <si>
    <t>35001025382</t>
  </si>
  <si>
    <t>თბილისი დიდი დიღომი IV მ/რ კორ. 6 ბ. 32ა</t>
  </si>
  <si>
    <t>GE24TB7287545063600025</t>
  </si>
  <si>
    <t>1035e1b2-2aee-4960-8ce6-2cb1c074618c</t>
  </si>
  <si>
    <t>დავით ქანდაურიშვილი (ს.კ. 35001025382) - ფიზ. პირი</t>
  </si>
  <si>
    <t>DUYAR</t>
  </si>
  <si>
    <t>Osmangazi Mah. 2653 Sok. No:7/1 Kıraç-Esenyurt-Istanbul-TURKEY</t>
  </si>
  <si>
    <t>YAPITRISXXX</t>
  </si>
  <si>
    <t>TR48 0006 7010 0000 0024 6521 72</t>
  </si>
  <si>
    <t>a6b7cb41-174c-492b-adca-55ce100ff230</t>
  </si>
  <si>
    <t>info@duyarvana.com.tr</t>
  </si>
  <si>
    <t>ICE002180</t>
  </si>
  <si>
    <t>DUYAR (ს.კ. 0) - უცხოური საწარმო</t>
  </si>
  <si>
    <t>ვლადიმერი ცერცვაძე</t>
  </si>
  <si>
    <t>01006011583</t>
  </si>
  <si>
    <t>ქალაქი თბილისი, მუხიანის დასახლება, III მიკრო/რაიონი, კორპუსი 18, ბინა 25</t>
  </si>
  <si>
    <t>GE84BG0000000750135800</t>
  </si>
  <si>
    <t>fd6be193-fd0d-47e3-96b1-e5a6e1948c27</t>
  </si>
  <si>
    <t>ICE002181</t>
  </si>
  <si>
    <t>ვლადიმერი ცერცვაძე (ს.კ. 01006011583) - ფიზ. პირი</t>
  </si>
  <si>
    <t>თემურ გორგილაძე</t>
  </si>
  <si>
    <t>61004070376</t>
  </si>
  <si>
    <t>ქობულეთი ს. ხალა</t>
  </si>
  <si>
    <t>GE06BG0000000537647258</t>
  </si>
  <si>
    <t>55181370-ce5d-4578-9583-ced11ea02561</t>
  </si>
  <si>
    <t>ICE002182</t>
  </si>
  <si>
    <t>თემურ გორგილაძე (ს.კ. 61004070376) - მცირე მეწარმე</t>
  </si>
  <si>
    <t>დავითი გელაშვილი</t>
  </si>
  <si>
    <t>01027084659</t>
  </si>
  <si>
    <t>ქ. თბილისი კახეთის გზატ. ჩიხი N 4</t>
  </si>
  <si>
    <t>GE37BG0000000131446493</t>
  </si>
  <si>
    <t>a0a1bbba-f746-4ced-9ab8-bc82640bc32e</t>
  </si>
  <si>
    <t>ICE002183</t>
  </si>
  <si>
    <t>დავითი გელაშვილი (ს.კ. 01027084659) - ფიზ. პირი</t>
  </si>
  <si>
    <t>სელფ.ჯი</t>
  </si>
  <si>
    <t>405373714</t>
  </si>
  <si>
    <t>ქ. თბილისი, ვაკის რაიონი, ა.პოლიტკოვსკაიას ქ., N 3, კორ. 27, ბ. 43</t>
  </si>
  <si>
    <t>1545765a-102d-4bb7-bfee-060b3d29d803</t>
  </si>
  <si>
    <t>ICE002184</t>
  </si>
  <si>
    <t>სელფ.ჯი (ს.კ. 405373714) - შპს</t>
  </si>
  <si>
    <t>როსტომ დიასამიძე</t>
  </si>
  <si>
    <t>61001025412</t>
  </si>
  <si>
    <t>ქალაქი ბათუმი, მამია ვარშანიძის ქუჩა, N 76(ყოფ. მთისძირის ქ.)</t>
  </si>
  <si>
    <t>GE75TB7540145061600014</t>
  </si>
  <si>
    <t>6965f9f0-61d3-4f82-9df8-45ea1db5c286</t>
  </si>
  <si>
    <t>ICE002185</t>
  </si>
  <si>
    <t>როსტომ დიასამიძე (ს.კ. 61001025412) - ფიზ. პირი</t>
  </si>
  <si>
    <t>რამაზ ხიმშიაშვილი</t>
  </si>
  <si>
    <t>61010002170</t>
  </si>
  <si>
    <t>ბათუმი ქეთევან წამებულის ქ. N 26 ბ. 8</t>
  </si>
  <si>
    <t>GE27BG0000000720982700</t>
  </si>
  <si>
    <t>f3c7735f-ef44-4ec0-87b5-a298cf3bbf2d</t>
  </si>
  <si>
    <t>ICE002186</t>
  </si>
  <si>
    <t>რამაზ ხიმშიაშვილი (ს.კ. 61010002170) - ფიზ. პირი</t>
  </si>
  <si>
    <t>ამირან პაპინაშვილი</t>
  </si>
  <si>
    <t>24001008704</t>
  </si>
  <si>
    <t>კასპი ს. ხოვლე</t>
  </si>
  <si>
    <t>GE03BG0000000100845545</t>
  </si>
  <si>
    <t>19a139ac-6e9d-49d9-964a-9a64aefc76be</t>
  </si>
  <si>
    <t>ICE002187</t>
  </si>
  <si>
    <t>ამირან პაპინაშვილი (ს.კ. 24001008704) - მცირე მეწარმე</t>
  </si>
  <si>
    <t>ავტოტრანსპორტი 91</t>
  </si>
  <si>
    <t>212670091</t>
  </si>
  <si>
    <t>ქ. ქუთაისი, ჭავჭავაძის გამზ., №53გ</t>
  </si>
  <si>
    <t>სალომე მამალაძე</t>
  </si>
  <si>
    <t>3996dec0-72d8-4e84-aa05-ef12be35540f</t>
  </si>
  <si>
    <t>ICE002188</t>
  </si>
  <si>
    <t>ავტოტრანსპორტი 91 (ს.კ. 212670091) - შპს</t>
  </si>
  <si>
    <t>ანზორი ხარშილაძე</t>
  </si>
  <si>
    <t>38001041088</t>
  </si>
  <si>
    <t>GE06BG0000000899562600</t>
  </si>
  <si>
    <t>875f3c76-1b81-42af-8616-59dc7eb13dad</t>
  </si>
  <si>
    <t>ICE002189</t>
  </si>
  <si>
    <t>ანზორი ხარშილაძე (ს.კ. 38001041088) - ფიზ. პირი</t>
  </si>
  <si>
    <t>ლევან გოგიტიძე</t>
  </si>
  <si>
    <t>61006040061</t>
  </si>
  <si>
    <t>ხელვაჩაური ს. შარაბიძეები მე–2 ქ. N 10</t>
  </si>
  <si>
    <t>GE68TB7371145064300049</t>
  </si>
  <si>
    <t>3a916189-abb9-43d1-a31f-9ce154f571a1</t>
  </si>
  <si>
    <t>ICE002190</t>
  </si>
  <si>
    <t>ლევან გოგიტიძე (ს.კ. 61006040061) - ფიზ. პირი</t>
  </si>
  <si>
    <t>ოთისი</t>
  </si>
  <si>
    <t>445575958</t>
  </si>
  <si>
    <t xml:space="preserve">ქ. ბათუმი, ბესიკის ქ., N56 </t>
  </si>
  <si>
    <t>ზაზა ანთაძე, რამაზ საგინაძე</t>
  </si>
  <si>
    <t xml:space="preserve">61006034836, 33001007925 </t>
  </si>
  <si>
    <t>bf12d3cb-06e9-48b1-a7b9-cbe260f36503</t>
  </si>
  <si>
    <t>ICE002191</t>
  </si>
  <si>
    <t>ოთისი (ს.კ. 445575958) - შპს</t>
  </si>
  <si>
    <t>ელგუჯა ბერიძე</t>
  </si>
  <si>
    <t>61006051589</t>
  </si>
  <si>
    <t>e7eda3e8-9d0b-4088-8cbf-11d8193c3040</t>
  </si>
  <si>
    <t>ICE002192</t>
  </si>
  <si>
    <t>ელგუჯა ბერიძე (ს.კ. 61006051589) - ფიზ. პირი</t>
  </si>
  <si>
    <t>თენგიზ გუნდაძე</t>
  </si>
  <si>
    <t>61001063720</t>
  </si>
  <si>
    <t>GE44BG0000000553584062</t>
  </si>
  <si>
    <t>a93dea21-b8f9-4a7f-aabb-a6cc25a91e08</t>
  </si>
  <si>
    <t>ICE002193</t>
  </si>
  <si>
    <t>თენგიზ გუნდაძე (ს.კ. 61001063720) - ინდ. მეწარმე</t>
  </si>
  <si>
    <t>ანდრო გოგატიშვილი</t>
  </si>
  <si>
    <t>38001039638</t>
  </si>
  <si>
    <t>dc97e665-5e07-408c-8aa6-b87667a864db</t>
  </si>
  <si>
    <t>ICE002194</t>
  </si>
  <si>
    <t>ანდრო გოგატიშვილი (ს.კ. 38001039638) - ფიზ. პირი</t>
  </si>
  <si>
    <t>მერაბ გუდაძე</t>
  </si>
  <si>
    <t>57001050893</t>
  </si>
  <si>
    <t>GE61BG0000000686081100</t>
  </si>
  <si>
    <t>a84e4a6c-821f-4776-9ce9-c6d060c27f89</t>
  </si>
  <si>
    <t>ICE002195</t>
  </si>
  <si>
    <t>მერაბ გუდაძე (ს.კ. 57001050893) - ფიზ. პირი</t>
  </si>
  <si>
    <t>ვახტანგი დათიაშვილი</t>
  </si>
  <si>
    <t>21001040304</t>
  </si>
  <si>
    <t>GE42BG0000000565297236</t>
  </si>
  <si>
    <t>ce7f5c40-b1af-4a6f-a3a4-ae1805f6511d</t>
  </si>
  <si>
    <t>ICE002196</t>
  </si>
  <si>
    <t>ვახტანგი დათიაშვილი (ს.კ. 21001040304) - ინდ. მეწარმე</t>
  </si>
  <si>
    <t>გიორგი მამუჩაშვილი</t>
  </si>
  <si>
    <t>31001005424</t>
  </si>
  <si>
    <t xml:space="preserve">ქ. თბილისი, საბურთალოს რაიონი, ს. დიღომი, ა. მამუჩაშვილის ქ., N 6 </t>
  </si>
  <si>
    <t>GE74TB7665345063600023</t>
  </si>
  <si>
    <t>fcb25942-87d8-4e04-9e01-3d6707334a18</t>
  </si>
  <si>
    <t>ICE002197</t>
  </si>
  <si>
    <t>გიორგი მამუჩაშვილი (ს.კ. 31001005424) - მცირე მეწარმე</t>
  </si>
  <si>
    <t>ვახტანგ ნებიერიძე</t>
  </si>
  <si>
    <t>01008059330</t>
  </si>
  <si>
    <t>ქალაქი თბილისი, საბურთალოს რაიონი, შალვა ნუცუბიძის ქუჩა, N 19, ბინა 39</t>
  </si>
  <si>
    <t>GE31BG0000000498715858</t>
  </si>
  <si>
    <t>13cb9aaa-ad31-4c2b-82da-9c5ead9c7482</t>
  </si>
  <si>
    <t>ICE002198</t>
  </si>
  <si>
    <t>ვახტანგ ნებიერიძე (ს.კ. 01008059330) - მცირე მეწარმე</t>
  </si>
  <si>
    <t>ენვერ მეგრელიშვილი</t>
  </si>
  <si>
    <t>61506079762</t>
  </si>
  <si>
    <t>ხელვაჩაური ს. ზედა თხილნარი მე–5 ქ. N 9</t>
  </si>
  <si>
    <t>GE22BG0000000161480776</t>
  </si>
  <si>
    <t>710057a3-202c-4402-8707-f7c19c127574</t>
  </si>
  <si>
    <t>ICE002199</t>
  </si>
  <si>
    <t>ენვერ მეგრელიშვილი (ს.კ. 61506079762) - ინდ. მეწარმე</t>
  </si>
  <si>
    <t>რეზო უჯმაჯურიძე</t>
  </si>
  <si>
    <t>33001016622</t>
  </si>
  <si>
    <t>ოზურგეთი ს. ნატანები 24–ე ქ. N 8</t>
  </si>
  <si>
    <t>GE22BG0000000161158542</t>
  </si>
  <si>
    <t>bbe6eb36-fc49-4ea2-b7f3-ccb473edb4ed</t>
  </si>
  <si>
    <t>ICE002200</t>
  </si>
  <si>
    <t>რეზო უჯმაჯურიძე (ს.კ. 33001016622) - ფიზ. პირი</t>
  </si>
  <si>
    <t>თემური სებისკვერაძე</t>
  </si>
  <si>
    <t>01019064061</t>
  </si>
  <si>
    <t>თბილისი ქართლის I შეს. N 5</t>
  </si>
  <si>
    <t>GE86BG0000000499306471</t>
  </si>
  <si>
    <t>f27a9600-8ff9-4df3-bc3c-f188eecea1ae</t>
  </si>
  <si>
    <t>ICE002201</t>
  </si>
  <si>
    <t>თემური სებისკვერაძე (ს.კ. 01019064061) - მცირე მეწარმე</t>
  </si>
  <si>
    <t>პრომეჩი</t>
  </si>
  <si>
    <t>445496213</t>
  </si>
  <si>
    <t>ქ. ბათუმი, დავით აღმაშენებლის ქუჩა N 25</t>
  </si>
  <si>
    <t>ჰაქან ონდერ</t>
  </si>
  <si>
    <t>056243e1-d8ba-4179-92bf-3e7184f1a861</t>
  </si>
  <si>
    <t>ICE002202</t>
  </si>
  <si>
    <t>პრომეჩი (ს.კ. 445496213) - შპს</t>
  </si>
  <si>
    <t>ebay</t>
  </si>
  <si>
    <t>აშშ</t>
  </si>
  <si>
    <t>76091f0b-2636-4c83-b780-a8fcfe6caca9</t>
  </si>
  <si>
    <t>ICE002203</t>
  </si>
  <si>
    <t>ebay (ს.კ. 0) - უცხოური საწარმო</t>
  </si>
  <si>
    <t>გეორგიი ვახრუშევ</t>
  </si>
  <si>
    <t>345670393</t>
  </si>
  <si>
    <t>GE44CD0360000031066638</t>
  </si>
  <si>
    <t>955ae12a-5202-46ae-8d61-db4a23b56f1a</t>
  </si>
  <si>
    <t>ICE002204</t>
  </si>
  <si>
    <t>გეორგიი ვახრუშევ (ს.კ. 345670393) - ინდ. მეწარმე</t>
  </si>
  <si>
    <t>Rapidrop Europe</t>
  </si>
  <si>
    <t>ირლანდია - IRL</t>
  </si>
  <si>
    <t>დუბლინი</t>
  </si>
  <si>
    <t>55c1da98-9670-4217-8f2e-94655d6b0012</t>
  </si>
  <si>
    <t>ICE002205</t>
  </si>
  <si>
    <t>Rapidrop Europe (ს.კ. 0) - უცხოური საწარმო</t>
  </si>
  <si>
    <t>სანა მენტე</t>
  </si>
  <si>
    <t>405627022</t>
  </si>
  <si>
    <t xml:space="preserve">ქ. თბილისი, ვაკის რაიონი, კამანის I ჩიხი, №5, ბინა №7 </t>
  </si>
  <si>
    <t>c0b77bb7-83ab-4024-9056-742018da5474</t>
  </si>
  <si>
    <t>ICE002206</t>
  </si>
  <si>
    <t>სანა მენტე (ს.კ. 405627022) - შპს</t>
  </si>
  <si>
    <t>ფეიმანე ქალამიან</t>
  </si>
  <si>
    <t>01797002696</t>
  </si>
  <si>
    <t>ქალაქი თბილისი, მიხეილ ასათიანის ქუჩა, N10, ბინა 132</t>
  </si>
  <si>
    <t>b6998308-186a-4cda-b4b0-91d4643e7caa</t>
  </si>
  <si>
    <t>ICE002207</t>
  </si>
  <si>
    <t>ფეიმანე ქალამიან (ს.კ. 01797002696) - ფიზ. პირი</t>
  </si>
  <si>
    <t>გიორგი ყაველაშვილი</t>
  </si>
  <si>
    <t>38001042902</t>
  </si>
  <si>
    <t>GE30BG0000000538510029</t>
  </si>
  <si>
    <t>1e51b177-2a72-4cd2-917f-8bf3ee3a2a53</t>
  </si>
  <si>
    <t>ICE002208</t>
  </si>
  <si>
    <t>გიორგი ყაველაშვილი (ს.კ. 38001042902) - მცირე მეწარმე</t>
  </si>
  <si>
    <t>ზაური გავაშელი</t>
  </si>
  <si>
    <t>35001096153</t>
  </si>
  <si>
    <t>GE37BG0000000594294700</t>
  </si>
  <si>
    <t>3bebffb6-fd12-4356-a119-a56a1a651ea4</t>
  </si>
  <si>
    <t>ICE002209</t>
  </si>
  <si>
    <t>ზაური გავაშელი (ს.კ. 35001096153) - ინდ. მეწარმე</t>
  </si>
  <si>
    <t>GE19BG0000000498442922</t>
  </si>
  <si>
    <t>1c26a2e0-54b4-4a8f-b85c-4a4e353d8383</t>
  </si>
  <si>
    <t>ICE002210</t>
  </si>
  <si>
    <t>კონსტანტინე სპირლიევი (ს.კ. 01003003007) - ინდ. მეწარმე</t>
  </si>
  <si>
    <t>ზურაბ გოგიჩაიშვილი</t>
  </si>
  <si>
    <t>61001066232</t>
  </si>
  <si>
    <t>ქალაქი ბათუმი, შერიფ ხიმშიაშვილის ქუჩა, N 47, ბინა 34(ყოფ. ე. ნინოშვილის ქ.</t>
  </si>
  <si>
    <t>GE65TB7906045061100003</t>
  </si>
  <si>
    <t>88f86873-6c89-4d6d-bb48-0f4d02998b90</t>
  </si>
  <si>
    <t>ICE002211</t>
  </si>
  <si>
    <t>ზურაბ გოგიჩაიშვილი (ს.კ. 61001066232) - ფიზ. პირი</t>
  </si>
  <si>
    <t>ნუგზარ შავაძე</t>
  </si>
  <si>
    <t>52501026232</t>
  </si>
  <si>
    <t>წალკა ს. საყდრიონი (ყოფ. სოფ. ედი-ქილისა)</t>
  </si>
  <si>
    <t>GE19BG0000000538448535</t>
  </si>
  <si>
    <t>32a02491-9bdd-4022-9361-25e0187fb7ca</t>
  </si>
  <si>
    <t>ICE002212</t>
  </si>
  <si>
    <t>ნუგზარ შავაძე (ს.კ. 52501026232) - ფიზ. პირი</t>
  </si>
  <si>
    <t>ვახტანგ ბერაძე</t>
  </si>
  <si>
    <t>61004069891</t>
  </si>
  <si>
    <t>ქობულეთი ს. ქვედა კვირიკე 1-ლი ქ. N 16</t>
  </si>
  <si>
    <t>GE90BG0000000240503900</t>
  </si>
  <si>
    <t>22244ac3-525e-4452-8560-9f1c6db70df2</t>
  </si>
  <si>
    <t>ICE002213</t>
  </si>
  <si>
    <t>ვახტანგ ბერაძე (ს.კ. 61004069891) - მცირე მეწარმე</t>
  </si>
  <si>
    <t>მალხაზი კოშაძე</t>
  </si>
  <si>
    <t>24001012433</t>
  </si>
  <si>
    <t>GE94BG0000000162261300</t>
  </si>
  <si>
    <t>36ebb8c3-34c5-4e61-bade-19357da8a60d</t>
  </si>
  <si>
    <t>ICE002214</t>
  </si>
  <si>
    <t>მალხაზი კოშაძე (ს.კ. 24001012433) - მცირე მეწარმე</t>
  </si>
  <si>
    <t>მასტერ ოქეი</t>
  </si>
  <si>
    <t>402010471</t>
  </si>
  <si>
    <t>ქ. თბილისი, დიდუბის რაიონი, ა. ბელიაშვილის ქ., N 117</t>
  </si>
  <si>
    <t>კონსტანტინე რაზმაზიშვილი</t>
  </si>
  <si>
    <t>a0033d80-db06-4e8b-8076-16df0eed7a22</t>
  </si>
  <si>
    <t>ICE002215</t>
  </si>
  <si>
    <t>მასტერ ოქეი (ს.კ. 402010471) - შპს</t>
  </si>
  <si>
    <t>ივანე ფოფხაძე</t>
  </si>
  <si>
    <t>04001003535</t>
  </si>
  <si>
    <t>ამბროლაური ბრატისლავა-რაჭის ქ. N 29 ბ. 20</t>
  </si>
  <si>
    <t>GE64BG0000000161166904</t>
  </si>
  <si>
    <t>84afb558-d8b2-45f4-9a02-b03966a75b5d</t>
  </si>
  <si>
    <t>ICE002216</t>
  </si>
  <si>
    <t>ივანე ფოფხაძე (ს.კ. 04001003535) - მცირე მეწარმე</t>
  </si>
  <si>
    <t>ირაკლი ცინცაძე</t>
  </si>
  <si>
    <t>61006069914</t>
  </si>
  <si>
    <t>ხელვაჩაური ს. შარაბიძეები მე–5 ქ. N 17</t>
  </si>
  <si>
    <t>cb35f9d6-a4d3-41d1-bfde-48b6caa8c0fe</t>
  </si>
  <si>
    <t>ირაკლი ცინცაძე (ს.კ. 61006069914) - ფიზ. პირი</t>
  </si>
  <si>
    <t>სქაილადდერ ლიფტ</t>
  </si>
  <si>
    <t>445710749</t>
  </si>
  <si>
    <t>ქალაქი ბათუმი, ქუჩა ნონეშვილი, N 58, ბინა 35</t>
  </si>
  <si>
    <t>GE32BG0000000554073449</t>
  </si>
  <si>
    <t>527b414d-4838-4ac4-883e-12dfa99dddba</t>
  </si>
  <si>
    <t>სქაილადდერ ლიფტ (ს.კ. 445710749) - შპს</t>
  </si>
  <si>
    <t>UCA TRANS NAKLIYE GUMRUKLEME VE ORMAN URUNLERI TICARETI</t>
  </si>
  <si>
    <t>910809ab-2a7b-4565-bd3d-80a4be6746bb</t>
  </si>
  <si>
    <t>ICE002220</t>
  </si>
  <si>
    <t>UCA TRANS NAKLIYE GUMRUKLEME VE ORMAN URUNLERI TICARETI (ს.კ. 0) - უცხოური საწარმო</t>
  </si>
  <si>
    <t>პალმ აპარტამენტი</t>
  </si>
  <si>
    <t>445614381</t>
  </si>
  <si>
    <t xml:space="preserve">ქალაქი ბათუმი, ლეხ და მარია კაჩინსკების ქუჩა, N15, N15ა, N17 / რეჯებ ნიჟარაძის ქუჩა N10ა </t>
  </si>
  <si>
    <t>კახაბერ ბერიძე</t>
  </si>
  <si>
    <t>bb626e89-30fe-4cee-a96c-2bd575e6fdcd</t>
  </si>
  <si>
    <t>ICE002221</t>
  </si>
  <si>
    <t>პალმ აპარტამენტი (ს.კ. 445614381) - შპს</t>
  </si>
  <si>
    <t>გუმბათი აპარტი კვარიათი</t>
  </si>
  <si>
    <t>445580782</t>
  </si>
  <si>
    <t>ქალაქი ბათუმი, ზურაბ გორგილაძის ქუჩა, N80, ბინა 15ა</t>
  </si>
  <si>
    <t>ლაშა ბალაძე</t>
  </si>
  <si>
    <t>57c12b0b-0ce9-4985-b5a2-5b3ffb02ee7d</t>
  </si>
  <si>
    <t>გუმბათი აპარტი კვარიათი (ს.კ. 445580782) - შპს</t>
  </si>
  <si>
    <t>თემურ აბაშიძე</t>
  </si>
  <si>
    <t>61001080934</t>
  </si>
  <si>
    <t>GE66BG0000000162004851</t>
  </si>
  <si>
    <t>40f6a092-460d-40e2-a796-84c540f6efd7</t>
  </si>
  <si>
    <t>ICE002223</t>
  </si>
  <si>
    <t>თემურ აბაშიძე (ს.კ. 61001080934) - ფიზ. პირი</t>
  </si>
  <si>
    <t>ლევან წერეთელი</t>
  </si>
  <si>
    <t>01007013287</t>
  </si>
  <si>
    <t>ქალაქი თბილისი, სამტრედიის ქუჩა, კორპუსი 3, ბინა 47</t>
  </si>
  <si>
    <t>GE32BG0000000257484600,GE81TB7057245061100057</t>
  </si>
  <si>
    <t>4c25a3b7-d112-4c46-aa9a-b2513a44f1b7</t>
  </si>
  <si>
    <t>ICE002224</t>
  </si>
  <si>
    <t>ლევან წერეთელი (ს.კ. 01007013287) - ფიზ. პირი</t>
  </si>
  <si>
    <t>ვიქტორ ბერაძე</t>
  </si>
  <si>
    <t>31001000364</t>
  </si>
  <si>
    <t>ქ. თბილისი გოდერძი ჩოხელის II შეს. N28</t>
  </si>
  <si>
    <t>a22a990f-1fe1-4b87-8a98-9d40b8d011f6</t>
  </si>
  <si>
    <t>ICE002225</t>
  </si>
  <si>
    <t>ვიქტორ ბერაძე (ს.კ. 31001000364) - ფიზ. პირი</t>
  </si>
  <si>
    <t>გიორგი კიკუტაძე</t>
  </si>
  <si>
    <t>01901146888</t>
  </si>
  <si>
    <t>ქ. თბილისი პეტრე სარაჯიშვილის ქ. N 1 ბ. 108</t>
  </si>
  <si>
    <t>b95f7c20-be12-4f5e-866c-2f3c5afe26f4</t>
  </si>
  <si>
    <t>გიორგი კიკუტაძე (ს.კ. 01901146888) - ფიზ. პირი</t>
  </si>
  <si>
    <t>ზურაბი ლომიძე</t>
  </si>
  <si>
    <t>38001046593</t>
  </si>
  <si>
    <t>საჩხერე ს. საირხე მე–14 ქ. N23</t>
  </si>
  <si>
    <t>f290ce07-8670-453a-96ca-ac959c9ff950</t>
  </si>
  <si>
    <t>ზურაბი ლომიძე (ს.კ. 38001046593) - ფიზ. პირი</t>
  </si>
  <si>
    <t>კობა გოგატიშვილი</t>
  </si>
  <si>
    <t>54001008148</t>
  </si>
  <si>
    <t>ქ. თბილისი, ადამ მიცკევიჩის ქუჩა, N 14, ბინა 7</t>
  </si>
  <si>
    <t>902aa9a4-2ddb-4c1d-8d3c-e96c84377e9c</t>
  </si>
  <si>
    <t>კობა გოგატიშვილი (ს.კ. 54001008148) - ფიზ. პირი</t>
  </si>
  <si>
    <t>ბურჯი 77</t>
  </si>
  <si>
    <t>405189488</t>
  </si>
  <si>
    <t>ქ. თბილისი, დიდუბის რაიონი, დიღმის მასივი, VI ვარტალი, კორპუსი 18, ბინა N30</t>
  </si>
  <si>
    <t>ამირან კოხოძე</t>
  </si>
  <si>
    <t>506c95b5-4b8d-4056-9734-3bedf44e7294</t>
  </si>
  <si>
    <t>ბურჯი 77 (ს.კ. 405189488) - შპს</t>
  </si>
  <si>
    <t>დელტა მშენებელი</t>
  </si>
  <si>
    <t>401961445</t>
  </si>
  <si>
    <t>ქ. თბილისი, ჩუღურეთის რაიონი, მნათობის ქ., №73</t>
  </si>
  <si>
    <t>არჯევან სუხიტაშვილი</t>
  </si>
  <si>
    <t>55c6cd3f-6db8-4f7f-be8f-7b81c6f0b43b</t>
  </si>
  <si>
    <t>დელტა მშენებელი (ს.კ. 401961445) - შპს</t>
  </si>
  <si>
    <t>IEVGEN OVESHNYKOV</t>
  </si>
  <si>
    <t>PU176995</t>
  </si>
  <si>
    <t>75a01d48-099e-4085-8d80-7e0a461fb148</t>
  </si>
  <si>
    <t>IEVGEN OVESHNYKOV (ს.კ. PU176995) - ფიზ. პირი</t>
  </si>
  <si>
    <t>ავთანდილ დავითაძე</t>
  </si>
  <si>
    <t>61009018272</t>
  </si>
  <si>
    <t>ხულო ს. წაბლანა</t>
  </si>
  <si>
    <t>GE95BG0000000499072248</t>
  </si>
  <si>
    <t>977a1061-c503-4a07-9ed0-4d2063d599ae</t>
  </si>
  <si>
    <t>ICE002232</t>
  </si>
  <si>
    <t>ავთანდილ დავითაძე (ს.კ. 61009018272) - ფიზ. პირი</t>
  </si>
  <si>
    <t>ირაკლი ბურძენიძე</t>
  </si>
  <si>
    <t>54001007948</t>
  </si>
  <si>
    <t>GE66BG0000000538673408</t>
  </si>
  <si>
    <t>e4b74acd-1d4a-478c-8a1d-1ee2b42ec4ce</t>
  </si>
  <si>
    <t>ICE002233</t>
  </si>
  <si>
    <t>ირაკლი ბურძენიძე (ს.კ. 54001007948) - ფიზ. პირი</t>
  </si>
  <si>
    <t>გიორგი გიგაური</t>
  </si>
  <si>
    <t>23001000898</t>
  </si>
  <si>
    <t>GE53BG0000000161664033</t>
  </si>
  <si>
    <t>c2815716-e466-4e5a-9772-c7adb3358e74</t>
  </si>
  <si>
    <t>ICE002234</t>
  </si>
  <si>
    <t>გიორგი გიგაური (ს.კ. 23001000898) - ფიზ. პირი</t>
  </si>
  <si>
    <t>ლიდერ ჯგუფი</t>
  </si>
  <si>
    <t>400161356</t>
  </si>
  <si>
    <t xml:space="preserve">ქ. თბილისი, გლდანი-ნაძალადევის რაიონი, გლდანი, VII მ/რ, კორ. 9ა, ბ. 21 </t>
  </si>
  <si>
    <t>ნიკოლოზ მეგრელიშვილი</t>
  </si>
  <si>
    <t>86b3b6b9-28a3-4ea6-9db2-de2127d0ba4f</t>
  </si>
  <si>
    <t>ICE002235</t>
  </si>
  <si>
    <t>ლიდერ ჯგუფი (ს.კ. 400161356) - შპს</t>
  </si>
  <si>
    <t>უჩა 2008</t>
  </si>
  <si>
    <t>216447833</t>
  </si>
  <si>
    <t>რუსთავი, მესხიშვილის ქ., №4, ბ.47</t>
  </si>
  <si>
    <t>უჩა კურტანიძე</t>
  </si>
  <si>
    <t>9cfc7c44-da89-499e-9e4d-2cbd56ba144a</t>
  </si>
  <si>
    <t>უჩა 2008 (ს.კ. 216447833) - შპს</t>
  </si>
  <si>
    <t>BATUS BIOTEX</t>
  </si>
  <si>
    <t>245437424</t>
  </si>
  <si>
    <t>ბათუმი, ერას ქ., №91</t>
  </si>
  <si>
    <t>სულხან გოგიბერიძე</t>
  </si>
  <si>
    <t>523cbccb-605e-47dd-805a-03ed0abf6cf6</t>
  </si>
  <si>
    <t>BATUS BIOTEX (ს.კ. 245437424) - შპს</t>
  </si>
  <si>
    <t>მგელ მოტორსი</t>
  </si>
  <si>
    <t>445500182</t>
  </si>
  <si>
    <t xml:space="preserve">ქ. ბათუმი, ალ.ჩხაიძის ქ., N 38ა </t>
  </si>
  <si>
    <t>ლიანა მგელაძე</t>
  </si>
  <si>
    <t>c3e3a8a0-996e-4cc9-8981-50dbe5fc0ac4</t>
  </si>
  <si>
    <t>მგელ მოტორსი (ს.კ. 445500182) - შპს</t>
  </si>
  <si>
    <t>გიზა</t>
  </si>
  <si>
    <t>405471822</t>
  </si>
  <si>
    <t xml:space="preserve">ქ. თბილისი, ვაკის რაიონი, ზაქარია ფალიაშვილის ქ., N 11ა, ბ. 1ბ  
</t>
  </si>
  <si>
    <t>გეორგიჯ რუიბის</t>
  </si>
  <si>
    <t>0143a48c-08fb-4301-9d91-57696f616c6b</t>
  </si>
  <si>
    <t>გიზა (ს.კ. 405471822) - შპს</t>
  </si>
  <si>
    <t>ვენტსი</t>
  </si>
  <si>
    <t>402253994</t>
  </si>
  <si>
    <t>ქ.  თბილისი, დიდუბის რაიონი, შალვა გოგიძის ქ., N 8</t>
  </si>
  <si>
    <t>5382f969-3a6b-4d5f-878f-cd617604e0d0</t>
  </si>
  <si>
    <t>ვენტსი (ს.კ. 402253994) - შპს</t>
  </si>
  <si>
    <t>429327846</t>
  </si>
  <si>
    <t>დუშეთის რაიონი, ს. არაგვისპირი</t>
  </si>
  <si>
    <t>ჯიმშერ მეზვრიშვილი</t>
  </si>
  <si>
    <t>d9a832f9-83e3-4253-b2eb-422509b51598</t>
  </si>
  <si>
    <t>დანი (ს.კ. 429327846) - შპს</t>
  </si>
  <si>
    <t>ბაუვეგი</t>
  </si>
  <si>
    <t>206267412</t>
  </si>
  <si>
    <t>ქ. თბილისი, საბურთალოს რაიონი, ბუდაპეშტის ქ., N15, ბ.23</t>
  </si>
  <si>
    <t>დავით წიქარიშვილი</t>
  </si>
  <si>
    <t>ba0b8938-aa7c-4d6a-8131-0f4ca87a0e33</t>
  </si>
  <si>
    <t>ბაუვეგი (ს.კ. 206267412) - შპს</t>
  </si>
  <si>
    <t>რიდექს ჯორჯია</t>
  </si>
  <si>
    <t>404987804</t>
  </si>
  <si>
    <t>ქ. თბილისი, საბურთალოს რაიონი, ჭიათურის ქ., N4/6, ბინა 16</t>
  </si>
  <si>
    <t>გუგა მჟავია</t>
  </si>
  <si>
    <t>4a8cd2e4-23cf-4431-ad19-d26c33740e24</t>
  </si>
  <si>
    <t>რიდექს ჯორჯია (ს.კ. 404987804) - შპს</t>
  </si>
  <si>
    <t>მიშო</t>
  </si>
  <si>
    <t>447863134</t>
  </si>
  <si>
    <t>შუახევის რაიონი, ს. კობალთა</t>
  </si>
  <si>
    <t>f64bda5a-b56b-40f3-bb39-40a9a89dd0ca</t>
  </si>
  <si>
    <t>მიშო (ს.კ. 447863134) - შპს</t>
  </si>
  <si>
    <t>რ. გ.</t>
  </si>
  <si>
    <t>206139962</t>
  </si>
  <si>
    <t>ქ. თბილისის, ისანი-სამგორის რაიონი, ჯავახეთის ქ., №69</t>
  </si>
  <si>
    <t>გუგული ორჯონიკიძე</t>
  </si>
  <si>
    <t>492c49a4-3a7d-4d52-bbc8-ae562cbbfcc5</t>
  </si>
  <si>
    <t>რ. გ. (ს.კ. 206139962) - შპს</t>
  </si>
  <si>
    <t>კომფორტი</t>
  </si>
  <si>
    <t>404515315</t>
  </si>
  <si>
    <t>ქ. თბილისი, მ.გორკის ქ. N 22</t>
  </si>
  <si>
    <t>ნიკა ჩაფიჩაძე</t>
  </si>
  <si>
    <t>7c736d69-3125-48f3-922f-8ccef81e96ce</t>
  </si>
  <si>
    <t>კომფორტი (ს.კ. 404515315) - შპს</t>
  </si>
  <si>
    <t>გორდი 2017</t>
  </si>
  <si>
    <t>444959449</t>
  </si>
  <si>
    <t>ქ. ხონი, ს. ზედა გორდი</t>
  </si>
  <si>
    <t xml:space="preserve">ფერიდე კინწურაშვილი
</t>
  </si>
  <si>
    <t>aee5a680-bdac-4856-a4c4-820e096cfc3b</t>
  </si>
  <si>
    <t>გორდი 2017 (ს.კ. 444959449) - შპს</t>
  </si>
  <si>
    <t>ანზორ მოლაშვილი</t>
  </si>
  <si>
    <t>40001004103</t>
  </si>
  <si>
    <t>ქ. რუსთავი, XXI მ/რ №6 ბინა №125</t>
  </si>
  <si>
    <t>16253a43-5364-4c7e-8a23-ba97ec60d20a</t>
  </si>
  <si>
    <t>ანზორ მოლაშვილი (ს.კ. 40001004103) - ინდ. მეწარმე</t>
  </si>
  <si>
    <t>ბელაჯიო</t>
  </si>
  <si>
    <t>412700625</t>
  </si>
  <si>
    <t xml:space="preserve">ქ. თბილისი, დიდუბის რაიონი, ა. ბელიაშვილის ქ., №187, მიმდებარედ </t>
  </si>
  <si>
    <t>დავით ხიდეშელი</t>
  </si>
  <si>
    <t>7bb9bf1d-0e4a-4da0-a712-7671a51513c1</t>
  </si>
  <si>
    <t>ბელაჯიო (ს.კ. 412700625) - შპს</t>
  </si>
  <si>
    <t>ფაიტონი</t>
  </si>
  <si>
    <t>445524852</t>
  </si>
  <si>
    <t>ქ. ბათუმი, პუშკინის ქ., N 99</t>
  </si>
  <si>
    <t>ომარ კიკნაძე</t>
  </si>
  <si>
    <t>38be0ee6-633f-4a6b-8c92-1b9653afebda</t>
  </si>
  <si>
    <t>ICE002250</t>
  </si>
  <si>
    <t>ფაიტონი (ს.კ. 445524852) - შპს</t>
  </si>
  <si>
    <t>ანადონა</t>
  </si>
  <si>
    <t>445393716</t>
  </si>
  <si>
    <t xml:space="preserve">ბათუმი, კახაბრის I ჩიხი №62 
</t>
  </si>
  <si>
    <t>ალექსანდრე გათენაძე</t>
  </si>
  <si>
    <t>1958e76a-0ace-4e67-a76b-cf4336b45d30</t>
  </si>
  <si>
    <t>ანადონა (ს.კ. 445393716) - შპს</t>
  </si>
  <si>
    <t>გელა გოგუაძე</t>
  </si>
  <si>
    <t>61001003086</t>
  </si>
  <si>
    <t xml:space="preserve">ბათუმი, ფალავანდიშვილის 3 </t>
  </si>
  <si>
    <t>a7b4468e-4609-45b3-b87a-94689c4bace9</t>
  </si>
  <si>
    <t>გელა გოგუაძე (ს.კ. 61001003086) - მცირე მეწარმე</t>
  </si>
  <si>
    <t>ჯაპან სთარი</t>
  </si>
  <si>
    <t>400340190</t>
  </si>
  <si>
    <t xml:space="preserve">ქ. თბილისი, ნაძალადევის რაიონი, სამსონ ფირცხალავას ქუჩა, N 20 ა </t>
  </si>
  <si>
    <t>არჩილი ექიზაშვილი</t>
  </si>
  <si>
    <t>f09c8afb-4213-4bef-b278-8003937191ab</t>
  </si>
  <si>
    <t>ჯაპან სთარი (ს.კ. 400340190) - შპს</t>
  </si>
  <si>
    <t>გეოელექტრიკპარტს</t>
  </si>
  <si>
    <t>400256129</t>
  </si>
  <si>
    <t xml:space="preserve">ქ. თბილისი, ნაძალადევის რაიონი, გურამიშვილის გამზ., N78, საოფისე ფართი N1გ ბლოკი C </t>
  </si>
  <si>
    <t>ლევან დემეტრაძე</t>
  </si>
  <si>
    <t>36b1dc05-b067-4237-95ce-ca111fbfa0d8</t>
  </si>
  <si>
    <t>გეოელექტრიკპარტს (ს.კ. 400256129) - შპს</t>
  </si>
  <si>
    <t>მესხი რ</t>
  </si>
  <si>
    <t>405286907</t>
  </si>
  <si>
    <t>ქ. თბილისი, ვაკე-საბურთალოს რაიონი, მირიან მეფის ქ., N 8</t>
  </si>
  <si>
    <t>როლანდი მესხი</t>
  </si>
  <si>
    <t>4d205e4a-cefe-482b-8092-0a94ba75c865</t>
  </si>
  <si>
    <t>მესხი რ (ს.კ. 405286907) - შპს</t>
  </si>
  <si>
    <t>ჯუმბერ ზედელაშვილი</t>
  </si>
  <si>
    <t>35001009791</t>
  </si>
  <si>
    <t xml:space="preserve">ქ. რუსთავი, მეგობრობის გამზ.,კორ. 4 ბ. 1 </t>
  </si>
  <si>
    <t>80075818-1e99-4bcf-a8cc-59b4f184658d</t>
  </si>
  <si>
    <t>ჯუმბერ ზედელაშვილი (ს.კ. 35001009791) - ინდ. მეწარმე</t>
  </si>
  <si>
    <t>ნოდარი კოპალეიშვილი</t>
  </si>
  <si>
    <t>35001110100</t>
  </si>
  <si>
    <t>ქ. რუსთავი, XXI მ/რ, კორპ. 12, ბ. 46</t>
  </si>
  <si>
    <t>670426e4-0542-4852-80ed-655dbff1e407</t>
  </si>
  <si>
    <t>ნოდარი კოპალეიშვილი (ს.კ. 35001110100) - ინდ. მეწარმე</t>
  </si>
  <si>
    <t>ინტო გრუპ</t>
  </si>
  <si>
    <t>416289251</t>
  </si>
  <si>
    <t>ქ. რუსთავი, XXI მ/რ,კორპ. 22, ბ. 86</t>
  </si>
  <si>
    <t>გიორგი კერესელიძე</t>
  </si>
  <si>
    <t>92edf708-0600-4045-9525-bcc34dfedd91</t>
  </si>
  <si>
    <t>ინტო გრუპ (ს.კ. 416289251) - შპს</t>
  </si>
  <si>
    <t>პაირექსი</t>
  </si>
  <si>
    <t xml:space="preserve">ქ. თბილისი, ძველი თბილისის რაიონი, შ. მღვიმელის ქ., N 5, ბინა N10 </t>
  </si>
  <si>
    <t>გივი პეტრიაშვილი</t>
  </si>
  <si>
    <t>92c13f00-3af7-496c-8b79-4d2ce6d6825d</t>
  </si>
  <si>
    <t>პაირექსი (ს.კ. 404537836
) - შპს</t>
  </si>
  <si>
    <t>მობ იმპორტი</t>
  </si>
  <si>
    <t>401972647</t>
  </si>
  <si>
    <t>ქ. თბილისის, დიდუბე-ჩუღურეთის რაიონში, დიღმის მას., V კვ., კორ. 7, ბ. 19</t>
  </si>
  <si>
    <t>ოთარ ბერიაშვილი</t>
  </si>
  <si>
    <t>fbb5be40-36cd-4915-9393-8a2a1e2888c8</t>
  </si>
  <si>
    <t>ICE002260</t>
  </si>
  <si>
    <t>მობ იმპორტი (ს.კ. 401972647) - შპს</t>
  </si>
  <si>
    <t>ივანე ბეროშვილი</t>
  </si>
  <si>
    <t>01013028745</t>
  </si>
  <si>
    <t>ქ. თბილისი, სამგორის რაიონი, ვარკეთილი3-ის დასახლება, IV მ/რ, კორ. 403, ბ. 161</t>
  </si>
  <si>
    <t>d5d6823f-8ead-4f7d-ae78-ddb037f08d45</t>
  </si>
  <si>
    <t>ივანე ბეროშვილი (ს.კ. 01013028745) - მცირე მეწარმე</t>
  </si>
  <si>
    <t>ბრისკ ჯორჯია</t>
  </si>
  <si>
    <t>406164010</t>
  </si>
  <si>
    <t>ქ. თბილისის, ისანი-სამგორის რაიონში, ოცხელების ქ., N 30, ბ. 17</t>
  </si>
  <si>
    <t>ეკა სირაძე</t>
  </si>
  <si>
    <t>86bfc321-85df-4c6a-9bde-e0cd0e3ea379</t>
  </si>
  <si>
    <t>ბრისკ ჯორჯია (ს.კ. 406164010) - შპს</t>
  </si>
  <si>
    <t>შუშის სახლი 2017</t>
  </si>
  <si>
    <t>445519074</t>
  </si>
  <si>
    <t xml:space="preserve">ქ. ბათუმი, დასახლება ანგისა 
</t>
  </si>
  <si>
    <t>დავით ბეჟანიძე</t>
  </si>
  <si>
    <t>c3d84887-7352-46b2-bf95-ff731845608e</t>
  </si>
  <si>
    <t>შუშის სახლი 2017 (ს.კ. 445519074) - შპს</t>
  </si>
  <si>
    <t>გენადი დიასამიძე</t>
  </si>
  <si>
    <t>61008000594</t>
  </si>
  <si>
    <t>ქედის რაიონი, ს. ახო</t>
  </si>
  <si>
    <t>b953b818-0230-4502-b1a8-f22c518156f3</t>
  </si>
  <si>
    <t>გენადი დიასამიძე (ს.კ. 61008000594) - მცირე მეწარმე</t>
  </si>
  <si>
    <t>სი ელ</t>
  </si>
  <si>
    <t>406327746</t>
  </si>
  <si>
    <t>ქ. თბილისი, სამგორის რაიონი, კალოუბნის ქ., N22, კომერციული ფართი N4</t>
  </si>
  <si>
    <t>თამთა გაბარაშვილი</t>
  </si>
  <si>
    <t>adf0aa80-2750-4e6a-846a-a374f6637306</t>
  </si>
  <si>
    <t>სი ელ (ს.კ. 406327746) - შპს</t>
  </si>
  <si>
    <t>ლიანა ვერძაძე</t>
  </si>
  <si>
    <t>61006010397</t>
  </si>
  <si>
    <t xml:space="preserve">ქალაქი ბათუმი, სერგეი ესენინის ქუჩა, N 9 </t>
  </si>
  <si>
    <t>daea93f5-3fa2-4b4c-b461-d46359274732</t>
  </si>
  <si>
    <t>ლიანა ვერძაძე (ს.კ. 61006010397) - მცირე მეწარმე</t>
  </si>
  <si>
    <t>ფიშლანდია</t>
  </si>
  <si>
    <t>445537955</t>
  </si>
  <si>
    <t>ქ. ბათუმი, სტეფანე ზუბალაშვილის ქ., N 5</t>
  </si>
  <si>
    <t>ნათია ჭიჭინაძე</t>
  </si>
  <si>
    <t>c88b1858-e7aa-4628-9fcc-e85640e8df08</t>
  </si>
  <si>
    <t>ფიშლანდია (ს.კ. 445537955) - შპს</t>
  </si>
  <si>
    <t>ავტოსტარი</t>
  </si>
  <si>
    <t>445384995</t>
  </si>
  <si>
    <t xml:space="preserve">ქ. ბათუმი, ი ნასარიძის,ქ. №14 ბ. 10 </t>
  </si>
  <si>
    <t>ნოდარ შავაძე</t>
  </si>
  <si>
    <t>8d248ec1-7293-452a-a36f-228c3f284d47</t>
  </si>
  <si>
    <t>ავტოსტარი (ს.კ. 445384995) - შპს</t>
  </si>
  <si>
    <t>ჯეომეპა</t>
  </si>
  <si>
    <t>404486454</t>
  </si>
  <si>
    <t xml:space="preserve">ქ. თბილისის, ისანი-სამგორის რაიონში, ლაღიძის ქ. N 6, ბ. 4 
</t>
  </si>
  <si>
    <t>ზვიად ასლანიშვილი; ირინა ასლანიშვილი</t>
  </si>
  <si>
    <t>61006009910; 61006011391</t>
  </si>
  <si>
    <t>92da9c31-61ea-4681-9102-1742c74dec91</t>
  </si>
  <si>
    <t>ჯეომეპა (ს.კ. 404486454) - შპს</t>
  </si>
  <si>
    <t>ივანე მაზანაშვილი</t>
  </si>
  <si>
    <t>40001030448</t>
  </si>
  <si>
    <t>სიღნაღი ს. ვაქირი მე–9 ქ. N 23</t>
  </si>
  <si>
    <t>GE79TB7156245061100090</t>
  </si>
  <si>
    <t>fe664871-2367-4cb5-9568-a81c64a94cb5</t>
  </si>
  <si>
    <t>ICE002270</t>
  </si>
  <si>
    <t>ივანე მაზანაშვილი (ს.კ. 40001030448) - ფიზ. პირი</t>
  </si>
  <si>
    <t>404537836</t>
  </si>
  <si>
    <t>8f7abf7d-e3c5-4bcf-b4ec-f7cfe4b291cf</t>
  </si>
  <si>
    <t>ICE002271</t>
  </si>
  <si>
    <t>პაირექსი (ს.კ. 404537836) - შპს</t>
  </si>
  <si>
    <t>არჩილ ცინცაძე</t>
  </si>
  <si>
    <t>46001024156</t>
  </si>
  <si>
    <t>ჩოხატაურის რაიონი, ს. ზემოფარცხმა 1–ლი ქ. N81</t>
  </si>
  <si>
    <t>GE90BG0000000533531685</t>
  </si>
  <si>
    <t>882bd4fc-5532-45da-95cb-aa04c6189940</t>
  </si>
  <si>
    <t>ICE002272</t>
  </si>
  <si>
    <t>არჩილ ცინცაძე (ს.კ. 46001024156) - მცირე მეწარმე</t>
  </si>
  <si>
    <t>დიღომი 2ბ სერვისი</t>
  </si>
  <si>
    <t>405476319</t>
  </si>
  <si>
    <t>ქ. თბილისი, მიხეილ თამარაშვილის ქუჩა, N13ი, საოფისე ფართი, N1, სართული 1</t>
  </si>
  <si>
    <t>შალვა კოხრეიძე</t>
  </si>
  <si>
    <t>3ae947be-c7e8-4c9b-a3f7-202f90d8534c</t>
  </si>
  <si>
    <t>ICE002273</t>
  </si>
  <si>
    <t>დიღომი 2ბ სერვისი (ს.კ. 405476319) - შპს</t>
  </si>
  <si>
    <t>წყნეთის გზატკეცილი #51</t>
  </si>
  <si>
    <t>ქ. თბილისი, წყნეტის გზატკეცილი N51</t>
  </si>
  <si>
    <t>ეკატერინე ელისაბედაშვილი</t>
  </si>
  <si>
    <t>c0fa632d-5228-49b5-8ccb-114eee8b1ca6</t>
  </si>
  <si>
    <t>ICE002274</t>
  </si>
  <si>
    <t>წყნეთის გზატკეცილი #51 (ს.კ. 0) - ამხანაგობა</t>
  </si>
  <si>
    <t>ლუკა კახიძე</t>
  </si>
  <si>
    <t>01019076279</t>
  </si>
  <si>
    <t>GE65BG0000000762165500</t>
  </si>
  <si>
    <t>51b08fa4-d631-42b3-96bc-bde5e210c68f</t>
  </si>
  <si>
    <t>ICE002275</t>
  </si>
  <si>
    <t>ლუკა კახიძე (ს.კ. 01019076279) - ფიზ. პირი</t>
  </si>
  <si>
    <t>ლევან ჭალაგანიძე</t>
  </si>
  <si>
    <t>01711104356</t>
  </si>
  <si>
    <t>GE97BG0000000574556351</t>
  </si>
  <si>
    <t>231fa9b1-4dfc-49a1-9246-76650df8e484</t>
  </si>
  <si>
    <t>ICE002276</t>
  </si>
  <si>
    <t>ლევან ჭალაგანიძე (ს.კ. 01711104356) - ფიზ. პირი</t>
  </si>
  <si>
    <t>61004054437</t>
  </si>
  <si>
    <t>GE80BG0000000365916738</t>
  </si>
  <si>
    <t>04e8016e-8977-4497-a46e-06491eaa6ce9</t>
  </si>
  <si>
    <t>ICE002277</t>
  </si>
  <si>
    <t>არჩილ მიქელაძე (ს.კ. 61004054437) - ფიზ. პირი</t>
  </si>
  <si>
    <t>ხვიჩა გოგია</t>
  </si>
  <si>
    <t>62003004958</t>
  </si>
  <si>
    <t>GE03BG0000000534252021</t>
  </si>
  <si>
    <t>168bc14a-309f-45ae-8a9d-73007210a9fc</t>
  </si>
  <si>
    <t>ICE002278</t>
  </si>
  <si>
    <t>ხვიჩა გოგია (ს.კ. 62003004958) - ფიზ. პირი</t>
  </si>
  <si>
    <t>რამინ ფაღავა</t>
  </si>
  <si>
    <t>61006075910</t>
  </si>
  <si>
    <t>GE33BG0000000162466874</t>
  </si>
  <si>
    <t>87cf138e-b01d-4e05-9358-0eebf3443f22</t>
  </si>
  <si>
    <t>ICE002279</t>
  </si>
  <si>
    <t>რამინ ფაღავა (ს.კ. 61006075910) - ფიზ. პირი</t>
  </si>
  <si>
    <t>ბექა შანიძე</t>
  </si>
  <si>
    <t>33201083568</t>
  </si>
  <si>
    <t>GE23BG0000000553323316</t>
  </si>
  <si>
    <t>fdcaa7e9-f5cf-47ad-95d6-243299987768</t>
  </si>
  <si>
    <t>ბექა შანიძე (ს.კ. 33201083568) - ფიზ. პირი</t>
  </si>
  <si>
    <t>ბეგლარ ქართველიშვილი</t>
  </si>
  <si>
    <t>61008010252</t>
  </si>
  <si>
    <t>GE97BG0000000852288400</t>
  </si>
  <si>
    <t>5044d9ec-9e68-42f3-96f3-2f2be1cfb030</t>
  </si>
  <si>
    <t>ICE002281</t>
  </si>
  <si>
    <t>ბეგლარ ქართველიშვილი (ს.კ. 61008010252) - მცირე მეწარმე</t>
  </si>
  <si>
    <t>დეკა დიდი დიღომი</t>
  </si>
  <si>
    <t>405569665</t>
  </si>
  <si>
    <t>GE80TB7866136050100003</t>
  </si>
  <si>
    <t>10949402-30d0-47ee-aa9d-276f36d955dd</t>
  </si>
  <si>
    <t>ICE002282</t>
  </si>
  <si>
    <t>დეკა დიდი დიღომი (ს.კ. 405569665) - შპს</t>
  </si>
  <si>
    <t>არეალი</t>
  </si>
  <si>
    <t>448389994</t>
  </si>
  <si>
    <t>GE23BG0000000835095900</t>
  </si>
  <si>
    <t>f51b97a2-8a30-484a-86fd-afe8641e24ed</t>
  </si>
  <si>
    <t>ICE002283</t>
  </si>
  <si>
    <t>არეალი (ს.კ. 448389994) - შპს</t>
  </si>
  <si>
    <t>ბექა გელოვანი</t>
  </si>
  <si>
    <t>04001014731</t>
  </si>
  <si>
    <t>GE19BG0000000602453500</t>
  </si>
  <si>
    <t>91b9a6d9-53e8-47be-9a3e-b3f8b656107f</t>
  </si>
  <si>
    <t>ICE002284</t>
  </si>
  <si>
    <t>ბექა გელოვანი (ს.კ. 04001014731) - ფიზ. პირი</t>
  </si>
  <si>
    <t>თათია სეფერთელაძე</t>
  </si>
  <si>
    <t>61004073208</t>
  </si>
  <si>
    <t>GE33BG0000000499063276</t>
  </si>
  <si>
    <t>c16820cb-b0fb-42f4-837e-8657b575f62a</t>
  </si>
  <si>
    <t>ICE002285</t>
  </si>
  <si>
    <t>თათია სეფერთელაძე (ს.კ. 61004073208) - ფიზ. პირი</t>
  </si>
  <si>
    <t>ქეთევან ანდღულაძე</t>
  </si>
  <si>
    <t>11001032796</t>
  </si>
  <si>
    <t>GE22BG0000000580587027</t>
  </si>
  <si>
    <t>d93aa8af-4a63-4f10-82a7-021602f8c7f4</t>
  </si>
  <si>
    <t>ICE2286</t>
  </si>
  <si>
    <t>ქეთევან ანდღულაძე (ს.კ. 11001032796) - ფიზ. პირი</t>
  </si>
  <si>
    <t>დავით გოგიტიძე</t>
  </si>
  <si>
    <t>61006013348</t>
  </si>
  <si>
    <t>GE55BG0000000553448743</t>
  </si>
  <si>
    <t>9f17e6d3-c55d-483f-a693-eccadf466378</t>
  </si>
  <si>
    <t>ICE002287</t>
  </si>
  <si>
    <t>დავით გოგიტიძე (ს.კ. 61006013348) - ფიზ. პირი</t>
  </si>
  <si>
    <t>ICE002288</t>
  </si>
  <si>
    <t>ზაზა ტეტემაძე</t>
  </si>
  <si>
    <t>61006048826</t>
  </si>
  <si>
    <t>GE62BG0000000162357809</t>
  </si>
  <si>
    <t>616db231-fca2-4f7e-aeb2-30de02fd290e</t>
  </si>
  <si>
    <t>ზაზა ტეტემაძე (ს.კ. 61006048826) - ფიზ. პირი</t>
  </si>
  <si>
    <t>ზურაბ ცივნარიძე</t>
  </si>
  <si>
    <t>61001074086</t>
  </si>
  <si>
    <t>GE92TB7794145064300001</t>
  </si>
  <si>
    <t>6effcf6b-1aaa-4cc3-b006-b0ffdd11b977</t>
  </si>
  <si>
    <t>ზურაბ ცივნარიძე (ს.კ. 61001074086) - ფიზ. პირი</t>
  </si>
  <si>
    <t>ჯამბულ თურმანიძე</t>
  </si>
  <si>
    <t>61008003664</t>
  </si>
  <si>
    <t>GE56BG0000000136656700</t>
  </si>
  <si>
    <t>8e2ba984-9ec8-41d8-bc73-6cef57431044</t>
  </si>
  <si>
    <t>ჯამბულ თურმანიძე (ს.კ. 61008003664) - ფიზ. პირი</t>
  </si>
  <si>
    <t>ავენიუ ბაი ორბი</t>
  </si>
  <si>
    <t>445488749</t>
  </si>
  <si>
    <t>ქალაქი ბათუმი, შერიფ ხიმშიაშვილის ქუჩა N 7ბ, კომერციული ფართი N1 </t>
  </si>
  <si>
    <t>Account</t>
  </si>
  <si>
    <t>79dd9f3e-f8fc-44d0-991d-84b033122a43</t>
  </si>
  <si>
    <t>ICE002291</t>
  </si>
  <si>
    <t>ავენიუ ბაი ორბი (ს.კ. 445488749) - შპს</t>
  </si>
  <si>
    <t>მტზ კომპანი</t>
  </si>
  <si>
    <t>445525478</t>
  </si>
  <si>
    <t>იაშა შერვაშიძე</t>
  </si>
  <si>
    <t>ccabf454-5bc9-4a0f-a645-c4107db2dd65</t>
  </si>
  <si>
    <t>ICE002292</t>
  </si>
  <si>
    <t>მტზ კომპანი (ს.კ. 445525478) - შპს</t>
  </si>
  <si>
    <t>თემურ ლორთქიფანიძე</t>
  </si>
  <si>
    <t>61006013707</t>
  </si>
  <si>
    <t>GE58BG000000050247900</t>
  </si>
  <si>
    <t>4c8f2a82-8c8d-4840-ad80-4ffa7fda1337</t>
  </si>
  <si>
    <t>ICE002293</t>
  </si>
  <si>
    <t>თემურ ლორთქიფანიძე (ს.კ. 61006013707) - ფიზ. პირი</t>
  </si>
  <si>
    <t>სერგეი მოროზ</t>
  </si>
  <si>
    <t>01460004640</t>
  </si>
  <si>
    <t>GE95BG0000000371056983</t>
  </si>
  <si>
    <t>ac2210ec-2b1b-4c22-9471-bdcd97c553aa</t>
  </si>
  <si>
    <t>ICE002294</t>
  </si>
  <si>
    <t>სერგეი მოროზ (ს.კ. 01460004640) - ფიზ. პირი</t>
  </si>
  <si>
    <t>გელა კირთაძე</t>
  </si>
  <si>
    <t>35001060955</t>
  </si>
  <si>
    <t>GE60BG0000000538009551</t>
  </si>
  <si>
    <t>55579b9f-0129-43b3-8195-cdc4ae2b0694</t>
  </si>
  <si>
    <t>ICE002295</t>
  </si>
  <si>
    <t>გელა კირთაძე (ს.კ. 35001060955) - ინდ. მეწარმე</t>
  </si>
  <si>
    <t>შოთა ღვინიაშვილი</t>
  </si>
  <si>
    <t>31001021836</t>
  </si>
  <si>
    <t>GE36TB7971245064300011</t>
  </si>
  <si>
    <t>c19946fc-a01a-4aef-945a-49976ec6feda</t>
  </si>
  <si>
    <t>ICE002296</t>
  </si>
  <si>
    <t>შოთა ღვინიაშვილი (ს.კ. 31001021836) - მცირე მეწარმე</t>
  </si>
  <si>
    <t>ტელეგრაფი</t>
  </si>
  <si>
    <t>404505406</t>
  </si>
  <si>
    <t>28c83760-9609-45b5-ba2b-10af914dc649</t>
  </si>
  <si>
    <t>ICE002297</t>
  </si>
  <si>
    <t>ტელეგრაფი (ს.კ. 404505406) - შპს</t>
  </si>
  <si>
    <t>გიორგი გაბიტაშვილი</t>
  </si>
  <si>
    <t>01001070371</t>
  </si>
  <si>
    <t>GE97BG0000000723414200</t>
  </si>
  <si>
    <t>e0298429-d69b-4461-af75-4198ee21ad3b</t>
  </si>
  <si>
    <t>ICE002298</t>
  </si>
  <si>
    <t>გიორგი გაბიტაშვილი (ს.კ. 01001070371) - შპს</t>
  </si>
  <si>
    <t>ალეკო გაბათაშვილი</t>
  </si>
  <si>
    <t>01027080902</t>
  </si>
  <si>
    <t>GE12BG0000000036307500</t>
  </si>
  <si>
    <t>08ba1560-695e-4a63-9fc4-7771d23cff66</t>
  </si>
  <si>
    <t>ICE2299</t>
  </si>
  <si>
    <t>ალეკო გაბათაშვილი (ს.კ. 01027080902) - შპს</t>
  </si>
  <si>
    <t>ნარეკ ჰარუტინიან</t>
  </si>
  <si>
    <t>BA1241322</t>
  </si>
  <si>
    <t>GE25BG0000000580956931</t>
  </si>
  <si>
    <t>9428e554-a1d0-4798-b77b-fffe837365c1</t>
  </si>
  <si>
    <t>ICE002300</t>
  </si>
  <si>
    <t>ნარეკ ჰარუტინიან (ს.კ. BA1241322) - ფიზ. პირი</t>
  </si>
  <si>
    <t>ბესიკ ბერიძე</t>
  </si>
  <si>
    <t>01024001602</t>
  </si>
  <si>
    <t>a5835c0d-1e9d-4163-a328-16338bac23a5</t>
  </si>
  <si>
    <t>ICE002301</t>
  </si>
  <si>
    <t>ბესიკ ბერიძე (ს.კ. 01024001602) - ფიზ. პირი</t>
  </si>
  <si>
    <t>არგო მენეჯმენტი</t>
  </si>
  <si>
    <t>445391647</t>
  </si>
  <si>
    <t>ლევან გაჩეჩილაძე</t>
  </si>
  <si>
    <t>4122dbf7-d9ab-4887-8878-b24f2e384d89</t>
  </si>
  <si>
    <t>ICE002302</t>
  </si>
  <si>
    <t>არგო მენეჯმენტი (ს.კ. 445391647) - შპს</t>
  </si>
  <si>
    <t>სერგო ნიაური</t>
  </si>
  <si>
    <t>01029012316</t>
  </si>
  <si>
    <t>GE32BG0000000498827972</t>
  </si>
  <si>
    <t>b1ec9cdd-a485-4677-927a-9138c2237798</t>
  </si>
  <si>
    <t>ICE002303</t>
  </si>
  <si>
    <t>სერგო ნიაური (ს.კ. 01029012316) - ფიზ. პირი</t>
  </si>
  <si>
    <t>ზაქარია ბიძინაშვილი</t>
  </si>
  <si>
    <t>01003016533</t>
  </si>
  <si>
    <t>GE38BG0000000499087727</t>
  </si>
  <si>
    <t>d024d451-4f6e-441e-9a47-493c3cc21a07</t>
  </si>
  <si>
    <t>ICE002304</t>
  </si>
  <si>
    <t>ზაქარია ბიძინაშვილი (ს.კ. 01003016533) - მცირე მეწარმე</t>
  </si>
  <si>
    <t>TAYTECH OTOMASYON ve BILISIM TEKNOLOJILERI A.S.</t>
  </si>
  <si>
    <t>Inonu Mahallesi, Ataturk Blv. No:7/2 Post Code: 41400 Gebze Plastikçiler O.S.B Gebze / Kocaeli</t>
  </si>
  <si>
    <t xml:space="preserve"> TR300001200989000058000147</t>
  </si>
  <si>
    <t>TR300001200989000058000147</t>
  </si>
  <si>
    <t>9c3a08be-fda6-44d5-840a-65b7a8838d06</t>
  </si>
  <si>
    <t>ICE002305</t>
  </si>
  <si>
    <t>TAYTECH OTOMASYON ve BILISIM TEKNOLOJILERI A.S. (ს.კ. 0) - უცხოური საწარმო</t>
  </si>
  <si>
    <t>ვახტანგი ხაბაზი</t>
  </si>
  <si>
    <t>61004063799</t>
  </si>
  <si>
    <t>7da2982f-8cef-4eb7-ab5d-1b22651ade10</t>
  </si>
  <si>
    <t>ICE002306</t>
  </si>
  <si>
    <t>ვახტანგი ხაბაზი (ს.კ. 61004063799) - ფიზ. პირი</t>
  </si>
  <si>
    <t>გიორგი დონდოლაძე</t>
  </si>
  <si>
    <t>61001015862</t>
  </si>
  <si>
    <t>GE94BG0000000498745376</t>
  </si>
  <si>
    <t>6817dc00-6e5a-436f-9d46-a5acdfc3f89a</t>
  </si>
  <si>
    <t>ICE002307</t>
  </si>
  <si>
    <t>გიორგი დონდოლაძე (ს.კ. 61001015862) - ფიზ. პირი</t>
  </si>
  <si>
    <t>ლევან ლიპარტაშვილი</t>
  </si>
  <si>
    <t>01027080533</t>
  </si>
  <si>
    <t>GE81TB7665145064300053</t>
  </si>
  <si>
    <t>2cdce994-96b9-42c7-b5f1-dd30e249fc3e</t>
  </si>
  <si>
    <t>ლევან ლიპარტაშვილი (ს.კ. 01027080533) - ფიზ. პირი</t>
  </si>
  <si>
    <t>გურამ ბალიაშვილი</t>
  </si>
  <si>
    <t>59001010757</t>
  </si>
  <si>
    <t>GE41TB7235645064300035</t>
  </si>
  <si>
    <t>4a4fd83f-0f60-4a53-8f34-ab27d8b8a5ac</t>
  </si>
  <si>
    <t>ICE002309</t>
  </si>
  <si>
    <t>გურამ ბალიაშვილი (ს.კ. 59001010757) - მცირე მეწარმე</t>
  </si>
  <si>
    <t>ფორტუნა</t>
  </si>
  <si>
    <t>445458594</t>
  </si>
  <si>
    <t>GE02BG0000000498783407</t>
  </si>
  <si>
    <t>be66d7e7-887c-4d68-a46d-90a2dcd68949</t>
  </si>
  <si>
    <t>ICE002310</t>
  </si>
  <si>
    <t>ფორტუნა (ს.კ. 445458594) - შპს</t>
  </si>
  <si>
    <t>ნიკა შამანაძე</t>
  </si>
  <si>
    <t>58001030155</t>
  </si>
  <si>
    <t>GE92TB7031545061100077</t>
  </si>
  <si>
    <t>a0e5267f-0aae-431d-9b95-b1c9dc8c50e6</t>
  </si>
  <si>
    <t>ICE002311</t>
  </si>
  <si>
    <t>ნიკა შამანაძე (ს.კ. 58001030155) - მცირე მეწარმე</t>
  </si>
  <si>
    <t>ავთანდილ კირვალიძე</t>
  </si>
  <si>
    <t>01020014612</t>
  </si>
  <si>
    <t>GE11BG0000000162508398</t>
  </si>
  <si>
    <t>ad724f19-7178-48c7-b51d-d23ced9010d7</t>
  </si>
  <si>
    <t>ICE002312</t>
  </si>
  <si>
    <t>ავთანდილ კირვალიძე (ს.კ. 01020014612) - ფიზ. პირი</t>
  </si>
  <si>
    <t>ლევან ლომიძე</t>
  </si>
  <si>
    <t>35001126484</t>
  </si>
  <si>
    <t>GE68TB7273245061600002</t>
  </si>
  <si>
    <t>b1054aac-1e32-4d92-b641-5ab23b7a4174</t>
  </si>
  <si>
    <t>ICE002313</t>
  </si>
  <si>
    <t>ლევან ლომიძე (ს.კ. 35001126484) - ფიზ. პირი</t>
  </si>
  <si>
    <t>ბესიკ ფალავანდიშვილი</t>
  </si>
  <si>
    <t>61008017286</t>
  </si>
  <si>
    <t>GE62BG0000000219103100</t>
  </si>
  <si>
    <t>50abe5ec-690f-4dfe-90c9-00c1e045d831</t>
  </si>
  <si>
    <t>ICE2314</t>
  </si>
  <si>
    <t>ბესიკ ფალავანდიშვილი (ს.კ. 61008017286) - ფიზ. პირი</t>
  </si>
  <si>
    <t>Termofan Havalandirma Sistemleri SAN. TIC. AS.</t>
  </si>
  <si>
    <t>971ed211-c7fe-40a0-83b3-796a868016b2</t>
  </si>
  <si>
    <t>ICE002315</t>
  </si>
  <si>
    <t>Termofan Havalandirma Sistemleri SAN. TIC. AS. (ს.კ. ICE002315) - უცხოური საწარმო</t>
  </si>
  <si>
    <t>SUZHOU HITECH ELEVATOR CO. LTD</t>
  </si>
  <si>
    <t>cf255bd2-9822-441e-b11d-6be4b7e04a79</t>
  </si>
  <si>
    <t>ICE002316</t>
  </si>
  <si>
    <t>SUZHOU HITECH ELEVATOR CO. LTD (ს.კ. ICE002316) - უცხოური საწარმო</t>
  </si>
  <si>
    <t>აბესალომ დოლიძე</t>
  </si>
  <si>
    <t>61004058001</t>
  </si>
  <si>
    <t>GE72BG0000000581693188</t>
  </si>
  <si>
    <t>dcad03f7-dae6-4f3d-af65-8e7265cf6bba</t>
  </si>
  <si>
    <t>ICE002317</t>
  </si>
  <si>
    <t>აბესალომ დოლიძე (ს.კ. 61004058001) - ინდ. მეწარმე</t>
  </si>
  <si>
    <t>იოსებ ინაიშვილი</t>
  </si>
  <si>
    <t>61004060306</t>
  </si>
  <si>
    <t>GE56BG0000000498656820</t>
  </si>
  <si>
    <t>2201b153-3d8e-4880-8208-9135a8c88eca</t>
  </si>
  <si>
    <t>ICE002318</t>
  </si>
  <si>
    <t>იოსებ ინაიშვილი (ს.კ. 61004060306) - ფიზ. პირი</t>
  </si>
  <si>
    <t>ინტეგრალ ქონსთრაქშენი</t>
  </si>
  <si>
    <t>400247540</t>
  </si>
  <si>
    <t>GE29BG0000000101515444</t>
  </si>
  <si>
    <t>b8ea6876-1eec-478d-9474-61bdb72723ba</t>
  </si>
  <si>
    <t>ICE002319</t>
  </si>
  <si>
    <t>ინტეგრალ ქონსთრაქშენი (ს.კ. 400247540) - შპს</t>
  </si>
  <si>
    <t>მეტიარტი</t>
  </si>
  <si>
    <t>400201811</t>
  </si>
  <si>
    <t>GE62BG0000000189227100</t>
  </si>
  <si>
    <t>8a409add-16ff-431f-9c85-6bfdaa5fa019</t>
  </si>
  <si>
    <t>მეტიარტი (ს.კ. 400201811) - შპს</t>
  </si>
  <si>
    <t>ჭითანავა გოდერძი</t>
  </si>
  <si>
    <t>19001073704</t>
  </si>
  <si>
    <t>GE54BG0000000331773400</t>
  </si>
  <si>
    <t>e1b30e64-ba34-4c1d-a558-641b95322c0d</t>
  </si>
  <si>
    <t>ICE002321</t>
  </si>
  <si>
    <t>ჭითანავა გოდერძი (ს.კ. 19001073704) - ფიზ. პირი</t>
  </si>
  <si>
    <t>საბა ასლანიძე</t>
  </si>
  <si>
    <t>61009033429</t>
  </si>
  <si>
    <t>GE64BG0000000527917987</t>
  </si>
  <si>
    <t>14f1563b-448c-4a5d-80af-ae4d63d92810</t>
  </si>
  <si>
    <t>ICE002322</t>
  </si>
  <si>
    <t>საბა ასლანიძე (ს.კ. 61009033429) - ფიზ. პირი</t>
  </si>
  <si>
    <t>ფრანს ავტო</t>
  </si>
  <si>
    <t>236098165</t>
  </si>
  <si>
    <t>GE25BG0000000254559400</t>
  </si>
  <si>
    <t>239c1ffa-b15c-4b14-af18-a276f4963ad1</t>
  </si>
  <si>
    <t>ICE002323</t>
  </si>
  <si>
    <t>ფრანს ავტო (ს.კ. 236098165) - შპს</t>
  </si>
  <si>
    <t>ირაკლი ხარაიშვილი</t>
  </si>
  <si>
    <t>57001051184</t>
  </si>
  <si>
    <t>GE11BG0000000562804700</t>
  </si>
  <si>
    <t>0dc006a1-b590-4119-89d3-d7fa17ca3fd6</t>
  </si>
  <si>
    <t>ICE002325</t>
  </si>
  <si>
    <t>ირაკლი ხარაიშვილი (ს.კ. 57001051184) - ფიზ. პირი</t>
  </si>
  <si>
    <t>იორკ ჰოლდინგ გრუპი</t>
  </si>
  <si>
    <t>430800733</t>
  </si>
  <si>
    <t>GE51TB7158036080100006</t>
  </si>
  <si>
    <t>e2fdc997-fb84-4392-a1c5-6f31e02526f7</t>
  </si>
  <si>
    <t>ICE002326</t>
  </si>
  <si>
    <t>იორკ ჰოლდინგ გრუპი (ს.კ. 430800733) - შპს</t>
  </si>
  <si>
    <t>DIAGNOSTICA MEDICAL CORPORATION</t>
  </si>
  <si>
    <t> 01202228</t>
  </si>
  <si>
    <t> ARMENIA, 0078, YEREVAN, MARGARIAN st. 6/1 building</t>
  </si>
  <si>
    <t>aa934aac-5710-48b1-9f92-8758072e74af</t>
  </si>
  <si>
    <t>ICE002327</t>
  </si>
  <si>
    <t>DIAGNOSTICA MEDICAL CORPORATION (ს.კ.  01202228) - უცხოური საწარმო</t>
  </si>
  <si>
    <t>gvantsalebanidze21@gmail.com</t>
  </si>
  <si>
    <t>მიხეილი ბუცხრიკიძე</t>
  </si>
  <si>
    <t>60001142933</t>
  </si>
  <si>
    <t>GE63BG0000000160975735</t>
  </si>
  <si>
    <t>addc4f55-d8d6-41a6-a116-ce3e3e9e024e</t>
  </si>
  <si>
    <t>ICE002328</t>
  </si>
  <si>
    <t>მიხეილი ბუცხრიკიძე (ს.კ. 60001142933) - ფიზ. პირი</t>
  </si>
  <si>
    <t>გიორგი ანანიაშვილი</t>
  </si>
  <si>
    <t>18001033084</t>
  </si>
  <si>
    <t>GE29BG0000000534152516</t>
  </si>
  <si>
    <t>45fc1460-17a8-4a5b-8840-1c8e1b7f8967</t>
  </si>
  <si>
    <t>გიორგი ანანიაშვილი (ს.კ. 18001033084) - ფიზ. პირი</t>
  </si>
  <si>
    <t>ბეტა ჰოთელს</t>
  </si>
  <si>
    <t>ახვლედიანის ქ#22-</t>
  </si>
  <si>
    <t>67db0446-9f2c-4963-99f1-7b3593938048</t>
  </si>
  <si>
    <t>ICE002330</t>
  </si>
  <si>
    <t>ბეტა ჰოთელს (ს.კ. 404585686) - შპს</t>
  </si>
  <si>
    <t>კონსტანტინე ესაძე</t>
  </si>
  <si>
    <t>01009007850</t>
  </si>
  <si>
    <t>ავთო ვარაზის 42</t>
  </si>
  <si>
    <t>a1a33d48-00a5-47eb-b6d2-e2a4ba886b04</t>
  </si>
  <si>
    <t>კონსტანტინე ესაძე (ს.კ. 01009007850) - ფიზ. პირი</t>
  </si>
  <si>
    <t>01019021472</t>
  </si>
  <si>
    <t>წყნეთის გზატკეცილი 51</t>
  </si>
  <si>
    <t>c6fd871b-6503-4016-a944-8d66e0c0b2b9</t>
  </si>
  <si>
    <t>ეკატერინე ელისაბედაშვილი (ს.კ. 01019021472) - ფიზ. პირი</t>
  </si>
  <si>
    <t>გრინლაიფ რეზიდენსი</t>
  </si>
  <si>
    <t>65002012550</t>
  </si>
  <si>
    <t>ოქროყანა, დადიანის 3</t>
  </si>
  <si>
    <t>2359c3bf-5b5c-47e8-af26-6afb7fcfdcc4</t>
  </si>
  <si>
    <t>გრინლაიფ რეზიდენსი (ს.კ. 65002012550) - ამხანაგობა</t>
  </si>
  <si>
    <t>სასტუმრო აქვა ბათუმი</t>
  </si>
  <si>
    <t>445646720</t>
  </si>
  <si>
    <t>GE28TB7664845067800006</t>
  </si>
  <si>
    <t>5e1b5cc8-90da-4a55-a108-54f9e5fdad65</t>
  </si>
  <si>
    <t>ICE002334</t>
  </si>
  <si>
    <t>სასტუმრო აქვა ბათუმი (ს.კ. 445646720) - შპს</t>
  </si>
  <si>
    <t>შალვა ჯანანაშვილი</t>
  </si>
  <si>
    <t>01012017008</t>
  </si>
  <si>
    <t>GE17BG0000000128163500</t>
  </si>
  <si>
    <t>06142884-7c23-49cd-84a1-a9aebd82a07b</t>
  </si>
  <si>
    <t>ICE002335</t>
  </si>
  <si>
    <t>შალვა ჯანანაშვილი (ს.კ. 01012017008) - ფიზ. პირი</t>
  </si>
  <si>
    <t>AKE ASANSOR MALZEMELERI PAZ. LTD. STI.</t>
  </si>
  <si>
    <t>TR750004600056001000202785</t>
  </si>
  <si>
    <t>74638752-caef-4e0d-99a1-674d349b278d</t>
  </si>
  <si>
    <t>ICE002336</t>
  </si>
  <si>
    <t>AKE ASANSOR MALZEMELERI PAZ. LTD. STI. (ს.კ. ICE002336) - უცხოური საწარმო</t>
  </si>
  <si>
    <t>თე-გო 2</t>
  </si>
  <si>
    <t>445612720</t>
  </si>
  <si>
    <t>GE77BG0000000527922991</t>
  </si>
  <si>
    <t>f8169f23-dddb-4796-8bc3-1c94679367c3</t>
  </si>
  <si>
    <t>ICE002337</t>
  </si>
  <si>
    <t>თე-გო 2 (ს.კ. 445612720) - შპს</t>
  </si>
  <si>
    <t>რამაზ დუმბაძე</t>
  </si>
  <si>
    <t>61006056417</t>
  </si>
  <si>
    <t>GE17TB7325745068100011</t>
  </si>
  <si>
    <t>82dfa365-14ed-4939-8660-845f53d40222</t>
  </si>
  <si>
    <t>ICE002338</t>
  </si>
  <si>
    <t>რამაზ დუმბაძე (ს.კ. 61006056417) - ფიზ. პირი</t>
  </si>
  <si>
    <t>GEO DIGITAL</t>
  </si>
  <si>
    <t>445416504</t>
  </si>
  <si>
    <t>GE74TB7213836080100003</t>
  </si>
  <si>
    <t>01509e4d-ec01-45d1-afae-1be5fd693e75</t>
  </si>
  <si>
    <t>ICE002339</t>
  </si>
  <si>
    <t>GEO DIGITAL (ს.კ. 445416504) - შპს</t>
  </si>
  <si>
    <t>გიგა თოშხუა</t>
  </si>
  <si>
    <t>61001070514</t>
  </si>
  <si>
    <t>GE76BG0000000366148931</t>
  </si>
  <si>
    <t>134d3b2a-c225-4e91-bc7e-4d80474756cc</t>
  </si>
  <si>
    <t>ICE002340</t>
  </si>
  <si>
    <t>გიგა თოშხუა (ს.კ. 61001070514) - ფიზ. პირი</t>
  </si>
  <si>
    <t>ფრიდონ ფაიქიძე</t>
  </si>
  <si>
    <t>09001003638</t>
  </si>
  <si>
    <t>GE64TB7858545063600049</t>
  </si>
  <si>
    <t>eabd197c-d786-4fba-9047-3d29b59aba4b</t>
  </si>
  <si>
    <t>ICE002341</t>
  </si>
  <si>
    <t>ფრიდონ ფაიქიძე (ს.კ. 09001003638) - ინდ. მეწარმე</t>
  </si>
  <si>
    <t>ხვიჩა ტაბატაძე</t>
  </si>
  <si>
    <t>56001018013</t>
  </si>
  <si>
    <t>GE38BG0000000161533353</t>
  </si>
  <si>
    <t>a07ff168-ceba-4274-accc-ebffbac1410b</t>
  </si>
  <si>
    <t>ICE002342</t>
  </si>
  <si>
    <t>ხვიჩა ტაბატაძე (ს.კ. 56001018013) - ფიზ. პირი</t>
  </si>
  <si>
    <t>ნუკრი გოგრაჭაძე</t>
  </si>
  <si>
    <t>61010018994</t>
  </si>
  <si>
    <t>GE76TB7376245068100013</t>
  </si>
  <si>
    <t>273feaac-7b31-42ee-9f92-c3f031dd1034</t>
  </si>
  <si>
    <t>ICE002343</t>
  </si>
  <si>
    <t>ნუკრი გოგრაჭაძე (ს.კ. 61010018994) - ინდ. მეწარმე</t>
  </si>
  <si>
    <t>ბესიკ თურმანიძე</t>
  </si>
  <si>
    <t>61008019896</t>
  </si>
  <si>
    <t>GE22BG0000000162680957</t>
  </si>
  <si>
    <t>d0bb3e07-840f-47f6-8437-7d8d9e635d56</t>
  </si>
  <si>
    <t>ICE002345</t>
  </si>
  <si>
    <t>ბესიკ თურმანიძე (ს.კ. 61008019896) - ფიზ. პირი</t>
  </si>
  <si>
    <t>ESS MUHENDISLIK MEKANIK VE ENERJI SISTEMLERI LIMITED SIRKETI</t>
  </si>
  <si>
    <t>TR680020500009100622100101</t>
  </si>
  <si>
    <t>7d270e90-64c0-47b4-a46a-f387fb003b9e</t>
  </si>
  <si>
    <t>ICE002346</t>
  </si>
  <si>
    <t>ESS MUHENDISLIK MEKANIK VE ENERJI SISTEMLERI LIMITED SIRKETI (ს.კ. ICE002346) - უცხოური საწარმო</t>
  </si>
  <si>
    <t>სალომე გიორგაძე</t>
  </si>
  <si>
    <t>12001095415</t>
  </si>
  <si>
    <t>e5738e5c-13c7-4aa4-9e8d-725ee1900d3f</t>
  </si>
  <si>
    <t>ICE002347</t>
  </si>
  <si>
    <t>სალომე გიორგაძე (ს.კ. 12001095415) - ფიზ. პირი</t>
  </si>
  <si>
    <t>ვარტკეს არტენიანი</t>
  </si>
  <si>
    <t>61001061637</t>
  </si>
  <si>
    <t>GE60BG0000000162477737</t>
  </si>
  <si>
    <t>715df23a-08e7-4101-9baa-8e985f58de89</t>
  </si>
  <si>
    <t>ICE002348</t>
  </si>
  <si>
    <t>ვარტკეს არტენიანი (ს.კ. 61001061637) - ფიზ. პირი</t>
  </si>
  <si>
    <t>გიო 2010</t>
  </si>
  <si>
    <t>401943607</t>
  </si>
  <si>
    <t>GE27BG0000000748530700</t>
  </si>
  <si>
    <t>e683190f-a574-48dc-8f23-7db35be1d149</t>
  </si>
  <si>
    <t>გიო 2010 (ს.კ. 401943607) - შპს</t>
  </si>
  <si>
    <t>45001019987</t>
  </si>
  <si>
    <t>GE09TB7703145061100098</t>
  </si>
  <si>
    <t>aaebd43f-36be-4b3f-98c5-ad7949093c7e</t>
  </si>
  <si>
    <t>ICE002350</t>
  </si>
  <si>
    <t>გიორგი ხუციშვილი (ს.კ. 45001019987) - ფიზ. პირი</t>
  </si>
  <si>
    <t>46001022774</t>
  </si>
  <si>
    <t>GE83BG0000000541203735</t>
  </si>
  <si>
    <t>1c6e06f8-5032-4845-9bfa-5a817da1b59f</t>
  </si>
  <si>
    <t>ICE002351</t>
  </si>
  <si>
    <t>ავთანდილ ბოლქვაძე (ს.კ. 46001022774) - მცირე მეწარმე</t>
  </si>
  <si>
    <t>პარაგრაფ თბილისი სითი</t>
  </si>
  <si>
    <t>405345167</t>
  </si>
  <si>
    <t>GE97BG0000000581284853</t>
  </si>
  <si>
    <t>c028e3ec-3804-45dd-a6f1-a5e930e94d35</t>
  </si>
  <si>
    <t>ICE002352</t>
  </si>
  <si>
    <t>პარაგრაფ თბილისი სითი (ს.კ. 405345167) - შპს</t>
  </si>
  <si>
    <t>ვიფორვარდ</t>
  </si>
  <si>
    <t>202456939</t>
  </si>
  <si>
    <t>GE73HB0000000016963602</t>
  </si>
  <si>
    <t>cc8a5c56-5d02-4f67-8205-1b95fe97ddf2</t>
  </si>
  <si>
    <t>ICE002353</t>
  </si>
  <si>
    <t>ვიფორვარდ (ს.კ. 202456939) - შპს</t>
  </si>
  <si>
    <t>გოგა გოგატიშვილი</t>
  </si>
  <si>
    <t>58001026926</t>
  </si>
  <si>
    <t>BG85BG0000000100922930,GE89BG0000000586552291</t>
  </si>
  <si>
    <t>816866d8-1f93-40a8-b1cd-3787c8e49bcf</t>
  </si>
  <si>
    <t>ICE002354</t>
  </si>
  <si>
    <t>გოგა გოგატიშვილი (ს.კ. 58001026926) - მცირე მეწარმე</t>
  </si>
  <si>
    <t>61008015619</t>
  </si>
  <si>
    <t>GE27BG0000000580518843</t>
  </si>
  <si>
    <t>34d76b71-d2bd-445d-9b23-5bf21d673393</t>
  </si>
  <si>
    <t>ICE002355</t>
  </si>
  <si>
    <t>თენგიზ ნაკაშიძე (ს.კ. 61008015619) - ფიზ. პირი</t>
  </si>
  <si>
    <t>OND LIFT MAK. ITH. IHR. SAN. TIC. LTD. STI.</t>
  </si>
  <si>
    <t>264bcde4-01c4-4ac0-af8b-b3de8ff22a31</t>
  </si>
  <si>
    <t>ICE002356</t>
  </si>
  <si>
    <t>OND LIFT MAK. ITH. IHR. SAN. TIC. LTD. STI. (ს.კ. ICE002356) - უცხოური საწარმო</t>
  </si>
  <si>
    <t>Interweg Logistics LLC</t>
  </si>
  <si>
    <t>405580517</t>
  </si>
  <si>
    <t>Ilia Chavchavadze Avenue, N 60b</t>
  </si>
  <si>
    <t>Tbilisi, Georgia, 0162</t>
  </si>
  <si>
    <t>GE23BG000000053993188</t>
  </si>
  <si>
    <t>5e3b0995-2f78-4b1f-b08f-8fe98fd5031d</t>
  </si>
  <si>
    <t>ICE002357</t>
  </si>
  <si>
    <t>Interweg Logistics LLC (ს.კ. 405580517) - შპს</t>
  </si>
  <si>
    <t>ლაქი ქონსთრაქშენ</t>
  </si>
  <si>
    <t>405370708</t>
  </si>
  <si>
    <t>70db2095-a71a-4737-90f8-20712f6b22fe</t>
  </si>
  <si>
    <t>ICE002358</t>
  </si>
  <si>
    <t>ლაქი ქონსთრაქშენ (ს.კ. 405370708) - შპს</t>
  </si>
  <si>
    <t>მართე უსაფრთხოდ</t>
  </si>
  <si>
    <t>431954067</t>
  </si>
  <si>
    <t>თბილისი მირიან მეფის 104</t>
  </si>
  <si>
    <t>GE50BG0000000499271132</t>
  </si>
  <si>
    <t>1150f8f0-8687-41d9-94c1-de2517811d3d</t>
  </si>
  <si>
    <t>ICE002360</t>
  </si>
  <si>
    <t>მართე უსაფრთხოდ (ს.კ. 431954067) - შპს</t>
  </si>
  <si>
    <t>EurAsia Klimat LLC</t>
  </si>
  <si>
    <t>230840027493</t>
  </si>
  <si>
    <t>a69d3dd6-7d2b-487f-89bd-41cd390d4f92</t>
  </si>
  <si>
    <t>ICE002361</t>
  </si>
  <si>
    <t>EurAsia Klimat LLC (ს.კ. 230840027493) - უცხოური საწარმო</t>
  </si>
  <si>
    <t>ლევან გერმანოზაშვილი</t>
  </si>
  <si>
    <t>01027047281</t>
  </si>
  <si>
    <t>GE83BG0000000371052446</t>
  </si>
  <si>
    <t>127c45db-f201-4d88-b6e7-71b9620cf52e</t>
  </si>
  <si>
    <t>ICE002362</t>
  </si>
  <si>
    <t>ლევან გერმანოზაშვილი (ს.კ. 01027047281) - ფიზ. პირი</t>
  </si>
  <si>
    <t>გიორგი ხორიაშვილი</t>
  </si>
  <si>
    <t>12001093158</t>
  </si>
  <si>
    <t>GE97BG0000000366076676</t>
  </si>
  <si>
    <t>a75dbbb5-ad94-43e9-8652-e60fba6371fd</t>
  </si>
  <si>
    <t>გიორგი ხორიაშვილი (ს.კ. 12001093158) - მცირე მეწარმე</t>
  </si>
  <si>
    <t>ეკატერინე ედიბერიძე</t>
  </si>
  <si>
    <t>01007001593</t>
  </si>
  <si>
    <t>GE31BG0000000351497600</t>
  </si>
  <si>
    <t>05367ced-e00c-4fd1-a3ad-efba9be2cfc9</t>
  </si>
  <si>
    <t>ეკატერინე ედიბერიძე (ს.კ. 01007001593) - ფიზ. პირი</t>
  </si>
  <si>
    <t>ვლადიმერ ქველაძე</t>
  </si>
  <si>
    <t>38001005464</t>
  </si>
  <si>
    <t>GE57BG0000000569534314</t>
  </si>
  <si>
    <t>377db28b-3cc8-4fab-9d2b-9909ab32a4bd</t>
  </si>
  <si>
    <t>ვლადიმერ ქველაძე (ს.კ. 38001005464) - ინდ. მეწარმე</t>
  </si>
  <si>
    <t>მურმან დიასამიძე</t>
  </si>
  <si>
    <t>61008010019</t>
  </si>
  <si>
    <t>GE39TB7827345063300001</t>
  </si>
  <si>
    <t>b2ab534a-1b1a-45e3-92a7-c33c98277e0e</t>
  </si>
  <si>
    <t>ICE002366</t>
  </si>
  <si>
    <t>მურმან დიასამიძე (ს.კ. 61008010019) - ფიზ. პირი</t>
  </si>
  <si>
    <t>სმარტლი</t>
  </si>
  <si>
    <t>402026491</t>
  </si>
  <si>
    <t>15, Aleksandre Kazbegi Avenue</t>
  </si>
  <si>
    <t>GE39BG0000000162246091GEL</t>
  </si>
  <si>
    <t>8a516cac-3082-431c-aa7b-718e81a43f0d</t>
  </si>
  <si>
    <t>ICE002367</t>
  </si>
  <si>
    <t>სმარტლი (ს.კ. 402026491) - შპს</t>
  </si>
  <si>
    <t>მეგა პალასი</t>
  </si>
  <si>
    <t>445437331</t>
  </si>
  <si>
    <t>111, Gorgiladze street</t>
  </si>
  <si>
    <t>GE48TB7355836050100001</t>
  </si>
  <si>
    <t>1d1d9b4c-aa4c-4345-bcf2-50db4646ac69</t>
  </si>
  <si>
    <t>ICE002368</t>
  </si>
  <si>
    <t>მეგა პალასი (ს.კ. 445437331) - შპს</t>
  </si>
  <si>
    <t>მარდი ჰილსი</t>
  </si>
  <si>
    <t>405572633</t>
  </si>
  <si>
    <t>4ff0f14c-18c2-4c6e-bbd4-433567fb5d13</t>
  </si>
  <si>
    <t>ICE002369</t>
  </si>
  <si>
    <t>მარდი ჰილსი (ს.კ. 405572633) - შპს</t>
  </si>
  <si>
    <t>ნათია კიტია</t>
  </si>
  <si>
    <t>61003004741</t>
  </si>
  <si>
    <t>GE30BG0000000103189840</t>
  </si>
  <si>
    <t>b3451976-842d-44cf-a6c2-e6becc976ad1</t>
  </si>
  <si>
    <t>ICE002370</t>
  </si>
  <si>
    <t>ნათია კიტია (ს.კ. 61003004741) - ფიზ. პირი</t>
  </si>
  <si>
    <t>დავით გულბიანი</t>
  </si>
  <si>
    <t>33001058392</t>
  </si>
  <si>
    <t>GE14BG0000000827952400</t>
  </si>
  <si>
    <t>0165042d-ef4b-42e5-b3d6-9d91466f1bb6</t>
  </si>
  <si>
    <t>ICE002371</t>
  </si>
  <si>
    <t>დავით გულბიანი (ს.კ. 33001058392) - ფიზ. პირი</t>
  </si>
  <si>
    <t>ნორაირ ავეტიანი</t>
  </si>
  <si>
    <t>01027074783</t>
  </si>
  <si>
    <t>GE64BG0000000161741241</t>
  </si>
  <si>
    <t>5070f372-1baf-421b-b64d-bd5e154a3e98</t>
  </si>
  <si>
    <t>ნორაირ ავეტიანი (ს.კ. 01027074783) - ფიზ. პირი</t>
  </si>
  <si>
    <t>ელგუჯა ჯაფარიძე</t>
  </si>
  <si>
    <t>61003003272</t>
  </si>
  <si>
    <t>GE94BG0000000802500100</t>
  </si>
  <si>
    <t>d8ae9a32-9c1a-49be-a288-c35ba124d395</t>
  </si>
  <si>
    <t>ICE002373</t>
  </si>
  <si>
    <t>ელგუჯა ჯაფარიძე (ს.კ. 61003003272) - ფიზ. პირი</t>
  </si>
  <si>
    <t>გიორგი ბლადაძე</t>
  </si>
  <si>
    <t>61004073353</t>
  </si>
  <si>
    <t>GE74BG0000000540071034</t>
  </si>
  <si>
    <t>fd6b1f65-d688-43b2-91e3-ba220d4ec049</t>
  </si>
  <si>
    <t>ICE002374</t>
  </si>
  <si>
    <t>გიორგი ბლადაძე (ს.კ. 61004073353) - ფიზ. პირი</t>
  </si>
  <si>
    <t>გიორგი გოგიტიძე</t>
  </si>
  <si>
    <t>61004062733</t>
  </si>
  <si>
    <t>GE78TB7832645061100141</t>
  </si>
  <si>
    <t>f148a76b-2acc-4272-b974-43a8bc73b705</t>
  </si>
  <si>
    <t>ICE002375</t>
  </si>
  <si>
    <t>გიორგი გოგიტიძე (ს.კ. 61004062733) - ფიზ. პირი</t>
  </si>
  <si>
    <t>ლაშა აბულაძე</t>
  </si>
  <si>
    <t>61006072389</t>
  </si>
  <si>
    <t>GE41BG0000000499241418</t>
  </si>
  <si>
    <t>0fbeff6b-8913-46a0-a2c1-840682636b38</t>
  </si>
  <si>
    <t>ICE002376</t>
  </si>
  <si>
    <t>ლაშა აბულაძე (ს.კ. 61006072389) - ფიზ. პირი</t>
  </si>
  <si>
    <t>დიმიტრი სურაილოვი</t>
  </si>
  <si>
    <t>52001022709</t>
  </si>
  <si>
    <t>GE07BG0000000103105573</t>
  </si>
  <si>
    <t>bcc818c5-a4bb-4b92-a74e-bd874492c42f</t>
  </si>
  <si>
    <t>ICE002377</t>
  </si>
  <si>
    <t>დიმიტრი სურაილოვი (ს.კ. 52001022709) - ფიზ. პირი</t>
  </si>
  <si>
    <t>მირიან ყვირილიანი</t>
  </si>
  <si>
    <t>01019069690</t>
  </si>
  <si>
    <t>GE77BG0000000162332610</t>
  </si>
  <si>
    <t>e5c73557-ef37-43d3-ba47-2c858c33b144</t>
  </si>
  <si>
    <t>ICE002378</t>
  </si>
  <si>
    <t>მირიან ყვირილიანი (ს.კ. 01019069690) - ფიზ. პირი</t>
  </si>
  <si>
    <t>გიორგი ქიტიაშვილი</t>
  </si>
  <si>
    <t>01105046431</t>
  </si>
  <si>
    <t>GE87BG0000000101224661</t>
  </si>
  <si>
    <t>da383c83-1644-414d-a6d7-428e9978ea67</t>
  </si>
  <si>
    <t>ICE002379</t>
  </si>
  <si>
    <t>გიორგი ქიტიაშვილი (ს.კ. 01105046431) - ფიზ. პირი</t>
  </si>
  <si>
    <t>ჯიარ ლოგისტიკა და ტერმინალები</t>
  </si>
  <si>
    <t>202462101</t>
  </si>
  <si>
    <t>GE75TB7787336070100001</t>
  </si>
  <si>
    <t>2e7d8a9c-5681-4597-a10c-7124c6d37752</t>
  </si>
  <si>
    <t>ICE002380</t>
  </si>
  <si>
    <t>ჯიარ ლოგისტიკა და ტერმინალები (ს.კ. 202462101) - შპს</t>
  </si>
  <si>
    <t>მეამა</t>
  </si>
  <si>
    <t>405139425</t>
  </si>
  <si>
    <t>df20dd26-ce28-4d7d-9ff3-a6542292c83f</t>
  </si>
  <si>
    <t>ICE002381</t>
  </si>
  <si>
    <t>მეამა (ს.კ. 405139425) - შპს</t>
  </si>
  <si>
    <t>ნიუ მოტორსი</t>
  </si>
  <si>
    <t>416329529</t>
  </si>
  <si>
    <t>36e255ee-2012-4080-b450-9a6b7d8e3503</t>
  </si>
  <si>
    <t>ნიუ მოტორსი (ს.კ. 416329529) - შპს</t>
  </si>
  <si>
    <t>მართა ჯიბლაძე</t>
  </si>
  <si>
    <t>02001024850</t>
  </si>
  <si>
    <t>46252b9a-42f0-4826-8c49-119aae60b858</t>
  </si>
  <si>
    <t>მართა ჯიბლაძე (ს.კ. 02001024850) - ინდ. მეწარმე</t>
  </si>
  <si>
    <t>სტარექსი 2023</t>
  </si>
  <si>
    <t>405600023</t>
  </si>
  <si>
    <t>17dc9ec9-70cc-438c-9657-5a394e1903e1</t>
  </si>
  <si>
    <t>სტარექსი 2023 (ს.კ. 405600023) - შპს</t>
  </si>
  <si>
    <t>მუბაგი</t>
  </si>
  <si>
    <t>402215599</t>
  </si>
  <si>
    <t>e6fb69b0-a52b-49b4-9a85-e8f0c84dd5ee</t>
  </si>
  <si>
    <t>მუბაგი (ს.კ. 402215599) - შპს</t>
  </si>
  <si>
    <t>მეტალ გრუპ</t>
  </si>
  <si>
    <t>400263157</t>
  </si>
  <si>
    <t>62d989c6-ca15-44d3-bd04-55b0d234b6c4</t>
  </si>
  <si>
    <t>მეტალ გრუპ (ს.კ. 400263157) - შპს</t>
  </si>
  <si>
    <t>EMI</t>
  </si>
  <si>
    <t>445389393</t>
  </si>
  <si>
    <t>4687049f-1f2f-4dcc-bf16-f88802ce1822</t>
  </si>
  <si>
    <t>EMI (ს.კ. 445389393) - შპს</t>
  </si>
  <si>
    <t>პაგი ჯგუფი</t>
  </si>
  <si>
    <t>206281147</t>
  </si>
  <si>
    <t>94dbb42d-6cd5-4521-91d9-b2c0d1bbb943</t>
  </si>
  <si>
    <t>პაგი ჯგუფი (ს.კ. 206281147) - შპს</t>
  </si>
  <si>
    <t>თი ერ ჯი</t>
  </si>
  <si>
    <t>400188266</t>
  </si>
  <si>
    <t>842d7b1c-ef4e-4bae-923b-4b090263fc95</t>
  </si>
  <si>
    <t>თი ერ ჯი (ს.კ. 400188266) - შპს</t>
  </si>
  <si>
    <t>გიორგი პოპიაშვილი</t>
  </si>
  <si>
    <t>14001007408</t>
  </si>
  <si>
    <t>33f6ac09-ee8d-4bd8-ae11-84621e7d3456</t>
  </si>
  <si>
    <t>გიორგი პოპიაშვილი (ს.კ. 14001007408) - ინდ. მეწარმე</t>
  </si>
  <si>
    <t>ფიქსინგ სოლუშენს</t>
  </si>
  <si>
    <t>405310989</t>
  </si>
  <si>
    <t>GE87BG0000000131344519</t>
  </si>
  <si>
    <t>3a413a7a-8764-4b4e-8fe7-af7f68c1bad6</t>
  </si>
  <si>
    <t>ფიქსინგ სოლუშენს (ს.კ. 405310989) - შპს</t>
  </si>
  <si>
    <t>ასორტი-ვერე</t>
  </si>
  <si>
    <t>404880474</t>
  </si>
  <si>
    <t>7037e206-5097-4eb4-8070-03dcaabdd8ae</t>
  </si>
  <si>
    <t>ასორტი-ვერე (ს.კ. 404880474) - შპს</t>
  </si>
  <si>
    <t>400010803</t>
  </si>
  <si>
    <t>86ae8c88-e28e-40a2-a921-03558dc2c909</t>
  </si>
  <si>
    <t>22 (ს.კ. 400010803) - შპს</t>
  </si>
  <si>
    <t>ავანგარდი  23</t>
  </si>
  <si>
    <t>406420626</t>
  </si>
  <si>
    <t>e69e25fc-54cf-4d8d-a8ac-4179046c15fb</t>
  </si>
  <si>
    <t>ავანგარდი  23 (ს.კ. 406420626) - შპს</t>
  </si>
  <si>
    <t>ახალი ხედვა</t>
  </si>
  <si>
    <t>445538044</t>
  </si>
  <si>
    <t>02b9951e-bde0-406b-aab5-476659ff2760</t>
  </si>
  <si>
    <t>ახალი ხედვა (ს.კ. 445538044) - შპს</t>
  </si>
  <si>
    <t>ლაზარე</t>
  </si>
  <si>
    <t>400033165</t>
  </si>
  <si>
    <t>b3d06988-966a-481c-aa82-3e69cb10a5f7</t>
  </si>
  <si>
    <t>ლაზარე (ს.კ. 400033165) - შპს</t>
  </si>
  <si>
    <t>გლობალ პროდუქტ გრუპი</t>
  </si>
  <si>
    <t>406208321</t>
  </si>
  <si>
    <t>f56ea78c-797e-4380-a316-84481664d7a7</t>
  </si>
  <si>
    <t>გლობალ პროდუქტ გრუპი (ს.კ. 406208321) - შპს</t>
  </si>
  <si>
    <t>კლინტექ</t>
  </si>
  <si>
    <t>204442451</t>
  </si>
  <si>
    <t>bc50f63a-fa83-4950-a274-de82dd47bdbc</t>
  </si>
  <si>
    <t>კლინტექ (ს.კ. 204442451) - შპს</t>
  </si>
  <si>
    <t>ნიუსიტი</t>
  </si>
  <si>
    <t>231285365</t>
  </si>
  <si>
    <t>5e8d9291-d95a-4ed4-824c-5ebc9c9498b6</t>
  </si>
  <si>
    <t>ნიუსიტი (ს.კ. 231285365) - შპს</t>
  </si>
  <si>
    <t>ვივა-ჟალუზი</t>
  </si>
  <si>
    <t>406095256</t>
  </si>
  <si>
    <t>bf93cb86-8e69-47c7-b004-d44dc65e3556</t>
  </si>
  <si>
    <t>ვივა-ჟალუზი (ს.კ. 406095256) - შპს</t>
  </si>
  <si>
    <t>ორხან მუსაევი</t>
  </si>
  <si>
    <t>12001084049</t>
  </si>
  <si>
    <t>285e46af-774c-4b41-a95d-ddab9227d8ee</t>
  </si>
  <si>
    <t>ორხან მუსაევი (ს.კ. 12001084049) - ინდ. მეწარმე</t>
  </si>
  <si>
    <t>არქი-ვუდი</t>
  </si>
  <si>
    <t>415600576</t>
  </si>
  <si>
    <t>a814a154-d30d-4fde-ba7b-2f8ab877ec78</t>
  </si>
  <si>
    <t>არქი-ვუდი (ს.კ. 415600576) - შპს</t>
  </si>
  <si>
    <t>არტილერია</t>
  </si>
  <si>
    <t>400239979</t>
  </si>
  <si>
    <t>1a8ec990-722a-45c8-85b3-501765b4e028</t>
  </si>
  <si>
    <t>არტილერია (ს.კ. 400239979) - შპს</t>
  </si>
  <si>
    <t>ეი ბი სი - ტელეკომ ჯი</t>
  </si>
  <si>
    <t>405485915</t>
  </si>
  <si>
    <t>068b6c47-45fb-45fe-82e3-d3a5e1f6b4bd</t>
  </si>
  <si>
    <t>ეი ბი სი - ტელეკომ ჯი (ს.კ. 405485915) - შპს</t>
  </si>
  <si>
    <t>მირზა ხუციძე</t>
  </si>
  <si>
    <t>55001025135</t>
  </si>
  <si>
    <t>674cd797-630f-40a4-8176-055baff9f65f</t>
  </si>
  <si>
    <t>მირზა ხუციძე (ს.კ. 55001025135) - ინდ. მეწარმე</t>
  </si>
  <si>
    <t>ელგუჯა შარაშიძე</t>
  </si>
  <si>
    <t>01025019292</t>
  </si>
  <si>
    <t>a566475e-db1e-40c0-ad2f-5b70f17d0947</t>
  </si>
  <si>
    <t>ელგუჯა შარაშიძე (ს.კ. 01025019292) - ინდ. მეწარმე</t>
  </si>
  <si>
    <t>გივი მათიაშვილი</t>
  </si>
  <si>
    <t>01024026191</t>
  </si>
  <si>
    <t>69c627c8-426c-434f-8ae0-c2639a101ee6</t>
  </si>
  <si>
    <t>გივი მათიაშვილი (ს.კ. 01024026191) - ინდ. მეწარმე</t>
  </si>
  <si>
    <t>ადკ 23</t>
  </si>
  <si>
    <t>405654616</t>
  </si>
  <si>
    <t>e27ad993-1089-4240-ba2d-bfa544a4c932</t>
  </si>
  <si>
    <t>ადკ 23 (ს.კ. 405654616) - შპს</t>
  </si>
  <si>
    <t>ლუქს ენერგია</t>
  </si>
  <si>
    <t>400228516</t>
  </si>
  <si>
    <t>5600d168-ef94-470a-ab3d-778ef1f1b003</t>
  </si>
  <si>
    <t>ლუქს ენერგია (ს.კ. 400228516) - შპს</t>
  </si>
  <si>
    <t>ოქტო</t>
  </si>
  <si>
    <t>445585867</t>
  </si>
  <si>
    <t>3f2241d0-ec99-419d-80e0-0290203fa2c5</t>
  </si>
  <si>
    <t>ოქტო (ს.კ. 445585867) - შპს</t>
  </si>
  <si>
    <t>გიორგი თათულაშვილი</t>
  </si>
  <si>
    <t>01008020066</t>
  </si>
  <si>
    <t>e7d1a477-8451-45d1-9177-55288edcbc3f</t>
  </si>
  <si>
    <t>გიორგი თათულაშვილი (ს.კ. 01008020066) - ინდ. მეწარმე</t>
  </si>
  <si>
    <t>ბეარინგ.ჯი</t>
  </si>
  <si>
    <t>205254598</t>
  </si>
  <si>
    <t>4ebae372-3b31-4349-af27-9f3e697cd63b</t>
  </si>
  <si>
    <t>ბეარინგ.ჯი (ს.კ. 205254598) - შპს</t>
  </si>
  <si>
    <t>გოჩა ბუქური</t>
  </si>
  <si>
    <t>01017021033</t>
  </si>
  <si>
    <t>9d0e7baf-917b-4c15-a372-b8d52f12fcc1</t>
  </si>
  <si>
    <t>გოჩა ბუქური (ს.კ. 01017021033) - ინდ. მეწარმე</t>
  </si>
  <si>
    <t>ამირან ხელაია</t>
  </si>
  <si>
    <t>29001004732</t>
  </si>
  <si>
    <t>97b96355-db0d-4377-930d-388263f219db</t>
  </si>
  <si>
    <t>ამირან ხელაია (ს.კ. 29001004732) - ინდ. მეწარმე</t>
  </si>
  <si>
    <t>დეიზი</t>
  </si>
  <si>
    <t>249271167</t>
  </si>
  <si>
    <t>ebc03619-d228-4a91-8dab-6a328774f8a5</t>
  </si>
  <si>
    <t>დეიზი (ს.კ. 249271167) - შპს</t>
  </si>
  <si>
    <t>ფიფლი</t>
  </si>
  <si>
    <t>422431826</t>
  </si>
  <si>
    <t>8264b706-b7f3-4c53-a5d1-66d381e82aea</t>
  </si>
  <si>
    <t>ფიფლი (ს.კ. 422431826) - შპს</t>
  </si>
  <si>
    <t>ოლთუ</t>
  </si>
  <si>
    <t>445712211</t>
  </si>
  <si>
    <t>79aa3683-adfb-490b-902c-40de17f9d967</t>
  </si>
  <si>
    <t>ოლთუ (ს.კ. 445712211) - შპს</t>
  </si>
  <si>
    <t>ალმუ</t>
  </si>
  <si>
    <t>445585055</t>
  </si>
  <si>
    <t>044814c9-b9c9-47e0-950d-34d5dd3c7f4a</t>
  </si>
  <si>
    <t>ალმუ (ს.კ. 445585055) - შპს</t>
  </si>
  <si>
    <t>ალექსანდრე კვატიძე</t>
  </si>
  <si>
    <t>01013007201</t>
  </si>
  <si>
    <t>c4a0e89f-ee57-4424-a1f4-8b68a150fa14</t>
  </si>
  <si>
    <t>ალექსანდრე კვატიძე (ს.კ. 01013007201) - ინდ. მეწარმე</t>
  </si>
  <si>
    <t>გიორგი ურუმაშვილი</t>
  </si>
  <si>
    <t>10001070049</t>
  </si>
  <si>
    <t>ba15fc7a-a466-4367-967d-cd8ba4a8b33d</t>
  </si>
  <si>
    <t>გიორგი ურუმაშვილი (ს.კ. 10001070049) - ინდ. მეწარმე</t>
  </si>
  <si>
    <t>კლიმა</t>
  </si>
  <si>
    <t>445425950</t>
  </si>
  <si>
    <t>de1016a9-015e-462f-935a-5dd9cd3b17aa</t>
  </si>
  <si>
    <t>კლიმა (ს.კ. 445425950) - შპს</t>
  </si>
  <si>
    <t>გგ1705</t>
  </si>
  <si>
    <t>400338087</t>
  </si>
  <si>
    <t>73fd0692-9f6c-4165-b12d-4089982b4441</t>
  </si>
  <si>
    <t>გგ1705 (ს.კ. 400338087) - შპს</t>
  </si>
  <si>
    <t>გიო-გიო</t>
  </si>
  <si>
    <t>205277298</t>
  </si>
  <si>
    <t>26ed3f31-4124-466a-944e-ee69b12f5b1f</t>
  </si>
  <si>
    <t>გიო-გიო (ს.კ. 205277298) - შპს</t>
  </si>
  <si>
    <t>ავტო სერვის N1</t>
  </si>
  <si>
    <t>405464796</t>
  </si>
  <si>
    <t>68631420-16be-44e6-ab27-ea739b80b1c1</t>
  </si>
  <si>
    <t>ავტო სერვის N1 (ს.კ. 405464796) - შპს</t>
  </si>
  <si>
    <t>გოჩა ოქროჯანაშვილი</t>
  </si>
  <si>
    <t>316362930</t>
  </si>
  <si>
    <t>97b41c95-2c2e-4710-958e-69d47eb94455</t>
  </si>
  <si>
    <t>გოჩა ოქროჯანაშვილი (ს.კ. 316362930) - ინდ. მეწარმე</t>
  </si>
  <si>
    <t>მინდია ფაღავა</t>
  </si>
  <si>
    <t>61007001207</t>
  </si>
  <si>
    <t>GE84TB7847236010100016</t>
  </si>
  <si>
    <t>fef903b1-e4a0-4786-83d5-6ea489cd6be8</t>
  </si>
  <si>
    <t>ICE002426</t>
  </si>
  <si>
    <t>მინდია ფაღავა (ს.კ. 61007001207) - მცირე მეწარმე</t>
  </si>
  <si>
    <t>მალხაზი</t>
  </si>
  <si>
    <t>435428262</t>
  </si>
  <si>
    <t>GE12TB7798136020100005</t>
  </si>
  <si>
    <t>07af27df-9fa9-4dd8-be37-90689b6c7cda</t>
  </si>
  <si>
    <t>მალხაზი (ს.კ. 435428262) - შპს</t>
  </si>
  <si>
    <t>დემე ტრანსი</t>
  </si>
  <si>
    <t>445570800</t>
  </si>
  <si>
    <t>GE87BG0000000162148033</t>
  </si>
  <si>
    <t>f1cbcaeb-7486-459e-842e-e212db6bff31</t>
  </si>
  <si>
    <t>ICE002428</t>
  </si>
  <si>
    <t>დემე ტრანსი (ს.კ. 445570800) - შპს</t>
  </si>
  <si>
    <t>გიორგი ქოქაშვილი</t>
  </si>
  <si>
    <t>01028003612</t>
  </si>
  <si>
    <t>GE31TB7852236010100041</t>
  </si>
  <si>
    <t>8aeb0c58-1095-4b78-be55-b0e9a4be1c28</t>
  </si>
  <si>
    <t>ICE002429</t>
  </si>
  <si>
    <t>გიორგი ქოქაშვილი (ს.კ. 01028003612) - მცირე მეწარმე</t>
  </si>
  <si>
    <t>მამუკა შამანაძე</t>
  </si>
  <si>
    <t>58001030881</t>
  </si>
  <si>
    <t>GE90TB7825645064300014</t>
  </si>
  <si>
    <t>8b2c821f-b6e2-49b1-8a45-41139dd5c5d4</t>
  </si>
  <si>
    <t>ICE002430</t>
  </si>
  <si>
    <t>მამუკა შამანაძე (ს.კ. 58001030881) - მცირე მეწარმე</t>
  </si>
  <si>
    <t>არსენალ რეზიდენსი</t>
  </si>
  <si>
    <t>406259668</t>
  </si>
  <si>
    <t>GE88BS0000000091036765</t>
  </si>
  <si>
    <t>47fc6b08-c195-42a2-a278-4bb92c38215a</t>
  </si>
  <si>
    <t>ICE002431</t>
  </si>
  <si>
    <t>არსენალ რეზიდენსი (ს.კ. 406259668) - შპს</t>
  </si>
  <si>
    <t>ბესიკ კონცელიძე</t>
  </si>
  <si>
    <t>61005010183</t>
  </si>
  <si>
    <t>GE92TB7074245064300009</t>
  </si>
  <si>
    <t>baf6fc36-51f7-436f-84eb-ecb0136ad84a</t>
  </si>
  <si>
    <t>ICE002432</t>
  </si>
  <si>
    <t>ბესიკ კონცელიძე (ს.კ. 61005010183) - ფიზ. პირი</t>
  </si>
  <si>
    <t>გრიგოლ ნიკურაძე</t>
  </si>
  <si>
    <t>01028002117</t>
  </si>
  <si>
    <t>GE84TB7614045068100007</t>
  </si>
  <si>
    <t>773acecf-8bad-48ef-b4da-7d48f881be3a</t>
  </si>
  <si>
    <t>ICE002433</t>
  </si>
  <si>
    <t>გრიგოლ ნიკურაძე (ს.კ. 01028002117) - ფიზ. პირი</t>
  </si>
  <si>
    <t>პაატა წიქორიძე</t>
  </si>
  <si>
    <t>09001004669</t>
  </si>
  <si>
    <t>e91fa52d-5d74-411f-b898-fa82a8de8e3a</t>
  </si>
  <si>
    <t>ICE002434</t>
  </si>
  <si>
    <t>პაატა წიქორიძე (ს.კ. 09001004669) - ინდ. მეწარმე</t>
  </si>
  <si>
    <t>პაატა მიქავა</t>
  </si>
  <si>
    <t>51001000399</t>
  </si>
  <si>
    <t>e552a973-8bd8-46c8-82e9-65b781e350e6</t>
  </si>
  <si>
    <t>პაატა მიქავა (ს.კ. 51001000399) - ინდ. მეწარმე</t>
  </si>
  <si>
    <t>ზარი</t>
  </si>
  <si>
    <t>400259073</t>
  </si>
  <si>
    <t>a90402ac-7039-45f4-944f-86c95edf0137</t>
  </si>
  <si>
    <t>ზარი (ს.კ. 400259073) - შპს</t>
  </si>
  <si>
    <t>როტა</t>
  </si>
  <si>
    <t>445569484</t>
  </si>
  <si>
    <t>33242781-7ede-4229-9843-adff806e25f4</t>
  </si>
  <si>
    <t>ICE002437</t>
  </si>
  <si>
    <t>როტა (ს.კ. 445569484) - შპს</t>
  </si>
  <si>
    <t>MP YENER OVUNC ASANSOR SAN. VE TIC. LTD. STI.</t>
  </si>
  <si>
    <t>6090116453</t>
  </si>
  <si>
    <t>4cfdffb9-d5f0-4569-b092-d15777715e00</t>
  </si>
  <si>
    <t>ICE002438</t>
  </si>
  <si>
    <t>MP YENER OVUNC ASANSOR SAN. VE TIC. LTD. STI. (ს.კ. 6090116453) - უცხოური საწარმო</t>
  </si>
  <si>
    <t>შალვა გორელაშვილი</t>
  </si>
  <si>
    <t>36001036020</t>
  </si>
  <si>
    <t>GE54TB7389445064300065</t>
  </si>
  <si>
    <t>658d25d6-4f9b-40d4-816a-11eb3a6efc03</t>
  </si>
  <si>
    <t>ICE002439</t>
  </si>
  <si>
    <t>შალვა გორელაშვილი (ს.კ. 36001036020) - მცირე მეწარმე</t>
  </si>
  <si>
    <t>პროპერთი ინვესტ გრუპ</t>
  </si>
  <si>
    <t>405483285</t>
  </si>
  <si>
    <t>cddd77f0-2302-4d80-a93c-c148cd4b4b40</t>
  </si>
  <si>
    <t>ICE002440</t>
  </si>
  <si>
    <t>პროპერთი ინვესტ გრუპ (ს.კ. 405483285) - შპს</t>
  </si>
  <si>
    <t>გრანდე ჯგუფი</t>
  </si>
  <si>
    <t>404557127</t>
  </si>
  <si>
    <t>afcf1e96-482e-4089-8c1f-ba702ce22a77</t>
  </si>
  <si>
    <t>ICE002441</t>
  </si>
  <si>
    <t>გრანდე ჯგუფი (ს.კ. 404557127) - შპს</t>
  </si>
  <si>
    <t>შოთა გელიაშვილი</t>
  </si>
  <si>
    <t>01015010783</t>
  </si>
  <si>
    <t>GE17BG0000000332697700</t>
  </si>
  <si>
    <t>0a0675ac-671e-4a26-ac08-b0b618b6d65a</t>
  </si>
  <si>
    <t>ICE002442</t>
  </si>
  <si>
    <t>შოთა გელიაშვილი (ს.კ. 01015010783) - ფიზ. პირი</t>
  </si>
  <si>
    <t>სქაი ბათუმი</t>
  </si>
  <si>
    <t>445552866</t>
  </si>
  <si>
    <t>51116bcd-7d52-4a9b-8943-d90e557988b0</t>
  </si>
  <si>
    <t>ICE002443</t>
  </si>
  <si>
    <t>სქაი ბათუმი (ს.კ. 445552866) - შპს</t>
  </si>
  <si>
    <t>ნიკოლაი გაბუნია</t>
  </si>
  <si>
    <t>01027063583</t>
  </si>
  <si>
    <t>GE25BG0000000041673500</t>
  </si>
  <si>
    <t>d5ea7b21-4c07-44a8-ba8a-01037fc735ec</t>
  </si>
  <si>
    <t>ICE002444</t>
  </si>
  <si>
    <t>ნიკოლაი გაბუნია (ს.კ. 01027063583) - ფიზ. პირი</t>
  </si>
  <si>
    <t>OVERSEAS TRADE AND DEVELOPMENT FZE LLC</t>
  </si>
  <si>
    <t>1ad92ce3-737d-4165-a78d-b9ba2f0e91e8</t>
  </si>
  <si>
    <t>ICE002445</t>
  </si>
  <si>
    <t>OVERSEAS TRADE AND DEVELOPMENT FZE LLC (ს.კ. ICE002445) - უცხოური საწარმო</t>
  </si>
  <si>
    <t>Glenn Arthur Nobes</t>
  </si>
  <si>
    <t>20091673-5ff0-453a-9de9-d6444b6a8585</t>
  </si>
  <si>
    <t>ICE002446</t>
  </si>
  <si>
    <t>Glenn Arthur Nobes (ს.კ. ICE002446) - ფიზ. პირი</t>
  </si>
  <si>
    <t>იური ზინოვიევი</t>
  </si>
  <si>
    <t>01012025656</t>
  </si>
  <si>
    <t>GE05BG0000000257345600</t>
  </si>
  <si>
    <t>8aae6c15-d161-4e49-b9e9-031df8dd13cf</t>
  </si>
  <si>
    <t>ICE002447</t>
  </si>
  <si>
    <t>იური ზინოვიევი (ს.კ. 01012025656) - ფიზ. პირი</t>
  </si>
  <si>
    <t>ლაშა კვინიკაძე</t>
  </si>
  <si>
    <t>01019033286</t>
  </si>
  <si>
    <t>e1a8f900-9aa5-49ea-8fba-c74f7df2364c</t>
  </si>
  <si>
    <t>ICE002448</t>
  </si>
  <si>
    <t>ლაშა კვინიკაძე (ს.კ. 01019033286) - მცირე მეწარმე</t>
  </si>
  <si>
    <t>მაიფონი</t>
  </si>
  <si>
    <t>205270473</t>
  </si>
  <si>
    <t>GE75BG0000000266877500</t>
  </si>
  <si>
    <t>28710375-94a8-4b5b-b55c-7497d59ab108</t>
  </si>
  <si>
    <t>მაიფონი (ს.კ. 205270473) - შპს</t>
  </si>
  <si>
    <t>მირიან გორჯელაძე</t>
  </si>
  <si>
    <t>61004073130</t>
  </si>
  <si>
    <t>GE69BG0000000162017504</t>
  </si>
  <si>
    <t>636558c6-5f5a-4f16-9ce0-c2e16f35c3e3</t>
  </si>
  <si>
    <t>ICE002450</t>
  </si>
  <si>
    <t>მირიან გორჯელაძე (ს.კ. 61004073130) - ფიზ. პირი</t>
  </si>
  <si>
    <t>ირაკლი ჩაგუნავა</t>
  </si>
  <si>
    <t>29001040037</t>
  </si>
  <si>
    <t>GE68TB7970645064300047</t>
  </si>
  <si>
    <t>fadc216e-87c2-45f4-879f-47aeba43a431</t>
  </si>
  <si>
    <t>ICE002451</t>
  </si>
  <si>
    <t>ირაკლი ჩაგუნავა (ს.კ. 29001040037) - ფიზ. პირი</t>
  </si>
  <si>
    <t>ჯაბა დავითაშვილი</t>
  </si>
  <si>
    <t>61006070058</t>
  </si>
  <si>
    <t>GE07BG0000000586614974</t>
  </si>
  <si>
    <t>7391a42b-a334-483e-b25e-a0568dc1bb84</t>
  </si>
  <si>
    <t>ICE002452</t>
  </si>
  <si>
    <t>ჯაბა დავითაშვილი (ს.კ. 61006070058) - მცირე მეწარმე</t>
  </si>
  <si>
    <t>შატბერაშვილის 45</t>
  </si>
  <si>
    <t>405629583</t>
  </si>
  <si>
    <t>5eab0795-4aa0-4463-ab1d-c1479107adeb</t>
  </si>
  <si>
    <t>ICE002453</t>
  </si>
  <si>
    <t>შატბერაშვილის 45 (ს.კ. 405629583) - შპს</t>
  </si>
  <si>
    <t>თამარ ჩუბინიძე</t>
  </si>
  <si>
    <t>01008015352</t>
  </si>
  <si>
    <t>GE04TB7975145064300004</t>
  </si>
  <si>
    <t>0fa2485d-414a-4f52-ad93-ccd6b7b04c5c</t>
  </si>
  <si>
    <t>ICE002454</t>
  </si>
  <si>
    <t>თამარ ჩუბინიძე (ს.კ. 01008015352) - ფიზ. პირი</t>
  </si>
  <si>
    <t>ვიპ ქოლორ</t>
  </si>
  <si>
    <t>446971849</t>
  </si>
  <si>
    <t>GE50BG0000000162602465</t>
  </si>
  <si>
    <t>57e0573c-7973-4a19-8e45-0bde51f649c7</t>
  </si>
  <si>
    <t>ICE002455</t>
  </si>
  <si>
    <t>ვიპ ქოლორ (ს.კ. 446971849) - შპს</t>
  </si>
  <si>
    <t>მირიან მიქელაძე</t>
  </si>
  <si>
    <t>61006017523</t>
  </si>
  <si>
    <t>GE84BG0000000177700000</t>
  </si>
  <si>
    <t>efbdcc6b-fefe-4465-9e2b-4da7f8a03817</t>
  </si>
  <si>
    <t>ICE002456</t>
  </si>
  <si>
    <t>მირიან მიქელაძე (ს.კ. 61006017523) - ფიზ. პირი</t>
  </si>
  <si>
    <t>ტრისტან მახარაძე</t>
  </si>
  <si>
    <t>59001082810</t>
  </si>
  <si>
    <t>GE64BG0000000257901900</t>
  </si>
  <si>
    <t>7827e411-5277-4d65-a18b-a717a53afb05</t>
  </si>
  <si>
    <t>ICE002457</t>
  </si>
  <si>
    <t>ტრისტან მახარაძე (ს.კ. 59001082810) - ფიზ. პირი</t>
  </si>
  <si>
    <t>ბათუმი 2023</t>
  </si>
  <si>
    <t>448057744</t>
  </si>
  <si>
    <t>GE70BG0000000537571125</t>
  </si>
  <si>
    <t>59aaf103-11a8-4cf6-b97d-a1b5e0bf3eb0</t>
  </si>
  <si>
    <t>ICE002458</t>
  </si>
  <si>
    <t>ბათუმი 2023 (ს.კ. 448057744) - შპს</t>
  </si>
  <si>
    <t>გია შაქარიშვილი</t>
  </si>
  <si>
    <t>61004059724</t>
  </si>
  <si>
    <t>GE86BG0000000589008967</t>
  </si>
  <si>
    <t>740627cd-c022-40cd-a0ff-e353aa11a2c1</t>
  </si>
  <si>
    <t>ICE002459</t>
  </si>
  <si>
    <t>გია შაქარიშვილი (ს.კ. 61004059724) - მცირე მეწარმე</t>
  </si>
  <si>
    <t>საბურთალო ც სერვისი</t>
  </si>
  <si>
    <t>405476337</t>
  </si>
  <si>
    <t>3836cba6-ae69-41ef-a315-575084a0e5a5</t>
  </si>
  <si>
    <t>ICE002460</t>
  </si>
  <si>
    <t>საბურთალო ც სერვისი (ს.კ. 405476337) - შპს</t>
  </si>
  <si>
    <t>ისანი ც სერვისი 1</t>
  </si>
  <si>
    <t>405476300</t>
  </si>
  <si>
    <t>7b6d9729-fd51-434e-b843-35b5747c8aad</t>
  </si>
  <si>
    <t>ICE002461</t>
  </si>
  <si>
    <t>ისანი ც სერვისი 1 (ს.კ. 405476300) - შპს</t>
  </si>
  <si>
    <t>ისანი ც სერვისი 2</t>
  </si>
  <si>
    <t>405476239</t>
  </si>
  <si>
    <t>fa4c2d9d-30ee-44b2-895b-def767ca720e</t>
  </si>
  <si>
    <t>ისანი ც სერვისი 2 (ს.კ. 405476239) - შპს</t>
  </si>
  <si>
    <t>ისანი ც სერვისი 3</t>
  </si>
  <si>
    <t>405476293</t>
  </si>
  <si>
    <t>d0e05e01-2b77-4814-9357-1afa4e6840fb</t>
  </si>
  <si>
    <t>ისანი ც სერვისი 3 (ს.კ. 405476293) - შპს</t>
  </si>
  <si>
    <t>ისანი დ სერვისი 1</t>
  </si>
  <si>
    <t>405534827</t>
  </si>
  <si>
    <t>d8ccd6eb-8968-4dde-9d27-f749fe868f0e</t>
  </si>
  <si>
    <t>ICE002464</t>
  </si>
  <si>
    <t>ისანი დ სერვისი 1 (ს.კ. 405534827) - შპს</t>
  </si>
  <si>
    <t>ისანი დ სერვისი 2</t>
  </si>
  <si>
    <t>405534863</t>
  </si>
  <si>
    <t>1d881f9c-7485-48af-a623-355b4fec316b</t>
  </si>
  <si>
    <t>ისანი დ სერვისი 2 (ს.კ. 405534863) - შპს</t>
  </si>
  <si>
    <t>ბეჟან ბათნიძე</t>
  </si>
  <si>
    <t>61002010678</t>
  </si>
  <si>
    <t>GE76BG0000000962269900</t>
  </si>
  <si>
    <t>aa82eee0-f1be-49c6-9e50-8d149af45b5d</t>
  </si>
  <si>
    <t>ICE002466</t>
  </si>
  <si>
    <t>ბეჟან ბათნიძე (ს.კ. 61002010678) - მცირე მეწარმე</t>
  </si>
  <si>
    <t>ამხანაგობა ბარათაშვილი 24</t>
  </si>
  <si>
    <t>c06aa3be-bac2-459a-b58d-6b775f79f978</t>
  </si>
  <si>
    <t>ICE002467</t>
  </si>
  <si>
    <t>ამხანაგობა ბარათაშვილი 24 (ს.კ. ICE002467) - ამხანაგობა</t>
  </si>
  <si>
    <t>ირაკლი კირცხალია</t>
  </si>
  <si>
    <t>01031005361</t>
  </si>
  <si>
    <t>de0ca828-ece8-4317-85d2-b5ce4076311c</t>
  </si>
  <si>
    <t>ICE002468</t>
  </si>
  <si>
    <t>ირაკლი კირცხალია (ს.კ. 01031005361) - ფიზ. პირი</t>
  </si>
  <si>
    <t>ტირკეშ ორაზმედოვ</t>
  </si>
  <si>
    <t>AS00084143</t>
  </si>
  <si>
    <t>თურქმენეთი - TKM</t>
  </si>
  <si>
    <t>GE35BG0000000589180605</t>
  </si>
  <si>
    <t>1202a693-b76e-40ae-96a8-f44614218b22</t>
  </si>
  <si>
    <t>ICE002469</t>
  </si>
  <si>
    <t>ტირკეშ ორაზმედოვ (ს.კ. AS00084143) - ფიზ. პირი</t>
  </si>
  <si>
    <t>ფროფერთი ექსპერტს კომპანი</t>
  </si>
  <si>
    <t>426112404</t>
  </si>
  <si>
    <t>GE92TB7711036020100010</t>
  </si>
  <si>
    <t>8ffd2561-03b1-4f14-83d2-b9c4d6fb43b8</t>
  </si>
  <si>
    <t>ICE002470</t>
  </si>
  <si>
    <t>ფროფერთი ექსპერტს კომპანი (ს.კ. 426112404) - შპს</t>
  </si>
  <si>
    <t>აკაკი ჭიღლაძე</t>
  </si>
  <si>
    <t>59005000152</t>
  </si>
  <si>
    <t>GE60TB7002130365100051</t>
  </si>
  <si>
    <t>cc709e39-d483-43a0-b912-a6b333b88c39</t>
  </si>
  <si>
    <t>ICE002471</t>
  </si>
  <si>
    <t>აკაკი ჭიღლაძე (ს.კ. 59005000152) - ინდ. მეწარმე</t>
  </si>
  <si>
    <t>გიგა კოდელაშვილი</t>
  </si>
  <si>
    <t>10001066909</t>
  </si>
  <si>
    <t>GE28BG0000000589361151</t>
  </si>
  <si>
    <t>108aa087-9a8b-4c4e-8f8f-c292f1187d62</t>
  </si>
  <si>
    <t>ICE002472</t>
  </si>
  <si>
    <t>გიგა კოდელაშვილი (ს.კ. 10001066909) - ინდ. მეწარმე</t>
  </si>
  <si>
    <t>ზურაბ სოხაშვილი</t>
  </si>
  <si>
    <t>31001003452</t>
  </si>
  <si>
    <t>GE40TB7696245064300012</t>
  </si>
  <si>
    <t>0b17a777-9399-4c84-8ca1-be1895f305c3</t>
  </si>
  <si>
    <t>ICE002473</t>
  </si>
  <si>
    <t>ზურაბ სოხაშვილი (ს.კ. 31001003452) - ინდ. მეწარმე</t>
  </si>
  <si>
    <t>მიხეილ ქამადაძე</t>
  </si>
  <si>
    <t>61009030179</t>
  </si>
  <si>
    <t>GE45BG0000000599266000</t>
  </si>
  <si>
    <t>fea128e4-6888-4006-be7d-4f0048ae2f0d</t>
  </si>
  <si>
    <t>ICE002474</t>
  </si>
  <si>
    <t>მიხეილ ქამადაძე (ს.კ. 61009030179) - ფიზ. პირი</t>
  </si>
  <si>
    <t>ჯორჯიან გოლდ ინვესტ</t>
  </si>
  <si>
    <t>405602968</t>
  </si>
  <si>
    <t>GE36TB7205436020100011</t>
  </si>
  <si>
    <t>e9c2c691-a5fa-47fe-b9ff-74f2fce6a33d</t>
  </si>
  <si>
    <t>ICE002475</t>
  </si>
  <si>
    <t>ჯორჯიან გოლდ ინვესტ (ს.კ. 405602968) - სს</t>
  </si>
  <si>
    <t>არ ჯი გრუპ</t>
  </si>
  <si>
    <t>445386323</t>
  </si>
  <si>
    <t>GE50TB7831536080100008</t>
  </si>
  <si>
    <t>d46e00e0-75e5-4321-9b4a-ef33e9f257a2</t>
  </si>
  <si>
    <t>ICE002476</t>
  </si>
  <si>
    <t>არ ჯი გრუპ (ს.კ. 445386323) - შპს</t>
  </si>
  <si>
    <t>ბი ეს არ-სი დი ჯი დეველოპმენტი</t>
  </si>
  <si>
    <t>204513687</t>
  </si>
  <si>
    <t>d5d3619e-0a2b-48b6-bce0-50adcfb8378e</t>
  </si>
  <si>
    <t>ICE002477</t>
  </si>
  <si>
    <t>ბი ეს არ-სი დი ჯი დეველოპმენტი (ს.კ. 204513687) - შპს</t>
  </si>
  <si>
    <t>მედლოგ ფოთი</t>
  </si>
  <si>
    <t>215083139</t>
  </si>
  <si>
    <t>9912deb2-2ed7-4d7e-b552-3371e32546a3</t>
  </si>
  <si>
    <t>ICE002478</t>
  </si>
  <si>
    <t>მედლოგ ფოთი (ს.კ. 215083139) - შპს</t>
  </si>
  <si>
    <t>ბაგები 2022</t>
  </si>
  <si>
    <t>GE10BG0000000538735332</t>
  </si>
  <si>
    <t>9d675342-5e2c-4104-bf20-db2fb5454ebf</t>
  </si>
  <si>
    <t>ICE002479</t>
  </si>
  <si>
    <t>ბაგები 2022 (ს.კ. ICE002479) - ამხანაგობა</t>
  </si>
  <si>
    <t>ოთარ ნასყიდაშვილი</t>
  </si>
  <si>
    <t>59001100234</t>
  </si>
  <si>
    <t>GE28BG0000000589070442</t>
  </si>
  <si>
    <t>6d685bc0-ac9d-40a8-bd39-c3df8f5dea9e</t>
  </si>
  <si>
    <t>ICE002480</t>
  </si>
  <si>
    <t>ოთარ ნასყიდაშვილი (ს.კ. 59001100234) - მცირე მეწარმე</t>
  </si>
  <si>
    <t>გრინ ფორესტ გრუპი</t>
  </si>
  <si>
    <t>445578036</t>
  </si>
  <si>
    <t>GE69BG0000000162654309</t>
  </si>
  <si>
    <t>e9878b96-1161-4917-870b-0f97c8e4bb62</t>
  </si>
  <si>
    <t>ICE002481</t>
  </si>
  <si>
    <t>გრინ ფორესტ გრუპი (ს.კ. 445578036) - შპს</t>
  </si>
  <si>
    <t>პაატა ონიანი</t>
  </si>
  <si>
    <t>33001024773</t>
  </si>
  <si>
    <t>GE57TB7557345064300055</t>
  </si>
  <si>
    <t>ca817ee0-4287-4187-b9da-bdfda13cd5f5</t>
  </si>
  <si>
    <t>ICE002482</t>
  </si>
  <si>
    <t>პაატა ონიანი (ს.კ. 33001024773) - მცირე მეწარმე</t>
  </si>
  <si>
    <t>ბესარიონ შაფაქიძე</t>
  </si>
  <si>
    <t>61004061087</t>
  </si>
  <si>
    <t>GE32BG0000000589170765</t>
  </si>
  <si>
    <t>b7a017df-d583-4974-b0fe-78b0995f6c21</t>
  </si>
  <si>
    <t>ICE002483</t>
  </si>
  <si>
    <t>ბესარიონ შაფაქიძე (ს.კ. 61004061087) - მცირე მეწარმე</t>
  </si>
  <si>
    <t>გიორგი სტეფნაძე</t>
  </si>
  <si>
    <t>35001094692</t>
  </si>
  <si>
    <t>GE61BG0000000161475030</t>
  </si>
  <si>
    <t>a21a2c42-e202-4e2b-b979-04591874dfa4</t>
  </si>
  <si>
    <t>ICE002484</t>
  </si>
  <si>
    <t>გიორგი სტეფნაძე (ს.კ. 35001094692) - ინდ. მეწარმე</t>
  </si>
  <si>
    <t>ჯუმბერ კონცელიძე</t>
  </si>
  <si>
    <t>61007006495</t>
  </si>
  <si>
    <t>GE64TB7834345064300047</t>
  </si>
  <si>
    <t>966e1408-0700-421e-9135-e015c0ee4378</t>
  </si>
  <si>
    <t>ICE002485</t>
  </si>
  <si>
    <t>ჯუმბერ კონცელიძე (ს.კ. 61007006495) - მცირე მეწარმე</t>
  </si>
  <si>
    <t>რუსლან ჩიკვაიძე</t>
  </si>
  <si>
    <t>61005004846</t>
  </si>
  <si>
    <t>GE84LB0211116274786000</t>
  </si>
  <si>
    <t>915594ff-dc6c-42e1-8737-399c784f652e</t>
  </si>
  <si>
    <t>ICE002486</t>
  </si>
  <si>
    <t>რუსლან ჩიკვაიძე (ს.კ. 61005004846) - ფიზ. პირი</t>
  </si>
  <si>
    <t>სიმონ ბარამიძე</t>
  </si>
  <si>
    <t>01008002494</t>
  </si>
  <si>
    <t>GE48TB7846645061600016</t>
  </si>
  <si>
    <t>0eff0fc4-7035-4e4d-bbf7-c1988b7a3baf</t>
  </si>
  <si>
    <t>ICE002487</t>
  </si>
  <si>
    <t>სიმონ ბარამიძე (ს.კ. 01008002494) - ფიზ. პირი</t>
  </si>
  <si>
    <t>კახა შაინიძე</t>
  </si>
  <si>
    <t>14001028442</t>
  </si>
  <si>
    <t>GE47BG0000000345906038</t>
  </si>
  <si>
    <t>9119e562-eb04-411d-b640-c88ae4167101</t>
  </si>
  <si>
    <t>ICE002488</t>
  </si>
  <si>
    <t>კახა შაინიძე (ს.კ. 14001028442) - ფიზ. პირი</t>
  </si>
  <si>
    <t>OZKAY ASANSOR</t>
  </si>
  <si>
    <t>Ali Ruhi Sok. 11/B Hasanpasa, Kadikoy</t>
  </si>
  <si>
    <t>bc01a45c-4c14-463d-bdf2-5634ad2b27a7</t>
  </si>
  <si>
    <t>ICE002489</t>
  </si>
  <si>
    <t>OZKAY ASANSOR (ს.კ. ICE002489) - უცხოური საწარმო</t>
  </si>
  <si>
    <t>კახა დუმბაძე</t>
  </si>
  <si>
    <t>61008015335</t>
  </si>
  <si>
    <t>GE44BG0000000548205800</t>
  </si>
  <si>
    <t>d731ee69-87ad-40a6-be82-856024853f4a</t>
  </si>
  <si>
    <t>ICE002490</t>
  </si>
  <si>
    <t>კახა დუმბაძე (ს.კ. 61008015335) - ფიზ. პირი</t>
  </si>
  <si>
    <t xml:space="preserve">ონისე გორგილაძე </t>
  </si>
  <si>
    <t>61001069633</t>
  </si>
  <si>
    <t>GE62BG0000000562269700</t>
  </si>
  <si>
    <t>4418014e-9b79-43f5-8e1d-9f344993a056</t>
  </si>
  <si>
    <t>ონისე გორგილაძე  (ს.კ. 61001069633) - ფიზ. პირი</t>
  </si>
  <si>
    <t>მალხაზ დევაძე</t>
  </si>
  <si>
    <t>61008000682</t>
  </si>
  <si>
    <t>GE52BG0000000131344276</t>
  </si>
  <si>
    <t>6d9e5300-a3d8-4744-9ede-ec0686b2cc69</t>
  </si>
  <si>
    <t>ICE002492</t>
  </si>
  <si>
    <t>მალხაზ დევაძე (ს.კ. 61008000682) - ფიზ. პირი</t>
  </si>
  <si>
    <t>გიორგი არახამია</t>
  </si>
  <si>
    <t>62004002665</t>
  </si>
  <si>
    <t>GE87BG0000000541336553</t>
  </si>
  <si>
    <t>6370ef19-5946-4d0f-8479-a30317e0fb0e</t>
  </si>
  <si>
    <t>ICE002493</t>
  </si>
  <si>
    <t>გიორგი არახამია (ს.კ. 62004002665) - ფიზ. პირი</t>
  </si>
  <si>
    <t>გიგა ფუტკარაძე</t>
  </si>
  <si>
    <t>61006065628</t>
  </si>
  <si>
    <t>GE88BG0000000162677829</t>
  </si>
  <si>
    <t>b5ae7e34-6d52-4aad-b729-2e91f9c12478</t>
  </si>
  <si>
    <t>ICE002494</t>
  </si>
  <si>
    <t>გიგა ფუტკარაძე (ს.კ. 61006065628) - ფიზ. პირი</t>
  </si>
  <si>
    <t>მედია ჯგუფი ინსაიდერი-საქართველო</t>
  </si>
  <si>
    <t>405592158</t>
  </si>
  <si>
    <t>0e90faf5-b250-43b1-a52b-486ff855725f</t>
  </si>
  <si>
    <t>ICE002495</t>
  </si>
  <si>
    <t>მედია ჯგუფი ინსაიდერი-საქართველო (ს.კ. 405592158) - შპს</t>
  </si>
  <si>
    <t>თერმო სახლი ბათუმი</t>
  </si>
  <si>
    <t>445457014</t>
  </si>
  <si>
    <t>f101de46-fc48-4771-9768-a1f76d110806</t>
  </si>
  <si>
    <t>თერმო სახლი ბათუმი (ს.კ. 445457014) - შპს</t>
  </si>
  <si>
    <t>იუ ელ სი ტერმინალ</t>
  </si>
  <si>
    <t>406351406</t>
  </si>
  <si>
    <t>GE78BG0000000538248526</t>
  </si>
  <si>
    <t>488eade9-fd8c-4f9b-a2fc-d8527fd79d9c</t>
  </si>
  <si>
    <t>იუ ელ სი ტერმინალ (ს.კ. 406351406) - შპს</t>
  </si>
  <si>
    <t>ლაზმარ 2023</t>
  </si>
  <si>
    <t>445722157</t>
  </si>
  <si>
    <t>2af433bc-27de-485d-b226-ba95dce606ef</t>
  </si>
  <si>
    <t>ლაზმარ 2023 (ს.კ. 445722157) - შპს</t>
  </si>
  <si>
    <t>მ.ტ.მ.</t>
  </si>
  <si>
    <t>406055487</t>
  </si>
  <si>
    <t>9bfe0376-0d41-44ac-846e-8fc13bde5ab8</t>
  </si>
  <si>
    <t>მ.ტ.მ. (ს.კ. 406055487) - შპს</t>
  </si>
  <si>
    <t>საქართველოს რკინიგზა</t>
  </si>
  <si>
    <t>202886010</t>
  </si>
  <si>
    <t>6fbfe713-1708-4377-9c33-6fbdc1d5edb1</t>
  </si>
  <si>
    <t>საქართველოს რკინიგზა (ს.კ. 202886010) - სს</t>
  </si>
  <si>
    <t>დამი</t>
  </si>
  <si>
    <t>406297449</t>
  </si>
  <si>
    <t>056012a9-3a32-4af6-a762-4a341a28b5d2</t>
  </si>
  <si>
    <t>დამი (ს.კ. 406297449) - შპს</t>
  </si>
  <si>
    <t>პროვაიდერ.ჯი PROVIDER.GE</t>
  </si>
  <si>
    <t>445427119</t>
  </si>
  <si>
    <t>9c7bab7f-1064-4f74-9f73-702cd28d1413</t>
  </si>
  <si>
    <t>პროვაიდერ.ჯი PROVIDER.GE (ს.კ. 445427119) - შპს</t>
  </si>
  <si>
    <t>ალგანი</t>
  </si>
  <si>
    <t>202246097</t>
  </si>
  <si>
    <t>d4594592-cfaa-4531-ad6d-cb43f91b565d</t>
  </si>
  <si>
    <t>ალგანი (ს.კ. 202246097) - შპს</t>
  </si>
  <si>
    <t>თერმო კომფორტი</t>
  </si>
  <si>
    <t>401962159</t>
  </si>
  <si>
    <t>3d144727-7b28-4f42-9775-913a640681d0</t>
  </si>
  <si>
    <t>თერმო კომფორტი (ს.კ. 401962159) - შპს</t>
  </si>
  <si>
    <t>ცისკარი</t>
  </si>
  <si>
    <t>445593322</t>
  </si>
  <si>
    <t>87e482ea-0e6c-4024-9ed9-5b5741911e75</t>
  </si>
  <si>
    <t>ცისკარი (ს.კ. 445593322) - შპს</t>
  </si>
  <si>
    <t>გრანიტი</t>
  </si>
  <si>
    <t>406160238</t>
  </si>
  <si>
    <t>47052b9b-af79-4cc0-94a3-db447a705324</t>
  </si>
  <si>
    <t>გრანიტი (ს.კ. 406160238) - შპს</t>
  </si>
  <si>
    <t>ორი ნაბიჯი</t>
  </si>
  <si>
    <t>204571668</t>
  </si>
  <si>
    <t>9cb723d2-ea99-4620-b9f8-ccceab278aa4</t>
  </si>
  <si>
    <t>ორი ნაბიჯი (ს.კ. 204571668) - შპს</t>
  </si>
  <si>
    <t>ბიდიო კონსალტინგ</t>
  </si>
  <si>
    <t>205214230</t>
  </si>
  <si>
    <t>5dbe24c1-a3a8-4ee6-b93a-ff2d92917227</t>
  </si>
  <si>
    <t>ბიდიო კონსალტინგ (ს.კ. 205214230) - შპს</t>
  </si>
  <si>
    <t>ჯი ეს სი</t>
  </si>
  <si>
    <t>211368508</t>
  </si>
  <si>
    <t>5a766a3c-5b7e-4db7-b8b1-f35c1554462a</t>
  </si>
  <si>
    <t>ჯი ეს სი (ს.კ. 211368508) - შპს</t>
  </si>
  <si>
    <t>Bai Group</t>
  </si>
  <si>
    <t>400067315</t>
  </si>
  <si>
    <t>052c3fa2-f7e0-46fe-a4fc-e1432b2b1a5d</t>
  </si>
  <si>
    <t>Bai Group (ს.კ. 400067315) - შპს</t>
  </si>
  <si>
    <t>იუნიქ სოლუშენს</t>
  </si>
  <si>
    <t>400183886</t>
  </si>
  <si>
    <t>6af1eddd-d4b8-4251-9966-8f131b5563e6</t>
  </si>
  <si>
    <t>იუნიქ სოლუშენს (ს.კ. 400183886) - შპს</t>
  </si>
  <si>
    <t>რომა მოტორსი</t>
  </si>
  <si>
    <t>445520151</t>
  </si>
  <si>
    <t>cda7fd0d-27bf-40e5-a06e-8b775a50205d</t>
  </si>
  <si>
    <t>რომა მოტორსი (ს.კ. 445520151) - შპს</t>
  </si>
  <si>
    <t>ავტო</t>
  </si>
  <si>
    <t>405326142</t>
  </si>
  <si>
    <t>84597bb6-384e-41b0-90da-1cfef983eb14</t>
  </si>
  <si>
    <t>ავტო (ს.კ. 405326142) - შპს</t>
  </si>
  <si>
    <t>ტენდერს.ჯი</t>
  </si>
  <si>
    <t>405244258</t>
  </si>
  <si>
    <t>ab2dcd0d-b19a-4cd1-bc17-298135a03e5d</t>
  </si>
  <si>
    <t>ტენდერს.ჯი (ს.კ. 405244258) - შპს</t>
  </si>
  <si>
    <t>დიჯიტრონი</t>
  </si>
  <si>
    <t>205033444</t>
  </si>
  <si>
    <t>db5c0a44-edda-41a0-b59a-aaea81707a2b</t>
  </si>
  <si>
    <t>დიჯიტრონი (ს.კ. 205033444) - სს</t>
  </si>
  <si>
    <t>სერვისპლიუსი</t>
  </si>
  <si>
    <t>405425115</t>
  </si>
  <si>
    <t>e6e1df16-1d1e-4012-a41e-90c4585d9e62</t>
  </si>
  <si>
    <t>სერვისპლიუსი (ს.კ. 405425115) - შპს</t>
  </si>
  <si>
    <t>ქვევრები</t>
  </si>
  <si>
    <t>431178343</t>
  </si>
  <si>
    <t>8db40fe9-4170-44c2-a837-d3a8383b6996</t>
  </si>
  <si>
    <t>ქვევრები (ს.კ. 431178343) - შპს</t>
  </si>
  <si>
    <t>ენ.ჯი.ჯგუფი</t>
  </si>
  <si>
    <t>401944955</t>
  </si>
  <si>
    <t>155b1161-3906-4ddc-861f-ad8e202fa667</t>
  </si>
  <si>
    <t>ენ.ჯი.ჯგუფი (ს.კ. 401944955) - შპს</t>
  </si>
  <si>
    <t>ჭავჭავაძის 64ა</t>
  </si>
  <si>
    <t>404890908</t>
  </si>
  <si>
    <t>52c1ba0f-027a-4b4f-b402-397dcea5260f</t>
  </si>
  <si>
    <t>ჭავჭავაძის 64ა (ს.კ. 404890908) - შპს</t>
  </si>
  <si>
    <t>მარგარიტა</t>
  </si>
  <si>
    <t>445573601</t>
  </si>
  <si>
    <t>cdddb99a-a394-483a-9d36-72a92f252547</t>
  </si>
  <si>
    <t>მარგარიტა (ს.კ. 445573601) - შპს</t>
  </si>
  <si>
    <t>ბალჯიოღლუ ჯორჯია</t>
  </si>
  <si>
    <t>405568844</t>
  </si>
  <si>
    <t>980f019e-ace3-4021-84ca-fcf9d27b3c26</t>
  </si>
  <si>
    <t>ბალჯიოღლუ ჯორჯია (ს.კ. 405568844) - შპს</t>
  </si>
  <si>
    <t>1კვ.ჯი</t>
  </si>
  <si>
    <t>404606832</t>
  </si>
  <si>
    <t>8d9a20f7-6b78-40e4-8251-e8afc5348142</t>
  </si>
  <si>
    <t>1კვ.ჯი (ს.კ. 404606832) - შპს</t>
  </si>
  <si>
    <t>ტექ რეგლამენტ ინსპექტი</t>
  </si>
  <si>
    <t>400206852</t>
  </si>
  <si>
    <t>98e5079b-174c-4b40-a87b-64be30bdac79</t>
  </si>
  <si>
    <t>ტექ რეგლამენტ ინსპექტი (ს.კ. 400206852) - შპს</t>
  </si>
  <si>
    <t>ზევსი</t>
  </si>
  <si>
    <t>445400593</t>
  </si>
  <si>
    <t>2a36951f-50b7-4489-b951-365342c51c6d</t>
  </si>
  <si>
    <t>ზევსი (ს.კ. 445400593) - შპს</t>
  </si>
  <si>
    <t>გრინკოდი</t>
  </si>
  <si>
    <t>424618248</t>
  </si>
  <si>
    <t>3bb47ac1-d604-4fa7-af89-5fe4ad4a6aaf</t>
  </si>
  <si>
    <t>გრინკოდი (ს.კ. 424618248) - შპს</t>
  </si>
  <si>
    <t>კავკაზ დიზელ</t>
  </si>
  <si>
    <t>406319559</t>
  </si>
  <si>
    <t>3dc0f6a6-e8e5-47cf-a589-6ecc87a61452</t>
  </si>
  <si>
    <t>კავკაზ დიზელ (ს.კ. 406319559) - შპს</t>
  </si>
  <si>
    <t>მალო გრუპი</t>
  </si>
  <si>
    <t>400318928</t>
  </si>
  <si>
    <t>dc956e78-2f96-4f27-9344-3cca6c55d204</t>
  </si>
  <si>
    <t>მალო გრუპი (ს.კ. 400318928) - შპს</t>
  </si>
  <si>
    <t>ბლექ სი</t>
  </si>
  <si>
    <t>401985606</t>
  </si>
  <si>
    <t>29b1252b-c77f-4eae-8b9d-2f9118cae89a</t>
  </si>
  <si>
    <t>ბლექ სი (ს.კ. 401985606) - შპს</t>
  </si>
  <si>
    <t>ვის</t>
  </si>
  <si>
    <t>405219767</t>
  </si>
  <si>
    <t>bb649ff4-cde4-4633-b432-caa84d3434d4</t>
  </si>
  <si>
    <t>ვის (ს.კ. 405219767) - შპს</t>
  </si>
  <si>
    <t>ჯორჯიან ჰოტელ მენეჯმენტი</t>
  </si>
  <si>
    <t>404385722</t>
  </si>
  <si>
    <t>915b0887-00b2-467a-a99a-60712ca5531d</t>
  </si>
  <si>
    <t>ჯორჯიან ჰოტელ მენეჯმენტი (ს.კ. 404385722) - შპს</t>
  </si>
  <si>
    <t>შრომის უსაფრთხოების ევროპული ცენტრი</t>
  </si>
  <si>
    <t>431954343</t>
  </si>
  <si>
    <t>e0465341-5bf5-4c40-93a0-b09adec31bd3</t>
  </si>
  <si>
    <t>შრომის უსაფრთხოების ევროპული ცენტრი (ს.კ. 431954343) - შპს</t>
  </si>
  <si>
    <t>ნანო ლოჯისტიკს გრუპ</t>
  </si>
  <si>
    <t>405090360</t>
  </si>
  <si>
    <t>922197eb-c20d-424e-9a00-bf997d544da8</t>
  </si>
  <si>
    <t>ნანო ლოჯისტიკს გრუპ (ს.კ. 405090360) - შპს</t>
  </si>
  <si>
    <t>გიმა ავტოსერვისცენტრი</t>
  </si>
  <si>
    <t>402157107</t>
  </si>
  <si>
    <t>859504b0-b48c-4b20-a560-65e9bd968d42</t>
  </si>
  <si>
    <t>გიმა ავტოსერვისცენტრი (ს.კ. 402157107) - შპს</t>
  </si>
  <si>
    <t>ართანა - 2019</t>
  </si>
  <si>
    <t>402119872</t>
  </si>
  <si>
    <t>03cbace3-9fda-4d42-a889-1e2d0e9b05b8</t>
  </si>
  <si>
    <t>ართანა - 2019 (ს.კ. 402119872) - შპს</t>
  </si>
  <si>
    <t>სასტუმრო სანი</t>
  </si>
  <si>
    <t>412737070</t>
  </si>
  <si>
    <t>b99cbba1-aa94-4e38-a844-9c85fc434116</t>
  </si>
  <si>
    <t>სასტუმრო სანი (ს.კ. 412737070) - შპს</t>
  </si>
  <si>
    <t>სტარ კრანი</t>
  </si>
  <si>
    <t>448416090</t>
  </si>
  <si>
    <t>0ef380d3-b017-4120-a609-5d58660846e4</t>
  </si>
  <si>
    <t>სტარ კრანი (ს.კ. 448416090) - შპს</t>
  </si>
  <si>
    <t>ამბასადორი ბათუმი</t>
  </si>
  <si>
    <t>445515719</t>
  </si>
  <si>
    <t>58bc2f80-d8e3-451f-a47d-a7bd05ff94be</t>
  </si>
  <si>
    <t>ამბასადორი ბათუმი (ს.კ. 445515719) - შპს</t>
  </si>
  <si>
    <t>ჯი-ემ პრინტი</t>
  </si>
  <si>
    <t>204558503</t>
  </si>
  <si>
    <t>b43026ea-f1fa-44b7-bee0-9c74499c898a</t>
  </si>
  <si>
    <t>ჯი-ემ პრინტი (ს.კ. 204558503) - შპს</t>
  </si>
  <si>
    <t>ფასტ ენდ შაინ</t>
  </si>
  <si>
    <t>405393970</t>
  </si>
  <si>
    <t>a1053e94-ba35-49cd-90e7-f62afd0309eb</t>
  </si>
  <si>
    <t>ფასტ ენდ შაინ (ს.კ. 405393970) - შპს</t>
  </si>
  <si>
    <t>ბესტ გრუპ</t>
  </si>
  <si>
    <t>400195686</t>
  </si>
  <si>
    <t>2ac47c47-aa26-488f-b872-54724c802168</t>
  </si>
  <si>
    <t>ბესტ გრუპ (ს.კ. 400195686) - შპს</t>
  </si>
  <si>
    <t>პორტო ფრანკო</t>
  </si>
  <si>
    <t>445405393</t>
  </si>
  <si>
    <t>56deaefd-a371-4eb1-b5dd-d15e4fd87d5b</t>
  </si>
  <si>
    <t>პორტო ფრანკო (ს.კ. 445405393) - შპს</t>
  </si>
  <si>
    <t>ანასტასია სალი</t>
  </si>
  <si>
    <t>59191000804</t>
  </si>
  <si>
    <t>GE12TB7174445068100003</t>
  </si>
  <si>
    <t>3620954a-dca8-4afe-a705-2ed73d78cacc</t>
  </si>
  <si>
    <t>ICE002542</t>
  </si>
  <si>
    <t>ანასტასია სალი (ს.კ. 59191000804) - ფიზ. პირი</t>
  </si>
  <si>
    <t>ლერი ზოსიძე</t>
  </si>
  <si>
    <t>61006069156</t>
  </si>
  <si>
    <t>GE29BG0000000541666524</t>
  </si>
  <si>
    <t>07374307-b031-4b70-886c-feff34e2114a</t>
  </si>
  <si>
    <t>ICE002543</t>
  </si>
  <si>
    <t>ლერი ზოსიძე (ს.კ. 61006069156) - ფიზ. პირი</t>
  </si>
  <si>
    <t>ალექსანდრე აჯიევი</t>
  </si>
  <si>
    <t>01003015421</t>
  </si>
  <si>
    <t>3b16a0f7-34d2-4f1f-8175-4bbaf194c39f</t>
  </si>
  <si>
    <t>ICE002544</t>
  </si>
  <si>
    <t>ალექსანდრე აჯიევი (ს.კ. 01003015421) - ინდ. მეწარმე</t>
  </si>
  <si>
    <t>ზინა ალხანაიძე</t>
  </si>
  <si>
    <t>20001009766</t>
  </si>
  <si>
    <t>0b3f0309-08b0-41f1-92d1-91d8bba7c9c1</t>
  </si>
  <si>
    <t>ზინა ალხანაიძე (ს.კ. 20001009766) - ინდ. მეწარმე</t>
  </si>
  <si>
    <t>ტრისტან დავითაძე</t>
  </si>
  <si>
    <t>61906084456</t>
  </si>
  <si>
    <t>e755deae-6245-49aa-b44d-9c4141ae2b64</t>
  </si>
  <si>
    <t>ტრისტან დავითაძე (ს.კ. 61906084456) - ინდ. მეწარმე</t>
  </si>
  <si>
    <t>საქართველოს მწარმოებლის გაფართოებული ვალდებულების ასოციაცია</t>
  </si>
  <si>
    <t>406350112</t>
  </si>
  <si>
    <t>961fe73f-1f22-4e25-b991-9bce07650b7b</t>
  </si>
  <si>
    <t>საქართველოს მწარმოებლის გაფართოებული ვალდებულების ასოციაცია (ს.კ. 406350112) - არასამეწარმეო (არაკომერციული) იურიდიული პირი</t>
  </si>
  <si>
    <t>არმენ გევორქიანი</t>
  </si>
  <si>
    <t>01027005213</t>
  </si>
  <si>
    <t>1e63c30f-cb78-4587-8cf0-c4862554c716</t>
  </si>
  <si>
    <t>არმენ გევორქიანი (ს.კ. 01027005213) - ინდ. მეწარმე</t>
  </si>
  <si>
    <t>ელენე ცარციძე</t>
  </si>
  <si>
    <t>01001091190</t>
  </si>
  <si>
    <t>592d7795-b3d1-4362-a8a9-87b34b944357</t>
  </si>
  <si>
    <t>ელენე ცარციძე (ს.კ. 01001091190) - ინდ. მეწარმე</t>
  </si>
  <si>
    <t>ოლეგ გორგილაძე</t>
  </si>
  <si>
    <t>61001081727</t>
  </si>
  <si>
    <t>17c7808f-b82b-4f7f-b9f7-26de270e06d0</t>
  </si>
  <si>
    <t>ოლეგ გორგილაძე (ს.კ. 61001081727) - ინდ. მეწარმე</t>
  </si>
  <si>
    <t>ჯიაი გრუპი</t>
  </si>
  <si>
    <t>406330457</t>
  </si>
  <si>
    <t>GE23BG0000000525663184</t>
  </si>
  <si>
    <t>f593097d-c624-40d7-8c91-923236270973</t>
  </si>
  <si>
    <t>ICE002551</t>
  </si>
  <si>
    <t>ჯიაი გრუპი (ს.კ. 406330457) - შპს</t>
  </si>
  <si>
    <t>ყვარელი პალასი</t>
  </si>
  <si>
    <t>241582649</t>
  </si>
  <si>
    <t>GE69TB7393436020100008</t>
  </si>
  <si>
    <t>784d3111-744b-4e69-9d26-11f3eb8af21c</t>
  </si>
  <si>
    <t>ICE002552</t>
  </si>
  <si>
    <t>ყვარელი პალასი (ს.კ. 241582649) - შპს</t>
  </si>
  <si>
    <t>ბესარიონ მანველიძე</t>
  </si>
  <si>
    <t>01013026896</t>
  </si>
  <si>
    <t>GE66BG0000000589387336</t>
  </si>
  <si>
    <t>9578f492-9182-4703-b701-17c8cbf7648d</t>
  </si>
  <si>
    <t>ICE002553</t>
  </si>
  <si>
    <t>ბესარიონ მანველიძე (ს.კ. 01013026896) - ინდ. მეწარმე</t>
  </si>
  <si>
    <t>ნიკოლოზ ცხოიძე</t>
  </si>
  <si>
    <t>61003000270</t>
  </si>
  <si>
    <t>GE40BG0000000545246596</t>
  </si>
  <si>
    <t>54f07308-467b-4593-a931-0cdf95d98c07</t>
  </si>
  <si>
    <t>ICE002554</t>
  </si>
  <si>
    <t>ნიკოლოზ ცხოიძე (ს.კ. 61003000270) - ფიზ. პირი</t>
  </si>
  <si>
    <t>ეიესბისი</t>
  </si>
  <si>
    <t>402083311</t>
  </si>
  <si>
    <t>GE86BG0000000101033104</t>
  </si>
  <si>
    <t>2ff2d9b0-8235-439e-a920-1bdd18a0a46a</t>
  </si>
  <si>
    <t>ICE002555</t>
  </si>
  <si>
    <t>ეიესბისი (ს.კ. 402083311) - შპს</t>
  </si>
  <si>
    <t>ზურაბ ბახტაძე</t>
  </si>
  <si>
    <t>01024008557</t>
  </si>
  <si>
    <t>GE28BG0000000813141800</t>
  </si>
  <si>
    <t>7a12686c-fcc6-4984-8f41-fa41d3036c63</t>
  </si>
  <si>
    <t>ICE002556</t>
  </si>
  <si>
    <t>ზურაბ ბახტაძე (ს.კ. 01024008557) - ფიზ. პირი</t>
  </si>
  <si>
    <t>ლერი კახიძე</t>
  </si>
  <si>
    <t>61006064364</t>
  </si>
  <si>
    <t>GE58BG0000000104781300</t>
  </si>
  <si>
    <t>7a213940-ffb7-4653-a1cd-29e924f93fb0</t>
  </si>
  <si>
    <t>ICE2557</t>
  </si>
  <si>
    <t>ლერი კახიძე (ს.კ. 61006064364) - ფიზ. პირი</t>
  </si>
  <si>
    <t>61001062399</t>
  </si>
  <si>
    <t>GE31BG0000000541671241</t>
  </si>
  <si>
    <t>4436b199-616d-40ac-a8cc-728556e7d36b</t>
  </si>
  <si>
    <t>ICE2559</t>
  </si>
  <si>
    <t>სანდრო მიქელაძე (ს.კ. 61001062399) - ფიზ. პირი</t>
  </si>
  <si>
    <t>ზურაბი ზარასპაშვილი</t>
  </si>
  <si>
    <t>01019006032</t>
  </si>
  <si>
    <t>GE52BG0000000345885384</t>
  </si>
  <si>
    <t>c38e75c1-6592-4892-8e79-91d6a8113f7c</t>
  </si>
  <si>
    <t>ICE002560</t>
  </si>
  <si>
    <t>ზურაბი ზარასპაშვილი (ს.კ. 01019006032) - ფიზ. პირი</t>
  </si>
  <si>
    <t>ივანე მოქია</t>
  </si>
  <si>
    <t>26001006334</t>
  </si>
  <si>
    <t>GE03BG0000000569522967</t>
  </si>
  <si>
    <t>ed10c31c-254f-4606-a4be-23ecd3995442</t>
  </si>
  <si>
    <t>ICE002561</t>
  </si>
  <si>
    <t>ივანე მოქია (ს.კ. 26001006334) - ფიზ. პირი</t>
  </si>
  <si>
    <t>ლამარა ტორონჯაძე</t>
  </si>
  <si>
    <t>01003002752</t>
  </si>
  <si>
    <t>GE88BG0000000560120100</t>
  </si>
  <si>
    <t>7b88f0dc-7b21-42be-a41c-6e65b19783bd</t>
  </si>
  <si>
    <t>ლამარა ტორონჯაძე (ს.კ. 01003002752) - ფიზ. პირი</t>
  </si>
  <si>
    <t>მირზა აბუსელიძე</t>
  </si>
  <si>
    <t>61006049872</t>
  </si>
  <si>
    <t>GE23TB7304045064300043</t>
  </si>
  <si>
    <t>16001d8e-a3b4-4ac3-b857-2811d963598b</t>
  </si>
  <si>
    <t>ICE002563</t>
  </si>
  <si>
    <t>მირზა აბუსელიძე (ს.კ. 61006049872) - ფიზ. პირი</t>
  </si>
  <si>
    <t xml:space="preserve">ბურაქ ქონსტრაქშენ	</t>
  </si>
  <si>
    <t>404670682</t>
  </si>
  <si>
    <t>GE59IS0000647485632006</t>
  </si>
  <si>
    <t>423132b9-3a82-4b97-b534-1ecce73e257d</t>
  </si>
  <si>
    <t>ბურაქ ქონსტრაქშენ	 (ს.კ. 404670682) - შპს</t>
  </si>
  <si>
    <t>ბექა გიუნაშვილი</t>
  </si>
  <si>
    <t>01011054693</t>
  </si>
  <si>
    <t>GE19BG0000000595031157</t>
  </si>
  <si>
    <t>a6410af3-5971-4b93-a8fd-d2386391777c</t>
  </si>
  <si>
    <t>ICE002565</t>
  </si>
  <si>
    <t>ბექა გიუნაშვილი (ს.კ. 01011054693) - მცირე მეწარმე</t>
  </si>
  <si>
    <t>პონტიკა</t>
  </si>
  <si>
    <t>402073448</t>
  </si>
  <si>
    <t>GE18TB7594736080100008</t>
  </si>
  <si>
    <t>7460de80-0fa0-4a0e-952f-1a017f04f67d</t>
  </si>
  <si>
    <t>ICE002566</t>
  </si>
  <si>
    <t>პონტიკა (ს.კ. 402073448) - შპს</t>
  </si>
  <si>
    <t>აზამატ დჟანანოვ</t>
  </si>
  <si>
    <t>A0794794</t>
  </si>
  <si>
    <t>უზბეკეთი - UZB</t>
  </si>
  <si>
    <t>GE63BG0000000595897157</t>
  </si>
  <si>
    <t>264c48e0-e388-4151-b133-52c119f32280</t>
  </si>
  <si>
    <t>ICE002567</t>
  </si>
  <si>
    <t>აზამატ დჟანანოვ (ს.კ. A0794794) - ფიზ. პირი</t>
  </si>
  <si>
    <t>არდი დაზღვევა</t>
  </si>
  <si>
    <t>405662242</t>
  </si>
  <si>
    <t>GE06PC0133600100073841</t>
  </si>
  <si>
    <t>82688bcb-d818-40e8-a07c-13a146853277</t>
  </si>
  <si>
    <t>ICE002568</t>
  </si>
  <si>
    <t>არდი დაზღვევა (ს.კ. 405662242) - სს</t>
  </si>
  <si>
    <t>ლევან გაბაიძე</t>
  </si>
  <si>
    <t>61009000359</t>
  </si>
  <si>
    <t>GE31BG0000000162160681</t>
  </si>
  <si>
    <t>d7297f43-a0c6-464e-83d1-b92f95d94264</t>
  </si>
  <si>
    <t>ICE002569</t>
  </si>
  <si>
    <t>ლევან გაბაიძე (ს.კ. 61009000359) - ფიზ. პირი</t>
  </si>
  <si>
    <t>ნუგზარ წერეთელი</t>
  </si>
  <si>
    <t>01017023738</t>
  </si>
  <si>
    <t>70b1a8bd-11a4-4da0-b024-9f9e48b4b055</t>
  </si>
  <si>
    <t>ICE002570</t>
  </si>
  <si>
    <t>ნუგზარ წერეთელი (ს.კ. 01017023738) - ფიზ. პირი</t>
  </si>
  <si>
    <t>ვენტლაინი</t>
  </si>
  <si>
    <t>405404815</t>
  </si>
  <si>
    <t>GE66BG0000000498440815</t>
  </si>
  <si>
    <t>d7ec7857-043e-4ddc-a332-06c59eb53e64</t>
  </si>
  <si>
    <t>ICE002571</t>
  </si>
  <si>
    <t>ვენტლაინი (ს.კ. 405404815) - შპს</t>
  </si>
  <si>
    <t>ვუგარ მამმადოვ</t>
  </si>
  <si>
    <t>4SYA2U6</t>
  </si>
  <si>
    <t>GE20BG0000000589208326</t>
  </si>
  <si>
    <t>42aa902a-c09c-47a4-8cfb-1850d0c144e4</t>
  </si>
  <si>
    <t>ICE002572</t>
  </si>
  <si>
    <t>ვუგარ მამმადოვ (ს.კ. 4SYA2U6) - ფიზ. პირი</t>
  </si>
  <si>
    <t>თბილისი დრაი პორტი</t>
  </si>
  <si>
    <t>405483454</t>
  </si>
  <si>
    <t>GE56BG0000000573997496</t>
  </si>
  <si>
    <t>7ae5b6db-73b8-444e-bdea-71062d3bda50</t>
  </si>
  <si>
    <t>ICE002573</t>
  </si>
  <si>
    <t>თბილისი დრაი პორტი (ს.კ. 405483454) - შპს</t>
  </si>
  <si>
    <t>მარიამ კეკუა</t>
  </si>
  <si>
    <t>01024075141</t>
  </si>
  <si>
    <t>GE71BG0000000346022782</t>
  </si>
  <si>
    <t>a9ddb18e-5c2d-4d01-9f46-bbd15eba5215</t>
  </si>
  <si>
    <t>ICE002574</t>
  </si>
  <si>
    <t>მარიამ კეკუა (ს.კ. 01024075141) - ფიზ. პირი</t>
  </si>
  <si>
    <t>მურად სარჯველაძე</t>
  </si>
  <si>
    <t>61001077484</t>
  </si>
  <si>
    <t>GE50BG0000000526177283</t>
  </si>
  <si>
    <t>5eab58f9-02e2-4aa1-b0f6-541e4003b183</t>
  </si>
  <si>
    <t>ICE002575</t>
  </si>
  <si>
    <t>მურად სარჯველაძე (ს.კ. 61001077484) - ფიზ. პირი</t>
  </si>
  <si>
    <t>ასლან მახარაძე</t>
  </si>
  <si>
    <t>61004062143</t>
  </si>
  <si>
    <t>GE42BG0000000600565078</t>
  </si>
  <si>
    <t>aabc5ed3-a8f5-4351-9d2f-9b748067a9e6</t>
  </si>
  <si>
    <t>ICE002576</t>
  </si>
  <si>
    <t>ასლან მახარაძე (ს.კ. 61004062143) - მცირე მეწარმე</t>
  </si>
  <si>
    <t>დეკა ვერონა</t>
  </si>
  <si>
    <t>405570519</t>
  </si>
  <si>
    <t>GE52BG0000000541649232</t>
  </si>
  <si>
    <t>f242e8d0-3197-4b35-90dd-54859cce4bca</t>
  </si>
  <si>
    <t>ICE002577</t>
  </si>
  <si>
    <t>დეკა ვერონა (ს.კ. 405570519) - შპს</t>
  </si>
  <si>
    <t>ექსპო ბათუმი-საერთაშორისო გამოფენებისა და ღონისძიებების კომპანია</t>
  </si>
  <si>
    <t>445526100</t>
  </si>
  <si>
    <t>GE16BG0000000498447535</t>
  </si>
  <si>
    <t>6bee5590-f50c-4cb4-8562-e1f955bcc55d</t>
  </si>
  <si>
    <t>ICE002578</t>
  </si>
  <si>
    <t>ექსპო ბათუმი-საერთაშორისო გამოფენებისა და ღონისძიებების კომპანია (ს.კ. 445526100) - შპს</t>
  </si>
  <si>
    <t>დავით სალთხუციშვილი</t>
  </si>
  <si>
    <t>01027022029</t>
  </si>
  <si>
    <t>GE25BG0000000814297900</t>
  </si>
  <si>
    <t>54a5a9ca-dcb6-40c7-864f-bd0c89f97ea1</t>
  </si>
  <si>
    <t>ICE002579</t>
  </si>
  <si>
    <t>დავით სალთხუციშვილი (ს.კ. 01027022029) - ფიზ. პირი</t>
  </si>
  <si>
    <t>აპოლო გ.ს.</t>
  </si>
  <si>
    <t>202430468</t>
  </si>
  <si>
    <t>faa2b90d-c93e-48df-b336-59e76f241404</t>
  </si>
  <si>
    <t>ICE002580</t>
  </si>
  <si>
    <t>აპოლო გ.ს. (ს.კ. 202430468) - შპს</t>
  </si>
  <si>
    <t>სოსო მეზვრიშვილი</t>
  </si>
  <si>
    <t>31001048372</t>
  </si>
  <si>
    <t>GE59BG0000000702252200</t>
  </si>
  <si>
    <t>b1b92747-67ff-4d4e-b10c-d70f9472159c</t>
  </si>
  <si>
    <t>ICE002581</t>
  </si>
  <si>
    <t>სოსო მეზვრიშვილი (ს.კ. 31001048372) - ფიზ. პირი</t>
  </si>
  <si>
    <t>გგ ლაინ</t>
  </si>
  <si>
    <t>415116573</t>
  </si>
  <si>
    <t>GE52BG0000000586141871</t>
  </si>
  <si>
    <t>420f82da-0162-487a-b10e-fd974d7ff829</t>
  </si>
  <si>
    <t>ICE002582</t>
  </si>
  <si>
    <t>გგ ლაინ (ს.კ. 415116573) - შპს</t>
  </si>
  <si>
    <t>ემზარ ანთიძე</t>
  </si>
  <si>
    <t>01006001853</t>
  </si>
  <si>
    <t>GE89BG0000000161575794</t>
  </si>
  <si>
    <t>13345ef0-73c3-4dc0-be5a-2422be39b75a</t>
  </si>
  <si>
    <t>ICE002583</t>
  </si>
  <si>
    <t>ემზარ ანთიძე (ს.კ. 01006001853) - მცირე მეწარმე</t>
  </si>
  <si>
    <t>გია დუმბაძე</t>
  </si>
  <si>
    <t>61006071725</t>
  </si>
  <si>
    <t>GE32BG0000000345874104</t>
  </si>
  <si>
    <t>cc86b60e-ade7-4afc-a45f-5fed3952f407</t>
  </si>
  <si>
    <t>გია დუმბაძე (ს.კ. 61006071725) - ფიზ. პირი</t>
  </si>
  <si>
    <t>TERMO ISI SISTEMLERI TIC. VE SAN. A.S.</t>
  </si>
  <si>
    <t>TR980001200976900058000983</t>
  </si>
  <si>
    <t>22120d30-a328-4ba9-95c3-77f14c1907b8</t>
  </si>
  <si>
    <t>ICE002584</t>
  </si>
  <si>
    <t>TERMO ISI SISTEMLERI TIC. VE SAN. A.S. (ს.კ. ICE002584) - უცხოური საწარმო</t>
  </si>
  <si>
    <t>კოტე დეკანოიძე</t>
  </si>
  <si>
    <t>38001038228</t>
  </si>
  <si>
    <t>GE18TB7641445068100019</t>
  </si>
  <si>
    <t>0aed6591-dbce-4513-a29b-1f93088ffae0</t>
  </si>
  <si>
    <t>ICE002585</t>
  </si>
  <si>
    <t>კოტე დეკანოიძე (ს.კ. 38001038228) - მცირე მეწარმე</t>
  </si>
  <si>
    <t>ანზორ ნაგერვაძე</t>
  </si>
  <si>
    <t>61007002403</t>
  </si>
  <si>
    <t>GE68BG0000000499149752</t>
  </si>
  <si>
    <t>812f4fcb-2646-4933-a6c9-3968d4a34994</t>
  </si>
  <si>
    <t>ICE002586</t>
  </si>
  <si>
    <t>ანზორ ნაგერვაძე (ს.კ. 61007002403) - ფიზ. პირი</t>
  </si>
  <si>
    <t>ასანსორ ჯორჯია 1</t>
  </si>
  <si>
    <t>448059225</t>
  </si>
  <si>
    <t>GE97BG0000000553591450</t>
  </si>
  <si>
    <t>76cf7ca7-8cee-478c-9d96-ac26e25edea9</t>
  </si>
  <si>
    <t>ICE002587</t>
  </si>
  <si>
    <t>ასანსორ ჯორჯია 1 (ს.კ. 448059225) - შპს</t>
  </si>
  <si>
    <t>ხიდი 2006</t>
  </si>
  <si>
    <t>245556991</t>
  </si>
  <si>
    <t>GE90TB7601036020100017</t>
  </si>
  <si>
    <t>b94d66cd-3ee4-438e-9691-8b9de0f595ce</t>
  </si>
  <si>
    <t>ICE002588</t>
  </si>
  <si>
    <t>ხიდი 2006 (ს.კ. 245556991) - შპს</t>
  </si>
  <si>
    <t>ბაუჰაუს ქონსთრაქშენი</t>
  </si>
  <si>
    <t>405610272</t>
  </si>
  <si>
    <t>GE21BG0000000549896245</t>
  </si>
  <si>
    <t>261f89e4-5f76-409f-99a1-14d417daf8cb</t>
  </si>
  <si>
    <t>ICE002589</t>
  </si>
  <si>
    <t>ბაუჰაუს ქონსთრაქშენი (ს.კ. 405610272) - შპს</t>
  </si>
  <si>
    <t>გობრონი შუბითიძე</t>
  </si>
  <si>
    <t>38001034918</t>
  </si>
  <si>
    <t>GE44BG0000000161651973</t>
  </si>
  <si>
    <t>ccc7500f-d3bd-49cf-93cd-4d9d4fccb1b3</t>
  </si>
  <si>
    <t>ICE002590</t>
  </si>
  <si>
    <t>გობრონი შუბითიძე (ს.კ. 38001034918) - მცირე მეწარმე</t>
  </si>
  <si>
    <t>ლიანა ბარაბაძე</t>
  </si>
  <si>
    <t>01024034056</t>
  </si>
  <si>
    <t>GE60BG0000000255663600</t>
  </si>
  <si>
    <t>abfaf55d-fe0c-4ba5-b595-77bec06a93c9</t>
  </si>
  <si>
    <t>ICE002591</t>
  </si>
  <si>
    <t>ლიანა ბარაბაძე (ს.კ. 01024034056) - ფიზ. პირი</t>
  </si>
  <si>
    <t>სქაილოგ</t>
  </si>
  <si>
    <t>404503998</t>
  </si>
  <si>
    <t>GE89TB7958836070100001</t>
  </si>
  <si>
    <t>c725cea1-7f20-4636-ac1d-f9df2f4de879</t>
  </si>
  <si>
    <t>ICE002592</t>
  </si>
  <si>
    <t>სქაილოგ (ს.კ. 404503998) - შპს</t>
  </si>
  <si>
    <t>TMLNET</t>
  </si>
  <si>
    <t>431182800</t>
  </si>
  <si>
    <t>GE33BG0000000537905956,GE44TB7536336020100006</t>
  </si>
  <si>
    <t>8ce28649-211f-423c-90f1-49b8597f9c28</t>
  </si>
  <si>
    <t>ICE002593</t>
  </si>
  <si>
    <t>TMLNET (ს.კ. 431182800) - შპს</t>
  </si>
  <si>
    <t>ლექსო ინდუაშვილი</t>
  </si>
  <si>
    <t>43001041042</t>
  </si>
  <si>
    <t>GE64BG0000000101266591</t>
  </si>
  <si>
    <t>8ec7b2b8-1b45-4046-b3c5-e5bca33edec6</t>
  </si>
  <si>
    <t>ICE002594</t>
  </si>
  <si>
    <t>ლექსო ინდუაშვილი (ს.კ. 43001041042) - ინდ. მეწარმე</t>
  </si>
  <si>
    <t>ქეთევანი ბატიაშვილი</t>
  </si>
  <si>
    <t>01022009136</t>
  </si>
  <si>
    <t>GE61BG0000000496281200</t>
  </si>
  <si>
    <t>cdb464ac-3c5c-49aa-836e-c92a0a01116f</t>
  </si>
  <si>
    <t>ქეთევანი ბატიაშვილი (ს.კ. 01022009136) - ფიზ. პირი</t>
  </si>
  <si>
    <t>დანიელ ცინცაძე</t>
  </si>
  <si>
    <t>61008017427</t>
  </si>
  <si>
    <t>GE22BG0000000365778975</t>
  </si>
  <si>
    <t>863ba573-6a26-4a4c-a35d-fa73024d54ff</t>
  </si>
  <si>
    <t>დანიელ ცინცაძე (ს.კ. 61008017427) - ფიზ. პირი</t>
  </si>
  <si>
    <t>ქეთინო მარგიანი</t>
  </si>
  <si>
    <t>30701011403</t>
  </si>
  <si>
    <t>GE51BG0000000498522468</t>
  </si>
  <si>
    <t>6014b896-8724-4aca-ad32-d0513c1a655f</t>
  </si>
  <si>
    <t>ქეთინო მარგიანი (ს.კ. 30701011403) - ფიზ. პირი</t>
  </si>
  <si>
    <t>ნინო აბრამაშვილი</t>
  </si>
  <si>
    <t>12001089047</t>
  </si>
  <si>
    <t>GE83BG0000000549888242</t>
  </si>
  <si>
    <t>3913fc33-e08d-4dfa-a299-b0bfbae46614</t>
  </si>
  <si>
    <t>ნინო აბრამაშვილი (ს.კ. 12001089047) - ფიზ. პირი</t>
  </si>
  <si>
    <t>გია ფუტკარაძე</t>
  </si>
  <si>
    <t>61010016269</t>
  </si>
  <si>
    <t>GE15BG0000000185249200</t>
  </si>
  <si>
    <t>d8334d46-984c-43d3-9bf6-47ae04a0ba81</t>
  </si>
  <si>
    <t>ICE002599</t>
  </si>
  <si>
    <t>გია ფუტკარაძე (ს.კ. 61010016269) - ფიზ. პირი</t>
  </si>
  <si>
    <t>გურამი ნოზაძე</t>
  </si>
  <si>
    <t>01025006356</t>
  </si>
  <si>
    <t>GE51BG0000000162035870</t>
  </si>
  <si>
    <t>e5b90670-e785-47ff-b465-b23afd3490a6</t>
  </si>
  <si>
    <t>გურამი ნოზაძე (ს.კ. 01025006356) - ფიზ. პირი</t>
  </si>
  <si>
    <t>კოკა ქუხილავა</t>
  </si>
  <si>
    <t>62006023781</t>
  </si>
  <si>
    <t>GE95BG0000000253974200</t>
  </si>
  <si>
    <t>efb90bec-445a-4830-9afe-d3bd6382ae15</t>
  </si>
  <si>
    <t>ICE002601</t>
  </si>
  <si>
    <t>კოკა ქუხილავა (ს.კ. 62006023781) - ფიზ. პირი</t>
  </si>
  <si>
    <t>მარიამ სუბელიანი</t>
  </si>
  <si>
    <t>62602010352</t>
  </si>
  <si>
    <t>GE81TB7987245064300050</t>
  </si>
  <si>
    <t>53e6cd89-e4d1-4763-83d5-7dbab39b5316</t>
  </si>
  <si>
    <t>ICE002602</t>
  </si>
  <si>
    <t>მარიამ სუბელიანი (ს.კ. 62602010352) - ინდ. მეწარმე</t>
  </si>
  <si>
    <t>DGS DIS TICARET A.S</t>
  </si>
  <si>
    <t>TR180001500158048024363804</t>
  </si>
  <si>
    <t>27a7a2a9-31d3-4485-883b-2d35968b2cbf</t>
  </si>
  <si>
    <t>ICE002603</t>
  </si>
  <si>
    <t>DGS DIS TICARET A.S (ს.კ. ICE002603) - უცხოური საწარმო</t>
  </si>
  <si>
    <t>რუსლან ლორთქიფანიძე</t>
  </si>
  <si>
    <t>61001022832</t>
  </si>
  <si>
    <t>GE80BG0000000346101772</t>
  </si>
  <si>
    <t>ae67cb57-b076-4bc9-bc37-5cc40ba709df</t>
  </si>
  <si>
    <t>ICE002604</t>
  </si>
  <si>
    <t>რუსლან ლორთქიფანიძე (ს.კ. 61001022832) - ფიზ. პირი</t>
  </si>
  <si>
    <t>მიხეილ ჭიღლაძე</t>
  </si>
  <si>
    <t>01009017392</t>
  </si>
  <si>
    <t>GE11BG0000000726618300</t>
  </si>
  <si>
    <t>3dc3cfb0-8d9b-4b53-a1c2-f71aa20ca339</t>
  </si>
  <si>
    <t>ICE002605</t>
  </si>
  <si>
    <t>მიხეილ ჭიღლაძე (ს.კ. 01009017392) - ფიზ. პირი</t>
  </si>
  <si>
    <t>გიანთი პალასი</t>
  </si>
  <si>
    <t>405128268</t>
  </si>
  <si>
    <t>GE32TB7409336080100005</t>
  </si>
  <si>
    <t>d4b3ff47-1d44-4a70-9d35-770289d93de1</t>
  </si>
  <si>
    <t>ICE002606</t>
  </si>
  <si>
    <t>გიანთი პალასი (ს.კ. 405128268) - შპს</t>
  </si>
  <si>
    <t>დიდარ ოვეზოვ</t>
  </si>
  <si>
    <t>A2109077</t>
  </si>
  <si>
    <t>7e65f577-9410-4b0a-9eef-aac0c6eabff9</t>
  </si>
  <si>
    <t>ICE002607</t>
  </si>
  <si>
    <t>დიდარ ოვეზოვ (ს.კ. A2109077) - ფიზ. პირი</t>
  </si>
  <si>
    <t>გიორგი გვარიშვილი</t>
  </si>
  <si>
    <t>61002012718</t>
  </si>
  <si>
    <t>GE25BG0000000582428421</t>
  </si>
  <si>
    <t>24ae9885-4a9f-42b9-85c1-a053dedd5a2b</t>
  </si>
  <si>
    <t>ICE002608</t>
  </si>
  <si>
    <t>გიორგი გვარიშვილი (ს.კ. 61002012718) - ფიზ. პირი</t>
  </si>
  <si>
    <t>ენრიკო მარჯანიშვილი</t>
  </si>
  <si>
    <t>61001076245</t>
  </si>
  <si>
    <t>GE12BG0000000160984898</t>
  </si>
  <si>
    <t>1a055bdf-a999-4282-93e5-d40169179bca</t>
  </si>
  <si>
    <t>ICE2609</t>
  </si>
  <si>
    <t>ენრიკო მარჯანიშვილი (ს.კ. 61001076245) - ფიზ. პირი</t>
  </si>
  <si>
    <t>იკა</t>
  </si>
  <si>
    <t>445411572</t>
  </si>
  <si>
    <t>GE69BG0000000164138700</t>
  </si>
  <si>
    <t>37f28d9c-09df-442a-957a-e63c35163760</t>
  </si>
  <si>
    <t>ICE002610</t>
  </si>
  <si>
    <t>იკა (ს.კ. 445411572) - შპს</t>
  </si>
  <si>
    <t>გიორგი კორძახია</t>
  </si>
  <si>
    <t>01009006638</t>
  </si>
  <si>
    <t>GE39BG0000000565988900</t>
  </si>
  <si>
    <t>c9d55f62-356a-41ba-9923-f51d827757bd</t>
  </si>
  <si>
    <t>ICE002611</t>
  </si>
  <si>
    <t>გიორგი კორძახია (ს.კ. 01009006638) - ფიზ. პირი</t>
  </si>
  <si>
    <t>კომერციული დომუს იპოდრომი</t>
  </si>
  <si>
    <t>405719272</t>
  </si>
  <si>
    <t>GE58TB7975936080100016</t>
  </si>
  <si>
    <t>aa7ac698-ab44-43ba-880e-00ff7eb92265</t>
  </si>
  <si>
    <t>ICE002612</t>
  </si>
  <si>
    <t>კომერციული დომუს იპოდრომი (ს.კ. 405719272) - შპს</t>
  </si>
  <si>
    <t>ჯანო შარანგია</t>
  </si>
  <si>
    <t>62013002170</t>
  </si>
  <si>
    <t>GE07BG0000000570259125</t>
  </si>
  <si>
    <t>dfa94bdf-cf94-4195-8bc3-4fb78e3a4aa5</t>
  </si>
  <si>
    <t>ICE002614</t>
  </si>
  <si>
    <t>ჯანო შარანგია (ს.კ. 62013002170) - მცირე მეწარმე</t>
  </si>
  <si>
    <t>ნიკოლოზ პატარაია</t>
  </si>
  <si>
    <t>35101133180</t>
  </si>
  <si>
    <t>GE61BG0000000873533600</t>
  </si>
  <si>
    <t>0f787515-e3ab-4766-8ad6-af7aef93d1f5</t>
  </si>
  <si>
    <t>ICE002615</t>
  </si>
  <si>
    <t>ნიკოლოზ პატარაია (ს.კ. 35101133180) - ფიზ. პირი</t>
  </si>
  <si>
    <t>დოვრან ანნაგურბანოვ</t>
  </si>
  <si>
    <t>AB00013837</t>
  </si>
  <si>
    <t>GE34BG0000000602545477</t>
  </si>
  <si>
    <t>6d838e54-0a56-4127-8f44-10f2452f7d23</t>
  </si>
  <si>
    <t>ICE002616</t>
  </si>
  <si>
    <t>დოვრან ანნაგურბანოვ (ს.კ. AB00013837) - ფიზ. პირი</t>
  </si>
  <si>
    <t>ნიუ გრუპ მაღლივი</t>
  </si>
  <si>
    <t>405391491</t>
  </si>
  <si>
    <t>779e6a2e-7b52-4c0d-9e5f-eb92c63e767b</t>
  </si>
  <si>
    <t>ICE002617</t>
  </si>
  <si>
    <t>ნიუ გრუპ მაღლივი (ს.კ. 405391491) - შპს</t>
  </si>
  <si>
    <t>დიჯიტალტექ</t>
  </si>
  <si>
    <t>402088897</t>
  </si>
  <si>
    <t>GE17BG0000000101084107</t>
  </si>
  <si>
    <t>a3113fb8-c9f2-468b-9a44-28db9da80264</t>
  </si>
  <si>
    <t>ICE002618</t>
  </si>
  <si>
    <t>დიჯიტალტექ (ს.კ. 402088897) - შპს</t>
  </si>
  <si>
    <t>შპს წინანდლის მამულები</t>
  </si>
  <si>
    <t>204557372</t>
  </si>
  <si>
    <t>GE82TB7520736020100005</t>
  </si>
  <si>
    <t>7889d1fa-15ab-4efe-af5b-f3c03fbef8b6</t>
  </si>
  <si>
    <t>ICE002619</t>
  </si>
  <si>
    <t>შპს წინანდლის მამულები (ს.კ. 204557372) - შპს</t>
  </si>
  <si>
    <t>ლევან პაქსაძე</t>
  </si>
  <si>
    <t>61501095262</t>
  </si>
  <si>
    <t>GE58BG0000000902916700</t>
  </si>
  <si>
    <t>798008e8-fed5-433a-b431-ec76664684a4</t>
  </si>
  <si>
    <t>ICE002620</t>
  </si>
  <si>
    <t>ლევან პაქსაძე (ს.კ. 61501095262) - ფიზ. პირი</t>
  </si>
  <si>
    <t>ბათუმი დეველოპმენტ ალიანსი</t>
  </si>
  <si>
    <t>445455908</t>
  </si>
  <si>
    <t>GE53CD0360000044661705</t>
  </si>
  <si>
    <t>9569d532-c9b8-45dd-9719-457fbef53d9a</t>
  </si>
  <si>
    <t>ICE002621</t>
  </si>
  <si>
    <t>ბათუმი დეველოპმენტ ალიანსი (ს.კ. 445455908) - შპს</t>
  </si>
  <si>
    <t>იანა კანდელაკი</t>
  </si>
  <si>
    <t>01012003843</t>
  </si>
  <si>
    <t>GE07BG0000000851323900</t>
  </si>
  <si>
    <t>e4587e71-774c-41f6-92fc-8ce55effb641</t>
  </si>
  <si>
    <t>ICE002622</t>
  </si>
  <si>
    <t>იანა კანდელაკი (ს.კ. 01012003843) - ფიზ. პირი</t>
  </si>
  <si>
    <t>სტრადა მოტორსი</t>
  </si>
  <si>
    <t>401960286</t>
  </si>
  <si>
    <t>GE49BG0000000340710100</t>
  </si>
  <si>
    <t>56fd6014-057d-4607-8fa6-7f53203f8e60</t>
  </si>
  <si>
    <t>ICE002623</t>
  </si>
  <si>
    <t>სტრადა მოტორსი (ს.კ. 401960286) - შპს</t>
  </si>
  <si>
    <t>GE70BG0000000697715700</t>
  </si>
  <si>
    <t>4bfd6d6c-6e8b-48e0-8679-54940f4311eb</t>
  </si>
  <si>
    <t>ICE002624</t>
  </si>
  <si>
    <t>ემზარ ღარიბაშვილი (ს.კ. 01011041895) - ფიზ. პირი</t>
  </si>
  <si>
    <t>ნიკა ბაქრაძე</t>
  </si>
  <si>
    <t>38001047691</t>
  </si>
  <si>
    <t>GE78BG0000000603247450</t>
  </si>
  <si>
    <t>6208bb27-47e2-44fb-aeca-cb2f33cfeda3</t>
  </si>
  <si>
    <t>ICE002625</t>
  </si>
  <si>
    <t>ნიკა ბაქრაძე (ს.კ. 38001047691) - მცირე მეწარმე</t>
  </si>
  <si>
    <t>EMALIFT ASANSOR IMALAT SAN.TIC.LTD.STI</t>
  </si>
  <si>
    <t>Ramazanoğlu Mah. Sanayi Cad. Akarsu Sok. No:9 Pendik - İstanbul / TÜRKİYE</t>
  </si>
  <si>
    <t>4f506699-4347-4902-be62-6e5b7c636696</t>
  </si>
  <si>
    <t>ICE002626</t>
  </si>
  <si>
    <t>EMALIFT ASANSOR IMALAT SAN.TIC.LTD.STI (ს.კ. ICE002626) - უცხოური საწარმო</t>
  </si>
  <si>
    <t>დავით კაზალიანი</t>
  </si>
  <si>
    <t>20001002498</t>
  </si>
  <si>
    <t>GE47BG0000000026120900</t>
  </si>
  <si>
    <t>ff40dbc5-73ad-4f97-93fe-e7b9301f57fd</t>
  </si>
  <si>
    <t>ICE002627</t>
  </si>
  <si>
    <t>დავით კაზალიანი (ს.კ. 20001002498) - მცირე მეწარმე</t>
  </si>
  <si>
    <t>გიორგი საგინაშვილი</t>
  </si>
  <si>
    <t>01001094865</t>
  </si>
  <si>
    <t>GE63BG0000000834625700</t>
  </si>
  <si>
    <t>2622fbef-1c49-4777-98dc-cb446e35d577</t>
  </si>
  <si>
    <t>გიორგი საგინაშვილი (ს.კ. 01001094865) - ფიზ. პირი</t>
  </si>
  <si>
    <t>ბილდია</t>
  </si>
  <si>
    <t>404535035</t>
  </si>
  <si>
    <t>9c7a8162-ce80-43e1-9033-ed354b64357d</t>
  </si>
  <si>
    <t>ICE002629</t>
  </si>
  <si>
    <t>ბილდია (ს.კ. 404535035) - შპს</t>
  </si>
  <si>
    <t>მეკარტ ჯორჯია</t>
  </si>
  <si>
    <t>445474852</t>
  </si>
  <si>
    <t>მურატ ილდირიმ</t>
  </si>
  <si>
    <t>f7630583-8d8d-482e-800e-f264fb53a791</t>
  </si>
  <si>
    <t>ICE002630</t>
  </si>
  <si>
    <t>მეკარტ ჯორჯია (ს.კ. 445474852) - შპს</t>
  </si>
  <si>
    <t>ქობულეთი გარდენ ქეი</t>
  </si>
  <si>
    <t>446987379</t>
  </si>
  <si>
    <t>95213753-94b8-4d29-86ed-72b36302e472</t>
  </si>
  <si>
    <t>ICE002631</t>
  </si>
  <si>
    <t>ქობულეთი გარდენ ქეი (ს.კ. 446987379) - შპს</t>
  </si>
  <si>
    <t>ანექს ლოჯისტიკ</t>
  </si>
  <si>
    <t>405651101</t>
  </si>
  <si>
    <t>GE39BG0000000574552060</t>
  </si>
  <si>
    <t>cfd16403-6311-48ff-8019-add7e9ed8556</t>
  </si>
  <si>
    <t>ICE002632</t>
  </si>
  <si>
    <t>ანექს ლოჯისტიკ (ს.კ. 405651101) - შპს</t>
  </si>
  <si>
    <t>ვალერი ვაჩაძე</t>
  </si>
  <si>
    <t>500563837</t>
  </si>
  <si>
    <t>GE43BG0000000601296149</t>
  </si>
  <si>
    <t>9d4d39e3-1cf8-4c37-8b69-336e7b004e13</t>
  </si>
  <si>
    <t>ICE002633</t>
  </si>
  <si>
    <t>ვალერი ვაჩაძე (ს.კ. 500563837) - ინდ. მეწარმე</t>
  </si>
  <si>
    <t>გურამ მიქაძე</t>
  </si>
  <si>
    <t>01008050184</t>
  </si>
  <si>
    <t>GE89BG0000000541207410</t>
  </si>
  <si>
    <t>0f2160f8-ddd7-41a6-9b3e-a73429e879d3</t>
  </si>
  <si>
    <t>ICE002635</t>
  </si>
  <si>
    <t>გურამ მიქაძე (ს.კ. 01008050184) - ფიზ. პირი</t>
  </si>
  <si>
    <t>შალვა ქარუმიძე</t>
  </si>
  <si>
    <t>12001081955</t>
  </si>
  <si>
    <t>GE22TB7506645061100086</t>
  </si>
  <si>
    <t>e96948d2-da8e-4413-a0a7-1d20e888add8</t>
  </si>
  <si>
    <t>ICE002636</t>
  </si>
  <si>
    <t>შალვა ქარუმიძე (ს.კ. 12001081955) - ფიზ. პირი</t>
  </si>
  <si>
    <t>დიღომი 3</t>
  </si>
  <si>
    <t>404566046</t>
  </si>
  <si>
    <t>34369527-d51a-41ce-91af-eb81de271892</t>
  </si>
  <si>
    <t>ICE002637</t>
  </si>
  <si>
    <t>დიღომი 3 (ს.კ. 404566046) - შპს</t>
  </si>
  <si>
    <t>ზალიკო სმოიანი</t>
  </si>
  <si>
    <t>45001000392</t>
  </si>
  <si>
    <t>GE18BG0000000131136435</t>
  </si>
  <si>
    <t>273f7b39-5a1c-41ea-8d50-b238f9d753c8</t>
  </si>
  <si>
    <t>ICE002638</t>
  </si>
  <si>
    <t>ზალიკო სმოიანი (ს.კ. 45001000392) - ფიზ. პირი</t>
  </si>
  <si>
    <t>დავით ხოკრიშვილი</t>
  </si>
  <si>
    <t>24001010754</t>
  </si>
  <si>
    <t>GE32BG0000000389074800</t>
  </si>
  <si>
    <t>f21c07c8-4c91-4441-846d-66e45dacc9a1</t>
  </si>
  <si>
    <t>ICE002639</t>
  </si>
  <si>
    <t>დავით ხოკრიშვილი (ს.კ. 24001010754) - ფიზ. პირი</t>
  </si>
  <si>
    <t>აპარტ ქონ</t>
  </si>
  <si>
    <t>402204413</t>
  </si>
  <si>
    <t>a3d0a2c3-99a3-49c1-bfa4-351bf50bc2ca</t>
  </si>
  <si>
    <t>ICE002640</t>
  </si>
  <si>
    <t>აპარტ ქონ (ს.კ. 402204413) - შპს</t>
  </si>
  <si>
    <t>Tetra Elektromekanik A.S.</t>
  </si>
  <si>
    <t>b6b54a8e-51a6-436d-bbf7-381c2896414b</t>
  </si>
  <si>
    <t>ICE002641</t>
  </si>
  <si>
    <t>Tetra Elektromekanik A.S. (ს.კ. ICE002641) - უცხოური საწარმო</t>
  </si>
  <si>
    <t>ვახტანგი ჭეიშვილი</t>
  </si>
  <si>
    <t>01034003871</t>
  </si>
  <si>
    <t>GE97BG0000000915416000</t>
  </si>
  <si>
    <t>b6b4faba-2834-4208-97cd-70a3b7b248ba</t>
  </si>
  <si>
    <t>ICE002642</t>
  </si>
  <si>
    <t>ვახტანგი ჭეიშვილი (ს.კ. 01034003871) - ფიზ. პირი</t>
  </si>
  <si>
    <t>ინგა ბენიძე</t>
  </si>
  <si>
    <t>62001004570</t>
  </si>
  <si>
    <t>GE56TB7887145068100048,GE97BG0000000314617400</t>
  </si>
  <si>
    <t>1b5f7d32-b4f7-4791-a919-15abcf66b09e</t>
  </si>
  <si>
    <t>ICE002643</t>
  </si>
  <si>
    <t>ინგა ბენიძე (ს.კ. 62001004570) - ფიზ. პირი</t>
  </si>
  <si>
    <t>ოთარ მამულაძე</t>
  </si>
  <si>
    <t>61001082638</t>
  </si>
  <si>
    <t>GE31TB7032145061100078</t>
  </si>
  <si>
    <t>5d900da3-2b2e-4271-a6e4-c87c4c42c2ad</t>
  </si>
  <si>
    <t>ICE2644</t>
  </si>
  <si>
    <t>ოთარ მამულაძე (ს.კ. 61001082638) - ფიზ. პირი</t>
  </si>
  <si>
    <t>ბექა ჩოხელი</t>
  </si>
  <si>
    <t>45001036763</t>
  </si>
  <si>
    <t>GE02TB7411845061100045</t>
  </si>
  <si>
    <t>ce3f3673-0975-470a-9a93-df9a261743ca</t>
  </si>
  <si>
    <t>ICE002645</t>
  </si>
  <si>
    <t>ბექა ჩოხელი (ს.კ. 45001036763) - ფიზ. პირი</t>
  </si>
  <si>
    <t>გიორგი დარსაველიძე</t>
  </si>
  <si>
    <t>01017040482</t>
  </si>
  <si>
    <t>GE28BG0000000539833824</t>
  </si>
  <si>
    <t>7e50cdbd-56d4-45b9-a4ac-855997233690</t>
  </si>
  <si>
    <t>ICE002646</t>
  </si>
  <si>
    <t>გიორგი დარსაველიძე (ს.კ. 01017040482) - ინდ. მეწარმე</t>
  </si>
  <si>
    <t>დავით კასრელიშვილი</t>
  </si>
  <si>
    <t>35001101873</t>
  </si>
  <si>
    <t>GE69BG0000000696513500</t>
  </si>
  <si>
    <t>93f9a0fc-bf9e-4ea8-8447-722c37b54c19</t>
  </si>
  <si>
    <t>ICE002647</t>
  </si>
  <si>
    <t>დავით კასრელიშვილი (ს.კ. 35001101873) - მცირე მეწარმე</t>
  </si>
  <si>
    <t>გაგა პაპუაშვილი</t>
  </si>
  <si>
    <t>31001055307</t>
  </si>
  <si>
    <t>GE09TB7643045064300029</t>
  </si>
  <si>
    <t>8bfa6c9d-c81e-465b-a4f0-4c953ca3cdd8</t>
  </si>
  <si>
    <t>ICE002648</t>
  </si>
  <si>
    <t>გაგა პაპუაშვილი (ს.კ. 31001055307) - ფიზ. პირი</t>
  </si>
  <si>
    <t>თბილისი მარკეტ</t>
  </si>
  <si>
    <t>405319560</t>
  </si>
  <si>
    <t>c8b2e271-53b5-40ce-b6d3-3f35ecfd7a0c</t>
  </si>
  <si>
    <t>ICE002649</t>
  </si>
  <si>
    <t>თბილისი მარკეტ (ს.კ. 405319560) - შპს</t>
  </si>
  <si>
    <t>ხევი</t>
  </si>
  <si>
    <t>445420517</t>
  </si>
  <si>
    <t>5b3282f5-a7b4-470f-a483-04c27d71f360</t>
  </si>
  <si>
    <t>ხევი (ს.კ. 445420517) - შპს</t>
  </si>
  <si>
    <t>ანსარ</t>
  </si>
  <si>
    <t>405095506</t>
  </si>
  <si>
    <t>10ac0aba-539d-4a25-bf04-1e18fec12f65</t>
  </si>
  <si>
    <t>ანსარ (ს.კ. 405095506) - შპს</t>
  </si>
  <si>
    <t>გაბ</t>
  </si>
  <si>
    <t>405072558</t>
  </si>
  <si>
    <t>dec6e4ef-f660-4bdf-b484-d96a7c268d60</t>
  </si>
  <si>
    <t>გაბ (ს.კ. 405072558) - შპს</t>
  </si>
  <si>
    <t>ვორქერს გრუპი</t>
  </si>
  <si>
    <t>439420379</t>
  </si>
  <si>
    <t>34bb7d09-2a9e-4d48-b527-c5a0e6904458</t>
  </si>
  <si>
    <t>ვორქერს გრუპი (ს.კ. 439420379) - შპს</t>
  </si>
  <si>
    <t>იდეალ ელექტრიკი</t>
  </si>
  <si>
    <t>400000636</t>
  </si>
  <si>
    <t>5af30824-703b-4a70-a03c-26f5e27a9165</t>
  </si>
  <si>
    <t>იდეალ ელექტრიკი (ს.კ. 400000636) - შპს</t>
  </si>
  <si>
    <t>ბარსა არტი</t>
  </si>
  <si>
    <t>404415799</t>
  </si>
  <si>
    <t>65f3152b-a5f8-422d-8870-1a23bcccd27c</t>
  </si>
  <si>
    <t>ბარსა არტი (ს.კ. 404415799) - შპს</t>
  </si>
  <si>
    <t>პილეა</t>
  </si>
  <si>
    <t>405261737</t>
  </si>
  <si>
    <t>6da70a02-d855-447c-a9b8-b07a408cbe78</t>
  </si>
  <si>
    <t>პილეა (ს.კ. 405261737) - შპს</t>
  </si>
  <si>
    <t>კროკო შოპ</t>
  </si>
  <si>
    <t>445747041</t>
  </si>
  <si>
    <t>18db83aa-f900-4169-bb8f-508d0db4bae0</t>
  </si>
  <si>
    <t>კროკო შოპ (ს.კ. 445747041) - შპს</t>
  </si>
  <si>
    <t>429323350</t>
  </si>
  <si>
    <t>fd9ef2d5-0be6-45de-a6a2-0571fc8ad697</t>
  </si>
  <si>
    <t>ლიდერ ჯგუფი (ს.კ. 429323350) - შპს</t>
  </si>
  <si>
    <t>ილქერ სოღუთმა</t>
  </si>
  <si>
    <t>448054195</t>
  </si>
  <si>
    <t>3c3abc35-1dcd-4c41-ae1a-1ccceb3c39f5</t>
  </si>
  <si>
    <t>ილქერ სოღუთმა (ს.კ. 448054195) - შპს</t>
  </si>
  <si>
    <t>გ-მოტორს</t>
  </si>
  <si>
    <t>445444779</t>
  </si>
  <si>
    <t>d6725601-9667-4d3f-a43d-df89b283652f</t>
  </si>
  <si>
    <t>გ-მოტორს (ს.კ. 445444779) - შპს</t>
  </si>
  <si>
    <t>PAINTHOUSE</t>
  </si>
  <si>
    <t>445393654</t>
  </si>
  <si>
    <t>00e327a6-b72b-4b1e-8150-18e175bc3f16</t>
  </si>
  <si>
    <t>PAINTHOUSE (ს.კ. 445393654) - შპს</t>
  </si>
  <si>
    <t>ლუიდორი</t>
  </si>
  <si>
    <t>401968082</t>
  </si>
  <si>
    <t>1697c166-b810-46b0-9896-d3a1e0c27937</t>
  </si>
  <si>
    <t>ლუიდორი (ს.კ. 401968082) - შპს</t>
  </si>
  <si>
    <t>ტოპლაით</t>
  </si>
  <si>
    <t>445613854</t>
  </si>
  <si>
    <t>bb1c2f63-2970-4fc2-863a-9c88e4080306</t>
  </si>
  <si>
    <t>ტოპლაით (ს.კ. 445613854) - შპს</t>
  </si>
  <si>
    <t>ვოლტი</t>
  </si>
  <si>
    <t>406240214</t>
  </si>
  <si>
    <t>97b0217c-827c-46ea-a5f8-2f67755afe2b</t>
  </si>
  <si>
    <t>ვოლტი (ს.კ. 406240214) - შპს</t>
  </si>
  <si>
    <t>ბარსა ჯგუფი</t>
  </si>
  <si>
    <t>206271595</t>
  </si>
  <si>
    <t>1cb24f49-0048-421b-88dc-03c011a1e908</t>
  </si>
  <si>
    <t>ბარსა ჯგუფი (ს.კ. 206271595) - შპს</t>
  </si>
  <si>
    <t>თ. დ. ი.</t>
  </si>
  <si>
    <t>245420414</t>
  </si>
  <si>
    <t>a4ddfffa-b340-438f-afe7-cce1f48dd9a4</t>
  </si>
  <si>
    <t>თ. დ. ი. (ს.კ. 245420414) - შპს</t>
  </si>
  <si>
    <t>სატურნი</t>
  </si>
  <si>
    <t>405430494</t>
  </si>
  <si>
    <t>0b5d77e5-66ee-4f4c-bbef-881e5a6dc9a1</t>
  </si>
  <si>
    <t>სატურნი (ს.კ. 405430494) - შპს</t>
  </si>
  <si>
    <t>206174209</t>
  </si>
  <si>
    <t>be0efd88-1d3f-4dac-b737-000f4dea2036</t>
  </si>
  <si>
    <t>აისი (ს.კ. 206174209) - შპს</t>
  </si>
  <si>
    <t>ეკონათება</t>
  </si>
  <si>
    <t>445471132</t>
  </si>
  <si>
    <t>702dea44-78ab-4063-9941-0dc4d42b78ff</t>
  </si>
  <si>
    <t>ეკონათება (ს.კ. 445471132) - შპს</t>
  </si>
  <si>
    <t>სამშენებლო კომპანია არქი ჯგუფი</t>
  </si>
  <si>
    <t>406190483</t>
  </si>
  <si>
    <t>ebb6afdc-367f-433b-8711-e403ce06e96b</t>
  </si>
  <si>
    <t>სამშენებლო კომპანია არქი ჯგუფი (ს.კ. 406190483) - შპს</t>
  </si>
  <si>
    <t>მეპტრონი</t>
  </si>
  <si>
    <t>400392641</t>
  </si>
  <si>
    <t>140fc91b-6324-42de-abb1-6051ded8d04f</t>
  </si>
  <si>
    <t>მეპტრონი (ს.კ. 400392641) - შპს</t>
  </si>
  <si>
    <t>ტყუპები-2017</t>
  </si>
  <si>
    <t>402067507</t>
  </si>
  <si>
    <t>556a2486-815f-4b0d-897b-b11ace009d88</t>
  </si>
  <si>
    <t>ტყუპები-2017 (ს.კ. 402067507) - შპს</t>
  </si>
  <si>
    <t>ფიტინგი კახეთი</t>
  </si>
  <si>
    <t>441562907</t>
  </si>
  <si>
    <t>21ba963a-644b-43c8-955a-93b3ac53bf17</t>
  </si>
  <si>
    <t>ფიტინგი კახეთი (ს.კ. 441562907) - შპს</t>
  </si>
  <si>
    <t>სილქ თრეიდი</t>
  </si>
  <si>
    <t>405348832</t>
  </si>
  <si>
    <t>1ff86fdd-7821-485c-90a6-b1f16bfabee5</t>
  </si>
  <si>
    <t>სილქ თრეიდი (ს.კ. 405348832) - შპს</t>
  </si>
  <si>
    <t>გრგ მოტორსი</t>
  </si>
  <si>
    <t>445471016</t>
  </si>
  <si>
    <t>9560cbfa-08de-4755-88ba-5f99d96013d0</t>
  </si>
  <si>
    <t>გრგ მოტორსი (ს.კ. 445471016) - შპს</t>
  </si>
  <si>
    <t>ენერჯი მოტორსი</t>
  </si>
  <si>
    <t>445433451</t>
  </si>
  <si>
    <t>d91161b6-fd4f-423c-b6d1-02d8e8c66bfd</t>
  </si>
  <si>
    <t>ენერჯი მოტორსი (ს.კ. 445433451) - შპს</t>
  </si>
  <si>
    <t>ტრანზიტ-მ</t>
  </si>
  <si>
    <t>245539733</t>
  </si>
  <si>
    <t>eb1f251b-931c-47cc-a540-807cd54e0be6</t>
  </si>
  <si>
    <t>ტრანზიტ-მ (ს.კ. 245539733) - შპს</t>
  </si>
  <si>
    <t>BMB MATARACI TRANS GEORGIA</t>
  </si>
  <si>
    <t>401975449</t>
  </si>
  <si>
    <t>83a45daf-49a9-493c-bfc2-ac74941f4824</t>
  </si>
  <si>
    <t>BMB MATARACI TRANS GEORGIA (ს.კ. 401975449) - შპს</t>
  </si>
  <si>
    <t>პთ მოტორს</t>
  </si>
  <si>
    <t>445614979</t>
  </si>
  <si>
    <t>955e5d45-56d1-46c0-a5c1-2d819b56dd65</t>
  </si>
  <si>
    <t>პთ მოტორს (ს.კ. 445614979) - შპს</t>
  </si>
  <si>
    <t>კოტონ ტექსტილ ლიმიტედი</t>
  </si>
  <si>
    <t>404441136</t>
  </si>
  <si>
    <t>e2b3c50e-e284-43e4-871a-5bf4cd160aa5</t>
  </si>
  <si>
    <t>კოტონ ტექსტილ ლიმიტედი (ს.კ. 404441136) - შპს</t>
  </si>
  <si>
    <t>ჯეოსანპიპე</t>
  </si>
  <si>
    <t>202460880</t>
  </si>
  <si>
    <t>1953070b-549e-4766-b35b-13bcd3f1f1cc</t>
  </si>
  <si>
    <t>ჯეოსანპიპე (ს.კ. 202460880) - შპს</t>
  </si>
  <si>
    <t>ღვინის სახლი ნომერი 1</t>
  </si>
  <si>
    <t>445719447</t>
  </si>
  <si>
    <t>b9cf3bdc-cb85-40eb-b5dc-01fb84703e43</t>
  </si>
  <si>
    <t>ღვინის სახლი ნომერი 1 (ს.კ. 445719447) - შპს</t>
  </si>
  <si>
    <t>ჰიდროსკანდ</t>
  </si>
  <si>
    <t>404988581</t>
  </si>
  <si>
    <t>627ea019-5497-4463-ae34-b9efa243cfc5</t>
  </si>
  <si>
    <t>ჰიდროსკანდ (ს.კ. 404988581) - შპს</t>
  </si>
  <si>
    <t>ენერჯი ბაზა #1</t>
  </si>
  <si>
    <t>406076044</t>
  </si>
  <si>
    <t>ffc573ae-69b1-43c9-b55a-9ea44560c520</t>
  </si>
  <si>
    <t>ენერჯი ბაზა #1 (ს.კ. 406076044) - შპს</t>
  </si>
  <si>
    <t>29001002770</t>
  </si>
  <si>
    <t>5a87cc2f-b046-4d46-bc3d-14bbba255c80</t>
  </si>
  <si>
    <t>ICE002685</t>
  </si>
  <si>
    <t>ზურაბი თაფლაძე (ს.კ. 29001002770) - ინდ. მეწარმე</t>
  </si>
  <si>
    <t>ფრიდონი კობაური</t>
  </si>
  <si>
    <t>35001092409</t>
  </si>
  <si>
    <t>1c2e2fee-5790-4388-8aa1-cf725c05c55f</t>
  </si>
  <si>
    <t>ფრიდონი კობაური (ს.კ. 35001092409) - ინდ. მეწარმე</t>
  </si>
  <si>
    <t>ზაქარია გამრეკელაშვილი</t>
  </si>
  <si>
    <t>35001093638</t>
  </si>
  <si>
    <t>0bba3136-281c-4a66-b654-07c177e8c29a</t>
  </si>
  <si>
    <t>ზაქარია გამრეკელაშვილი (ს.კ. 35001093638) - ინდ. მეწარმე</t>
  </si>
  <si>
    <t>ლევან ღოღაძე</t>
  </si>
  <si>
    <t>61001010978</t>
  </si>
  <si>
    <t>4e6e7571-6c7a-4128-b65b-5d7ea8226ba8</t>
  </si>
  <si>
    <t>ლევან ღოღაძე (ს.კ. 61001010978) - ინდ. მეწარმე</t>
  </si>
  <si>
    <t>ვუგარ გურბანოვი</t>
  </si>
  <si>
    <t>15001024707</t>
  </si>
  <si>
    <t>131a5d6b-5da9-4d99-b45c-b356b9b8dc12</t>
  </si>
  <si>
    <t>ვუგარ გურბანოვი (ს.კ. 15001024707) - ინდ. მეწარმე</t>
  </si>
  <si>
    <t>ელნად ომაროვი</t>
  </si>
  <si>
    <t>15001023421</t>
  </si>
  <si>
    <t>60edaa89-a4d6-4048-9ff5-d5c429265c0c</t>
  </si>
  <si>
    <t>ელნად ომაროვი (ს.კ. 15001023421) - ინდ. მეწარმე</t>
  </si>
  <si>
    <t>პაველ პავლოვ</t>
  </si>
  <si>
    <t>345690754</t>
  </si>
  <si>
    <t>049b7eae-81f7-416a-87b3-675b54c3efe1</t>
  </si>
  <si>
    <t>პაველ პავლოვ (ს.კ. 345690754) - ინდ. მეწარმე</t>
  </si>
  <si>
    <t>ილია ქართველიშვილი</t>
  </si>
  <si>
    <t>54001052495</t>
  </si>
  <si>
    <t>GE83BG0000000538583959</t>
  </si>
  <si>
    <t>1ccebff5-61f7-42f1-b08c-6c3e694ae41d</t>
  </si>
  <si>
    <t>ICE002692</t>
  </si>
  <si>
    <t>ილია ქართველიშვილი (ს.კ. 54001052495) - ინდ. მეწარმე</t>
  </si>
  <si>
    <t>მინდია ამრაზიშვილი</t>
  </si>
  <si>
    <t>45350000729</t>
  </si>
  <si>
    <t>GE10BG0000000161033240</t>
  </si>
  <si>
    <t>776c4b7d-b44f-4b80-89cb-d1bb40e3af95</t>
  </si>
  <si>
    <t>ICE002693</t>
  </si>
  <si>
    <t>მინდია ამრაზიშვილი (ს.კ. 45350000729) - ინდ. მეწარმე</t>
  </si>
  <si>
    <t>გელა ლომინაშვილი</t>
  </si>
  <si>
    <t>45001009194</t>
  </si>
  <si>
    <t>GE39BG0000000580970259</t>
  </si>
  <si>
    <t>2c7372f8-fb69-4810-85dd-0468259452c6</t>
  </si>
  <si>
    <t>ICE002694</t>
  </si>
  <si>
    <t>გელა ლომინაშვილი (ს.კ. 45001009194) - ფიზ. პირი</t>
  </si>
  <si>
    <t>დიმიტრი ახვლედიანი</t>
  </si>
  <si>
    <t>01017049752</t>
  </si>
  <si>
    <t>GE77BG0000000783042400</t>
  </si>
  <si>
    <t>ba797b0d-84dd-42e8-b7af-e867741dcb94</t>
  </si>
  <si>
    <t>ICE002695</t>
  </si>
  <si>
    <t>დიმიტრი ახვლედიანი (ს.კ. 01017049752) - ფიზ. პირი</t>
  </si>
  <si>
    <t>ნიუ გრუპ დეველოპმენტი</t>
  </si>
  <si>
    <t>405650727</t>
  </si>
  <si>
    <t>3fa873fb-3998-4756-b45f-2f6c3f9c48d7</t>
  </si>
  <si>
    <t>ICE002696</t>
  </si>
  <si>
    <t>ნიუ გრუპ დეველოპმენტი (ს.კ. 405650727) - შპს</t>
  </si>
  <si>
    <t>ლევანი ქეთიაშვილი</t>
  </si>
  <si>
    <t>08001035789</t>
  </si>
  <si>
    <t>GE17BG0000000537977345</t>
  </si>
  <si>
    <t>d5b7729c-3ac5-47c8-8f59-4c866642a8b2</t>
  </si>
  <si>
    <t>ICE002697</t>
  </si>
  <si>
    <t>ლევანი ქეთიაშვილი (ს.კ. 08001035789) - ფიზ. პირი</t>
  </si>
  <si>
    <t>თორნიკე ბაქრაძე</t>
  </si>
  <si>
    <t>01019059023</t>
  </si>
  <si>
    <t>GE68TB7296945064300073</t>
  </si>
  <si>
    <t>b769826f-8fe6-4c68-a2fd-0479fdbb3d3a</t>
  </si>
  <si>
    <t>ICE002698</t>
  </si>
  <si>
    <t>თორნიკე ბაქრაძე (ს.კ. 01019059023) - ინდ. მეწარმე</t>
  </si>
  <si>
    <t>ლაშა რომანაძე</t>
  </si>
  <si>
    <t>61004057465</t>
  </si>
  <si>
    <t>GE94BG0000000346125576</t>
  </si>
  <si>
    <t>53769ad1-5b97-4234-bd13-e3e98ab1a160</t>
  </si>
  <si>
    <t>ICE002699</t>
  </si>
  <si>
    <t>ლაშა რომანაძე (ს.კ. 61004057465) - ფიზ. პირი</t>
  </si>
  <si>
    <t>რეზო კოპალეიშვილი</t>
  </si>
  <si>
    <t>37401062763</t>
  </si>
  <si>
    <t>GE28BG0000000605358197</t>
  </si>
  <si>
    <t>18dbc7ff-4da3-45ba-b957-e594c5380246</t>
  </si>
  <si>
    <t>ICE002700</t>
  </si>
  <si>
    <t>რეზო კოპალეიშვილი (ს.კ. 37401062763) - ფიზ. პირი</t>
  </si>
  <si>
    <t>თმ ჯგუფი</t>
  </si>
  <si>
    <t>405226802</t>
  </si>
  <si>
    <t>3bfecaf0-3360-4369-b862-dba8e8888c72</t>
  </si>
  <si>
    <t>ICE002701</t>
  </si>
  <si>
    <t>თმ ჯგუფი (ს.კ. 405226802) - შპს</t>
  </si>
  <si>
    <t>ზურაბი გოგილაშვილი</t>
  </si>
  <si>
    <t>20001044679</t>
  </si>
  <si>
    <t>GE22BG0000000101514309</t>
  </si>
  <si>
    <t>f7fe5e31-1b0d-4e72-b892-f9d119d5b044</t>
  </si>
  <si>
    <t>ICE002702</t>
  </si>
  <si>
    <t>ზურაბი გოგილაშვილი (ს.კ. 20001044679) - ფიზ. პირი</t>
  </si>
  <si>
    <t>იოსები ბარნოვი</t>
  </si>
  <si>
    <t>01001045624</t>
  </si>
  <si>
    <t>GE35BG0000000351349700</t>
  </si>
  <si>
    <t>617ed037-96f0-4be9-8978-0e94807221fc</t>
  </si>
  <si>
    <t>ICE002703</t>
  </si>
  <si>
    <t>იოსები ბარნოვი (ს.კ. 01001045624) - ფიზ. პირი</t>
  </si>
  <si>
    <t>კომპაქტ მუხიანი</t>
  </si>
  <si>
    <t>405568675</t>
  </si>
  <si>
    <t>GE57LB0113115913301001</t>
  </si>
  <si>
    <t>4ae41a6d-ac3e-44e2-bd81-442223e3d5e8</t>
  </si>
  <si>
    <t>ICE002704</t>
  </si>
  <si>
    <t>კომპაქტ მუხიანი (ს.კ. 405568675) - შპს</t>
  </si>
  <si>
    <t>ყვარლის მარანი</t>
  </si>
  <si>
    <t>441554499</t>
  </si>
  <si>
    <t>953399c4-7628-4f67-a268-fd36c0a59459</t>
  </si>
  <si>
    <t>ICE002705</t>
  </si>
  <si>
    <t>ყვარლის მარანი (ს.კ. 441554499) - შპს</t>
  </si>
  <si>
    <t>DMS</t>
  </si>
  <si>
    <t>404868728</t>
  </si>
  <si>
    <t>2aa423e9-6a2d-4193-b467-03bdf7da3a0c</t>
  </si>
  <si>
    <t>DMS (ს.კ. 404868728) - შპს</t>
  </si>
  <si>
    <t>ეკატერინე ზედელაშვილი</t>
  </si>
  <si>
    <t>01012009115</t>
  </si>
  <si>
    <t>GE81BG0000000586692988</t>
  </si>
  <si>
    <t>d5022081-a740-4f71-a63d-b6dd00717fbe</t>
  </si>
  <si>
    <t>ICE002707</t>
  </si>
  <si>
    <t>ეკატერინე ზედელაშვილი (ს.კ. 01012009115) - ფიზ. პირი</t>
  </si>
  <si>
    <t>ჰერც ჯგუფი</t>
  </si>
  <si>
    <t>405121933</t>
  </si>
  <si>
    <t>GE61TB7084536080100009</t>
  </si>
  <si>
    <t>1f295f2b-2a73-4b11-b089-a3015d558fc6</t>
  </si>
  <si>
    <t>ICE002708</t>
  </si>
  <si>
    <t>ჰერც ჯგუფი (ს.კ. 405121933) - შპს</t>
  </si>
  <si>
    <t>HERA GLOBAL CELIK BORU TICARET LTD</t>
  </si>
  <si>
    <t>293cf82d-b779-49fa-9ac9-50e9bb64676a</t>
  </si>
  <si>
    <t>ICE002709</t>
  </si>
  <si>
    <t>HERA GLOBAL CELIK BORU TICARET LTD (ს.კ. ICE002709) - უცხოური საწარმო</t>
  </si>
  <si>
    <t>dito.sichinava@gmail.com</t>
  </si>
  <si>
    <t>სიბიდი დეველოპმენტი</t>
  </si>
  <si>
    <t>ced534c2-b8b9-43c9-9746-b763c50283d2</t>
  </si>
  <si>
    <t>სიბიდი დეველოპმენტი (ს.კ. 404382921) - შპს</t>
  </si>
  <si>
    <t>თბილისი ეარფორთ ჰოთელ</t>
  </si>
  <si>
    <t>36746e69-7093-4ed4-ab56-8af69b3f9839</t>
  </si>
  <si>
    <t>თბილისი ეარფორთ ჰოთელ (ს.კ. 406471269) - შპს</t>
  </si>
  <si>
    <t>ოქროს სანაპირო</t>
  </si>
  <si>
    <t>fc76d846-a1a8-4d93-8907-16b776e3004b</t>
  </si>
  <si>
    <t>ოქროს სანაპირო (ს.კ. 445465773) - შპს</t>
  </si>
  <si>
    <t>ვოლსი საბურთალო</t>
  </si>
  <si>
    <t>4038f9e4-505c-4f44-8ad5-e23fbb2e1cc8</t>
  </si>
  <si>
    <t>ვოლსი საბურთალო (ს.კ. 405372109) - შპს</t>
  </si>
  <si>
    <t>ოკტოპუსი</t>
  </si>
  <si>
    <t>f22517d3-0787-4cd7-bb5d-20546f9e512b</t>
  </si>
  <si>
    <t>ოკტოპუსი (ს.კ. 405116084) - შპს</t>
  </si>
  <si>
    <t>საბა და ლუკა</t>
  </si>
  <si>
    <t>6489e8b0-1cb7-4bf6-b599-db51b30db16e</t>
  </si>
  <si>
    <t>საბა და ლუკა (ს.კ. 200000756) - შპს</t>
  </si>
  <si>
    <t>ბათუმი ცენტრალი</t>
  </si>
  <si>
    <t>26d882f1-0e80-4ca4-8c7e-958513fda0ec</t>
  </si>
  <si>
    <t>ბათუმი ცენტრალი (ს.კ. 445386172) - შპს</t>
  </si>
  <si>
    <t>სანრაიზ პალასი</t>
  </si>
  <si>
    <t>3a545140-2831-4b72-ac09-50b44ee6c21d</t>
  </si>
  <si>
    <t>სანრაიზ პალასი (ს.კ. 445692518) - შპს</t>
  </si>
  <si>
    <t>პეკინის სასტუმრო</t>
  </si>
  <si>
    <t>01f6563f-4cb1-45ad-acfb-f268b7aef9ef</t>
  </si>
  <si>
    <t>პეკინის სასტუმრო (ს.კ. 405696073) - შპს</t>
  </si>
  <si>
    <t>არტე ქერჩი</t>
  </si>
  <si>
    <t>1cf44d92-bf68-4114-9c6b-a7bf66dcc009</t>
  </si>
  <si>
    <t>არტე ქერჩი (ს.კ. 400359492) - შპს</t>
  </si>
  <si>
    <t>ჯი ემ ფარმასიუთიქალს</t>
  </si>
  <si>
    <t>4750ca0e-322e-465f-97e4-e09307b050e1</t>
  </si>
  <si>
    <t>ჯი ემ ფარმასიუთიქალს (ს.კ. 211385268) - შპს</t>
  </si>
  <si>
    <t>კაფე ცენტრალი</t>
  </si>
  <si>
    <t>4c5156a1-1518-4887-a947-d3dd8dde5f77</t>
  </si>
  <si>
    <t>კაფე ცენტრალი (ს.კ. 445685884) - შპს</t>
  </si>
  <si>
    <t>ჯეიფი ჰაბ</t>
  </si>
  <si>
    <t>51f14bdd-328a-4b13-913b-cb99ce8ac5a9</t>
  </si>
  <si>
    <t>ჯეიფი ჰაბ (ს.კ. 445657548) - შპს</t>
  </si>
  <si>
    <t>სი ფი აი ჯორჯია</t>
  </si>
  <si>
    <t>82e5574c-11e5-41be-b979-d091bd52b7f7</t>
  </si>
  <si>
    <t>სი ფი აი ჯორჯია (ს.კ. 204969908) - შპს</t>
  </si>
  <si>
    <t>გთემ ჰოსფითალითი გრუპ</t>
  </si>
  <si>
    <t>a7eacbc7-3827-472e-95bc-f6b39b0ff168</t>
  </si>
  <si>
    <t>გთემ ჰოსფითალითი გრუპ (ს.კ. 445604640) - შპს</t>
  </si>
  <si>
    <t>PIAZZA MANAGEMENT</t>
  </si>
  <si>
    <t>bc6c756a-a57e-4a37-a604-bdccfecace3b</t>
  </si>
  <si>
    <t>PIAZZA MANAGEMENT (ს.კ. 445394369) - შპს</t>
  </si>
  <si>
    <t>ქაან ქონსთრაქშენ</t>
  </si>
  <si>
    <t>3ef7bb0c-d64a-4a7a-af5a-f4afd334ca47</t>
  </si>
  <si>
    <t>ქაან ქონსთრაქშენ (ს.კ. 445718411) - შპს</t>
  </si>
  <si>
    <t>ადმირალ ფბ</t>
  </si>
  <si>
    <t>534a0b6e-685a-4bc0-9a5b-8ed62f22fb3f</t>
  </si>
  <si>
    <t>ადმირალ ფბ (ს.კ. 405586655) - შპს</t>
  </si>
  <si>
    <t>ხიმშიაშვილი ზურა</t>
  </si>
  <si>
    <t>61001076743</t>
  </si>
  <si>
    <t>6de10689-be38-4cff-a79c-971cf4f69057</t>
  </si>
  <si>
    <t>ICE002730</t>
  </si>
  <si>
    <t>ხიმშიაშვილი ზურა (ს.კ. 61001076743) - ფიზ. პირი</t>
  </si>
  <si>
    <t>თეა მაღალდაძე</t>
  </si>
  <si>
    <t>57001015349</t>
  </si>
  <si>
    <t>3c82c866-e061-4767-bfd0-c4b2ba8aa444</t>
  </si>
  <si>
    <t>თეა მაღალდაძე (ს.კ. 57001015349) - ინდ. მეწარმე</t>
  </si>
  <si>
    <t>ფარნავაზ მეფის # 62</t>
  </si>
  <si>
    <t>245665221</t>
  </si>
  <si>
    <t>c9019178-1b89-4de7-8451-b06bd01ca77b</t>
  </si>
  <si>
    <t>ფარნავაზ მეფის # 62 (ს.კ. 245665221) - ამხანაგობა</t>
  </si>
  <si>
    <t>ნატალია ვასილიევა</t>
  </si>
  <si>
    <t>01019013928</t>
  </si>
  <si>
    <t>25ed3d2c-1cba-476c-8eae-fd1f2a53c252</t>
  </si>
  <si>
    <t>ნატალია ვასილიევა (ს.კ. 01019013928) - ფიზ. პირი</t>
  </si>
  <si>
    <t>ემ სი ქონსთრაქშენ</t>
  </si>
  <si>
    <t>445558496</t>
  </si>
  <si>
    <t>d913e4c2-ee1a-4516-9da9-24ab80e6bae7</t>
  </si>
  <si>
    <t>ემ სი ქონსთრაქშენ (ს.კ. 445558496) - შპს</t>
  </si>
  <si>
    <t>ეკატერინე გელაშვილი</t>
  </si>
  <si>
    <t>01023000852</t>
  </si>
  <si>
    <t>ec6f69d6-60bd-4f09-920e-1d59a669cda0</t>
  </si>
  <si>
    <t>ეკატერინე გელაშვილი (ს.კ. 01023000852) - ფიზ. პირი</t>
  </si>
  <si>
    <t>გაგნიძე ნელი</t>
  </si>
  <si>
    <t>01006008918</t>
  </si>
  <si>
    <t>ed6e30dd-59f8-433f-88b0-69d6dd5dea41</t>
  </si>
  <si>
    <t>გაგნიძე ნელი (ს.კ. 01006008918) - ფიზ. პირი</t>
  </si>
  <si>
    <t>მურუსიძე გიორგი</t>
  </si>
  <si>
    <t>61001034832</t>
  </si>
  <si>
    <t>c53753f4-3fee-4509-82e2-dfcb32ff825f</t>
  </si>
  <si>
    <t>მურუსიძე გიორგი (ს.კ. 61001034832) - ფიზ. პირი</t>
  </si>
  <si>
    <t>პარავიანი ალვინა</t>
  </si>
  <si>
    <t>01014004683</t>
  </si>
  <si>
    <t>916786e4-622b-4979-9435-ffc68150e8f4</t>
  </si>
  <si>
    <t>პარავიანი ალვინა (ს.კ. 01014004683) - ფიზ. პირი</t>
  </si>
  <si>
    <t>თავაძე თამაზი</t>
  </si>
  <si>
    <t>01019014393</t>
  </si>
  <si>
    <t>79525eb7-50b0-4243-a184-1cae6ac6f127</t>
  </si>
  <si>
    <t>თავაძე თამაზი (ს.კ. 01019014393) - ფიზ. პირი</t>
  </si>
  <si>
    <t>თიბისი ლიზინგი</t>
  </si>
  <si>
    <t>205016560</t>
  </si>
  <si>
    <t>a703d7aa-d0ea-48b7-a4c0-34cbdaaf11dd</t>
  </si>
  <si>
    <t>თიბისი ლიზინგი (ს.კ. 205016560) - სს</t>
  </si>
  <si>
    <t>ლეკვეიშვილი გრიგოლ</t>
  </si>
  <si>
    <t>27f35c75-48c9-4949-a685-69ba8ba972c0</t>
  </si>
  <si>
    <t>ლეკვეიშვილი გრიგოლ (ს.კ. 01001010845) - ფიზ. პირი</t>
  </si>
  <si>
    <t>ქურცაძე ვასო</t>
  </si>
  <si>
    <t>18001065894</t>
  </si>
  <si>
    <t>8c40516d-0520-49f4-95b0-284c72b0f0b5</t>
  </si>
  <si>
    <t>ქურცაძე ვასო (ს.კ. 18001065894) - ფიზ. პირი</t>
  </si>
  <si>
    <t>ივანე კონტრიძე</t>
  </si>
  <si>
    <t>01024066432</t>
  </si>
  <si>
    <t>dc3cae98-45f9-4145-a8f4-a64c90b8f55c</t>
  </si>
  <si>
    <t>ივანე კონტრიძე (ს.კ. 01024066432) - ფიზ. პირი</t>
  </si>
  <si>
    <t>ლომიძე ლიანა</t>
  </si>
  <si>
    <t>01117067344</t>
  </si>
  <si>
    <t>63601b77-5c6b-4658-93d6-f7a4c3f631f5</t>
  </si>
  <si>
    <t>ლომიძე ლიანა (ს.კ. 01117067344) - ფიზ. პირი</t>
  </si>
  <si>
    <t>ნიკოლოზ ოსეფაიშვილი</t>
  </si>
  <si>
    <t>46001001477</t>
  </si>
  <si>
    <t>8c2b1710-daab-447e-ad25-7d5586bdff38</t>
  </si>
  <si>
    <t>ნიკოლოზ ოსეფაიშვილი (ს.კ. 46001001477) - ინდ. მეწარმე</t>
  </si>
  <si>
    <t>ეკატერინე ჭავჭავაძე</t>
  </si>
  <si>
    <t>01009010735</t>
  </si>
  <si>
    <t>c91361e4-ec0c-4725-80c8-1e254f632013</t>
  </si>
  <si>
    <t>ეკატერინე ჭავჭავაძე (ს.კ. 01009010735) - ფიზ. პირი</t>
  </si>
  <si>
    <t>გოგოტიშვილი კობა</t>
  </si>
  <si>
    <t>33001026839</t>
  </si>
  <si>
    <t>275718ac-94f6-47c6-a5da-540dbf2eeb2c</t>
  </si>
  <si>
    <t>გოგოტიშვილი კობა (ს.კ. 33001026839) - ფიზ. პირი</t>
  </si>
  <si>
    <t>ანა გაგუა</t>
  </si>
  <si>
    <t>60001021539</t>
  </si>
  <si>
    <t>f3499ead-c0cd-4154-a2c6-5b9c9d204474</t>
  </si>
  <si>
    <t>ანა გაგუა (ს.კ. 60001021539) - ფიზ. პირი</t>
  </si>
  <si>
    <t>ვეკუა ლაშა</t>
  </si>
  <si>
    <t>01027060345</t>
  </si>
  <si>
    <t>cfff9008-ad7c-4c3a-b342-795a737c1c84</t>
  </si>
  <si>
    <t>ვეკუა ლაშა (ს.კ. 01027060345) - ფიზ. პირი</t>
  </si>
  <si>
    <t>თამარი კირცხალია</t>
  </si>
  <si>
    <t>39001037048</t>
  </si>
  <si>
    <t>9c338db6-ae3e-4101-a967-4b428c01483b</t>
  </si>
  <si>
    <t>თამარი კირცხალია (ს.კ. 39001037048) - ინდ. მეწარმე</t>
  </si>
  <si>
    <t>ლაბარტყავა მარიამ</t>
  </si>
  <si>
    <t>01008043151</t>
  </si>
  <si>
    <t>1a8d434a-1520-44e9-8b1d-c20c8449a0a8</t>
  </si>
  <si>
    <t>ლაბარტყავა მარიამ (ს.კ. 01008043151) - ფიზ. პირი</t>
  </si>
  <si>
    <t>მუსაევი აფიგ</t>
  </si>
  <si>
    <t>28001094098</t>
  </si>
  <si>
    <t>ddace869-9ec1-4258-8719-ae2ff1442e15</t>
  </si>
  <si>
    <t>მუსაევი აფიგ (ს.კ. 28001094098) - ფიზ. პირი</t>
  </si>
  <si>
    <t>ბერიძე არჩილ</t>
  </si>
  <si>
    <t>61001032541</t>
  </si>
  <si>
    <t>d5f876ea-2681-46c7-a28a-16055c6346cf</t>
  </si>
  <si>
    <t>ბერიძე არჩილ (ს.კ. 61001032541) - ფიზ. პირი</t>
  </si>
  <si>
    <t>ვერჰეიჯ ნორა</t>
  </si>
  <si>
    <t>NV0C25JD1</t>
  </si>
  <si>
    <t>19c597da-5f1b-4113-a80c-fdba97435783</t>
  </si>
  <si>
    <t>ვერჰეიჯ ნორა (ს.კ. NV0C25JD1) - ფიზ. პირი</t>
  </si>
  <si>
    <t>დარჩია გიორგი</t>
  </si>
  <si>
    <t>61001032895</t>
  </si>
  <si>
    <t>adec64d8-db23-41d8-9ec2-f81e4c592511</t>
  </si>
  <si>
    <t>დარჩია გიორგი (ს.კ. 61001032895) - ფიზ. პირი</t>
  </si>
  <si>
    <t>ჩოჩია სალომეია</t>
  </si>
  <si>
    <t>01208068454</t>
  </si>
  <si>
    <t>fb50d648-fd1d-4a97-996a-46e505fd0636</t>
  </si>
  <si>
    <t>ჩოჩია სალომეია (ს.კ. 01208068454) - ფიზ. პირი</t>
  </si>
  <si>
    <t>დავით პოღოსიან</t>
  </si>
  <si>
    <t>AU0401237</t>
  </si>
  <si>
    <t>GE89BG0000000589069538</t>
  </si>
  <si>
    <t>53a40408-368a-444d-912c-10951f75bfd0</t>
  </si>
  <si>
    <t>ICE002757</t>
  </si>
  <si>
    <t>დავით პოღოსიან (ს.კ. AU0401237) - ფიზ. პირი</t>
  </si>
  <si>
    <t>გიორგი სიფრაშვილი</t>
  </si>
  <si>
    <t>01030027177</t>
  </si>
  <si>
    <t>GE61TB7196645068100048</t>
  </si>
  <si>
    <t>8eb8770d-1c07-43e0-9667-e98430a37abd</t>
  </si>
  <si>
    <t>ICE002758</t>
  </si>
  <si>
    <t>გიორგი სიფრაშვილი (ს.კ. 01030027177) - ფიზ. პირი</t>
  </si>
  <si>
    <t>კახა ვარდიაშვილი</t>
  </si>
  <si>
    <t>01008023192</t>
  </si>
  <si>
    <t>GE12BG0000000813005900</t>
  </si>
  <si>
    <t>81bf3006-21b0-48ff-ae44-bf82aa104e31</t>
  </si>
  <si>
    <t>ICE002759</t>
  </si>
  <si>
    <t>კახა ვარდიაშვილი (ს.კ. 01008023192) - ფიზ. პირი</t>
  </si>
  <si>
    <t>არჩილ აბაშიძე</t>
  </si>
  <si>
    <t>61008003791</t>
  </si>
  <si>
    <t>GE61BG0000000101497505GEL</t>
  </si>
  <si>
    <t>426acc69-a884-4460-a783-1b9ea2377258</t>
  </si>
  <si>
    <t>ICE002760</t>
  </si>
  <si>
    <t>არჩილ აბაშიძე (ს.კ. 61008003791) - ფიზ. პირი</t>
  </si>
  <si>
    <t>გიორგი კილასონია</t>
  </si>
  <si>
    <t>02001025192</t>
  </si>
  <si>
    <t>GE33BG0000000525695111</t>
  </si>
  <si>
    <t>c4389a8a-970e-461d-b87b-5cd9b67e559b</t>
  </si>
  <si>
    <t>ICE002761</t>
  </si>
  <si>
    <t>გიორგი კილასონია (ს.კ. 02001025192) - ფიზ. პირი</t>
  </si>
  <si>
    <t>ნინო აბრამია</t>
  </si>
  <si>
    <t>33001068355</t>
  </si>
  <si>
    <t>GE98BG0000000157855100</t>
  </si>
  <si>
    <t>2eaf50fb-5486-4601-b744-216de038847a</t>
  </si>
  <si>
    <t>ICE002762</t>
  </si>
  <si>
    <t>ნინო აბრამია (ს.კ. 33001068355) - ფიზ. პირი</t>
  </si>
  <si>
    <t>გელა გორჯელაძე</t>
  </si>
  <si>
    <t>61004062470</t>
  </si>
  <si>
    <t>GE88BG0000000589075376</t>
  </si>
  <si>
    <t>58c3774e-72a3-44de-bb23-26a640b2f626</t>
  </si>
  <si>
    <t>ICE002763</t>
  </si>
  <si>
    <t>გელა გორჯელაძე (ს.კ. 61004062470) - ფიზ. პირი</t>
  </si>
  <si>
    <t>ანაბელ ლოჯისტიკ</t>
  </si>
  <si>
    <t>415106450</t>
  </si>
  <si>
    <t>GE06TB7146936080100013</t>
  </si>
  <si>
    <t>f4b54286-1020-4ac3-8077-9d855dbf30a6</t>
  </si>
  <si>
    <t>ICE002764</t>
  </si>
  <si>
    <t>ანაბელ ლოჯისტიკ (ს.კ. 415106450) - შპს</t>
  </si>
  <si>
    <t>ყარამანი შამანაძე</t>
  </si>
  <si>
    <t>58001018313</t>
  </si>
  <si>
    <t>GE35TB7162345061100092</t>
  </si>
  <si>
    <t>189ae90b-ad07-4617-8170-726c3c928ee8</t>
  </si>
  <si>
    <t>ICE002765</t>
  </si>
  <si>
    <t>ყარამანი შამანაძე (ს.კ. 58001018313) - ფიზ. პირი</t>
  </si>
  <si>
    <t>მანუჩარ მგელაძე</t>
  </si>
  <si>
    <t>61006054467</t>
  </si>
  <si>
    <t>GE58BG0000000162100734</t>
  </si>
  <si>
    <t>1cc9dd83-8854-4d84-97e2-c237bc857ff6</t>
  </si>
  <si>
    <t>ICE002766</t>
  </si>
  <si>
    <t>მანუჩარ მგელაძე (ს.კ. 61006054467) - ფიზ. პირი</t>
  </si>
  <si>
    <t>ზვიად აბაშიძე</t>
  </si>
  <si>
    <t>61001051093</t>
  </si>
  <si>
    <t>GE13BG0000000541969161</t>
  </si>
  <si>
    <t>3653ccd0-8913-411c-9a96-06f71a8e53e3</t>
  </si>
  <si>
    <t>ზვიად აბაშიძე (ს.კ. 61001051093) - ფიზ. პირი</t>
  </si>
  <si>
    <t>მირიან ყალაგიშვილი</t>
  </si>
  <si>
    <t>16001023314</t>
  </si>
  <si>
    <t>GE22TB7101745064300088</t>
  </si>
  <si>
    <t>d3c3d7d0-a15c-46ee-ac7f-e1cdeeba8af0</t>
  </si>
  <si>
    <t>ICE002768</t>
  </si>
  <si>
    <t>მირიან ყალაგიშვილი (ს.კ. 16001023314) - ფიზ. პირი</t>
  </si>
  <si>
    <t>მურმან ფირცხალაძე</t>
  </si>
  <si>
    <t>61006042768</t>
  </si>
  <si>
    <t>GE93BG0000000101314957</t>
  </si>
  <si>
    <t>3d741254-3333-4038-8281-fc5bd02d01dc</t>
  </si>
  <si>
    <t>მურმან ფირცხალაძე (ს.კ. 61006042768) - ფიზ. პირი</t>
  </si>
  <si>
    <t>ჯეო ჰოსპიტალს</t>
  </si>
  <si>
    <t>404907730</t>
  </si>
  <si>
    <t>GE82LB0113163310160000</t>
  </si>
  <si>
    <t>cfd65038-e0c4-4ff2-a12a-b0cc52aec611</t>
  </si>
  <si>
    <t>ICE002770</t>
  </si>
  <si>
    <t>ჯეო ჰოსპიტალს (ს.კ. 404907730) - შპს</t>
  </si>
  <si>
    <t>დიმიტრი ვაჩაძე</t>
  </si>
  <si>
    <t>01024073521</t>
  </si>
  <si>
    <t>GE63BG0000000103321651</t>
  </si>
  <si>
    <t>998068b0-ff88-4dbc-b3fb-8eb3b9bd15b0</t>
  </si>
  <si>
    <t>ICE002771</t>
  </si>
  <si>
    <t>დიმიტრი ვაჩაძე (ს.კ. 01024073521) - ფიზ. პირი</t>
  </si>
  <si>
    <t>გურამ ალადაშვილი</t>
  </si>
  <si>
    <t>45001002659</t>
  </si>
  <si>
    <t>GE06BG0000000602538415</t>
  </si>
  <si>
    <t>c57b2d59-8334-41eb-ad89-00114fb5f0a3</t>
  </si>
  <si>
    <t>ICE002772</t>
  </si>
  <si>
    <t>გურამ ალადაშვილი (ს.კ. 45001002659) - მცირე მეწარმე</t>
  </si>
  <si>
    <t>ირ.აბაშიძე 555</t>
  </si>
  <si>
    <t>402204299</t>
  </si>
  <si>
    <t>GE38BS0000000071536979</t>
  </si>
  <si>
    <t>d30886ec-44b7-4138-8342-8bab9c65a6ea</t>
  </si>
  <si>
    <t>ICE002773</t>
  </si>
  <si>
    <t>ირ.აბაშიძე 555 (ს.კ. 402204299) - შპს</t>
  </si>
  <si>
    <t>არჩილ კოწოწაშვილი</t>
  </si>
  <si>
    <t>31001015547</t>
  </si>
  <si>
    <t>eb08e19f-6cbd-435e-a742-c0542e72273f</t>
  </si>
  <si>
    <t>არჩილ კოწოწაშვილი (ს.კ. 31001015547) - ინდ. მეწარმე</t>
  </si>
  <si>
    <t>ბათუმი თაუერი</t>
  </si>
  <si>
    <t>404483019</t>
  </si>
  <si>
    <t>198d05b9-0748-44a2-b37d-80f2f0a2fdfe</t>
  </si>
  <si>
    <t>ბათუმი თაუერი (ს.კ. 404483019) - შპს</t>
  </si>
  <si>
    <t>ინთერნეშნალ სეილს ინსტიტუტი</t>
  </si>
  <si>
    <t>405147764</t>
  </si>
  <si>
    <t>3d3a5765-f1ca-4985-ad97-0d3b7997d6f1</t>
  </si>
  <si>
    <t>ინთერნეშნალ სეილს ინსტიტუტი (ს.კ. 405147764) - შპს</t>
  </si>
  <si>
    <t>ტამირა</t>
  </si>
  <si>
    <t>416347466</t>
  </si>
  <si>
    <t>9a56692b-e292-489c-80fa-60e134995ff0</t>
  </si>
  <si>
    <t>ტამირა (ს.კ. 416347466) - შპს</t>
  </si>
  <si>
    <t>ქლინვეი</t>
  </si>
  <si>
    <t>439874030</t>
  </si>
  <si>
    <t>5910d36f-8f42-40ce-b65d-182556dc8d4c</t>
  </si>
  <si>
    <t>ქლინვეი (ს.კ. 439874030) - შპს</t>
  </si>
  <si>
    <t>სამშენებლო კალათები</t>
  </si>
  <si>
    <t>405512869</t>
  </si>
  <si>
    <t>dbc0abac-b026-4819-8f38-d6004a8c33fd</t>
  </si>
  <si>
    <t>სამშენებლო კალათები (ს.კ. 405512869) - შპს</t>
  </si>
  <si>
    <t>ილია კაციაშვილი</t>
  </si>
  <si>
    <t>24001013475</t>
  </si>
  <si>
    <t>de29665e-9e42-4443-9e6f-ae6b221ed656</t>
  </si>
  <si>
    <t>ილია კაციაშვილი (ს.კ. 24001013475) - ფიზ. პირი</t>
  </si>
  <si>
    <t>გვანცა დარახველიძე</t>
  </si>
  <si>
    <t>01034003873</t>
  </si>
  <si>
    <t>539c9feb-85db-44b8-8e66-f8cda624a61d</t>
  </si>
  <si>
    <t>გვანცა დარახველიძე (ს.კ. 01034003873) - ინდ. მეწარმე</t>
  </si>
  <si>
    <t>სქაი თრეველი</t>
  </si>
  <si>
    <t>401972371</t>
  </si>
  <si>
    <t>2a9a34c9-7d50-4ca0-81b1-9e44afe0bf0d</t>
  </si>
  <si>
    <t>სქაი თრეველი (ს.კ. 401972371) - შპს</t>
  </si>
  <si>
    <t>ბარკავა გიორგი</t>
  </si>
  <si>
    <t>01024044433</t>
  </si>
  <si>
    <t>a0eaecfb-0749-4e6a-8731-e02db0f3692b</t>
  </si>
  <si>
    <t>ბარკავა გიორგი (ს.კ. 01024044433) - ფიზ. პირი</t>
  </si>
  <si>
    <t>ავთანდილ კოლაშვილი</t>
  </si>
  <si>
    <t>01011074580</t>
  </si>
  <si>
    <t>1dc4ec73-5aa1-43c0-af65-759810823b08</t>
  </si>
  <si>
    <t>ავთანდილ კოლაშვილი (ს.კ. 01011074580) - ინდ. მეწარმე</t>
  </si>
  <si>
    <t>იკონსული</t>
  </si>
  <si>
    <t>405512440</t>
  </si>
  <si>
    <t>a0160579-3c0c-4a49-8990-640d0e2634d7</t>
  </si>
  <si>
    <t>იკონსული (ს.კ. 405512440) - შპს</t>
  </si>
  <si>
    <t>გვირილა რითეილი</t>
  </si>
  <si>
    <t>405536317</t>
  </si>
  <si>
    <t>ddeaab7e-8dcd-42e1-8b15-548fa800fe83</t>
  </si>
  <si>
    <t>გვირილა რითეილი (ს.კ. 405536317) - შპს</t>
  </si>
  <si>
    <t>ნიუ აუტო თაიერს</t>
  </si>
  <si>
    <t>405476756</t>
  </si>
  <si>
    <t>ef98c9b4-5cdb-4710-a37b-e53062184854</t>
  </si>
  <si>
    <t>ნიუ აუტო თაიერს (ს.კ. 405476756) - შპს</t>
  </si>
  <si>
    <t>საბა ჯანიაშვილი</t>
  </si>
  <si>
    <t>01124092887</t>
  </si>
  <si>
    <t>e52c1dcf-f9da-4b61-ba8b-10dea0c2a147</t>
  </si>
  <si>
    <t>საბა ჯანიაშვილი (ს.კ. 01124092887) - ფიზ. პირი</t>
  </si>
  <si>
    <t>ჯონდო ცერექაშვილი</t>
  </si>
  <si>
    <t>31001005266</t>
  </si>
  <si>
    <t>b38fbb2c-c6bb-4799-b15b-701343cb6831</t>
  </si>
  <si>
    <t>ჯონდო ცერექაშვილი (ს.კ. 31001005266) - ინდ. მეწარმე</t>
  </si>
  <si>
    <t>ცერექაშვილი გიორგი</t>
  </si>
  <si>
    <t>01001090485</t>
  </si>
  <si>
    <t>5148bfa8-381c-4333-9c06-58243a8262b0</t>
  </si>
  <si>
    <t>ცერექაშვილი გიორგი (ს.კ. 01001090485) - ფიზ. პირი</t>
  </si>
  <si>
    <t>ვესთსაიდი</t>
  </si>
  <si>
    <t>445585965</t>
  </si>
  <si>
    <t>53bd019c-15d2-4559-8de3-c6c67d6f0bc4</t>
  </si>
  <si>
    <t>ვესთსაიდი (ს.კ. 445585965) - შპს</t>
  </si>
  <si>
    <t>ზაური რამაზანოვი</t>
  </si>
  <si>
    <t>305300509</t>
  </si>
  <si>
    <t>269bb4f1-97ac-44d9-bcb8-eb72de8fa919</t>
  </si>
  <si>
    <t>ზაური რამაზანოვი (ს.კ. 305300509) - ინდ. მეწარმე</t>
  </si>
  <si>
    <t>ლაინ+</t>
  </si>
  <si>
    <t>405120514</t>
  </si>
  <si>
    <t>e0d7dc22-401a-4c13-8b9c-e18df94f8321</t>
  </si>
  <si>
    <t>ლაინ+ (ს.კ. 405120514) - შპს</t>
  </si>
  <si>
    <t>თინეთი</t>
  </si>
  <si>
    <t>402116474</t>
  </si>
  <si>
    <t>dbbaf817-7a63-4904-bb53-fa28d35d4035</t>
  </si>
  <si>
    <t>თინეთი (ს.კ. 402116474) - შპს</t>
  </si>
  <si>
    <t>გე არ</t>
  </si>
  <si>
    <t>445590085</t>
  </si>
  <si>
    <t>2fa6137c-166c-47a0-985f-39bdc278487f</t>
  </si>
  <si>
    <t>გე არ (ს.კ. 445590085) - შპს</t>
  </si>
  <si>
    <t>თეა კიკუაშვილი</t>
  </si>
  <si>
    <t>01008015942</t>
  </si>
  <si>
    <t>ff43f73f-959b-4da5-b10b-90a8ae9b40b4</t>
  </si>
  <si>
    <t>თეა კიკუაშვილი (ს.კ. 01008015942) - ინდ. მეწარმე</t>
  </si>
  <si>
    <t>არტ დეკორი</t>
  </si>
  <si>
    <t>404382574</t>
  </si>
  <si>
    <t>810c0747-e4eb-43ea-9178-be76630931eb</t>
  </si>
  <si>
    <t>არტ დეკორი (ს.კ. 404382574) - შპს</t>
  </si>
  <si>
    <t>202906720</t>
  </si>
  <si>
    <t>0dc01e1e-37cd-4536-9921-e361d241b365</t>
  </si>
  <si>
    <t>ლაზარე (ს.კ. 202906720) - შპს</t>
  </si>
  <si>
    <t>მენეჯმენტის სისტემები</t>
  </si>
  <si>
    <t>205058131</t>
  </si>
  <si>
    <t>52e1cacc-135d-488f-8c4a-0c119be0dd51</t>
  </si>
  <si>
    <t>მენეჯმენტის სისტემები (ს.კ. 205058131) - შპს</t>
  </si>
  <si>
    <t>კოსმო ტრეველი</t>
  </si>
  <si>
    <t>205262838</t>
  </si>
  <si>
    <t>4d16d27e-fb55-4082-b7da-6909b41188f2</t>
  </si>
  <si>
    <t>კოსმო ტრეველი (ს.კ. 205262838) - შპს</t>
  </si>
  <si>
    <t>სახანძრო უსაფრთხოების კომპანია</t>
  </si>
  <si>
    <t>405187346</t>
  </si>
  <si>
    <t>0f2a58fc-267f-4f7f-af02-266fc7fbff63</t>
  </si>
  <si>
    <t>სახანძრო უსაფრთხოების კომპანია (ს.კ. 405187346) - შპს</t>
  </si>
  <si>
    <t>ნიკოლოზი ბაღაღოშვილი</t>
  </si>
  <si>
    <t>45001015313</t>
  </si>
  <si>
    <t>c2b1a409-2394-4fcf-967b-aa19664112a8</t>
  </si>
  <si>
    <t>ნიკოლოზი ბაღაღოშვილი (ს.კ. 45001015313) - ინდ. მეწარმე</t>
  </si>
  <si>
    <t>ედიშერ დავითაძე</t>
  </si>
  <si>
    <t>61001073847</t>
  </si>
  <si>
    <t>1c80e7ef-fc3b-4075-a353-88e47ac12b3f</t>
  </si>
  <si>
    <t>ედიშერ დავითაძე (ს.კ. 61001073847) - ფიზ. პირი</t>
  </si>
  <si>
    <t>ზაზა ბოგვერაძე</t>
  </si>
  <si>
    <t>18001017980</t>
  </si>
  <si>
    <t>edf03972-ce41-49da-a097-63ba82e0853a</t>
  </si>
  <si>
    <t>ზაზა ბოგვერაძე (ს.კ. 18001017980) - ფიზ. პირი</t>
  </si>
  <si>
    <t>გოგიტა შაინიძე</t>
  </si>
  <si>
    <t>14001027029</t>
  </si>
  <si>
    <t>5db0157a-5e8e-4d46-8323-58477f412587</t>
  </si>
  <si>
    <t>გოგიტა შაინიძე (ს.კ. 14001027029) - ინდ. მეწარმე</t>
  </si>
  <si>
    <t>ნუგზარი ადიკაშვილი</t>
  </si>
  <si>
    <t>12001080082</t>
  </si>
  <si>
    <t>edea6b35-caee-44cc-8012-ee46bfe86cd5</t>
  </si>
  <si>
    <t>ნუგზარი ადიკაშვილი (ს.კ. 12001080082) - ფიზ. პირი</t>
  </si>
  <si>
    <t>25f915d6-0696-46a8-850e-64702f8b4eea</t>
  </si>
  <si>
    <t>ნუგზარ თარაშვილი (ს.კ. 01030006104) - ფიზ. პირი</t>
  </si>
  <si>
    <t>დავით ავეტიანი</t>
  </si>
  <si>
    <t>01027074609</t>
  </si>
  <si>
    <t>c6097859-cf72-4ba3-91f7-075654815b44</t>
  </si>
  <si>
    <t>დავით ავეტიანი (ს.კ. 01027074609) - ფიზ. პირი</t>
  </si>
  <si>
    <t>ბაქარ მუხიგულაშვილი</t>
  </si>
  <si>
    <t>01020011156</t>
  </si>
  <si>
    <t>ab40ff80-fc7c-4b0c-8bb0-47d861e377f0</t>
  </si>
  <si>
    <t>ბაქარ მუხიგულაშვილი (ს.კ. 01020011156) - ფიზ. პირი</t>
  </si>
  <si>
    <t>ფრიდონ ფანცულაია</t>
  </si>
  <si>
    <t>53001046312</t>
  </si>
  <si>
    <t>fe890a3f-4ff0-4a1c-975a-1e365c7bade5</t>
  </si>
  <si>
    <t>ფრიდონ ფანცულაია (ს.კ. 53001046312) - მცირე მეწარმე</t>
  </si>
  <si>
    <t>კაკლები 2011</t>
  </si>
  <si>
    <t>404883658</t>
  </si>
  <si>
    <t>cd97dfeb-6e47-4d84-a77e-e75e729bc2c7</t>
  </si>
  <si>
    <t>კაკლები 2011 (ს.კ. 404883658) - შპს</t>
  </si>
  <si>
    <t>უმეკაშვილი თამაზ</t>
  </si>
  <si>
    <t>01019074531</t>
  </si>
  <si>
    <t>167cfa3e-6fe5-488d-bcc7-380643aa98e6</t>
  </si>
  <si>
    <t>უმეკაშვილი თამაზ (ს.კ. 01019074531) - ფიზ. პირი</t>
  </si>
  <si>
    <t>ნოტარიუსი თეა კიკუაშვილი</t>
  </si>
  <si>
    <t>01008026012</t>
  </si>
  <si>
    <t>d8555f78-5c57-4834-b858-e9eed1ae9b02</t>
  </si>
  <si>
    <t>ICE002815</t>
  </si>
  <si>
    <t>ნოტარიუსი თეა კიკუაშვილი (ს.კ. 01008026012) - მცირე მეწარმე</t>
  </si>
  <si>
    <t>კახი კევლიშვილი</t>
  </si>
  <si>
    <t>36001043861</t>
  </si>
  <si>
    <t>GE90BG0000000366000463</t>
  </si>
  <si>
    <t>be3247e2-295d-4846-b0a1-0bb6eb50e6c1</t>
  </si>
  <si>
    <t>ICE002816</t>
  </si>
  <si>
    <t>კახი კევლიშვილი (ს.კ. 36001043861) - ფიზ. პირი</t>
  </si>
  <si>
    <t>ნიკა იაშვილი</t>
  </si>
  <si>
    <t>61001076726</t>
  </si>
  <si>
    <t>GE15BG0000000515311100</t>
  </si>
  <si>
    <t>75d6784a-f93a-4b67-a665-821730857dc7</t>
  </si>
  <si>
    <t>ICE002817</t>
  </si>
  <si>
    <t>ნიკა იაშვილი (ს.კ. 61001076726) - ფიზ. პირი</t>
  </si>
  <si>
    <t>ვოვა დვალიშვილი</t>
  </si>
  <si>
    <t>GE04BG0000000600958127</t>
  </si>
  <si>
    <t>9b166bf2-598e-4603-b595-84dfa0e0b49f</t>
  </si>
  <si>
    <t>ICE002818</t>
  </si>
  <si>
    <t>ვოვა დვალიშვილი (ს.კ. 2590105331) - ფიზ. პირი</t>
  </si>
  <si>
    <t>ემრან ყორბანი</t>
  </si>
  <si>
    <t>01470000714</t>
  </si>
  <si>
    <t>GE33TB7050945064400012</t>
  </si>
  <si>
    <t>4cdfbcb2-5b55-4c46-99e8-ac962f34951c</t>
  </si>
  <si>
    <t>ICE002819</t>
  </si>
  <si>
    <t>ემრან ყორბანი (ს.კ. 01470000714) - ფიზ. პირი</t>
  </si>
  <si>
    <t>ირიგიო</t>
  </si>
  <si>
    <t>405167466</t>
  </si>
  <si>
    <t>50041f2f-9449-43a8-89b2-db6ca5cd7ebb</t>
  </si>
  <si>
    <t>ICE002820</t>
  </si>
  <si>
    <t>ირიგიო (ს.კ. 405167466) - შპს</t>
  </si>
  <si>
    <t>Svogan LLC</t>
  </si>
  <si>
    <t>ada4b871-9f07-4e9c-9745-637ba83cab2f</t>
  </si>
  <si>
    <t>ICE002821</t>
  </si>
  <si>
    <t>Svogan LLC (ს.კ. 0) - უცხოური საწარმო</t>
  </si>
  <si>
    <t>Technolux LLC</t>
  </si>
  <si>
    <t>073db7e0-0259-4883-af62-99330f143fdf</t>
  </si>
  <si>
    <t>Technolux LLC (ს.კ. 0) - უცხოური საწარმო</t>
  </si>
  <si>
    <t>GISMAP INS.SIHHI TESISAT PAZ.SAN. VE TIC.LTD.STI</t>
  </si>
  <si>
    <t>bb385b2e-7c0b-4ea3-9e1b-ce8ed6b68808</t>
  </si>
  <si>
    <t>ICE002823</t>
  </si>
  <si>
    <t>GISMAP INS.SIHHI TESISAT PAZ.SAN. VE TIC.LTD.STI (ს.კ. 0) - უცხოური საწარმო</t>
  </si>
  <si>
    <t>Solutions Engineering Muh. Hiz. Ltd. Sti.</t>
  </si>
  <si>
    <t>d6d04dd7-2b8c-4619-b58f-665a91cda6ee</t>
  </si>
  <si>
    <t>Solutions Engineering Muh. Hiz. Ltd. Sti. (ს.კ. 0) - უცხოური საწარმო</t>
  </si>
  <si>
    <t>DUYAR VANA MAKINA SAN. VE TICARET</t>
  </si>
  <si>
    <t>6540f9ca-a3e7-4b3d-bc6b-7bd7107ae295</t>
  </si>
  <si>
    <t>DUYAR VANA MAKINA SAN. VE TICARET (ს.კ. 0) - უცხოური საწარმო</t>
  </si>
  <si>
    <t>FITA TEKNIK IKLIMLENDIRME SANAYI VE TIC. A.S.</t>
  </si>
  <si>
    <t>fcca3895-754e-47b2-9c88-b28e07fda627</t>
  </si>
  <si>
    <t>FITA TEKNIK IKLIMLENDIRME SANAYI VE TIC. A.S. (ს.კ. 0) - უცხოური საწარმო</t>
  </si>
  <si>
    <t>DINAMIK ISI MAKINA YALITIM  MALZEMELERI SAN. VE TIC. A.S</t>
  </si>
  <si>
    <t>1bb9e932-e514-4a6c-9347-658a270dbd1a</t>
  </si>
  <si>
    <t>DINAMIK ISI MAKINA YALITIM  MALZEMELERI SAN. VE TIC. A.S (ს.კ. 0) - უცხოური საწარმო</t>
  </si>
  <si>
    <t>Airax iklimlendirme ith ihr lts sti</t>
  </si>
  <si>
    <t>66a4f771-da51-458c-a129-10c00b651f2c</t>
  </si>
  <si>
    <t>Airax iklimlendirme ith ihr lts sti (ს.კ. 0) - უცხოური საწარმო</t>
  </si>
  <si>
    <t>OSMAN KARAGOZ</t>
  </si>
  <si>
    <t>a7553863-6595-47a1-8243-6a2d516bf0c9</t>
  </si>
  <si>
    <t>OSMAN KARAGOZ (ს.კ. 0) - უცხოური საწარმო</t>
  </si>
  <si>
    <t>ONAY ASANSOR ITHALAT IHR.SAN.VE TIC.LTD.STI.</t>
  </si>
  <si>
    <t>c1abcc0b-822d-4713-9145-fb579db534cf</t>
  </si>
  <si>
    <t>ONAY ASANSOR ITHALAT IHR.SAN.VE TIC.LTD.STI. (ს.კ. 0) - უცხოური საწარმო</t>
  </si>
  <si>
    <t>SET PLATFORM MAKINA INS.EN.SANTIC.LTD</t>
  </si>
  <si>
    <t>2d128ba6-78b6-41be-8d62-3e8eaafa08c8</t>
  </si>
  <si>
    <t>SET PLATFORM MAKINA INS.EN.SANTIC.LTD (ს.კ. 0) - უცხოური საწარმო</t>
  </si>
  <si>
    <t>SCHLIMME AND PARTNER GMBH</t>
  </si>
  <si>
    <t>გერმანია - DEU</t>
  </si>
  <si>
    <t>00d5a461-2142-481a-93db-1cb2571caf31</t>
  </si>
  <si>
    <t>SCHLIMME AND PARTNER GMBH (ს.კ. 0) - უცხოური საწარმო</t>
  </si>
  <si>
    <t>დავინჩი</t>
  </si>
  <si>
    <t>405034680</t>
  </si>
  <si>
    <t>51f71b9f-7728-4533-88fa-1bdc301b9d7e</t>
  </si>
  <si>
    <t>ICE002833</t>
  </si>
  <si>
    <t>დავინჩი (ს.კ. 405034680) - შპს</t>
  </si>
  <si>
    <t>ჯელიფტი +</t>
  </si>
  <si>
    <t>405107842</t>
  </si>
  <si>
    <t>004db192-53fc-4e03-959b-dab06f802d36</t>
  </si>
  <si>
    <t>ICE002834</t>
  </si>
  <si>
    <t>ჯელიფტი + (ს.კ. 405107842) - შპს</t>
  </si>
  <si>
    <t>მურად გობაძე</t>
  </si>
  <si>
    <t>01003004081</t>
  </si>
  <si>
    <t>GE80BG0000000498673751</t>
  </si>
  <si>
    <t>9a915621-3e3b-4e03-9e20-43e16717a762</t>
  </si>
  <si>
    <t>ICE002835</t>
  </si>
  <si>
    <t>მურად გობაძე (ს.კ. 01003004081) - ფიზ. პირი</t>
  </si>
  <si>
    <t>Form Endustri Urunleri Ticaret</t>
  </si>
  <si>
    <t>c2c59b62-e0c5-40d5-ad63-1b05739cbdf1</t>
  </si>
  <si>
    <t>ICE002836</t>
  </si>
  <si>
    <t>Form Endustri Urunleri Ticaret (ს.კ. 0) - უცხოური საწარმო</t>
  </si>
  <si>
    <t>AYVAZ GLOBAL DIS.TIC.A.S.</t>
  </si>
  <si>
    <t>4d3c9fc9-8ccc-4a5d-a492-efae6f464cdf</t>
  </si>
  <si>
    <t>AYVAZ GLOBAL DIS.TIC.A.S. (ს.კ. 0) - უცხოური საწარმო</t>
  </si>
  <si>
    <t>TYCO YANGINKORUNUM SISTEMLERI ANONIM SIRKETI</t>
  </si>
  <si>
    <t>a271cfce-90ea-490e-a3fe-502cb4ff66a0</t>
  </si>
  <si>
    <t>ICE002838</t>
  </si>
  <si>
    <t>TYCO YANGINKORUNUM SISTEMLERI ANONIM SIRKETI (ს.კ. 0) - უცხოური საწარმო</t>
  </si>
  <si>
    <t>Giacomini Unival Tesisat Asmaturleri sa.ve tic Lts.sti</t>
  </si>
  <si>
    <t>f6d6fc1a-4bcd-4d68-8497-7b668cab9a45</t>
  </si>
  <si>
    <t>Giacomini Unival Tesisat Asmaturleri sa.ve tic Lts.sti (ს.კ. 0) - უცხოური საწარმო</t>
  </si>
  <si>
    <t>Aday Insaat Tesisat San Ve TIc LTD</t>
  </si>
  <si>
    <t>48a116bd-6f35-408f-b80e-b958232af4d9</t>
  </si>
  <si>
    <t>Aday Insaat Tesisat San Ve TIc LTD (ს.კ. 0) - უცხოური საწარმო</t>
  </si>
  <si>
    <t>დარ ინვესტი</t>
  </si>
  <si>
    <t>405351140</t>
  </si>
  <si>
    <t>dc93f8a1-3866-44e0-a7ca-68b942c65129</t>
  </si>
  <si>
    <t>ICE002841</t>
  </si>
  <si>
    <t>დარ ინვესტი (ს.კ. 405351140) - შპს</t>
  </si>
  <si>
    <t>ჯურხა ბუსხრიკიძე</t>
  </si>
  <si>
    <t>38001010788</t>
  </si>
  <si>
    <t>26d687e9-beb3-4bdd-857b-d44218b0bf23</t>
  </si>
  <si>
    <t>ICE002842</t>
  </si>
  <si>
    <t>ჯურხა ბუსხრიკიძე (ს.კ. 38001010788) - ფიზ. პირი</t>
  </si>
  <si>
    <t>დჯ მშენებლობა</t>
  </si>
  <si>
    <t>426549648</t>
  </si>
  <si>
    <t>6fe7ae41-cb6f-4056-b817-edb4173650fa</t>
  </si>
  <si>
    <t>ICE002843</t>
  </si>
  <si>
    <t>დჯ მშენებლობა (ს.კ. 426549648) - შპს</t>
  </si>
  <si>
    <t>ელირან ტრაბელსი</t>
  </si>
  <si>
    <t>abd711b2-e0d1-4567-812b-dc87217e16bb</t>
  </si>
  <si>
    <t>ICE002844</t>
  </si>
  <si>
    <t>ელირან ტრაბელსი (ს.კ. 0) - ფიზ. პირი</t>
  </si>
  <si>
    <t>ლეონოვა ანნა</t>
  </si>
  <si>
    <t>756863414</t>
  </si>
  <si>
    <t>36cbea8f-b205-463a-9100-5417ddc00f52</t>
  </si>
  <si>
    <t>ლეონოვა ანნა (ს.კ. 756863414) - ფიზ. პირი</t>
  </si>
  <si>
    <t>გიორგი სულაბერიძე</t>
  </si>
  <si>
    <t>01031005706</t>
  </si>
  <si>
    <t>5db642bc-8439-432e-b313-f48817e99ec6</t>
  </si>
  <si>
    <t>გიორგი სულაბერიძე (ს.კ. 01031005706) - ფიზ. პირი</t>
  </si>
  <si>
    <t>ირაკლი მიქელაძე</t>
  </si>
  <si>
    <t>01008048570</t>
  </si>
  <si>
    <t>ae3af743-8d75-4265-9a01-ccdc82416297</t>
  </si>
  <si>
    <t>ირაკლი მიქელაძე (ს.კ. 01008048570) - ფიზ. პირი</t>
  </si>
  <si>
    <t>მიხაილ უდოვკინ</t>
  </si>
  <si>
    <t>761253063</t>
  </si>
  <si>
    <t>2d5d7056-25da-4145-9708-ca2295b95418</t>
  </si>
  <si>
    <t>მიხაილ უდოვკინ (ს.კ. 761253063) - ფიზ. პირი</t>
  </si>
  <si>
    <t>ოლგა ბეზბაბნიჯა</t>
  </si>
  <si>
    <t>LV5293430</t>
  </si>
  <si>
    <t>6da0bfc0-6674-49b5-9286-ed45aea61e75</t>
  </si>
  <si>
    <t>ოლგა ბეზბაბნიჯა (ს.კ. LV5293430) - ფიზ. პირი</t>
  </si>
  <si>
    <t>ზაზა კვიციანი</t>
  </si>
  <si>
    <t>01006002615</t>
  </si>
  <si>
    <t>59aa6b0b-de50-47f7-aa13-c76e10c376aa</t>
  </si>
  <si>
    <t>ზაზა კვიციანი (ს.კ. 01006002615) - ფიზ. პირი</t>
  </si>
  <si>
    <t>ეკატერინე გოგია</t>
  </si>
  <si>
    <t>62001008516</t>
  </si>
  <si>
    <t>1b9cd40a-c9e0-4008-8de7-a422d2d843fe</t>
  </si>
  <si>
    <t>ეკატერინე გოგია (ს.კ. 62001008516) - ფიზ. პირი</t>
  </si>
  <si>
    <t>დავით გოზალიშვილი</t>
  </si>
  <si>
    <t>01024017502</t>
  </si>
  <si>
    <t>7c1ba2fa-9809-48ba-84d6-b4e9850bfaee</t>
  </si>
  <si>
    <t>ICE002852</t>
  </si>
  <si>
    <t>დავით გოზალიშვილი (ს.კ. 01024017502) - ფიზ. პირი</t>
  </si>
  <si>
    <t>იდეა ქონსთრაქშენი</t>
  </si>
  <si>
    <t>405545030</t>
  </si>
  <si>
    <t>87d80b0a-63a6-42e1-85e9-48e0c4989032</t>
  </si>
  <si>
    <t>ICE002853</t>
  </si>
  <si>
    <t>იდეა ქონსთრაქშენი (ს.კ. 405545030) - შპს</t>
  </si>
  <si>
    <t>სსიპ შსს სახელმწიფო მატერიალური რეზერვების დეპარტამენტი</t>
  </si>
  <si>
    <t>202191289</t>
  </si>
  <si>
    <t>838054f1-4c30-4cc9-a1a3-6b798b864acd</t>
  </si>
  <si>
    <t>ICE002854</t>
  </si>
  <si>
    <t>სსიპ შსს სახელმწიფო მატერიალური რეზერვების დეპარტამენტი (ს.კ. 202191289) - საჯარო სამართლის იურიდიული პირი</t>
  </si>
  <si>
    <t>ჯეო ჰოთელიერს გრუფ</t>
  </si>
  <si>
    <t>401967699</t>
  </si>
  <si>
    <t>922bc35c-449a-4aab-a81d-b5f9ed88a077</t>
  </si>
  <si>
    <t>ჯეო ჰოთელიერს გრუფ (ს.კ. 401967699) - შპს</t>
  </si>
  <si>
    <t>ეიფოსი</t>
  </si>
  <si>
    <t>400223496</t>
  </si>
  <si>
    <t>be06f04c-d933-4e7f-82b0-52130ac19f37</t>
  </si>
  <si>
    <t>ეიფოსი (ს.კ. 400223496) - შპს</t>
  </si>
  <si>
    <t>ბაუსფეისი</t>
  </si>
  <si>
    <t>402286021</t>
  </si>
  <si>
    <t>0766c071-8727-4f0a-a10b-6d7295587900</t>
  </si>
  <si>
    <t>ბაუსფეისი (ს.კ. 402286021) - შპს</t>
  </si>
  <si>
    <t>ვეფხია თანდილაშვილი</t>
  </si>
  <si>
    <t>01001014630</t>
  </si>
  <si>
    <t>6f5950a8-ffdb-4d40-b944-d6e92eaeb56d</t>
  </si>
  <si>
    <t>ვეფხია თანდილაშვილი (ს.კ. 01001014630) - ფიზ. პირი</t>
  </si>
  <si>
    <t>რაულ საგინაძე</t>
  </si>
  <si>
    <t>61009028376</t>
  </si>
  <si>
    <t>5bed74d6-68af-454d-9951-6d2dc0aba20b</t>
  </si>
  <si>
    <t>რაულ საგინაძე (ს.კ. 61009028376) - ინდ. მეწარმე</t>
  </si>
  <si>
    <t>მარად შაინიძე</t>
  </si>
  <si>
    <t>61009027854</t>
  </si>
  <si>
    <t>075c65d4-f2f9-47c5-8b56-4815ca171b96</t>
  </si>
  <si>
    <t>მარად შაინიძე (ს.კ. 61009027854) - ინდ. მეწარმე</t>
  </si>
  <si>
    <t>ოლეგ კაპლიევ</t>
  </si>
  <si>
    <t>345720703</t>
  </si>
  <si>
    <t>95d0f9a5-9cfd-4cba-91eb-74381805ea19</t>
  </si>
  <si>
    <t>ICE002861</t>
  </si>
  <si>
    <t>ოლეგ კაპლიევ (ს.კ. 345720703) - ინდ. მეწარმე</t>
  </si>
  <si>
    <t>არქი მეინთენენს</t>
  </si>
  <si>
    <t>405752957</t>
  </si>
  <si>
    <t>e4776dbb-f3fc-4669-bb43-a1b7c87b7c59</t>
  </si>
  <si>
    <t>არქი მეინთენენს (ს.კ. 405752957) - შპს</t>
  </si>
  <si>
    <t>ანა კომახიძე</t>
  </si>
  <si>
    <t>61001084981</t>
  </si>
  <si>
    <t>a37cedac-025a-4fb9-8fa8-11cf62744e91</t>
  </si>
  <si>
    <t>ანა კომახიძე (ს.კ. 61001084981) - ფიზ. პირი</t>
  </si>
  <si>
    <t>მაია ჩავლეიშვილი</t>
  </si>
  <si>
    <t>01021017124</t>
  </si>
  <si>
    <t>3bcb36cb-f2ad-4468-91ae-2e44f07c8bab</t>
  </si>
  <si>
    <t>მაია ჩავლეიშვილი (ს.კ. 01021017124) - ფიზ. პირი</t>
  </si>
  <si>
    <t>ზურაბი ღოღაძე</t>
  </si>
  <si>
    <t>01027037072</t>
  </si>
  <si>
    <t>GE43BG0000000580628553</t>
  </si>
  <si>
    <t>f162a6a1-502c-438d-ac92-bd406de6fdd6</t>
  </si>
  <si>
    <t>ICE002865</t>
  </si>
  <si>
    <t>ზურაბი ღოღაძე (ს.კ. 01027037072) - ფიზ. პირი</t>
  </si>
  <si>
    <t>დავით ირემაძე</t>
  </si>
  <si>
    <t>46001023155</t>
  </si>
  <si>
    <t>38867cb5-3ffd-48b1-9ad7-31854ab9ecca</t>
  </si>
  <si>
    <t>ICE002866</t>
  </si>
  <si>
    <t>დავით ირემაძე (ს.კ. 46001023155) - ფიზ. პირი</t>
  </si>
  <si>
    <t>ვახტანგ ინჯგია</t>
  </si>
  <si>
    <t>01701118706</t>
  </si>
  <si>
    <t>GE46BG0000000161908308</t>
  </si>
  <si>
    <t>aa782304-354c-442a-80fd-e501d5e33114</t>
  </si>
  <si>
    <t>ICE002867</t>
  </si>
  <si>
    <t>ვახტანგ ინჯგია (ს.კ. 01701118706) - ინდ. მეწარმე</t>
  </si>
  <si>
    <t>ბორა +</t>
  </si>
  <si>
    <t>206307619</t>
  </si>
  <si>
    <t>ba96c22f-2a28-4cb9-a672-b5195db13994</t>
  </si>
  <si>
    <t>ICE002868</t>
  </si>
  <si>
    <t>ბორა + (ს.კ. 206307619) - შპს</t>
  </si>
  <si>
    <t>ფალლაჰა მონა</t>
  </si>
  <si>
    <t>LR1331828</t>
  </si>
  <si>
    <t>f41e2ac5-0e57-41cb-b8b7-2dd8dc1a8bf4</t>
  </si>
  <si>
    <t>ფალლაჰა მონა (ს.კ. LR1331828) - ფიზ. პირი</t>
  </si>
  <si>
    <t>ოფის მიქსი</t>
  </si>
  <si>
    <t>401951456</t>
  </si>
  <si>
    <t>2cc0e4fd-232e-4d7c-b5bd-972c0c56602b</t>
  </si>
  <si>
    <t>ICE002870</t>
  </si>
  <si>
    <t>ოფის მიქსი (ს.კ. 401951456) - შპს</t>
  </si>
  <si>
    <t>ბილდერსი</t>
  </si>
  <si>
    <t>405244677</t>
  </si>
  <si>
    <t>13306d6d-faab-48fc-bf0e-c96ba9bd6dcd</t>
  </si>
  <si>
    <t>ICE002871</t>
  </si>
  <si>
    <t>ბილდერსი (ს.კ. 405244677) - შპს</t>
  </si>
  <si>
    <t>სამზეო ყვარელი</t>
  </si>
  <si>
    <t>405748268</t>
  </si>
  <si>
    <t>GE10BG0000000606043535</t>
  </si>
  <si>
    <t>8552e61b-5341-4e48-8dc9-2dcadd5ac20f</t>
  </si>
  <si>
    <t>ICE002872</t>
  </si>
  <si>
    <t>სამზეო ყვარელი (ს.კ. 405748268) - შპს</t>
  </si>
  <si>
    <t>კომპანია იულონ ტრანსი</t>
  </si>
  <si>
    <t>205254259</t>
  </si>
  <si>
    <t>6e55de2b-c732-482d-9e62-93dab1cc44ad</t>
  </si>
  <si>
    <t>ICE002873</t>
  </si>
  <si>
    <t>კომპანია იულონ ტრანსი (ს.კ. 205254259) - შპს</t>
  </si>
  <si>
    <t>ხვიჩა კახიძე</t>
  </si>
  <si>
    <t>61306081189</t>
  </si>
  <si>
    <t>GE03BG0000000541506651</t>
  </si>
  <si>
    <t>854dd62e-6b39-44c8-8255-9464f609a9aa</t>
  </si>
  <si>
    <t>ICE002874</t>
  </si>
  <si>
    <t>ხვიჩა კახიძე (ს.კ. 61306081189) - ფიზ. პირი</t>
  </si>
  <si>
    <t>როლანდ ზოიძე</t>
  </si>
  <si>
    <t>61006006312</t>
  </si>
  <si>
    <t>07b7b5ef-1eb3-404e-a3a3-42590247be42</t>
  </si>
  <si>
    <t>ICE002875</t>
  </si>
  <si>
    <t>როლანდ ზოიძე (ს.კ. 61006006312) - ინდ. მეწარმე</t>
  </si>
  <si>
    <t>რომან ზოიძე</t>
  </si>
  <si>
    <t>61006012753</t>
  </si>
  <si>
    <t>c8976e88-9590-4a80-a020-53b09139c8b5</t>
  </si>
  <si>
    <t>რომან ზოიძე (ს.კ. 61006012753) - ფიზ. პირი</t>
  </si>
  <si>
    <t>ელკატო რენტ</t>
  </si>
  <si>
    <t>415605134</t>
  </si>
  <si>
    <t>a83d4fb0-6f66-4583-bce2-5f24e5adcbd9</t>
  </si>
  <si>
    <t>ელკატო რენტ (ს.კ. 415605134) - შპს</t>
  </si>
  <si>
    <t>ბესიკ ვაჩაძე</t>
  </si>
  <si>
    <t>01025015006</t>
  </si>
  <si>
    <t>GE33BG0000000146273500</t>
  </si>
  <si>
    <t>8d711d4d-05f7-4b5e-bacf-4cefcb233e7e</t>
  </si>
  <si>
    <t>ICE002878</t>
  </si>
  <si>
    <t>ბესიკ ვაჩაძე (ს.კ. 01025015006) - ფიზ. პირი</t>
  </si>
  <si>
    <t>კახაბერ ცირიკაშვილი</t>
  </si>
  <si>
    <t>45001008660</t>
  </si>
  <si>
    <t>GE51TB7293345064300074</t>
  </si>
  <si>
    <t>319b3b54-6096-48fc-ae25-c9dd8bbe3118</t>
  </si>
  <si>
    <t>ICE002879</t>
  </si>
  <si>
    <t>კახაბერ ცირიკაშვილი (ს.კ. 45001008660) - ფიზ. პირი</t>
  </si>
  <si>
    <t>თორნიკე კობახიძე</t>
  </si>
  <si>
    <t>45001033753</t>
  </si>
  <si>
    <t>GE78TB7435045068100044</t>
  </si>
  <si>
    <t>d8fffe50-a2d2-4368-929a-538017719123</t>
  </si>
  <si>
    <t>თორნიკე კობახიძე (ს.კ. 45001033753) - ფიზ. პირი</t>
  </si>
  <si>
    <t>გიორგი დოლმაზაშვილი</t>
  </si>
  <si>
    <t>45001033239</t>
  </si>
  <si>
    <t>GE53TB7609645068100009</t>
  </si>
  <si>
    <t>8c85c472-d1e1-4724-8f15-bb33bd225782</t>
  </si>
  <si>
    <t>გიორგი დოლმაზაშვილი (ს.კ. 45001033239) - ფიზ. პირი</t>
  </si>
  <si>
    <t>ალექსანდრე ბიბილაშვილი</t>
  </si>
  <si>
    <t>45801038715</t>
  </si>
  <si>
    <t>GE79BG0000000601495612</t>
  </si>
  <si>
    <t>9c4a5efe-1b84-4e71-b9db-a0fa2d20e1b4</t>
  </si>
  <si>
    <t>ალექსანდრე ბიბილაშვილი (ს.კ. 45801038715) - ფიზ. პირი</t>
  </si>
  <si>
    <t>მიხეილ კოზლოვი</t>
  </si>
  <si>
    <t>01811113095</t>
  </si>
  <si>
    <t>GE02BG0000000312453100</t>
  </si>
  <si>
    <t>b90afe9c-6f0a-40c3-8cf4-8ba83cc96e2d</t>
  </si>
  <si>
    <t>ICE002884</t>
  </si>
  <si>
    <t>მიხეილ კოზლოვი (ს.კ. 01811113095) - ფიზ. პირი</t>
  </si>
  <si>
    <t>კოკა კოტორაშვილი</t>
  </si>
  <si>
    <t>01019033500</t>
  </si>
  <si>
    <t>GE23BG0000000654142400</t>
  </si>
  <si>
    <t>5f8fe14f-01d3-41a0-8170-70e9b16782c9</t>
  </si>
  <si>
    <t>ICE002885</t>
  </si>
  <si>
    <t>კოკა კოტორაშვილი (ს.კ. 01019033500) - ფიზ. პირი</t>
  </si>
  <si>
    <t>იგორ ნიკოლსკიი</t>
  </si>
  <si>
    <t>ჰონდურასი - HND</t>
  </si>
  <si>
    <t>71e5e284-9d89-409f-a6dd-d53d341b3de3</t>
  </si>
  <si>
    <t>ICE002887</t>
  </si>
  <si>
    <t>იგორ ნიკოლსკიი (ს.კ. 0) - ფიზ. პირი</t>
  </si>
  <si>
    <t>AGUSTINELECTRIC TECHNOLOGY(HANGZHOU)CO,.LTD</t>
  </si>
  <si>
    <t>4e17da40-4bd6-4ed3-b252-9143292487b6</t>
  </si>
  <si>
    <t>ICE002888</t>
  </si>
  <si>
    <t>AGUSTINELECTRIC TECHNOLOGY(HANGZHOU)CO,.LTD (ს.კ. 0) - შპს</t>
  </si>
  <si>
    <t>ნიუ აუტო მოტორსი 24/7</t>
  </si>
  <si>
    <t>402165358</t>
  </si>
  <si>
    <t>d95fac00-b024-48d1-81bc-bbb28f7c7469</t>
  </si>
  <si>
    <t>ICE002889</t>
  </si>
  <si>
    <t>ნიუ აუტო მოტორსი 24/7 (ს.კ. 402165358) - შპს</t>
  </si>
  <si>
    <t>შპს ლონდონი 2024</t>
  </si>
  <si>
    <t>445761006</t>
  </si>
  <si>
    <t>1f41cb2f-9dac-47cf-9242-51d2d0ade4cc</t>
  </si>
  <si>
    <t>შპს ლონდონი 2024 (ს.კ. 445761006) - შპს</t>
  </si>
  <si>
    <t>ბესიკ ქარდავა</t>
  </si>
  <si>
    <t>62001033449</t>
  </si>
  <si>
    <t>c202fc32-c675-4f80-8903-9eaa1284acc3</t>
  </si>
  <si>
    <t>ICE002891</t>
  </si>
  <si>
    <t>ბესიკ ქარდავა (ს.კ. 62001033449) - ფიზ. პირი</t>
  </si>
  <si>
    <t>სსიპ - საქართველოს სტანდარტებისა და მეტროლოგიის ეროვნული სააგენტო</t>
  </si>
  <si>
    <t>200162224</t>
  </si>
  <si>
    <t>2f9ff254-990f-483a-990c-93eadbe25f4e</t>
  </si>
  <si>
    <t>ICE002892</t>
  </si>
  <si>
    <t>სსიპ - საქართველოს სტანდარტებისა და მეტროლოგიის ეროვნული სააგენტო (ს.კ. 200162224) - საჯარო სამართლის იურიდიული პირი</t>
  </si>
  <si>
    <t>ზ-გრუპ</t>
  </si>
  <si>
    <t>405628913</t>
  </si>
  <si>
    <t>1e432ee6-bf83-4368-89db-5c1fbca8796b</t>
  </si>
  <si>
    <t>ICE002893</t>
  </si>
  <si>
    <t>ზ-გრუპ (ს.კ. 405628913) - შპს</t>
  </si>
  <si>
    <t>ზვიადი მაჩაიძე</t>
  </si>
  <si>
    <t>25001038955</t>
  </si>
  <si>
    <t>3974268c-4fd8-4709-8b53-5811d4926a98</t>
  </si>
  <si>
    <t>ICE002894</t>
  </si>
  <si>
    <t>ზვიადი მაჩაიძე (ს.კ. 25001038955) - ფიზ. პირი</t>
  </si>
  <si>
    <t>გაყიდვების ასოციაცია</t>
  </si>
  <si>
    <t>405511218</t>
  </si>
  <si>
    <t>03f9edf8-955d-4a41-8a54-4433c2cd1dfe</t>
  </si>
  <si>
    <t>გაყიდვების ასოციაცია (ს.კ. 405511218) - არასამეწარმეო (არაკომერციული) იურიდიული პირი</t>
  </si>
  <si>
    <t>ხათუნა ზაქაიძე</t>
  </si>
  <si>
    <t>16001019920</t>
  </si>
  <si>
    <t>b262944c-a7b0-42c6-ae3a-f2b8e8d72111</t>
  </si>
  <si>
    <t>ICE002896</t>
  </si>
  <si>
    <t>ხათუნა ზაქაიძე (ს.კ. 16001019920) - ინდ. მეწარმე</t>
  </si>
  <si>
    <t>ემზარ ნარიმანიძე</t>
  </si>
  <si>
    <t>01008027467</t>
  </si>
  <si>
    <t>GE75BG0000000524900216</t>
  </si>
  <si>
    <t>e1f97fe7-2ba1-4f64-862b-7ea9a9574101</t>
  </si>
  <si>
    <t>ICE002897</t>
  </si>
  <si>
    <t>ემზარ ნარიმანიძე (ს.კ. 01008027467) - ფიზ. პირი</t>
  </si>
  <si>
    <t>ლევან სტურუა</t>
  </si>
  <si>
    <t>01007010673</t>
  </si>
  <si>
    <t>e638f9d6-9e8f-4070-8dbd-924b93f43c53</t>
  </si>
  <si>
    <t>ლევან სტურუა (ს.კ. 01007010673) - ფიზ. პირი</t>
  </si>
  <si>
    <t>კავკასიის ტრენინგის ცენტრი</t>
  </si>
  <si>
    <t>f500ff82-832c-4f99-9ee8-3aee2908bc02</t>
  </si>
  <si>
    <t>კავკასიის ტრენინგის ცენტრი (ს.კ. 0) - შპს</t>
  </si>
  <si>
    <t>შალვა არსენიშვილი</t>
  </si>
  <si>
    <t>47ae2c8b-7589-4539-b9b3-cd5875f2a3d6</t>
  </si>
  <si>
    <t>შალვა არსენიშვილი (ს.კ. 0) - ფიზ. პირი</t>
  </si>
  <si>
    <t>ჰორიზონტი</t>
  </si>
  <si>
    <t>438737994</t>
  </si>
  <si>
    <t>a958d7da-bea4-4657-a3d9-cd795c3559f9</t>
  </si>
  <si>
    <t>ჰორიზონტი (ს.კ. 438737994) - შპს</t>
  </si>
  <si>
    <t>სქაი სერვის +</t>
  </si>
  <si>
    <t>205277626</t>
  </si>
  <si>
    <t>6c9604bb-8b9d-4b8e-8506-d358d29ccdaa</t>
  </si>
  <si>
    <t>ICE002902</t>
  </si>
  <si>
    <t>სქაი სერვის + (ს.კ. 205277626) - შპს</t>
  </si>
  <si>
    <t>რომან ფარტენაძე</t>
  </si>
  <si>
    <t>61002003192</t>
  </si>
  <si>
    <t>080226ca-3433-4405-bfd3-5ff7cf64fa14</t>
  </si>
  <si>
    <t>რომან ფარტენაძე (ს.კ. 61002003192) - ფიზ. პირი</t>
  </si>
  <si>
    <t>BERKSAN MAKINA SAN.VE DIS.TIC.LTD</t>
  </si>
  <si>
    <t>e9e8e729-f2a2-4fdd-83d7-aee81a297935</t>
  </si>
  <si>
    <t>ICE002904</t>
  </si>
  <si>
    <t>BERKSAN MAKINA SAN.VE DIS.TIC.LTD (ს.კ. 0) - შპს</t>
  </si>
  <si>
    <t>AZKON LIFT COMPANY MMC</t>
  </si>
  <si>
    <t>5adcdbb9-27c0-4c8a-bcd1-fad9f21891cf</t>
  </si>
  <si>
    <t>ICE002905</t>
  </si>
  <si>
    <t>AZKON LIFT COMPANY MMC (ს.კ. 0) - შპს</t>
  </si>
  <si>
    <t>Elektronik Muhendislik Sanayi ve Ticaret Anonim Sirketi</t>
  </si>
  <si>
    <t>cf588969-6ccd-4ace-9bce-a348b6ecd1cc</t>
  </si>
  <si>
    <t>ICE002906</t>
  </si>
  <si>
    <t>Elektronik Muhendislik Sanayi ve Ticaret Anonim Sirketi (ს.კ. 0) - შპს</t>
  </si>
  <si>
    <t xml:space="preserve">BERTAS GROUP YAPI MARKET ASANSOR AKSAMLARI SAN VE DIS TIC LTD </t>
  </si>
  <si>
    <t>1444cff5-ffa8-4044-b4d6-642a3146f890</t>
  </si>
  <si>
    <t>ICE002907</t>
  </si>
  <si>
    <t>BERTAS GROUP YAPI MARKET ASANSOR AKSAMLARI SAN VE DIS TIC LTD  (ს.კ. 0) - შპს</t>
  </si>
  <si>
    <t>DVIN HOTEL COMPLEX CJSC PARONYAN</t>
  </si>
  <si>
    <t>c3e70fea-392a-437d-bbc5-5e720cfe1627</t>
  </si>
  <si>
    <t>DVIN HOTEL COMPLEX CJSC PARONYAN (ს.კ. 0) - შპს</t>
  </si>
  <si>
    <t>LIFTINSTITUUT TEKNIK BELGELENDIRME VE GUVENLIK DENETIM</t>
  </si>
  <si>
    <t>d395824c-a9b9-40b4-9691-7c64698e8f55</t>
  </si>
  <si>
    <t>LIFTINSTITUUT TEKNIK BELGELENDIRME VE GUVENLIK DENETIM (ს.კ. 0) - შპს</t>
  </si>
  <si>
    <t>VEFA PREFABRIKE YAPILAR SAN. TIC.</t>
  </si>
  <si>
    <t>dd4b1af9-cf87-4658-b475-0c88b8c7ca67</t>
  </si>
  <si>
    <t>VEFA PREFABRIKE YAPILAR SAN. TIC. (ს.კ. 0) - შპს</t>
  </si>
  <si>
    <t>COPARTNER YONETIM DANISMANLIGI</t>
  </si>
  <si>
    <t>291fed68-e606-4616-bea7-d9c6d2ec4e78</t>
  </si>
  <si>
    <t>COPARTNER YONETIM DANISMANLIGI (ს.კ. 0) - შპს</t>
  </si>
  <si>
    <t>GENERG DIS TICARET LIMITED SIRKET</t>
  </si>
  <si>
    <t>e0d89162-716d-4032-b7ea-66d196bbec48</t>
  </si>
  <si>
    <t>GENERG DIS TICARET LIMITED SIRKET (ს.კ. 0) - შპს</t>
  </si>
  <si>
    <t>YUCELBORU IHRACAT ITHALAT VE PAZARLAMA AS</t>
  </si>
  <si>
    <t>41b97235-371d-48c2-ad4a-fd2654d4f8d4</t>
  </si>
  <si>
    <t>YUCELBORU IHRACAT ITHALAT VE PAZARLAMA AS (ს.კ. 0) - შპს</t>
  </si>
  <si>
    <t>PHYSICAL MEASUREMENT TECHNOLOGIES I\NC</t>
  </si>
  <si>
    <t>f1820317-c1c3-49c7-8ce9-00ab7b8d7c52</t>
  </si>
  <si>
    <t>PHYSICAL MEASUREMENT TECHNOLOGIES I\NC (ს.კ. 0) - შპს</t>
  </si>
  <si>
    <t xml:space="preserve">PRIME SHIPPING AGENCY LLC </t>
  </si>
  <si>
    <t>667c130d-23d3-4f7a-a9a9-46c74e2988ce</t>
  </si>
  <si>
    <t>PRIME SHIPPING AGENCY LLC  (ს.კ. 0) - შპს</t>
  </si>
  <si>
    <t>ATLAS ATIKSU VE SU ARITMA TEKNOLOJI</t>
  </si>
  <si>
    <t>a8f9a96f-f928-41fe-9306-f5754d31c4b6</t>
  </si>
  <si>
    <t>ATLAS ATIKSU VE SU ARITMA TEKNOLOJI (ს.კ. 0) - შპს</t>
  </si>
  <si>
    <t>ASTOR TRANSFORMATOR ENERJI TURIZM I\NS. VE PETROL SAN TIC</t>
  </si>
  <si>
    <t>72707977-038a-47ac-b2bc-15f01038ca0c</t>
  </si>
  <si>
    <t>ASTOR TRANSFORMATOR ENERJI TURIZM I\NS. VE PETROL SAN TIC (ს.კ. 0) - შპს</t>
  </si>
  <si>
    <t>AYDIN AVRAZYA GLOBAL DEMIR CELIK SAN. VE TIC LTD STI</t>
  </si>
  <si>
    <t>eef57498-d58b-4776-a920-20f6dbc4cbee</t>
  </si>
  <si>
    <t>AYDIN AVRAZYA GLOBAL DEMIR CELIK SAN. VE TIC LTD STI (ს.კ. 0) - შპს</t>
  </si>
  <si>
    <t>MAKSEL DIS TICARET LTD STI</t>
  </si>
  <si>
    <t>a6841dd0-40f0-4dd3-bd11-ac178741ce5e</t>
  </si>
  <si>
    <t>MAKSEL DIS TICARET LTD STI (ს.კ. 0) - შპს</t>
  </si>
  <si>
    <t>GUCEVI JENERATOR SAN. VE TIC. LTD</t>
  </si>
  <si>
    <t>f3e9fd60-8909-42dd-a3b1-40bdc1f5e93b</t>
  </si>
  <si>
    <t>ICE002920</t>
  </si>
  <si>
    <t>GUCEVI JENERATOR SAN. VE TIC. LTD (ს.კ. 0) - შპს</t>
  </si>
  <si>
    <t>ENEKO HAVALANDIRMA VE ISI EKONOMISI\ SISTEM TEKNOLOJILERI MAKI  SAN  VE TIC AS</t>
  </si>
  <si>
    <t>69e45f27-885e-4992-b1f0-c1a23a628358</t>
  </si>
  <si>
    <t>ENEKO HAVALANDIRMA VE ISI EKONOMISI\ SISTEM TEKNOLOJILERI MAKI  SAN  VE TIC AS (ს.კ. 0) - შპს</t>
  </si>
  <si>
    <t>ENEKO A.S.</t>
  </si>
  <si>
    <t>1cf17f92-e8f9-4c9e-9697-a191a81d8db8</t>
  </si>
  <si>
    <t>ENEKO A.S. (ს.კ. 0) - შპს</t>
  </si>
  <si>
    <t>ANTONIO TRADE OUTN 6. MUUGA KULA VIIMSI</t>
  </si>
  <si>
    <t>3cf852d8-74f9-4d29-a7de-4bebf6098455</t>
  </si>
  <si>
    <t>ANTONIO TRADE OUTN 6. MUUGA KULA VIIMSI (ს.კ. 0) - შპს</t>
  </si>
  <si>
    <t>UNTES ISITMA KLIMA SOGUTMA SAN VE\1/ TIC AS\</t>
  </si>
  <si>
    <t>6c6bf4e4-fb40-410a-b3a8-4515d9f9b791</t>
  </si>
  <si>
    <t>UNTES ISITMA KLIMA SOGUTMA SAN VE\1/ TIC AS\ (ს.კ. 0) - შპს</t>
  </si>
  <si>
    <t>ATLAS TEKNIK TESISAT MALZ.TAAHHUT S\AN.VE DIS TIC.LTD</t>
  </si>
  <si>
    <t>bbcbad53-366d-4063-8c87-f0de1d71d181</t>
  </si>
  <si>
    <t>ICE002925</t>
  </si>
  <si>
    <t>ATLAS TEKNIK TESISAT MALZ.TAAHHUT S\AN.VE DIS TIC.LTD (ს.კ. 0) - შპს</t>
  </si>
  <si>
    <t>IMCO ENDUSTRIYEL MALZEME  TAAHHUT S\AN.VE TIC. A.S.</t>
  </si>
  <si>
    <t>e12329ef-0fb3-4e61-8db0-4f924b6075fc</t>
  </si>
  <si>
    <t>ICE002926</t>
  </si>
  <si>
    <t>IMCO ENDUSTRIYEL MALZEME  TAAHHUT S\AN.VE TIC. A.S. (ს.კ. 0) - შპს</t>
  </si>
  <si>
    <t>VBW ENGINEERING SP.ZO</t>
  </si>
  <si>
    <t>პოლონეთი - POL</t>
  </si>
  <si>
    <t>5992b532-61bc-4205-9d13-a2acc9df821f</t>
  </si>
  <si>
    <t>ICE002927</t>
  </si>
  <si>
    <t>VBW ENGINEERING SP.ZO (ს.კ. 0) - შპს</t>
  </si>
  <si>
    <t>TUNC METAL TICARET ANONIM SIRKETI</t>
  </si>
  <si>
    <t>40d29ffe-a179-491d-a3fb-d40d633aa909</t>
  </si>
  <si>
    <t>ICE002928</t>
  </si>
  <si>
    <t>TUNC METAL TICARET ANONIM SIRKETI (ს.კ. 0) - შპს</t>
  </si>
  <si>
    <t>HARMANLI KIMYA VE MAKINE SAN TIC LT\D STI</t>
  </si>
  <si>
    <t>1fc7a0bd-c40f-4548-a2c8-82dcc2614494</t>
  </si>
  <si>
    <t>HARMANLI KIMYA VE MAKINE SAN TIC LT\D STI (ს.კ. 0) - შპს</t>
  </si>
  <si>
    <t>MDT MUHENDISLIK SISTEMLERI LTD</t>
  </si>
  <si>
    <t>adf152cc-93a7-49c5-adb2-e4765ee8b5f4</t>
  </si>
  <si>
    <t>MDT MUHENDISLIK SISTEMLERI LTD (ს.კ. 0) - შპს</t>
  </si>
  <si>
    <t>ლაზარე მამუჩაშვილი</t>
  </si>
  <si>
    <t>01024090286</t>
  </si>
  <si>
    <t>GE78BG0000000569556634</t>
  </si>
  <si>
    <t>fca148e4-465c-426d-b4f7-ce2a56036038</t>
  </si>
  <si>
    <t>ICE002931</t>
  </si>
  <si>
    <t>ლაზარე მამუჩაშვილი (ს.კ. 01024090286) - მცირე მეწარმე</t>
  </si>
  <si>
    <t>არჩილ კალანდაძე</t>
  </si>
  <si>
    <t xml:space="preserve">18001039724 </t>
  </si>
  <si>
    <t>GE04BG0000000162374761</t>
  </si>
  <si>
    <t>c6802cee-028a-4e50-9d4e-d7565145b254</t>
  </si>
  <si>
    <t>ICE002932</t>
  </si>
  <si>
    <t>არჩილ კალანდაძე (ს.კ. 18001039724) - ფიზ. პირი</t>
  </si>
  <si>
    <t>მალხაზ ნატროშვილი</t>
  </si>
  <si>
    <t>14001005815</t>
  </si>
  <si>
    <t>GE87BG0000000499430904</t>
  </si>
  <si>
    <t>746e51d4-e63b-40de-915b-bf081cd4b1cf</t>
  </si>
  <si>
    <t>ICE002933</t>
  </si>
  <si>
    <t>მალხაზ ნატროშვილი (ს.კ. 14001005815) - ფიზ. პირი</t>
  </si>
  <si>
    <t>გიორგი ქამაშიძე</t>
  </si>
  <si>
    <t>05001011119</t>
  </si>
  <si>
    <t>058a7f43-4be9-41a5-a2d4-5f68c88e35a4</t>
  </si>
  <si>
    <t>ICE002934</t>
  </si>
  <si>
    <t>გიორგი ქამაშიძე (ს.კ. 05001011119) - მცირე მეწარმე</t>
  </si>
  <si>
    <t>გიორგი გუგენიშვილი</t>
  </si>
  <si>
    <t>14001027580</t>
  </si>
  <si>
    <t>7d8b4d14-ec2b-49ec-9db9-162346a28f6c</t>
  </si>
  <si>
    <t>ICE002935</t>
  </si>
  <si>
    <t>გიორგი გუგენიშვილი (ს.კ. 14001027580) - ფიზ. პირი</t>
  </si>
  <si>
    <t>სიესტა დეველოპმენტ</t>
  </si>
  <si>
    <t>445483147</t>
  </si>
  <si>
    <t>5875d64f-18d8-400c-a323-b74c09aab054</t>
  </si>
  <si>
    <t>ICE002936</t>
  </si>
  <si>
    <t>სიესტა დეველოპმენტ (ს.კ. 445483147) - შპს</t>
  </si>
  <si>
    <t>მამუკა მამულაძე</t>
  </si>
  <si>
    <t>61010020130</t>
  </si>
  <si>
    <t>7a039d99-4199-463b-8164-72ffe2a23857</t>
  </si>
  <si>
    <t>ICE002937</t>
  </si>
  <si>
    <t>მამუკა მამულაძე (ს.კ. 61010020130) - ინდ. მეწარმე</t>
  </si>
  <si>
    <t>ანრი ჭყონია</t>
  </si>
  <si>
    <t>61006079648</t>
  </si>
  <si>
    <t>6c76011f-e521-48a1-885f-acb6e2377dd0</t>
  </si>
  <si>
    <t>2786</t>
  </si>
  <si>
    <t>ICE002938</t>
  </si>
  <si>
    <t>ანრი ჭყონია (ს.კ. 61006079648) - ფიზ. პირი</t>
  </si>
  <si>
    <t>ნუკრი შონია</t>
  </si>
  <si>
    <t>62006022954</t>
  </si>
  <si>
    <t>2f1e86d0-1fa0-4f07-ae4b-7a1f0e8c5953</t>
  </si>
  <si>
    <t>ICE002939</t>
  </si>
  <si>
    <t>ნუკრი შონია (ს.კ. 62006022954) - ფიზ. პირი</t>
  </si>
  <si>
    <t>მევლუდი გვრიტიშვილი</t>
  </si>
  <si>
    <t>0923d9bf-f848-4f4a-b9c9-0d657cfb7ad1</t>
  </si>
  <si>
    <t>მევლუდი გვრიტიშვილი (ს.კ. 1019018551) - ფიზ. პირი</t>
  </si>
  <si>
    <t>პაატა დარსალია</t>
  </si>
  <si>
    <t>48001002773</t>
  </si>
  <si>
    <t>5cef61f1-dbdc-4dba-b7da-a5d9c12cc164</t>
  </si>
  <si>
    <t>პაატა დარსალია (ს.კ. 48001002773) - ფიზ. პირი</t>
  </si>
  <si>
    <t>დავით აბულაძის ქართულ-იტალიური კლინიკა</t>
  </si>
  <si>
    <t>405080503</t>
  </si>
  <si>
    <t>50baaebf-d628-4983-84e7-b256ce7047db</t>
  </si>
  <si>
    <t>დავით აბულაძის ქართულ-იტალიური კლინიკა (ს.კ. 405080503) - შპს</t>
  </si>
  <si>
    <t>მერაბ გელაძე</t>
  </si>
  <si>
    <t>33001052673</t>
  </si>
  <si>
    <t>d87de143-94b4-48b4-a303-91831d0135f9</t>
  </si>
  <si>
    <t>მერაბ გელაძე (ს.კ. 33001052673) - ფიზ. პირი</t>
  </si>
  <si>
    <t>ნოდარ კვიჟინაძე</t>
  </si>
  <si>
    <t>a80dd087-214d-4ca4-b6eb-e1e89145b72b</t>
  </si>
  <si>
    <t>ნოდარ კვიჟინაძე (ს.კ. 1025001176) - ფიზ. პირი</t>
  </si>
  <si>
    <t>ზურაბ ქარელი</t>
  </si>
  <si>
    <t>a78ffd64-17a0-4200-8cd0-473dd8983716</t>
  </si>
  <si>
    <t>ზურაბ ქარელი (ს.კ. ICE2945) - ფიზ. პირი</t>
  </si>
  <si>
    <t>რომან მამულაძე</t>
  </si>
  <si>
    <t>61001026033</t>
  </si>
  <si>
    <t>8d5a9df6-88eb-441a-809e-6500dc76defc</t>
  </si>
  <si>
    <t>ICE002946</t>
  </si>
  <si>
    <t>რომან მამულაძე (ს.კ. 61001026033) - ფიზ. პირი</t>
  </si>
  <si>
    <t>ლაშა ქიტესაშვილი</t>
  </si>
  <si>
    <t>45001033622</t>
  </si>
  <si>
    <t>GE67BG0000000100747005</t>
  </si>
  <si>
    <t>bdd5d653-d453-417d-b540-c966411adef3</t>
  </si>
  <si>
    <t>ICE002947</t>
  </si>
  <si>
    <t>ლაშა ქიტესაშვილი (ს.კ. 45001033622) - ფიზ. პირი</t>
  </si>
  <si>
    <t>ანაგი მექანიზაცია</t>
  </si>
  <si>
    <t>445423587</t>
  </si>
  <si>
    <t>3cfb8504-db19-4e0d-a888-438bff7f2cc8</t>
  </si>
  <si>
    <t>ICE002948</t>
  </si>
  <si>
    <t>ანაგი მექანიზაცია (ს.კ. 445423587) - შპს</t>
  </si>
  <si>
    <t>გუგა</t>
  </si>
  <si>
    <t>448388511</t>
  </si>
  <si>
    <t>488a6643-a88c-4168-a2dd-6e112a4f46dd</t>
  </si>
  <si>
    <t>გუგა (ს.კ. 448388511) - შპს</t>
  </si>
  <si>
    <t>მაჰარაჯა</t>
  </si>
  <si>
    <t>445463169</t>
  </si>
  <si>
    <t>30b14784-aff2-478d-b610-a79c6cc22525</t>
  </si>
  <si>
    <t>მაჰარაჯა (ს.კ. 445463169) - შპს</t>
  </si>
  <si>
    <t>ბადრი თოთლაძე</t>
  </si>
  <si>
    <t>43001024480</t>
  </si>
  <si>
    <t>GE33BG0000000101127469</t>
  </si>
  <si>
    <t>b1bec365-69ec-4926-a0cf-54d0c4b85a69</t>
  </si>
  <si>
    <t>ბადრი თოთლაძე (ს.კ. 43001024480) - ფიზ. პირი</t>
  </si>
  <si>
    <t>ნიმა</t>
  </si>
  <si>
    <t>406321895</t>
  </si>
  <si>
    <t>0384c717-d0e1-4fd8-a29f-0ae8acc72541</t>
  </si>
  <si>
    <t>ნიმა (ს.კ. 406321895) - შპს</t>
  </si>
  <si>
    <t>მაიკლი ნაუმოვი</t>
  </si>
  <si>
    <t>2f5f9219-fac1-402c-9141-f6716bf889dc</t>
  </si>
  <si>
    <t>მაიკლი ნაუმოვი (ს.კ. ICE2953) - ფიზ. პირი</t>
  </si>
  <si>
    <t>გიორგი ხონელია</t>
  </si>
  <si>
    <t>62007000908</t>
  </si>
  <si>
    <t>9824c752-0be4-4b5d-9818-8b590bd9c2ea</t>
  </si>
  <si>
    <t>გიორგი ხონელია (ს.კ. 62007000908) - ფიზ. პირი</t>
  </si>
  <si>
    <t>ნეფო</t>
  </si>
  <si>
    <t>400269080</t>
  </si>
  <si>
    <t>d2c4628e-cccd-4297-b9f1-ab0623e6e762</t>
  </si>
  <si>
    <t>ნეფო (ს.კ. 400269080) - შპს</t>
  </si>
  <si>
    <t>ბერინგი</t>
  </si>
  <si>
    <t>200264640</t>
  </si>
  <si>
    <t>1ef7b118-ee24-490d-ab8c-8782ce47ecb7</t>
  </si>
  <si>
    <t>ICE002956</t>
  </si>
  <si>
    <t>ბერინგი (ს.კ. 200264640) - შპს</t>
  </si>
  <si>
    <t>ნამი 2024</t>
  </si>
  <si>
    <t>405720019</t>
  </si>
  <si>
    <t>17ee0bbd-46cb-4653-91a7-ceeb6b721485</t>
  </si>
  <si>
    <t>ICE002957</t>
  </si>
  <si>
    <t>ნამი 2024 (ს.კ. 405720019) - შპს</t>
  </si>
  <si>
    <t>FU ZHOU GUANG YI TONG MECHANICAL</t>
  </si>
  <si>
    <t>e0f447f7-517a-44e7-b54b-108a5e5b0235</t>
  </si>
  <si>
    <t>ICE002958</t>
  </si>
  <si>
    <t>FU ZHOU GUANG YI TONG MECHANICAL (ს.კ. ICE002958) - შპს</t>
  </si>
  <si>
    <t>შატო ყვარელი</t>
  </si>
  <si>
    <t>441555988</t>
  </si>
  <si>
    <t>6c607b0d-7243-4fed-aaf1-297a65ea1c7e</t>
  </si>
  <si>
    <t>ICE002959</t>
  </si>
  <si>
    <t>შატო ყვარელი (ს.კ. 441555988) - შპს</t>
  </si>
  <si>
    <t>ბეტა პრინტი</t>
  </si>
  <si>
    <t>445480649</t>
  </si>
  <si>
    <t>a3455ecc-410f-48bb-8ec0-8c7d62b07933</t>
  </si>
  <si>
    <t>ბეტა პრინტი (ს.კ. 445480649) - შპს</t>
  </si>
  <si>
    <t>რუსუდან ბუზალაძე</t>
  </si>
  <si>
    <t>25001025886</t>
  </si>
  <si>
    <t>22e9c750-00b4-48c7-ae1a-85260c1bc709</t>
  </si>
  <si>
    <t>რუსუდან ბუზალაძე (ს.კ. 25001025886) - ინდ. მეწარმე</t>
  </si>
  <si>
    <t>გაბრიელ პარასტაევი</t>
  </si>
  <si>
    <t>01034000697</t>
  </si>
  <si>
    <t>GE45BG0000000541538099</t>
  </si>
  <si>
    <t>fc31bb5f-8d47-4f0f-9ea6-e784e55fe626</t>
  </si>
  <si>
    <t>ICE002962</t>
  </si>
  <si>
    <t>გაბრიელ პარასტაევი (ს.კ. 01034000697) - ფიზ. პირი</t>
  </si>
  <si>
    <t>ნეო გუდაური</t>
  </si>
  <si>
    <t>59e53ffc-c1df-473a-b257-775514afb099</t>
  </si>
  <si>
    <t>ICE002963</t>
  </si>
  <si>
    <t>ნეო გუდაური (ს.კ. ICE002963) - ამხანაგობა</t>
  </si>
  <si>
    <t>საფაროვი მამედ</t>
  </si>
  <si>
    <t>c676ed46-7864-423a-b95d-11c9f5d8de72</t>
  </si>
  <si>
    <t>ICE002964</t>
  </si>
  <si>
    <t>საფაროვი მამედ (ს.კ. 1008049038) - ფიზ. პირი</t>
  </si>
  <si>
    <t>ნექსია ჯორჯია აკადემია</t>
  </si>
  <si>
    <t>405175803</t>
  </si>
  <si>
    <t>ed5100aa-6c11-42d9-999a-8ebf0bdc7892</t>
  </si>
  <si>
    <t>ნექსია ჯორჯია აკადემია (ს.კ. 405175803) - შპს</t>
  </si>
  <si>
    <t>ჩოტნე ჩუბინიძე</t>
  </si>
  <si>
    <t>21001038641</t>
  </si>
  <si>
    <t>GE52TB7127745064300091</t>
  </si>
  <si>
    <t>df89aa2b-3c0f-4383-aaad-b0349a4b7bb1</t>
  </si>
  <si>
    <t>ICE002966</t>
  </si>
  <si>
    <t>ჩოტნე ჩუბინიძე (ს.კ. 21001038641) - ფიზ. პირი</t>
  </si>
  <si>
    <t>შოთა ობოლაძე</t>
  </si>
  <si>
    <t>60001057449</t>
  </si>
  <si>
    <t>GE28BG0000000314620000</t>
  </si>
  <si>
    <t>61ef012f-4c3b-4899-8e7d-f869efa3b90b</t>
  </si>
  <si>
    <t>ICE002967</t>
  </si>
  <si>
    <t>შოთა ობოლაძე (ს.კ. 60001057449) - ფიზ. პირი</t>
  </si>
  <si>
    <t>როლანდი უფლისაშვილი</t>
  </si>
  <si>
    <t>01019089090</t>
  </si>
  <si>
    <t>GE76TB7580445061600018</t>
  </si>
  <si>
    <t>31032db4-00b1-42a8-a69a-a11b5ae69808</t>
  </si>
  <si>
    <t>ICE002968</t>
  </si>
  <si>
    <t>როლანდი უფლისაშვილი (ს.კ. 01019089090) - ფიზ. პირი</t>
  </si>
  <si>
    <t>ცინცაძე მურმან</t>
  </si>
  <si>
    <t>61006071765</t>
  </si>
  <si>
    <t>1cf9db69-e22e-491b-b75c-411dbf884ff9</t>
  </si>
  <si>
    <t>ICE002969</t>
  </si>
  <si>
    <t>ცინცაძე მურმან (ს.კ. 61006071765) - ფიზ. პირი</t>
  </si>
  <si>
    <t>ძიგრაშვილი მიხეილ</t>
  </si>
  <si>
    <t>82ba27ac-8952-4f94-b138-745115d727f6</t>
  </si>
  <si>
    <t>ძიგრაშვილი მიხეილ (ს.კ. 1007010630) - ფიზ. პირი</t>
  </si>
  <si>
    <t>გლობალი</t>
  </si>
  <si>
    <t>442732697</t>
  </si>
  <si>
    <t>54d9e8b0-61ad-4800-af41-6af84b73b639</t>
  </si>
  <si>
    <t>2749</t>
  </si>
  <si>
    <t>გლობალი (ს.კ. 442732697) - შპს</t>
  </si>
  <si>
    <t>ბორის ქრისტესაშვილი</t>
  </si>
  <si>
    <t>01020005418</t>
  </si>
  <si>
    <t>GE60BG0000000345917347</t>
  </si>
  <si>
    <t>fbd076f5-c9a3-4f77-8d0d-d2dfbc121972</t>
  </si>
  <si>
    <t>ICE002972</t>
  </si>
  <si>
    <t>ბორის ქრისტესაშვილი (ს.კ. 01020005418) - ფიზ. პირი</t>
  </si>
  <si>
    <t>OZAAR MEDIKAL VE ASANSOR SAN.TIC.LTD.STI.</t>
  </si>
  <si>
    <t>b20c952f-d213-4a7d-97e7-2b9efb4ad9c0</t>
  </si>
  <si>
    <t>ICE002973</t>
  </si>
  <si>
    <t>OZAAR MEDIKAL VE ASANSOR SAN.TIC.LTD.STI. (ს.კ. ICE002973) - უცხოური საწარმო</t>
  </si>
  <si>
    <t>როინი მანთიძე</t>
  </si>
  <si>
    <t>46001011479</t>
  </si>
  <si>
    <t>GE46BG0000000345896938</t>
  </si>
  <si>
    <t>dfb7cebe-917f-4c94-998d-5bef26a7458b</t>
  </si>
  <si>
    <t>ICE002974</t>
  </si>
  <si>
    <t>როინი მანთიძე (ს.კ. 46001011479) - ფიზ. პირი</t>
  </si>
  <si>
    <t>თორნიკე ბარბაქაძე</t>
  </si>
  <si>
    <t>56001024920</t>
  </si>
  <si>
    <t>GE08BG0000000547212877</t>
  </si>
  <si>
    <t>d20fc11f-14e2-4d46-90b1-f465a98b6acb</t>
  </si>
  <si>
    <t>ICE002975</t>
  </si>
  <si>
    <t>თორნიკე ბარბაქაძე (ს.კ. 56001024920) - ფიზ. პირი</t>
  </si>
  <si>
    <t>ნინო თავამაიშვილი</t>
  </si>
  <si>
    <t>33001020674</t>
  </si>
  <si>
    <t>15951f75-6aca-4416-8478-e803240069ff</t>
  </si>
  <si>
    <t>ICE002977</t>
  </si>
  <si>
    <t>ნინო თავამაიშვილი (ს.კ. 33001020674) - ფიზ. პირი</t>
  </si>
  <si>
    <t>ივიკო კაციტაძე</t>
  </si>
  <si>
    <t>d396f690-ec18-40a8-a6c0-d66ddf0b42d8</t>
  </si>
  <si>
    <t>ივიკო კაციტაძე (ს.კ. 1005020910) - ინდ. მეწარმე</t>
  </si>
  <si>
    <t>ზაქარია კურტანიძე</t>
  </si>
  <si>
    <t>38001022467</t>
  </si>
  <si>
    <t>GE75BG0000000184650600</t>
  </si>
  <si>
    <t>e4368521-6791-4fb4-b826-e1214405ca79</t>
  </si>
  <si>
    <t>ICE002979</t>
  </si>
  <si>
    <t>ზაქარია კურტანიძე (ს.კ. 38001022467) - ფიზ. პირი</t>
  </si>
  <si>
    <t>ჯაბა გაბიტაძე</t>
  </si>
  <si>
    <t>61006066979</t>
  </si>
  <si>
    <t>GE83BG0000000589449498</t>
  </si>
  <si>
    <t>bb90b12c-a700-48e7-8d40-dbdf80d26cb9</t>
  </si>
  <si>
    <t>ICE002980</t>
  </si>
  <si>
    <t>ჯაბა გაბიტაძე (ს.კ. 61006066979) - ფიზ. პირი</t>
  </si>
  <si>
    <t>გოჩა შენგელია</t>
  </si>
  <si>
    <t>61001065035</t>
  </si>
  <si>
    <t>GE39BG0000000983418700</t>
  </si>
  <si>
    <t>6b4fe47a-0efa-49c1-b631-c1aed2665ba5</t>
  </si>
  <si>
    <t>ICE002981</t>
  </si>
  <si>
    <t>გოჩა შენგელია (ს.კ. 61001065035) - ფიზ. პირი</t>
  </si>
  <si>
    <t>ალექსი გაგოშიძე</t>
  </si>
  <si>
    <t>6f48c9a7-7eb1-48d8-ab02-f0588f427f8a</t>
  </si>
  <si>
    <t>ICE002982</t>
  </si>
  <si>
    <t>ალექსი გაგოშიძე (ს.კ. 1027087545) - ფიზ. პირი</t>
  </si>
  <si>
    <t>მშენებელი 2004</t>
  </si>
  <si>
    <t>205023277</t>
  </si>
  <si>
    <t>7a49a212-38dd-4a69-bab5-a677f1cbca97</t>
  </si>
  <si>
    <t>ICE002983</t>
  </si>
  <si>
    <t>მშენებელი 2004 (ს.კ. 205023277) - შპს</t>
  </si>
  <si>
    <t>მირიან ნოზაძე</t>
  </si>
  <si>
    <t>38001005548</t>
  </si>
  <si>
    <t>bcb6bb41-b633-41e7-bbbd-82719024b7f5</t>
  </si>
  <si>
    <t>ICE002984</t>
  </si>
  <si>
    <t>მირიან ნოზაძე (ს.კ. 38001005548) - ინდ. მეწარმე</t>
  </si>
  <si>
    <t>შალვა ჩილინდრიშვილი</t>
  </si>
  <si>
    <t>31001020813</t>
  </si>
  <si>
    <t>f225b6da-8c6c-4a76-9636-57715a5164d5</t>
  </si>
  <si>
    <t>შალვა ჩილინდრიშვილი (ს.კ. 31001020813) - ინდ. მეწარმე</t>
  </si>
  <si>
    <t>პაპილონ</t>
  </si>
  <si>
    <t>415601502</t>
  </si>
  <si>
    <t>812df234-b29c-4c1d-b530-34bf936be599</t>
  </si>
  <si>
    <t>2791</t>
  </si>
  <si>
    <t>პაპილონ (ს.კ. 415601502) - შპს</t>
  </si>
  <si>
    <t>დავით ფერაძე</t>
  </si>
  <si>
    <t>01011003823</t>
  </si>
  <si>
    <t>fcc49e52-4482-45ef-a2f2-5eaf2f408f82</t>
  </si>
  <si>
    <t>დავით ფერაძე (ს.კ. 01011003823) - ინდ. მეწარმე</t>
  </si>
  <si>
    <t>სპეის გალაქსი</t>
  </si>
  <si>
    <t>426545535</t>
  </si>
  <si>
    <t>536771eb-8215-46d3-b48e-c39614ff4544</t>
  </si>
  <si>
    <t>2789</t>
  </si>
  <si>
    <t>სპეის გალაქსი (ს.კ. 426545535) - შპს</t>
  </si>
  <si>
    <t>ქრომი</t>
  </si>
  <si>
    <t>400231922</t>
  </si>
  <si>
    <t>4eec7b9e-09b2-4f82-995f-13d05fab2bdc</t>
  </si>
  <si>
    <t>ქრომი (ს.კ. 400231922) - შპს</t>
  </si>
  <si>
    <t>ბივ მოტორსი</t>
  </si>
  <si>
    <t>402014654</t>
  </si>
  <si>
    <t>9d73e9f1-0c31-49c3-8d8f-035111ab1cf9</t>
  </si>
  <si>
    <t>ბივ მოტორსი (ს.კ. 402014654) - შპს</t>
  </si>
  <si>
    <t>თედი 2011</t>
  </si>
  <si>
    <t>445398329</t>
  </si>
  <si>
    <t>7b6354f0-7ffd-458c-9dc1-3e12cd90e774</t>
  </si>
  <si>
    <t>თედი 2011 (ს.კ. 445398329) - შპს</t>
  </si>
  <si>
    <t>მალი 99</t>
  </si>
  <si>
    <t>405651539</t>
  </si>
  <si>
    <t>41145199-53b5-40d8-861f-aeef98d3c9c3</t>
  </si>
  <si>
    <t>მალი 99 (ს.კ. 405651539) - შპს</t>
  </si>
  <si>
    <t>სი-ემ-ჯი ჯგუფი</t>
  </si>
  <si>
    <t>200267889</t>
  </si>
  <si>
    <t>91fc297f-1415-40e7-8be9-36fbb8bf18ee</t>
  </si>
  <si>
    <t>2788</t>
  </si>
  <si>
    <t>სი-ემ-ჯი ჯგუფი (ს.კ. 200267889) - შპს</t>
  </si>
  <si>
    <t>ვახტანგ გაბისონია</t>
  </si>
  <si>
    <t>29001005566</t>
  </si>
  <si>
    <t>1558b2f3-e9da-4068-ab06-618609c4d053</t>
  </si>
  <si>
    <t>2787</t>
  </si>
  <si>
    <t>ვახტანგ გაბისონია (ს.კ. 29001005566) - ინდ. მეწარმე</t>
  </si>
  <si>
    <t>იზა გაბაშვილი</t>
  </si>
  <si>
    <t>40001039791</t>
  </si>
  <si>
    <t>259a24fc-0d62-4c8d-9247-05ce50940001</t>
  </si>
  <si>
    <t>იზა გაბაშვილი (ს.კ. 40001039791) - ინდ. მეწარმე</t>
  </si>
  <si>
    <t>ჯიუვე</t>
  </si>
  <si>
    <t>445603222</t>
  </si>
  <si>
    <t>26d78cff-1132-4f14-8e89-ab1c4a1c945e</t>
  </si>
  <si>
    <t>ჯიუვე (ს.კ. 445603222) - შპს</t>
  </si>
  <si>
    <t>ჯი ენდ ჯი</t>
  </si>
  <si>
    <t>445424988</t>
  </si>
  <si>
    <t>9b11645d-4acc-49ba-a4ee-49575f2baae7</t>
  </si>
  <si>
    <t>2785</t>
  </si>
  <si>
    <t>ჯი ენდ ჯი (ს.კ. 445424988) - შპს</t>
  </si>
  <si>
    <t>ტექნო მოლი</t>
  </si>
  <si>
    <t>445585233</t>
  </si>
  <si>
    <t>6ffeafb7-4484-49b3-8cc8-17ec85ae052b</t>
  </si>
  <si>
    <t>2784</t>
  </si>
  <si>
    <t>ტექნო მოლი (ს.კ. 445585233) - შპს</t>
  </si>
  <si>
    <t>ნინო კაციტაძე</t>
  </si>
  <si>
    <t>38001005074</t>
  </si>
  <si>
    <t>93ebf998-094f-4cc9-b4ce-bbb67e0c240e</t>
  </si>
  <si>
    <t>ნინო კაციტაძე (ს.კ. 38001005074) - ინდ. მეწარმე</t>
  </si>
  <si>
    <t>შოთა მუმლაძე</t>
  </si>
  <si>
    <t>01010020140</t>
  </si>
  <si>
    <t>13b81f52-a3d2-47ab-b848-d89d0234cd4b</t>
  </si>
  <si>
    <t>შოთა მუმლაძე (ს.კ. 01010020140) - ინდ. მეწარმე</t>
  </si>
  <si>
    <t>ცერ ენდ გული</t>
  </si>
  <si>
    <t>415603369</t>
  </si>
  <si>
    <t>d06acf02-2e71-45fc-84dc-fd2ba2bc5856</t>
  </si>
  <si>
    <t>ცერ ენდ გული (ს.კ. 415603369) - შპს</t>
  </si>
  <si>
    <t>400261658</t>
  </si>
  <si>
    <t>55455472-cda9-49d1-a033-f299ecb7b907</t>
  </si>
  <si>
    <t>დაგი (ს.კ. 400261658) - შპს</t>
  </si>
  <si>
    <t>61006069723</t>
  </si>
  <si>
    <t>GE57BG0000000843029500</t>
  </si>
  <si>
    <t>5194c4c8-52dd-4cc2-b1b6-6269b78be8f5</t>
  </si>
  <si>
    <t>ICE003003</t>
  </si>
  <si>
    <t>ჯემალ კაკაბაძე (ს.კ. 61006069723) - ფიზ. პირი</t>
  </si>
  <si>
    <t>ანაგი არტ ჰაუსი</t>
  </si>
  <si>
    <t>404630716</t>
  </si>
  <si>
    <t>47de915e-c03b-4118-b9cc-0d4d80b1caac</t>
  </si>
  <si>
    <t>ICE003004</t>
  </si>
  <si>
    <t>ანაგი არტ ჰაუსი (ს.კ. 404630716) - შპს</t>
  </si>
  <si>
    <t>ნიკო ცოფურაშვილი</t>
  </si>
  <si>
    <t>12001087716</t>
  </si>
  <si>
    <t>GE89TB7070745061100111</t>
  </si>
  <si>
    <t>0f33be89-b58a-4c07-a327-0bfcb7fa1275</t>
  </si>
  <si>
    <t>ICE003005</t>
  </si>
  <si>
    <t>ნიკო ცოფურაშვილი (ს.კ. 12001087716) - ფიზ. პირი</t>
  </si>
  <si>
    <t>მეტრო ჰოლდინგი</t>
  </si>
  <si>
    <t>404512933</t>
  </si>
  <si>
    <t>4b1110ff-1ace-462f-8822-895425a89a3c</t>
  </si>
  <si>
    <t>ICE003006</t>
  </si>
  <si>
    <t>მეტრო ჰოლდინგი (ს.კ. 404512933) - შპს</t>
  </si>
  <si>
    <t>მამუკა ხინკილაძე</t>
  </si>
  <si>
    <t xml:space="preserve">61006055661 </t>
  </si>
  <si>
    <t>GE74BG0000000101201130</t>
  </si>
  <si>
    <t>57f1063d-e58f-4720-91bb-214b49340c64</t>
  </si>
  <si>
    <t>მამუკა ხინკილაძე (ს.კ. 61006055661) - ფიზ. პირი</t>
  </si>
  <si>
    <t>ზურაბ მძევაშვილი</t>
  </si>
  <si>
    <t xml:space="preserve">31001020458 </t>
  </si>
  <si>
    <t>GE30TB7219845061100023</t>
  </si>
  <si>
    <t>00dc1a67-847b-4c67-836f-e2b6e4face8f</t>
  </si>
  <si>
    <t>ICE003008</t>
  </si>
  <si>
    <t>ზურაბ მძევაშვილი (ს.კ. 31001020458) - ფიზ. პირი</t>
  </si>
  <si>
    <t>შარმ ტრეიდინგი</t>
  </si>
  <si>
    <t>211397004</t>
  </si>
  <si>
    <t>04fc5bc4-d186-445d-9f19-7d339e71eff6</t>
  </si>
  <si>
    <t>ICE003009</t>
  </si>
  <si>
    <t>შარმ ტრეიდინგი (ს.კ. 211397004) - შპს</t>
  </si>
  <si>
    <t>ტოკიო ჰოტელ</t>
  </si>
  <si>
    <t>402229423</t>
  </si>
  <si>
    <t>GE40BG0000000606119819</t>
  </si>
  <si>
    <t>f79de391-c7c6-42b0-9326-1b94b5dcd121</t>
  </si>
  <si>
    <t>ICE003010</t>
  </si>
  <si>
    <t>ტოკიო ჰოტელ (ს.კ. 402229423) - შპს</t>
  </si>
  <si>
    <t>საკენი ბიოგრაფი</t>
  </si>
  <si>
    <t>404651015</t>
  </si>
  <si>
    <t>52130c6e-2f62-4b07-bce1-28762a400e58</t>
  </si>
  <si>
    <t>ICE003011</t>
  </si>
  <si>
    <t>საკენი ბიოგრაფი (ს.კ. 404651015) - შპს</t>
  </si>
  <si>
    <t>რუსლან ბაირამოვი</t>
  </si>
  <si>
    <t>10001057991</t>
  </si>
  <si>
    <t>GE89BG0000000131158437</t>
  </si>
  <si>
    <t>e701b293-0fb7-4432-b8f6-06eec61dc9f0</t>
  </si>
  <si>
    <t>ICE003013</t>
  </si>
  <si>
    <t>რუსლან ბაირამოვი (ს.კ. 10001057991) - ფიზ. პირი</t>
  </si>
  <si>
    <t>გიორგი შავლოხაშვილი</t>
  </si>
  <si>
    <t>GE73TB7237745064300033</t>
  </si>
  <si>
    <t>c355d0ef-b83d-41ff-aafd-7a9046ecec4e</t>
  </si>
  <si>
    <t>ICE003014</t>
  </si>
  <si>
    <t>გიორგი შავლოხაშვილი (ს.კ. 1026011590) - ინდ. მეწარმე</t>
  </si>
  <si>
    <t>ნაკაშიძე ომარი</t>
  </si>
  <si>
    <t>61001035832</t>
  </si>
  <si>
    <t>0d619925-97d0-4ebb-bf02-389ac72792ea</t>
  </si>
  <si>
    <t>ICE003015</t>
  </si>
  <si>
    <t>ნაკაშიძე ომარი (ს.კ. 61001035832) - ფიზ. პირი</t>
  </si>
  <si>
    <t>01027071724</t>
  </si>
  <si>
    <t>GE36BG0000000499073213</t>
  </si>
  <si>
    <t>bac019c9-efaf-4dab-a464-e7ed043f59cf</t>
  </si>
  <si>
    <t>ICE003016</t>
  </si>
  <si>
    <t>გიორგი გაგნიძე (ს.კ. 1027071724) - ფიზ. პირი</t>
  </si>
  <si>
    <t>თეიმურაზ გელაშვილი</t>
  </si>
  <si>
    <t>01032000697</t>
  </si>
  <si>
    <t>GE74TB7081945068100020</t>
  </si>
  <si>
    <t>c8c03aa3-91e8-4fa2-b3d2-97ffe1e82269</t>
  </si>
  <si>
    <t>ICE003017</t>
  </si>
  <si>
    <t>თეიმურაზ გელაშვილი (ს.კ. 01032000697) - ფიზ. პირი</t>
  </si>
  <si>
    <t>გიორგი ბიგანიშვილი</t>
  </si>
  <si>
    <t>01011077650</t>
  </si>
  <si>
    <t>GE41BS0000000012045564</t>
  </si>
  <si>
    <t>765e901b-9369-428b-914a-64906c086fb7</t>
  </si>
  <si>
    <t>ICE003018</t>
  </si>
  <si>
    <t>გიორგი ბიგანიშვილი (ს.კ. 01011077650) - ფიზ. პირი</t>
  </si>
  <si>
    <t>კობა ალადაშვილი</t>
  </si>
  <si>
    <t>GE71BG0000000537789648</t>
  </si>
  <si>
    <t>e534a41b-2988-4ff7-aa45-aa8f049b19a7</t>
  </si>
  <si>
    <t>ICE003019</t>
  </si>
  <si>
    <t>კობა ალადაშვილი (ს.კ. 45001002659) - ფიზ. პირი</t>
  </si>
  <si>
    <t>გაგა კურტანიძე</t>
  </si>
  <si>
    <t>38001025867</t>
  </si>
  <si>
    <t>GE02BG0000000549913562</t>
  </si>
  <si>
    <t>191d3f8f-6c6d-451f-b7b5-f672ef812975</t>
  </si>
  <si>
    <t>ICE003020</t>
  </si>
  <si>
    <t>გაგა კურტანიძე (ს.კ. 38001025867) - ფიზ. პირი</t>
  </si>
  <si>
    <t>ნოდარ ქობულაშვილი</t>
  </si>
  <si>
    <t>31001027139</t>
  </si>
  <si>
    <t>GE31BG0000000640004700</t>
  </si>
  <si>
    <t>b6d4a07a-1276-4fec-bd92-c0e70614a605</t>
  </si>
  <si>
    <t>ნოდარ ქობულაშვილი (ს.კ. 31001027139) - ფიზ. პირი</t>
  </si>
  <si>
    <t>გიორგი ტყემალაძე</t>
  </si>
  <si>
    <t>01024074292</t>
  </si>
  <si>
    <t>GE98TB7390945063600022</t>
  </si>
  <si>
    <t>5344de7e-ddfe-41a9-9ff5-9df2530bd6ec</t>
  </si>
  <si>
    <t>ICE003022</t>
  </si>
  <si>
    <t>გიორგი ტყემალაძე (ს.კ. 01024074292) - ფიზ. პირი</t>
  </si>
  <si>
    <t>ვარდო დავითაძე</t>
  </si>
  <si>
    <t>61007000903</t>
  </si>
  <si>
    <t>GE04BG0000000537795801</t>
  </si>
  <si>
    <t>6de824cc-49af-48fa-9142-6b87c31344fb</t>
  </si>
  <si>
    <t>ICE003023</t>
  </si>
  <si>
    <t>ვარდო დავითაძე (ს.კ. 61007000903) - ფიზ. პირი</t>
  </si>
  <si>
    <t>ანზორ ხაბაძე</t>
  </si>
  <si>
    <t>61001050082</t>
  </si>
  <si>
    <t>GE74BG0000000732633300</t>
  </si>
  <si>
    <t>7301f5dc-28da-434b-b80b-169ef1b9b835</t>
  </si>
  <si>
    <t>ICE003024</t>
  </si>
  <si>
    <t>ანზორ ხაბაძე (ს.კ. 61001050082) - ფიზ. პირი</t>
  </si>
  <si>
    <t>ლაშა შაორშაძე</t>
  </si>
  <si>
    <t>GE69BG0000000607524730GEL</t>
  </si>
  <si>
    <t>2e56075e-f117-4a7f-a91d-5a6327e43711</t>
  </si>
  <si>
    <t>ICE003025</t>
  </si>
  <si>
    <t>ლაშა შაორშაძე (ს.კ. 1027071308) - ფიზ. პირი</t>
  </si>
  <si>
    <t>დავით საბაშვილი</t>
  </si>
  <si>
    <t>GE95TB7807445062100001</t>
  </si>
  <si>
    <t>7ecaf001-c2d1-4554-8763-4d08f8047575</t>
  </si>
  <si>
    <t>დავით საბაშვილი (ს.კ. 1002022051) - ფიზ. პირი</t>
  </si>
  <si>
    <t>443123175</t>
  </si>
  <si>
    <t>GE21BG0000000499363125GEL</t>
  </si>
  <si>
    <t>bbc456c0-d13c-438f-a473-5ef50fe1b7c3</t>
  </si>
  <si>
    <t>საბა (ს.კ. 443123175) - შპს</t>
  </si>
  <si>
    <t>ქართული სახლი 2030</t>
  </si>
  <si>
    <t>405634309</t>
  </si>
  <si>
    <t>9e94b4d5-c361-4ea9-87f6-b3c432e83288</t>
  </si>
  <si>
    <t>ICE003027</t>
  </si>
  <si>
    <t>ქართული სახლი 2030 (ს.კ. 405634309) - შპს</t>
  </si>
  <si>
    <t>ბათუმის წყალი</t>
  </si>
  <si>
    <t>245556679</t>
  </si>
  <si>
    <t>65b791f0-0dae-4f76-b658-6e73a8693ecc</t>
  </si>
  <si>
    <t>ბათუმის წყალი (ს.კ. 245556679) - შპს</t>
  </si>
  <si>
    <t>ბენე ჯგუფი</t>
  </si>
  <si>
    <t>401998086</t>
  </si>
  <si>
    <t>c06ef273-a9f1-4e7e-8e38-95b2edb724ac</t>
  </si>
  <si>
    <t>ბენე ჯგუფი (ს.კ. 401998086) - შპს</t>
  </si>
  <si>
    <t>თემურ ანანიძე</t>
  </si>
  <si>
    <t>61009020260</t>
  </si>
  <si>
    <t>35dcf6a9-d5a1-46e4-812e-7aee38b2a1e8</t>
  </si>
  <si>
    <t>თემურ ანანიძე (ს.კ. 61009020260) - ინდ. მეწარმე</t>
  </si>
  <si>
    <t>ასტრო ლაუნჯი</t>
  </si>
  <si>
    <t>445674805</t>
  </si>
  <si>
    <t>d674c1e7-6b69-41d7-afaf-8dd15c518304</t>
  </si>
  <si>
    <t>ასტრო ლაუნჯი (ს.კ. 445674805) - შპს</t>
  </si>
  <si>
    <t>ლევილი</t>
  </si>
  <si>
    <t>445540004</t>
  </si>
  <si>
    <t>ac8d5377-4801-46da-bd29-e38596d177bc</t>
  </si>
  <si>
    <t>ლევილი (ს.კ. 445540004) - შპს</t>
  </si>
  <si>
    <t>მეღვინეობა ნეკრესი</t>
  </si>
  <si>
    <t>441558985</t>
  </si>
  <si>
    <t>2664fe9e-d011-4dfd-8a98-8a37dfdb5201</t>
  </si>
  <si>
    <t>მეღვინეობა ნეკრესი (ს.კ. 441558985) - შპს</t>
  </si>
  <si>
    <t>დი კვანტრი ჯგუფი</t>
  </si>
  <si>
    <t>405033823</t>
  </si>
  <si>
    <t>aa85fdbe-c482-4106-8fd2-1f9a2104c9b5</t>
  </si>
  <si>
    <t>ICE003037</t>
  </si>
  <si>
    <t>დი კვანტრი ჯგუფი (ს.კ. 405033823) - შპს</t>
  </si>
  <si>
    <t>ეკატერინე კალაიჯოვი</t>
  </si>
  <si>
    <t>54001003030</t>
  </si>
  <si>
    <t>d1473745-0c94-4d97-a0e6-aab2ffef5975</t>
  </si>
  <si>
    <t>ICE003038</t>
  </si>
  <si>
    <t>ეკატერინე კალაიჯოვი (ს.კ. 54001003030) - ფიზ. პირი</t>
  </si>
  <si>
    <t>თამარ ტყეშელაშვილი</t>
  </si>
  <si>
    <t>b116a2d1-a9b9-4b69-8edc-f99ce167d64e</t>
  </si>
  <si>
    <t>თამარ ტყეშელაშვილი (ს.კ. 1003011982) - ფიზ. პირი</t>
  </si>
  <si>
    <t>DECRIPT CJSC</t>
  </si>
  <si>
    <t>02885818</t>
  </si>
  <si>
    <t>e57e51e3-35b5-48de-baf9-c08664162344</t>
  </si>
  <si>
    <t>DECRIPT CJSC (ს.კ. 02885818) - უცხოური საწარმო</t>
  </si>
  <si>
    <t>გლობალ ლიფტ კომპანი</t>
  </si>
  <si>
    <t>405333410</t>
  </si>
  <si>
    <t>GE19TB7861636020100002</t>
  </si>
  <si>
    <t>092e0ad4-dd83-43e6-8619-4e573b4ac75e</t>
  </si>
  <si>
    <t>ICE003039</t>
  </si>
  <si>
    <t>გლობალ ლიფტ კომპანი (ს.კ. 405333410) - შპს</t>
  </si>
  <si>
    <t>სვით ჰოუმი</t>
  </si>
  <si>
    <t>445588971</t>
  </si>
  <si>
    <t>GE47BG0000000498387807GEL</t>
  </si>
  <si>
    <t>9084b930-94d3-43fc-b347-b377fd8b8120</t>
  </si>
  <si>
    <t>ICE003040</t>
  </si>
  <si>
    <t>სვით ჰოუმი (ს.კ. 445588971) - შპს</t>
  </si>
  <si>
    <t>გიორგი ფანცულაია და პარტნიორები</t>
  </si>
  <si>
    <t>405267367</t>
  </si>
  <si>
    <t>GE20BG0000000101018966GEL</t>
  </si>
  <si>
    <t>0b46900f-064f-44f6-873a-9af358070098</t>
  </si>
  <si>
    <t>გიორგი ფანცულაია და პარტნიორები (ს.კ. 405267367) - შპს</t>
  </si>
  <si>
    <t>პოლიტექსერვისი</t>
  </si>
  <si>
    <t>445530505</t>
  </si>
  <si>
    <t>GE43BG0000000100875477GEL</t>
  </si>
  <si>
    <t>dde2b7c9-92e0-4fb2-b9b3-f61b1d964370</t>
  </si>
  <si>
    <t>პოლიტექსერვისი (ს.კ. 445530505) - შპს</t>
  </si>
  <si>
    <t>სენტა ინსპექტირების ცენტრი</t>
  </si>
  <si>
    <t>404548771</t>
  </si>
  <si>
    <t>GE37BG0000000034148800GEL</t>
  </si>
  <si>
    <t>59136dc9-f8d4-424a-b7ce-03ea6f977c4a</t>
  </si>
  <si>
    <t>სენტა ინსპექტირების ცენტრი (ს.კ. 404548771) - შპს</t>
  </si>
  <si>
    <t>ტრენინგ სფეის</t>
  </si>
  <si>
    <t>400318722</t>
  </si>
  <si>
    <t>GE75BG0000000526247546GEL</t>
  </si>
  <si>
    <t>4c3ab4d8-7c6d-4414-8c0c-f1e3e7b6f4ab</t>
  </si>
  <si>
    <t>ტრენინგ სფეის (ს.კ. 400318722) - შპს</t>
  </si>
  <si>
    <t>საქართველო 1</t>
  </si>
  <si>
    <t>445608520</t>
  </si>
  <si>
    <t>GE28TB7631836080100010</t>
  </si>
  <si>
    <t>d6b7aef7-6c6c-4c65-bbda-83fbda7ba345</t>
  </si>
  <si>
    <t>საქართველო 1 (ს.კ. 445608520) - შპს</t>
  </si>
  <si>
    <t>ომოფოქსი</t>
  </si>
  <si>
    <t>405422733</t>
  </si>
  <si>
    <t>GE11BG0000000382441445GEL</t>
  </si>
  <si>
    <t>0594c4c1-ac84-4d1c-ab47-acc81f8841b1</t>
  </si>
  <si>
    <t>ომოფოქსი (ს.კ. 405422733) - შპს</t>
  </si>
  <si>
    <t>დიტეილინგ ჯორჯია</t>
  </si>
  <si>
    <t>405337540</t>
  </si>
  <si>
    <t>GE61BG0000000161522269GEL</t>
  </si>
  <si>
    <t>e2bbb734-36fe-4bf8-be48-089d2c33ab6a</t>
  </si>
  <si>
    <t>დიტეილინგ ჯორჯია (ს.კ. 405337540) - შპს</t>
  </si>
  <si>
    <t>სილექს გრუპ, 404617688</t>
  </si>
  <si>
    <t>404617688</t>
  </si>
  <si>
    <t>GE88TB7848936080100006</t>
  </si>
  <si>
    <t>3873a3a8-150d-4618-9c26-f778c387522b</t>
  </si>
  <si>
    <t>სილექს გრუპ, 404617688 (ს.კ. 404617688) - შპს</t>
  </si>
  <si>
    <t>სანუს</t>
  </si>
  <si>
    <t>405423288</t>
  </si>
  <si>
    <t>GE57BG0000000498348051GEL</t>
  </si>
  <si>
    <t>6b8ec9d2-f930-4bb8-a28b-c7c2659a8609</t>
  </si>
  <si>
    <t>სანუს (ს.კ. 405423288) - შპს</t>
  </si>
  <si>
    <t>ბრავა 1, 405289637</t>
  </si>
  <si>
    <t>405289637</t>
  </si>
  <si>
    <t>GE59TB7318136080100005</t>
  </si>
  <si>
    <t>38d65fa5-e9ac-4416-9f93-40ab444e2a8d</t>
  </si>
  <si>
    <t>ბრავა 1, 405289637 (ს.კ. 405289637) - შპს</t>
  </si>
  <si>
    <t>ევიდენს</t>
  </si>
  <si>
    <t>405474534</t>
  </si>
  <si>
    <t>GE08BG0000000525701478GEL</t>
  </si>
  <si>
    <t>b8c1e826-94d6-4d05-94b2-7b9fbe8ca750</t>
  </si>
  <si>
    <t>ევიდენს (ს.კ. 405474534) - შპს</t>
  </si>
  <si>
    <t>სოლვერი</t>
  </si>
  <si>
    <t>402195691</t>
  </si>
  <si>
    <t>GE43TB7158836080100013</t>
  </si>
  <si>
    <t>f9f8c06c-70f8-4584-bfdc-f5131d1c81ef</t>
  </si>
  <si>
    <t>სოლვერი (ს.კ. 402195691) - შპს</t>
  </si>
  <si>
    <t>ობკ, 445519957</t>
  </si>
  <si>
    <t>445519957</t>
  </si>
  <si>
    <t>GE14TB7152736050100001</t>
  </si>
  <si>
    <t>da2708f7-e843-4bd8-9383-e46a01837692</t>
  </si>
  <si>
    <t>ობკ, 445519957 (ს.კ. 445519957) - შპს</t>
  </si>
  <si>
    <t>ფასტ ენდ შაინ ვაკე</t>
  </si>
  <si>
    <t>405444452</t>
  </si>
  <si>
    <t>GE76TB7290536080100012</t>
  </si>
  <si>
    <t>86e29ee5-95a7-4d03-b15c-efa05d527a5e</t>
  </si>
  <si>
    <t>ფასტ ენდ შაინ ვაკე (ს.კ. 405444452) - შპს</t>
  </si>
  <si>
    <t>უსაფრთხოების სამსახური</t>
  </si>
  <si>
    <t>445452135</t>
  </si>
  <si>
    <t>GE96TB7931436080100005</t>
  </si>
  <si>
    <t>470365c0-86da-449a-aacf-b69a93770bff</t>
  </si>
  <si>
    <t>უსაფრთხოების სამსახური (ს.კ. 445452135) - შპს</t>
  </si>
  <si>
    <t>ოლ ფროფერთი ჯი</t>
  </si>
  <si>
    <t>404449272</t>
  </si>
  <si>
    <t>GE62TB7355236020100007</t>
  </si>
  <si>
    <t>32ab401a-28c7-41e7-9bdc-bf07287a98bb</t>
  </si>
  <si>
    <t>ოლ ფროფერთი ჯი (ს.კ. 404449272) - შპს</t>
  </si>
  <si>
    <t>3D 3დე</t>
  </si>
  <si>
    <t>406104512</t>
  </si>
  <si>
    <t>GE93BG0000000358745100GEL</t>
  </si>
  <si>
    <t>e72e0753-ec8d-4b6a-849b-1652ff1faed3</t>
  </si>
  <si>
    <t>3D 3დე (ს.კ. 406104512) - შპს</t>
  </si>
  <si>
    <t>მედიგრუპი</t>
  </si>
  <si>
    <t>400298842</t>
  </si>
  <si>
    <t>GE44TB7869836060100002</t>
  </si>
  <si>
    <t>3b722b35-e484-4726-99f3-e744e20aec8e</t>
  </si>
  <si>
    <t>მედიგრუპი (ს.კ. 400298842) - შპს</t>
  </si>
  <si>
    <t>ინტერკონტაქტი</t>
  </si>
  <si>
    <t>62004004363</t>
  </si>
  <si>
    <t>GE67TB7359336020100003</t>
  </si>
  <si>
    <t>99dcc7d3-03b5-4547-a27f-7b3e8b6afbd1</t>
  </si>
  <si>
    <t>ინტერკონტაქტი (ს.კ. 62004004363) - შპს</t>
  </si>
  <si>
    <t>მეტრო სერვის+</t>
  </si>
  <si>
    <t>205150352</t>
  </si>
  <si>
    <t>GE67BG0000000015021800GEL</t>
  </si>
  <si>
    <t>c0ceeace-3f12-4f5d-bb0d-08e28876fb92</t>
  </si>
  <si>
    <t>მეტრო სერვის+ (ს.კ. 205150352) - შპს</t>
  </si>
  <si>
    <t>იბერკომპანი</t>
  </si>
  <si>
    <t>231963818</t>
  </si>
  <si>
    <t>GE30BG0000000121695500GEL</t>
  </si>
  <si>
    <t>bd310181-a85c-497d-88fb-3c21f15efe0a</t>
  </si>
  <si>
    <t>იბერკომპანი (ს.კ. 231963818) - შპს</t>
  </si>
  <si>
    <t>კონტური 2013</t>
  </si>
  <si>
    <t>416308640</t>
  </si>
  <si>
    <t>GE45TB7121436080100004</t>
  </si>
  <si>
    <t>fb577408-276a-4a66-acf6-f8d045219c50</t>
  </si>
  <si>
    <t>კონტური 2013 (ს.კ. 416308640) - შპს</t>
  </si>
  <si>
    <t>440186166</t>
  </si>
  <si>
    <t>GE49BG0000000206888900GEL</t>
  </si>
  <si>
    <t>df45321d-7977-4fae-a127-bfcb0c54bd8c</t>
  </si>
  <si>
    <t>გოლდ მოტორსი (ს.კ. 440186166) - შპს</t>
  </si>
  <si>
    <t>კირბი 2007</t>
  </si>
  <si>
    <t>205223827</t>
  </si>
  <si>
    <t>GE61BG0000000872369600GEL</t>
  </si>
  <si>
    <t>29563421-f189-47c0-92fc-b618bb3ab713</t>
  </si>
  <si>
    <t>კირბი 2007 (ს.კ. 205223827) - შპს</t>
  </si>
  <si>
    <t>ფოსტალონ</t>
  </si>
  <si>
    <t>405124725</t>
  </si>
  <si>
    <t>GE87BG0000000587309800GEL</t>
  </si>
  <si>
    <t>294e76e5-2ef1-4809-bb3b-781074192e21</t>
  </si>
  <si>
    <t>ფოსტალონ (ს.კ. 405124725) - შპს</t>
  </si>
  <si>
    <t>151002257</t>
  </si>
  <si>
    <t>GE16BG0000000320389000GEL</t>
  </si>
  <si>
    <t>cdc60f7b-123b-4834-ae07-10ba177b27c3</t>
  </si>
  <si>
    <t>ინდი (ს.კ. 151002257) - შპს</t>
  </si>
  <si>
    <t>ომარ ამაღლობელი</t>
  </si>
  <si>
    <t>01030051123</t>
  </si>
  <si>
    <t>GE74LB0112137825544000</t>
  </si>
  <si>
    <t>a93b1c00-77cb-4bcb-b704-e871f10ad954</t>
  </si>
  <si>
    <t>ICE003067</t>
  </si>
  <si>
    <t>ომარ ამაღლობელი (ს.კ. 01030051123) - ინდ. მეწარმე</t>
  </si>
  <si>
    <t>მიხეილ ხოფერია</t>
  </si>
  <si>
    <t>61001000486</t>
  </si>
  <si>
    <t>GE30BG0000000160765742GEL</t>
  </si>
  <si>
    <t>c40cc216-004f-4d24-adb6-ea3d3db09adc</t>
  </si>
  <si>
    <t>მიხეილ ხოფერია (ს.კ. 61001000486) - ინდ. მეწარმე</t>
  </si>
  <si>
    <t>გიორგი ამაღლობელი</t>
  </si>
  <si>
    <t>61010016166</t>
  </si>
  <si>
    <t>GE25TB7291745064300040</t>
  </si>
  <si>
    <t>b47b3ecf-eb6f-4204-ab38-356a28ef42d9</t>
  </si>
  <si>
    <t>გიორგი ამაღლობელი (ს.კ. 61010016166) - ინდ. მეწარმე</t>
  </si>
  <si>
    <t>როლანდ ბერიძე</t>
  </si>
  <si>
    <t>61008020360</t>
  </si>
  <si>
    <t>GE47BG0000000530408962GEL</t>
  </si>
  <si>
    <t>66065fe6-d202-4dc0-9111-cc19ed73f540</t>
  </si>
  <si>
    <t>როლანდ ბერიძე (ს.კ. 61008020360) - ინდ. მეწარმე</t>
  </si>
  <si>
    <t>ირმა ჯაფარიძე</t>
  </si>
  <si>
    <t>01011070620</t>
  </si>
  <si>
    <t>GE82BG0000000161396567GEL</t>
  </si>
  <si>
    <t>77a07c4f-3c54-41e1-8a57-bc6dc410fb68</t>
  </si>
  <si>
    <t>ირმა ჯაფარიძე (ს.კ. 01011070620) - ინდ. მეწარმე</t>
  </si>
  <si>
    <t>გიორგი ფოცხვერაშვილი</t>
  </si>
  <si>
    <t>01917058155</t>
  </si>
  <si>
    <t>GE67BG0000000498996413GEL</t>
  </si>
  <si>
    <t>ab78490a-0a8b-425a-be64-cf8fafb0492b</t>
  </si>
  <si>
    <t>გიორგი ფოცხვერაშვილი (ს.კ. 01917058155) - ინდ. მეწარმე</t>
  </si>
  <si>
    <t>კახაბერ უსუფაშვილი</t>
  </si>
  <si>
    <t>01011012080</t>
  </si>
  <si>
    <t>GE32BG0000000131219312GEL</t>
  </si>
  <si>
    <t>d7d41818-0a14-4e1d-8353-84462f5bd2c3</t>
  </si>
  <si>
    <t>კახაბერ უსუფაშვილი (ს.კ. 01011012080) - ინდ. მეწარმე</t>
  </si>
  <si>
    <t>ქრისტინე კანტიძე</t>
  </si>
  <si>
    <t>01005010529</t>
  </si>
  <si>
    <t>GE80TB1817945063622334</t>
  </si>
  <si>
    <t>eb8816ac-2561-4066-9cdf-8fef6f427c1e</t>
  </si>
  <si>
    <t>ქრისტინე კანტიძე (ს.კ. 01005010529) - ინდ. მეწარმე</t>
  </si>
  <si>
    <t>ქვარიანი ირაკლი</t>
  </si>
  <si>
    <t>60001141899</t>
  </si>
  <si>
    <t>GE94BG0000000608209100GEL</t>
  </si>
  <si>
    <t>adbe4f6b-449a-432c-af33-23bd06ece644</t>
  </si>
  <si>
    <t>ქვარიანი ირაკლი (ს.კ. 60001141899) - ფიზ. პირი</t>
  </si>
  <si>
    <t>კარახანიანი ედუარდ</t>
  </si>
  <si>
    <t>01027061189</t>
  </si>
  <si>
    <t>GE30BG0000000160875837GEL</t>
  </si>
  <si>
    <t>77d9e039-1b17-491f-a9e3-7500cdcaeed5</t>
  </si>
  <si>
    <t>კარახანიანი ედუარდ (ს.კ. 01027061189) - ფიზ. პირი</t>
  </si>
  <si>
    <t>მგალობლიშვილი გიორგი</t>
  </si>
  <si>
    <t>65002011175</t>
  </si>
  <si>
    <t>GE05BG0000000498899850GEL</t>
  </si>
  <si>
    <t>31c2c76a-0419-4a17-b3d0-a58bd530c34c</t>
  </si>
  <si>
    <t>მგალობლიშვილი გიორგი (ს.კ. 65002011175) - ფიზ. პირი</t>
  </si>
  <si>
    <t>ხვედელიძე იმედა</t>
  </si>
  <si>
    <t>54001014413</t>
  </si>
  <si>
    <t>GE09BG0000000498422441GEL</t>
  </si>
  <si>
    <t>bef9a7da-0507-4b9b-bfbe-c970c05b4b9b</t>
  </si>
  <si>
    <t>ხვედელიძე იმედა (ს.კ. 54001014413) - ფიზ. პირი</t>
  </si>
  <si>
    <t>მაღლაკელიძე ვახტანგი</t>
  </si>
  <si>
    <t>018001068242</t>
  </si>
  <si>
    <t>GE04BG0000000161912265GEL</t>
  </si>
  <si>
    <t>6903b18e-e571-44a6-aaf1-487f1d6bf51b</t>
  </si>
  <si>
    <t>მაღლაკელიძე ვახტანგი (ს.კ. 018001068242) - ფიზ. პირი</t>
  </si>
  <si>
    <t>ფოფხაძე ირმა</t>
  </si>
  <si>
    <t>62001017050</t>
  </si>
  <si>
    <t>GE52BG0000000675445600GEL</t>
  </si>
  <si>
    <t>1bed97cb-7df0-49b2-b2a6-00b96c2e04d6</t>
  </si>
  <si>
    <t>ფოფხაძე ირმა (ს.კ. 62001017050) - ფიზ. პირი</t>
  </si>
  <si>
    <t>ხორავა კახი</t>
  </si>
  <si>
    <t>01025016155</t>
  </si>
  <si>
    <t>GE40BG0000000019752200GEL</t>
  </si>
  <si>
    <t>b758bdd3-4f88-429f-af74-5cf78aa4eca7</t>
  </si>
  <si>
    <t>ხორავა კახი (ს.კ. 01025016155) - ფიზ. პირი</t>
  </si>
  <si>
    <t>დანელია დონალდი</t>
  </si>
  <si>
    <t>01001011170</t>
  </si>
  <si>
    <t>GE66BG0000000220449000GEL</t>
  </si>
  <si>
    <t>3a3728aa-9707-4934-bd5b-b273aeedaafb</t>
  </si>
  <si>
    <t>დანელია დონალდი (ს.კ. 01001011170) - ფიზ. პირი</t>
  </si>
  <si>
    <t>ქრისტესიაშვილი ზურაბი</t>
  </si>
  <si>
    <t>01028003014</t>
  </si>
  <si>
    <t>ca60cfb0-19e1-457d-8fb0-15e49302baa4</t>
  </si>
  <si>
    <t>ქრისტესიაშვილი ზურაბი (ს.კ. 01028003014) - ფიზ. პირი</t>
  </si>
  <si>
    <t>სალაძე ირაკლი</t>
  </si>
  <si>
    <t>61006047221</t>
  </si>
  <si>
    <t>GE70BG0000000499241478GEL</t>
  </si>
  <si>
    <t>574d11c3-3466-4a77-abbd-6d0c402f7092</t>
  </si>
  <si>
    <t>სალაძე ირაკლი (ს.კ. 61006047221) - ფიზ. პირი</t>
  </si>
  <si>
    <t>ბექა მსხილაძე</t>
  </si>
  <si>
    <t>37001053118</t>
  </si>
  <si>
    <t>GE16TB7400745063600038</t>
  </si>
  <si>
    <t>a4b3601e-b8d2-46a3-bc0f-43b9f752c207</t>
  </si>
  <si>
    <t>ბექა მსხილაძე (ს.კ. 37001053118) - ფიზ. პირი</t>
  </si>
  <si>
    <t>გორგილაძე იოსებ</t>
  </si>
  <si>
    <t>61001017464</t>
  </si>
  <si>
    <t>GE80BG0000000546671000GEL</t>
  </si>
  <si>
    <t>776332f9-f428-4df5-afda-127540ebe0b1</t>
  </si>
  <si>
    <t>გორგილაძე იოსებ (ს.კ. 61001017464) - ფიზ. პირი</t>
  </si>
  <si>
    <t>ოგანეზოვი გარიკ</t>
  </si>
  <si>
    <t>01011086666</t>
  </si>
  <si>
    <t>GE96BG0000000538102896GEL</t>
  </si>
  <si>
    <t>e29b8898-d6cf-43bc-889a-2afa266376d7</t>
  </si>
  <si>
    <t>ოგანეზოვი გარიკ (ს.კ. 01011086666) - ფიზ. პირი</t>
  </si>
  <si>
    <t>ფაჩულია ზაზა</t>
  </si>
  <si>
    <t>39001039264</t>
  </si>
  <si>
    <t>GE41BG0000000854756700GEL</t>
  </si>
  <si>
    <t>338761b4-f6e3-4e28-982b-1568467a9357</t>
  </si>
  <si>
    <t>ფაჩულია ზაზა (ს.კ. 39001039264) - ფიზ. პირი</t>
  </si>
  <si>
    <t>გურამ ურუშაძე</t>
  </si>
  <si>
    <t>61001070915</t>
  </si>
  <si>
    <t>GE27TB7227845061100065</t>
  </si>
  <si>
    <t>4300c328-440b-48a0-9a2b-44442c03311d</t>
  </si>
  <si>
    <t>გურამ ურუშაძე (ს.კ. 61001070915) - ფიზ. პირი</t>
  </si>
  <si>
    <t>გიორგი კობალაძე</t>
  </si>
  <si>
    <t>50001002281</t>
  </si>
  <si>
    <t>GE32TB7534045061100088</t>
  </si>
  <si>
    <t>70d14453-b082-4227-8016-d81c4e120f0b</t>
  </si>
  <si>
    <t>გიორგი კობალაძე (ს.კ. 50001002281) - ფიზ. პირი</t>
  </si>
  <si>
    <t>ბეჟანიძე გელოდი</t>
  </si>
  <si>
    <t>61004018980</t>
  </si>
  <si>
    <t>GE91BG0000000276247800GEL</t>
  </si>
  <si>
    <t>c99ac098-3fcc-42c9-b0ca-6070b5355dc9</t>
  </si>
  <si>
    <t>ბეჟანიძე გელოდი (ს.კ. 61004018980) - ფიზ. პირი</t>
  </si>
  <si>
    <t>დავითაშვილი ნათია</t>
  </si>
  <si>
    <t>01003001639</t>
  </si>
  <si>
    <t>GE66BG0000000100822392GEL</t>
  </si>
  <si>
    <t>77296da8-811a-459a-b393-96ba9f7c723f</t>
  </si>
  <si>
    <t>დავითაშვილი ნათია (ს.კ. 01003001639) - ფიზ. პირი</t>
  </si>
  <si>
    <t>ილია გილიგაშვილი</t>
  </si>
  <si>
    <t>GE80TB7355845061100083</t>
  </si>
  <si>
    <t>af314073-41b1-42a7-b00f-6c233b0da002</t>
  </si>
  <si>
    <t>ილია გილიგაშვილი (ს.კ. 0) - ფიზ. პირი</t>
  </si>
  <si>
    <t>ხუბულოვა ინგა</t>
  </si>
  <si>
    <t>48379167320</t>
  </si>
  <si>
    <t>GE14BG0000000101451694GEL</t>
  </si>
  <si>
    <t>79861201-cb47-45f6-91cc-f6183d015780</t>
  </si>
  <si>
    <t>ხუბულოვა ინგა (ს.კ. 48379167320) - ფიზ. პირი</t>
  </si>
  <si>
    <t>ხახუტაიშვილი დავით</t>
  </si>
  <si>
    <t>61004003050</t>
  </si>
  <si>
    <t>GE29BG0000000161109334GEL</t>
  </si>
  <si>
    <t>f3941d90-baee-43ae-a4d9-2e8f8a9444a9</t>
  </si>
  <si>
    <t>ხახუტაიშვილი დავით (ს.კ. 61004003050) - ფიზ. პირი</t>
  </si>
  <si>
    <t>გინტური ვიქტორ</t>
  </si>
  <si>
    <t>59001110742</t>
  </si>
  <si>
    <t>GE48BG0000000162378722GEL</t>
  </si>
  <si>
    <t>74113a98-cc68-4cbe-a066-3068d560802b</t>
  </si>
  <si>
    <t>გინტური ვიქტორ (ს.კ. 59001110742) - ფიზ. პირი</t>
  </si>
  <si>
    <t>იმედა მამულაძე</t>
  </si>
  <si>
    <t>26001028188</t>
  </si>
  <si>
    <t>GE16TB7871145061100108</t>
  </si>
  <si>
    <t>dd188138-fb98-4627-ac23-47ee990fc600</t>
  </si>
  <si>
    <t>იმედა მამულაძე (ს.კ. 26001028188) - ფიზ. პირი</t>
  </si>
  <si>
    <t>გორგაძე კობა</t>
  </si>
  <si>
    <t>61006022770</t>
  </si>
  <si>
    <t>GE41BG0000000294766000GEL</t>
  </si>
  <si>
    <t>2eab23f5-ccc4-426d-8e0e-3ee99fac26c9</t>
  </si>
  <si>
    <t>გორგაძე კობა (ს.კ. 61006022770) - ფიზ. პირი</t>
  </si>
  <si>
    <t>შანთაძე თეიმურაზ</t>
  </si>
  <si>
    <t>61006059213</t>
  </si>
  <si>
    <t>GE20BG0000000161715552GEL</t>
  </si>
  <si>
    <t>7f65f537-466e-4a0c-99b9-ce7d1a2e028f</t>
  </si>
  <si>
    <t>შანთაძე თეიმურაზ (ს.კ. 61006059213) - ფიზ. პირი</t>
  </si>
  <si>
    <t>ტაბაღუა თორნიკე</t>
  </si>
  <si>
    <t>01008044420</t>
  </si>
  <si>
    <t>GE50BG0000000100776217GEL</t>
  </si>
  <si>
    <t>64671195-45f0-4728-b18e-e6fdeb8a5bde</t>
  </si>
  <si>
    <t>ტაბაღუა თორნიკე (ს.კ. 01008044420) - ფიზ. პირი</t>
  </si>
  <si>
    <t>მსხილაძე ლაშა</t>
  </si>
  <si>
    <t>61003012059</t>
  </si>
  <si>
    <t>GE50BG0000000524672813GEL</t>
  </si>
  <si>
    <t>f1ac6f29-006e-4931-9377-7d87b2775f8b</t>
  </si>
  <si>
    <t>მსხილაძე ლაშა (ს.კ. 61003012059) - ფიზ. პირი</t>
  </si>
  <si>
    <t>თურმანიძე ტარიელ</t>
  </si>
  <si>
    <t>61006048254</t>
  </si>
  <si>
    <t>GE77BG0000000100711517GEL</t>
  </si>
  <si>
    <t>a212e285-c4bc-481b-8a8c-7e97970f20e8</t>
  </si>
  <si>
    <t>თურმანიძე ტარიელ (ს.კ. 61006048254) - ფიზ. პირი</t>
  </si>
  <si>
    <t>გელა მანძულაშვილი</t>
  </si>
  <si>
    <t>36001007955</t>
  </si>
  <si>
    <t>GE55TB7637745061100115</t>
  </si>
  <si>
    <t>c51966fd-4dbf-43f0-adb9-b821aecce058</t>
  </si>
  <si>
    <t>გელა მანძულაშვილი (ს.კ. 36001007955) - ფიზ. პირი</t>
  </si>
  <si>
    <t>ამირან ჭაღალიძე</t>
  </si>
  <si>
    <t>61004073257</t>
  </si>
  <si>
    <t>GE37BG0000000498625831GEL</t>
  </si>
  <si>
    <t>5f01325c-3387-4416-aaa2-0b8902c7d49a</t>
  </si>
  <si>
    <t>ამირან ჭაღალიძე (ს.კ. 61004073257) - ფიზ. პირი</t>
  </si>
  <si>
    <t>ფუტკარაძე სერგეი</t>
  </si>
  <si>
    <t>61006008934</t>
  </si>
  <si>
    <t>GE63BG0000000160993195GEL</t>
  </si>
  <si>
    <t>65be5f93-ac91-4841-9390-5967ec710803</t>
  </si>
  <si>
    <t>ფუტკარაძე სერგეი (ს.კ. 61006008934) - ფიზ. პირი</t>
  </si>
  <si>
    <t>მახარაძე ჯაბა</t>
  </si>
  <si>
    <t>61001050131</t>
  </si>
  <si>
    <t>GE12BG0000000162708394GEL</t>
  </si>
  <si>
    <t>a09d0093-007e-444d-b017-1ad2f7ea2936</t>
  </si>
  <si>
    <t>მახარაძე ჯაბა (ს.კ. 61001050131) - ფიზ. პირი</t>
  </si>
  <si>
    <t>დავით გიორგაძე</t>
  </si>
  <si>
    <t>GE34TB7575745061100101</t>
  </si>
  <si>
    <t>ef7a52b1-acfc-4dac-8319-34efd1090993</t>
  </si>
  <si>
    <t>დავით გიორგაძე (ს.კ. ICE3107) - ფიზ. პირი</t>
  </si>
  <si>
    <t>აბდულ რაჰიმან ხალეშა</t>
  </si>
  <si>
    <t>N5006084</t>
  </si>
  <si>
    <t>GE68BG0000000525707285GEL</t>
  </si>
  <si>
    <t>88cb8eb5-3f96-4bfa-919e-ee744ad08419</t>
  </si>
  <si>
    <t>აბდულ რაჰიმან ხალეშა (ს.კ. N5006084) - ფიზ. პირი</t>
  </si>
  <si>
    <t>მახარაძე ლევან</t>
  </si>
  <si>
    <t>59001047106</t>
  </si>
  <si>
    <t>GE06BG0000000611695700GEL</t>
  </si>
  <si>
    <t>9eddcf8e-b735-4236-8521-e54df7c4d096</t>
  </si>
  <si>
    <t>მახარაძე ლევან (ს.კ. 59001047106) - ფიზ. პირი</t>
  </si>
  <si>
    <t>ლევანი იოსავა</t>
  </si>
  <si>
    <t>58001023510</t>
  </si>
  <si>
    <t>GE07TB7003845064300015</t>
  </si>
  <si>
    <t>fc32e1c9-16a3-4207-aea4-70afa49e218d</t>
  </si>
  <si>
    <t>ლევანი იოსავა (ს.კ. 58001023510) - ფიზ. პირი</t>
  </si>
  <si>
    <t>პეტრიძე რამაზ</t>
  </si>
  <si>
    <t>61006042196</t>
  </si>
  <si>
    <t>GE86BG0000000161307255GEL</t>
  </si>
  <si>
    <t>e2c57ccf-58b9-4937-966c-afd0a020d4a4</t>
  </si>
  <si>
    <t>პეტრიძე რამაზ (ს.კ. 61006042196) - ფიზ. პირი</t>
  </si>
  <si>
    <t>ზოიძე ვაჟა</t>
  </si>
  <si>
    <t>61003001647</t>
  </si>
  <si>
    <t>GE47BG0000000048266000GEL</t>
  </si>
  <si>
    <t>9b4001d1-ee8d-4c1d-adcc-8be5a517fbec</t>
  </si>
  <si>
    <t>ზოიძე ვაჟა (ს.კ. 61003001647) - ფიზ. პირი</t>
  </si>
  <si>
    <t>ჯაიანი თემურ</t>
  </si>
  <si>
    <t>61002019641</t>
  </si>
  <si>
    <t>GE18BG0000000100701133GEL</t>
  </si>
  <si>
    <t>5c5b54b2-3237-47b3-bf46-43eaf514124d</t>
  </si>
  <si>
    <t>ჯაიანი თემურ (ს.კ. 61002019641) - ფიზ. პირი</t>
  </si>
  <si>
    <t>ნიკოლოზ ბიძინაშვილი</t>
  </si>
  <si>
    <t>01014004496</t>
  </si>
  <si>
    <t>GE14TB7170545063600041</t>
  </si>
  <si>
    <t>9033ded0-28cd-4bcf-8dac-41c4147da951</t>
  </si>
  <si>
    <t>ნიკოლოზ ბიძინაშვილი (ს.კ. 01014004496) - ფიზ. პირი</t>
  </si>
  <si>
    <t>კასრელიშვილი ვალერი</t>
  </si>
  <si>
    <t>35001061062</t>
  </si>
  <si>
    <t>46cd644c-f0e5-410b-b9d2-3b0c4227540a</t>
  </si>
  <si>
    <t>კასრელიშვილი ვალერი (ს.კ. 35001061062) - ფიზ. პირი</t>
  </si>
  <si>
    <t>გიორგი ლაფაჩი</t>
  </si>
  <si>
    <t>59031006647</t>
  </si>
  <si>
    <t>GE81TB7414045061100065</t>
  </si>
  <si>
    <t>5f25e51c-6cd0-4e6f-9fe3-297be2c43d77</t>
  </si>
  <si>
    <t>გიორგი ლაფაჩი (ს.კ. 59031006647) - ფიზ. პირი</t>
  </si>
  <si>
    <t>სულაბერიძე ავთანდილ</t>
  </si>
  <si>
    <t>01027030479</t>
  </si>
  <si>
    <t>GE16BG0000000162626551GEL</t>
  </si>
  <si>
    <t>b2cfcd25-271f-4a49-8f4d-d9adde41edb8</t>
  </si>
  <si>
    <t>სულაბერიძე ავთანდილ (ს.კ. 01027030479) - ფიზ. პირი</t>
  </si>
  <si>
    <t>ოლეგ ჩეკურიშვილი</t>
  </si>
  <si>
    <t>01011057660</t>
  </si>
  <si>
    <t>GE94TB7349545061100049</t>
  </si>
  <si>
    <t>129d4aa1-066d-4a28-bef0-72c23973998a</t>
  </si>
  <si>
    <t>ოლეგ ჩეკურიშვილი (ს.კ. 01011057660) - ფიზ. პირი</t>
  </si>
  <si>
    <t>გეთიაშვილი გივი</t>
  </si>
  <si>
    <t>013001003771</t>
  </si>
  <si>
    <t>GE98BG0000000131350141GEL</t>
  </si>
  <si>
    <t>7dc3db08-f260-43c8-8b48-53263c336ee4</t>
  </si>
  <si>
    <t>გეთიაშვილი გივი (ს.კ. 013001003771) - ფიზ. პირი</t>
  </si>
  <si>
    <t>ივანე ჯელია</t>
  </si>
  <si>
    <t>01002000166</t>
  </si>
  <si>
    <t>GE54TB7373045064300012</t>
  </si>
  <si>
    <t>696dbff1-b537-4494-9e3e-0920f1b65128</t>
  </si>
  <si>
    <t>ივანე ჯელია (ს.კ. 01002000166) - ფიზ. პირი</t>
  </si>
  <si>
    <t>სიჭინავა კახა</t>
  </si>
  <si>
    <t>39001010682</t>
  </si>
  <si>
    <t>GE54BG0000000493520900GEL</t>
  </si>
  <si>
    <t>6fa2465f-f011-4c5a-83bf-791c71a0e68e</t>
  </si>
  <si>
    <t>სიჭინავა კახა (ს.კ. 39001010682) - ფიზ. პირი</t>
  </si>
  <si>
    <t>სარქისოვი ალბერტ</t>
  </si>
  <si>
    <t>01024074522</t>
  </si>
  <si>
    <t>GE02BG0000000181745600GEL</t>
  </si>
  <si>
    <t>15f3066c-8fbd-4cc6-a176-804adda68abf</t>
  </si>
  <si>
    <t>სარქისოვი ალბერტ (ს.კ. 01024074522) - ფიზ. პირი</t>
  </si>
  <si>
    <t>ახალაია კარლო</t>
  </si>
  <si>
    <t>33001052587</t>
  </si>
  <si>
    <t>GE39BG0000000676132400GEL</t>
  </si>
  <si>
    <t>d3a7f099-5d2a-4383-a5bb-f45194daf20c</t>
  </si>
  <si>
    <t>ახალაია კარლო (ს.კ. 33001052587) - ფიზ. პირი</t>
  </si>
  <si>
    <t>მარუქაშვილი ალექსი</t>
  </si>
  <si>
    <t>GE75BG0000000257808000GEL</t>
  </si>
  <si>
    <t>05cb8523-6975-4c1a-978a-837cf6287148</t>
  </si>
  <si>
    <t>მარუქაშვილი ალექსი (ს.კ. 8001000841) - ფიზ. პირი</t>
  </si>
  <si>
    <t>გოგიტიძე გოჩა</t>
  </si>
  <si>
    <t>61010019228</t>
  </si>
  <si>
    <t>GE60BG0000000179538000GEL</t>
  </si>
  <si>
    <t>6133361d-c577-4a75-8348-c1ab8e1eb919</t>
  </si>
  <si>
    <t>გოგიტიძე გოჩა (ს.კ. 61010019228) - ფიზ. პირი</t>
  </si>
  <si>
    <t>აბაშიძე ასლან</t>
  </si>
  <si>
    <t>61003008694</t>
  </si>
  <si>
    <t>GE13BG0000000323572400GEL</t>
  </si>
  <si>
    <t>5b4578d5-a58b-46c6-b788-99f846b05241</t>
  </si>
  <si>
    <t>აბაშიძე ასლან (ს.კ. 61003008694) - ფიზ. პირი</t>
  </si>
  <si>
    <t>აკაკი ახალაია</t>
  </si>
  <si>
    <t>01031005703</t>
  </si>
  <si>
    <t>GE45TB0890645063622575</t>
  </si>
  <si>
    <t>a33b6422-363f-4994-82cc-cfb88441d6c8</t>
  </si>
  <si>
    <t>აკაკი ახალაია (ს.კ. 01031005703) - ფიზ. პირი</t>
  </si>
  <si>
    <t>შოთა ნატროშვილი</t>
  </si>
  <si>
    <t>60001032113</t>
  </si>
  <si>
    <t>GE45TB7435145063300006</t>
  </si>
  <si>
    <t>28c82ab7-4f94-4b1c-9a44-eaacca73111e</t>
  </si>
  <si>
    <t>შოთა ნატროშვილი (ს.კ. 60001032113) - ფიზ. პირი</t>
  </si>
  <si>
    <t>ასათიანი ნინო</t>
  </si>
  <si>
    <t>61001025985</t>
  </si>
  <si>
    <t>GE78BG0000000494738400GEL</t>
  </si>
  <si>
    <t>e94a5a9a-8539-4557-ab9e-912ca7cf914a</t>
  </si>
  <si>
    <t>ასათიანი ნინო (ს.კ. 61001025985) - ფიზ. პირი</t>
  </si>
  <si>
    <t>შაინიძე რომან</t>
  </si>
  <si>
    <t>61009028783</t>
  </si>
  <si>
    <t>GE84BG0000000132944200GEL</t>
  </si>
  <si>
    <t>9862541c-2ca6-4b0d-abfe-02a90eff5f71</t>
  </si>
  <si>
    <t>შაინიძე რომან (ს.კ. 61009028783) - ფიზ. პირი</t>
  </si>
  <si>
    <t>აბრამალაძე გელა</t>
  </si>
  <si>
    <t>017001022397</t>
  </si>
  <si>
    <t>GE57BG0000000162317353GEL</t>
  </si>
  <si>
    <t>14ec3eda-61d2-4190-869f-fb50e08e18eb</t>
  </si>
  <si>
    <t>აბრამალაძე გელა (ს.კ. 017001022397) - ფიზ. პირი</t>
  </si>
  <si>
    <t>ჭეჟია უჩა</t>
  </si>
  <si>
    <t>01008017071</t>
  </si>
  <si>
    <t>GE77BG0000000701203500GEL</t>
  </si>
  <si>
    <t>7677c8ca-6f51-4ca7-b6a4-85acc5a2d462</t>
  </si>
  <si>
    <t>ჭეჟია უჩა (ს.კ. 01008017071) - ფიზ. პირი</t>
  </si>
  <si>
    <t>ბაინდუროვი სერგო</t>
  </si>
  <si>
    <t>01030019075</t>
  </si>
  <si>
    <t>GE12BG0000000525190216GEL</t>
  </si>
  <si>
    <t>9479631f-2543-4a8b-8f82-b7289ed7e66f</t>
  </si>
  <si>
    <t>ბაინდუროვი სერგო (ს.კ. 01030019075) - ფიზ. პირი</t>
  </si>
  <si>
    <t>მაია ბრეგვაძე</t>
  </si>
  <si>
    <t>GE41TB7011636110100003</t>
  </si>
  <si>
    <t>c05eb555-a477-4fc3-825a-e88504a8cd28</t>
  </si>
  <si>
    <t>მაია ბრეგვაძე (ს.კ. ICE3136) - ფიზ. პირი</t>
  </si>
  <si>
    <t>კენჭიაშვილი დიმიტრი</t>
  </si>
  <si>
    <t>31001010072</t>
  </si>
  <si>
    <t>GE21BG0000000131362391GEL</t>
  </si>
  <si>
    <t>8a750b83-8cd6-43d7-b726-4bc84e316b0c</t>
  </si>
  <si>
    <t>კენჭიაშვილი დიმიტრი (ს.კ. 31001010072) - ფიზ. პირი</t>
  </si>
  <si>
    <t>რამაზი თავაძე</t>
  </si>
  <si>
    <t>01027068817</t>
  </si>
  <si>
    <t>GE17TB7085345068100003</t>
  </si>
  <si>
    <t>098229db-e4ac-4701-b667-aaf9807fc3b5</t>
  </si>
  <si>
    <t>რამაზი თავაძე (ს.კ. 01027068817) - ფიზ. პირი</t>
  </si>
  <si>
    <t>აკაკი რევაზიშვილი</t>
  </si>
  <si>
    <t>01017045715</t>
  </si>
  <si>
    <t>GE46TB7724245063600007</t>
  </si>
  <si>
    <t>55b2f740-5811-4641-ad35-c0e634b2066b</t>
  </si>
  <si>
    <t>აკაკი რევაზიშვილი (ს.კ. 01017045715) - ფიზ. პირი</t>
  </si>
  <si>
    <t>ცერცვაძე ლევანი</t>
  </si>
  <si>
    <t>01027070080</t>
  </si>
  <si>
    <t>a81c6c5e-2a23-4040-af9d-d2f8364faa4b</t>
  </si>
  <si>
    <t>ცერცვაძე ლევანი (ს.კ. 01027070080) - ფიზ. პირი</t>
  </si>
  <si>
    <t>შურღაია სალომე</t>
  </si>
  <si>
    <t>01007012582</t>
  </si>
  <si>
    <t>GE98BG0000000162457362GEL</t>
  </si>
  <si>
    <t>3de7bf01-d345-4c4a-bd70-10e50fdcc6cc</t>
  </si>
  <si>
    <t>შურღაია სალომე (ს.კ. 01007012582) - ფიზ. პირი</t>
  </si>
  <si>
    <t>თეკლე გორდეზიანი</t>
  </si>
  <si>
    <t>35901129029</t>
  </si>
  <si>
    <t>GE19TB7754945063300004</t>
  </si>
  <si>
    <t>ca619f43-8990-49a5-8c86-f34c86395425</t>
  </si>
  <si>
    <t>თეკლე გორდეზიანი (ს.კ. 35901129029) - ფიზ. პირი</t>
  </si>
  <si>
    <t>ბოლქვაძე მიხეილ</t>
  </si>
  <si>
    <t>61001081035</t>
  </si>
  <si>
    <t>1bf7f846-e1e7-49d6-bc95-f904f2efb84a</t>
  </si>
  <si>
    <t>ბოლქვაძე მიხეილ (ს.კ. 61001081035) - ფიზ. პირი</t>
  </si>
  <si>
    <t>ალექსი ბაბულაშვილი</t>
  </si>
  <si>
    <t>016001001163</t>
  </si>
  <si>
    <t>GE37TB7370845064300040</t>
  </si>
  <si>
    <t>912265a7-bd83-41db-b61a-6c4a6454b59d</t>
  </si>
  <si>
    <t>ალექსი ბაბულაშვილი (ს.კ. 016001001163) - ფიზ. პირი</t>
  </si>
  <si>
    <t>ვაშაკიძე გივი</t>
  </si>
  <si>
    <t>61001006602</t>
  </si>
  <si>
    <t>GE18BG0000000345895696GEL</t>
  </si>
  <si>
    <t>a2b53437-11e7-418e-8a2b-917f7b3981fc</t>
  </si>
  <si>
    <t>ვაშაკიძე გივი (ს.კ. 61001006602) - ფიზ. პირი</t>
  </si>
  <si>
    <t>გოგბერაშვილი გიორგი</t>
  </si>
  <si>
    <t>018901073256</t>
  </si>
  <si>
    <t>GE88BG0000000498583397GEL</t>
  </si>
  <si>
    <t>0f64535b-0044-474b-b5a8-a5ce329fd41d</t>
  </si>
  <si>
    <t>გოგბერაშვილი გიორგი (ს.კ. 018901073256) - ფიზ. პირი</t>
  </si>
  <si>
    <t>ველიაძე გიორგი</t>
  </si>
  <si>
    <t>61010016724</t>
  </si>
  <si>
    <t>GE73BG0000000798370800GEL</t>
  </si>
  <si>
    <t>991bbb82-3ef7-4f19-abfb-abc8dc8e4960</t>
  </si>
  <si>
    <t>ველიაძე გიორგი (ს.კ. 61010016724) - ფიზ. პირი</t>
  </si>
  <si>
    <t>ხანთაძე თეიმურაზ</t>
  </si>
  <si>
    <t>53001014640</t>
  </si>
  <si>
    <t>GE46BG0000000161293037GEL</t>
  </si>
  <si>
    <t>fffeacf3-5c79-4f7f-9b77-7a938215b675</t>
  </si>
  <si>
    <t>ხანთაძე თეიმურაზ (ს.კ. 53001014640) - ფიზ. პირი</t>
  </si>
  <si>
    <t>ზაქარაძე გია</t>
  </si>
  <si>
    <t>61001079459</t>
  </si>
  <si>
    <t>GE19BG0000000160979049GEL</t>
  </si>
  <si>
    <t>fd9bdbc9-5bdb-4a75-82fb-ca91c25837a5</t>
  </si>
  <si>
    <t>ზაქარაძე გია (ს.კ. 61001079459) - ფიზ. პირი</t>
  </si>
  <si>
    <t>გიორგი ზარიძე</t>
  </si>
  <si>
    <t>01019059209</t>
  </si>
  <si>
    <t>GE72TB7081545064300004</t>
  </si>
  <si>
    <t>38189d8c-1186-4d50-958f-b8a5a9db2b9e</t>
  </si>
  <si>
    <t>გიორგი ზარიძე (ს.კ. 01019059209) - ფიზ. პირი</t>
  </si>
  <si>
    <t>გიორგი ბულბულაშვილი</t>
  </si>
  <si>
    <t>01027071664</t>
  </si>
  <si>
    <t>GE38TB7922145064300005</t>
  </si>
  <si>
    <t>0c82e9d0-77f6-4eaf-8791-0c8f7cbbf5d0</t>
  </si>
  <si>
    <t>გიორგი ბულბულაშვილი (ს.კ. 01027071664) - ფიზ. პირი</t>
  </si>
  <si>
    <t>ირაკლი ივანიშვილი</t>
  </si>
  <si>
    <t>01025009572</t>
  </si>
  <si>
    <t>GE66TB7922045063600039</t>
  </si>
  <si>
    <t>03c21479-13b2-461a-aac4-a9f36fdf0bff</t>
  </si>
  <si>
    <t>ირაკლი ივანიშვილი (ს.კ. 01025009572) - ფიზ. პირი</t>
  </si>
  <si>
    <t>შოთა ხანიკაევი</t>
  </si>
  <si>
    <t>01650002167</t>
  </si>
  <si>
    <t>GE61TB7032545061100003</t>
  </si>
  <si>
    <t>cb9d6b30-4d55-4a9f-afe8-cd80cbd1fab3</t>
  </si>
  <si>
    <t>შოთა ხანიკაევი (ს.კ. 01650002167) - ფიზ. პირი</t>
  </si>
  <si>
    <t>დიასამიძე სიმონ</t>
  </si>
  <si>
    <t>61201097391</t>
  </si>
  <si>
    <t>GE11BG0000000139933200GEL</t>
  </si>
  <si>
    <t>6846eeae-1b44-4908-aed8-56b53ef8c042</t>
  </si>
  <si>
    <t>დიასამიძე სიმონ (ს.კ. 61201097391) - ფიზ. პირი</t>
  </si>
  <si>
    <t>ნაცვალაძე ნინო</t>
  </si>
  <si>
    <t>01009000821</t>
  </si>
  <si>
    <t>70ffbc4e-0eaf-4d1f-8d7f-4c31149ef1fb</t>
  </si>
  <si>
    <t>ნაცვალაძე ნინო (ს.კ. 01009000821) - ფიზ. პირი</t>
  </si>
  <si>
    <t>ჭოჭუა ლაშა</t>
  </si>
  <si>
    <t>01017015386</t>
  </si>
  <si>
    <t>GE04BG0000000345901186GEL</t>
  </si>
  <si>
    <t>d3c2e7b7-faca-4034-aeca-b77ff5ebe11a</t>
  </si>
  <si>
    <t>ჭოჭუა ლაშა (ს.კ. 01017015386) - ფიზ. პირი</t>
  </si>
  <si>
    <t>ბაჩუკი აბაშიძე</t>
  </si>
  <si>
    <t>0f328e49-c005-4e40-bfbb-263a612ac5e2</t>
  </si>
  <si>
    <t>ბაჩუკი აბაშიძე (ს.კ. ICE3157) - ფიზ. პირი</t>
  </si>
  <si>
    <t>დომუს ალუმინიუმ</t>
  </si>
  <si>
    <t>405059859</t>
  </si>
  <si>
    <t>GE55TB7301336060100002</t>
  </si>
  <si>
    <t>e97f7f79-e987-4da0-9779-3b5a81e888db</t>
  </si>
  <si>
    <t>დომუს ალუმინიუმ (ს.კ. 405059859) - შპს</t>
  </si>
  <si>
    <t>445395153</t>
  </si>
  <si>
    <t>GE36BG0000000046565400GEL</t>
  </si>
  <si>
    <t>225a2a6b-a770-4c4c-bccb-375ec143a8b2</t>
  </si>
  <si>
    <t>აისი (ს.კ. 445395153) - შპს</t>
  </si>
  <si>
    <t>01030027918</t>
  </si>
  <si>
    <t>GE85BS0020000016645452</t>
  </si>
  <si>
    <t>cf065d07-ad2a-445a-ba98-29b037e1de04</t>
  </si>
  <si>
    <t xml:space="preserve"> ნინო ტოგონიძე (ს.კ. 01030027918) - მცირე მეწარმე</t>
  </si>
  <si>
    <t>სსიპ - საქართველოს შინაგან საქმეთა სამინისტროს მომსახურების სააგენტო</t>
  </si>
  <si>
    <t>205190513</t>
  </si>
  <si>
    <t>5da58dc3-3051-40d4-a10d-61eb144de9f7</t>
  </si>
  <si>
    <t>სსიპ - საქართველოს შინაგან საქმეთა სამინისტროს მომსახურების სააგენტო (ს.კ. 205190513) - საჯარო სამართლის იურიდიული პირი</t>
  </si>
  <si>
    <t>ჰელფი დიჯითალ</t>
  </si>
  <si>
    <t>406318257</t>
  </si>
  <si>
    <t>GE22TB7003536080100008</t>
  </si>
  <si>
    <t>f144cbcb-6f10-434b-955e-7aa1fd0a057e</t>
  </si>
  <si>
    <t>ჰელფი დიჯითალ (ს.კ. 406318257) - შპს</t>
  </si>
  <si>
    <t xml:space="preserve">სსიპ - ლ საყვარელიძის სახელობის დაავადებათა კონტროლისა და საზოგადოებრივი ჯანმრთელობის ეროვნული ცენტრი </t>
  </si>
  <si>
    <t>211324351</t>
  </si>
  <si>
    <t>28ec7100-3420-418a-b357-2980581d34f6</t>
  </si>
  <si>
    <t>სსიპ - ლ საყვარელიძის სახელობის დაავადებათა კონტროლისა და საზოგადოებრივი ჯანმრთელობის ეროვნული ცენტრი  (ს.კ. 211324351) - საჯარო სამართლის იურიდიული პირი</t>
  </si>
  <si>
    <t>Credit Information Bureau Creditinfo Georgia</t>
  </si>
  <si>
    <t>204470740</t>
  </si>
  <si>
    <t>GE48BG0000000905231300GEL</t>
  </si>
  <si>
    <t>c2ece9c3-ce79-4b44-ad52-74bb3298d234</t>
  </si>
  <si>
    <t>Credit Information Bureau Creditinfo Georgia (ს.კ. 204470740) - სს</t>
  </si>
  <si>
    <t>ანდრო ზარდიაშვილი</t>
  </si>
  <si>
    <t>45950000727</t>
  </si>
  <si>
    <t>3d6a0e9c-f2e6-4f5e-911e-f352f4183431</t>
  </si>
  <si>
    <t>ICE003165</t>
  </si>
  <si>
    <t>ანდრო ზარდიაშვილი (ს.კ. 45950000727) - ფიზ. პირი</t>
  </si>
  <si>
    <t>გვანცა მახარაშვილი</t>
  </si>
  <si>
    <t>14001028688</t>
  </si>
  <si>
    <t>GE39BG0000000553511984</t>
  </si>
  <si>
    <t>9c37f282-85f8-45b3-b124-76797efa08b4</t>
  </si>
  <si>
    <t>ICE3166</t>
  </si>
  <si>
    <t>გვანცა მახარაშვილი (ს.კ. 14001028688) - ფიზ. პირი</t>
  </si>
  <si>
    <t>მამუკა შაორშაძე</t>
  </si>
  <si>
    <t xml:space="preserve">38001029672 </t>
  </si>
  <si>
    <t>GE76BG0000000626116400GEL</t>
  </si>
  <si>
    <t>c26b6ca9-99f9-4a57-8169-61c54462c61c</t>
  </si>
  <si>
    <t>მამუკა შაორშაძე (ს.კ. 38001029672) - ფიზ. პირი</t>
  </si>
  <si>
    <t>ბენე კომფორტი</t>
  </si>
  <si>
    <t>405384383</t>
  </si>
  <si>
    <t>f35a04db-068e-41d5-b8a8-8bfde7ffa421</t>
  </si>
  <si>
    <t>ბენე კომფორტი (ს.კ. 405384383) - შპს</t>
  </si>
  <si>
    <t>RIGHT SKILLS EDUCATION LLC</t>
  </si>
  <si>
    <t>KZ036018821001000061</t>
  </si>
  <si>
    <t>c0be8bfb-3999-490d-a84a-34f3b87d30db</t>
  </si>
  <si>
    <t>RIGHT SKILLS EDUCATION LLC (ს.კ. ICE003170) - შპს</t>
  </si>
  <si>
    <t>გლენ არტურ ნობს</t>
  </si>
  <si>
    <t>GE81TB7463945061200002</t>
  </si>
  <si>
    <t>6fcd4cf9-8573-4496-93fe-ca086ba5ed7b</t>
  </si>
  <si>
    <t>გლენ არტურ ნობს (ს.კ. ICE3171) - ფიზ. პირი</t>
  </si>
  <si>
    <t>აიო</t>
  </si>
  <si>
    <t>448412655</t>
  </si>
  <si>
    <t>bbfca010-d7e9-48dd-aa14-08877fbdfa7e</t>
  </si>
  <si>
    <t>აიო (ს.კ. 448412655) - შპს</t>
  </si>
  <si>
    <t>Malsi</t>
  </si>
  <si>
    <t>445419770</t>
  </si>
  <si>
    <t>2a4d8f4e-e7cd-4ed5-a7dc-a92fc16e37b3</t>
  </si>
  <si>
    <t>Malsi (ს.კ. 445419770) - შპს</t>
  </si>
  <si>
    <t>ია კვაშილავა</t>
  </si>
  <si>
    <t>39001006426</t>
  </si>
  <si>
    <t>GE36BG0000000526150860GEL</t>
  </si>
  <si>
    <t>7e1d5657-8a28-49f6-9f8b-ff290c77d7e4</t>
  </si>
  <si>
    <t>ია კვაშილავა (ს.კ. 39001006426) - ფიზ. პირი</t>
  </si>
  <si>
    <t>ჟანა კაპაიანიდუ</t>
  </si>
  <si>
    <t>61004052336</t>
  </si>
  <si>
    <t>GE20BG0000000212328600</t>
  </si>
  <si>
    <t>6b88f53e-584c-443a-a14f-85b5959a2bb4</t>
  </si>
  <si>
    <t>ჟანა კაპაიანიდუ (ს.კ. 61004052336) - ფიზ. პირი</t>
  </si>
  <si>
    <t>61004466016</t>
  </si>
  <si>
    <t>58c2e21a-3c84-4a49-b2fc-063d4988eb09</t>
  </si>
  <si>
    <t>ენრი ცინცაძე (ს.კ. 61004466016) - ფიზ. პირი</t>
  </si>
  <si>
    <t>ნიკა გვრიტიშვილი</t>
  </si>
  <si>
    <t>GE38TB7477945064300099</t>
  </si>
  <si>
    <t>1ee83782-2320-4c48-82f1-0ca4881665a6</t>
  </si>
  <si>
    <t>ნიკა გვრიტიშვილი (ს.კ. 1019073780) - ინდ. მეწარმე</t>
  </si>
  <si>
    <t>ჰოტელ პიანო ყვარელი</t>
  </si>
  <si>
    <t>441560758</t>
  </si>
  <si>
    <t>GE77TB7596136020100011</t>
  </si>
  <si>
    <t>09b8c4b4-cfb9-43f8-8e92-632e13a0ae76</t>
  </si>
  <si>
    <t>ჰოტელ პიანო ყვარელი (ს.კ. 441560758) - შპს</t>
  </si>
  <si>
    <t>სევენ ივენთ ენდ მარკეტინგ</t>
  </si>
  <si>
    <t>445740538</t>
  </si>
  <si>
    <t>GE49BG0000000607642557</t>
  </si>
  <si>
    <t>07438dee-356f-4a23-a80e-fdbaee05bed4</t>
  </si>
  <si>
    <t>სევენ ივენთ ენდ მარკეტინგ (ს.კ. 445740538) - შპს</t>
  </si>
  <si>
    <t>მირანდა გაბაიძე</t>
  </si>
  <si>
    <t>61001018093</t>
  </si>
  <si>
    <t>GE05BG0000000346014658</t>
  </si>
  <si>
    <t>63a2ec7a-d389-45c6-a45b-e363109094e1</t>
  </si>
  <si>
    <t>მირანდა გაბაიძე (ს.კ. 61001018093) - ფიზ. პირი</t>
  </si>
  <si>
    <t>ჰილ საიდ დეველოპმენთ</t>
  </si>
  <si>
    <t>404619668</t>
  </si>
  <si>
    <t>bfc971e5-83a3-47a8-b1dc-c45b1b8c8f92</t>
  </si>
  <si>
    <t>ჰილ საიდ დეველოპმენთ (ს.კ. 404619668) - შპს</t>
  </si>
  <si>
    <t>თიემჯი სერვისი</t>
  </si>
  <si>
    <t>405594833</t>
  </si>
  <si>
    <t>GE28BG0000000541543643GEL</t>
  </si>
  <si>
    <t>b9a18f12-8eca-4b50-b35b-86aca3a4a798</t>
  </si>
  <si>
    <t>თიემჯი სერვისი (ს.კ. 405594833) - შპს</t>
  </si>
  <si>
    <t>მიშა აუტო</t>
  </si>
  <si>
    <t>406377175</t>
  </si>
  <si>
    <t>GE50BG0000000538303738GEL</t>
  </si>
  <si>
    <t>f337a310-0351-4b7e-bc0b-385b6357e5ee</t>
  </si>
  <si>
    <t>მიშა აუტო (ს.კ. 406377175) - შპს</t>
  </si>
  <si>
    <t>ლაშა სარალიძე</t>
  </si>
  <si>
    <t>11001032718</t>
  </si>
  <si>
    <t>GE74BG0000000606171393</t>
  </si>
  <si>
    <t>3a48ad77-daf2-498b-b391-68d97df45810</t>
  </si>
  <si>
    <t>ლაშა სარალიძე (ს.კ. 11001032718) - ფიზ. პირი</t>
  </si>
  <si>
    <t>გოდერძი ლომიძე</t>
  </si>
  <si>
    <t>45001033343</t>
  </si>
  <si>
    <t>GE42TB7801045063600022</t>
  </si>
  <si>
    <t>1421cd93-ec90-4f27-8b34-7c93bde42cbe</t>
  </si>
  <si>
    <t>გოდერძი ლომიძე (ს.კ. 45001033343) - ინდ. მეწარმე</t>
  </si>
  <si>
    <t>თერმო სახლი</t>
  </si>
  <si>
    <t>416332123</t>
  </si>
  <si>
    <t>GE56TB7926436080100005</t>
  </si>
  <si>
    <t>08f041ad-2d26-499a-b3cf-547e3dd1dd43</t>
  </si>
  <si>
    <t>თერმო სახლი (ს.კ. 416332123) - შპს</t>
  </si>
  <si>
    <t>პროფესიონალი</t>
  </si>
  <si>
    <t>405077839</t>
  </si>
  <si>
    <t>GE37PC0523600100002858</t>
  </si>
  <si>
    <t>de4781ec-7647-475b-ae5c-51399b4480f4</t>
  </si>
  <si>
    <t>პროფესიონალი (ს.კ. 405077839) - შპს</t>
  </si>
  <si>
    <t>SHENZHEN ZHONGGERUI TRADING PARTNERSHIP ENTERPRISE LTD</t>
  </si>
  <si>
    <t>767973935200</t>
  </si>
  <si>
    <t>422ab7e5-6c25-424a-94ba-4248a89733e1</t>
  </si>
  <si>
    <t>SHENZHEN ZHONGGERUI TRADING PARTNERSHIP ENTERPRISE LTD (ს.კ. ICE003189) - უცხოური საწარმო</t>
  </si>
  <si>
    <t>გიორგი გიგუაშვილი</t>
  </si>
  <si>
    <t>01028003331</t>
  </si>
  <si>
    <t>GE52TB7295945061600028</t>
  </si>
  <si>
    <t>85a9b934-fbdf-49ec-b625-6213dda2368e</t>
  </si>
  <si>
    <t>გიორგი გიგუაშვილი (ს.კ. 01028003331) - ინდ. მეწარმე</t>
  </si>
  <si>
    <t>ლინდა ფილფანი</t>
  </si>
  <si>
    <t>62809013938</t>
  </si>
  <si>
    <t>GE91BG0000000162235746</t>
  </si>
  <si>
    <t>dbc5b832-802e-49bf-a64f-427198596cbb</t>
  </si>
  <si>
    <t>ICE003192</t>
  </si>
  <si>
    <t>ლინდა ფილფანი (ს.კ. 62809013938) - ფიზ. პირი</t>
  </si>
  <si>
    <t>გელა სულხანიშვილი</t>
  </si>
  <si>
    <t>01001021886</t>
  </si>
  <si>
    <t>GE12BG0000000036365700</t>
  </si>
  <si>
    <t>e4215a7c-6a0f-4f44-8ef4-4c9c4bb33272</t>
  </si>
  <si>
    <t>ICE3193</t>
  </si>
  <si>
    <t>გელა სულხანიშვილი (ს.კ. 01001021886) - ფიზ. პირი</t>
  </si>
  <si>
    <t>დი ემ თი</t>
  </si>
  <si>
    <t>404494793</t>
  </si>
  <si>
    <t>GE90BG0000000533986518GEL</t>
  </si>
  <si>
    <t>99acea3e-9ec3-4efb-b30b-271e42aa691f</t>
  </si>
  <si>
    <t>დი ემ თი (ს.კ. 404494793) - შპს</t>
  </si>
  <si>
    <t>მიხეილ გაიდაროვი</t>
  </si>
  <si>
    <t>61003009469</t>
  </si>
  <si>
    <t>GE71BG0000000540119588</t>
  </si>
  <si>
    <t>dfdad4f0-a028-4bab-a674-de67f622f76b</t>
  </si>
  <si>
    <t>მიხეილ გაიდაროვი (ს.კ. 61003009469) - ფიზ. პირი</t>
  </si>
  <si>
    <t>ლევან დავითაია</t>
  </si>
  <si>
    <t>01007008428</t>
  </si>
  <si>
    <t>GE53BG0000000581014336</t>
  </si>
  <si>
    <t>b61ce77f-00ae-402b-8339-86d65e1e5d5c</t>
  </si>
  <si>
    <t>ლევან დავითაია (ს.კ. 01007008428) - ინდ. მეწარმე</t>
  </si>
  <si>
    <t>ნექსთ ფროფერთი</t>
  </si>
  <si>
    <t>445766859</t>
  </si>
  <si>
    <t>e8b5ea6c-53ce-4c50-a1aa-a21d51c741d8</t>
  </si>
  <si>
    <t>ნექსთ ფროფერთი (ს.კ. 445766859) - შპს</t>
  </si>
  <si>
    <t>თამარი გელაშვილი</t>
  </si>
  <si>
    <t>45001005069</t>
  </si>
  <si>
    <t>GE12BG0000000609316861</t>
  </si>
  <si>
    <t>05e71249-7ad4-425f-ad93-21132618b730</t>
  </si>
  <si>
    <t>თამარი გელაშვილი (ს.კ. 45001005069) - ინდ. მეწარმე</t>
  </si>
  <si>
    <t>ფორის დეველოპმენტი</t>
  </si>
  <si>
    <t>445587614</t>
  </si>
  <si>
    <t>GE37BG0000000533910551GEL</t>
  </si>
  <si>
    <t>4b211f63-8396-46ff-b4d1-642c7a3d077f</t>
  </si>
  <si>
    <t>ფორის დეველოპმენტი (ს.კ. 445587614) - შპს</t>
  </si>
  <si>
    <t>ჯემალ მიქელაძე</t>
  </si>
  <si>
    <t>61001017294</t>
  </si>
  <si>
    <t>GE10BG0000000499487871</t>
  </si>
  <si>
    <t>dbf32d82-5cb4-4882-b63e-236e2bce4fce</t>
  </si>
  <si>
    <t>ჯემალ მიქელაძე (ს.კ. 61001017294) - ფიზ. პირი</t>
  </si>
  <si>
    <t>ნიკა ყაჭეიშვილი</t>
  </si>
  <si>
    <t>37001058947</t>
  </si>
  <si>
    <t>GE39BG0000000533983459</t>
  </si>
  <si>
    <t>e3dd0d05-258f-4cc9-99a5-f4fe7e2e126d</t>
  </si>
  <si>
    <t>ნიკა ყაჭეიშვილი (ს.კ. 37001058947) - ფიზ. პირი</t>
  </si>
  <si>
    <t>ვახტანგ მამულაშვილი</t>
  </si>
  <si>
    <t>01008054186</t>
  </si>
  <si>
    <t>GE32BG0000000103343549</t>
  </si>
  <si>
    <t>4478b5c0-428d-42fb-ad2d-887ede8e4f01</t>
  </si>
  <si>
    <t>ვახტანგ მამულაშვილი (ს.კ. 01008054186) - ფიზ. პირი</t>
  </si>
  <si>
    <t>Ზურაბ სურმანიძე</t>
  </si>
  <si>
    <t>36001046294</t>
  </si>
  <si>
    <t>GE32BG0000000553286294</t>
  </si>
  <si>
    <t>7547803c-e277-4d3e-a2cd-38822d9122e0</t>
  </si>
  <si>
    <t>Ზურაბ სურმანიძე (ს.კ. 36001046294) - ფიზ. პირი</t>
  </si>
  <si>
    <t>კამ</t>
  </si>
  <si>
    <t>406050856</t>
  </si>
  <si>
    <t>f803a84d-97b6-49cf-824e-d2806271449a</t>
  </si>
  <si>
    <t>კამ (ს.კ. 406050856) - შპს</t>
  </si>
  <si>
    <t>ქეთევანი მჟავია</t>
  </si>
  <si>
    <t>01017042092</t>
  </si>
  <si>
    <t>GE09TB7445336010100024</t>
  </si>
  <si>
    <t>645893d3-d0ce-455f-8016-473de9d04d65</t>
  </si>
  <si>
    <t>ქეთევანი მჟავია (ს.კ. 01017042092) - ფიზ. პირი</t>
  </si>
  <si>
    <t>საბერძნეთი - GRC</t>
  </si>
  <si>
    <t>იტალია - ITA</t>
  </si>
  <si>
    <t>Code</t>
  </si>
  <si>
    <t>Name (EN)</t>
  </si>
  <si>
    <t>Name (KA)</t>
  </si>
  <si>
    <t>Active</t>
  </si>
  <si>
    <t>UUID</t>
  </si>
  <si>
    <t>CreatedAt</t>
  </si>
  <si>
    <t>UpdatedAt</t>
  </si>
  <si>
    <t>TS</t>
  </si>
  <si>
    <t>LTD</t>
  </si>
  <si>
    <t>0d51a686-652b-478f-9502-50b11abafa54</t>
  </si>
  <si>
    <t>2025-08-26T18:38:37.746Z</t>
  </si>
  <si>
    <t>PRIVATE_PERSON</t>
  </si>
  <si>
    <t>Private Person</t>
  </si>
  <si>
    <t>bf4d83f9-5064-4958-af6e-e4c21b2e4880</t>
  </si>
  <si>
    <t>2025-08-26T18:38:37.773Z</t>
  </si>
  <si>
    <t>INDIVIDUAL_ENTERPRENER</t>
  </si>
  <si>
    <t>Individual Enterprener</t>
  </si>
  <si>
    <t>ba538574-e93f-4ce8-a780-667b61fc970a</t>
  </si>
  <si>
    <t>2025-08-26T18:38:37.777Z</t>
  </si>
  <si>
    <t>MICRO_ENTERPRETER</t>
  </si>
  <si>
    <t>Micro Enterpreter</t>
  </si>
  <si>
    <t>470412f4-e2c0-4f9d-91f1-1c0630a02364</t>
  </si>
  <si>
    <t>2025-08-26T18:38:37.781Z</t>
  </si>
  <si>
    <t>JSC</t>
  </si>
  <si>
    <t>ec8c01a4-0fe9-424e-b08d-3bc252e7ac53</t>
  </si>
  <si>
    <t>2025-08-26T18:38:37.785Z</t>
  </si>
  <si>
    <t>PARTNERSHIP</t>
  </si>
  <si>
    <t>Partnership</t>
  </si>
  <si>
    <t>f5c3c745-eaa4-4e27-a73b-badc9ebb49c0</t>
  </si>
  <si>
    <t>2025-08-26T18:38:37.788Z</t>
  </si>
  <si>
    <t>FOREIGN_COMPANY</t>
  </si>
  <si>
    <t>Foreign Company</t>
  </si>
  <si>
    <t>7766e9c2-0094-4090-adf4-ef017062457f</t>
  </si>
  <si>
    <t>2025-08-26T18:38:37.791Z</t>
  </si>
  <si>
    <t>FOREIGN_COMPANY_REP_OFFICE</t>
  </si>
  <si>
    <t>Foreign Company Rep. Office</t>
  </si>
  <si>
    <t>23b32846-da15-4bce-a8a6-0859041e94bb</t>
  </si>
  <si>
    <t>2025-08-26T18:38:37.794Z</t>
  </si>
  <si>
    <t>FOREIGN_NON_COMMERCIAL_ENTITY_REP_OFFICE</t>
  </si>
  <si>
    <t>Foreign Non Commercial Entity Rep. Office</t>
  </si>
  <si>
    <t>3b6618c9-b4c6-4e78-80e2-442b948fcd64</t>
  </si>
  <si>
    <t>2025-08-26T18:38:37.797Z</t>
  </si>
  <si>
    <t>NON_COMMERCIAL_ENTITY</t>
  </si>
  <si>
    <t>Non Commercial Entity</t>
  </si>
  <si>
    <t>831339ac-64e3-4d4c-9726-074e2d68b19c</t>
  </si>
  <si>
    <t>2025-08-26T18:38:37.800Z</t>
  </si>
  <si>
    <t>GOVERNMENT_ENTITY</t>
  </si>
  <si>
    <t>Government Entity</t>
  </si>
  <si>
    <t>af6bac17-8f0a-46c3-b1f3-4b7332d7ad7d</t>
  </si>
  <si>
    <t>2025-08-26T18:38:37.802Z</t>
  </si>
  <si>
    <t>ASSOCIATION</t>
  </si>
  <si>
    <t>Association</t>
  </si>
  <si>
    <t>d88c1c59-b9ac-4a47-8d01-28d51ad3e6ed</t>
  </si>
  <si>
    <t>2025-08-26T18:38:37.805Z</t>
  </si>
  <si>
    <t>DIPLOMAT</t>
  </si>
  <si>
    <t>Diplomat</t>
  </si>
  <si>
    <t>4cfc8be1-19ee-4685-bfb0-f793bd8db5d3</t>
  </si>
  <si>
    <t>2025-08-26T18:38:37.808Z</t>
  </si>
  <si>
    <t>NONRESIDENT_PRIVATE_PERSON</t>
  </si>
  <si>
    <t>Nonresident Private Person</t>
  </si>
  <si>
    <t>არარეზიდენტი ფიზ. პირი</t>
  </si>
  <si>
    <t>5747f8e6-a8a6-4a23-91cc-c427c3a22597</t>
  </si>
  <si>
    <t>2025-08-26T18:38:37.810Z</t>
  </si>
  <si>
    <t>ISO2</t>
  </si>
  <si>
    <t>ISO3</t>
  </si>
  <si>
    <t>UN</t>
  </si>
  <si>
    <t>საქართველო</t>
  </si>
  <si>
    <t>GE</t>
  </si>
  <si>
    <t>GEO</t>
  </si>
  <si>
    <t>Afghanistan</t>
  </si>
  <si>
    <t>ავღანეთი</t>
  </si>
  <si>
    <t>AF</t>
  </si>
  <si>
    <t>AFG</t>
  </si>
  <si>
    <t>ავღანეთი - AFG</t>
  </si>
  <si>
    <t>Aland Islands</t>
  </si>
  <si>
    <t>ალანდის კუნძულები</t>
  </si>
  <si>
    <t>AX</t>
  </si>
  <si>
    <t>ALA</t>
  </si>
  <si>
    <t>ალანდის კუნძულები - ALA</t>
  </si>
  <si>
    <t>Albania</t>
  </si>
  <si>
    <t>ალბანეთი</t>
  </si>
  <si>
    <t>AL</t>
  </si>
  <si>
    <t>ALB</t>
  </si>
  <si>
    <t>ალბანეთი - ALB</t>
  </si>
  <si>
    <t>Algeria</t>
  </si>
  <si>
    <t>ალჟირი</t>
  </si>
  <si>
    <t>DZ</t>
  </si>
  <si>
    <t>DZA</t>
  </si>
  <si>
    <t>ალჟირი - DZA</t>
  </si>
  <si>
    <t>American Samoa</t>
  </si>
  <si>
    <t>ამერიკის სამოა</t>
  </si>
  <si>
    <t>AS</t>
  </si>
  <si>
    <t>ASM</t>
  </si>
  <si>
    <t>ამერიკის სამოა - ASM</t>
  </si>
  <si>
    <t>Andorra</t>
  </si>
  <si>
    <t>ანდორა</t>
  </si>
  <si>
    <t>AD</t>
  </si>
  <si>
    <t>AND</t>
  </si>
  <si>
    <t>ანდორა - AND</t>
  </si>
  <si>
    <t>Angola</t>
  </si>
  <si>
    <t>ანგოლა</t>
  </si>
  <si>
    <t>AO</t>
  </si>
  <si>
    <t>AGO</t>
  </si>
  <si>
    <t>ანგოლა - AGO</t>
  </si>
  <si>
    <t>Anguilla</t>
  </si>
  <si>
    <t>ანგილია</t>
  </si>
  <si>
    <t>AI</t>
  </si>
  <si>
    <t>AIA</t>
  </si>
  <si>
    <t>ანგილია - AIA</t>
  </si>
  <si>
    <t>Antarctica</t>
  </si>
  <si>
    <t>ანტარქტიდა</t>
  </si>
  <si>
    <t>AQ</t>
  </si>
  <si>
    <t>ATA</t>
  </si>
  <si>
    <t>ანტარქტიდა - ATA</t>
  </si>
  <si>
    <t>Antigua and Barbuda</t>
  </si>
  <si>
    <t>ანტიგუა-ბარბუდა</t>
  </si>
  <si>
    <t>AG</t>
  </si>
  <si>
    <t>ATG</t>
  </si>
  <si>
    <t>ანტიგუა-ბარბუდა - ATG</t>
  </si>
  <si>
    <t>Argentina</t>
  </si>
  <si>
    <t>არგენტინა</t>
  </si>
  <si>
    <t>AR</t>
  </si>
  <si>
    <t>ARG</t>
  </si>
  <si>
    <t>არგენტინა - ARG</t>
  </si>
  <si>
    <t>Armenia</t>
  </si>
  <si>
    <t>სომხეთი</t>
  </si>
  <si>
    <t>AM</t>
  </si>
  <si>
    <t>ARM</t>
  </si>
  <si>
    <t>Aruba</t>
  </si>
  <si>
    <t>არუბა</t>
  </si>
  <si>
    <t>AW</t>
  </si>
  <si>
    <t>ABW</t>
  </si>
  <si>
    <t>არუბა - ABW</t>
  </si>
  <si>
    <t>Australia</t>
  </si>
  <si>
    <t>ავსტრალია</t>
  </si>
  <si>
    <t>AU</t>
  </si>
  <si>
    <t>AUS</t>
  </si>
  <si>
    <t>ავსტრალია - AUS</t>
  </si>
  <si>
    <t>Austria</t>
  </si>
  <si>
    <t>ავსტრია</t>
  </si>
  <si>
    <t>AT</t>
  </si>
  <si>
    <t>AUT</t>
  </si>
  <si>
    <t>ავსტრია - AUT</t>
  </si>
  <si>
    <t>Azerbaijan</t>
  </si>
  <si>
    <t>AZ</t>
  </si>
  <si>
    <t>AZE</t>
  </si>
  <si>
    <t>Bahamas</t>
  </si>
  <si>
    <t>ბაჰამები</t>
  </si>
  <si>
    <t>BS</t>
  </si>
  <si>
    <t>BHS</t>
  </si>
  <si>
    <t>ბაჰამები - BHS</t>
  </si>
  <si>
    <t>Bahrain</t>
  </si>
  <si>
    <t>ბაჰრეინი</t>
  </si>
  <si>
    <t>BH</t>
  </si>
  <si>
    <t>BHR</t>
  </si>
  <si>
    <t>ბაჰრეინი - BHR</t>
  </si>
  <si>
    <t>Bangladesh</t>
  </si>
  <si>
    <t>ბანგლადეში</t>
  </si>
  <si>
    <t>BD</t>
  </si>
  <si>
    <t>BGD</t>
  </si>
  <si>
    <t>ბანგლადეში - BGD</t>
  </si>
  <si>
    <t>Barbados</t>
  </si>
  <si>
    <t>ბარბადოსი</t>
  </si>
  <si>
    <t>BB</t>
  </si>
  <si>
    <t>BRB</t>
  </si>
  <si>
    <t>ბარბადოსი - BRB</t>
  </si>
  <si>
    <t>Belarus</t>
  </si>
  <si>
    <t>ბელარუსი</t>
  </si>
  <si>
    <t>BY</t>
  </si>
  <si>
    <t>BLR</t>
  </si>
  <si>
    <t>ბელარუსი - BLR</t>
  </si>
  <si>
    <t>Belgium</t>
  </si>
  <si>
    <t>ბელგია</t>
  </si>
  <si>
    <t>BE</t>
  </si>
  <si>
    <t>BEL</t>
  </si>
  <si>
    <t>ბელგია - BEL</t>
  </si>
  <si>
    <t>Belize</t>
  </si>
  <si>
    <t>ბელიზი</t>
  </si>
  <si>
    <t>BZ</t>
  </si>
  <si>
    <t>BLZ</t>
  </si>
  <si>
    <t>ბელიზი - BLZ</t>
  </si>
  <si>
    <t>Benin</t>
  </si>
  <si>
    <t>ბენინი</t>
  </si>
  <si>
    <t>BJ</t>
  </si>
  <si>
    <t>BEN</t>
  </si>
  <si>
    <t>ბენინი - BEN</t>
  </si>
  <si>
    <t>Bermuda</t>
  </si>
  <si>
    <t>ბერმუდა</t>
  </si>
  <si>
    <t>BM</t>
  </si>
  <si>
    <t>BMU</t>
  </si>
  <si>
    <t>ბერმუდა - BMU</t>
  </si>
  <si>
    <t>Bhutan</t>
  </si>
  <si>
    <t>ბუტანი</t>
  </si>
  <si>
    <t>BT</t>
  </si>
  <si>
    <t>BTN</t>
  </si>
  <si>
    <t>ბუტანი - BTN</t>
  </si>
  <si>
    <t>Bolivia</t>
  </si>
  <si>
    <t>ბოლივია</t>
  </si>
  <si>
    <t>BO</t>
  </si>
  <si>
    <t>BOL</t>
  </si>
  <si>
    <t>ბოლივია - BOL</t>
  </si>
  <si>
    <t>Bosnia and Herzegovina</t>
  </si>
  <si>
    <t>ბოსნია-ჰერცეგოვინა</t>
  </si>
  <si>
    <t>BA</t>
  </si>
  <si>
    <t>BIH</t>
  </si>
  <si>
    <t>ბოსნია-ჰერცეგოვინა - BIH</t>
  </si>
  <si>
    <t>Botswana</t>
  </si>
  <si>
    <t>ბოტსვანა</t>
  </si>
  <si>
    <t>BW</t>
  </si>
  <si>
    <t>BWA</t>
  </si>
  <si>
    <t>ბოტსვანა - BWA</t>
  </si>
  <si>
    <t>Bouvet Island</t>
  </si>
  <si>
    <t>ბუვე</t>
  </si>
  <si>
    <t>BV</t>
  </si>
  <si>
    <t>BVT</t>
  </si>
  <si>
    <t>ბუვე - BVT</t>
  </si>
  <si>
    <t>Brazil</t>
  </si>
  <si>
    <t>ბრაზილია</t>
  </si>
  <si>
    <t>BR</t>
  </si>
  <si>
    <t>BRA</t>
  </si>
  <si>
    <t>ბრაზილია - BRA</t>
  </si>
  <si>
    <t>British Virgin Islands</t>
  </si>
  <si>
    <t>ვირჯინის კუნძულები, ბრიტანეთი</t>
  </si>
  <si>
    <t>VG</t>
  </si>
  <si>
    <t>VGB</t>
  </si>
  <si>
    <t>ვირჯინის კუნძულები, ბრიტანეთი - VGB</t>
  </si>
  <si>
    <t>British Indian Ocean Territory</t>
  </si>
  <si>
    <t>ბრიტანეთის ტერიტორია ინდოეთის ოკეანეში</t>
  </si>
  <si>
    <t>IO</t>
  </si>
  <si>
    <t>IOT</t>
  </si>
  <si>
    <t>ბრიტანეთის ტერიტორია ინდოეთის ოკეანეში - IOT</t>
  </si>
  <si>
    <t>Brunei Darussalam</t>
  </si>
  <si>
    <t>ბრუნეი</t>
  </si>
  <si>
    <t>BN</t>
  </si>
  <si>
    <t>BRN</t>
  </si>
  <si>
    <t>ბრუნეი - BRN</t>
  </si>
  <si>
    <t>Bulgaria</t>
  </si>
  <si>
    <t>ბულგარეთი</t>
  </si>
  <si>
    <t>BG</t>
  </si>
  <si>
    <t>BGR</t>
  </si>
  <si>
    <t>ბულგარეთი - BGR</t>
  </si>
  <si>
    <t>Burkina Faso</t>
  </si>
  <si>
    <t>ბურკინაფასო</t>
  </si>
  <si>
    <t>BF</t>
  </si>
  <si>
    <t>BFA</t>
  </si>
  <si>
    <t>ბურკინაფასო - BFA</t>
  </si>
  <si>
    <t>Burundi</t>
  </si>
  <si>
    <t>ბურუნდი</t>
  </si>
  <si>
    <t>BI</t>
  </si>
  <si>
    <t>BDI</t>
  </si>
  <si>
    <t>ბურუნდი - BDI</t>
  </si>
  <si>
    <t>Cambodia</t>
  </si>
  <si>
    <t>კამბოჯა</t>
  </si>
  <si>
    <t>KH</t>
  </si>
  <si>
    <t>KHM</t>
  </si>
  <si>
    <t>კამბოჯა - KHM</t>
  </si>
  <si>
    <t>Cameroon</t>
  </si>
  <si>
    <t>კამერუნი</t>
  </si>
  <si>
    <t>CM</t>
  </si>
  <si>
    <t>CMR</t>
  </si>
  <si>
    <t>კამერუნი - CMR</t>
  </si>
  <si>
    <t>Canada</t>
  </si>
  <si>
    <t>კანადა</t>
  </si>
  <si>
    <t>CA</t>
  </si>
  <si>
    <t>CAN</t>
  </si>
  <si>
    <t>კანადა - CAN</t>
  </si>
  <si>
    <t>Cape Verde</t>
  </si>
  <si>
    <t>კაბოვერდე</t>
  </si>
  <si>
    <t>CV</t>
  </si>
  <si>
    <t>CPV</t>
  </si>
  <si>
    <t>კაბოვერდე - CPV</t>
  </si>
  <si>
    <t>Cayman Islands</t>
  </si>
  <si>
    <t>კაიმანის კუნძულები</t>
  </si>
  <si>
    <t>KY</t>
  </si>
  <si>
    <t>CYM</t>
  </si>
  <si>
    <t>კაიმანის კუნძულები - CYM</t>
  </si>
  <si>
    <t>Central African Republic</t>
  </si>
  <si>
    <t>ცენტრალური აფრიკის რესპუბლიკა</t>
  </si>
  <si>
    <t>CF</t>
  </si>
  <si>
    <t>CAF</t>
  </si>
  <si>
    <t>ცენტრალური აფრიკის რესპუბლიკა - CAF</t>
  </si>
  <si>
    <t>Chad</t>
  </si>
  <si>
    <t>ჩადი</t>
  </si>
  <si>
    <t>TD</t>
  </si>
  <si>
    <t>TCD</t>
  </si>
  <si>
    <t>ჩადი - TCD</t>
  </si>
  <si>
    <t>Chile</t>
  </si>
  <si>
    <t>ჩილე</t>
  </si>
  <si>
    <t>CL</t>
  </si>
  <si>
    <t>CHL</t>
  </si>
  <si>
    <t>ჩილე - CHL</t>
  </si>
  <si>
    <t>China</t>
  </si>
  <si>
    <t>ჩინეთი</t>
  </si>
  <si>
    <t>CN</t>
  </si>
  <si>
    <t>CHN</t>
  </si>
  <si>
    <t>Hong Kong, SAR China</t>
  </si>
  <si>
    <t>ჰონკონგი</t>
  </si>
  <si>
    <t>HK</t>
  </si>
  <si>
    <t>HKG</t>
  </si>
  <si>
    <t>ჰონკონგი - HKG</t>
  </si>
  <si>
    <t>Macao, SAR China</t>
  </si>
  <si>
    <t>მაკაუ</t>
  </si>
  <si>
    <t>MO</t>
  </si>
  <si>
    <t>MAC</t>
  </si>
  <si>
    <t>მაკაუ - MAC</t>
  </si>
  <si>
    <t>Christmas Island</t>
  </si>
  <si>
    <t>ქრისტმასი</t>
  </si>
  <si>
    <t>CX</t>
  </si>
  <si>
    <t>CXR</t>
  </si>
  <si>
    <t>ქრისტმასი - CXR</t>
  </si>
  <si>
    <t>Cocos (Keeling) Islands</t>
  </si>
  <si>
    <t>ქოქოსის (კილინგის) კუნძულები</t>
  </si>
  <si>
    <t>CC</t>
  </si>
  <si>
    <t>CCK</t>
  </si>
  <si>
    <t>ქოქოსის (კილინგის) კუნძულები - CCK</t>
  </si>
  <si>
    <t>Colombia</t>
  </si>
  <si>
    <t>კოლუმბია</t>
  </si>
  <si>
    <t>CO</t>
  </si>
  <si>
    <t>COL</t>
  </si>
  <si>
    <t>კოლუმბია - COL</t>
  </si>
  <si>
    <t>Comoros</t>
  </si>
  <si>
    <t>კომორები</t>
  </si>
  <si>
    <t>KM</t>
  </si>
  <si>
    <t>COM</t>
  </si>
  <si>
    <t>კომორები - COM</t>
  </si>
  <si>
    <t>Congo (Brazzaville)</t>
  </si>
  <si>
    <t>კონგო</t>
  </si>
  <si>
    <t>CG</t>
  </si>
  <si>
    <t>COG</t>
  </si>
  <si>
    <t>კონგო - COG</t>
  </si>
  <si>
    <t>Congo, (Kinshasa)</t>
  </si>
  <si>
    <t>კონგოს დემოკრატიული რესპუბლიკა</t>
  </si>
  <si>
    <t>CD</t>
  </si>
  <si>
    <t>COD</t>
  </si>
  <si>
    <t>კონგოს დემოკრატიული რესპუბლიკა - COD</t>
  </si>
  <si>
    <t>Cook Islands</t>
  </si>
  <si>
    <t>კუკის კუნძულები</t>
  </si>
  <si>
    <t>CK</t>
  </si>
  <si>
    <t>COK</t>
  </si>
  <si>
    <t>კუკის კუნძულები - COK</t>
  </si>
  <si>
    <t>Costa Rica</t>
  </si>
  <si>
    <t>კოსტარიკა</t>
  </si>
  <si>
    <t>CR</t>
  </si>
  <si>
    <t>CRI</t>
  </si>
  <si>
    <t>კოსტარიკა - CRI</t>
  </si>
  <si>
    <t>Côte d'Ivoire</t>
  </si>
  <si>
    <t>კოტდივუარი</t>
  </si>
  <si>
    <t>CI</t>
  </si>
  <si>
    <t>CIV</t>
  </si>
  <si>
    <t>კოტდივუარი - CIV</t>
  </si>
  <si>
    <t>Croatia</t>
  </si>
  <si>
    <t>ხორვატია</t>
  </si>
  <si>
    <t>HR</t>
  </si>
  <si>
    <t>HRV</t>
  </si>
  <si>
    <t>ხორვატია - HRV</t>
  </si>
  <si>
    <t>Cuba</t>
  </si>
  <si>
    <t>CU</t>
  </si>
  <si>
    <t>CUB</t>
  </si>
  <si>
    <t>კუბა - CUB</t>
  </si>
  <si>
    <t>Cyprus</t>
  </si>
  <si>
    <t>კვიპროსი</t>
  </si>
  <si>
    <t>CY</t>
  </si>
  <si>
    <t>CYP</t>
  </si>
  <si>
    <t>კვიპროსი - CYP</t>
  </si>
  <si>
    <t>Czech Republic</t>
  </si>
  <si>
    <t>ჩეხეთი</t>
  </si>
  <si>
    <t>CZ</t>
  </si>
  <si>
    <t>CZE</t>
  </si>
  <si>
    <t>ჩეხეთი - CZE</t>
  </si>
  <si>
    <t>Denmark</t>
  </si>
  <si>
    <t>დანია</t>
  </si>
  <si>
    <t>DK</t>
  </si>
  <si>
    <t>DNK</t>
  </si>
  <si>
    <t>დანია - DNK</t>
  </si>
  <si>
    <t>Djibouti</t>
  </si>
  <si>
    <t>ჯიბუტი</t>
  </si>
  <si>
    <t>DJ</t>
  </si>
  <si>
    <t>DJI</t>
  </si>
  <si>
    <t>ჯიბუტი - DJI</t>
  </si>
  <si>
    <t>Dominica</t>
  </si>
  <si>
    <t>დომინიკა</t>
  </si>
  <si>
    <t>DM</t>
  </si>
  <si>
    <t>DMA</t>
  </si>
  <si>
    <t>დომინიკა - DMA</t>
  </si>
  <si>
    <t>Dominican Republic</t>
  </si>
  <si>
    <t>დომინიკანა</t>
  </si>
  <si>
    <t>DO</t>
  </si>
  <si>
    <t>DOM</t>
  </si>
  <si>
    <t>დომინიკანა - DOM</t>
  </si>
  <si>
    <t>Ecuador</t>
  </si>
  <si>
    <t>ეკვადორი</t>
  </si>
  <si>
    <t>EC</t>
  </si>
  <si>
    <t>ECU</t>
  </si>
  <si>
    <t>ეკვადორი - ECU</t>
  </si>
  <si>
    <t>Egypt</t>
  </si>
  <si>
    <t>ეგვიპტე</t>
  </si>
  <si>
    <t>EG</t>
  </si>
  <si>
    <t>EGY</t>
  </si>
  <si>
    <t>ეგვიპტე - EGY</t>
  </si>
  <si>
    <t>El Salvador</t>
  </si>
  <si>
    <t>სალვადორი</t>
  </si>
  <si>
    <t>SV</t>
  </si>
  <si>
    <t>SLV</t>
  </si>
  <si>
    <t>სალვადორი - SLV</t>
  </si>
  <si>
    <t>Equatorial Guinea</t>
  </si>
  <si>
    <t>ეკვატორული გვინეა</t>
  </si>
  <si>
    <t>GQ</t>
  </si>
  <si>
    <t>GNQ</t>
  </si>
  <si>
    <t>ეკვატორული გვინეა - GNQ</t>
  </si>
  <si>
    <t>Eritrea</t>
  </si>
  <si>
    <t>ერიტრეა</t>
  </si>
  <si>
    <t>ER</t>
  </si>
  <si>
    <t>ERI</t>
  </si>
  <si>
    <t>ერიტრეა - ERI</t>
  </si>
  <si>
    <t>Estonia</t>
  </si>
  <si>
    <t>ესტონეთი</t>
  </si>
  <si>
    <t>EE</t>
  </si>
  <si>
    <t>EST</t>
  </si>
  <si>
    <t>ესტონეთი - EST</t>
  </si>
  <si>
    <t>Ethiopia</t>
  </si>
  <si>
    <t>ეთიოპია</t>
  </si>
  <si>
    <t>ET</t>
  </si>
  <si>
    <t>ETH</t>
  </si>
  <si>
    <t>ეთიოპია - ETH</t>
  </si>
  <si>
    <t>Falkland Islands (Malvinas)</t>
  </si>
  <si>
    <t>ფოლკლენდის (მალვინის) კუნძულები</t>
  </si>
  <si>
    <t>FK</t>
  </si>
  <si>
    <t>FLK</t>
  </si>
  <si>
    <t>ფოლკლენდის (მალვინის) კუნძულები - FLK</t>
  </si>
  <si>
    <t>Faroe Islands</t>
  </si>
  <si>
    <t>ფარერის კუნძულები</t>
  </si>
  <si>
    <t>FO</t>
  </si>
  <si>
    <t>FRO</t>
  </si>
  <si>
    <t>ფარერის კუნძულები - FRO</t>
  </si>
  <si>
    <t>Fiji</t>
  </si>
  <si>
    <t>ფიჯი</t>
  </si>
  <si>
    <t>FJ</t>
  </si>
  <si>
    <t>FJI</t>
  </si>
  <si>
    <t>ფიჯი - FJI</t>
  </si>
  <si>
    <t>Finland</t>
  </si>
  <si>
    <t>ფინეთი</t>
  </si>
  <si>
    <t>FI</t>
  </si>
  <si>
    <t>FIN</t>
  </si>
  <si>
    <t>ფინეთი - FIN</t>
  </si>
  <si>
    <t>France</t>
  </si>
  <si>
    <t>საფრანგეთი</t>
  </si>
  <si>
    <t>FR</t>
  </si>
  <si>
    <t>FRA</t>
  </si>
  <si>
    <t>საფრანგეთი - FRA</t>
  </si>
  <si>
    <t>French Guiana</t>
  </si>
  <si>
    <t>გვიანა</t>
  </si>
  <si>
    <t>GF</t>
  </si>
  <si>
    <t>GUF</t>
  </si>
  <si>
    <t>გვიანა - GUF</t>
  </si>
  <si>
    <t>French Polynesia</t>
  </si>
  <si>
    <t>საფრანგეთის პოლინეზია</t>
  </si>
  <si>
    <t>PF</t>
  </si>
  <si>
    <t>PYF</t>
  </si>
  <si>
    <t>საფრანგეთის პოლინეზია - PYF</t>
  </si>
  <si>
    <t>French Southern Territories</t>
  </si>
  <si>
    <t>საფრანგეთის სამხრეთი ტერიტორიები</t>
  </si>
  <si>
    <t>TF</t>
  </si>
  <si>
    <t>ATF</t>
  </si>
  <si>
    <t>საფრანგეთის სამხრეთი ტერიტორიები - ATF</t>
  </si>
  <si>
    <t>Gabon</t>
  </si>
  <si>
    <t>გაბონი</t>
  </si>
  <si>
    <t>GA</t>
  </si>
  <si>
    <t>GAB</t>
  </si>
  <si>
    <t>გაბონი - GAB</t>
  </si>
  <si>
    <t>Gambia</t>
  </si>
  <si>
    <t>გამბია</t>
  </si>
  <si>
    <t>GM</t>
  </si>
  <si>
    <t>GMB</t>
  </si>
  <si>
    <t>გამბია - GMB</t>
  </si>
  <si>
    <t>Germany</t>
  </si>
  <si>
    <t>გერმანია</t>
  </si>
  <si>
    <t>DE</t>
  </si>
  <si>
    <t>DEU</t>
  </si>
  <si>
    <t>Ghana</t>
  </si>
  <si>
    <t>განა</t>
  </si>
  <si>
    <t>GH</t>
  </si>
  <si>
    <t>GHA</t>
  </si>
  <si>
    <t>განა - GHA</t>
  </si>
  <si>
    <t>Gibraltar</t>
  </si>
  <si>
    <t>გიბრალტარი</t>
  </si>
  <si>
    <t>GI</t>
  </si>
  <si>
    <t>GIB</t>
  </si>
  <si>
    <t>გიბრალტარი - GIB</t>
  </si>
  <si>
    <t>საბერძნეთი</t>
  </si>
  <si>
    <t>GR</t>
  </si>
  <si>
    <t>GRC</t>
  </si>
  <si>
    <t>Greenland</t>
  </si>
  <si>
    <t>გრენლანდია</t>
  </si>
  <si>
    <t>GL</t>
  </si>
  <si>
    <t>GRL</t>
  </si>
  <si>
    <t>გრენლანდია - GRL</t>
  </si>
  <si>
    <t>Grenada</t>
  </si>
  <si>
    <t>გრენადა</t>
  </si>
  <si>
    <t>GD</t>
  </si>
  <si>
    <t>GRD</t>
  </si>
  <si>
    <t>გრენადა - GRD</t>
  </si>
  <si>
    <t>Guadeloupe</t>
  </si>
  <si>
    <t>გვადელუპა</t>
  </si>
  <si>
    <t>GP</t>
  </si>
  <si>
    <t>GLP</t>
  </si>
  <si>
    <t>გვადელუპა - GLP</t>
  </si>
  <si>
    <t>Guam</t>
  </si>
  <si>
    <t>გუამი</t>
  </si>
  <si>
    <t>GU</t>
  </si>
  <si>
    <t>GUM</t>
  </si>
  <si>
    <t>გუამი - GUM</t>
  </si>
  <si>
    <t>Guatemala</t>
  </si>
  <si>
    <t>გვატემალა</t>
  </si>
  <si>
    <t>GT</t>
  </si>
  <si>
    <t>GTM</t>
  </si>
  <si>
    <t>გვატემალა - GTM</t>
  </si>
  <si>
    <t>Guernsey</t>
  </si>
  <si>
    <t>გერნსი</t>
  </si>
  <si>
    <t>GG</t>
  </si>
  <si>
    <t>GGY</t>
  </si>
  <si>
    <t>გერნსი - GGY</t>
  </si>
  <si>
    <t>Guinea</t>
  </si>
  <si>
    <t>გვინეა</t>
  </si>
  <si>
    <t>GN</t>
  </si>
  <si>
    <t>GIN</t>
  </si>
  <si>
    <t>გვინეა - GIN</t>
  </si>
  <si>
    <t>Guinea-Bissau</t>
  </si>
  <si>
    <t>გვინეაბისაუ</t>
  </si>
  <si>
    <t>GW</t>
  </si>
  <si>
    <t>GNB</t>
  </si>
  <si>
    <t>გვინეაბისაუ - GNB</t>
  </si>
  <si>
    <t>Guyana</t>
  </si>
  <si>
    <t>გაიანა</t>
  </si>
  <si>
    <t>GY</t>
  </si>
  <si>
    <t>GUY</t>
  </si>
  <si>
    <t>გაიანა - GUY</t>
  </si>
  <si>
    <t>Haiti</t>
  </si>
  <si>
    <t>ჰაიტი</t>
  </si>
  <si>
    <t>HT</t>
  </si>
  <si>
    <t>HTI</t>
  </si>
  <si>
    <t>ჰაიტი - HTI</t>
  </si>
  <si>
    <t>Heard and Mcdonald Islands</t>
  </si>
  <si>
    <t>ჰერდ-მაკდონალდის კუნძულები</t>
  </si>
  <si>
    <t>HM</t>
  </si>
  <si>
    <t>HMD</t>
  </si>
  <si>
    <t>ჰერდ-მაკდონალდის კუნძულები - HMD</t>
  </si>
  <si>
    <t>Holy See (Vatican City State)</t>
  </si>
  <si>
    <t>ვატიკანი</t>
  </si>
  <si>
    <t>VA</t>
  </si>
  <si>
    <t>VAT</t>
  </si>
  <si>
    <t>ვატიკანი - VAT</t>
  </si>
  <si>
    <t>Honduras</t>
  </si>
  <si>
    <t>ჰონდურასი</t>
  </si>
  <si>
    <t>HN</t>
  </si>
  <si>
    <t>HND</t>
  </si>
  <si>
    <t>Hungary</t>
  </si>
  <si>
    <t>უნგრეთი</t>
  </si>
  <si>
    <t>HU</t>
  </si>
  <si>
    <t>HUN</t>
  </si>
  <si>
    <t>უნგრეთი - HUN</t>
  </si>
  <si>
    <t>Iceland</t>
  </si>
  <si>
    <t>ისლანდია</t>
  </si>
  <si>
    <t>IS</t>
  </si>
  <si>
    <t>ISL</t>
  </si>
  <si>
    <t>ისლანდია - ISL</t>
  </si>
  <si>
    <t>India</t>
  </si>
  <si>
    <t>ინდოეთი</t>
  </si>
  <si>
    <t>IN</t>
  </si>
  <si>
    <t>IND</t>
  </si>
  <si>
    <t>ინდოეთი - IND</t>
  </si>
  <si>
    <t>Indonesia</t>
  </si>
  <si>
    <t>ინდონეზია</t>
  </si>
  <si>
    <t>IDN</t>
  </si>
  <si>
    <t>ინდონეზია - IDN</t>
  </si>
  <si>
    <t>Iran, Islamic Republic of</t>
  </si>
  <si>
    <t>ირანი</t>
  </si>
  <si>
    <t>IR</t>
  </si>
  <si>
    <t>IRN</t>
  </si>
  <si>
    <t>ირანი - IRN</t>
  </si>
  <si>
    <t>Iraq</t>
  </si>
  <si>
    <t>ერაყი</t>
  </si>
  <si>
    <t>IQ</t>
  </si>
  <si>
    <t>IRQ</t>
  </si>
  <si>
    <t>ერაყი - IRQ</t>
  </si>
  <si>
    <t>Ireland</t>
  </si>
  <si>
    <t>ირლანდია</t>
  </si>
  <si>
    <t>IE</t>
  </si>
  <si>
    <t>IRL</t>
  </si>
  <si>
    <t>Isle of Man</t>
  </si>
  <si>
    <t>მენი</t>
  </si>
  <si>
    <t>IM</t>
  </si>
  <si>
    <t>IMN</t>
  </si>
  <si>
    <t>მენი - IMN</t>
  </si>
  <si>
    <t>Israel</t>
  </si>
  <si>
    <t>ისრაელი</t>
  </si>
  <si>
    <t>IL</t>
  </si>
  <si>
    <t>ISR</t>
  </si>
  <si>
    <t>ისრაელი - ISR</t>
  </si>
  <si>
    <t>იტალია</t>
  </si>
  <si>
    <t>IT</t>
  </si>
  <si>
    <t>ITA</t>
  </si>
  <si>
    <t>Jamaica</t>
  </si>
  <si>
    <t>იამაიკა</t>
  </si>
  <si>
    <t>JM</t>
  </si>
  <si>
    <t>JAM</t>
  </si>
  <si>
    <t>იამაიკა - JAM</t>
  </si>
  <si>
    <t>Japan</t>
  </si>
  <si>
    <t>იაპონია</t>
  </si>
  <si>
    <t>JP</t>
  </si>
  <si>
    <t>JPN</t>
  </si>
  <si>
    <t>იაპონია - JPN</t>
  </si>
  <si>
    <t>Jersey</t>
  </si>
  <si>
    <t>ჯერზი</t>
  </si>
  <si>
    <t>JE</t>
  </si>
  <si>
    <t>JEY</t>
  </si>
  <si>
    <t>ჯერზი - JEY</t>
  </si>
  <si>
    <t>Jordan</t>
  </si>
  <si>
    <t>იორდანია</t>
  </si>
  <si>
    <t>JO</t>
  </si>
  <si>
    <t>JOR</t>
  </si>
  <si>
    <t>იორდანია - JOR</t>
  </si>
  <si>
    <t>Kazakhstan</t>
  </si>
  <si>
    <t>ყაზახეთი</t>
  </si>
  <si>
    <t>KZ</t>
  </si>
  <si>
    <t>KAZ</t>
  </si>
  <si>
    <t>Kenya</t>
  </si>
  <si>
    <t>კენია</t>
  </si>
  <si>
    <t>KE</t>
  </si>
  <si>
    <t>KEN</t>
  </si>
  <si>
    <t>კენია - KEN</t>
  </si>
  <si>
    <t>Kiribati</t>
  </si>
  <si>
    <t>კირიბატი</t>
  </si>
  <si>
    <t>KI</t>
  </si>
  <si>
    <t>KIR</t>
  </si>
  <si>
    <t>კირიბატი - KIR</t>
  </si>
  <si>
    <t>Korea (North)</t>
  </si>
  <si>
    <t>კორეის სახალხო დემოკრატი-ული რესპუბლიკა</t>
  </si>
  <si>
    <t>KP</t>
  </si>
  <si>
    <t>PRK</t>
  </si>
  <si>
    <t>კორეის სახალხო დემოკრატი-ული რესპუბლიკა - PRK</t>
  </si>
  <si>
    <t>Korea (South)</t>
  </si>
  <si>
    <t>კორეა</t>
  </si>
  <si>
    <t>KR</t>
  </si>
  <si>
    <t>KOR</t>
  </si>
  <si>
    <t>კორეა - KOR</t>
  </si>
  <si>
    <t>Kuwait</t>
  </si>
  <si>
    <t>ქუვეითი</t>
  </si>
  <si>
    <t>KW</t>
  </si>
  <si>
    <t>KWT</t>
  </si>
  <si>
    <t>ქუვეითი - KWT</t>
  </si>
  <si>
    <t>Kyrgyzstan</t>
  </si>
  <si>
    <t>ყირგიზეთი</t>
  </si>
  <si>
    <t>KG</t>
  </si>
  <si>
    <t>KGZ</t>
  </si>
  <si>
    <t>ყირგიზეთი - KGZ</t>
  </si>
  <si>
    <t>Lao PDR</t>
  </si>
  <si>
    <t>ლაოსი</t>
  </si>
  <si>
    <t>LA</t>
  </si>
  <si>
    <t>LAO</t>
  </si>
  <si>
    <t>ლაოსი - LAO</t>
  </si>
  <si>
    <t>Latvia</t>
  </si>
  <si>
    <t>ლატვია</t>
  </si>
  <si>
    <t>LV</t>
  </si>
  <si>
    <t>LVA</t>
  </si>
  <si>
    <t>ლატვია - LVA</t>
  </si>
  <si>
    <t>Lebanon</t>
  </si>
  <si>
    <t>ლიბანი</t>
  </si>
  <si>
    <t>LB</t>
  </si>
  <si>
    <t>LBN</t>
  </si>
  <si>
    <t>ლიბანი - LBN</t>
  </si>
  <si>
    <t>Lesotho</t>
  </si>
  <si>
    <t>ლესოთო</t>
  </si>
  <si>
    <t>LS</t>
  </si>
  <si>
    <t>LSO</t>
  </si>
  <si>
    <t>ლესოთო - LSO</t>
  </si>
  <si>
    <t>Liberia</t>
  </si>
  <si>
    <t>ლიბერია</t>
  </si>
  <si>
    <t>LR</t>
  </si>
  <si>
    <t>LBR</t>
  </si>
  <si>
    <t>ლიბერია - LBR</t>
  </si>
  <si>
    <t>Libya</t>
  </si>
  <si>
    <t>ლიბია</t>
  </si>
  <si>
    <t>LY</t>
  </si>
  <si>
    <t>LBY</t>
  </si>
  <si>
    <t>ლიბია - LBY</t>
  </si>
  <si>
    <t>Liechtenstein</t>
  </si>
  <si>
    <t>ლიხტენშტაინი</t>
  </si>
  <si>
    <t>LI</t>
  </si>
  <si>
    <t>LIE</t>
  </si>
  <si>
    <t>ლიხტენშტაინი - LIE</t>
  </si>
  <si>
    <t>Lithuania</t>
  </si>
  <si>
    <t>ლიტვა</t>
  </si>
  <si>
    <t>LT</t>
  </si>
  <si>
    <t>LTU</t>
  </si>
  <si>
    <t>Luxembourg</t>
  </si>
  <si>
    <t>ლუქსემბურგი</t>
  </si>
  <si>
    <t>LU</t>
  </si>
  <si>
    <t>LUX</t>
  </si>
  <si>
    <t>ლუქსემბურგი - LUX</t>
  </si>
  <si>
    <t>Macedonia, Republic of</t>
  </si>
  <si>
    <t>მაკედონია</t>
  </si>
  <si>
    <t>MK</t>
  </si>
  <si>
    <t>MKD</t>
  </si>
  <si>
    <t>მაკედონია - MKD</t>
  </si>
  <si>
    <t>Madagascar</t>
  </si>
  <si>
    <t>მადაგასკარი</t>
  </si>
  <si>
    <t>MG</t>
  </si>
  <si>
    <t>MDG</t>
  </si>
  <si>
    <t>მადაგასკარი - MDG</t>
  </si>
  <si>
    <t>Malawi</t>
  </si>
  <si>
    <t>მალავი</t>
  </si>
  <si>
    <t>MW</t>
  </si>
  <si>
    <t>MWI</t>
  </si>
  <si>
    <t>მალავი - MWI</t>
  </si>
  <si>
    <t>Malaysia</t>
  </si>
  <si>
    <t>მალაიზია</t>
  </si>
  <si>
    <t>MY</t>
  </si>
  <si>
    <t>MYS</t>
  </si>
  <si>
    <t>მალაიზია - MYS</t>
  </si>
  <si>
    <t>Maldives</t>
  </si>
  <si>
    <t>მალდივები</t>
  </si>
  <si>
    <t>MV</t>
  </si>
  <si>
    <t>MDV</t>
  </si>
  <si>
    <t>მალდივები - MDV</t>
  </si>
  <si>
    <t>Mali</t>
  </si>
  <si>
    <t>მალი</t>
  </si>
  <si>
    <t>ML</t>
  </si>
  <si>
    <t>MLI</t>
  </si>
  <si>
    <t>მალი - MLI</t>
  </si>
  <si>
    <t>Malta</t>
  </si>
  <si>
    <t>მალტა</t>
  </si>
  <si>
    <t>MT</t>
  </si>
  <si>
    <t>MLT</t>
  </si>
  <si>
    <t>მალტა - MLT</t>
  </si>
  <si>
    <t>Marshall Islands</t>
  </si>
  <si>
    <t>მარშალის კუნძულები</t>
  </si>
  <si>
    <t>MH</t>
  </si>
  <si>
    <t>MHL</t>
  </si>
  <si>
    <t>მარშალის კუნძულები - MHL</t>
  </si>
  <si>
    <t>Martinique</t>
  </si>
  <si>
    <t>მარტინიკა</t>
  </si>
  <si>
    <t>MQ</t>
  </si>
  <si>
    <t>MTQ</t>
  </si>
  <si>
    <t>მარტინიკა - MTQ</t>
  </si>
  <si>
    <t>Mauritania</t>
  </si>
  <si>
    <t>მავრიტანია</t>
  </si>
  <si>
    <t>MR</t>
  </si>
  <si>
    <t>MRT</t>
  </si>
  <si>
    <t>მავრიტანია - MRT</t>
  </si>
  <si>
    <t>Mauritius</t>
  </si>
  <si>
    <t>მავრიკი</t>
  </si>
  <si>
    <t>MU</t>
  </si>
  <si>
    <t>MUS</t>
  </si>
  <si>
    <t>მავრიკი - MUS</t>
  </si>
  <si>
    <t>Mayotte</t>
  </si>
  <si>
    <t>მეიოტი</t>
  </si>
  <si>
    <t>YT</t>
  </si>
  <si>
    <t>MYT</t>
  </si>
  <si>
    <t>მეიოტი - MYT</t>
  </si>
  <si>
    <t>Mexico</t>
  </si>
  <si>
    <t>მექსიკა</t>
  </si>
  <si>
    <t>MX</t>
  </si>
  <si>
    <t>MEX</t>
  </si>
  <si>
    <t>მექსიკა - MEX</t>
  </si>
  <si>
    <t>Micronesia, Federated States of</t>
  </si>
  <si>
    <t>მიკრონეზია</t>
  </si>
  <si>
    <t>FM</t>
  </si>
  <si>
    <t>FSM</t>
  </si>
  <si>
    <t>მიკრონეზია - FSM</t>
  </si>
  <si>
    <t>Moldova</t>
  </si>
  <si>
    <t>მოლდოვა</t>
  </si>
  <si>
    <t>MD</t>
  </si>
  <si>
    <t>MDA</t>
  </si>
  <si>
    <t>მოლდოვა - MDA</t>
  </si>
  <si>
    <t>Monaco</t>
  </si>
  <si>
    <t>მონაკო</t>
  </si>
  <si>
    <t>MC</t>
  </si>
  <si>
    <t>MCO</t>
  </si>
  <si>
    <t>მონაკო - MCO</t>
  </si>
  <si>
    <t>Mongolia</t>
  </si>
  <si>
    <t>მონგოლეთი</t>
  </si>
  <si>
    <t>MN</t>
  </si>
  <si>
    <t>MNG</t>
  </si>
  <si>
    <t>მონგოლეთი - MNG</t>
  </si>
  <si>
    <t>Montenegro</t>
  </si>
  <si>
    <t>მონტენეგრო</t>
  </si>
  <si>
    <t>ME</t>
  </si>
  <si>
    <t>MNE</t>
  </si>
  <si>
    <t>მონტენეგრო - MNE</t>
  </si>
  <si>
    <t>Montserrat</t>
  </si>
  <si>
    <t>მონსერატი</t>
  </si>
  <si>
    <t>MS</t>
  </si>
  <si>
    <t>MSR</t>
  </si>
  <si>
    <t>მონსერატი - MSR</t>
  </si>
  <si>
    <t>Morocco</t>
  </si>
  <si>
    <t>მაროკო</t>
  </si>
  <si>
    <t>MA</t>
  </si>
  <si>
    <t>MAR</t>
  </si>
  <si>
    <t>მაროკო - MAR</t>
  </si>
  <si>
    <t>Mozambique</t>
  </si>
  <si>
    <t>მოზამბიკი</t>
  </si>
  <si>
    <t>MZ</t>
  </si>
  <si>
    <t>MOZ</t>
  </si>
  <si>
    <t>მოზამბიკი - MOZ</t>
  </si>
  <si>
    <t>Myanmar</t>
  </si>
  <si>
    <t>მიანმა</t>
  </si>
  <si>
    <t>MM</t>
  </si>
  <si>
    <t>MMR</t>
  </si>
  <si>
    <t>მიანმა - MMR</t>
  </si>
  <si>
    <t>Nauru</t>
  </si>
  <si>
    <t>ნაურუ</t>
  </si>
  <si>
    <t>NR</t>
  </si>
  <si>
    <t>NRU</t>
  </si>
  <si>
    <t>ნაურუ - NRU</t>
  </si>
  <si>
    <t>Nepal</t>
  </si>
  <si>
    <t>ნეპალი</t>
  </si>
  <si>
    <t>NP</t>
  </si>
  <si>
    <t>NPL</t>
  </si>
  <si>
    <t>ნეპალი - NPL</t>
  </si>
  <si>
    <t>Netherlands</t>
  </si>
  <si>
    <t>ნიდერლანდები</t>
  </si>
  <si>
    <t>NL</t>
  </si>
  <si>
    <t>NLD</t>
  </si>
  <si>
    <t>ნიდერლანდები - NLD</t>
  </si>
  <si>
    <t>Netherlands Antilles</t>
  </si>
  <si>
    <t>ნიდერლანდების ანტილები</t>
  </si>
  <si>
    <t>AN</t>
  </si>
  <si>
    <t>ANT</t>
  </si>
  <si>
    <t>ნიდერლანდების ანტილები - ANT</t>
  </si>
  <si>
    <t>New Caledonia</t>
  </si>
  <si>
    <t>ახალი კალედონია</t>
  </si>
  <si>
    <t>NC</t>
  </si>
  <si>
    <t>NCL</t>
  </si>
  <si>
    <t>ახალი კალედონია - NCL</t>
  </si>
  <si>
    <t>New Zealand</t>
  </si>
  <si>
    <t>ახალი ზელანდია</t>
  </si>
  <si>
    <t>NZ</t>
  </si>
  <si>
    <t>NZL</t>
  </si>
  <si>
    <t>ახალი ზელანდია - NZL</t>
  </si>
  <si>
    <t>Nicaragua</t>
  </si>
  <si>
    <t>ნიკარაგუა</t>
  </si>
  <si>
    <t>NI</t>
  </si>
  <si>
    <t>NIC</t>
  </si>
  <si>
    <t>ნიკარაგუა - NIC</t>
  </si>
  <si>
    <t>Niger</t>
  </si>
  <si>
    <t>ნიგერი</t>
  </si>
  <si>
    <t>NE</t>
  </si>
  <si>
    <t>NER</t>
  </si>
  <si>
    <t>ნიგერი - NER</t>
  </si>
  <si>
    <t>Nigeria</t>
  </si>
  <si>
    <t>ნიგერია</t>
  </si>
  <si>
    <t>NG</t>
  </si>
  <si>
    <t>NGA</t>
  </si>
  <si>
    <t>ნიგერია - NGA</t>
  </si>
  <si>
    <t>Niue</t>
  </si>
  <si>
    <t>ნიუე</t>
  </si>
  <si>
    <t>NU</t>
  </si>
  <si>
    <t>NIU</t>
  </si>
  <si>
    <t>ნიუე - NIU</t>
  </si>
  <si>
    <t>Norfolk Island</t>
  </si>
  <si>
    <t>ნორფოლკი</t>
  </si>
  <si>
    <t>NF</t>
  </si>
  <si>
    <t>NFK</t>
  </si>
  <si>
    <t>ნორფოლკი - NFK</t>
  </si>
  <si>
    <t>Northern Mariana Islands</t>
  </si>
  <si>
    <t>ჩრდილოეთი მარიანის კუნძულები</t>
  </si>
  <si>
    <t>MP</t>
  </si>
  <si>
    <t>MNP</t>
  </si>
  <si>
    <t>ჩრდილოეთი მარიანის კუნძულები - MNP</t>
  </si>
  <si>
    <t>Norway</t>
  </si>
  <si>
    <t>ნორვეგია</t>
  </si>
  <si>
    <t>NO</t>
  </si>
  <si>
    <t>NOR</t>
  </si>
  <si>
    <t>ნორვეგია - NOR</t>
  </si>
  <si>
    <t>Oman</t>
  </si>
  <si>
    <t>ომანი</t>
  </si>
  <si>
    <t>OM</t>
  </si>
  <si>
    <t>OMN</t>
  </si>
  <si>
    <t>ომანი - OMN</t>
  </si>
  <si>
    <t>Pakistan</t>
  </si>
  <si>
    <t>პაკისტანი</t>
  </si>
  <si>
    <t>PK</t>
  </si>
  <si>
    <t>PAK</t>
  </si>
  <si>
    <t>პაკისტანი - PAK</t>
  </si>
  <si>
    <t>Palau</t>
  </si>
  <si>
    <t>პალაუ</t>
  </si>
  <si>
    <t>PW</t>
  </si>
  <si>
    <t>PLW</t>
  </si>
  <si>
    <t>პალაუ - PLW</t>
  </si>
  <si>
    <t>Palestinian Territory</t>
  </si>
  <si>
    <t>პალესტინის ტერიტორიები</t>
  </si>
  <si>
    <t>PS</t>
  </si>
  <si>
    <t>PSE</t>
  </si>
  <si>
    <t>პალესტინის ტერიტორიები - PSE</t>
  </si>
  <si>
    <t>Panama</t>
  </si>
  <si>
    <t>პანამა</t>
  </si>
  <si>
    <t>PA</t>
  </si>
  <si>
    <t>PAN</t>
  </si>
  <si>
    <t>პანამა - PAN</t>
  </si>
  <si>
    <t>Papua New Guinea</t>
  </si>
  <si>
    <t>პაპუა - ახალგვინეა</t>
  </si>
  <si>
    <t>PG</t>
  </si>
  <si>
    <t>PNG</t>
  </si>
  <si>
    <t>პაპუა - ახალგვინეა - PNG</t>
  </si>
  <si>
    <t>Paraguay</t>
  </si>
  <si>
    <t>პარაგვაი</t>
  </si>
  <si>
    <t>PY</t>
  </si>
  <si>
    <t>PRY</t>
  </si>
  <si>
    <t>პარაგვაი - PRY</t>
  </si>
  <si>
    <t>Peru</t>
  </si>
  <si>
    <t>პერუ</t>
  </si>
  <si>
    <t>PE</t>
  </si>
  <si>
    <t>PER</t>
  </si>
  <si>
    <t>პერუ - PER</t>
  </si>
  <si>
    <t>Philippines</t>
  </si>
  <si>
    <t>ფილიპინები</t>
  </si>
  <si>
    <t>PH</t>
  </si>
  <si>
    <t>PHL</t>
  </si>
  <si>
    <t>ფილიპინები - PHL</t>
  </si>
  <si>
    <t>Pitcairn</t>
  </si>
  <si>
    <t>პიტკერნი</t>
  </si>
  <si>
    <t>PN</t>
  </si>
  <si>
    <t>PCN</t>
  </si>
  <si>
    <t>პიტკერნი - PCN</t>
  </si>
  <si>
    <t>Poland</t>
  </si>
  <si>
    <t>პოლონეთი</t>
  </si>
  <si>
    <t>PL</t>
  </si>
  <si>
    <t>POL</t>
  </si>
  <si>
    <t>Portugal</t>
  </si>
  <si>
    <t>პორტუგალია</t>
  </si>
  <si>
    <t>PT</t>
  </si>
  <si>
    <t>PRT</t>
  </si>
  <si>
    <t>პორტუგალია - PRT</t>
  </si>
  <si>
    <t>Puerto Rico</t>
  </si>
  <si>
    <t>პუერტორიკო</t>
  </si>
  <si>
    <t>PR</t>
  </si>
  <si>
    <t>PRI</t>
  </si>
  <si>
    <t>პუერტორიკო - PRI</t>
  </si>
  <si>
    <t>Qatar</t>
  </si>
  <si>
    <t>ყატარი</t>
  </si>
  <si>
    <t>QA</t>
  </si>
  <si>
    <t>QAT</t>
  </si>
  <si>
    <t>ყატარი - QAT</t>
  </si>
  <si>
    <t>Réunion</t>
  </si>
  <si>
    <t>რეიუნიონი</t>
  </si>
  <si>
    <t>RE</t>
  </si>
  <si>
    <t>REU</t>
  </si>
  <si>
    <t>რეიუნიონი - REU</t>
  </si>
  <si>
    <t>Romania</t>
  </si>
  <si>
    <t>რუმინეთი</t>
  </si>
  <si>
    <t>RO</t>
  </si>
  <si>
    <t>ROU</t>
  </si>
  <si>
    <t>რუმინეთი - ROU</t>
  </si>
  <si>
    <t>Russian Federation</t>
  </si>
  <si>
    <t>რუსეთი</t>
  </si>
  <si>
    <t>RU</t>
  </si>
  <si>
    <t>RUS</t>
  </si>
  <si>
    <t>Rwanda</t>
  </si>
  <si>
    <t>რუანდა</t>
  </si>
  <si>
    <t>RW</t>
  </si>
  <si>
    <t>RWA</t>
  </si>
  <si>
    <t>რუანდა - RWA</t>
  </si>
  <si>
    <t>Saint-Barthélemy</t>
  </si>
  <si>
    <t>სენ-ბართელმი</t>
  </si>
  <si>
    <t>BL</t>
  </si>
  <si>
    <t>BLM</t>
  </si>
  <si>
    <t>სენ-ბართელმი - BLM</t>
  </si>
  <si>
    <t>Saint Helena</t>
  </si>
  <si>
    <t>სენტელენა</t>
  </si>
  <si>
    <t>SH</t>
  </si>
  <si>
    <t>SHN</t>
  </si>
  <si>
    <t>სენტელენა - SHN</t>
  </si>
  <si>
    <t>Saint Kitts and Nevis</t>
  </si>
  <si>
    <t>სენტკიტს-ნევისი</t>
  </si>
  <si>
    <t>KN</t>
  </si>
  <si>
    <t>KNA</t>
  </si>
  <si>
    <t>სენტკიტს-ნევისი - KNA</t>
  </si>
  <si>
    <t>Saint Lucia</t>
  </si>
  <si>
    <t>სენტლუსია</t>
  </si>
  <si>
    <t>LC</t>
  </si>
  <si>
    <t>LCA</t>
  </si>
  <si>
    <t>სენტლუსია - LCA</t>
  </si>
  <si>
    <t>Saint-Martin (French part)</t>
  </si>
  <si>
    <t>სენ-მარტენი</t>
  </si>
  <si>
    <t>MF</t>
  </si>
  <si>
    <t>MAF</t>
  </si>
  <si>
    <t>სენ-მარტენი - MAF</t>
  </si>
  <si>
    <t>Saint Pierre and Miquelon</t>
  </si>
  <si>
    <t>სენპიერ-მიკელონი</t>
  </si>
  <si>
    <t>PM</t>
  </si>
  <si>
    <t>SPM</t>
  </si>
  <si>
    <t>სენპიერ-მიკელონი - SPM</t>
  </si>
  <si>
    <t>Saint Vincent and Grenadines</t>
  </si>
  <si>
    <t>სენტვინსენტ-გრენადინები</t>
  </si>
  <si>
    <t>VC</t>
  </si>
  <si>
    <t>VCT</t>
  </si>
  <si>
    <t>სენტვინსენტ-გრენადინები - VCT</t>
  </si>
  <si>
    <t>Samoa</t>
  </si>
  <si>
    <t>სამოა</t>
  </si>
  <si>
    <t>WS</t>
  </si>
  <si>
    <t>WSM</t>
  </si>
  <si>
    <t>სამოა - WSM</t>
  </si>
  <si>
    <t>San Marino</t>
  </si>
  <si>
    <t>სანმარინო</t>
  </si>
  <si>
    <t>SM</t>
  </si>
  <si>
    <t>SMR</t>
  </si>
  <si>
    <t>სანმარინო - SMR</t>
  </si>
  <si>
    <t>Sao Tome and Principe</t>
  </si>
  <si>
    <t>საუტომა-პრენსიპა</t>
  </si>
  <si>
    <t>ST</t>
  </si>
  <si>
    <t>STP</t>
  </si>
  <si>
    <t>საუტომა-პრენსიპა - STP</t>
  </si>
  <si>
    <t>Saudi Arabia</t>
  </si>
  <si>
    <t>საუდების არაბეთი</t>
  </si>
  <si>
    <t>SA</t>
  </si>
  <si>
    <t>SAU</t>
  </si>
  <si>
    <t>Senegal</t>
  </si>
  <si>
    <t>სენეგალი</t>
  </si>
  <si>
    <t>SN</t>
  </si>
  <si>
    <t>SEN</t>
  </si>
  <si>
    <t>სენეგალი - SEN</t>
  </si>
  <si>
    <t>Serbia</t>
  </si>
  <si>
    <t>სერბეთი</t>
  </si>
  <si>
    <t>RS</t>
  </si>
  <si>
    <t>SRB</t>
  </si>
  <si>
    <t>სერბეთი - SRB</t>
  </si>
  <si>
    <t>Seychelles</t>
  </si>
  <si>
    <t>სეიშელები</t>
  </si>
  <si>
    <t>SC</t>
  </si>
  <si>
    <t>SYC</t>
  </si>
  <si>
    <t>სეიშელები - SYC</t>
  </si>
  <si>
    <t>Sierra Leone</t>
  </si>
  <si>
    <t>სიერალეონე</t>
  </si>
  <si>
    <t>SL</t>
  </si>
  <si>
    <t>SLE</t>
  </si>
  <si>
    <t>სიერალეონე - SLE</t>
  </si>
  <si>
    <t>Singapore</t>
  </si>
  <si>
    <t>სინგაპური</t>
  </si>
  <si>
    <t>SG</t>
  </si>
  <si>
    <t>SGP</t>
  </si>
  <si>
    <t>სინგაპური - SGP</t>
  </si>
  <si>
    <t>Slovakia</t>
  </si>
  <si>
    <t>სლოვაკეთი</t>
  </si>
  <si>
    <t>SK</t>
  </si>
  <si>
    <t>SVK</t>
  </si>
  <si>
    <t>სლოვაკეთი - SVK</t>
  </si>
  <si>
    <t>Slovenia</t>
  </si>
  <si>
    <t>სლოვენია</t>
  </si>
  <si>
    <t>SI</t>
  </si>
  <si>
    <t>SVN</t>
  </si>
  <si>
    <t>სლოვენია - SVN</t>
  </si>
  <si>
    <t>Solomon Islands</t>
  </si>
  <si>
    <t>სოლომონის კუნძულები</t>
  </si>
  <si>
    <t>SB</t>
  </si>
  <si>
    <t>SLB</t>
  </si>
  <si>
    <t>სოლომონის კუნძულები - SLB</t>
  </si>
  <si>
    <t>Somalia</t>
  </si>
  <si>
    <t>სომალი</t>
  </si>
  <si>
    <t>SO</t>
  </si>
  <si>
    <t>SOM</t>
  </si>
  <si>
    <t>სომალი - SOM</t>
  </si>
  <si>
    <t>South Africa</t>
  </si>
  <si>
    <t>სამხრეთი აფრიკა</t>
  </si>
  <si>
    <t>ZA</t>
  </si>
  <si>
    <t>ZAF</t>
  </si>
  <si>
    <t>სამხრეთი აფრიკა - ZAF</t>
  </si>
  <si>
    <t>South Georgia and the South Sandwich Islands</t>
  </si>
  <si>
    <t>სამხრეთი ჯორჯია - სამხრეთ სენდვიჩის კუნძულები</t>
  </si>
  <si>
    <t>GS</t>
  </si>
  <si>
    <t>SGS</t>
  </si>
  <si>
    <t>სამხრეთი ჯორჯია - სამხრეთ სენდვიჩის კუნძულები - SGS</t>
  </si>
  <si>
    <t>South Sudan</t>
  </si>
  <si>
    <t>სამხრეთ სუდანი</t>
  </si>
  <si>
    <t>SS</t>
  </si>
  <si>
    <t>SSD</t>
  </si>
  <si>
    <t>სამხრეთ სუდანი - SSD</t>
  </si>
  <si>
    <t>Spain</t>
  </si>
  <si>
    <t>ესპანეთი</t>
  </si>
  <si>
    <t>ES</t>
  </si>
  <si>
    <t>ESP</t>
  </si>
  <si>
    <t>ესპანეთი - ESP</t>
  </si>
  <si>
    <t>Sri Lanka</t>
  </si>
  <si>
    <t>შრილანკა</t>
  </si>
  <si>
    <t>LK</t>
  </si>
  <si>
    <t>LKA</t>
  </si>
  <si>
    <t>შრილანკა - LKA</t>
  </si>
  <si>
    <t>Sudan</t>
  </si>
  <si>
    <t>სუდანი</t>
  </si>
  <si>
    <t>SD</t>
  </si>
  <si>
    <t>SDN</t>
  </si>
  <si>
    <t>სუდანი - SDN</t>
  </si>
  <si>
    <t>Suriname</t>
  </si>
  <si>
    <t>სურინამი</t>
  </si>
  <si>
    <t>SR</t>
  </si>
  <si>
    <t>SUR</t>
  </si>
  <si>
    <t>სურინამი - SUR</t>
  </si>
  <si>
    <t>Svalbard and Jan Mayen Islands</t>
  </si>
  <si>
    <t>სვალბარდ-იანმაიენი</t>
  </si>
  <si>
    <t>SJ</t>
  </si>
  <si>
    <t>SJM</t>
  </si>
  <si>
    <t>სვალბარდ-იანმაიენი - SJM</t>
  </si>
  <si>
    <t>Swaziland</t>
  </si>
  <si>
    <t>სვაზილენდი</t>
  </si>
  <si>
    <t>SZ</t>
  </si>
  <si>
    <t>SWZ</t>
  </si>
  <si>
    <t>სვაზილენდი - SWZ</t>
  </si>
  <si>
    <t>Sweden</t>
  </si>
  <si>
    <t>შვედეთი</t>
  </si>
  <si>
    <t>SE</t>
  </si>
  <si>
    <t>SWE</t>
  </si>
  <si>
    <t>შვედეთი - SWE</t>
  </si>
  <si>
    <t>Switzerland</t>
  </si>
  <si>
    <t>შვეიცარია</t>
  </si>
  <si>
    <t>CH</t>
  </si>
  <si>
    <t>CHE</t>
  </si>
  <si>
    <t>Syrian Arab Republic (Syria)</t>
  </si>
  <si>
    <t>სირია</t>
  </si>
  <si>
    <t>SY</t>
  </si>
  <si>
    <t>SYR</t>
  </si>
  <si>
    <t>სირია - SYR</t>
  </si>
  <si>
    <t>Taiwan, Republic of China</t>
  </si>
  <si>
    <t>ტაივანი</t>
  </si>
  <si>
    <t>TW</t>
  </si>
  <si>
    <t>TWN</t>
  </si>
  <si>
    <t>ტაივანი - TWN</t>
  </si>
  <si>
    <t>Tajikistan</t>
  </si>
  <si>
    <t>ტაჯიკეთი</t>
  </si>
  <si>
    <t>TJ</t>
  </si>
  <si>
    <t>TJK</t>
  </si>
  <si>
    <t>ტაჯიკეთი - TJK</t>
  </si>
  <si>
    <t>Tanzania, United Republic of</t>
  </si>
  <si>
    <t>ტანზანია</t>
  </si>
  <si>
    <t>TZ</t>
  </si>
  <si>
    <t>TZA</t>
  </si>
  <si>
    <t>ტანზანია - TZA</t>
  </si>
  <si>
    <t>Thailand</t>
  </si>
  <si>
    <t>ტაილანდი</t>
  </si>
  <si>
    <t>TH</t>
  </si>
  <si>
    <t>THA</t>
  </si>
  <si>
    <t>ტაილანდი - THA</t>
  </si>
  <si>
    <t>Timor-Leste</t>
  </si>
  <si>
    <t>ტიმორ-ლესტე</t>
  </si>
  <si>
    <t>TL</t>
  </si>
  <si>
    <t>TLS</t>
  </si>
  <si>
    <t>ტიმორ-ლესტე - TLS</t>
  </si>
  <si>
    <t>Togo</t>
  </si>
  <si>
    <t>ტოგო</t>
  </si>
  <si>
    <t>TG</t>
  </si>
  <si>
    <t>TGO</t>
  </si>
  <si>
    <t>ტოგო - TGO</t>
  </si>
  <si>
    <t>Tokelau</t>
  </si>
  <si>
    <t>ტოკელაუ</t>
  </si>
  <si>
    <t>TK</t>
  </si>
  <si>
    <t>TKL</t>
  </si>
  <si>
    <t>ტოკელაუ - TKL</t>
  </si>
  <si>
    <t>Tonga</t>
  </si>
  <si>
    <t>ტონგა</t>
  </si>
  <si>
    <t>TO</t>
  </si>
  <si>
    <t>TON</t>
  </si>
  <si>
    <t>ტონგა - TON</t>
  </si>
  <si>
    <t>Trinidad and Tobago</t>
  </si>
  <si>
    <t>ტრინიდად-ტობაგო</t>
  </si>
  <si>
    <t>TT</t>
  </si>
  <si>
    <t>TTO</t>
  </si>
  <si>
    <t>ტრინიდად-ტობაგო - TTO</t>
  </si>
  <si>
    <t>Tunisia</t>
  </si>
  <si>
    <t>ტუნისი</t>
  </si>
  <si>
    <t>TN</t>
  </si>
  <si>
    <t>TUN</t>
  </si>
  <si>
    <t>ტუნისი - TUN</t>
  </si>
  <si>
    <t>TR</t>
  </si>
  <si>
    <t>TUR</t>
  </si>
  <si>
    <t>Turkmenistan</t>
  </si>
  <si>
    <t>თურქმენეთი</t>
  </si>
  <si>
    <t>TM</t>
  </si>
  <si>
    <t>TKM</t>
  </si>
  <si>
    <t>Turks and Caicos Islands</t>
  </si>
  <si>
    <t>ტერქს-ქაიქოსის კუნძულები</t>
  </si>
  <si>
    <t>TC</t>
  </si>
  <si>
    <t>TCA</t>
  </si>
  <si>
    <t>ტერქს-ქაიქოსის კუნძულები - TCA</t>
  </si>
  <si>
    <t>Tuvalu</t>
  </si>
  <si>
    <t>ტუვალუ</t>
  </si>
  <si>
    <t>TV</t>
  </si>
  <si>
    <t>TUV</t>
  </si>
  <si>
    <t>ტუვალუ - TUV</t>
  </si>
  <si>
    <t>Uganda</t>
  </si>
  <si>
    <t>უგანდა</t>
  </si>
  <si>
    <t>UG</t>
  </si>
  <si>
    <t>UGA</t>
  </si>
  <si>
    <t>უგანდა - UGA</t>
  </si>
  <si>
    <t>Ukraine</t>
  </si>
  <si>
    <t>უკრაინა</t>
  </si>
  <si>
    <t>UA</t>
  </si>
  <si>
    <t>UKR</t>
  </si>
  <si>
    <t>United Arab Emirates</t>
  </si>
  <si>
    <t>არაბთა გაერთიანებული ემირატები</t>
  </si>
  <si>
    <t>AE</t>
  </si>
  <si>
    <t>ARE</t>
  </si>
  <si>
    <t>United Kingdom</t>
  </si>
  <si>
    <t>გაერთიანებული სამეფო</t>
  </si>
  <si>
    <t>GB</t>
  </si>
  <si>
    <t>GBR</t>
  </si>
  <si>
    <t>United States of America</t>
  </si>
  <si>
    <t>US</t>
  </si>
  <si>
    <t>USA</t>
  </si>
  <si>
    <t>US Minor Outlying Islands</t>
  </si>
  <si>
    <t>აშშ-ის შორსმდებარე მცირე კუნძულები</t>
  </si>
  <si>
    <t>UM</t>
  </si>
  <si>
    <t>UMI</t>
  </si>
  <si>
    <t>აშშ-ის შორსმდებარე მცირე კუნძულები - UMI</t>
  </si>
  <si>
    <t>Uruguay</t>
  </si>
  <si>
    <t>ურუგვაი</t>
  </si>
  <si>
    <t>UY</t>
  </si>
  <si>
    <t>URY</t>
  </si>
  <si>
    <t>ურუგვაი - URY</t>
  </si>
  <si>
    <t>Uzbekistan</t>
  </si>
  <si>
    <t>უზბეკეთი</t>
  </si>
  <si>
    <t>UZ</t>
  </si>
  <si>
    <t>UZB</t>
  </si>
  <si>
    <t>Vanuatu</t>
  </si>
  <si>
    <t>ვანუატუ</t>
  </si>
  <si>
    <t>VU</t>
  </si>
  <si>
    <t>VUT</t>
  </si>
  <si>
    <t>ვანუატუ - VUT</t>
  </si>
  <si>
    <t>Venezuela (Bolivarian Republic)</t>
  </si>
  <si>
    <t>ვენესუელა</t>
  </si>
  <si>
    <t>VE</t>
  </si>
  <si>
    <t>VEN</t>
  </si>
  <si>
    <t>ვენესუელა - VEN</t>
  </si>
  <si>
    <t>Viet Nam</t>
  </si>
  <si>
    <t>ვიეტნამი</t>
  </si>
  <si>
    <t>VN</t>
  </si>
  <si>
    <t>VNM</t>
  </si>
  <si>
    <t>ვიეტნამი - VNM</t>
  </si>
  <si>
    <t>Virgin Islands, US</t>
  </si>
  <si>
    <t>ვირჯინის კუნძულები, აშშ</t>
  </si>
  <si>
    <t>VI</t>
  </si>
  <si>
    <t>VIR</t>
  </si>
  <si>
    <t>ვირჯინის კუნძულები, აშშ - VIR</t>
  </si>
  <si>
    <t>Wallis and Futuna Islands</t>
  </si>
  <si>
    <t>უოლის-ფუტუნა</t>
  </si>
  <si>
    <t>WF</t>
  </si>
  <si>
    <t>WLF</t>
  </si>
  <si>
    <t>უოლის-ფუტუნა - WLF</t>
  </si>
  <si>
    <t>Western Sahara</t>
  </si>
  <si>
    <t>დასავლეთი საჰარა</t>
  </si>
  <si>
    <t>EH</t>
  </si>
  <si>
    <t>ESH</t>
  </si>
  <si>
    <t>დასავლეთი საჰარა - ESH</t>
  </si>
  <si>
    <t>Yemen</t>
  </si>
  <si>
    <t>იემენი</t>
  </si>
  <si>
    <t>YE</t>
  </si>
  <si>
    <t>YEM</t>
  </si>
  <si>
    <t>იემენი - YEM</t>
  </si>
  <si>
    <t>Zambia</t>
  </si>
  <si>
    <t>ზამბია</t>
  </si>
  <si>
    <t>ZM</t>
  </si>
  <si>
    <t>ZMB</t>
  </si>
  <si>
    <t>ზამბია - ZMB</t>
  </si>
  <si>
    <t>Zimbabwe</t>
  </si>
  <si>
    <t>ზიმბაბვე</t>
  </si>
  <si>
    <t>ZW</t>
  </si>
  <si>
    <t>ZWE</t>
  </si>
  <si>
    <t>ზიმბაბვე - ZWE</t>
  </si>
  <si>
    <t>Namibia</t>
  </si>
  <si>
    <t>ნამიბია</t>
  </si>
  <si>
    <t>NM</t>
  </si>
  <si>
    <t>NAM</t>
  </si>
  <si>
    <t>ნამიბია - NAM</t>
  </si>
  <si>
    <t>country_uuid</t>
  </si>
  <si>
    <t>94279771-0dd8-44b8-955b-275714b1489b</t>
  </si>
  <si>
    <t>146264bf-c00d-4c98-b5c4-56362916dcaa</t>
  </si>
  <si>
    <t>51f242fc-c094-4493-ba61-076e11de7925</t>
  </si>
  <si>
    <t>c077a041-b9f5-41bc-b764-d8de0aee7bf7</t>
  </si>
  <si>
    <t>d95bb4de-2b32-4744-93ab-dd84759a815a</t>
  </si>
  <si>
    <t>2e513920-6bb8-46fd-8abf-10d98c728d61</t>
  </si>
  <si>
    <t>45326796-2424-411e-9a8c-4efbd3be899a</t>
  </si>
  <si>
    <t>acc74adc-d373-4ec4-9de6-4fec49f4b0d2</t>
  </si>
  <si>
    <t>efa7ff96-0705-4319-806b-b0163aba9e48</t>
  </si>
  <si>
    <t>12dbbfac-5a74-4170-8147-f579fab3fdd6</t>
  </si>
  <si>
    <t>aebed3cc-b084-49be-a81e-9acd8bb11a0c</t>
  </si>
  <si>
    <t>c15ecb13-947e-46a2-ba2b-282a04fac3a8</t>
  </si>
  <si>
    <t>cd1d8f9c-8568-48b4-8d35-ce84e3c04d32</t>
  </si>
  <si>
    <t>fc493650-7f40-4fb1-8ff6-7fad214f996c</t>
  </si>
  <si>
    <t>05afa7cf-5348-4aed-b9da-1b1818fe7512</t>
  </si>
  <si>
    <t>b64a7a4d-ecc3-4c36-82a8-9f3723c7bce0</t>
  </si>
  <si>
    <t>f4309d25-1c52-4242-88fc-db7a14d604ad</t>
  </si>
  <si>
    <t>0648ace1-cedf-4e35-8ed4-76d4e5c8c2f2</t>
  </si>
  <si>
    <t>060010d7-06e6-499e-bf34-359b54b03951</t>
  </si>
  <si>
    <t>d3d03afc-9d0d-4b69-9745-ceb2a5c79577</t>
  </si>
  <si>
    <t>47dca6a6-c8e1-488d-afa2-be66511c0635</t>
  </si>
  <si>
    <t>d4b1746a-091d-4ce8-be29-e4fd05d2c4ab</t>
  </si>
  <si>
    <t>7663b9ab-fdcd-4686-aade-41fbfadf4829</t>
  </si>
  <si>
    <t>bb49e7d9-aa9a-4d43-a782-43f31cf62528</t>
  </si>
  <si>
    <t>7873df4d-e667-4ef9-9cda-4987e4a04f59</t>
  </si>
  <si>
    <t>72378eb2-33f9-400a-8c71-8b3cd2c5bfd2</t>
  </si>
  <si>
    <t>e3d03a4c-171c-4d85-836b-89490f15b630</t>
  </si>
  <si>
    <t>7773c655-27ca-437d-b2a8-b4bff79e12b7</t>
  </si>
  <si>
    <t>5da29f70-9a82-439e-89ff-aab5a4ea8874</t>
  </si>
  <si>
    <t>d6141f1f-df98-4ef8-8539-62743f679d85</t>
  </si>
  <si>
    <t>91ba87de-03e0-462a-97cb-e7c442c4bb6b</t>
  </si>
  <si>
    <t>e32ef47c-0920-4d89-b3be-ffeb6febc486</t>
  </si>
  <si>
    <t>1ca6d51c-dd4a-4276-bca1-a5d8af1bf4a8</t>
  </si>
  <si>
    <t>bfa1da48-8a13-4cec-a29a-f795b708fd7b</t>
  </si>
  <si>
    <t>1e0864ec-c3ef-4e45-a557-afcd24cea2e4</t>
  </si>
  <si>
    <t>b5b7d8d7-fd94-4cfe-9b01-e8f53854505a</t>
  </si>
  <si>
    <t>39bb7369-6492-4e80-9b85-d8188aa3634c</t>
  </si>
  <si>
    <t>d6ed76ae-ba13-4b91-8b1e-b25174f62682</t>
  </si>
  <si>
    <t>97b5d086-6153-4b62-8d35-ad0f2124bb2e</t>
  </si>
  <si>
    <t>c350949c-8142-4356-86a5-3d8e3bd06aa2</t>
  </si>
  <si>
    <t>f3b7e292-f93f-47dd-afd9-82bc57851e0f</t>
  </si>
  <si>
    <t>413a1a9a-a745-4b68-95cc-553e533bf748</t>
  </si>
  <si>
    <t>072e78ac-114a-4438-86d0-66d797794615</t>
  </si>
  <si>
    <t>415f715d-a15f-46ed-bc97-541d08eb5783</t>
  </si>
  <si>
    <t>88e3701d-fdb0-49c7-a862-9cc1ef36daae</t>
  </si>
  <si>
    <t>1879cef3-87a4-41e0-be12-467547c0d59c</t>
  </si>
  <si>
    <t>a75b26b6-21da-46ea-8d26-00a7900568a0</t>
  </si>
  <si>
    <t>1d0151ec-2891-4139-b704-1233bea5da9c</t>
  </si>
  <si>
    <t>43fcbef7-2c41-4f57-8458-2a221f0fa9a2</t>
  </si>
  <si>
    <t>74b9ed28-d88c-4124-815a-6f9e06b19e3e</t>
  </si>
  <si>
    <t>4e63327d-5af9-450c-94a9-57f8d5631ad5</t>
  </si>
  <si>
    <t>b31022ba-2a91-4c22-a56b-e9f4922d25e7</t>
  </si>
  <si>
    <t>707536dd-d4d6-420c-9bbe-17d7634be67a</t>
  </si>
  <si>
    <t>f6838fe4-3ab3-417a-b002-c47181429501</t>
  </si>
  <si>
    <t>c521f05b-ba4a-426a-a779-3e317a7b1841</t>
  </si>
  <si>
    <t>789d48d2-2623-486a-93e8-7d704465cb40</t>
  </si>
  <si>
    <t>94e0756b-2086-48ff-8aeb-1b87c9a5286b</t>
  </si>
  <si>
    <t>0130038e-b7e4-4034-8b78-beb137c455cd</t>
  </si>
  <si>
    <t>0c502265-b06b-4766-95ab-edd51386cfff</t>
  </si>
  <si>
    <t>62e01388-3465-4b1e-ba95-d6f91e4aac67</t>
  </si>
  <si>
    <t>9297bd02-2253-43bc-9706-55ebe27e3228</t>
  </si>
  <si>
    <t>1431359b-899b-4c1b-9b3d-5e92960cc31a</t>
  </si>
  <si>
    <t>ce6167da-46d8-4bff-b76f-19de29265301</t>
  </si>
  <si>
    <t>1d982ab1-fc6d-43f6-869e-65614b1fe898</t>
  </si>
  <si>
    <t>899165fb-bbf9-4fa1-b13e-b6e7e7a2e0b1</t>
  </si>
  <si>
    <t>f24e245e-b76c-4b43-b28c-7e99d133f683</t>
  </si>
  <si>
    <t>7d15ad7d-d568-4451-8ec6-3654ac8a47a0</t>
  </si>
  <si>
    <t>5ee3ff49-6241-429e-bee7-2b3aa779d038</t>
  </si>
  <si>
    <t>9f6c4cb9-9dcf-4ac3-8e70-625d7f9c1d46</t>
  </si>
  <si>
    <t>85d34fca-2445-4a39-b064-89f1fda531c6</t>
  </si>
  <si>
    <t>d9be9c08-2e54-4b94-a689-d91373b1d592</t>
  </si>
  <si>
    <t>e78b3c41-2820-44c8-b5f2-cffc5c17d147</t>
  </si>
  <si>
    <t>08af43b3-e8bb-4b42-9905-94a8c497cbcd</t>
  </si>
  <si>
    <t>b0b72950-e17f-4885-93be-e42b5483ccdb</t>
  </si>
  <si>
    <t>e7390bbb-67d8-4e80-9c8e-51c804bc9908</t>
  </si>
  <si>
    <t>febd3503-f91d-4b0c-8ac9-8227db936a43</t>
  </si>
  <si>
    <t>f33c826b-3940-45fa-92c5-c5d375e4bbfd</t>
  </si>
  <si>
    <t>77b282c8-dec6-4a5d-8d9c-9181df64279b</t>
  </si>
  <si>
    <t>849a6f5e-aa68-4a09-949b-d81d3750908e</t>
  </si>
  <si>
    <t>78435681-940e-4677-8ab0-d95919e31884</t>
  </si>
  <si>
    <t>30f9163e-229b-4384-8c5e-0a877b0297f3</t>
  </si>
  <si>
    <t>374d0032-4dd4-4b86-8ac8-ee7d0158988d</t>
  </si>
  <si>
    <t>2f924964-aa7a-4760-a1f0-ef2173140ee8</t>
  </si>
  <si>
    <t>c1a8506f-60f2-4674-a865-f1a11f45d5f3</t>
  </si>
  <si>
    <t>d1dd8641-50ff-4356-bef7-861e94525e9a</t>
  </si>
  <si>
    <t>ad7f9807-b4da-422e-8528-dcdb923ba8dd</t>
  </si>
  <si>
    <t>46cee6be-6201-44ec-b564-e706038745e2</t>
  </si>
  <si>
    <t>9afb38b7-499d-49cc-af81-5d8aad0fa647</t>
  </si>
  <si>
    <t>057eab7c-cb9d-4db9-8b05-557091d68e79</t>
  </si>
  <si>
    <t>9a3a478f-74a5-49f6-ac2c-5519af2c2750</t>
  </si>
  <si>
    <t>b8879d27-c89f-42e0-aed2-385ec6cc2be5</t>
  </si>
  <si>
    <t>4dd3fb96-407e-4289-8b95-18384f99e66f</t>
  </si>
  <si>
    <t>58f7267a-6b3b-4137-a829-0b977e070524</t>
  </si>
  <si>
    <t>1b90a0e5-d9c4-438c-b1fa-b66d643076ef</t>
  </si>
  <si>
    <t>0b8bed31-889b-4ad3-9557-984f6c97d470</t>
  </si>
  <si>
    <t>67bd5b12-3970-4343-8f9e-20eb62570d27</t>
  </si>
  <si>
    <t>4e96405c-40a4-4de3-91be-15470bff560a</t>
  </si>
  <si>
    <t>3878ba49-c708-4394-ac07-7862444395fd</t>
  </si>
  <si>
    <t>b77851ce-3d43-4b90-8c1c-4398e259c910</t>
  </si>
  <si>
    <t>af961dc1-8cc9-44c5-81ff-f29794e61d9d</t>
  </si>
  <si>
    <t>cc0442c2-7fc8-4526-b777-82bfb285bd2a</t>
  </si>
  <si>
    <t>92f5e7f3-6ed6-4efb-a2f2-a9e393ee876a</t>
  </si>
  <si>
    <t>0935ffb0-c635-40e2-a0d0-f3932a543327</t>
  </si>
  <si>
    <t>9c7080af-a5f0-4aa2-af0c-42078a9a9580</t>
  </si>
  <si>
    <t>e606e963-3d68-4e52-91bd-172b28100c3b</t>
  </si>
  <si>
    <t>83b22a4a-8564-4255-a44a-9ed6893a40c8</t>
  </si>
  <si>
    <t>9659541a-589b-4448-83ba-e3f6abeaca0a</t>
  </si>
  <si>
    <t>a5a5a491-5306-4e97-997f-f2b4dc985ed2</t>
  </si>
  <si>
    <t>7f39d034-419f-4ff8-81e5-107dfd1c9d1d</t>
  </si>
  <si>
    <t>d64b9fe4-af90-450f-ab2a-2beb99b59b7d</t>
  </si>
  <si>
    <t>b2f4467e-68bc-45e3-ae93-508a75c5c575</t>
  </si>
  <si>
    <t>4b1d00c5-bca5-41ce-aeae-414ba583bdd8</t>
  </si>
  <si>
    <t>68bae46d-463c-49e0-b81b-76c0cbdf40d6</t>
  </si>
  <si>
    <t>a555f3d2-d54a-4172-ad72-0fa29d8f42e5</t>
  </si>
  <si>
    <t>38dcd6d2-62e3-437b-9be2-d9cf88c8cb86</t>
  </si>
  <si>
    <t>f4c7d122-4cb0-46d5-b428-62effdc5426c</t>
  </si>
  <si>
    <t>f3cad5a1-37f5-4fa5-a8a4-01d5b4422f4f</t>
  </si>
  <si>
    <t>150fcf16-3e88-4e4f-ab45-677dcec3a71c</t>
  </si>
  <si>
    <t>2f677ee2-6a92-47a2-80a1-7f9a82dde256</t>
  </si>
  <si>
    <t>08508700-0b3d-4b47-b498-18250f61b766</t>
  </si>
  <si>
    <t>2361836d-5166-47d1-aa50-e4af1b3af80e</t>
  </si>
  <si>
    <t>ebcc4791-a1dd-4b60-aeae-5074eb5eeac3</t>
  </si>
  <si>
    <t>2295a14f-9717-4ed7-89e1-20a940945eee</t>
  </si>
  <si>
    <t>d3fe391f-3889-4c16-818b-f27ea866137f</t>
  </si>
  <si>
    <t>ecb66f8d-26e7-4782-a7c6-0cfae47371a3</t>
  </si>
  <si>
    <t>47105043-8b9d-453a-b90a-118b01d2d3df</t>
  </si>
  <si>
    <t>38b7f9ea-6466-4498-b038-ae214c93d546</t>
  </si>
  <si>
    <t>2dcc12ea-2b0c-4362-affb-4bee72e76818</t>
  </si>
  <si>
    <t>35bd2c73-fa3b-4671-9d82-a6389d46aa15</t>
  </si>
  <si>
    <t>ec6429f7-c48e-49c4-ac12-6fadae60bbba</t>
  </si>
  <si>
    <t>55850e0f-4f53-4e60-82b5-820d33e309b9</t>
  </si>
  <si>
    <t>e5b4c5e3-b897-42d1-8542-2eda3996d1cf</t>
  </si>
  <si>
    <t>8095cdda-ed0b-4b55-ae2a-ef595011d6a4</t>
  </si>
  <si>
    <t>f4d8d1cf-9f3e-4a28-8c38-09afd0977e14</t>
  </si>
  <si>
    <t>d9a39c6a-d417-4e6f-9b11-87c41602ddfe</t>
  </si>
  <si>
    <t>6a31f7d2-b18c-4156-9a4a-add9dfe96971</t>
  </si>
  <si>
    <t>72f15910-e93d-4493-a715-b1bbf6d94392</t>
  </si>
  <si>
    <t>d241730f-52d9-4b2f-8a11-db8bffe56b5d</t>
  </si>
  <si>
    <t>cda90c85-4631-4c5c-bcf1-255007dd4466</t>
  </si>
  <si>
    <t>3defb4b1-3525-4757-8ab1-6a2df4d4319f</t>
  </si>
  <si>
    <t>a86a3481-5618-452d-9eac-e8aac441446a</t>
  </si>
  <si>
    <t>ed20d608-caa4-48ed-90a2-47d6463e366d</t>
  </si>
  <si>
    <t>878bdf6a-3891-4558-b1e1-14bd20882e94</t>
  </si>
  <si>
    <t>1db3dd38-e5d8-481e-95a0-47e5071c094d</t>
  </si>
  <si>
    <t>7ed097bb-f13e-41d4-a679-684ab9db2410</t>
  </si>
  <si>
    <t>5a4acfc9-9102-46b6-a633-4659e7d4e557</t>
  </si>
  <si>
    <t>198a1f7c-6d25-4a11-83dc-9c6546dc7cd4</t>
  </si>
  <si>
    <t>f5799777-44c0-4b94-a615-8ec222399a0e</t>
  </si>
  <si>
    <t>cb6afbb7-627d-4e19-9a94-92fd42c61531</t>
  </si>
  <si>
    <t>6739b388-bd10-4851-bd84-96f23ee9c1e3</t>
  </si>
  <si>
    <t>1983cfd7-82aa-442c-8816-d52916e0eedf</t>
  </si>
  <si>
    <t>03c0beb7-bb2b-4f1e-886a-f6c41ad1497b</t>
  </si>
  <si>
    <t>fc17c086-09d7-454a-a50d-179bf2ac4830</t>
  </si>
  <si>
    <t>8fc95da8-d7de-4147-bbce-eda7760913cf</t>
  </si>
  <si>
    <t>ca11536f-1931-48a5-a2c7-5f7291bf2701</t>
  </si>
  <si>
    <t>c7d38ee2-8405-419f-b54a-97c580e3172e</t>
  </si>
  <si>
    <t>127c948d-7e0c-4b5e-921b-9ca8103118b0</t>
  </si>
  <si>
    <t>1c5e0edc-5aff-455f-84dc-9957ad483a3e</t>
  </si>
  <si>
    <t>a9b2eb77-9060-4aa6-9650-30d0d4b6df49</t>
  </si>
  <si>
    <t>0019e65d-0ca3-4d6c-a257-1499d45980af</t>
  </si>
  <si>
    <t>bfde99d6-4b6c-48f0-957a-ea3ecc7be656</t>
  </si>
  <si>
    <t>a1ae725d-3ca1-4aac-b7d1-1aab1ff85f29</t>
  </si>
  <si>
    <t>4b9821c3-7181-4c41-bec4-a5110377a8a6</t>
  </si>
  <si>
    <t>f8b16ebf-4f6f-4411-b13d-c1ed3b378c62</t>
  </si>
  <si>
    <t>92b8782f-cca4-4c75-977c-adf8f69d67c9</t>
  </si>
  <si>
    <t>03bad13c-bcd6-48c1-9554-9714f6951fa8</t>
  </si>
  <si>
    <t>327e071a-346c-4c3c-9656-79f42094351b</t>
  </si>
  <si>
    <t>2e527667-852f-40cd-a9c0-fdee614c0090</t>
  </si>
  <si>
    <t>4162843b-c8d6-49c1-890f-97c560e546d8</t>
  </si>
  <si>
    <t>cab59c6f-89aa-40fa-8082-a40b544aa750</t>
  </si>
  <si>
    <t>163f9093-90f3-49e5-9375-c8def4cea23e</t>
  </si>
  <si>
    <t>b8b22e4e-2311-43a8-a61c-ecdcde9d2b6d</t>
  </si>
  <si>
    <t>e9a0300c-63a8-4a38-87ac-f0f4c8281065</t>
  </si>
  <si>
    <t>b815df9a-65f7-4214-801b-3bfbee58a217</t>
  </si>
  <si>
    <t>e75d0978-afdf-42bb-a64c-049dec086838</t>
  </si>
  <si>
    <t>826f181e-0e46-4d9f-8138-3793f455d139</t>
  </si>
  <si>
    <t>5fe17b57-60ee-40b7-81d6-507a0019245c</t>
  </si>
  <si>
    <t>9d1daeef-0f87-48f3-ac2e-8a351c492a75</t>
  </si>
  <si>
    <t>99b7813f-bb04-47e2-8bb7-5bed52c64b3e</t>
  </si>
  <si>
    <t>e1f17678-4273-4c75-b03e-508e06061e10</t>
  </si>
  <si>
    <t>4d386312-a2e7-4e43-b9f7-4b676bb8a648</t>
  </si>
  <si>
    <t>01d497bf-9b8f-486e-ba09-3cc1b7fbb942</t>
  </si>
  <si>
    <t>15803d0a-5362-423c-bb6e-ffa59b484a20</t>
  </si>
  <si>
    <t>c23fbd4e-c1f3-4a07-a159-8e5fc63895ee</t>
  </si>
  <si>
    <t>1b0250ea-0a0c-4851-9544-409508d56d4a</t>
  </si>
  <si>
    <t>6b76109b-c079-462d-a833-4b39648418a4</t>
  </si>
  <si>
    <t>ed5c284f-b467-402b-8722-0b9c91358fb7</t>
  </si>
  <si>
    <t>cac702b8-e6ee-471f-8955-aa984d5b02ff</t>
  </si>
  <si>
    <t>eb458bbf-1d73-45b3-b488-9e8495a2f2db</t>
  </si>
  <si>
    <t>5153e9cf-c409-4e6b-9c29-618512dd5073</t>
  </si>
  <si>
    <t>b8bb42aa-8b33-4bd8-9051-1145a2dc611b</t>
  </si>
  <si>
    <t>35176c98-6c43-4db1-99e9-742d91fb676b</t>
  </si>
  <si>
    <t>1cc2a86f-22c6-4b03-a470-4271976344b7</t>
  </si>
  <si>
    <t>0f2cbca8-04cf-44aa-939e-5d99db709839</t>
  </si>
  <si>
    <t>31641063-c905-4d00-8a90-82fba7060f5f</t>
  </si>
  <si>
    <t>3f94a2fb-c54a-4a72-aa5e-c43ff958ec18</t>
  </si>
  <si>
    <t>19b9f87f-8cd5-4384-8340-cf984924f2c5</t>
  </si>
  <si>
    <t>63f65b7c-55f1-4b2f-9b02-8f1d83704666</t>
  </si>
  <si>
    <t>73330c89-f7a5-4d30-9007-7f00c65ee690</t>
  </si>
  <si>
    <t>6c1a3f0b-9b62-41c1-ac66-046af748d1af</t>
  </si>
  <si>
    <t>7064face-e7ae-4776-898c-1db6b995013a</t>
  </si>
  <si>
    <t>4c1c41fc-a446-4f46-8b0d-a8124506c17b</t>
  </si>
  <si>
    <t>fd0e1644-d6fa-495e-9de5-b9396f721e14</t>
  </si>
  <si>
    <t>f9943b46-885d-47bf-96ce-d57df46f5ff1</t>
  </si>
  <si>
    <t>7423cb83-a955-44b3-b3d0-1db49ee4d699</t>
  </si>
  <si>
    <t>46320527-9bcc-4c3b-9f11-8d63b1596e4c</t>
  </si>
  <si>
    <t>520be2ef-4a9d-4fcf-9e88-82917c39c851</t>
  </si>
  <si>
    <t>478b6379-64b6-479e-bfda-a5a6f1ccd51a</t>
  </si>
  <si>
    <t>e65e9476-8e0e-429c-9a9b-d38ba7c42d4b</t>
  </si>
  <si>
    <t>5119c347-4467-4af1-85cd-766fc35fa21d</t>
  </si>
  <si>
    <t>59cf6bef-de93-4d44-b717-2d1af042c348</t>
  </si>
  <si>
    <t>12a5c413-c0a6-4a07-b104-4517a09e5804</t>
  </si>
  <si>
    <t>661afbf3-6733-4e3c-970c-445c506f0339</t>
  </si>
  <si>
    <t>329e93fd-ccfd-4811-9e89-0a867a8d8fcd</t>
  </si>
  <si>
    <t>df1760f5-6a10-4050-9e58-4bdbf664a83a</t>
  </si>
  <si>
    <t>b91b1b6c-5f00-4e87-8de5-c81ce592e610</t>
  </si>
  <si>
    <t>a54595f8-83a9-4f8e-a169-77be82cf880a</t>
  </si>
  <si>
    <t>d582f7c9-fbe3-4eb9-a437-6b5594533b25</t>
  </si>
  <si>
    <t>cb819650-974e-4dcd-9274-8d5b050dbae3</t>
  </si>
  <si>
    <t>f61d48b6-c8ee-4000-b7f7-45a6fe5443b7</t>
  </si>
  <si>
    <t>a2af5398-18e3-4ce1-a785-eb3788b410d8</t>
  </si>
  <si>
    <t>ce034907-fb9d-49a2-9855-5b533b6f6635</t>
  </si>
  <si>
    <t>ff82760d-5780-4562-9373-2fd55022db76</t>
  </si>
  <si>
    <t>c334bc95-5178-4ffa-a90f-4147c063ec6b</t>
  </si>
  <si>
    <t>67bef35c-5379-453c-a8c2-16f71719040e</t>
  </si>
  <si>
    <t>53cc2ab4-7af4-40a4-8f56-ef11c416822b</t>
  </si>
  <si>
    <t>e5906f73-89d3-490d-982c-4e28ef73748d</t>
  </si>
  <si>
    <t>4e90e971-1fe6-48de-8e26-cfa7a84c0402</t>
  </si>
  <si>
    <t>08d67122-f652-4ec2-b562-e2b97986ccef</t>
  </si>
  <si>
    <t>4064f978-575d-4c94-9054-788bcbeda024</t>
  </si>
  <si>
    <t>1f83663b-5c7f-4e92-836e-847960c16c1e</t>
  </si>
  <si>
    <t>354cb19f-17ee-4aeb-bc5a-c46ab02444bb</t>
  </si>
  <si>
    <t>e76c75b2-af68-49f2-beed-29e42483c818</t>
  </si>
  <si>
    <t>e10e3a85-48b9-4f5e-89c0-9b6554d96013</t>
  </si>
  <si>
    <t>ed282422-2ef7-45cf-af16-ab874c5d13f9</t>
  </si>
  <si>
    <t>70a6d9da-b6c1-4bf6-a9c8-7889246aefec</t>
  </si>
  <si>
    <t>74d9c729-891b-4ec8-b773-add5361a378e</t>
  </si>
  <si>
    <t>ab140d9f-4562-4257-acdc-b926b1a0e11b</t>
  </si>
  <si>
    <t>2b07c828-fc25-42e4-b2e3-a9b3b3551808</t>
  </si>
  <si>
    <t>a52e77fe-3be4-45cb-a40e-f821ee31bed1</t>
  </si>
  <si>
    <t>f4dab8d6-1f16-4ca3-8d5d-1567ab722ed8</t>
  </si>
  <si>
    <t>21949aaf-9594-40b1-91b9-24595b64b210</t>
  </si>
  <si>
    <t>08633678-93b9-4f11-9cb9-98c3ee3a70c5</t>
  </si>
  <si>
    <t>c2e3626b-b4d9-432b-8e39-a6b9099ed16e</t>
  </si>
  <si>
    <t>fec49bc7-7dcd-49dd-a190-d8a8527f85dd</t>
  </si>
  <si>
    <t>7bba82e8-cd22-4803-9577-c9ad06e9c09b</t>
  </si>
  <si>
    <t>a82a8a12-6174-4daf-a83c-6c35c9a42049</t>
  </si>
  <si>
    <t>Male</t>
  </si>
  <si>
    <t>Female</t>
  </si>
  <si>
    <t>მაია რეხვიაშვილი</t>
  </si>
  <si>
    <t>ნინო ტოგონიძე</t>
  </si>
  <si>
    <t>მიხეილ ბახლამიშვილი</t>
  </si>
  <si>
    <t>01019018551</t>
  </si>
  <si>
    <t>01025001176</t>
  </si>
  <si>
    <t>01008049038</t>
  </si>
  <si>
    <t>01007010630</t>
  </si>
  <si>
    <t>01005020910</t>
  </si>
  <si>
    <t>01027087545</t>
  </si>
  <si>
    <t>01026011590</t>
  </si>
  <si>
    <t>01027071308</t>
  </si>
  <si>
    <t>01002022051</t>
  </si>
  <si>
    <t>01003011982</t>
  </si>
  <si>
    <t>08001000841</t>
  </si>
  <si>
    <t>01019073780</t>
  </si>
  <si>
    <t>25901053311</t>
  </si>
  <si>
    <t>404585686</t>
  </si>
  <si>
    <t>თანამშრომელი_GUID/</t>
  </si>
  <si>
    <t>თანამშრომელი//</t>
  </si>
  <si>
    <t>შიდა # -</t>
  </si>
  <si>
    <t>რეგიონი :</t>
  </si>
  <si>
    <t>თანამდებობა :</t>
  </si>
  <si>
    <t>დარიცხული ხელფასი :</t>
  </si>
  <si>
    <t>02.02.2023 12:21:31</t>
  </si>
  <si>
    <t>მდედრობითი</t>
  </si>
  <si>
    <t>GE35LB0711174508915000</t>
  </si>
  <si>
    <t>GE20PC0493600100003597</t>
  </si>
  <si>
    <t>GE87BG0000000345897946</t>
  </si>
  <si>
    <t>GE17BG0000000537668012</t>
  </si>
  <si>
    <t>GE04BG0000000103118528</t>
  </si>
  <si>
    <t>მამრობითი</t>
  </si>
  <si>
    <t>N/A</t>
  </si>
  <si>
    <t>30.03.2023 14:08:41</t>
  </si>
  <si>
    <t>06.04.2023 20:10:36</t>
  </si>
  <si>
    <t>06.06.2023 16:37:46</t>
  </si>
  <si>
    <t>06.06.2023 16:53:39</t>
  </si>
  <si>
    <t>06.07.2023 00:00:00</t>
  </si>
  <si>
    <t>ვლადიმერ ცერცვაძე</t>
  </si>
  <si>
    <t>06.07.2023 13:19:19</t>
  </si>
  <si>
    <t>19.07.2023 13:20:39</t>
  </si>
  <si>
    <t>05.08.2023 14:55:59</t>
  </si>
  <si>
    <t>GE77BG0000000345895798</t>
  </si>
  <si>
    <t>30.09.2023 12:52:54</t>
  </si>
  <si>
    <t>GE32BG0000000257484600</t>
  </si>
  <si>
    <t>05.10.2023 19:22:43</t>
  </si>
  <si>
    <t>01.11.2023 17:54:24</t>
  </si>
  <si>
    <t>02.11.2023 17:03:10</t>
  </si>
  <si>
    <t>03.11.2023 18:16:25</t>
  </si>
  <si>
    <t>06.11.2023 18:19:16</t>
  </si>
  <si>
    <t>09.11.2023 18:32:09</t>
  </si>
  <si>
    <t>GE07BG0000000498352928</t>
  </si>
  <si>
    <t>04.12.2023 18:04:34</t>
  </si>
  <si>
    <t>08.12.2023 21:20:46</t>
  </si>
  <si>
    <t>08.12.2023 21:34:42</t>
  </si>
  <si>
    <t>09.12.2023 17:59:57</t>
  </si>
  <si>
    <t>30.01.2024 18:43:22</t>
  </si>
  <si>
    <t>09.03.2024 15:46:19</t>
  </si>
  <si>
    <t>08.04.2024 15:46:27</t>
  </si>
  <si>
    <t>01.05.2024 13:54:36</t>
  </si>
  <si>
    <t>31.05.2024 12:47:58</t>
  </si>
  <si>
    <t>418224d4-928c-4f5b-8eed-27c327fb567b</t>
  </si>
  <si>
    <t>GE29BG0000000685479500</t>
  </si>
  <si>
    <t>ICE2558</t>
  </si>
  <si>
    <t>03.07.2024 17:34:11</t>
  </si>
  <si>
    <t>08.08.2024 14:29:29</t>
  </si>
  <si>
    <t>30.08.2024 15:00:29</t>
  </si>
  <si>
    <t>30.08.2024 15:28:31</t>
  </si>
  <si>
    <t>12.11.2024 20:04:29</t>
  </si>
  <si>
    <t>4649ee99-5c78-455b-b32e-db679c78ead3</t>
  </si>
  <si>
    <t>GE98BG0000000543093025</t>
  </si>
  <si>
    <t>ICE002634</t>
  </si>
  <si>
    <t>04.12.2024 12:18:45</t>
  </si>
  <si>
    <t>GE56TB7887145068100048</t>
  </si>
  <si>
    <t>29.12.2024 20:37:02</t>
  </si>
  <si>
    <t>30.12.2024 17:24:09</t>
  </si>
  <si>
    <t>12.03.2025 17:11:56</t>
  </si>
  <si>
    <t>27.03.2025 15:50:25</t>
  </si>
  <si>
    <t>01.05.2025 21:29:53</t>
  </si>
  <si>
    <t>10.07.2025 12:09:04</t>
  </si>
  <si>
    <t>05.08.2025 13:34:43</t>
  </si>
  <si>
    <t>29.08.2025 16:07:28</t>
  </si>
  <si>
    <t>0AS00084143</t>
  </si>
  <si>
    <t>ICE000070</t>
  </si>
  <si>
    <t>ICE000073</t>
  </si>
  <si>
    <t>ICE000108</t>
  </si>
  <si>
    <t>ICE001331</t>
  </si>
  <si>
    <t>ICE001380</t>
  </si>
  <si>
    <t>ICE001396</t>
  </si>
  <si>
    <t>ICE001483</t>
  </si>
  <si>
    <t>ICE001486</t>
  </si>
  <si>
    <t>ICE001487</t>
  </si>
  <si>
    <t>ICE001488</t>
  </si>
  <si>
    <t>ICE001489</t>
  </si>
  <si>
    <t>ICE001490</t>
  </si>
  <si>
    <t>ICE001587</t>
  </si>
  <si>
    <t>ICE001645</t>
  </si>
  <si>
    <t>ICE001679</t>
  </si>
  <si>
    <t>ICE001864</t>
  </si>
  <si>
    <t>ICE001865</t>
  </si>
  <si>
    <t>ICE001900</t>
  </si>
  <si>
    <t>ICE001901</t>
  </si>
  <si>
    <t>ICE001902</t>
  </si>
  <si>
    <t>ICE001904</t>
  </si>
  <si>
    <t>ICE001905</t>
  </si>
  <si>
    <t>ICE001909</t>
  </si>
  <si>
    <t>ICE001910</t>
  </si>
  <si>
    <t>ICE001912</t>
  </si>
  <si>
    <t>ICE001914</t>
  </si>
  <si>
    <t>ICE001921</t>
  </si>
  <si>
    <t>ICE001925</t>
  </si>
  <si>
    <t>ICE001927</t>
  </si>
  <si>
    <t>ICE001928</t>
  </si>
  <si>
    <t>ICE001929</t>
  </si>
  <si>
    <t>ICE001930</t>
  </si>
  <si>
    <t>ICE001931</t>
  </si>
  <si>
    <t>ICE001932</t>
  </si>
  <si>
    <t>ICE001933</t>
  </si>
  <si>
    <t>ICE001934</t>
  </si>
  <si>
    <t>ICE001935</t>
  </si>
  <si>
    <t>ICE001936</t>
  </si>
  <si>
    <t>ICE001937</t>
  </si>
  <si>
    <t>ICE001938</t>
  </si>
  <si>
    <t>ICE001939</t>
  </si>
  <si>
    <t>ICE001940</t>
  </si>
  <si>
    <t>ICE001941</t>
  </si>
  <si>
    <t>ICE001942</t>
  </si>
  <si>
    <t>ICE001943</t>
  </si>
  <si>
    <t>ICE001944</t>
  </si>
  <si>
    <t>ICE001945</t>
  </si>
  <si>
    <t>ICE001946</t>
  </si>
  <si>
    <t>ICE001947</t>
  </si>
  <si>
    <t>ICE001948</t>
  </si>
  <si>
    <t>ICE001949</t>
  </si>
  <si>
    <t>ICE001950</t>
  </si>
  <si>
    <t>ICE001952</t>
  </si>
  <si>
    <t>ICE001953</t>
  </si>
  <si>
    <t>ICE001954</t>
  </si>
  <si>
    <t>ICE001955</t>
  </si>
  <si>
    <t>ICE001956</t>
  </si>
  <si>
    <t>ICE001957</t>
  </si>
  <si>
    <t>ICE001958</t>
  </si>
  <si>
    <t>ICE001959</t>
  </si>
  <si>
    <t>ICE001960</t>
  </si>
  <si>
    <t>ICE001961</t>
  </si>
  <si>
    <t>ICE001962</t>
  </si>
  <si>
    <t>ICE001964</t>
  </si>
  <si>
    <t>ICE001965</t>
  </si>
  <si>
    <t>ICE001966</t>
  </si>
  <si>
    <t>ICE001967</t>
  </si>
  <si>
    <t>ICE001968</t>
  </si>
  <si>
    <t>ICE001969</t>
  </si>
  <si>
    <t>ICE001970</t>
  </si>
  <si>
    <t>ICE001971</t>
  </si>
  <si>
    <t>ICE001972</t>
  </si>
  <si>
    <t>ICE001974</t>
  </si>
  <si>
    <t>ICE001975</t>
  </si>
  <si>
    <t>ICE001976</t>
  </si>
  <si>
    <t>ICE001977</t>
  </si>
  <si>
    <t>ICE001978</t>
  </si>
  <si>
    <t>ICE001979</t>
  </si>
  <si>
    <t>ICE001980</t>
  </si>
  <si>
    <t>ICE001981</t>
  </si>
  <si>
    <t>ICE001982</t>
  </si>
  <si>
    <t>ICE001983</t>
  </si>
  <si>
    <t>ICE001984</t>
  </si>
  <si>
    <t>ICE001985</t>
  </si>
  <si>
    <t>ICE001986</t>
  </si>
  <si>
    <t>ICE001987</t>
  </si>
  <si>
    <t>ICE001988</t>
  </si>
  <si>
    <t>ICE001989</t>
  </si>
  <si>
    <t>ICE001990</t>
  </si>
  <si>
    <t>ICE001991</t>
  </si>
  <si>
    <t>ICE001992</t>
  </si>
  <si>
    <t>ICE001993</t>
  </si>
  <si>
    <t>ICE001994</t>
  </si>
  <si>
    <t>ICE001995</t>
  </si>
  <si>
    <t>ICE001996</t>
  </si>
  <si>
    <t>ICE001997</t>
  </si>
  <si>
    <t>ICE001998</t>
  </si>
  <si>
    <t>ICE002001</t>
  </si>
  <si>
    <t>ICE002006</t>
  </si>
  <si>
    <t>ICE002007</t>
  </si>
  <si>
    <t>ICE002008</t>
  </si>
  <si>
    <t>ICE002009</t>
  </si>
  <si>
    <t>ICE002013</t>
  </si>
  <si>
    <t>ICE002014</t>
  </si>
  <si>
    <t>ICE002015</t>
  </si>
  <si>
    <t>ICE002016</t>
  </si>
  <si>
    <t>ICE002017</t>
  </si>
  <si>
    <t>ICE002018</t>
  </si>
  <si>
    <t>ICE002019</t>
  </si>
  <si>
    <t>ICE002020</t>
  </si>
  <si>
    <t>ICE002023</t>
  </si>
  <si>
    <t>ICE002024</t>
  </si>
  <si>
    <t>ICE002025</t>
  </si>
  <si>
    <t>ICE002038</t>
  </si>
  <si>
    <t>ICE002044</t>
  </si>
  <si>
    <t>ICE002045</t>
  </si>
  <si>
    <t>ICE002046</t>
  </si>
  <si>
    <t>ICE002047</t>
  </si>
  <si>
    <t>ICE002048</t>
  </si>
  <si>
    <t>ICE002049</t>
  </si>
  <si>
    <t>ICE002050</t>
  </si>
  <si>
    <t>ICE002051</t>
  </si>
  <si>
    <t>ICE002072</t>
  </si>
  <si>
    <t>ICE002077</t>
  </si>
  <si>
    <t>ICE002079</t>
  </si>
  <si>
    <t>ICE002080</t>
  </si>
  <si>
    <t>ICE002081</t>
  </si>
  <si>
    <t>ICE002082</t>
  </si>
  <si>
    <t>ICE002084</t>
  </si>
  <si>
    <t>ICE002085</t>
  </si>
  <si>
    <t>ICE002086</t>
  </si>
  <si>
    <t>ICE002096</t>
  </si>
  <si>
    <t>ICE002097</t>
  </si>
  <si>
    <t>ICE002112</t>
  </si>
  <si>
    <t>ICE002113</t>
  </si>
  <si>
    <t>ICE002114</t>
  </si>
  <si>
    <t>ICE002115</t>
  </si>
  <si>
    <t>ICE002116</t>
  </si>
  <si>
    <t>ICE002117</t>
  </si>
  <si>
    <t>ICE002118</t>
  </si>
  <si>
    <t>ICE002119</t>
  </si>
  <si>
    <t>ICE002120</t>
  </si>
  <si>
    <t>ICE002121</t>
  </si>
  <si>
    <t>ICE002122</t>
  </si>
  <si>
    <t>ICE002125</t>
  </si>
  <si>
    <t>ICE002131</t>
  </si>
  <si>
    <t>ICE002143</t>
  </si>
  <si>
    <t>ICE002147</t>
  </si>
  <si>
    <t>ICE002149</t>
  </si>
  <si>
    <t>ICE002167</t>
  </si>
  <si>
    <t>ICE002168</t>
  </si>
  <si>
    <t>ICE002179</t>
  </si>
  <si>
    <t>ICE002217</t>
  </si>
  <si>
    <t>ICE002218</t>
  </si>
  <si>
    <t>ICE002219</t>
  </si>
  <si>
    <t>ICE002222</t>
  </si>
  <si>
    <t>ICE002226</t>
  </si>
  <si>
    <t>ICE002227</t>
  </si>
  <si>
    <t>ICE002228</t>
  </si>
  <si>
    <t>ICE002229</t>
  </si>
  <si>
    <t>ICE002230</t>
  </si>
  <si>
    <t>ICE002231</t>
  </si>
  <si>
    <t>ICE002236</t>
  </si>
  <si>
    <t>ICE002237</t>
  </si>
  <si>
    <t>ICE002238</t>
  </si>
  <si>
    <t>ICE002239</t>
  </si>
  <si>
    <t>ICE002240</t>
  </si>
  <si>
    <t>ICE002241</t>
  </si>
  <si>
    <t>ICE002242</t>
  </si>
  <si>
    <t>ICE002243</t>
  </si>
  <si>
    <t>ICE002244</t>
  </si>
  <si>
    <t>ICE002245</t>
  </si>
  <si>
    <t>ICE002246</t>
  </si>
  <si>
    <t>ICE002247</t>
  </si>
  <si>
    <t>ICE002248</t>
  </si>
  <si>
    <t>ICE002249</t>
  </si>
  <si>
    <t>ICE002251</t>
  </si>
  <si>
    <t>ICE002252</t>
  </si>
  <si>
    <t>ICE002253</t>
  </si>
  <si>
    <t>ICE002254</t>
  </si>
  <si>
    <t>ICE002255</t>
  </si>
  <si>
    <t>ICE002256</t>
  </si>
  <si>
    <t>ICE002257</t>
  </si>
  <si>
    <t>ICE002258</t>
  </si>
  <si>
    <t>ICE002259</t>
  </si>
  <si>
    <t>ICE002261</t>
  </si>
  <si>
    <t>ICE002262</t>
  </si>
  <si>
    <t>ICE002263</t>
  </si>
  <si>
    <t>ICE002264</t>
  </si>
  <si>
    <t>ICE002265</t>
  </si>
  <si>
    <t>ICE002266</t>
  </si>
  <si>
    <t>ICE002267</t>
  </si>
  <si>
    <t>ICE002268</t>
  </si>
  <si>
    <t>ICE002269</t>
  </si>
  <si>
    <t>ICE002280</t>
  </si>
  <si>
    <t>ICE002286</t>
  </si>
  <si>
    <t>ICE002289</t>
  </si>
  <si>
    <t>ICE002290</t>
  </si>
  <si>
    <t>ICE002299</t>
  </si>
  <si>
    <t>ICE002308</t>
  </si>
  <si>
    <t>ICE002314</t>
  </si>
  <si>
    <t>ICE002320</t>
  </si>
  <si>
    <t>ICE002324</t>
  </si>
  <si>
    <t>ICE002329</t>
  </si>
  <si>
    <t>ICE002331</t>
  </si>
  <si>
    <t>ICE002332</t>
  </si>
  <si>
    <t>ICE002333</t>
  </si>
  <si>
    <t>ICE002344</t>
  </si>
  <si>
    <t>ICE002349</t>
  </si>
  <si>
    <t>ICE002359</t>
  </si>
  <si>
    <t>ICE002363</t>
  </si>
  <si>
    <t>ICE002364</t>
  </si>
  <si>
    <t>ICE002365</t>
  </si>
  <si>
    <t>ICE002372</t>
  </si>
  <si>
    <t>ICE002382</t>
  </si>
  <si>
    <t>ICE002383</t>
  </si>
  <si>
    <t>ICE002384</t>
  </si>
  <si>
    <t>ICE002385</t>
  </si>
  <si>
    <t>ICE002386</t>
  </si>
  <si>
    <t>ICE002387</t>
  </si>
  <si>
    <t>ICE002388</t>
  </si>
  <si>
    <t>ICE002389</t>
  </si>
  <si>
    <t>ICE002390</t>
  </si>
  <si>
    <t>ICE002391</t>
  </si>
  <si>
    <t>ICE002392</t>
  </si>
  <si>
    <t>ICE002393</t>
  </si>
  <si>
    <t>ICE002394</t>
  </si>
  <si>
    <t>ICE002395</t>
  </si>
  <si>
    <t>ICE002396</t>
  </si>
  <si>
    <t>ICE002397</t>
  </si>
  <si>
    <t>ICE002398</t>
  </si>
  <si>
    <t>ICE002399</t>
  </si>
  <si>
    <t>ICE002400</t>
  </si>
  <si>
    <t>ICE002401</t>
  </si>
  <si>
    <t>ICE002402</t>
  </si>
  <si>
    <t>ICE002403</t>
  </si>
  <si>
    <t>ICE002404</t>
  </si>
  <si>
    <t>ICE002405</t>
  </si>
  <si>
    <t>ICE002406</t>
  </si>
  <si>
    <t>ICE002407</t>
  </si>
  <si>
    <t>ICE002408</t>
  </si>
  <si>
    <t>ICE002409</t>
  </si>
  <si>
    <t>ICE002410</t>
  </si>
  <si>
    <t>ICE002411</t>
  </si>
  <si>
    <t>ICE002412</t>
  </si>
  <si>
    <t>ICE002413</t>
  </si>
  <si>
    <t>ICE002414</t>
  </si>
  <si>
    <t>ICE002415</t>
  </si>
  <si>
    <t>ICE002416</t>
  </si>
  <si>
    <t>ICE002417</t>
  </si>
  <si>
    <t>ICE002418</t>
  </si>
  <si>
    <t>ICE002419</t>
  </si>
  <si>
    <t>ICE002420</t>
  </si>
  <si>
    <t>ICE002421</t>
  </si>
  <si>
    <t>ICE002422</t>
  </si>
  <si>
    <t>ICE002423</t>
  </si>
  <si>
    <t>ICE002424</t>
  </si>
  <si>
    <t>ICE002425</t>
  </si>
  <si>
    <t>ICE002427</t>
  </si>
  <si>
    <t>ICE002435</t>
  </si>
  <si>
    <t>ICE002436</t>
  </si>
  <si>
    <t>ICE002449</t>
  </si>
  <si>
    <t>ICE002462</t>
  </si>
  <si>
    <t>ICE002463</t>
  </si>
  <si>
    <t>ICE002465</t>
  </si>
  <si>
    <t>ICE002491</t>
  </si>
  <si>
    <t>ICE002496</t>
  </si>
  <si>
    <t>ICE002497</t>
  </si>
  <si>
    <t>ICE002498</t>
  </si>
  <si>
    <t>ICE002499</t>
  </si>
  <si>
    <t>ICE002500</t>
  </si>
  <si>
    <t>ICE002501</t>
  </si>
  <si>
    <t>ICE002502</t>
  </si>
  <si>
    <t>ICE002503</t>
  </si>
  <si>
    <t>ICE002504</t>
  </si>
  <si>
    <t>ICE002505</t>
  </si>
  <si>
    <t>ICE002506</t>
  </si>
  <si>
    <t>ICE002507</t>
  </si>
  <si>
    <t>ICE002508</t>
  </si>
  <si>
    <t>ICE002509</t>
  </si>
  <si>
    <t>ICE002510</t>
  </si>
  <si>
    <t>ICE002511</t>
  </si>
  <si>
    <t>ICE002512</t>
  </si>
  <si>
    <t>ICE002513</t>
  </si>
  <si>
    <t>ICE002514</t>
  </si>
  <si>
    <t>ICE002515</t>
  </si>
  <si>
    <t>ICE002516</t>
  </si>
  <si>
    <t>ICE002517</t>
  </si>
  <si>
    <t>ICE002518</t>
  </si>
  <si>
    <t>ICE002519</t>
  </si>
  <si>
    <t>ICE002520</t>
  </si>
  <si>
    <t>ICE002521</t>
  </si>
  <si>
    <t>ICE002522</t>
  </si>
  <si>
    <t>ICE002523</t>
  </si>
  <si>
    <t>ICE002524</t>
  </si>
  <si>
    <t>ICE002525</t>
  </si>
  <si>
    <t>ICE002526</t>
  </si>
  <si>
    <t>ICE002527</t>
  </si>
  <si>
    <t>ICE002528</t>
  </si>
  <si>
    <t>ICE002529</t>
  </si>
  <si>
    <t>ICE002530</t>
  </si>
  <si>
    <t>ICE002531</t>
  </si>
  <si>
    <t>ICE002532</t>
  </si>
  <si>
    <t>ICE002533</t>
  </si>
  <si>
    <t>ICE002534</t>
  </si>
  <si>
    <t>ICE002535</t>
  </si>
  <si>
    <t>ICE002536</t>
  </si>
  <si>
    <t>ICE002537</t>
  </si>
  <si>
    <t>ICE002538</t>
  </si>
  <si>
    <t>ICE002539</t>
  </si>
  <si>
    <t>ICE002540</t>
  </si>
  <si>
    <t>ICE002541</t>
  </si>
  <si>
    <t>ICE002545</t>
  </si>
  <si>
    <t>ICE002546</t>
  </si>
  <si>
    <t>ICE002547</t>
  </si>
  <si>
    <t>ICE002548</t>
  </si>
  <si>
    <t>ICE002549</t>
  </si>
  <si>
    <t>ICE002550</t>
  </si>
  <si>
    <t>ICE002557</t>
  </si>
  <si>
    <t>ICE002558</t>
  </si>
  <si>
    <t>ICE002559</t>
  </si>
  <si>
    <t>ICE002562</t>
  </si>
  <si>
    <t>ICE002564</t>
  </si>
  <si>
    <t>ICE002595</t>
  </si>
  <si>
    <t>ICE002596</t>
  </si>
  <si>
    <t>ICE002597</t>
  </si>
  <si>
    <t>ICE002598</t>
  </si>
  <si>
    <t>ICE002600</t>
  </si>
  <si>
    <t>ICE002609</t>
  </si>
  <si>
    <t>ICE002613</t>
  </si>
  <si>
    <t>ICE002628</t>
  </si>
  <si>
    <t>ICE002644</t>
  </si>
  <si>
    <t>ICE002650</t>
  </si>
  <si>
    <t>ICE002651</t>
  </si>
  <si>
    <t>ICE002652</t>
  </si>
  <si>
    <t>ICE002653</t>
  </si>
  <si>
    <t>ICE002654</t>
  </si>
  <si>
    <t>ICE002655</t>
  </si>
  <si>
    <t>ICE002656</t>
  </si>
  <si>
    <t>ICE002657</t>
  </si>
  <si>
    <t>ICE002658</t>
  </si>
  <si>
    <t>ICE002659</t>
  </si>
  <si>
    <t>ICE002660</t>
  </si>
  <si>
    <t>ICE002661</t>
  </si>
  <si>
    <t>ICE002662</t>
  </si>
  <si>
    <t>ICE002663</t>
  </si>
  <si>
    <t>ICE002664</t>
  </si>
  <si>
    <t>ICE002665</t>
  </si>
  <si>
    <t>ICE002666</t>
  </si>
  <si>
    <t>ICE002667</t>
  </si>
  <si>
    <t>ICE002668</t>
  </si>
  <si>
    <t>ICE002669</t>
  </si>
  <si>
    <t>ICE002670</t>
  </si>
  <si>
    <t>ICE002671</t>
  </si>
  <si>
    <t>ICE002672</t>
  </si>
  <si>
    <t>ICE002673</t>
  </si>
  <si>
    <t>ICE002674</t>
  </si>
  <si>
    <t>ICE002675</t>
  </si>
  <si>
    <t>ICE002676</t>
  </si>
  <si>
    <t>ICE002677</t>
  </si>
  <si>
    <t>ICE002678</t>
  </si>
  <si>
    <t>ICE002679</t>
  </si>
  <si>
    <t>ICE002680</t>
  </si>
  <si>
    <t>ICE002681</t>
  </si>
  <si>
    <t>ICE002682</t>
  </si>
  <si>
    <t>ICE002683</t>
  </si>
  <si>
    <t>ICE002684</t>
  </si>
  <si>
    <t>ICE002686</t>
  </si>
  <si>
    <t>ICE002687</t>
  </si>
  <si>
    <t>ICE002688</t>
  </si>
  <si>
    <t>ICE002689</t>
  </si>
  <si>
    <t>ICE002690</t>
  </si>
  <si>
    <t>ICE002691</t>
  </si>
  <si>
    <t>ICE002706</t>
  </si>
  <si>
    <t>ICE002710</t>
  </si>
  <si>
    <t>ICE002711</t>
  </si>
  <si>
    <t>ICE002712</t>
  </si>
  <si>
    <t>ICE002713</t>
  </si>
  <si>
    <t>ICE002714</t>
  </si>
  <si>
    <t>ICE002715</t>
  </si>
  <si>
    <t>ICE002716</t>
  </si>
  <si>
    <t>ICE002717</t>
  </si>
  <si>
    <t>ICE002718</t>
  </si>
  <si>
    <t>ICE002719</t>
  </si>
  <si>
    <t>ICE002720</t>
  </si>
  <si>
    <t>ICE002721</t>
  </si>
  <si>
    <t>ICE002722</t>
  </si>
  <si>
    <t>ICE002723</t>
  </si>
  <si>
    <t>ICE002724</t>
  </si>
  <si>
    <t>ICE002725</t>
  </si>
  <si>
    <t>ICE002726</t>
  </si>
  <si>
    <t>ICE002727</t>
  </si>
  <si>
    <t>ICE002728</t>
  </si>
  <si>
    <t>ICE002729</t>
  </si>
  <si>
    <t>ICE002731</t>
  </si>
  <si>
    <t>ICE002732</t>
  </si>
  <si>
    <t>ICE002733</t>
  </si>
  <si>
    <t>ICE002734</t>
  </si>
  <si>
    <t>ICE002735</t>
  </si>
  <si>
    <t>ICE002736</t>
  </si>
  <si>
    <t>ICE002737</t>
  </si>
  <si>
    <t>ICE002738</t>
  </si>
  <si>
    <t>ICE002739</t>
  </si>
  <si>
    <t>ICE002740</t>
  </si>
  <si>
    <t>ICE002741</t>
  </si>
  <si>
    <t>ICE002742</t>
  </si>
  <si>
    <t>ICE002743</t>
  </si>
  <si>
    <t>ICE002744</t>
  </si>
  <si>
    <t>ICE002745</t>
  </si>
  <si>
    <t>ICE002746</t>
  </si>
  <si>
    <t>ICE002747</t>
  </si>
  <si>
    <t>ICE002748</t>
  </si>
  <si>
    <t>ICE002749</t>
  </si>
  <si>
    <t>ICE002750</t>
  </si>
  <si>
    <t>ICE002751</t>
  </si>
  <si>
    <t>ICE002752</t>
  </si>
  <si>
    <t>ICE002753</t>
  </si>
  <si>
    <t>ICE002754</t>
  </si>
  <si>
    <t>ICE002755</t>
  </si>
  <si>
    <t>ICE002756</t>
  </si>
  <si>
    <t>ICE002767</t>
  </si>
  <si>
    <t>ICE002769</t>
  </si>
  <si>
    <t>ICE002774</t>
  </si>
  <si>
    <t>ICE002775</t>
  </si>
  <si>
    <t>ICE002776</t>
  </si>
  <si>
    <t>ICE002777</t>
  </si>
  <si>
    <t>ICE002778</t>
  </si>
  <si>
    <t>ICE002779</t>
  </si>
  <si>
    <t>ICE002780</t>
  </si>
  <si>
    <t>ICE002781</t>
  </si>
  <si>
    <t>ICE002782</t>
  </si>
  <si>
    <t>ICE002783</t>
  </si>
  <si>
    <t>ICE002784</t>
  </si>
  <si>
    <t>ICE002785</t>
  </si>
  <si>
    <t>ICE002786</t>
  </si>
  <si>
    <t>ICE002787</t>
  </si>
  <si>
    <t>ICE002788</t>
  </si>
  <si>
    <t>ICE002789</t>
  </si>
  <si>
    <t>ICE002790</t>
  </si>
  <si>
    <t>ICE002791</t>
  </si>
  <si>
    <t>ICE002792</t>
  </si>
  <si>
    <t>ICE002793</t>
  </si>
  <si>
    <t>ICE002794</t>
  </si>
  <si>
    <t>ICE002795</t>
  </si>
  <si>
    <t>ICE002796</t>
  </si>
  <si>
    <t>ICE002797</t>
  </si>
  <si>
    <t>ICE002798</t>
  </si>
  <si>
    <t>ICE002799</t>
  </si>
  <si>
    <t>ICE002800</t>
  </si>
  <si>
    <t>ICE002801</t>
  </si>
  <si>
    <t>ICE002802</t>
  </si>
  <si>
    <t>ICE002803</t>
  </si>
  <si>
    <t>ICE002804</t>
  </si>
  <si>
    <t>ICE002805</t>
  </si>
  <si>
    <t>ICE002806</t>
  </si>
  <si>
    <t>ICE002807</t>
  </si>
  <si>
    <t>ICE002808</t>
  </si>
  <si>
    <t>ICE002809</t>
  </si>
  <si>
    <t>ICE002810</t>
  </si>
  <si>
    <t>ICE002811</t>
  </si>
  <si>
    <t>ICE002812</t>
  </si>
  <si>
    <t>ICE002813</t>
  </si>
  <si>
    <t>ICE002814</t>
  </si>
  <si>
    <t>ICE002822</t>
  </si>
  <si>
    <t>ICE002824</t>
  </si>
  <si>
    <t>ICE002825</t>
  </si>
  <si>
    <t>ICE002826</t>
  </si>
  <si>
    <t>ICE002827</t>
  </si>
  <si>
    <t>ICE002828</t>
  </si>
  <si>
    <t>ICE002829</t>
  </si>
  <si>
    <t>ICE002830</t>
  </si>
  <si>
    <t>ICE002831</t>
  </si>
  <si>
    <t>ICE002832</t>
  </si>
  <si>
    <t>ICE002837</t>
  </si>
  <si>
    <t>ICE002839</t>
  </si>
  <si>
    <t>ICE002840</t>
  </si>
  <si>
    <t>ICE002845</t>
  </si>
  <si>
    <t>ICE002846</t>
  </si>
  <si>
    <t>ICE002847</t>
  </si>
  <si>
    <t>ICE002848</t>
  </si>
  <si>
    <t>ICE002849</t>
  </si>
  <si>
    <t>ICE002850</t>
  </si>
  <si>
    <t>ICE002851</t>
  </si>
  <si>
    <t>ICE002855</t>
  </si>
  <si>
    <t>ICE002856</t>
  </si>
  <si>
    <t>ICE002857</t>
  </si>
  <si>
    <t>ICE002858</t>
  </si>
  <si>
    <t>ICE002859</t>
  </si>
  <si>
    <t>ICE002860</t>
  </si>
  <si>
    <t>ICE002862</t>
  </si>
  <si>
    <t>ICE002863</t>
  </si>
  <si>
    <t>ICE002864</t>
  </si>
  <si>
    <t>ICE002869</t>
  </si>
  <si>
    <t>ICE002876</t>
  </si>
  <si>
    <t>ICE002877</t>
  </si>
  <si>
    <t>ICE002880</t>
  </si>
  <si>
    <t>ICE002881</t>
  </si>
  <si>
    <t>ICE002882</t>
  </si>
  <si>
    <t>ICE002883</t>
  </si>
  <si>
    <t>ICE002886</t>
  </si>
  <si>
    <t>ICE002890</t>
  </si>
  <si>
    <t>ICE002895</t>
  </si>
  <si>
    <t>ICE002898</t>
  </si>
  <si>
    <t>ICE002899</t>
  </si>
  <si>
    <t>ICE002900</t>
  </si>
  <si>
    <t>ICE002901</t>
  </si>
  <si>
    <t>ICE002903</t>
  </si>
  <si>
    <t>ICE002908</t>
  </si>
  <si>
    <t>ICE002909</t>
  </si>
  <si>
    <t>ICE002910</t>
  </si>
  <si>
    <t>ICE002911</t>
  </si>
  <si>
    <t>ICE002912</t>
  </si>
  <si>
    <t>ICE002913</t>
  </si>
  <si>
    <t>ICE002914</t>
  </si>
  <si>
    <t>ICE002915</t>
  </si>
  <si>
    <t>ICE002916</t>
  </si>
  <si>
    <t>ICE002917</t>
  </si>
  <si>
    <t>ICE002918</t>
  </si>
  <si>
    <t>ICE002919</t>
  </si>
  <si>
    <t>ICE002921</t>
  </si>
  <si>
    <t>ICE002922</t>
  </si>
  <si>
    <t>ICE002923</t>
  </si>
  <si>
    <t>ICE002924</t>
  </si>
  <si>
    <t>ICE002929</t>
  </si>
  <si>
    <t>ICE002930</t>
  </si>
  <si>
    <t>ICE002940</t>
  </si>
  <si>
    <t>ICE002941</t>
  </si>
  <si>
    <t>ICE002942</t>
  </si>
  <si>
    <t>ICE002943</t>
  </si>
  <si>
    <t>ICE002944</t>
  </si>
  <si>
    <t>ICE002945</t>
  </si>
  <si>
    <t>ICE002949</t>
  </si>
  <si>
    <t>ICE002950</t>
  </si>
  <si>
    <t>ICE002951</t>
  </si>
  <si>
    <t>ICE002952</t>
  </si>
  <si>
    <t>ICE002953</t>
  </si>
  <si>
    <t>ICE002954</t>
  </si>
  <si>
    <t>ICE002955</t>
  </si>
  <si>
    <t>ICE002960</t>
  </si>
  <si>
    <t>ICE002961</t>
  </si>
  <si>
    <t>ICE002965</t>
  </si>
  <si>
    <t>ICE002970</t>
  </si>
  <si>
    <t>ICE002971</t>
  </si>
  <si>
    <t>ICE002976</t>
  </si>
  <si>
    <t>ICE002978</t>
  </si>
  <si>
    <t>ICE002985</t>
  </si>
  <si>
    <t>ICE002986</t>
  </si>
  <si>
    <t>ICE002987</t>
  </si>
  <si>
    <t>ICE002988</t>
  </si>
  <si>
    <t>ICE002989</t>
  </si>
  <si>
    <t>ICE002990</t>
  </si>
  <si>
    <t>ICE002991</t>
  </si>
  <si>
    <t>ICE002992</t>
  </si>
  <si>
    <t>ICE002993</t>
  </si>
  <si>
    <t>ICE002994</t>
  </si>
  <si>
    <t>ICE002995</t>
  </si>
  <si>
    <t>ICE002996</t>
  </si>
  <si>
    <t>ICE002997</t>
  </si>
  <si>
    <t>ICE002998</t>
  </si>
  <si>
    <t>ICE002999</t>
  </si>
  <si>
    <t>ICE003000</t>
  </si>
  <si>
    <t>ICE003001</t>
  </si>
  <si>
    <t>ICE003002</t>
  </si>
  <si>
    <t>ICE003007</t>
  </si>
  <si>
    <t>ICE003012</t>
  </si>
  <si>
    <t>ICE003021</t>
  </si>
  <si>
    <t>ICE003026</t>
  </si>
  <si>
    <t>ICE003028</t>
  </si>
  <si>
    <t>ICE003029</t>
  </si>
  <si>
    <t>ICE003030</t>
  </si>
  <si>
    <t>ICE003031</t>
  </si>
  <si>
    <t>ICE003032</t>
  </si>
  <si>
    <t>ICE003033</t>
  </si>
  <si>
    <t>ICE003034</t>
  </si>
  <si>
    <t>ICE003035</t>
  </si>
  <si>
    <t>ICE003036</t>
  </si>
  <si>
    <t>ICE003041</t>
  </si>
  <si>
    <t>ICE003042</t>
  </si>
  <si>
    <t>ICE003043</t>
  </si>
  <si>
    <t>ICE003044</t>
  </si>
  <si>
    <t>ICE003045</t>
  </si>
  <si>
    <t>ICE003046</t>
  </si>
  <si>
    <t>ICE003047</t>
  </si>
  <si>
    <t>ICE003048</t>
  </si>
  <si>
    <t>ICE003049</t>
  </si>
  <si>
    <t>ICE003050</t>
  </si>
  <si>
    <t>ICE003051</t>
  </si>
  <si>
    <t>ICE003052</t>
  </si>
  <si>
    <t>ICE003053</t>
  </si>
  <si>
    <t>ICE003054</t>
  </si>
  <si>
    <t>ICE003055</t>
  </si>
  <si>
    <t>ICE003056</t>
  </si>
  <si>
    <t>ICE003057</t>
  </si>
  <si>
    <t>ICE003058</t>
  </si>
  <si>
    <t>ICE003059</t>
  </si>
  <si>
    <t>ICE003060</t>
  </si>
  <si>
    <t>ICE003061</t>
  </si>
  <si>
    <t>ICE003062</t>
  </si>
  <si>
    <t>ICE003063</t>
  </si>
  <si>
    <t>ICE003064</t>
  </si>
  <si>
    <t>ICE003065</t>
  </si>
  <si>
    <t>ICE003066</t>
  </si>
  <si>
    <t>ICE003068</t>
  </si>
  <si>
    <t>ICE003069</t>
  </si>
  <si>
    <t>ICE003070</t>
  </si>
  <si>
    <t>ICE003071</t>
  </si>
  <si>
    <t>ICE003072</t>
  </si>
  <si>
    <t>ICE003073</t>
  </si>
  <si>
    <t>ICE003074</t>
  </si>
  <si>
    <t>ICE003075</t>
  </si>
  <si>
    <t>ICE003076</t>
  </si>
  <si>
    <t>ICE003077</t>
  </si>
  <si>
    <t>ICE003078</t>
  </si>
  <si>
    <t>ICE003079</t>
  </si>
  <si>
    <t>ICE003080</t>
  </si>
  <si>
    <t>ICE003081</t>
  </si>
  <si>
    <t>ICE003082</t>
  </si>
  <si>
    <t>ICE003083</t>
  </si>
  <si>
    <t>ICE003084</t>
  </si>
  <si>
    <t>ICE003085</t>
  </si>
  <si>
    <t>ICE003086</t>
  </si>
  <si>
    <t>ICE003087</t>
  </si>
  <si>
    <t>ICE003088</t>
  </si>
  <si>
    <t>ICE003089</t>
  </si>
  <si>
    <t>ICE003090</t>
  </si>
  <si>
    <t>ICE003091</t>
  </si>
  <si>
    <t>ICE003092</t>
  </si>
  <si>
    <t>ICE003093</t>
  </si>
  <si>
    <t>ICE003094</t>
  </si>
  <si>
    <t>ICE003095</t>
  </si>
  <si>
    <t>ICE003096</t>
  </si>
  <si>
    <t>ICE003097</t>
  </si>
  <si>
    <t>ICE003098</t>
  </si>
  <si>
    <t>ICE003099</t>
  </si>
  <si>
    <t>ICE003100</t>
  </si>
  <si>
    <t>ICE003101</t>
  </si>
  <si>
    <t>ICE003102</t>
  </si>
  <si>
    <t>ICE003103</t>
  </si>
  <si>
    <t>ICE003104</t>
  </si>
  <si>
    <t>ICE003105</t>
  </si>
  <si>
    <t>ICE003106</t>
  </si>
  <si>
    <t>ICE003107</t>
  </si>
  <si>
    <t>ICE003108</t>
  </si>
  <si>
    <t>ICE003109</t>
  </si>
  <si>
    <t>ICE003110</t>
  </si>
  <si>
    <t>ICE003111</t>
  </si>
  <si>
    <t>ICE003112</t>
  </si>
  <si>
    <t>ICE003113</t>
  </si>
  <si>
    <t>ICE003114</t>
  </si>
  <si>
    <t>ICE003115</t>
  </si>
  <si>
    <t>ICE003116</t>
  </si>
  <si>
    <t>ICE003117</t>
  </si>
  <si>
    <t>ICE003118</t>
  </si>
  <si>
    <t>ICE003119</t>
  </si>
  <si>
    <t>ICE003120</t>
  </si>
  <si>
    <t>ICE003121</t>
  </si>
  <si>
    <t>ICE003122</t>
  </si>
  <si>
    <t>ICE003123</t>
  </si>
  <si>
    <t>ICE003124</t>
  </si>
  <si>
    <t>ICE003125</t>
  </si>
  <si>
    <t>ICE003126</t>
  </si>
  <si>
    <t>ICE003127</t>
  </si>
  <si>
    <t>ICE003128</t>
  </si>
  <si>
    <t>ICE003129</t>
  </si>
  <si>
    <t>ICE003130</t>
  </si>
  <si>
    <t>ICE003131</t>
  </si>
  <si>
    <t>ICE003132</t>
  </si>
  <si>
    <t>ICE003133</t>
  </si>
  <si>
    <t>ICE003134</t>
  </si>
  <si>
    <t>ICE003135</t>
  </si>
  <si>
    <t>ICE003136</t>
  </si>
  <si>
    <t>ICE003137</t>
  </si>
  <si>
    <t>ICE003138</t>
  </si>
  <si>
    <t>ICE003139</t>
  </si>
  <si>
    <t>ICE003140</t>
  </si>
  <si>
    <t>ICE003141</t>
  </si>
  <si>
    <t>ICE003142</t>
  </si>
  <si>
    <t>ICE003143</t>
  </si>
  <si>
    <t>ICE003144</t>
  </si>
  <si>
    <t>ICE003145</t>
  </si>
  <si>
    <t>ICE003146</t>
  </si>
  <si>
    <t>ICE003147</t>
  </si>
  <si>
    <t>ICE003148</t>
  </si>
  <si>
    <t>ICE003149</t>
  </si>
  <si>
    <t>ICE003150</t>
  </si>
  <si>
    <t>ICE003151</t>
  </si>
  <si>
    <t>ICE003152</t>
  </si>
  <si>
    <t>ICE003153</t>
  </si>
  <si>
    <t>ICE003154</t>
  </si>
  <si>
    <t>ICE003155</t>
  </si>
  <si>
    <t>ICE003156</t>
  </si>
  <si>
    <t>Was Emploee</t>
  </si>
  <si>
    <t>Is active</t>
  </si>
  <si>
    <t>Is Active</t>
  </si>
  <si>
    <t>row</t>
  </si>
  <si>
    <t>error</t>
  </si>
  <si>
    <t>name</t>
  </si>
  <si>
    <t>identification_number</t>
  </si>
  <si>
    <t>director</t>
  </si>
  <si>
    <t>director_id</t>
  </si>
  <si>
    <t>oris_id</t>
  </si>
  <si>
    <t>entity_type_uuid</t>
  </si>
  <si>
    <t>name must be a string</t>
  </si>
  <si>
    <t>áƒ’áƒ˜áƒáƒ áƒ’áƒ˜ áƒ áƒáƒ˜áƒœáƒ˜áƒ¨áƒ•áƒ˜áƒšáƒ˜</t>
  </si>
  <si>
    <t>director must be a string</t>
  </si>
  <si>
    <t>áƒ”áƒœáƒ”áƒ áƒ’áƒáƒ›áƒáƒ‘áƒ˜áƒšáƒ˜</t>
  </si>
  <si>
    <t>áƒžáƒáƒáƒ¢áƒáƒ¥áƒáƒ¥áƒ£áƒ©áƒáƒ˜áƒ</t>
  </si>
  <si>
    <t>áƒ–áƒáƒ˜áƒ’áƒ£áƒšáƒ˜ áƒ—áƒ”áƒšáƒ˜áƒ</t>
  </si>
  <si>
    <t>áƒšáƒ£áƒáƒ áƒ áƒ›áƒáƒ™áƒáƒ áƒ˜áƒ«áƒ”</t>
  </si>
  <si>
    <t>áƒ¥áƒáƒ áƒ—áƒ£áƒšáƒ˜ áƒ—áƒáƒ™áƒ˜</t>
  </si>
  <si>
    <t>áƒ›áƒ–áƒ˜áƒ áƒ›áƒ˜áƒ¥áƒ”áƒšáƒáƒ«áƒ”</t>
  </si>
  <si>
    <t>01001003915</t>
  </si>
  <si>
    <t>01024003260</t>
  </si>
  <si>
    <t>1920</t>
  </si>
  <si>
    <t>21</t>
  </si>
  <si>
    <t>111</t>
  </si>
  <si>
    <t>333</t>
  </si>
  <si>
    <t>22</t>
  </si>
  <si>
    <t>ბათუმი, ჯავახიშვილის ქ., №61ა, ბ.№32</t>
  </si>
  <si>
    <t>პაატა ქაქუჩაია</t>
  </si>
  <si>
    <t>01012016035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</si>
</sst>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\ h:mm:ss"/>
  </numFmts>
  <fonts count="9" x14ac:knownFonts="1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000000"/>
      <name val="Arial"/>
      <family val="2"/>
    </font>
    <font>
      <u/>
      <sz val="10"/>
      <color rgb="FF0000FF"/>
      <name val="Arial"/>
      <family val="2"/>
    </font>
    <font>
      <sz val="10"/>
      <color theme="1"/>
      <name val="Arial"/>
      <family val="2"/>
    </font>
    <font>
      <sz val="11"/>
      <color theme="1"/>
      <name val="Calibri"/>
      <family val="2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0000"/>
        <bgColor indexed="64"/>
      </patternFill>
    </fill>
    <fill>
      <patternFill patternType="solid">
        <fgColor rgb="FFFF0000"/>
        <bgColor rgb="FFFFFFFF"/>
      </patternFill>
    </fill>
    <fill>
      <patternFill patternType="solid">
        <fgColor rgb="FFFFFFFF"/>
        <bgColor indexed="64"/>
      </patternFill>
    </fill>
  </fills>
  <borders count="4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2">
    <xf numFmtId="0" fontId="0" fillId="0" borderId="0"/>
    <xf numFmtId="0" fontId="2" fillId="0" borderId="0"/>
  </cellStyleXfs>
  <cellXfs count="33">
    <xf numFmtId="0" fontId="0" fillId="0" borderId="0" xfId="0" applyNumberFormat="1"/>
    <xf numFmtId="164" fontId="3" fillId="0" borderId="0" xfId="1" applyNumberFormat="1" applyFont="1"/>
    <xf numFmtId="0" fontId="3" fillId="0" borderId="0" xfId="1" applyFont="1"/>
    <xf numFmtId="49" fontId="3" fillId="0" borderId="0" xfId="1" applyNumberFormat="1" applyFont="1"/>
    <xf numFmtId="0" fontId="2" fillId="0" borderId="0" xfId="1"/>
    <xf numFmtId="49" fontId="3" fillId="0" borderId="0" xfId="1" quotePrefix="1" applyNumberFormat="1" applyFont="1"/>
    <xf numFmtId="0" fontId="4" fillId="2" borderId="0" xfId="1" applyFont="1" applyFill="1" applyAlignment="1">
      <alignment horizontal="left"/>
    </xf>
    <xf numFmtId="0" fontId="4" fillId="2" borderId="0" xfId="1" applyFont="1" applyFill="1" applyAlignment="1">
      <alignment horizontal="right"/>
    </xf>
    <xf numFmtId="0" fontId="3" fillId="0" borderId="0" xfId="1" quotePrefix="1" applyFont="1"/>
    <xf numFmtId="3" fontId="3" fillId="0" borderId="0" xfId="1" applyNumberFormat="1" applyFont="1"/>
    <xf numFmtId="0" fontId="5" fillId="0" borderId="0" xfId="1" applyFont="1"/>
    <xf numFmtId="0" fontId="0" fillId="0" borderId="0" xfId="0"/>
    <xf numFmtId="164" fontId="3" fillId="3" borderId="0" xfId="1" applyNumberFormat="1" applyFont="1" applyFill="1"/>
    <xf numFmtId="0" fontId="3" fillId="3" borderId="0" xfId="1" applyFont="1" applyFill="1"/>
    <xf numFmtId="0" fontId="2" fillId="3" borderId="0" xfId="1" applyFill="1"/>
    <xf numFmtId="49" fontId="3" fillId="3" borderId="0" xfId="1" applyNumberFormat="1" applyFont="1" applyFill="1"/>
    <xf numFmtId="0" fontId="4" fillId="4" borderId="0" xfId="1" applyFont="1" applyFill="1" applyAlignment="1">
      <alignment horizontal="left"/>
    </xf>
    <xf numFmtId="14" fontId="3" fillId="0" borderId="0" xfId="1" applyNumberFormat="1" applyFont="1"/>
    <xf numFmtId="14" fontId="2" fillId="0" borderId="0" xfId="1" applyNumberFormat="1"/>
    <xf numFmtId="14" fontId="0" fillId="0" borderId="0" xfId="0" applyNumberFormat="1"/>
    <xf numFmtId="0" fontId="6" fillId="0" borderId="1" xfId="0" applyNumberFormat="1" applyFont="1" applyBorder="1" applyAlignment="1">
      <alignment wrapText="1"/>
    </xf>
    <xf numFmtId="0" fontId="6" fillId="0" borderId="1" xfId="0" applyNumberFormat="1" applyFont="1" applyBorder="1" applyAlignment="1">
      <alignment horizontal="right" wrapText="1"/>
    </xf>
    <xf numFmtId="11" fontId="6" fillId="0" borderId="1" xfId="0" applyNumberFormat="1" applyFont="1" applyBorder="1" applyAlignment="1">
      <alignment wrapText="1"/>
    </xf>
    <xf numFmtId="0" fontId="7" fillId="0" borderId="1" xfId="0" applyNumberFormat="1" applyFont="1" applyBorder="1" applyAlignment="1">
      <alignment wrapText="1"/>
    </xf>
    <xf numFmtId="0" fontId="6" fillId="5" borderId="1" xfId="0" applyNumberFormat="1" applyFont="1" applyFill="1" applyBorder="1" applyAlignment="1">
      <alignment wrapText="1"/>
    </xf>
    <xf numFmtId="22" fontId="6" fillId="0" borderId="1" xfId="0" applyNumberFormat="1" applyFont="1" applyBorder="1" applyAlignment="1">
      <alignment horizontal="right" wrapText="1"/>
    </xf>
    <xf numFmtId="0" fontId="1" fillId="0" borderId="0" xfId="0" applyNumberFormat="1" applyFont="1"/>
    <xf numFmtId="0" fontId="7" fillId="0" borderId="2" xfId="0" applyNumberFormat="1" applyFont="1" applyBorder="1" applyAlignment="1">
      <alignment wrapText="1"/>
    </xf>
    <xf numFmtId="0" fontId="7" fillId="0" borderId="3" xfId="0" applyNumberFormat="1" applyFont="1" applyBorder="1" applyAlignment="1">
      <alignment wrapText="1"/>
    </xf>
    <xf numFmtId="11" fontId="7" fillId="0" borderId="3" xfId="0" applyNumberFormat="1" applyFont="1" applyBorder="1" applyAlignment="1">
      <alignment wrapText="1"/>
    </xf>
    <xf numFmtId="0" fontId="0" fillId="3" borderId="0" xfId="0" applyNumberFormat="1" applyFill="1"/>
    <xf numFmtId="14" fontId="0" fillId="3" borderId="0" xfId="0" applyNumberFormat="1" applyFill="1"/>
    <xf numFmtId="0" fontId="0" fillId="0" borderId="0" xfId="0" quotePrefix="1" applyNumberFormat="1"/>
  </cellXfs>
  <cellStyles count="2">
    <cellStyle name="Normal" xfId="0" builtinId="0"/>
    <cellStyle name="Normal 2" xfId="1" xr:uid="{A5369903-845C-472C-948C-7A76E34C911A}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://amazon.com/" TargetMode="External"/><Relationship Id="rId2" Type="http://schemas.openxmlformats.org/officeDocument/2006/relationships/hyperlink" Target="http://www.aflye.com/" TargetMode="External"/><Relationship Id="rId1" Type="http://schemas.openxmlformats.org/officeDocument/2006/relationships/hyperlink" Target="http://maika.ge/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37C655-C2E1-4E1B-94F9-2C4577A8747D}">
  <dimension ref="A1:X8"/>
  <sheetViews>
    <sheetView tabSelected="1" workbookViewId="0">
      <selection activeCell="C11" sqref="C11"/>
    </sheetView>
  </sheetViews>
  <sheetFormatPr defaultRowHeight="15.75" x14ac:dyDescent="0.25"/>
  <cols>
    <col min="3" max="3" width="22.875" bestFit="1" customWidth="1"/>
    <col min="13" max="13" width="20" bestFit="1" customWidth="1"/>
    <col min="14" max="14" width="11.875" bestFit="1" customWidth="1"/>
    <col min="15" max="15" width="10.875" bestFit="1" customWidth="1"/>
  </cols>
  <sheetData>
    <row r="1" spans="1:2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22515</v>
      </c>
      <c r="X1" t="s">
        <v>22517</v>
      </c>
    </row>
    <row r="2" spans="1:24" x14ac:dyDescent="0.25">
      <c r="A2" s="32" t="s">
        <v>22537</v>
      </c>
      <c r="B2" t="s">
        <v>988</v>
      </c>
      <c r="C2" s="19" t="s">
        <v>76</v>
      </c>
      <c r="E2" t="s">
        <v>76</v>
      </c>
      <c r="F2" t="s">
        <v>76</v>
      </c>
      <c r="H2" t="s">
        <v>989</v>
      </c>
      <c r="I2" t="s">
        <v>76</v>
      </c>
      <c r="J2" t="s">
        <v>76</v>
      </c>
      <c r="K2" t="s">
        <v>991</v>
      </c>
      <c r="M2" t="s">
        <v>990</v>
      </c>
      <c r="N2" t="s">
        <v>22535</v>
      </c>
      <c r="O2" t="s">
        <v>76</v>
      </c>
      <c r="P2" t="s">
        <v>76</v>
      </c>
      <c r="Q2">
        <v>1108</v>
      </c>
      <c r="R2" t="s">
        <v>20231</v>
      </c>
      <c r="S2" t="s">
        <v>21493</v>
      </c>
      <c r="T2" t="s">
        <v>992</v>
      </c>
      <c r="U2" t="s">
        <v>978</v>
      </c>
      <c r="V2" t="b">
        <v>0</v>
      </c>
      <c r="W2" t="b">
        <v>0</v>
      </c>
      <c r="X2" t="b">
        <v>1</v>
      </c>
    </row>
    <row r="3" spans="1:24" x14ac:dyDescent="0.25">
      <c r="A3" t="s">
        <v>1696</v>
      </c>
      <c r="B3" t="s">
        <v>1697</v>
      </c>
      <c r="C3" s="19" t="s">
        <v>76</v>
      </c>
      <c r="E3" t="s">
        <v>76</v>
      </c>
      <c r="F3" t="s">
        <v>76</v>
      </c>
      <c r="H3" t="s">
        <v>1698</v>
      </c>
      <c r="I3" t="s">
        <v>76</v>
      </c>
      <c r="J3" t="s">
        <v>76</v>
      </c>
      <c r="K3" t="s">
        <v>1700</v>
      </c>
      <c r="M3" t="s">
        <v>22543</v>
      </c>
      <c r="N3" s="32" t="s">
        <v>22544</v>
      </c>
      <c r="P3" t="s">
        <v>76</v>
      </c>
      <c r="Q3">
        <v>852</v>
      </c>
      <c r="R3" t="s">
        <v>20231</v>
      </c>
      <c r="S3" t="s">
        <v>21493</v>
      </c>
      <c r="T3" t="s">
        <v>1701</v>
      </c>
      <c r="U3" t="s">
        <v>1686</v>
      </c>
      <c r="V3" t="b">
        <v>0</v>
      </c>
      <c r="W3" t="b">
        <v>0</v>
      </c>
      <c r="X3" t="b">
        <v>1</v>
      </c>
    </row>
    <row r="4" spans="1:24" x14ac:dyDescent="0.25">
      <c r="A4" s="32" t="s">
        <v>22538</v>
      </c>
      <c r="B4" t="s">
        <v>2839</v>
      </c>
      <c r="C4" s="19" t="s">
        <v>76</v>
      </c>
      <c r="E4" t="s">
        <v>76</v>
      </c>
      <c r="F4" t="s">
        <v>76</v>
      </c>
      <c r="H4" t="s">
        <v>2840</v>
      </c>
      <c r="I4" t="s">
        <v>76</v>
      </c>
      <c r="J4" t="s">
        <v>76</v>
      </c>
      <c r="K4" t="s">
        <v>2842</v>
      </c>
      <c r="M4" t="s">
        <v>2841</v>
      </c>
      <c r="N4" t="s">
        <v>22536</v>
      </c>
      <c r="O4" t="s">
        <v>76</v>
      </c>
      <c r="P4" t="s">
        <v>76</v>
      </c>
      <c r="Q4">
        <v>1265</v>
      </c>
      <c r="R4" t="s">
        <v>20231</v>
      </c>
      <c r="S4" t="s">
        <v>21493</v>
      </c>
      <c r="T4" t="s">
        <v>2843</v>
      </c>
      <c r="U4" t="s">
        <v>2829</v>
      </c>
      <c r="V4" t="b">
        <v>0</v>
      </c>
      <c r="W4" t="b">
        <v>0</v>
      </c>
      <c r="X4" t="b">
        <v>1</v>
      </c>
    </row>
    <row r="5" spans="1:24" x14ac:dyDescent="0.25">
      <c r="A5" s="32" t="s">
        <v>22539</v>
      </c>
      <c r="B5" t="s">
        <v>8932</v>
      </c>
      <c r="C5" s="19" t="s">
        <v>76</v>
      </c>
      <c r="E5" t="s">
        <v>76</v>
      </c>
      <c r="F5" t="s">
        <v>76</v>
      </c>
      <c r="H5" t="s">
        <v>22542</v>
      </c>
      <c r="I5" t="s">
        <v>76</v>
      </c>
      <c r="J5" t="s">
        <v>76</v>
      </c>
      <c r="K5" t="s">
        <v>76</v>
      </c>
      <c r="M5" t="s">
        <v>76</v>
      </c>
      <c r="N5" t="s">
        <v>76</v>
      </c>
      <c r="O5" t="s">
        <v>76</v>
      </c>
      <c r="P5" t="s">
        <v>76</v>
      </c>
      <c r="Q5">
        <v>1548</v>
      </c>
      <c r="R5" t="s">
        <v>20231</v>
      </c>
      <c r="S5" t="s">
        <v>21493</v>
      </c>
      <c r="T5" t="s">
        <v>8934</v>
      </c>
      <c r="U5" t="s">
        <v>8915</v>
      </c>
      <c r="V5" t="b">
        <v>0</v>
      </c>
      <c r="W5" t="b">
        <v>0</v>
      </c>
      <c r="X5" t="b">
        <v>1</v>
      </c>
    </row>
    <row r="6" spans="1:24" x14ac:dyDescent="0.25">
      <c r="A6" s="32" t="s">
        <v>22540</v>
      </c>
      <c r="B6" t="s">
        <v>10137</v>
      </c>
      <c r="C6" s="19">
        <v>43188</v>
      </c>
      <c r="E6" t="s">
        <v>76</v>
      </c>
      <c r="F6" t="s">
        <v>76</v>
      </c>
      <c r="H6" t="s">
        <v>10138</v>
      </c>
      <c r="I6" t="s">
        <v>76</v>
      </c>
      <c r="J6" t="s">
        <v>76</v>
      </c>
      <c r="K6" t="s">
        <v>76</v>
      </c>
      <c r="M6" t="s">
        <v>10139</v>
      </c>
      <c r="N6">
        <v>21001007051</v>
      </c>
      <c r="O6" t="s">
        <v>10141</v>
      </c>
      <c r="P6" t="s">
        <v>76</v>
      </c>
      <c r="Q6">
        <v>1087</v>
      </c>
      <c r="R6" t="s">
        <v>20231</v>
      </c>
      <c r="S6" t="s">
        <v>21493</v>
      </c>
      <c r="T6" t="s">
        <v>10140</v>
      </c>
      <c r="U6" t="s">
        <v>10095</v>
      </c>
      <c r="V6" t="b">
        <v>0</v>
      </c>
      <c r="W6" t="b">
        <v>0</v>
      </c>
      <c r="X6" t="b">
        <v>1</v>
      </c>
    </row>
    <row r="7" spans="1:24" x14ac:dyDescent="0.25">
      <c r="A7" t="s">
        <v>12968</v>
      </c>
      <c r="B7" t="s">
        <v>12969</v>
      </c>
      <c r="C7" s="19">
        <v>43104</v>
      </c>
      <c r="E7" t="s">
        <v>76</v>
      </c>
      <c r="F7" t="s">
        <v>76</v>
      </c>
      <c r="H7" t="s">
        <v>12970</v>
      </c>
      <c r="I7" t="s">
        <v>76</v>
      </c>
      <c r="J7" t="s">
        <v>76</v>
      </c>
      <c r="K7" t="s">
        <v>76</v>
      </c>
      <c r="M7" t="s">
        <v>12971</v>
      </c>
      <c r="N7">
        <v>61006011418</v>
      </c>
      <c r="O7" t="s">
        <v>76</v>
      </c>
      <c r="P7" t="s">
        <v>76</v>
      </c>
      <c r="Q7">
        <v>1755</v>
      </c>
      <c r="R7" t="s">
        <v>20231</v>
      </c>
      <c r="S7" t="s">
        <v>21493</v>
      </c>
      <c r="T7" t="s">
        <v>12972</v>
      </c>
      <c r="U7" t="s">
        <v>12869</v>
      </c>
      <c r="V7" t="b">
        <v>0</v>
      </c>
      <c r="W7" t="b">
        <v>0</v>
      </c>
      <c r="X7" t="b">
        <v>1</v>
      </c>
    </row>
    <row r="8" spans="1:24" x14ac:dyDescent="0.25">
      <c r="A8" s="32" t="s">
        <v>22541</v>
      </c>
      <c r="B8" t="s">
        <v>16468</v>
      </c>
      <c r="C8" s="19" t="s">
        <v>76</v>
      </c>
      <c r="E8" t="s">
        <v>76</v>
      </c>
      <c r="F8" t="s">
        <v>76</v>
      </c>
      <c r="H8" t="s">
        <v>76</v>
      </c>
      <c r="I8" t="s">
        <v>76</v>
      </c>
      <c r="J8" t="s">
        <v>76</v>
      </c>
      <c r="K8" t="s">
        <v>76</v>
      </c>
      <c r="M8" t="s">
        <v>76</v>
      </c>
      <c r="N8" t="s">
        <v>76</v>
      </c>
      <c r="O8" t="s">
        <v>76</v>
      </c>
      <c r="P8" t="s">
        <v>76</v>
      </c>
      <c r="Q8">
        <v>2157</v>
      </c>
      <c r="R8" t="s">
        <v>20231</v>
      </c>
      <c r="S8" t="s">
        <v>21493</v>
      </c>
      <c r="T8" t="s">
        <v>16469</v>
      </c>
      <c r="U8" t="s">
        <v>16305</v>
      </c>
      <c r="V8" t="b">
        <v>0</v>
      </c>
      <c r="W8" t="b">
        <v>0</v>
      </c>
      <c r="X8" t="b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 filterMode="1"/>
  <dimension ref="A1:Y3157"/>
  <sheetViews>
    <sheetView topLeftCell="O1" workbookViewId="0">
      <selection sqref="A1:X1"/>
    </sheetView>
  </sheetViews>
  <sheetFormatPr defaultRowHeight="15.75" x14ac:dyDescent="0.25"/>
  <cols>
    <col min="1" max="1" width="33.625" customWidth="1"/>
    <col min="2" max="2" width="14" bestFit="1" customWidth="1"/>
    <col min="3" max="3" width="24.875" style="19" bestFit="1" customWidth="1"/>
    <col min="4" max="4" width="9.875" bestFit="1" customWidth="1"/>
    <col min="5" max="5" width="3.875" bestFit="1" customWidth="1"/>
    <col min="6" max="6" width="14.125" bestFit="1" customWidth="1"/>
    <col min="7" max="7" width="9.125" bestFit="1" customWidth="1"/>
    <col min="8" max="8" width="60.5" customWidth="1"/>
    <col min="9" max="9" width="12.75" bestFit="1" customWidth="1"/>
    <col min="10" max="10" width="8" bestFit="1" customWidth="1"/>
    <col min="11" max="11" width="67.875" customWidth="1"/>
    <col min="12" max="12" width="5.875" bestFit="1" customWidth="1"/>
    <col min="13" max="13" width="96.375" bestFit="1" customWidth="1"/>
    <col min="14" max="14" width="89.25" bestFit="1" customWidth="1"/>
    <col min="15" max="15" width="5.375" bestFit="1" customWidth="1"/>
    <col min="16" max="16" width="9.875" bestFit="1" customWidth="1"/>
    <col min="17" max="17" width="7" bestFit="1" customWidth="1"/>
    <col min="18" max="18" width="14.75" bestFit="1" customWidth="1"/>
    <col min="19" max="19" width="36.125" bestFit="1" customWidth="1"/>
    <col min="20" max="20" width="39" bestFit="1" customWidth="1"/>
    <col min="21" max="21" width="14.125" bestFit="1" customWidth="1"/>
    <col min="22" max="22" width="10.625" bestFit="1" customWidth="1"/>
  </cols>
  <sheetData>
    <row r="1" spans="1:25" x14ac:dyDescent="0.25">
      <c r="A1" t="s">
        <v>0</v>
      </c>
      <c r="B1" t="s">
        <v>1</v>
      </c>
      <c r="C1" s="19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22515</v>
      </c>
      <c r="X1" t="s">
        <v>22517</v>
      </c>
      <c r="Y1" t="e">
        <f>MATCH(ROW(),Sheet2!$A$2:$A$8,0)</f>
        <v>#N/A</v>
      </c>
    </row>
    <row r="2" spans="1:25" hidden="1" x14ac:dyDescent="0.25">
      <c r="A2" t="str" cm="1">
        <f t="array" ref="A2:A3157">Counteragents!B2:B3157</f>
        <v>ორბი ჯგუფი ბათუმი</v>
      </c>
      <c r="B2" t="str" cm="1">
        <f t="array" ref="B2:B3157">IF(Counteragents!F2:F3157=0,"",Counteragents!F2:F3157)</f>
        <v>445468798</v>
      </c>
      <c r="C2" s="19" t="str" cm="1">
        <f t="array" ref="C2:C3157">IF(Counteragents!R2:R3157=0,"",Counteragents!R2:R3157)</f>
        <v/>
      </c>
      <c r="E2" t="str" cm="1">
        <f t="array" ref="E2:E3157">IF(Counteragents!C2:C3157=0,"",Counteragents!C2:C3157)</f>
        <v/>
      </c>
      <c r="F2" t="str" cm="1">
        <f t="array" ref="F2:F3157">IF(Counteragents!E2:E3157=0,"",Counteragents!E2:E3157)</f>
        <v/>
      </c>
      <c r="H2" t="str" cm="1">
        <f t="array" ref="H2:H3157">IF(Counteragents!H2:H3157=0,"",Counteragents!H2:H3157)</f>
        <v>ქ. ბათუმი, ქუჩა ფარნავაზ მეფე, N 135, სექცია III</v>
      </c>
      <c r="I2" t="str" cm="1">
        <f t="array" ref="I2:I3157">IF(Counteragents!I2:I3157=0,"",Counteragents!I2:I3157)</f>
        <v/>
      </c>
      <c r="J2" t="str" cm="1">
        <f t="array" ref="J2:J3157">IF(Counteragents!J2:J3157=0,"",Counteragents!J2:J3157)</f>
        <v/>
      </c>
      <c r="K2" t="str" cm="1">
        <f t="array" ref="K2:K3157">IF(Counteragents!N2:N3157=0,"",Counteragents!N2:N3157)</f>
        <v>GE71TB7567936080100006</v>
      </c>
      <c r="M2" t="str" cm="1">
        <f t="array" ref="M2:M3157">IF(Counteragents!K2:K3157=0,"",Counteragents!K2:K3157)</f>
        <v>ირაკლი კვერღელიძე</v>
      </c>
      <c r="N2" cm="1">
        <f t="array" ref="N2:N3157">IF(Counteragents!L2:L3157=0,"",IF(LEN(Counteragents!L2:L3157)=10,0&amp;Counteragents!L2:L3157,Counteragents!L2:L3157))</f>
        <v>33001004647</v>
      </c>
      <c r="O2" t="str" cm="1">
        <f t="array" ref="O2:O3157">IF(Counteragents!Q2:Q3157=0,"",Counteragents!Q2:Q3157)</f>
        <v/>
      </c>
      <c r="P2" t="str" cm="1">
        <f t="array" ref="P2:P3157">IF(Counteragents!O2:O3157=0,"",Counteragents!O2:O3157)</f>
        <v/>
      </c>
      <c r="Q2" cm="1">
        <f t="array" ref="Q2:Q3157">IF(Counteragents!S2:S3157=0,"",Counteragents!S2:S3157)</f>
        <v>773</v>
      </c>
      <c r="R2" t="str" cm="1">
        <f t="array" ref="R2:R3157">Counteragents!X2:X3157</f>
        <v>0d51a686-652b-478f-9502-50b11abafa54</v>
      </c>
      <c r="S2" t="str" cm="1">
        <f t="array" ref="S2:S3157">Counteragents!W2:W3157</f>
        <v>94279771-0dd8-44b8-955b-275714b1489b</v>
      </c>
      <c r="T2" t="str" cm="1">
        <f t="array" ref="T2:T3157">Counteragents!P2:P3157</f>
        <v>E284E0FD-A2B7-4D93-8E91-006FF0A8A4CE</v>
      </c>
      <c r="U2" t="str" cm="1">
        <f t="array" ref="U2:U3157">Counteragents!T2:T3157</f>
        <v>ICE000001</v>
      </c>
      <c r="V2" t="b">
        <f>ISNUMBER(MATCH( ""&amp; T2,  Emploees!AC:AC,0))</f>
        <v>0</v>
      </c>
      <c r="W2" t="b">
        <f>IF(V2,FALSE,ISNUMBER(MATCH(T2,Emploees!B:B,0)))</f>
        <v>0</v>
      </c>
      <c r="X2" t="b">
        <v>1</v>
      </c>
      <c r="Y2" t="e">
        <f>MATCH(ROW(),Sheet2!$A$2:$A$8,0)</f>
        <v>#N/A</v>
      </c>
    </row>
    <row r="3" spans="1:25" hidden="1" x14ac:dyDescent="0.25">
      <c r="A3" t="str">
        <v>ორბი ჯგუფი</v>
      </c>
      <c r="B3" t="str">
        <v>245621849</v>
      </c>
      <c r="C3" s="19" t="str">
        <v/>
      </c>
      <c r="E3" t="str">
        <v/>
      </c>
      <c r="F3" t="str">
        <v/>
      </c>
      <c r="H3" t="str">
        <v>ქ. ბათუმი, ფარნავაზ მეფის ქ., №135</v>
      </c>
      <c r="I3" t="str">
        <v/>
      </c>
      <c r="J3" t="str">
        <v/>
      </c>
      <c r="K3" t="str">
        <v>GE80TB7367536050100004</v>
      </c>
      <c r="M3" t="str">
        <v>ირაკლი კვერღელიძე</v>
      </c>
      <c r="N3">
        <v>33001004647</v>
      </c>
      <c r="O3" t="str">
        <v/>
      </c>
      <c r="P3" t="str">
        <v/>
      </c>
      <c r="Q3">
        <v>998</v>
      </c>
      <c r="R3" t="str">
        <v>0d51a686-652b-478f-9502-50b11abafa54</v>
      </c>
      <c r="S3" t="str">
        <v>94279771-0dd8-44b8-955b-275714b1489b</v>
      </c>
      <c r="T3" t="str">
        <v>90293CD0-6262-4F6E-9B52-E8D909232966</v>
      </c>
      <c r="U3" t="str">
        <v>ICE000002</v>
      </c>
      <c r="V3" t="b">
        <f>ISNUMBER(MATCH( ""&amp; T3,  Emploees!AC:AC,0))</f>
        <v>0</v>
      </c>
      <c r="W3" t="b">
        <f>IF(V3,FALSE,ISNUMBER(MATCH(T3,Emploees!B:B,0)))</f>
        <v>0</v>
      </c>
      <c r="X3" t="b">
        <v>1</v>
      </c>
      <c r="Y3" t="e">
        <f>MATCH(ROW(),Sheet2!$A$2:$A$8,0)</f>
        <v>#N/A</v>
      </c>
    </row>
    <row r="4" spans="1:25" hidden="1" x14ac:dyDescent="0.25">
      <c r="A4" t="str">
        <v>კანოპუსი</v>
      </c>
      <c r="B4" t="str">
        <v>405229881</v>
      </c>
      <c r="C4" s="19" t="str">
        <v/>
      </c>
      <c r="E4" t="str">
        <v/>
      </c>
      <c r="F4" t="str">
        <v/>
      </c>
      <c r="H4" t="str">
        <v>ქ. თბილისი, ვაკის რაიონი,სიმონ ჩიქოვანის ქუჩა, N22, ბინა 30</v>
      </c>
      <c r="I4" t="str">
        <v/>
      </c>
      <c r="J4" t="str">
        <v/>
      </c>
      <c r="K4" t="str">
        <v>GE74TB7194336080100008</v>
      </c>
      <c r="M4" t="str">
        <v>გოდერძი მამალაძე</v>
      </c>
      <c r="N4" t="str">
        <v>01026015571</v>
      </c>
      <c r="O4" t="str">
        <v/>
      </c>
      <c r="P4" t="str">
        <v/>
      </c>
      <c r="Q4">
        <v>1276</v>
      </c>
      <c r="R4" t="str">
        <v>0d51a686-652b-478f-9502-50b11abafa54</v>
      </c>
      <c r="S4" t="str">
        <v>94279771-0dd8-44b8-955b-275714b1489b</v>
      </c>
      <c r="T4" t="str">
        <v>F43C8D9B-B556-4114-B404-AEEFA8C31B20</v>
      </c>
      <c r="U4" t="str">
        <v>ICE000003</v>
      </c>
      <c r="V4" t="b">
        <f>ISNUMBER(MATCH( ""&amp; T4,  Emploees!AC:AC,0))</f>
        <v>0</v>
      </c>
      <c r="W4" t="b">
        <f>IF(V4,FALSE,ISNUMBER(MATCH(T4,Emploees!B:B,0)))</f>
        <v>0</v>
      </c>
      <c r="X4" t="b">
        <v>1</v>
      </c>
      <c r="Y4" t="e">
        <f>MATCH(ROW(),Sheet2!$A$2:$A$8,0)</f>
        <v>#N/A</v>
      </c>
    </row>
    <row r="5" spans="1:25" hidden="1" x14ac:dyDescent="0.25">
      <c r="A5" t="str">
        <v>დომუს სერვისი</v>
      </c>
      <c r="B5" t="str">
        <v>405311336</v>
      </c>
      <c r="C5" s="19" t="str">
        <v/>
      </c>
      <c r="E5" t="str">
        <v/>
      </c>
      <c r="F5" t="str">
        <v/>
      </c>
      <c r="H5" t="str">
        <v>ქ. თბილისი, ვაკის რაიონი, კავსაძის ქ. N3, კომერციული ფართი N12</v>
      </c>
      <c r="I5" t="str">
        <v/>
      </c>
      <c r="J5" t="str">
        <v/>
      </c>
      <c r="K5" t="str">
        <v/>
      </c>
      <c r="M5" t="str">
        <v>შოთა ლებანიძე</v>
      </c>
      <c r="N5" t="str">
        <v>01006015537</v>
      </c>
      <c r="O5" t="str">
        <v/>
      </c>
      <c r="P5" t="str">
        <v/>
      </c>
      <c r="Q5">
        <v>1233</v>
      </c>
      <c r="R5" t="str">
        <v>0d51a686-652b-478f-9502-50b11abafa54</v>
      </c>
      <c r="S5" t="str">
        <v>94279771-0dd8-44b8-955b-275714b1489b</v>
      </c>
      <c r="T5" t="str">
        <v>9B2B30F8-1FC4-427E-8478-DB1B57B48DDA</v>
      </c>
      <c r="U5" t="str">
        <v>ICE000004</v>
      </c>
      <c r="V5" t="b">
        <f>ISNUMBER(MATCH( ""&amp; T5,  Emploees!AC:AC,0))</f>
        <v>0</v>
      </c>
      <c r="W5" t="b">
        <f>IF(V5,FALSE,ISNUMBER(MATCH(T5,Emploees!B:B,0)))</f>
        <v>0</v>
      </c>
      <c r="X5" t="b">
        <v>1</v>
      </c>
      <c r="Y5" t="e">
        <f>MATCH(ROW(),Sheet2!$A$2:$A$8,0)</f>
        <v>#N/A</v>
      </c>
    </row>
    <row r="6" spans="1:25" hidden="1" x14ac:dyDescent="0.25">
      <c r="A6" t="str">
        <v>ელემჯი გრუპი</v>
      </c>
      <c r="B6" t="str">
        <v>405094598</v>
      </c>
      <c r="C6" s="19" t="str">
        <v/>
      </c>
      <c r="E6" t="str">
        <v/>
      </c>
      <c r="F6" t="str">
        <v/>
      </c>
      <c r="H6" t="str">
        <v>ქ. თბილისის, ვაკე-საბურთალოს რაიონში, ალ. ყაზბეგის გამზ., N 3ა, ბ. 18</v>
      </c>
      <c r="I6" t="str">
        <v/>
      </c>
      <c r="J6" t="str">
        <v/>
      </c>
      <c r="K6" t="str">
        <v>GE63KS0000000360800980</v>
      </c>
      <c r="M6" t="str">
        <v>ნატალია უროტაძე</v>
      </c>
      <c r="N6" t="str">
        <v>01024032510</v>
      </c>
      <c r="O6" t="str">
        <v/>
      </c>
      <c r="P6" t="str">
        <v/>
      </c>
      <c r="Q6">
        <v>730</v>
      </c>
      <c r="R6" t="str">
        <v>0d51a686-652b-478f-9502-50b11abafa54</v>
      </c>
      <c r="S6" t="str">
        <v>94279771-0dd8-44b8-955b-275714b1489b</v>
      </c>
      <c r="T6" t="str">
        <v>D59661CC-E6B3-4AB1-8C7C-DB30358C5742</v>
      </c>
      <c r="U6" t="str">
        <v>ICE000005</v>
      </c>
      <c r="V6" t="b">
        <f>ISNUMBER(MATCH( ""&amp; T6,  Emploees!AC:AC,0))</f>
        <v>0</v>
      </c>
      <c r="W6" t="b">
        <f>IF(V6,FALSE,ISNUMBER(MATCH(T6,Emploees!B:B,0)))</f>
        <v>0</v>
      </c>
      <c r="X6" t="b">
        <v>1</v>
      </c>
      <c r="Y6" t="e">
        <f>MATCH(ROW(),Sheet2!$A$2:$A$8,0)</f>
        <v>#N/A</v>
      </c>
    </row>
    <row r="7" spans="1:25" hidden="1" x14ac:dyDescent="0.25">
      <c r="A7" t="str">
        <v>გელა ხომერიკი</v>
      </c>
      <c r="B7" t="str">
        <v>33001011813</v>
      </c>
      <c r="C7" s="19" t="str">
        <v/>
      </c>
      <c r="E7" t="str">
        <v>Male</v>
      </c>
      <c r="F7" t="b">
        <v>1</v>
      </c>
      <c r="H7" t="str">
        <v>ქ. თბილისი, შანიძის ქ. N21</v>
      </c>
      <c r="I7" t="str">
        <v/>
      </c>
      <c r="J7" t="str">
        <v/>
      </c>
      <c r="K7" t="str">
        <v/>
      </c>
      <c r="M7" t="str">
        <v/>
      </c>
      <c r="N7" t="str">
        <v/>
      </c>
      <c r="O7" t="str">
        <v/>
      </c>
      <c r="P7" t="str">
        <v/>
      </c>
      <c r="Q7">
        <v>882</v>
      </c>
      <c r="R7" t="str">
        <v>bf4d83f9-5064-4958-af6e-e4c21b2e4880</v>
      </c>
      <c r="S7" t="str">
        <v>94279771-0dd8-44b8-955b-275714b1489b</v>
      </c>
      <c r="T7" t="str">
        <v>D92736A6-D9AA-4539-B5F8-0F34FACD5367</v>
      </c>
      <c r="U7" t="str">
        <v>ICE000006</v>
      </c>
      <c r="V7" t="b">
        <f>ISNUMBER(MATCH( ""&amp; T7,  Emploees!AC:AC,0))</f>
        <v>0</v>
      </c>
      <c r="W7" t="b">
        <f>IF(V7,FALSE,ISNUMBER(MATCH(T7,Emploees!B:B,0)))</f>
        <v>0</v>
      </c>
      <c r="X7" t="b">
        <v>1</v>
      </c>
      <c r="Y7" t="e">
        <f>MATCH(ROW(),Sheet2!$A$2:$A$8,0)</f>
        <v>#N/A</v>
      </c>
    </row>
    <row r="8" spans="1:25" hidden="1" x14ac:dyDescent="0.25">
      <c r="A8" t="str">
        <v>ბიზნეს ცენტრი დელისი</v>
      </c>
      <c r="B8" t="str">
        <v>204854014</v>
      </c>
      <c r="C8" s="19" t="str">
        <v/>
      </c>
      <c r="E8" t="str">
        <v/>
      </c>
      <c r="F8" t="str">
        <v/>
      </c>
      <c r="H8" t="str">
        <v>ქ. თბილისი, ვაკის რაიონი, ვაჟა-ფშაველას გამზ., N45, მე-4 სართული</v>
      </c>
      <c r="I8" t="str">
        <v/>
      </c>
      <c r="J8" t="str">
        <v/>
      </c>
      <c r="K8" t="str">
        <v>GE62TB7850636080100001</v>
      </c>
      <c r="M8" t="str">
        <v>მიხეილ გვიანიშვილი</v>
      </c>
      <c r="N8" t="str">
        <v>01024003086</v>
      </c>
      <c r="O8" t="str">
        <v/>
      </c>
      <c r="P8" t="str">
        <v/>
      </c>
      <c r="Q8">
        <v>620</v>
      </c>
      <c r="R8" t="str">
        <v>ec8c01a4-0fe9-424e-b08d-3bc252e7ac53</v>
      </c>
      <c r="S8" t="str">
        <v>94279771-0dd8-44b8-955b-275714b1489b</v>
      </c>
      <c r="T8" t="str">
        <v>62F6C15C-8FCC-4A60-B37E-8A3DE9D20A48</v>
      </c>
      <c r="U8" t="str">
        <v>ICE000007</v>
      </c>
      <c r="V8" t="b">
        <f>ISNUMBER(MATCH( ""&amp; T8,  Emploees!AC:AC,0))</f>
        <v>0</v>
      </c>
      <c r="W8" t="b">
        <f>IF(V8,FALSE,ISNUMBER(MATCH(T8,Emploees!B:B,0)))</f>
        <v>0</v>
      </c>
      <c r="X8" t="b">
        <v>1</v>
      </c>
      <c r="Y8" t="e">
        <f>MATCH(ROW(),Sheet2!$A$2:$A$8,0)</f>
        <v>#N/A</v>
      </c>
    </row>
    <row r="9" spans="1:25" hidden="1" x14ac:dyDescent="0.25">
      <c r="A9" t="str">
        <v>იუნიქს ქონსთრაქშენ კომპანი</v>
      </c>
      <c r="B9" t="str">
        <v>405133822</v>
      </c>
      <c r="C9" s="19" t="str">
        <v/>
      </c>
      <c r="E9" t="str">
        <v/>
      </c>
      <c r="F9" t="str">
        <v/>
      </c>
      <c r="H9" t="str">
        <v>ქ. თბილისი, საბურთალოს რაიონი, ტაშკენტის შეს., N 4, ბ. 16</v>
      </c>
      <c r="I9" t="str">
        <v/>
      </c>
      <c r="J9" t="str">
        <v/>
      </c>
      <c r="K9" t="str">
        <v>GE27KS0000000361500028</v>
      </c>
      <c r="M9" t="str">
        <v>ნოდარ სანდუხაძე</v>
      </c>
      <c r="N9" t="str">
        <v>01004005606</v>
      </c>
      <c r="O9" t="str">
        <v/>
      </c>
      <c r="P9" t="str">
        <v/>
      </c>
      <c r="Q9">
        <v>902</v>
      </c>
      <c r="R9" t="str">
        <v>0d51a686-652b-478f-9502-50b11abafa54</v>
      </c>
      <c r="S9" t="str">
        <v>94279771-0dd8-44b8-955b-275714b1489b</v>
      </c>
      <c r="T9" t="str">
        <v>B4968862-3843-414D-9E73-1A7611618B41</v>
      </c>
      <c r="U9" t="str">
        <v>ICE000008</v>
      </c>
      <c r="V9" t="b">
        <f>ISNUMBER(MATCH( ""&amp; T9,  Emploees!AC:AC,0))</f>
        <v>0</v>
      </c>
      <c r="W9" t="b">
        <f>IF(V9,FALSE,ISNUMBER(MATCH(T9,Emploees!B:B,0)))</f>
        <v>0</v>
      </c>
      <c r="X9" t="b">
        <v>1</v>
      </c>
      <c r="Y9" t="e">
        <f>MATCH(ROW(),Sheet2!$A$2:$A$8,0)</f>
        <v>#N/A</v>
      </c>
    </row>
    <row r="10" spans="1:25" hidden="1" x14ac:dyDescent="0.25">
      <c r="A10" t="str">
        <v>კანალესა</v>
      </c>
      <c r="B10" t="str">
        <v>405021925</v>
      </c>
      <c r="C10" s="19" t="str">
        <v/>
      </c>
      <c r="E10" t="str">
        <v/>
      </c>
      <c r="F10" t="str">
        <v/>
      </c>
      <c r="H10" t="str">
        <v>ქ. თბილისის, ვაკე-საბურთალოს რაიონში, კ. კეკელიძის ქ. N14</v>
      </c>
      <c r="I10" t="str">
        <v/>
      </c>
      <c r="J10" t="str">
        <v/>
      </c>
      <c r="K10" t="str">
        <v>GE35BG0000000225531000</v>
      </c>
      <c r="M10" t="str">
        <v>ვასილი ცოტაძე</v>
      </c>
      <c r="N10" t="str">
        <v>01024002715</v>
      </c>
      <c r="O10" t="str">
        <v/>
      </c>
      <c r="P10" t="str">
        <v/>
      </c>
      <c r="Q10">
        <v>1271</v>
      </c>
      <c r="R10" t="str">
        <v>0d51a686-652b-478f-9502-50b11abafa54</v>
      </c>
      <c r="S10" t="str">
        <v>94279771-0dd8-44b8-955b-275714b1489b</v>
      </c>
      <c r="T10" t="str">
        <v>2A9CB749-334E-4076-9125-B73DD63C7D94</v>
      </c>
      <c r="U10" t="str">
        <v>ICE000009</v>
      </c>
      <c r="V10" t="b">
        <f>ISNUMBER(MATCH( ""&amp; T10,  Emploees!AC:AC,0))</f>
        <v>0</v>
      </c>
      <c r="W10" t="b">
        <f>IF(V10,FALSE,ISNUMBER(MATCH(T10,Emploees!B:B,0)))</f>
        <v>0</v>
      </c>
      <c r="X10" t="b">
        <v>1</v>
      </c>
      <c r="Y10" t="e">
        <f>MATCH(ROW(),Sheet2!$A$2:$A$8,0)</f>
        <v>#N/A</v>
      </c>
    </row>
    <row r="11" spans="1:25" hidden="1" x14ac:dyDescent="0.25">
      <c r="A11" t="str">
        <v>აი ჯი დეველოფმენტ ჯორჯია</v>
      </c>
      <c r="B11" t="str">
        <v>404851503</v>
      </c>
      <c r="C11" s="19" t="str">
        <v/>
      </c>
      <c r="E11" t="str">
        <v/>
      </c>
      <c r="F11" t="str">
        <v/>
      </c>
      <c r="H11" t="str">
        <v>ქ. თბილისი, მთაწმინდის რაიონი, მ. კოსტავას ქ., №47/57</v>
      </c>
      <c r="I11" t="str">
        <v/>
      </c>
      <c r="J11" t="str">
        <v/>
      </c>
      <c r="K11" t="str">
        <v>GE34BG0000000876459800</v>
      </c>
      <c r="M11" t="str">
        <v>ლევან მესხელი</v>
      </c>
      <c r="N11" t="str">
        <v>01008030756</v>
      </c>
      <c r="O11" t="str">
        <v/>
      </c>
      <c r="P11" t="str">
        <v/>
      </c>
      <c r="Q11">
        <v>971</v>
      </c>
      <c r="R11" t="str">
        <v>0d51a686-652b-478f-9502-50b11abafa54</v>
      </c>
      <c r="S11" t="str">
        <v>94279771-0dd8-44b8-955b-275714b1489b</v>
      </c>
      <c r="T11" t="str">
        <v>DDFBBDF4-5DA2-4BD2-918A-77AAF121BF72</v>
      </c>
      <c r="U11" t="str">
        <v>ICE000010</v>
      </c>
      <c r="V11" t="b">
        <f>ISNUMBER(MATCH( ""&amp; T11,  Emploees!AC:AC,0))</f>
        <v>0</v>
      </c>
      <c r="W11" t="b">
        <f>IF(V11,FALSE,ISNUMBER(MATCH(T11,Emploees!B:B,0)))</f>
        <v>0</v>
      </c>
      <c r="X11" t="b">
        <v>1</v>
      </c>
      <c r="Y11" t="e">
        <f>MATCH(ROW(),Sheet2!$A$2:$A$8,0)</f>
        <v>#N/A</v>
      </c>
    </row>
    <row r="12" spans="1:25" hidden="1" x14ac:dyDescent="0.25">
      <c r="A12" t="str">
        <v>რედ-კო</v>
      </c>
      <c r="B12" t="str">
        <v>405148415</v>
      </c>
      <c r="C12" s="19" t="str">
        <v/>
      </c>
      <c r="E12" t="str">
        <v/>
      </c>
      <c r="F12" t="str">
        <v/>
      </c>
      <c r="H12" t="str">
        <v>ქ. თბილისი, ვაკის რაიონი, ილია ჭავჭავაძის გამზირსა და ყიფშიძის ქუჩას შორის</v>
      </c>
      <c r="I12" t="str">
        <v/>
      </c>
      <c r="J12" t="str">
        <v/>
      </c>
      <c r="K12" t="str">
        <v>GE83BG0000000645832300</v>
      </c>
      <c r="M12" t="str">
        <v>მირიან ქათამაძე</v>
      </c>
      <c r="N12">
        <v>41001006005</v>
      </c>
      <c r="O12" t="str">
        <v/>
      </c>
      <c r="P12" t="str">
        <v/>
      </c>
      <c r="Q12">
        <v>917</v>
      </c>
      <c r="R12" t="str">
        <v>0d51a686-652b-478f-9502-50b11abafa54</v>
      </c>
      <c r="S12" t="str">
        <v>94279771-0dd8-44b8-955b-275714b1489b</v>
      </c>
      <c r="T12" t="str">
        <v>DA9D440B-CACD-4076-8B91-BFFCA46814B6</v>
      </c>
      <c r="U12" t="str">
        <v>ICE000011</v>
      </c>
      <c r="V12" t="b">
        <f>ISNUMBER(MATCH( ""&amp; T12,  Emploees!AC:AC,0))</f>
        <v>0</v>
      </c>
      <c r="W12" t="b">
        <f>IF(V12,FALSE,ISNUMBER(MATCH(T12,Emploees!B:B,0)))</f>
        <v>0</v>
      </c>
      <c r="X12" t="b">
        <v>1</v>
      </c>
      <c r="Y12" t="e">
        <f>MATCH(ROW(),Sheet2!$A$2:$A$8,0)</f>
        <v>#N/A</v>
      </c>
    </row>
    <row r="13" spans="1:25" hidden="1" x14ac:dyDescent="0.25">
      <c r="A13" t="str">
        <v>Dar Building</v>
      </c>
      <c r="B13" t="str">
        <v>445420875</v>
      </c>
      <c r="C13" s="19" t="str">
        <v/>
      </c>
      <c r="E13" t="str">
        <v/>
      </c>
      <c r="F13" t="str">
        <v/>
      </c>
      <c r="H13" t="str">
        <v>ქ. ბათუმი, მაიაკოვსკის ქ., №29</v>
      </c>
      <c r="I13" t="str">
        <v/>
      </c>
      <c r="J13" t="str">
        <v/>
      </c>
      <c r="K13" t="str">
        <v>GE35BG0000000710482500</v>
      </c>
      <c r="M13" t="str">
        <v>რევაზი დარჩიძე</v>
      </c>
      <c r="N13">
        <v>58001002715</v>
      </c>
      <c r="O13" t="str">
        <v/>
      </c>
      <c r="P13" t="str">
        <v/>
      </c>
      <c r="Q13">
        <v>853</v>
      </c>
      <c r="R13" t="str">
        <v>0d51a686-652b-478f-9502-50b11abafa54</v>
      </c>
      <c r="S13" t="str">
        <v>94279771-0dd8-44b8-955b-275714b1489b</v>
      </c>
      <c r="T13" t="str">
        <v>7BF4A039-29BC-44AC-A87D-E8832394B94E</v>
      </c>
      <c r="U13" t="str">
        <v>ICE000012</v>
      </c>
      <c r="V13" t="b">
        <f>ISNUMBER(MATCH( ""&amp; T13,  Emploees!AC:AC,0))</f>
        <v>0</v>
      </c>
      <c r="W13" t="b">
        <f>IF(V13,FALSE,ISNUMBER(MATCH(T13,Emploees!B:B,0)))</f>
        <v>0</v>
      </c>
      <c r="X13" t="b">
        <v>1</v>
      </c>
      <c r="Y13" t="e">
        <f>MATCH(ROW(),Sheet2!$A$2:$A$8,0)</f>
        <v>#N/A</v>
      </c>
    </row>
    <row r="14" spans="1:25" hidden="1" x14ac:dyDescent="0.25">
      <c r="A14" t="str">
        <v>ნინო კირცხალია</v>
      </c>
      <c r="B14" t="str">
        <v>01031005362</v>
      </c>
      <c r="C14" s="19" t="str">
        <v/>
      </c>
      <c r="E14" t="str">
        <v>Female</v>
      </c>
      <c r="F14" t="b">
        <v>1</v>
      </c>
      <c r="H14" t="str">
        <v>ქ. თბილისის ჩუღურეთის რაიონი, ქუჩა გიორგი მაზნიაშვილი, N4</v>
      </c>
      <c r="I14" t="str">
        <v/>
      </c>
      <c r="J14" t="str">
        <v/>
      </c>
      <c r="K14" t="str">
        <v/>
      </c>
      <c r="M14" t="str">
        <v/>
      </c>
      <c r="N14" t="str">
        <v/>
      </c>
      <c r="O14" t="str">
        <v/>
      </c>
      <c r="P14" t="str">
        <v/>
      </c>
      <c r="Q14" t="str">
        <v/>
      </c>
      <c r="R14" t="str">
        <v>bf4d83f9-5064-4958-af6e-e4c21b2e4880</v>
      </c>
      <c r="S14" t="str">
        <v>94279771-0dd8-44b8-955b-275714b1489b</v>
      </c>
      <c r="T14" t="str">
        <v>A5C53B51-103C-4B24-B833-6653108CDE4E</v>
      </c>
      <c r="U14" t="str">
        <v>ICE000013</v>
      </c>
      <c r="V14" t="b">
        <f>ISNUMBER(MATCH( ""&amp; T14,  Emploees!AC:AC,0))</f>
        <v>0</v>
      </c>
      <c r="W14" t="b">
        <f>IF(V14,FALSE,ISNUMBER(MATCH(T14,Emploees!B:B,0)))</f>
        <v>0</v>
      </c>
      <c r="X14" t="b">
        <v>1</v>
      </c>
      <c r="Y14" t="e">
        <f>MATCH(ROW(),Sheet2!$A$2:$A$8,0)</f>
        <v>#N/A</v>
      </c>
    </row>
    <row r="15" spans="1:25" hidden="1" x14ac:dyDescent="0.25">
      <c r="A15" t="str">
        <v>თბილი სახლი</v>
      </c>
      <c r="B15" t="str">
        <v>204976179</v>
      </c>
      <c r="C15" s="19" t="str">
        <v/>
      </c>
      <c r="E15" t="str">
        <v/>
      </c>
      <c r="F15" t="str">
        <v/>
      </c>
      <c r="H15" t="str">
        <v>ქ. თბილისი, დიდუბის რაიონი, ლუბლიანას ქუჩა, N 56</v>
      </c>
      <c r="I15" t="str">
        <v/>
      </c>
      <c r="J15" t="str">
        <v/>
      </c>
      <c r="K15" t="str">
        <v>GE19BG0000000175579101</v>
      </c>
      <c r="M15" t="str">
        <v>მალხაზ კურტანიძე</v>
      </c>
      <c r="N15" t="str">
        <v>01011046942</v>
      </c>
      <c r="O15" t="str">
        <v/>
      </c>
      <c r="P15" t="str">
        <v/>
      </c>
      <c r="Q15">
        <v>4</v>
      </c>
      <c r="R15" t="str">
        <v>0d51a686-652b-478f-9502-50b11abafa54</v>
      </c>
      <c r="S15" t="str">
        <v>94279771-0dd8-44b8-955b-275714b1489b</v>
      </c>
      <c r="T15" t="str">
        <v>726D9023-53A2-435E-8A5B-8BCEA9625E08</v>
      </c>
      <c r="U15" t="str">
        <v>ICE000014</v>
      </c>
      <c r="V15" t="b">
        <f>ISNUMBER(MATCH( ""&amp; T15,  Emploees!AC:AC,0))</f>
        <v>0</v>
      </c>
      <c r="W15" t="b">
        <f>IF(V15,FALSE,ISNUMBER(MATCH(T15,Emploees!B:B,0)))</f>
        <v>0</v>
      </c>
      <c r="X15" t="b">
        <v>1</v>
      </c>
      <c r="Y15" t="e">
        <f>MATCH(ROW(),Sheet2!$A$2:$A$8,0)</f>
        <v>#N/A</v>
      </c>
    </row>
    <row r="16" spans="1:25" hidden="1" x14ac:dyDescent="0.25">
      <c r="A16" t="str">
        <v>ბათბილდინგი</v>
      </c>
      <c r="B16" t="str">
        <v>445509334</v>
      </c>
      <c r="C16" s="19" t="str">
        <v/>
      </c>
      <c r="E16" t="str">
        <v/>
      </c>
      <c r="F16" t="str">
        <v/>
      </c>
      <c r="H16" t="str">
        <v>ქ. ბათუმი, გორგასლის ქ., N 149-151-153/გრიბოედოვის ქ., N 29-31, ბ. N7</v>
      </c>
      <c r="I16" t="str">
        <v/>
      </c>
      <c r="J16" t="str">
        <v/>
      </c>
      <c r="K16" t="str">
        <v>GE49PC0033600100053526</v>
      </c>
      <c r="M16" t="str">
        <v>1. სულხან შავაძე
2. ზებურ დუმბაძე</v>
      </c>
      <c r="N16" t="str">
        <v>1.61002014210
2.61003002907</v>
      </c>
      <c r="O16" t="str">
        <v/>
      </c>
      <c r="P16" t="str">
        <v/>
      </c>
      <c r="Q16">
        <v>1039</v>
      </c>
      <c r="R16" t="str">
        <v>0d51a686-652b-478f-9502-50b11abafa54</v>
      </c>
      <c r="S16" t="str">
        <v>94279771-0dd8-44b8-955b-275714b1489b</v>
      </c>
      <c r="T16" t="str">
        <v>DAE7B000-963F-42D9-AA35-8F3F2F8A3716</v>
      </c>
      <c r="U16" t="str">
        <v>ICE000015</v>
      </c>
      <c r="V16" t="b">
        <f>ISNUMBER(MATCH( ""&amp; T16,  Emploees!AC:AC,0))</f>
        <v>0</v>
      </c>
      <c r="W16" t="b">
        <f>IF(V16,FALSE,ISNUMBER(MATCH(T16,Emploees!B:B,0)))</f>
        <v>0</v>
      </c>
      <c r="X16" t="b">
        <v>1</v>
      </c>
      <c r="Y16" t="e">
        <f>MATCH(ROW(),Sheet2!$A$2:$A$8,0)</f>
        <v>#N/A</v>
      </c>
    </row>
    <row r="17" spans="1:25" hidden="1" x14ac:dyDescent="0.25">
      <c r="A17" t="str">
        <v>დავუდ</v>
      </c>
      <c r="B17" t="str">
        <v>404438417</v>
      </c>
      <c r="C17" s="19" t="str">
        <v/>
      </c>
      <c r="E17" t="str">
        <v/>
      </c>
      <c r="F17" t="str">
        <v/>
      </c>
      <c r="H17" t="str">
        <v>ქ. თბილისი, ძველი თბილისის რაიონი, ხეთაგუროვის ქ., №36</v>
      </c>
      <c r="I17" t="str">
        <v/>
      </c>
      <c r="J17" t="str">
        <v/>
      </c>
      <c r="K17" t="str">
        <v>GE83HB0000000010943602</v>
      </c>
      <c r="M17" t="str">
        <v>ზურაბ კუბლაშვილი</v>
      </c>
      <c r="N17" t="str">
        <v>01024009446</v>
      </c>
      <c r="O17" t="str">
        <v/>
      </c>
      <c r="P17" t="str">
        <v/>
      </c>
      <c r="Q17">
        <v>1059</v>
      </c>
      <c r="R17" t="str">
        <v>ec8c01a4-0fe9-424e-b08d-3bc252e7ac53</v>
      </c>
      <c r="S17" t="str">
        <v>94279771-0dd8-44b8-955b-275714b1489b</v>
      </c>
      <c r="T17" t="str">
        <v>059C7B48-86B5-4FB3-AF87-564E29C595E9</v>
      </c>
      <c r="U17" t="str">
        <v>ICE000016</v>
      </c>
      <c r="V17" t="b">
        <f>ISNUMBER(MATCH( ""&amp; T17,  Emploees!AC:AC,0))</f>
        <v>0</v>
      </c>
      <c r="W17" t="b">
        <f>IF(V17,FALSE,ISNUMBER(MATCH(T17,Emploees!B:B,0)))</f>
        <v>0</v>
      </c>
      <c r="X17" t="b">
        <v>1</v>
      </c>
      <c r="Y17" t="e">
        <f>MATCH(ROW(),Sheet2!$A$2:$A$8,0)</f>
        <v>#N/A</v>
      </c>
    </row>
    <row r="18" spans="1:25" hidden="1" x14ac:dyDescent="0.25">
      <c r="A18" t="str">
        <v>ეკომეტრი</v>
      </c>
      <c r="B18" t="str">
        <v>404464030</v>
      </c>
      <c r="C18" s="19" t="str">
        <v/>
      </c>
      <c r="E18" t="str">
        <v/>
      </c>
      <c r="F18" t="str">
        <v/>
      </c>
      <c r="H18" t="str">
        <v>ქ. თბილისი, მთაწმინდის რაიონი, ბესიკის ქ., N 4-ის მიმდებარედ, (ნაკვეთი 46/10)</v>
      </c>
      <c r="I18" t="str">
        <v/>
      </c>
      <c r="J18" t="str">
        <v/>
      </c>
      <c r="K18" t="str">
        <v>GE45BG0000000223041800</v>
      </c>
      <c r="M18" t="str">
        <v>გრიგორი მორჩილაძე</v>
      </c>
      <c r="N18" t="str">
        <v>01018002152</v>
      </c>
      <c r="O18" t="str">
        <v/>
      </c>
      <c r="P18" t="str">
        <v/>
      </c>
      <c r="Q18">
        <v>710</v>
      </c>
      <c r="R18" t="str">
        <v>0d51a686-652b-478f-9502-50b11abafa54</v>
      </c>
      <c r="S18" t="str">
        <v>94279771-0dd8-44b8-955b-275714b1489b</v>
      </c>
      <c r="T18" t="str">
        <v>B25EF46E-8022-4949-A1EB-E8A1256C7A3B</v>
      </c>
      <c r="U18" t="str">
        <v>ICE000017</v>
      </c>
      <c r="V18" t="b">
        <f>ISNUMBER(MATCH( ""&amp; T18,  Emploees!AC:AC,0))</f>
        <v>0</v>
      </c>
      <c r="W18" t="b">
        <f>IF(V18,FALSE,ISNUMBER(MATCH(T18,Emploees!B:B,0)))</f>
        <v>0</v>
      </c>
      <c r="X18" t="b">
        <v>1</v>
      </c>
      <c r="Y18" t="e">
        <f>MATCH(ROW(),Sheet2!$A$2:$A$8,0)</f>
        <v>#N/A</v>
      </c>
    </row>
    <row r="19" spans="1:25" hidden="1" x14ac:dyDescent="0.25">
      <c r="A19" t="str">
        <v>ერა პალასი</v>
      </c>
      <c r="B19" t="str">
        <v>245619807</v>
      </c>
      <c r="C19" s="19" t="str">
        <v/>
      </c>
      <c r="E19" t="str">
        <v/>
      </c>
      <c r="F19" t="str">
        <v/>
      </c>
      <c r="H19" t="str">
        <v>ქ. ბათუმი, ზ. გორგილაძის ქ., №77</v>
      </c>
      <c r="I19" t="str">
        <v/>
      </c>
      <c r="J19" t="str">
        <v/>
      </c>
      <c r="K19" t="str">
        <v>GE19PC0033600100042232</v>
      </c>
      <c r="M19" t="str">
        <v>ამირან დარჩიძე</v>
      </c>
      <c r="N19">
        <v>58001000537</v>
      </c>
      <c r="O19" t="str">
        <v/>
      </c>
      <c r="P19" t="str">
        <v/>
      </c>
      <c r="Q19">
        <v>145</v>
      </c>
      <c r="R19" t="str">
        <v>0d51a686-652b-478f-9502-50b11abafa54</v>
      </c>
      <c r="S19" t="str">
        <v>94279771-0dd8-44b8-955b-275714b1489b</v>
      </c>
      <c r="T19" t="str">
        <v>71A96223-5CD1-4DA9-9617-A85A565B4669</v>
      </c>
      <c r="U19" t="str">
        <v>ICE000018</v>
      </c>
      <c r="V19" t="b">
        <f>ISNUMBER(MATCH( ""&amp; T19,  Emploees!AC:AC,0))</f>
        <v>0</v>
      </c>
      <c r="W19" t="b">
        <f>IF(V19,FALSE,ISNUMBER(MATCH(T19,Emploees!B:B,0)))</f>
        <v>0</v>
      </c>
      <c r="X19" t="b">
        <v>1</v>
      </c>
      <c r="Y19" t="e">
        <f>MATCH(ROW(),Sheet2!$A$2:$A$8,0)</f>
        <v>#N/A</v>
      </c>
    </row>
    <row r="20" spans="1:25" hidden="1" x14ac:dyDescent="0.25">
      <c r="A20" t="str">
        <v>გალერია ჰოტელ მენეჯმენტი</v>
      </c>
      <c r="B20" t="str">
        <v>404567508</v>
      </c>
      <c r="C20" s="19" t="str">
        <v/>
      </c>
      <c r="E20" t="str">
        <v/>
      </c>
      <c r="F20" t="str">
        <v/>
      </c>
      <c r="H20" t="str">
        <v>ქ. თბილისი, მთაწმინდის რაიონი, რუსთაველის გამზ., N 2/4</v>
      </c>
      <c r="I20" t="str">
        <v/>
      </c>
      <c r="J20" t="str">
        <v/>
      </c>
      <c r="K20" t="str">
        <v>GE35TB7638536020100005</v>
      </c>
      <c r="M20" t="str">
        <v>ელენე შარიქაძე</v>
      </c>
      <c r="N20" t="str">
        <v>01010007890</v>
      </c>
      <c r="O20" t="str">
        <v/>
      </c>
      <c r="P20" t="str">
        <v/>
      </c>
      <c r="Q20">
        <v>1221</v>
      </c>
      <c r="R20" t="str">
        <v>0d51a686-652b-478f-9502-50b11abafa54</v>
      </c>
      <c r="S20" t="str">
        <v>94279771-0dd8-44b8-955b-275714b1489b</v>
      </c>
      <c r="T20" t="str">
        <v>75C62470-4093-4FB3-8DB7-F700FEC2C222</v>
      </c>
      <c r="U20" t="str">
        <v>ICE000019</v>
      </c>
      <c r="V20" t="b">
        <f>ISNUMBER(MATCH( ""&amp; T20,  Emploees!AC:AC,0))</f>
        <v>0</v>
      </c>
      <c r="W20" t="b">
        <f>IF(V20,FALSE,ISNUMBER(MATCH(T20,Emploees!B:B,0)))</f>
        <v>0</v>
      </c>
      <c r="X20" t="b">
        <v>1</v>
      </c>
      <c r="Y20" t="e">
        <f>MATCH(ROW(),Sheet2!$A$2:$A$8,0)</f>
        <v>#N/A</v>
      </c>
    </row>
    <row r="21" spans="1:25" hidden="1" x14ac:dyDescent="0.25">
      <c r="A21" t="str">
        <v>ჯი-ემ-თი მთაწმინდა</v>
      </c>
      <c r="B21" t="str">
        <v>203843396</v>
      </c>
      <c r="C21" s="19" t="str">
        <v/>
      </c>
      <c r="E21" t="str">
        <v/>
      </c>
      <c r="F21" t="str">
        <v/>
      </c>
      <c r="H21" t="str">
        <v>ქ. თბილისი, ძველი თბილისის რაიონი, თავისუფლების მოედანი №4</v>
      </c>
      <c r="I21" t="str">
        <v/>
      </c>
      <c r="J21" t="str">
        <v/>
      </c>
      <c r="K21" t="str">
        <v>GE79BG0000000176897900</v>
      </c>
      <c r="M21" t="str">
        <v>გიორგი თავაძე</v>
      </c>
      <c r="N21" t="str">
        <v>01008002066</v>
      </c>
      <c r="O21" t="str">
        <v/>
      </c>
      <c r="P21" t="str">
        <v/>
      </c>
      <c r="Q21">
        <v>731</v>
      </c>
      <c r="R21" t="str">
        <v>0d51a686-652b-478f-9502-50b11abafa54</v>
      </c>
      <c r="S21" t="str">
        <v>94279771-0dd8-44b8-955b-275714b1489b</v>
      </c>
      <c r="T21" t="str">
        <v>3C2A6CD6-D08E-4286-A3DF-9EB685C45CBF</v>
      </c>
      <c r="U21" t="str">
        <v>ICE000020</v>
      </c>
      <c r="V21" t="b">
        <f>ISNUMBER(MATCH( ""&amp; T21,  Emploees!AC:AC,0))</f>
        <v>0</v>
      </c>
      <c r="W21" t="b">
        <f>IF(V21,FALSE,ISNUMBER(MATCH(T21,Emploees!B:B,0)))</f>
        <v>0</v>
      </c>
      <c r="X21" t="b">
        <v>1</v>
      </c>
      <c r="Y21" t="e">
        <f>MATCH(ROW(),Sheet2!$A$2:$A$8,0)</f>
        <v>#N/A</v>
      </c>
    </row>
    <row r="22" spans="1:25" hidden="1" x14ac:dyDescent="0.25">
      <c r="A22" t="str">
        <v>ჯი-ემ-თი სასტუმროები</v>
      </c>
      <c r="B22" t="str">
        <v>203842333</v>
      </c>
      <c r="C22" s="19" t="str">
        <v/>
      </c>
      <c r="E22" t="str">
        <v/>
      </c>
      <c r="F22" t="str">
        <v/>
      </c>
      <c r="H22" t="str">
        <v>ქ. თბილისი, ძველი თბილისის რაიონი, თავისუფლების, 4</v>
      </c>
      <c r="I22" t="str">
        <v/>
      </c>
      <c r="J22" t="str">
        <v/>
      </c>
      <c r="K22" t="str">
        <v>GE25TB0700000000467401</v>
      </c>
      <c r="M22" t="str">
        <v>გიორგი თავაძე</v>
      </c>
      <c r="N22" t="str">
        <v>01008002066</v>
      </c>
      <c r="O22" t="str">
        <v/>
      </c>
      <c r="P22" t="str">
        <v/>
      </c>
      <c r="Q22">
        <v>571</v>
      </c>
      <c r="R22" t="str">
        <v>0d51a686-652b-478f-9502-50b11abafa54</v>
      </c>
      <c r="S22" t="str">
        <v>94279771-0dd8-44b8-955b-275714b1489b</v>
      </c>
      <c r="T22" t="str">
        <v>9E3145B1-F47E-49C3-BF51-BCB9055ABC20</v>
      </c>
      <c r="U22" t="str">
        <v>ICE000021</v>
      </c>
      <c r="V22" t="b">
        <f>ISNUMBER(MATCH( ""&amp; T22,  Emploees!AC:AC,0))</f>
        <v>0</v>
      </c>
      <c r="W22" t="b">
        <f>IF(V22,FALSE,ISNUMBER(MATCH(T22,Emploees!B:B,0)))</f>
        <v>0</v>
      </c>
      <c r="X22" t="b">
        <v>1</v>
      </c>
      <c r="Y22" t="e">
        <f>MATCH(ROW(),Sheet2!$A$2:$A$8,0)</f>
        <v>#N/A</v>
      </c>
    </row>
    <row r="23" spans="1:25" hidden="1" x14ac:dyDescent="0.25">
      <c r="A23" t="str">
        <v>გუდაური ლოჯი</v>
      </c>
      <c r="B23" t="str">
        <v>402084221</v>
      </c>
      <c r="C23" s="19" t="str">
        <v/>
      </c>
      <c r="E23" t="str">
        <v/>
      </c>
      <c r="F23" t="str">
        <v/>
      </c>
      <c r="H23" t="str">
        <v>ქ. თბილისი, ჩუღურეთის რაიონი, დავით აღმაშენებლის გამზირი, N 80</v>
      </c>
      <c r="I23" t="str">
        <v/>
      </c>
      <c r="J23" t="str">
        <v/>
      </c>
      <c r="K23" t="str">
        <v>GE46BG0000000100965245</v>
      </c>
      <c r="M23" t="str">
        <v>ნათელა ჭიაურელი</v>
      </c>
      <c r="N23" t="str">
        <v>01036001643</v>
      </c>
      <c r="O23" t="str">
        <v/>
      </c>
      <c r="P23" t="str">
        <v/>
      </c>
      <c r="Q23">
        <v>1329</v>
      </c>
      <c r="R23" t="str">
        <v>0d51a686-652b-478f-9502-50b11abafa54</v>
      </c>
      <c r="S23" t="str">
        <v>94279771-0dd8-44b8-955b-275714b1489b</v>
      </c>
      <c r="T23" t="str">
        <v>08D9917E-9D2C-4D04-A0C9-794059D0E55B</v>
      </c>
      <c r="U23" t="str">
        <v>ICE000022</v>
      </c>
      <c r="V23" t="b">
        <f>ISNUMBER(MATCH( ""&amp; T23,  Emploees!AC:AC,0))</f>
        <v>0</v>
      </c>
      <c r="W23" t="b">
        <f>IF(V23,FALSE,ISNUMBER(MATCH(T23,Emploees!B:B,0)))</f>
        <v>0</v>
      </c>
      <c r="X23" t="b">
        <v>1</v>
      </c>
      <c r="Y23" t="e">
        <f>MATCH(ROW(),Sheet2!$A$2:$A$8,0)</f>
        <v>#N/A</v>
      </c>
    </row>
    <row r="24" spans="1:25" hidden="1" x14ac:dyDescent="0.25">
      <c r="A24" t="str">
        <v>ეიჩ ენდ ემ ჰენეს ენდ მაურიც ჯორჯია</v>
      </c>
      <c r="B24" t="str">
        <v>405164192</v>
      </c>
      <c r="C24" s="19" t="str">
        <v/>
      </c>
      <c r="E24" t="str">
        <v/>
      </c>
      <c r="F24" t="str">
        <v/>
      </c>
      <c r="H24" t="str">
        <v>ქ. თბილისი, საბურთალოს რაიონი, ვაჟაფშაველას გამზირი, N41, IV სართული</v>
      </c>
      <c r="I24" t="str">
        <v/>
      </c>
      <c r="J24" t="str">
        <v/>
      </c>
      <c r="K24" t="str">
        <v>GE64BG0000000143432200</v>
      </c>
      <c r="M24" t="str">
        <v>1. ფრედრიკ ბიორკსტედტი; 2. ანდერს პეტერ იოჰანსონი 3. კლაუდია ოსვალდი 4. ალექსანდრა ფილიპოვი</v>
      </c>
      <c r="N24" t="str">
        <v>1.90414229/შვედეთი/;2.86907086/შვედეთი/;3.2530767;U2543320/ავსტრია/;4.7841905/ავსტრია/</v>
      </c>
      <c r="O24" t="str">
        <v/>
      </c>
      <c r="P24" t="str">
        <v/>
      </c>
      <c r="Q24">
        <v>1314</v>
      </c>
      <c r="R24" t="str">
        <v>0d51a686-652b-478f-9502-50b11abafa54</v>
      </c>
      <c r="S24" t="str">
        <v>94279771-0dd8-44b8-955b-275714b1489b</v>
      </c>
      <c r="T24" t="str">
        <v>5569F396-B588-4816-B115-348127388797</v>
      </c>
      <c r="U24" t="str">
        <v>ICE000023</v>
      </c>
      <c r="V24" t="b">
        <f>ISNUMBER(MATCH( ""&amp; T24,  Emploees!AC:AC,0))</f>
        <v>0</v>
      </c>
      <c r="W24" t="b">
        <f>IF(V24,FALSE,ISNUMBER(MATCH(T24,Emploees!B:B,0)))</f>
        <v>0</v>
      </c>
      <c r="X24" t="b">
        <v>1</v>
      </c>
      <c r="Y24" t="e">
        <f>MATCH(ROW(),Sheet2!$A$2:$A$8,0)</f>
        <v>#N/A</v>
      </c>
    </row>
    <row r="25" spans="1:25" hidden="1" x14ac:dyDescent="0.25">
      <c r="A25" t="str">
        <v>მოდუსი</v>
      </c>
      <c r="B25" t="str">
        <v>245565669</v>
      </c>
      <c r="C25" s="19" t="str">
        <v/>
      </c>
      <c r="E25" t="str">
        <v/>
      </c>
      <c r="F25" t="str">
        <v/>
      </c>
      <c r="H25" t="str">
        <v>ქ. ბათუმი, პუშკინის ქ., N18</v>
      </c>
      <c r="I25" t="str">
        <v/>
      </c>
      <c r="J25" t="str">
        <v/>
      </c>
      <c r="K25" t="str">
        <v>GE52BG0000000148444600</v>
      </c>
      <c r="M25" t="str">
        <v>ოთარ დარჩიძე</v>
      </c>
      <c r="N25">
        <v>61002017346</v>
      </c>
      <c r="O25" t="str">
        <v/>
      </c>
      <c r="P25" t="str">
        <v/>
      </c>
      <c r="Q25">
        <v>642</v>
      </c>
      <c r="R25" t="str">
        <v>0d51a686-652b-478f-9502-50b11abafa54</v>
      </c>
      <c r="S25" t="str">
        <v>94279771-0dd8-44b8-955b-275714b1489b</v>
      </c>
      <c r="T25" t="str">
        <v>9729C88B-F3C5-441A-8782-0656302A37F2</v>
      </c>
      <c r="U25" t="str">
        <v>ICE000024</v>
      </c>
      <c r="V25" t="b">
        <f>ISNUMBER(MATCH( ""&amp; T25,  Emploees!AC:AC,0))</f>
        <v>0</v>
      </c>
      <c r="W25" t="b">
        <f>IF(V25,FALSE,ISNUMBER(MATCH(T25,Emploees!B:B,0)))</f>
        <v>0</v>
      </c>
      <c r="X25" t="b">
        <v>1</v>
      </c>
      <c r="Y25" t="e">
        <f>MATCH(ROW(),Sheet2!$A$2:$A$8,0)</f>
        <v>#N/A</v>
      </c>
    </row>
    <row r="26" spans="1:25" hidden="1" x14ac:dyDescent="0.25">
      <c r="A26" t="str">
        <v>ნიუ თაიმ</v>
      </c>
      <c r="B26" t="str">
        <v>445440577</v>
      </c>
      <c r="C26" s="19" t="str">
        <v/>
      </c>
      <c r="E26" t="str">
        <v/>
      </c>
      <c r="F26" t="str">
        <v/>
      </c>
      <c r="H26" t="str">
        <v>ქ. ბათუმი, ლეხ და მარია კაჩინსკების ქ., N 23</v>
      </c>
      <c r="I26" t="str">
        <v/>
      </c>
      <c r="J26" t="str">
        <v/>
      </c>
      <c r="K26" t="str">
        <v>GE55TB7184536050100001</v>
      </c>
      <c r="M26" t="str">
        <v>მალხაზ ბერიძე</v>
      </c>
      <c r="N26">
        <v>61006008539</v>
      </c>
      <c r="O26" t="str">
        <v/>
      </c>
      <c r="P26" t="str">
        <v/>
      </c>
      <c r="Q26">
        <v>693</v>
      </c>
      <c r="R26" t="str">
        <v>0d51a686-652b-478f-9502-50b11abafa54</v>
      </c>
      <c r="S26" t="str">
        <v>94279771-0dd8-44b8-955b-275714b1489b</v>
      </c>
      <c r="T26" t="str">
        <v>EEF69DEA-9E1B-41C3-B563-3922DCE0A9BD</v>
      </c>
      <c r="U26" t="str">
        <v>ICE000025</v>
      </c>
      <c r="V26" t="b">
        <f>ISNUMBER(MATCH( ""&amp; T26,  Emploees!AC:AC,0))</f>
        <v>0</v>
      </c>
      <c r="W26" t="b">
        <f>IF(V26,FALSE,ISNUMBER(MATCH(T26,Emploees!B:B,0)))</f>
        <v>0</v>
      </c>
      <c r="X26" t="b">
        <v>1</v>
      </c>
      <c r="Y26" t="e">
        <f>MATCH(ROW(),Sheet2!$A$2:$A$8,0)</f>
        <v>#N/A</v>
      </c>
    </row>
    <row r="27" spans="1:25" hidden="1" x14ac:dyDescent="0.25">
      <c r="A27" t="str">
        <v>პიქსელ მენეჯმენტი</v>
      </c>
      <c r="B27" t="str">
        <v>404862314</v>
      </c>
      <c r="C27" s="19" t="str">
        <v/>
      </c>
      <c r="E27" t="str">
        <v/>
      </c>
      <c r="F27" t="str">
        <v/>
      </c>
      <c r="H27" t="str">
        <v>ქ. თბილისი, ვაკის რაიონი, ჭავჭავაძის გამზირი, N34(მე-2 სართული)</v>
      </c>
      <c r="I27" t="str">
        <v/>
      </c>
      <c r="J27" t="str">
        <v/>
      </c>
      <c r="K27" t="str">
        <v>GE48KS0000000004180362</v>
      </c>
      <c r="M27" t="str">
        <v>ალექსეი კლენჩევ</v>
      </c>
      <c r="N27" t="str">
        <v>01791032596</v>
      </c>
      <c r="O27" t="str">
        <v/>
      </c>
      <c r="P27" t="str">
        <v/>
      </c>
      <c r="Q27">
        <v>1044</v>
      </c>
      <c r="R27" t="str">
        <v>0d51a686-652b-478f-9502-50b11abafa54</v>
      </c>
      <c r="S27" t="str">
        <v>94279771-0dd8-44b8-955b-275714b1489b</v>
      </c>
      <c r="T27" t="str">
        <v>42A1D3CC-F7CD-4EC1-A425-6E261EB22EBC</v>
      </c>
      <c r="U27" t="str">
        <v>ICE000026</v>
      </c>
      <c r="V27" t="b">
        <f>ISNUMBER(MATCH( ""&amp; T27,  Emploees!AC:AC,0))</f>
        <v>0</v>
      </c>
      <c r="W27" t="b">
        <f>IF(V27,FALSE,ISNUMBER(MATCH(T27,Emploees!B:B,0)))</f>
        <v>0</v>
      </c>
      <c r="X27" t="b">
        <v>1</v>
      </c>
      <c r="Y27" t="e">
        <f>MATCH(ROW(),Sheet2!$A$2:$A$8,0)</f>
        <v>#N/A</v>
      </c>
    </row>
    <row r="28" spans="1:25" hidden="1" x14ac:dyDescent="0.25">
      <c r="A28" t="str">
        <v>Spanish Retail Georgia</v>
      </c>
      <c r="B28" t="str">
        <v>404404774</v>
      </c>
      <c r="C28" s="19" t="str">
        <v/>
      </c>
      <c r="E28" t="str">
        <v/>
      </c>
      <c r="F28" t="str">
        <v/>
      </c>
      <c r="H28" t="str">
        <v>ქ. თბილისის, ძველი თბილისის რაიონში, თელავის ქ., № 20</v>
      </c>
      <c r="I28" t="str">
        <v/>
      </c>
      <c r="J28" t="str">
        <v/>
      </c>
      <c r="K28" t="str">
        <v>GE69BG0000000315817600</v>
      </c>
      <c r="M28" t="str">
        <v>მათარ, აბდულაჰ მოჰამედ ა</v>
      </c>
      <c r="N28" t="str">
        <v>R901499</v>
      </c>
      <c r="O28" t="str">
        <v/>
      </c>
      <c r="P28" t="str">
        <v/>
      </c>
      <c r="Q28">
        <v>666</v>
      </c>
      <c r="R28" t="str">
        <v>0d51a686-652b-478f-9502-50b11abafa54</v>
      </c>
      <c r="S28" t="str">
        <v>94279771-0dd8-44b8-955b-275714b1489b</v>
      </c>
      <c r="T28" t="str">
        <v>6DF25574-2F03-43D0-AEC4-2CD26A4A0C3A</v>
      </c>
      <c r="U28" t="str">
        <v>ICE000027</v>
      </c>
      <c r="V28" t="b">
        <f>ISNUMBER(MATCH( ""&amp; T28,  Emploees!AC:AC,0))</f>
        <v>0</v>
      </c>
      <c r="W28" t="b">
        <f>IF(V28,FALSE,ISNUMBER(MATCH(T28,Emploees!B:B,0)))</f>
        <v>0</v>
      </c>
      <c r="X28" t="b">
        <v>1</v>
      </c>
      <c r="Y28" t="e">
        <f>MATCH(ROW(),Sheet2!$A$2:$A$8,0)</f>
        <v>#N/A</v>
      </c>
    </row>
    <row r="29" spans="1:25" hidden="1" x14ac:dyDescent="0.25">
      <c r="A29" t="str">
        <v>დეველოპერული კომპანია მც კვადრატი</v>
      </c>
      <c r="B29" t="str">
        <v>404474403</v>
      </c>
      <c r="C29" s="19" t="str">
        <v/>
      </c>
      <c r="E29" t="str">
        <v/>
      </c>
      <c r="F29" t="str">
        <v/>
      </c>
      <c r="H29" t="str">
        <v>ქ. თბილისი, ვაკის რაიონი, მამია გურიელის ქუჩა, №5ა</v>
      </c>
      <c r="I29" t="str">
        <v/>
      </c>
      <c r="J29" t="str">
        <v/>
      </c>
      <c r="K29" t="str">
        <v/>
      </c>
      <c r="M29" t="str">
        <v>ქეთევან ბაბაჯანაშვილი</v>
      </c>
      <c r="N29" t="str">
        <v>01027058252</v>
      </c>
      <c r="O29" t="str">
        <v/>
      </c>
      <c r="P29" t="str">
        <v/>
      </c>
      <c r="Q29" t="str">
        <v/>
      </c>
      <c r="R29" t="str">
        <v>0d51a686-652b-478f-9502-50b11abafa54</v>
      </c>
      <c r="S29" t="str">
        <v>94279771-0dd8-44b8-955b-275714b1489b</v>
      </c>
      <c r="T29" t="str">
        <v>EC22924D-9707-4BC1-9814-FD45570D704B</v>
      </c>
      <c r="U29" t="str">
        <v>ICE000028</v>
      </c>
      <c r="V29" t="b">
        <f>ISNUMBER(MATCH( ""&amp; T29,  Emploees!AC:AC,0))</f>
        <v>0</v>
      </c>
      <c r="W29" t="b">
        <f>IF(V29,FALSE,ISNUMBER(MATCH(T29,Emploees!B:B,0)))</f>
        <v>0</v>
      </c>
      <c r="X29" t="b">
        <v>1</v>
      </c>
      <c r="Y29" t="e">
        <f>MATCH(ROW(),Sheet2!$A$2:$A$8,0)</f>
        <v>#N/A</v>
      </c>
    </row>
    <row r="30" spans="1:25" hidden="1" x14ac:dyDescent="0.25">
      <c r="A30" t="str">
        <v>ახალშენი 2016</v>
      </c>
      <c r="B30" t="str">
        <v>405136758</v>
      </c>
      <c r="C30" s="19" t="str">
        <v/>
      </c>
      <c r="E30" t="str">
        <v/>
      </c>
      <c r="F30" t="str">
        <v/>
      </c>
      <c r="H30" t="str">
        <v>ქ. თბილისი, ვაკე-საბურთალოს რაიონი, მ. და ა.ბალანჩივაძეების ქ., N 5, ბ. 31</v>
      </c>
      <c r="I30" t="str">
        <v/>
      </c>
      <c r="J30" t="str">
        <v/>
      </c>
      <c r="K30" t="str">
        <v>GE04BG0000000733567700</v>
      </c>
      <c r="M30" t="str">
        <v>1. შაქრო ტეტუნაშვილი
2. ია გალდავა</v>
      </c>
      <c r="N30" t="str">
        <v>1.01026000717
2.01026012446</v>
      </c>
      <c r="O30" t="str">
        <v/>
      </c>
      <c r="P30" t="str">
        <v/>
      </c>
      <c r="Q30">
        <v>1208</v>
      </c>
      <c r="R30" t="str">
        <v>0d51a686-652b-478f-9502-50b11abafa54</v>
      </c>
      <c r="S30" t="str">
        <v>94279771-0dd8-44b8-955b-275714b1489b</v>
      </c>
      <c r="T30" t="str">
        <v>04FB28EA-5501-4B01-BA1D-C2955C0E1213</v>
      </c>
      <c r="U30" t="str">
        <v>ICE000029</v>
      </c>
      <c r="V30" t="b">
        <f>ISNUMBER(MATCH( ""&amp; T30,  Emploees!AC:AC,0))</f>
        <v>0</v>
      </c>
      <c r="W30" t="b">
        <f>IF(V30,FALSE,ISNUMBER(MATCH(T30,Emploees!B:B,0)))</f>
        <v>0</v>
      </c>
      <c r="X30" t="b">
        <v>1</v>
      </c>
      <c r="Y30" t="e">
        <f>MATCH(ROW(),Sheet2!$A$2:$A$8,0)</f>
        <v>#N/A</v>
      </c>
    </row>
    <row r="31" spans="1:25" hidden="1" x14ac:dyDescent="0.25">
      <c r="A31" t="str">
        <v>ჩემპიონი 2</v>
      </c>
      <c r="B31" t="str">
        <v>248416432</v>
      </c>
      <c r="C31" s="19" t="str">
        <v/>
      </c>
      <c r="E31" t="str">
        <v/>
      </c>
      <c r="F31" t="str">
        <v/>
      </c>
      <c r="H31" t="str">
        <v>ქ. ბათუმი, დაბა ხელვაჩაური, დავით აღმაშენებლის ქ., N9</v>
      </c>
      <c r="I31" t="str">
        <v/>
      </c>
      <c r="J31" t="str">
        <v/>
      </c>
      <c r="K31" t="str">
        <v/>
      </c>
      <c r="M31" t="str">
        <v>თამაზი ჭუბაბრია</v>
      </c>
      <c r="N31">
        <v>39001003530</v>
      </c>
      <c r="O31" t="str">
        <v/>
      </c>
      <c r="P31" t="str">
        <v/>
      </c>
      <c r="Q31">
        <v>599</v>
      </c>
      <c r="R31" t="str">
        <v>0d51a686-652b-478f-9502-50b11abafa54</v>
      </c>
      <c r="S31" t="str">
        <v>94279771-0dd8-44b8-955b-275714b1489b</v>
      </c>
      <c r="T31" t="str">
        <v>967EE73E-8B77-4A8F-9FD3-AA36FF0ECB17</v>
      </c>
      <c r="U31" t="str">
        <v>ICE000030</v>
      </c>
      <c r="V31" t="b">
        <f>ISNUMBER(MATCH( ""&amp; T31,  Emploees!AC:AC,0))</f>
        <v>0</v>
      </c>
      <c r="W31" t="b">
        <f>IF(V31,FALSE,ISNUMBER(MATCH(T31,Emploees!B:B,0)))</f>
        <v>0</v>
      </c>
      <c r="X31" t="b">
        <v>1</v>
      </c>
      <c r="Y31" t="e">
        <f>MATCH(ROW(),Sheet2!$A$2:$A$8,0)</f>
        <v>#N/A</v>
      </c>
    </row>
    <row r="32" spans="1:25" hidden="1" x14ac:dyDescent="0.25">
      <c r="A32" t="str">
        <v>ნირან პროპერტის დეველოპმენტი</v>
      </c>
      <c r="B32" t="str">
        <v>204564729</v>
      </c>
      <c r="C32" s="19" t="str">
        <v/>
      </c>
      <c r="E32" t="str">
        <v/>
      </c>
      <c r="F32" t="str">
        <v/>
      </c>
      <c r="H32" t="str">
        <v>ქ. თბილისი, მთაწმინდის რაიონი, ბესიკის ქ., №4, ბ. 62</v>
      </c>
      <c r="I32" t="str">
        <v/>
      </c>
      <c r="J32" t="str">
        <v/>
      </c>
      <c r="K32" t="str">
        <v/>
      </c>
      <c r="M32" t="str">
        <v>ნირ ჰოგი</v>
      </c>
      <c r="N32" t="str">
        <v>20444507,0-2448639-1</v>
      </c>
      <c r="O32" t="str">
        <v/>
      </c>
      <c r="P32" t="str">
        <v/>
      </c>
      <c r="Q32">
        <v>189</v>
      </c>
      <c r="R32" t="str">
        <v>0d51a686-652b-478f-9502-50b11abafa54</v>
      </c>
      <c r="S32" t="str">
        <v>94279771-0dd8-44b8-955b-275714b1489b</v>
      </c>
      <c r="T32" t="str">
        <v>ADBD14C7-72E2-4703-84A5-B47EC0ACB641</v>
      </c>
      <c r="U32" t="str">
        <v>ICE000031</v>
      </c>
      <c r="V32" t="b">
        <f>ISNUMBER(MATCH( ""&amp; T32,  Emploees!AC:AC,0))</f>
        <v>0</v>
      </c>
      <c r="W32" t="b">
        <f>IF(V32,FALSE,ISNUMBER(MATCH(T32,Emploees!B:B,0)))</f>
        <v>0</v>
      </c>
      <c r="X32" t="b">
        <v>1</v>
      </c>
      <c r="Y32" t="e">
        <f>MATCH(ROW(),Sheet2!$A$2:$A$8,0)</f>
        <v>#N/A</v>
      </c>
    </row>
    <row r="33" spans="1:25" hidden="1" x14ac:dyDescent="0.25">
      <c r="A33" t="str">
        <v>თბილისი ცენტრალი</v>
      </c>
      <c r="B33" t="str">
        <v>205129653</v>
      </c>
      <c r="C33" s="19" t="str">
        <v/>
      </c>
      <c r="E33" t="str">
        <v/>
      </c>
      <c r="F33" t="str">
        <v/>
      </c>
      <c r="H33" t="str">
        <v>ქ. თბილისი, ჩუღურეთის რაიონი, რკინიგზის ცენტრალური ვაგზალი, ნაკვეთი №05/107</v>
      </c>
      <c r="I33" t="str">
        <v/>
      </c>
      <c r="J33" t="str">
        <v/>
      </c>
      <c r="K33" t="str">
        <v>GE63PC0133600100065637</v>
      </c>
      <c r="M33" t="str">
        <v>ლევანი ყარალაშვილი</v>
      </c>
      <c r="N33" t="str">
        <v/>
      </c>
      <c r="O33" t="str">
        <v/>
      </c>
      <c r="P33" t="str">
        <v/>
      </c>
      <c r="Q33">
        <v>1371</v>
      </c>
      <c r="R33" t="str">
        <v>ec8c01a4-0fe9-424e-b08d-3bc252e7ac53</v>
      </c>
      <c r="S33" t="str">
        <v>94279771-0dd8-44b8-955b-275714b1489b</v>
      </c>
      <c r="T33" t="str">
        <v>3D0B2E19-A7F7-45A1-A329-05C7D5F99C8A</v>
      </c>
      <c r="U33" t="str">
        <v>ICE000032</v>
      </c>
      <c r="V33" t="b">
        <f>ISNUMBER(MATCH( ""&amp; T33,  Emploees!AC:AC,0))</f>
        <v>0</v>
      </c>
      <c r="W33" t="b">
        <f>IF(V33,FALSE,ISNUMBER(MATCH(T33,Emploees!B:B,0)))</f>
        <v>0</v>
      </c>
      <c r="X33" t="b">
        <v>1</v>
      </c>
      <c r="Y33" t="e">
        <f>MATCH(ROW(),Sheet2!$A$2:$A$8,0)</f>
        <v>#N/A</v>
      </c>
    </row>
    <row r="34" spans="1:25" hidden="1" x14ac:dyDescent="0.25">
      <c r="A34" t="str">
        <v>ანაგი</v>
      </c>
      <c r="B34" t="str">
        <v>245416401</v>
      </c>
      <c r="C34" s="19" t="str">
        <v/>
      </c>
      <c r="E34" t="str">
        <v/>
      </c>
      <c r="F34" t="str">
        <v/>
      </c>
      <c r="H34" t="str">
        <v>ქ. თბილისი, კოსტავას ქუჩა, N37-39, სართული 3</v>
      </c>
      <c r="I34" t="str">
        <v/>
      </c>
      <c r="J34" t="str">
        <v/>
      </c>
      <c r="K34" t="str">
        <v>GE21TB1000000036500001</v>
      </c>
      <c r="M34" t="str">
        <v>ირაკლი გოგოლიშვილი</v>
      </c>
      <c r="N34">
        <v>61001017978</v>
      </c>
      <c r="O34" t="str">
        <v/>
      </c>
      <c r="P34" t="str">
        <v/>
      </c>
      <c r="Q34">
        <v>1132</v>
      </c>
      <c r="R34" t="str">
        <v>0d51a686-652b-478f-9502-50b11abafa54</v>
      </c>
      <c r="S34" t="str">
        <v>94279771-0dd8-44b8-955b-275714b1489b</v>
      </c>
      <c r="T34" t="str">
        <v>7DDF7E55-92EE-4E47-9E16-F1D4D3FABF60</v>
      </c>
      <c r="U34" t="str">
        <v>ICE000033</v>
      </c>
      <c r="V34" t="b">
        <f>ISNUMBER(MATCH( ""&amp; T34,  Emploees!AC:AC,0))</f>
        <v>0</v>
      </c>
      <c r="W34" t="b">
        <f>IF(V34,FALSE,ISNUMBER(MATCH(T34,Emploees!B:B,0)))</f>
        <v>0</v>
      </c>
      <c r="X34" t="b">
        <v>1</v>
      </c>
      <c r="Y34" t="e">
        <f>MATCH(ROW(),Sheet2!$A$2:$A$8,0)</f>
        <v>#N/A</v>
      </c>
    </row>
    <row r="35" spans="1:25" hidden="1" x14ac:dyDescent="0.25">
      <c r="A35" t="str">
        <v>ფალიაშვილის 63</v>
      </c>
      <c r="B35" t="str">
        <v/>
      </c>
      <c r="C35" s="19" t="str">
        <v/>
      </c>
      <c r="E35" t="str">
        <v/>
      </c>
      <c r="F35" t="str">
        <v/>
      </c>
      <c r="H35" t="str">
        <v>ქ. თბილისი, ფალიაშვილის ქუჩა N63</v>
      </c>
      <c r="I35" t="str">
        <v/>
      </c>
      <c r="J35" t="str">
        <v/>
      </c>
      <c r="K35" t="str">
        <v/>
      </c>
      <c r="M35" t="str">
        <v>ჯუმბერი შალიკაშვილი</v>
      </c>
      <c r="N35" t="str">
        <v>01008041136</v>
      </c>
      <c r="O35" t="str">
        <v/>
      </c>
      <c r="P35" t="str">
        <v/>
      </c>
      <c r="Q35">
        <v>863</v>
      </c>
      <c r="R35" t="str">
        <v>f5c3c745-eaa4-4e27-a73b-badc9ebb49c0</v>
      </c>
      <c r="S35" t="str">
        <v>94279771-0dd8-44b8-955b-275714b1489b</v>
      </c>
      <c r="T35" t="str">
        <v>7F0A41E4-FA68-43E7-A979-126560D14B58</v>
      </c>
      <c r="U35" t="str">
        <v>ICE000034</v>
      </c>
      <c r="V35" t="b">
        <f>ISNUMBER(MATCH( ""&amp; T35,  Emploees!AC:AC,0))</f>
        <v>0</v>
      </c>
      <c r="W35" t="b">
        <f>IF(V35,FALSE,ISNUMBER(MATCH(T35,Emploees!B:B,0)))</f>
        <v>0</v>
      </c>
      <c r="X35" t="b">
        <v>1</v>
      </c>
      <c r="Y35" t="e">
        <f>MATCH(ROW(),Sheet2!$A$2:$A$8,0)</f>
        <v>#N/A</v>
      </c>
    </row>
    <row r="36" spans="1:25" hidden="1" x14ac:dyDescent="0.25">
      <c r="A36" t="str">
        <v>თბილისი პალასი</v>
      </c>
      <c r="B36" t="str">
        <v>405253381</v>
      </c>
      <c r="C36" s="19" t="str">
        <v/>
      </c>
      <c r="E36" t="str">
        <v/>
      </c>
      <c r="F36" t="str">
        <v/>
      </c>
      <c r="H36" t="str">
        <v>ქ. თბილისი, საბურთალოს რაიონი, მ. კოსტავას ქ. N75, ბ. 37</v>
      </c>
      <c r="I36" t="str">
        <v/>
      </c>
      <c r="J36" t="str">
        <v/>
      </c>
      <c r="K36" t="str">
        <v>GE83BG0000000100568431</v>
      </c>
      <c r="M36" t="str">
        <v>შიო მაჭავარიანი</v>
      </c>
      <c r="N36" t="str">
        <v>01024018880</v>
      </c>
      <c r="O36" t="str">
        <v/>
      </c>
      <c r="P36" t="str">
        <v/>
      </c>
      <c r="Q36">
        <v>1034</v>
      </c>
      <c r="R36" t="str">
        <v>0d51a686-652b-478f-9502-50b11abafa54</v>
      </c>
      <c r="S36" t="str">
        <v>94279771-0dd8-44b8-955b-275714b1489b</v>
      </c>
      <c r="T36" t="str">
        <v>3F5B4217-38D4-4FB8-B3F3-E856A10FFF06</v>
      </c>
      <c r="U36" t="str">
        <v>ICE000035</v>
      </c>
      <c r="V36" t="b">
        <f>ISNUMBER(MATCH( ""&amp; T36,  Emploees!AC:AC,0))</f>
        <v>0</v>
      </c>
      <c r="W36" t="b">
        <f>IF(V36,FALSE,ISNUMBER(MATCH(T36,Emploees!B:B,0)))</f>
        <v>0</v>
      </c>
      <c r="X36" t="b">
        <v>1</v>
      </c>
      <c r="Y36" t="e">
        <f>MATCH(ROW(),Sheet2!$A$2:$A$8,0)</f>
        <v>#N/A</v>
      </c>
    </row>
    <row r="37" spans="1:25" hidden="1" x14ac:dyDescent="0.25">
      <c r="A37" t="str">
        <v>თერმორუმი</v>
      </c>
      <c r="B37" t="str">
        <v>405134448</v>
      </c>
      <c r="C37" s="19" t="str">
        <v/>
      </c>
      <c r="E37" t="str">
        <v/>
      </c>
      <c r="F37" t="str">
        <v/>
      </c>
      <c r="H37" t="str">
        <v>ქ. თბილისი, ვაჟა-ფშაველას გამზირი, N20</v>
      </c>
      <c r="I37" t="str">
        <v/>
      </c>
      <c r="J37" t="str">
        <v/>
      </c>
      <c r="K37" t="str">
        <v>GE96BG0000000641294600</v>
      </c>
      <c r="M37" t="str">
        <v>შალვა კიკნაძე</v>
      </c>
      <c r="N37" t="str">
        <v>01017017721</v>
      </c>
      <c r="O37" t="str">
        <v/>
      </c>
      <c r="P37" t="str">
        <v/>
      </c>
      <c r="Q37">
        <v>585</v>
      </c>
      <c r="R37" t="str">
        <v>0d51a686-652b-478f-9502-50b11abafa54</v>
      </c>
      <c r="S37" t="str">
        <v>94279771-0dd8-44b8-955b-275714b1489b</v>
      </c>
      <c r="T37" t="str">
        <v>A71E107A-D0C2-4155-83C0-22DCD22BD19F</v>
      </c>
      <c r="U37" t="str">
        <v>ICE000036</v>
      </c>
      <c r="V37" t="b">
        <f>ISNUMBER(MATCH( ""&amp; T37,  Emploees!AC:AC,0))</f>
        <v>0</v>
      </c>
      <c r="W37" t="b">
        <f>IF(V37,FALSE,ISNUMBER(MATCH(T37,Emploees!B:B,0)))</f>
        <v>0</v>
      </c>
      <c r="X37" t="b">
        <v>1</v>
      </c>
      <c r="Y37" t="e">
        <f>MATCH(ROW(),Sheet2!$A$2:$A$8,0)</f>
        <v>#N/A</v>
      </c>
    </row>
    <row r="38" spans="1:25" hidden="1" x14ac:dyDescent="0.25">
      <c r="A38" t="str">
        <v>ელტური-2008</v>
      </c>
      <c r="B38" t="str">
        <v>248434038</v>
      </c>
      <c r="C38" s="19" t="str">
        <v/>
      </c>
      <c r="E38" t="str">
        <v/>
      </c>
      <c r="F38" t="str">
        <v/>
      </c>
      <c r="H38" t="str">
        <v>ხელვაჩაურის რაიონში/მწვანე კონცხი</v>
      </c>
      <c r="I38" t="str">
        <v/>
      </c>
      <c r="J38" t="str">
        <v/>
      </c>
      <c r="K38" t="str">
        <v>GE88PC0033600100042154</v>
      </c>
      <c r="M38" t="str">
        <v>ჯუმბერ ზოიძე</v>
      </c>
      <c r="N38">
        <v>61005000380</v>
      </c>
      <c r="O38" t="str">
        <v/>
      </c>
      <c r="P38" t="str">
        <v/>
      </c>
      <c r="Q38">
        <v>1038</v>
      </c>
      <c r="R38" t="str">
        <v>0d51a686-652b-478f-9502-50b11abafa54</v>
      </c>
      <c r="S38" t="str">
        <v>94279771-0dd8-44b8-955b-275714b1489b</v>
      </c>
      <c r="T38" t="str">
        <v>0A7F5182-3B4F-4292-8569-FC31854BA5B4</v>
      </c>
      <c r="U38" t="str">
        <v>ICE000037</v>
      </c>
      <c r="V38" t="b">
        <f>ISNUMBER(MATCH( ""&amp; T38,  Emploees!AC:AC,0))</f>
        <v>0</v>
      </c>
      <c r="W38" t="b">
        <f>IF(V38,FALSE,ISNUMBER(MATCH(T38,Emploees!B:B,0)))</f>
        <v>0</v>
      </c>
      <c r="X38" t="b">
        <v>1</v>
      </c>
      <c r="Y38" t="e">
        <f>MATCH(ROW(),Sheet2!$A$2:$A$8,0)</f>
        <v>#N/A</v>
      </c>
    </row>
    <row r="39" spans="1:25" hidden="1" x14ac:dyDescent="0.25">
      <c r="A39" t="str">
        <v>თეგეტა მოტორსი</v>
      </c>
      <c r="B39" t="str">
        <v>202177205</v>
      </c>
      <c r="C39" s="19" t="str">
        <v/>
      </c>
      <c r="E39" t="str">
        <v/>
      </c>
      <c r="F39" t="str">
        <v/>
      </c>
      <c r="H39" t="str">
        <v>ქ. თბილისი, საბურთალოს რაიონი, დავით აღმაშენებლის ხეივანი, მე-12 კმ., № 5</v>
      </c>
      <c r="I39" t="str">
        <v/>
      </c>
      <c r="J39" t="str">
        <v/>
      </c>
      <c r="K39" t="str">
        <v>GE80TB0600000024467853</v>
      </c>
      <c r="M39" t="str">
        <v>ავთანდილ წერეთელი</v>
      </c>
      <c r="N39" t="str">
        <v>01013007102</v>
      </c>
      <c r="O39" t="str">
        <v/>
      </c>
      <c r="P39" t="str">
        <v/>
      </c>
      <c r="Q39">
        <v>93</v>
      </c>
      <c r="R39" t="str">
        <v>0d51a686-652b-478f-9502-50b11abafa54</v>
      </c>
      <c r="S39" t="str">
        <v>94279771-0dd8-44b8-955b-275714b1489b</v>
      </c>
      <c r="T39" t="str">
        <v>5A21C207-4868-4EA6-9B48-5D0F743D5535</v>
      </c>
      <c r="U39" t="str">
        <v>ICE000038</v>
      </c>
      <c r="V39" t="b">
        <f>ISNUMBER(MATCH( ""&amp; T39,  Emploees!AC:AC,0))</f>
        <v>0</v>
      </c>
      <c r="W39" t="b">
        <f>IF(V39,FALSE,ISNUMBER(MATCH(T39,Emploees!B:B,0)))</f>
        <v>0</v>
      </c>
      <c r="X39" t="b">
        <v>1</v>
      </c>
      <c r="Y39" t="e">
        <f>MATCH(ROW(),Sheet2!$A$2:$A$8,0)</f>
        <v>#N/A</v>
      </c>
    </row>
    <row r="40" spans="1:25" hidden="1" x14ac:dyDescent="0.25">
      <c r="A40" t="str">
        <v>ბეტა ჯგუფი</v>
      </c>
      <c r="B40" t="str">
        <v>405171996</v>
      </c>
      <c r="C40" s="19" t="str">
        <v/>
      </c>
      <c r="E40" t="str">
        <v/>
      </c>
      <c r="F40" t="str">
        <v/>
      </c>
      <c r="H40" t="str">
        <v>ქ. თბილისი, ვაკე-საბურთალოს რაიონი, ს.ჩიქოვანის ქ., N 22, ბ. №30</v>
      </c>
      <c r="I40" t="str">
        <v/>
      </c>
      <c r="J40" t="str">
        <v/>
      </c>
      <c r="K40" t="str">
        <v>GE18BG0000000121722100</v>
      </c>
      <c r="M40" t="str">
        <v>გიორგი ჯოხაძე</v>
      </c>
      <c r="N40">
        <v>18001022138</v>
      </c>
      <c r="O40" t="str">
        <v/>
      </c>
      <c r="P40" t="str">
        <v/>
      </c>
      <c r="Q40">
        <v>1257</v>
      </c>
      <c r="R40" t="str">
        <v>0d51a686-652b-478f-9502-50b11abafa54</v>
      </c>
      <c r="S40" t="str">
        <v>94279771-0dd8-44b8-955b-275714b1489b</v>
      </c>
      <c r="T40" t="str">
        <v>3029E0C5-9337-4596-87DB-0A677D44A180</v>
      </c>
      <c r="U40" t="str">
        <v>ICE000039</v>
      </c>
      <c r="V40" t="b">
        <f>ISNUMBER(MATCH( ""&amp; T40,  Emploees!AC:AC,0))</f>
        <v>0</v>
      </c>
      <c r="W40" t="b">
        <f>IF(V40,FALSE,ISNUMBER(MATCH(T40,Emploees!B:B,0)))</f>
        <v>0</v>
      </c>
      <c r="X40" t="b">
        <v>1</v>
      </c>
      <c r="Y40" t="e">
        <f>MATCH(ROW(),Sheet2!$A$2:$A$8,0)</f>
        <v>#N/A</v>
      </c>
    </row>
    <row r="41" spans="1:25" hidden="1" x14ac:dyDescent="0.25">
      <c r="A41" t="str">
        <v>მაია კვიჭიძე</v>
      </c>
      <c r="B41" t="str">
        <v>01008011243</v>
      </c>
      <c r="C41" s="19" t="str">
        <v/>
      </c>
      <c r="E41" t="str">
        <v>Female</v>
      </c>
      <c r="F41" t="b">
        <v>1</v>
      </c>
      <c r="H41" t="str">
        <v>ქ. თბილისი, ჭავჭავაძის გამზ. N14, ბ.7</v>
      </c>
      <c r="I41" t="str">
        <v/>
      </c>
      <c r="J41" t="str">
        <v/>
      </c>
      <c r="K41" t="str">
        <v/>
      </c>
      <c r="M41" t="str">
        <v/>
      </c>
      <c r="N41" t="str">
        <v/>
      </c>
      <c r="O41" t="str">
        <v/>
      </c>
      <c r="P41" t="str">
        <v/>
      </c>
      <c r="Q41">
        <v>1207</v>
      </c>
      <c r="R41" t="str">
        <v>bf4d83f9-5064-4958-af6e-e4c21b2e4880</v>
      </c>
      <c r="S41" t="str">
        <v>94279771-0dd8-44b8-955b-275714b1489b</v>
      </c>
      <c r="T41" t="str">
        <v>D5136DB7-C17A-4DDB-9797-D1B10612D28C</v>
      </c>
      <c r="U41" t="str">
        <v>ICE000040</v>
      </c>
      <c r="V41" t="b">
        <f>ISNUMBER(MATCH( ""&amp; T41,  Emploees!AC:AC,0))</f>
        <v>0</v>
      </c>
      <c r="W41" t="b">
        <f>IF(V41,FALSE,ISNUMBER(MATCH(T41,Emploees!B:B,0)))</f>
        <v>0</v>
      </c>
      <c r="X41" t="b">
        <v>1</v>
      </c>
      <c r="Y41" t="e">
        <f>MATCH(ROW(),Sheet2!$A$2:$A$8,0)</f>
        <v>#N/A</v>
      </c>
    </row>
    <row r="42" spans="1:25" hidden="1" x14ac:dyDescent="0.25">
      <c r="A42" t="str">
        <v>ჰომბეი</v>
      </c>
      <c r="B42" t="str">
        <v>405255815</v>
      </c>
      <c r="C42" s="19" t="str">
        <v/>
      </c>
      <c r="E42" t="str">
        <v/>
      </c>
      <c r="F42" t="str">
        <v/>
      </c>
      <c r="H42" t="str">
        <v>ქ. თბილისი, ნინო რამიშვილის ქ. N33, ოფისი N9</v>
      </c>
      <c r="I42" t="str">
        <v/>
      </c>
      <c r="J42" t="str">
        <v/>
      </c>
      <c r="K42" t="str">
        <v>GE44BG0000000100658761</v>
      </c>
      <c r="M42" t="str">
        <v>დავით დვალიშვილი</v>
      </c>
      <c r="N42" t="str">
        <v>01009006597</v>
      </c>
      <c r="O42" t="str">
        <v/>
      </c>
      <c r="P42" t="str">
        <v/>
      </c>
      <c r="Q42">
        <v>1173</v>
      </c>
      <c r="R42" t="str">
        <v>0d51a686-652b-478f-9502-50b11abafa54</v>
      </c>
      <c r="S42" t="str">
        <v>94279771-0dd8-44b8-955b-275714b1489b</v>
      </c>
      <c r="T42" t="str">
        <v>AAFC235A-2BBF-4CEC-A2AE-F1AEBABC12E4</v>
      </c>
      <c r="U42" t="str">
        <v>ICE000041</v>
      </c>
      <c r="V42" t="b">
        <f>ISNUMBER(MATCH( ""&amp; T42,  Emploees!AC:AC,0))</f>
        <v>0</v>
      </c>
      <c r="W42" t="b">
        <f>IF(V42,FALSE,ISNUMBER(MATCH(T42,Emploees!B:B,0)))</f>
        <v>0</v>
      </c>
      <c r="X42" t="b">
        <v>1</v>
      </c>
      <c r="Y42" t="e">
        <f>MATCH(ROW(),Sheet2!$A$2:$A$8,0)</f>
        <v>#N/A</v>
      </c>
    </row>
    <row r="43" spans="1:25" hidden="1" x14ac:dyDescent="0.25">
      <c r="A43" t="str">
        <v>ანა აბუსერიძე</v>
      </c>
      <c r="B43" t="str">
        <v>61001051501</v>
      </c>
      <c r="C43" s="19" t="str">
        <v/>
      </c>
      <c r="E43" t="str">
        <v>Female</v>
      </c>
      <c r="F43" t="b">
        <v>1</v>
      </c>
      <c r="H43" t="str">
        <v>ქ. ბათუმი, პ. მელიქიშვილის ქ. N6, ბ. 10</v>
      </c>
      <c r="I43" t="str">
        <v/>
      </c>
      <c r="J43" t="str">
        <v/>
      </c>
      <c r="K43" t="str">
        <v>GE03TB7170445064300002</v>
      </c>
      <c r="M43" t="str">
        <v/>
      </c>
      <c r="N43" t="str">
        <v/>
      </c>
      <c r="O43" t="str">
        <v/>
      </c>
      <c r="P43" t="str">
        <v/>
      </c>
      <c r="Q43">
        <v>1179</v>
      </c>
      <c r="R43" t="str">
        <v>bf4d83f9-5064-4958-af6e-e4c21b2e4880</v>
      </c>
      <c r="S43" t="str">
        <v>94279771-0dd8-44b8-955b-275714b1489b</v>
      </c>
      <c r="T43" t="str">
        <v>15F35EBB-5A28-4C1B-B7CC-45FF3F31D4D6</v>
      </c>
      <c r="U43" t="str">
        <v>ICE000042</v>
      </c>
      <c r="V43" t="b">
        <f>ISNUMBER(MATCH( ""&amp; T43,  Emploees!AC:AC,0))</f>
        <v>0</v>
      </c>
      <c r="W43" t="b">
        <f>IF(V43,FALSE,ISNUMBER(MATCH(T43,Emploees!B:B,0)))</f>
        <v>0</v>
      </c>
      <c r="X43" t="b">
        <v>1</v>
      </c>
      <c r="Y43" t="e">
        <f>MATCH(ROW(),Sheet2!$A$2:$A$8,0)</f>
        <v>#N/A</v>
      </c>
    </row>
    <row r="44" spans="1:25" hidden="1" x14ac:dyDescent="0.25">
      <c r="A44" t="str">
        <v>ინდეკო</v>
      </c>
      <c r="B44" t="str">
        <v>202376133</v>
      </c>
      <c r="C44" s="19" t="str">
        <v/>
      </c>
      <c r="E44" t="str">
        <v/>
      </c>
      <c r="F44" t="str">
        <v/>
      </c>
      <c r="H44" t="str">
        <v>ქ. თბილისი, ნინოშვილის ქ. N44</v>
      </c>
      <c r="I44" t="str">
        <v/>
      </c>
      <c r="J44" t="str">
        <v/>
      </c>
      <c r="K44" t="str">
        <v>GE89BG0000000159664700</v>
      </c>
      <c r="M44" t="str">
        <v>იოსებ გორგილაძე</v>
      </c>
      <c r="N44">
        <v>61001017464</v>
      </c>
      <c r="O44" t="str">
        <v/>
      </c>
      <c r="P44" t="str">
        <v/>
      </c>
      <c r="Q44">
        <v>541</v>
      </c>
      <c r="R44" t="str">
        <v>0d51a686-652b-478f-9502-50b11abafa54</v>
      </c>
      <c r="S44" t="str">
        <v>94279771-0dd8-44b8-955b-275714b1489b</v>
      </c>
      <c r="T44" t="str">
        <v>8E8E99BE-75FC-49EC-9D89-960E30E7CB06</v>
      </c>
      <c r="U44" t="str">
        <v>ICE000043</v>
      </c>
      <c r="V44" t="b">
        <f>ISNUMBER(MATCH( ""&amp; T44,  Emploees!AC:AC,0))</f>
        <v>0</v>
      </c>
      <c r="W44" t="b">
        <f>IF(V44,FALSE,ISNUMBER(MATCH(T44,Emploees!B:B,0)))</f>
        <v>0</v>
      </c>
      <c r="X44" t="b">
        <v>1</v>
      </c>
      <c r="Y44" t="e">
        <f>MATCH(ROW(),Sheet2!$A$2:$A$8,0)</f>
        <v>#N/A</v>
      </c>
    </row>
    <row r="45" spans="1:25" hidden="1" x14ac:dyDescent="0.25">
      <c r="A45" t="str">
        <v>გიოკაპიტალი</v>
      </c>
      <c r="B45" t="str">
        <v>406155841</v>
      </c>
      <c r="C45" s="19" t="str">
        <v/>
      </c>
      <c r="E45" t="str">
        <v/>
      </c>
      <c r="F45" t="str">
        <v/>
      </c>
      <c r="H45" t="str">
        <v>ქ. თბილისი, ს. თაყაიშვილის ქ. N25, ბ. N14</v>
      </c>
      <c r="I45" t="str">
        <v/>
      </c>
      <c r="J45" t="str">
        <v/>
      </c>
      <c r="K45" t="str">
        <v/>
      </c>
      <c r="M45" t="str">
        <v>გიორგი კვიტაშვილი</v>
      </c>
      <c r="N45">
        <v>61001035425</v>
      </c>
      <c r="O45" t="str">
        <v/>
      </c>
      <c r="P45" t="str">
        <v/>
      </c>
      <c r="Q45">
        <v>1252</v>
      </c>
      <c r="R45" t="str">
        <v>0d51a686-652b-478f-9502-50b11abafa54</v>
      </c>
      <c r="S45" t="str">
        <v>94279771-0dd8-44b8-955b-275714b1489b</v>
      </c>
      <c r="T45" t="str">
        <v>97BEEA92-7829-4A09-8B1C-D0FE871340D4</v>
      </c>
      <c r="U45" t="str">
        <v>ICE000044</v>
      </c>
      <c r="V45" t="b">
        <f>ISNUMBER(MATCH( ""&amp; T45,  Emploees!AC:AC,0))</f>
        <v>0</v>
      </c>
      <c r="W45" t="b">
        <f>IF(V45,FALSE,ISNUMBER(MATCH(T45,Emploees!B:B,0)))</f>
        <v>0</v>
      </c>
      <c r="X45" t="b">
        <v>1</v>
      </c>
      <c r="Y45" t="e">
        <f>MATCH(ROW(),Sheet2!$A$2:$A$8,0)</f>
        <v>#N/A</v>
      </c>
    </row>
    <row r="46" spans="1:25" hidden="1" x14ac:dyDescent="0.25">
      <c r="A46" t="str">
        <v>ბაკურიანი ბიზნეს ჯგუფი</v>
      </c>
      <c r="B46" t="str">
        <v>226166163</v>
      </c>
      <c r="C46" s="19" t="str">
        <v/>
      </c>
      <c r="E46" t="str">
        <v/>
      </c>
      <c r="F46" t="str">
        <v/>
      </c>
      <c r="H46" t="str">
        <v>ბორჯომი, დ. ბაკურიანი, დიდველი</v>
      </c>
      <c r="I46" t="str">
        <v/>
      </c>
      <c r="J46" t="str">
        <v/>
      </c>
      <c r="K46" t="str">
        <v/>
      </c>
      <c r="M46" t="str">
        <v>გიგა დიდბარიძე</v>
      </c>
      <c r="N46">
        <v>41001026848</v>
      </c>
      <c r="O46" t="str">
        <v/>
      </c>
      <c r="P46" t="str">
        <v/>
      </c>
      <c r="Q46" t="str">
        <v/>
      </c>
      <c r="R46" t="str">
        <v>0d51a686-652b-478f-9502-50b11abafa54</v>
      </c>
      <c r="S46" t="str">
        <v>94279771-0dd8-44b8-955b-275714b1489b</v>
      </c>
      <c r="T46" t="str">
        <v>83EBEF94-D00F-4136-96C7-A3C68AAADFE9</v>
      </c>
      <c r="U46" t="str">
        <v>ICE000045</v>
      </c>
      <c r="V46" t="b">
        <f>ISNUMBER(MATCH( ""&amp; T46,  Emploees!AC:AC,0))</f>
        <v>0</v>
      </c>
      <c r="W46" t="b">
        <f>IF(V46,FALSE,ISNUMBER(MATCH(T46,Emploees!B:B,0)))</f>
        <v>0</v>
      </c>
      <c r="X46" t="b">
        <v>1</v>
      </c>
      <c r="Y46" t="e">
        <f>MATCH(ROW(),Sheet2!$A$2:$A$8,0)</f>
        <v>#N/A</v>
      </c>
    </row>
    <row r="47" spans="1:25" hidden="1" x14ac:dyDescent="0.25">
      <c r="A47" t="str">
        <v>ოლიმპ ჯორჯია</v>
      </c>
      <c r="B47" t="str">
        <v>405231011</v>
      </c>
      <c r="C47" s="19" t="str">
        <v/>
      </c>
      <c r="E47" t="str">
        <v/>
      </c>
      <c r="F47" t="str">
        <v/>
      </c>
      <c r="H47" t="str">
        <v>საქართველო, თბილისი, ვაკე-საბურთალოს რაიონი, სოფელი თხინვალა, N16 ნაკვეთი</v>
      </c>
      <c r="I47" t="str">
        <v/>
      </c>
      <c r="J47" t="str">
        <v/>
      </c>
      <c r="K47" t="str">
        <v>GE28BG0000000942064500</v>
      </c>
      <c r="M47" t="str">
        <v>ადელინა მამედოვა</v>
      </c>
      <c r="N47">
        <v>35001044218</v>
      </c>
      <c r="O47" t="str">
        <v/>
      </c>
      <c r="P47" t="str">
        <v/>
      </c>
      <c r="Q47">
        <v>1270</v>
      </c>
      <c r="R47" t="str">
        <v>0d51a686-652b-478f-9502-50b11abafa54</v>
      </c>
      <c r="S47" t="str">
        <v>94279771-0dd8-44b8-955b-275714b1489b</v>
      </c>
      <c r="T47" t="str">
        <v>6DECD64D-60DA-49AE-A9B3-49D7E02F2D62</v>
      </c>
      <c r="U47" t="str">
        <v>ICE000046</v>
      </c>
      <c r="V47" t="b">
        <f>ISNUMBER(MATCH( ""&amp; T47,  Emploees!AC:AC,0))</f>
        <v>0</v>
      </c>
      <c r="W47" t="b">
        <f>IF(V47,FALSE,ISNUMBER(MATCH(T47,Emploees!B:B,0)))</f>
        <v>0</v>
      </c>
      <c r="X47" t="b">
        <v>1</v>
      </c>
      <c r="Y47" t="e">
        <f>MATCH(ROW(),Sheet2!$A$2:$A$8,0)</f>
        <v>#N/A</v>
      </c>
    </row>
    <row r="48" spans="1:25" hidden="1" x14ac:dyDescent="0.25">
      <c r="A48" t="str">
        <v>ელევატორ ინჟინერინგ ჯგუფი</v>
      </c>
      <c r="B48" t="str">
        <v>406276104</v>
      </c>
      <c r="C48" s="19" t="str">
        <v/>
      </c>
      <c r="E48" t="str">
        <v/>
      </c>
      <c r="F48" t="str">
        <v/>
      </c>
      <c r="H48" t="str">
        <v>ქ. თბილისი, 17 შინდისელი გმირის ქუჩა N6ა, სართული1, კომერციული ფართი N4</v>
      </c>
      <c r="I48" t="str">
        <v/>
      </c>
      <c r="J48" t="str">
        <v/>
      </c>
      <c r="K48" t="str">
        <v>GE48TB7128036080100008</v>
      </c>
      <c r="M48" t="str">
        <v>ამირინდო ხუციშვილი</v>
      </c>
      <c r="N48">
        <v>28001067113</v>
      </c>
      <c r="O48" t="str">
        <v/>
      </c>
      <c r="P48" t="str">
        <v/>
      </c>
      <c r="Q48">
        <v>1273</v>
      </c>
      <c r="R48" t="str">
        <v>0d51a686-652b-478f-9502-50b11abafa54</v>
      </c>
      <c r="S48" t="str">
        <v>94279771-0dd8-44b8-955b-275714b1489b</v>
      </c>
      <c r="T48" t="str">
        <v>52D868C7-B687-4A49-9864-7E365C924BB3</v>
      </c>
      <c r="U48" t="str">
        <v>ICE000047</v>
      </c>
      <c r="V48" t="b">
        <f>ISNUMBER(MATCH( ""&amp; T48,  Emploees!AC:AC,0))</f>
        <v>0</v>
      </c>
      <c r="W48" t="b">
        <f>IF(V48,FALSE,ISNUMBER(MATCH(T48,Emploees!B:B,0)))</f>
        <v>0</v>
      </c>
      <c r="X48" t="b">
        <v>1</v>
      </c>
      <c r="Y48" t="e">
        <f>MATCH(ROW(),Sheet2!$A$2:$A$8,0)</f>
        <v>#N/A</v>
      </c>
    </row>
    <row r="49" spans="1:25" hidden="1" x14ac:dyDescent="0.25">
      <c r="A49" t="str">
        <v>იოსებ გუნთაიშვილი</v>
      </c>
      <c r="B49" t="str">
        <v>61001008820</v>
      </c>
      <c r="C49" s="19" t="str">
        <v/>
      </c>
      <c r="E49" t="str">
        <v>Male</v>
      </c>
      <c r="F49" t="b">
        <v>1</v>
      </c>
      <c r="H49" t="str">
        <v>ქ. ბათუმი, ზ.გორგილაძის ქ. N66, ბ. N58</v>
      </c>
      <c r="I49" t="str">
        <v/>
      </c>
      <c r="J49" t="str">
        <v/>
      </c>
      <c r="K49" t="str">
        <v>GE93BG0000000162054126</v>
      </c>
      <c r="M49" t="str">
        <v/>
      </c>
      <c r="N49" t="str">
        <v/>
      </c>
      <c r="O49" t="str">
        <v/>
      </c>
      <c r="P49" t="str">
        <v/>
      </c>
      <c r="Q49">
        <v>1337</v>
      </c>
      <c r="R49" t="str">
        <v>bf4d83f9-5064-4958-af6e-e4c21b2e4880</v>
      </c>
      <c r="S49" t="str">
        <v>94279771-0dd8-44b8-955b-275714b1489b</v>
      </c>
      <c r="T49" t="str">
        <v>88114C6E-F2B4-44AC-AACB-3937108FCC9D</v>
      </c>
      <c r="U49" t="str">
        <v>ICE000048</v>
      </c>
      <c r="V49" t="b">
        <f>ISNUMBER(MATCH( ""&amp; T49,  Emploees!AC:AC,0))</f>
        <v>0</v>
      </c>
      <c r="W49" t="b">
        <f>IF(V49,FALSE,ISNUMBER(MATCH(T49,Emploees!B:B,0)))</f>
        <v>0</v>
      </c>
      <c r="X49" t="b">
        <v>1</v>
      </c>
      <c r="Y49" t="e">
        <f>MATCH(ROW(),Sheet2!$A$2:$A$8,0)</f>
        <v>#N/A</v>
      </c>
    </row>
    <row r="50" spans="1:25" hidden="1" x14ac:dyDescent="0.25">
      <c r="A50" t="str">
        <v>რუმი</v>
      </c>
      <c r="B50" t="str">
        <v>445481853</v>
      </c>
      <c r="C50" s="19" t="str">
        <v/>
      </c>
      <c r="E50" t="str">
        <v/>
      </c>
      <c r="F50" t="str">
        <v/>
      </c>
      <c r="H50" t="str">
        <v>ქ. ბათუმი, პ. მელიქიშვილის ჩიხი, N21</v>
      </c>
      <c r="I50" t="str">
        <v/>
      </c>
      <c r="J50" t="str">
        <v/>
      </c>
      <c r="K50" t="str">
        <v>GE70BG0000000635160400</v>
      </c>
      <c r="M50" t="str">
        <v>რუსლან მიქელაძე</v>
      </c>
      <c r="N50">
        <v>61001033742</v>
      </c>
      <c r="O50" t="str">
        <v/>
      </c>
      <c r="P50" t="str">
        <v/>
      </c>
      <c r="Q50">
        <v>1335</v>
      </c>
      <c r="R50" t="str">
        <v>0d51a686-652b-478f-9502-50b11abafa54</v>
      </c>
      <c r="S50" t="str">
        <v>94279771-0dd8-44b8-955b-275714b1489b</v>
      </c>
      <c r="T50" t="str">
        <v>BFABDF11-34C8-4815-A840-47DD5AAB9F4F</v>
      </c>
      <c r="U50" t="str">
        <v>ICE000049</v>
      </c>
      <c r="V50" t="b">
        <f>ISNUMBER(MATCH( ""&amp; T50,  Emploees!AC:AC,0))</f>
        <v>0</v>
      </c>
      <c r="W50" t="b">
        <f>IF(V50,FALSE,ISNUMBER(MATCH(T50,Emploees!B:B,0)))</f>
        <v>0</v>
      </c>
      <c r="X50" t="b">
        <v>1</v>
      </c>
      <c r="Y50" t="e">
        <f>MATCH(ROW(),Sheet2!$A$2:$A$8,0)</f>
        <v>#N/A</v>
      </c>
    </row>
    <row r="51" spans="1:25" hidden="1" x14ac:dyDescent="0.25">
      <c r="A51" t="str">
        <v>ტექინჟინერინგ ჯგუფი</v>
      </c>
      <c r="B51" t="str">
        <v>204540620</v>
      </c>
      <c r="C51" s="19" t="str">
        <v/>
      </c>
      <c r="E51" t="str">
        <v/>
      </c>
      <c r="F51" t="str">
        <v/>
      </c>
      <c r="H51" t="str">
        <v>ქ. თბილისი, ქ. წამებულის გამზირი, N41, ბინა N3</v>
      </c>
      <c r="I51" t="str">
        <v/>
      </c>
      <c r="J51" t="str">
        <v/>
      </c>
      <c r="K51" t="str">
        <v>GE39BG0000000235218900</v>
      </c>
      <c r="M51" t="str">
        <v>ირინე გლოველი</v>
      </c>
      <c r="N51" t="str">
        <v>01008045560</v>
      </c>
      <c r="O51" t="str">
        <v/>
      </c>
      <c r="P51" t="str">
        <v/>
      </c>
      <c r="Q51">
        <v>31</v>
      </c>
      <c r="R51" t="str">
        <v>0d51a686-652b-478f-9502-50b11abafa54</v>
      </c>
      <c r="S51" t="str">
        <v>94279771-0dd8-44b8-955b-275714b1489b</v>
      </c>
      <c r="T51" t="str">
        <v>BA8F60F5-BD12-4E4A-9665-8BDE34216728</v>
      </c>
      <c r="U51" t="str">
        <v>ICE000050</v>
      </c>
      <c r="V51" t="b">
        <f>ISNUMBER(MATCH( ""&amp; T51,  Emploees!AC:AC,0))</f>
        <v>0</v>
      </c>
      <c r="W51" t="b">
        <f>IF(V51,FALSE,ISNUMBER(MATCH(T51,Emploees!B:B,0)))</f>
        <v>0</v>
      </c>
      <c r="X51" t="b">
        <v>1</v>
      </c>
      <c r="Y51" t="e">
        <f>MATCH(ROW(),Sheet2!$A$2:$A$8,0)</f>
        <v>#N/A</v>
      </c>
    </row>
    <row r="52" spans="1:25" hidden="1" x14ac:dyDescent="0.25">
      <c r="A52" t="str">
        <v>შველა</v>
      </c>
      <c r="B52" t="str">
        <v>448396021</v>
      </c>
      <c r="C52" s="19" t="str">
        <v/>
      </c>
      <c r="E52" t="str">
        <v/>
      </c>
      <c r="F52" t="str">
        <v/>
      </c>
      <c r="H52" t="str">
        <v>ხელვაჩაური, ს. ხელვაჩაური მე–7 ქ. N8</v>
      </c>
      <c r="I52" t="str">
        <v/>
      </c>
      <c r="J52" t="str">
        <v/>
      </c>
      <c r="K52" t="str">
        <v/>
      </c>
      <c r="M52" t="str">
        <v>გოჩა ჯაფარიძე</v>
      </c>
      <c r="N52">
        <v>61006019265</v>
      </c>
      <c r="O52" t="str">
        <v/>
      </c>
      <c r="P52" t="str">
        <v/>
      </c>
      <c r="Q52">
        <v>595</v>
      </c>
      <c r="R52" t="str">
        <v>0d51a686-652b-478f-9502-50b11abafa54</v>
      </c>
      <c r="S52" t="str">
        <v>94279771-0dd8-44b8-955b-275714b1489b</v>
      </c>
      <c r="T52" t="str">
        <v>A5C44F5D-1F9C-4BC1-BD39-C8B2E88BC49A</v>
      </c>
      <c r="U52" t="str">
        <v>ICE000051</v>
      </c>
      <c r="V52" t="b">
        <f>ISNUMBER(MATCH( ""&amp; T52,  Emploees!AC:AC,0))</f>
        <v>0</v>
      </c>
      <c r="W52" t="b">
        <f>IF(V52,FALSE,ISNUMBER(MATCH(T52,Emploees!B:B,0)))</f>
        <v>0</v>
      </c>
      <c r="X52" t="b">
        <v>1</v>
      </c>
      <c r="Y52" t="e">
        <f>MATCH(ROW(),Sheet2!$A$2:$A$8,0)</f>
        <v>#N/A</v>
      </c>
    </row>
    <row r="53" spans="1:25" hidden="1" x14ac:dyDescent="0.25">
      <c r="A53" t="str">
        <v>ბკ კაპიტალი</v>
      </c>
      <c r="B53" t="str">
        <v>205057123</v>
      </c>
      <c r="C53" s="19" t="str">
        <v/>
      </c>
      <c r="E53" t="str">
        <v/>
      </c>
      <c r="F53" t="str">
        <v/>
      </c>
      <c r="H53" t="str">
        <v>ქ. თბილისი, იოსებიძის ქ, N80, ბ. N7</v>
      </c>
      <c r="I53" t="str">
        <v/>
      </c>
      <c r="J53" t="str">
        <v/>
      </c>
      <c r="K53" t="str">
        <v>GE56PC0133600100057906</v>
      </c>
      <c r="M53" t="str">
        <v>რევაზ ქევანიშვილი</v>
      </c>
      <c r="N53">
        <v>53001007419</v>
      </c>
      <c r="O53" t="str">
        <v/>
      </c>
      <c r="P53" t="str">
        <v/>
      </c>
      <c r="Q53">
        <v>665</v>
      </c>
      <c r="R53" t="str">
        <v>0d51a686-652b-478f-9502-50b11abafa54</v>
      </c>
      <c r="S53" t="str">
        <v>94279771-0dd8-44b8-955b-275714b1489b</v>
      </c>
      <c r="T53" t="str">
        <v>D57E2878-F57C-4B96-B89E-A8B81F35634A</v>
      </c>
      <c r="U53" t="str">
        <v>ICE000052</v>
      </c>
      <c r="V53" t="b">
        <f>ISNUMBER(MATCH( ""&amp; T53,  Emploees!AC:AC,0))</f>
        <v>0</v>
      </c>
      <c r="W53" t="b">
        <f>IF(V53,FALSE,ISNUMBER(MATCH(T53,Emploees!B:B,0)))</f>
        <v>0</v>
      </c>
      <c r="X53" t="b">
        <v>1</v>
      </c>
      <c r="Y53" t="e">
        <f>MATCH(ROW(),Sheet2!$A$2:$A$8,0)</f>
        <v>#N/A</v>
      </c>
    </row>
    <row r="54" spans="1:25" hidden="1" x14ac:dyDescent="0.25">
      <c r="A54" t="str">
        <v>ინჟინერთა ჯგუფი</v>
      </c>
      <c r="B54" t="str">
        <v>400101457</v>
      </c>
      <c r="C54" s="19" t="str">
        <v/>
      </c>
      <c r="E54" t="str">
        <v/>
      </c>
      <c r="F54" t="str">
        <v/>
      </c>
      <c r="H54" t="str">
        <v>ქ. თბილისი, საბურთალოს რაიონი, სააკაძის დაღმართი, N11</v>
      </c>
      <c r="I54" t="str">
        <v/>
      </c>
      <c r="J54" t="str">
        <v/>
      </c>
      <c r="K54" t="str">
        <v>GE52TB7802536050100001</v>
      </c>
      <c r="M54" t="str">
        <v>იმედა კუხიანიძე</v>
      </c>
      <c r="N54">
        <v>53001014479</v>
      </c>
      <c r="O54" t="str">
        <v/>
      </c>
      <c r="P54" t="str">
        <v/>
      </c>
      <c r="Q54">
        <v>650</v>
      </c>
      <c r="R54" t="str">
        <v>0d51a686-652b-478f-9502-50b11abafa54</v>
      </c>
      <c r="S54" t="str">
        <v>94279771-0dd8-44b8-955b-275714b1489b</v>
      </c>
      <c r="T54" t="str">
        <v>2ED6F730-5337-4222-94F9-284E801BCE61</v>
      </c>
      <c r="U54" t="str">
        <v>ICE000053</v>
      </c>
      <c r="V54" t="b">
        <f>ISNUMBER(MATCH( ""&amp; T54,  Emploees!AC:AC,0))</f>
        <v>0</v>
      </c>
      <c r="W54" t="b">
        <f>IF(V54,FALSE,ISNUMBER(MATCH(T54,Emploees!B:B,0)))</f>
        <v>0</v>
      </c>
      <c r="X54" t="b">
        <v>1</v>
      </c>
      <c r="Y54" t="e">
        <f>MATCH(ROW(),Sheet2!$A$2:$A$8,0)</f>
        <v>#N/A</v>
      </c>
    </row>
    <row r="55" spans="1:25" hidden="1" x14ac:dyDescent="0.25">
      <c r="A55" t="str">
        <v>BD Property</v>
      </c>
      <c r="B55" t="str">
        <v>404390967</v>
      </c>
      <c r="C55" s="19" t="str">
        <v/>
      </c>
      <c r="E55" t="str">
        <v/>
      </c>
      <c r="F55" t="str">
        <v/>
      </c>
      <c r="H55" t="str">
        <v>ქ. თბილისი, ყაზბეგის ქ. N3-5</v>
      </c>
      <c r="I55" t="str">
        <v/>
      </c>
      <c r="J55" t="str">
        <v/>
      </c>
      <c r="K55" t="str">
        <v>GE97TB7511536020100001</v>
      </c>
      <c r="M55" t="str">
        <v>ტომას გიჟასი</v>
      </c>
      <c r="N55">
        <v>37703080261</v>
      </c>
      <c r="O55" t="str">
        <v/>
      </c>
      <c r="P55" t="str">
        <v/>
      </c>
      <c r="Q55">
        <v>848</v>
      </c>
      <c r="R55" t="str">
        <v>0d51a686-652b-478f-9502-50b11abafa54</v>
      </c>
      <c r="S55" t="str">
        <v>94279771-0dd8-44b8-955b-275714b1489b</v>
      </c>
      <c r="T55" t="str">
        <v>97275D0F-23EB-47CD-8A0F-C93649EE6164</v>
      </c>
      <c r="U55" t="str">
        <v>ICE000054</v>
      </c>
      <c r="V55" t="b">
        <f>ISNUMBER(MATCH( ""&amp; T55,  Emploees!AC:AC,0))</f>
        <v>0</v>
      </c>
      <c r="W55" t="b">
        <f>IF(V55,FALSE,ISNUMBER(MATCH(T55,Emploees!B:B,0)))</f>
        <v>0</v>
      </c>
      <c r="X55" t="b">
        <v>1</v>
      </c>
      <c r="Y55" t="e">
        <f>MATCH(ROW(),Sheet2!$A$2:$A$8,0)</f>
        <v>#N/A</v>
      </c>
    </row>
    <row r="56" spans="1:25" hidden="1" x14ac:dyDescent="0.25">
      <c r="A56" t="str">
        <v>სითი დეველოპმენტ</v>
      </c>
      <c r="B56" t="str">
        <v>404481324</v>
      </c>
      <c r="C56" s="19" t="str">
        <v/>
      </c>
      <c r="E56" t="str">
        <v/>
      </c>
      <c r="F56" t="str">
        <v/>
      </c>
      <c r="H56" t="str">
        <v>ქ. თბილისი, მ. კოსტავას ქ. N63ა, ბ. N7</v>
      </c>
      <c r="I56" t="str">
        <v/>
      </c>
      <c r="J56" t="str">
        <v/>
      </c>
      <c r="K56" t="str">
        <v>GE27TB7773936080100004</v>
      </c>
      <c r="M56" t="str">
        <v>დავით ანჯაფარიძე</v>
      </c>
      <c r="N56">
        <v>62001003199</v>
      </c>
      <c r="O56" t="str">
        <v/>
      </c>
      <c r="P56" t="str">
        <v/>
      </c>
      <c r="Q56">
        <v>570</v>
      </c>
      <c r="R56" t="str">
        <v>0d51a686-652b-478f-9502-50b11abafa54</v>
      </c>
      <c r="S56" t="str">
        <v>94279771-0dd8-44b8-955b-275714b1489b</v>
      </c>
      <c r="T56" t="str">
        <v>57A60218-744B-4922-BF21-F9C52A01DAF6</v>
      </c>
      <c r="U56" t="str">
        <v>ICE000055</v>
      </c>
      <c r="V56" t="b">
        <f>ISNUMBER(MATCH( ""&amp; T56,  Emploees!AC:AC,0))</f>
        <v>0</v>
      </c>
      <c r="W56" t="b">
        <f>IF(V56,FALSE,ISNUMBER(MATCH(T56,Emploees!B:B,0)))</f>
        <v>0</v>
      </c>
      <c r="X56" t="b">
        <v>1</v>
      </c>
      <c r="Y56" t="e">
        <f>MATCH(ROW(),Sheet2!$A$2:$A$8,0)</f>
        <v>#N/A</v>
      </c>
    </row>
    <row r="57" spans="1:25" hidden="1" x14ac:dyDescent="0.25">
      <c r="A57" t="str">
        <v>დომუს დეველოპმენტ</v>
      </c>
      <c r="B57" t="str">
        <v>205210261</v>
      </c>
      <c r="C57" s="19" t="str">
        <v/>
      </c>
      <c r="E57" t="str">
        <v/>
      </c>
      <c r="F57" t="str">
        <v/>
      </c>
      <c r="H57" t="str">
        <v>ქ. თბილისი, კავსაძის ქ. N3, კომერციული ფართი N12</v>
      </c>
      <c r="I57" t="str">
        <v/>
      </c>
      <c r="J57" t="str">
        <v/>
      </c>
      <c r="K57" t="str">
        <v>GE11TB3983836050100002</v>
      </c>
      <c r="M57" t="str">
        <v>ალექსანდრე კორძახია</v>
      </c>
      <c r="N57" t="str">
        <v>01009004543</v>
      </c>
      <c r="O57" t="str">
        <v/>
      </c>
      <c r="P57" t="str">
        <v/>
      </c>
      <c r="Q57">
        <v>462</v>
      </c>
      <c r="R57" t="str">
        <v>0d51a686-652b-478f-9502-50b11abafa54</v>
      </c>
      <c r="S57" t="str">
        <v>94279771-0dd8-44b8-955b-275714b1489b</v>
      </c>
      <c r="T57" t="str">
        <v>A3C5943B-D1C3-4CB2-946C-86BF678B6183</v>
      </c>
      <c r="U57" t="str">
        <v>ICE000056</v>
      </c>
      <c r="V57" t="b">
        <f>ISNUMBER(MATCH( ""&amp; T57,  Emploees!AC:AC,0))</f>
        <v>0</v>
      </c>
      <c r="W57" t="b">
        <f>IF(V57,FALSE,ISNUMBER(MATCH(T57,Emploees!B:B,0)))</f>
        <v>0</v>
      </c>
      <c r="X57" t="b">
        <v>1</v>
      </c>
      <c r="Y57" t="e">
        <f>MATCH(ROW(),Sheet2!$A$2:$A$8,0)</f>
        <v>#N/A</v>
      </c>
    </row>
    <row r="58" spans="1:25" hidden="1" x14ac:dyDescent="0.25">
      <c r="A58" t="str">
        <v>ირაკლი კაციტაძე</v>
      </c>
      <c r="B58" t="str">
        <v>01008004604</v>
      </c>
      <c r="C58" s="19" t="str">
        <v/>
      </c>
      <c r="E58" t="str">
        <v>Male</v>
      </c>
      <c r="F58" t="b">
        <v>1</v>
      </c>
      <c r="H58" t="str">
        <v>ქ, თბილისი, ფალიაშვილის 23</v>
      </c>
      <c r="I58" t="str">
        <v/>
      </c>
      <c r="J58" t="str">
        <v/>
      </c>
      <c r="K58" t="str">
        <v>GE03TB7765145061100016</v>
      </c>
      <c r="M58" t="str">
        <v/>
      </c>
      <c r="N58" t="str">
        <v/>
      </c>
      <c r="O58" t="str">
        <v/>
      </c>
      <c r="P58" t="str">
        <v/>
      </c>
      <c r="Q58">
        <v>1380</v>
      </c>
      <c r="R58" t="str">
        <v>bf4d83f9-5064-4958-af6e-e4c21b2e4880</v>
      </c>
      <c r="S58" t="str">
        <v>94279771-0dd8-44b8-955b-275714b1489b</v>
      </c>
      <c r="T58" t="str">
        <v>9AE0C821-91FF-44A4-90E6-F71F98BC044C</v>
      </c>
      <c r="U58" t="str">
        <v>ICE000057</v>
      </c>
      <c r="V58" t="b">
        <f>ISNUMBER(MATCH( ""&amp; T58,  Emploees!AC:AC,0))</f>
        <v>0</v>
      </c>
      <c r="W58" t="b">
        <f>IF(V58,FALSE,ISNUMBER(MATCH(T58,Emploees!B:B,0)))</f>
        <v>0</v>
      </c>
      <c r="X58" t="b">
        <v>1</v>
      </c>
      <c r="Y58" t="e">
        <f>MATCH(ROW(),Sheet2!$A$2:$A$8,0)</f>
        <v>#N/A</v>
      </c>
    </row>
    <row r="59" spans="1:25" hidden="1" x14ac:dyDescent="0.25">
      <c r="A59" t="str">
        <v>სვირი +</v>
      </c>
      <c r="B59" t="str">
        <v>212916932</v>
      </c>
      <c r="C59" s="19" t="str">
        <v/>
      </c>
      <c r="E59" t="str">
        <v/>
      </c>
      <c r="F59" t="str">
        <v/>
      </c>
      <c r="H59" t="str">
        <v>ქ. ქუთაისი, თაბუკაშვილის ქ. №36/26</v>
      </c>
      <c r="I59" t="str">
        <v/>
      </c>
      <c r="J59" t="str">
        <v/>
      </c>
      <c r="K59" t="str">
        <v/>
      </c>
      <c r="M59" t="str">
        <v>ბექა ჭულუხაძე</v>
      </c>
      <c r="N59">
        <v>60001000122</v>
      </c>
      <c r="O59" t="str">
        <v/>
      </c>
      <c r="P59" t="str">
        <v/>
      </c>
      <c r="Q59">
        <v>1350</v>
      </c>
      <c r="R59" t="str">
        <v>0d51a686-652b-478f-9502-50b11abafa54</v>
      </c>
      <c r="S59" t="str">
        <v>94279771-0dd8-44b8-955b-275714b1489b</v>
      </c>
      <c r="T59" t="str">
        <v>E0680301-116E-4D99-93F4-7C694EC80172</v>
      </c>
      <c r="U59" t="str">
        <v>ICE000058</v>
      </c>
      <c r="V59" t="b">
        <f>ISNUMBER(MATCH( ""&amp; T59,  Emploees!AC:AC,0))</f>
        <v>0</v>
      </c>
      <c r="W59" t="b">
        <f>IF(V59,FALSE,ISNUMBER(MATCH(T59,Emploees!B:B,0)))</f>
        <v>0</v>
      </c>
      <c r="X59" t="b">
        <v>1</v>
      </c>
      <c r="Y59" t="e">
        <f>MATCH(ROW(),Sheet2!$A$2:$A$8,0)</f>
        <v>#N/A</v>
      </c>
    </row>
    <row r="60" spans="1:25" hidden="1" x14ac:dyDescent="0.25">
      <c r="A60" t="str">
        <v>რენთინგ ბიენბი</v>
      </c>
      <c r="B60" t="str">
        <v>404564244</v>
      </c>
      <c r="C60" s="19" t="str">
        <v/>
      </c>
      <c r="E60" t="str">
        <v/>
      </c>
      <c r="F60" t="str">
        <v/>
      </c>
      <c r="H60" t="str">
        <v>ქ. თბილისი, ქუჩა ჭოველიძე, N14 ; ქალაქი თბილისი , ქუჩა ჭოველიძე, N16</v>
      </c>
      <c r="I60" t="str">
        <v/>
      </c>
      <c r="J60" t="str">
        <v/>
      </c>
      <c r="K60" t="str">
        <v/>
      </c>
      <c r="M60" t="str">
        <v>ჯონი ჯღარკავა</v>
      </c>
      <c r="N60">
        <v>29001013721</v>
      </c>
      <c r="O60" t="str">
        <v/>
      </c>
      <c r="P60" t="str">
        <v/>
      </c>
      <c r="Q60">
        <v>1429</v>
      </c>
      <c r="R60" t="str">
        <v>ec8c01a4-0fe9-424e-b08d-3bc252e7ac53</v>
      </c>
      <c r="S60" t="str">
        <v>94279771-0dd8-44b8-955b-275714b1489b</v>
      </c>
      <c r="T60" t="str">
        <v>9B349A17-7CE1-4232-98C6-02C565C3642C</v>
      </c>
      <c r="U60" t="str">
        <v>ICE000059</v>
      </c>
      <c r="V60" t="b">
        <f>ISNUMBER(MATCH( ""&amp; T60,  Emploees!AC:AC,0))</f>
        <v>0</v>
      </c>
      <c r="W60" t="b">
        <f>IF(V60,FALSE,ISNUMBER(MATCH(T60,Emploees!B:B,0)))</f>
        <v>0</v>
      </c>
      <c r="X60" t="b">
        <v>1</v>
      </c>
      <c r="Y60" t="e">
        <f>MATCH(ROW(),Sheet2!$A$2:$A$8,0)</f>
        <v>#N/A</v>
      </c>
    </row>
    <row r="61" spans="1:25" hidden="1" x14ac:dyDescent="0.25">
      <c r="A61" t="str">
        <v>ტრანსმშენი</v>
      </c>
      <c r="B61" t="str">
        <v>212274812</v>
      </c>
      <c r="C61" s="19" t="str">
        <v/>
      </c>
      <c r="E61" t="str">
        <v/>
      </c>
      <c r="F61" t="str">
        <v/>
      </c>
      <c r="H61" t="str">
        <v>ქ. თბილისი, ნინო რამიშვილის ქ. N3ა</v>
      </c>
      <c r="I61" t="str">
        <v/>
      </c>
      <c r="J61" t="str">
        <v/>
      </c>
      <c r="K61" t="str">
        <v>GE85BG0000000223173000</v>
      </c>
      <c r="M61" t="str">
        <v>უჩა გელაშვილი</v>
      </c>
      <c r="N61" t="str">
        <v>01014001937</v>
      </c>
      <c r="O61" t="str">
        <v/>
      </c>
      <c r="P61" t="str">
        <v/>
      </c>
      <c r="Q61">
        <v>1235</v>
      </c>
      <c r="R61" t="str">
        <v>ec8c01a4-0fe9-424e-b08d-3bc252e7ac53</v>
      </c>
      <c r="S61" t="str">
        <v>94279771-0dd8-44b8-955b-275714b1489b</v>
      </c>
      <c r="T61" t="str">
        <v>9B21D54A-56D8-405D-95E2-A05872C7C1E9</v>
      </c>
      <c r="U61" t="str">
        <v>ICE000060</v>
      </c>
      <c r="V61" t="b">
        <f>ISNUMBER(MATCH( ""&amp; T61,  Emploees!AC:AC,0))</f>
        <v>0</v>
      </c>
      <c r="W61" t="b">
        <f>IF(V61,FALSE,ISNUMBER(MATCH(T61,Emploees!B:B,0)))</f>
        <v>0</v>
      </c>
      <c r="X61" t="b">
        <v>1</v>
      </c>
      <c r="Y61" t="e">
        <f>MATCH(ROW(),Sheet2!$A$2:$A$8,0)</f>
        <v>#N/A</v>
      </c>
    </row>
    <row r="62" spans="1:25" hidden="1" x14ac:dyDescent="0.25">
      <c r="A62" t="str">
        <v>ტელეკომპანია ტიფლისი</v>
      </c>
      <c r="B62" t="str">
        <v>404555762</v>
      </c>
      <c r="C62" s="19" t="str">
        <v/>
      </c>
      <c r="E62" t="str">
        <v/>
      </c>
      <c r="F62" t="str">
        <v/>
      </c>
      <c r="H62" t="str">
        <v>ქ. თბილისი, ზაალ ქიქოძეს ქუჩა, N26</v>
      </c>
      <c r="I62" t="str">
        <v/>
      </c>
      <c r="J62" t="str">
        <v/>
      </c>
      <c r="K62" t="str">
        <v>GE16TB7700236080100007</v>
      </c>
      <c r="M62" t="str">
        <v>რამაზ ჩაჩანიძე</v>
      </c>
      <c r="N62" t="str">
        <v>01017015726</v>
      </c>
      <c r="O62" t="str">
        <v/>
      </c>
      <c r="P62" t="str">
        <v/>
      </c>
      <c r="Q62">
        <v>1134</v>
      </c>
      <c r="R62" t="str">
        <v>0d51a686-652b-478f-9502-50b11abafa54</v>
      </c>
      <c r="S62" t="str">
        <v>94279771-0dd8-44b8-955b-275714b1489b</v>
      </c>
      <c r="T62" t="str">
        <v>FDD41FFA-B528-4FF1-94A0-955D764D2294</v>
      </c>
      <c r="U62" t="str">
        <v>ICE000061</v>
      </c>
      <c r="V62" t="b">
        <f>ISNUMBER(MATCH( ""&amp; T62,  Emploees!AC:AC,0))</f>
        <v>0</v>
      </c>
      <c r="W62" t="b">
        <f>IF(V62,FALSE,ISNUMBER(MATCH(T62,Emploees!B:B,0)))</f>
        <v>0</v>
      </c>
      <c r="X62" t="b">
        <v>1</v>
      </c>
      <c r="Y62" t="e">
        <f>MATCH(ROW(),Sheet2!$A$2:$A$8,0)</f>
        <v>#N/A</v>
      </c>
    </row>
    <row r="63" spans="1:25" hidden="1" x14ac:dyDescent="0.25">
      <c r="A63" t="str">
        <v>მურაზი ოზმანიანი</v>
      </c>
      <c r="B63" t="str">
        <v>01011077192</v>
      </c>
      <c r="C63" s="19" t="str">
        <v/>
      </c>
      <c r="E63" t="str">
        <v>Male</v>
      </c>
      <c r="F63" t="str">
        <v/>
      </c>
      <c r="H63" t="str">
        <v>ქ. თბილისი, სამგორის რაიონი, ვარკეთილის დასახლება, IV მ/რ, II რიგი, კორპ. N14-ს 
მიმდებარედ, (ნაკვეთი 14/194), სარდაფი N3</v>
      </c>
      <c r="I63" t="str">
        <v/>
      </c>
      <c r="J63" t="str">
        <v/>
      </c>
      <c r="K63" t="str">
        <v>GE44BG0000000703153600,GE86TB7802045064300005</v>
      </c>
      <c r="M63" t="str">
        <v/>
      </c>
      <c r="N63" t="str">
        <v/>
      </c>
      <c r="O63" t="str">
        <v/>
      </c>
      <c r="P63" t="str">
        <v/>
      </c>
      <c r="Q63">
        <v>1242</v>
      </c>
      <c r="R63" t="str">
        <v>470412f4-e2c0-4f9d-91f1-1c0630a02364</v>
      </c>
      <c r="S63" t="str">
        <v>94279771-0dd8-44b8-955b-275714b1489b</v>
      </c>
      <c r="T63" t="str">
        <v>CEEB1284-D33E-4181-B9C2-946DDE42631D</v>
      </c>
      <c r="U63" t="str">
        <v>ICE000062</v>
      </c>
      <c r="V63" t="b">
        <f>ISNUMBER(MATCH( ""&amp; T63,  Emploees!AC:AC,0))</f>
        <v>0</v>
      </c>
      <c r="W63" t="b">
        <f>IF(V63,FALSE,ISNUMBER(MATCH(T63,Emploees!B:B,0)))</f>
        <v>0</v>
      </c>
      <c r="X63" t="b">
        <v>1</v>
      </c>
      <c r="Y63" t="e">
        <f>MATCH(ROW(),Sheet2!$A$2:$A$8,0)</f>
        <v>#N/A</v>
      </c>
    </row>
    <row r="64" spans="1:25" hidden="1" x14ac:dyDescent="0.25">
      <c r="A64" t="str">
        <v>ლევან დარჩინიანი</v>
      </c>
      <c r="B64" t="str">
        <v>01027046813</v>
      </c>
      <c r="C64" s="19" t="str">
        <v/>
      </c>
      <c r="E64" t="str">
        <v>Male</v>
      </c>
      <c r="F64" t="str">
        <v/>
      </c>
      <c r="H64" t="str">
        <v>ქ. თბილისი, ისანისამგორის რაიონი, გუმათჰესის ქუჩა, N 8ა, ბინა 13</v>
      </c>
      <c r="I64" t="str">
        <v/>
      </c>
      <c r="J64" t="str">
        <v/>
      </c>
      <c r="K64" t="str">
        <v>GE23BG0000000547218718</v>
      </c>
      <c r="M64" t="str">
        <v/>
      </c>
      <c r="N64" t="str">
        <v/>
      </c>
      <c r="O64" t="str">
        <v/>
      </c>
      <c r="P64" t="str">
        <v/>
      </c>
      <c r="Q64">
        <v>1217</v>
      </c>
      <c r="R64" t="str">
        <v>470412f4-e2c0-4f9d-91f1-1c0630a02364</v>
      </c>
      <c r="S64" t="str">
        <v>94279771-0dd8-44b8-955b-275714b1489b</v>
      </c>
      <c r="T64" t="str">
        <v>56FB454B-78DD-4E46-9CED-A6E7AB7F99A3</v>
      </c>
      <c r="U64" t="str">
        <v>ICE000063</v>
      </c>
      <c r="V64" t="b">
        <f>ISNUMBER(MATCH( ""&amp; T64,  Emploees!AC:AC,0))</f>
        <v>0</v>
      </c>
      <c r="W64" t="b">
        <f>IF(V64,FALSE,ISNUMBER(MATCH(T64,Emploees!B:B,0)))</f>
        <v>0</v>
      </c>
      <c r="X64" t="b">
        <v>1</v>
      </c>
      <c r="Y64" t="e">
        <f>MATCH(ROW(),Sheet2!$A$2:$A$8,0)</f>
        <v>#N/A</v>
      </c>
    </row>
    <row r="65" spans="1:25" hidden="1" x14ac:dyDescent="0.25">
      <c r="A65" t="str">
        <v>ავთანდილ შაქარაშვილი</v>
      </c>
      <c r="B65" t="str">
        <v>01019081805</v>
      </c>
      <c r="C65" s="19" t="str">
        <v/>
      </c>
      <c r="E65" t="str">
        <v>Male</v>
      </c>
      <c r="F65" t="str">
        <v/>
      </c>
      <c r="H65" t="str">
        <v>ქ. თბილისი, ნაძალადევის რაიონი, სანზონის დასახლება, კორპუსი 26, ბინა 46</v>
      </c>
      <c r="I65" t="str">
        <v/>
      </c>
      <c r="J65" t="str">
        <v/>
      </c>
      <c r="K65" t="str">
        <v>GE96BG0000000920509100</v>
      </c>
      <c r="M65" t="str">
        <v/>
      </c>
      <c r="N65" t="str">
        <v/>
      </c>
      <c r="O65" t="str">
        <v/>
      </c>
      <c r="P65" t="str">
        <v/>
      </c>
      <c r="Q65">
        <v>1243</v>
      </c>
      <c r="R65" t="str">
        <v>470412f4-e2c0-4f9d-91f1-1c0630a02364</v>
      </c>
      <c r="S65" t="str">
        <v>94279771-0dd8-44b8-955b-275714b1489b</v>
      </c>
      <c r="T65" t="str">
        <v>8DD9126F-5904-483C-86D9-A22A6CE74C80</v>
      </c>
      <c r="U65" t="str">
        <v>ICE000064</v>
      </c>
      <c r="V65" t="b">
        <f>ISNUMBER(MATCH( ""&amp; T65,  Emploees!AC:AC,0))</f>
        <v>0</v>
      </c>
      <c r="W65" t="b">
        <f>IF(V65,FALSE,ISNUMBER(MATCH(T65,Emploees!B:B,0)))</f>
        <v>0</v>
      </c>
      <c r="X65" t="b">
        <v>1</v>
      </c>
      <c r="Y65" t="e">
        <f>MATCH(ROW(),Sheet2!$A$2:$A$8,0)</f>
        <v>#N/A</v>
      </c>
    </row>
    <row r="66" spans="1:25" hidden="1" x14ac:dyDescent="0.25">
      <c r="A66" t="str">
        <v>სერგო ბონდარ</v>
      </c>
      <c r="B66" t="str">
        <v>01013020768</v>
      </c>
      <c r="C66" s="19" t="str">
        <v/>
      </c>
      <c r="E66" t="str">
        <v>Male</v>
      </c>
      <c r="F66" t="str">
        <v/>
      </c>
      <c r="H66" t="str">
        <v>ქ. თბილისი, სამგორის რაიონი, ვარკეთილი-3-ის დასახლება, IV მიკრო/რაიონი, კორპუსი 425, ბინა 174</v>
      </c>
      <c r="I66" t="str">
        <v/>
      </c>
      <c r="J66" t="str">
        <v/>
      </c>
      <c r="K66" t="str">
        <v>GE72BG0000000044225500</v>
      </c>
      <c r="M66" t="str">
        <v/>
      </c>
      <c r="N66" t="str">
        <v/>
      </c>
      <c r="O66" t="str">
        <v/>
      </c>
      <c r="P66" t="str">
        <v/>
      </c>
      <c r="Q66">
        <v>1303</v>
      </c>
      <c r="R66" t="str">
        <v>470412f4-e2c0-4f9d-91f1-1c0630a02364</v>
      </c>
      <c r="S66" t="str">
        <v>94279771-0dd8-44b8-955b-275714b1489b</v>
      </c>
      <c r="T66" t="str">
        <v>1235B806-B8BC-43B0-AE87-6215B8318532</v>
      </c>
      <c r="U66" t="str">
        <v>ICE000065</v>
      </c>
      <c r="V66" t="b">
        <f>ISNUMBER(MATCH( ""&amp; T66,  Emploees!AC:AC,0))</f>
        <v>0</v>
      </c>
      <c r="W66" t="b">
        <f>IF(V66,FALSE,ISNUMBER(MATCH(T66,Emploees!B:B,0)))</f>
        <v>0</v>
      </c>
      <c r="X66" t="b">
        <v>1</v>
      </c>
      <c r="Y66" t="e">
        <f>MATCH(ROW(),Sheet2!$A$2:$A$8,0)</f>
        <v>#N/A</v>
      </c>
    </row>
    <row r="67" spans="1:25" hidden="1" x14ac:dyDescent="0.25">
      <c r="A67" t="str">
        <v>ზვიადი ხუციშვილი</v>
      </c>
      <c r="B67" t="str">
        <v>01027035673</v>
      </c>
      <c r="C67" s="19" t="str">
        <v/>
      </c>
      <c r="E67" t="str">
        <v>Male</v>
      </c>
      <c r="F67" t="str">
        <v/>
      </c>
      <c r="H67" t="str">
        <v>ქ. თბილისი, სამგორის რაიონი, ვარკეთილი3-ის დასახლება, IV მ/რ, კორპუსი 425, ბინა 144</v>
      </c>
      <c r="I67" t="str">
        <v/>
      </c>
      <c r="J67" t="str">
        <v/>
      </c>
      <c r="K67" t="str">
        <v>GE60BG0000000833890300</v>
      </c>
      <c r="M67" t="str">
        <v/>
      </c>
      <c r="N67" t="str">
        <v/>
      </c>
      <c r="O67" t="str">
        <v/>
      </c>
      <c r="P67" t="str">
        <v/>
      </c>
      <c r="Q67" t="str">
        <v/>
      </c>
      <c r="R67" t="str">
        <v>470412f4-e2c0-4f9d-91f1-1c0630a02364</v>
      </c>
      <c r="S67" t="str">
        <v>94279771-0dd8-44b8-955b-275714b1489b</v>
      </c>
      <c r="T67" t="str">
        <v>309483F9-B68A-4C46-B8A6-61F8E12E07E9</v>
      </c>
      <c r="U67" t="str">
        <v>ICE000066</v>
      </c>
      <c r="V67" t="b">
        <f>ISNUMBER(MATCH( ""&amp; T67,  Emploees!AC:AC,0))</f>
        <v>0</v>
      </c>
      <c r="W67" t="b">
        <f>IF(V67,FALSE,ISNUMBER(MATCH(T67,Emploees!B:B,0)))</f>
        <v>0</v>
      </c>
      <c r="X67" t="b">
        <v>1</v>
      </c>
      <c r="Y67" t="e">
        <f>MATCH(ROW(),Sheet2!$A$2:$A$8,0)</f>
        <v>#N/A</v>
      </c>
    </row>
    <row r="68" spans="1:25" hidden="1" x14ac:dyDescent="0.25">
      <c r="A68" t="str">
        <v>გიორგი ტალახაძე</v>
      </c>
      <c r="B68" t="str">
        <v>01027036075</v>
      </c>
      <c r="C68" s="19" t="str">
        <v/>
      </c>
      <c r="E68" t="str">
        <v>Male</v>
      </c>
      <c r="F68" t="str">
        <v/>
      </c>
      <c r="H68" t="str">
        <v>ქალაქი თბილისი, სამგორის რაიონი, გუმათჰესის ქუჩა, N 17, ბინა 42</v>
      </c>
      <c r="I68" t="str">
        <v/>
      </c>
      <c r="J68" t="str">
        <v/>
      </c>
      <c r="K68" t="str">
        <v>GE78BG0000000161352019</v>
      </c>
      <c r="M68" t="str">
        <v/>
      </c>
      <c r="N68" t="str">
        <v/>
      </c>
      <c r="O68" t="str">
        <v/>
      </c>
      <c r="P68" t="str">
        <v/>
      </c>
      <c r="Q68" t="str">
        <v/>
      </c>
      <c r="R68" t="str">
        <v>470412f4-e2c0-4f9d-91f1-1c0630a02364</v>
      </c>
      <c r="S68" t="str">
        <v>94279771-0dd8-44b8-955b-275714b1489b</v>
      </c>
      <c r="T68" t="str">
        <v>A06DF506-90EB-483C-B8E1-892D448945FB</v>
      </c>
      <c r="U68" t="str">
        <v>ICE000067</v>
      </c>
      <c r="V68" t="b">
        <f>ISNUMBER(MATCH( ""&amp; T68,  Emploees!AC:AC,0))</f>
        <v>0</v>
      </c>
      <c r="W68" t="b">
        <f>IF(V68,FALSE,ISNUMBER(MATCH(T68,Emploees!B:B,0)))</f>
        <v>0</v>
      </c>
      <c r="X68" t="b">
        <v>1</v>
      </c>
      <c r="Y68" t="e">
        <f>MATCH(ROW(),Sheet2!$A$2:$A$8,0)</f>
        <v>#N/A</v>
      </c>
    </row>
    <row r="69" spans="1:25" hidden="1" x14ac:dyDescent="0.25">
      <c r="A69" t="str">
        <v>გიორგი თეთრაული</v>
      </c>
      <c r="B69" t="str">
        <v>20001054776</v>
      </c>
      <c r="C69" s="19" t="str">
        <v/>
      </c>
      <c r="E69" t="str">
        <v>Male</v>
      </c>
      <c r="F69" t="str">
        <v/>
      </c>
      <c r="H69" t="str">
        <v>ქ. თბილისის ისნის რაიონში, ვაზისუბნის I კ/ვ კორპ№ 3 მიმდ.</v>
      </c>
      <c r="I69" t="str">
        <v/>
      </c>
      <c r="J69" t="str">
        <v/>
      </c>
      <c r="K69" t="str">
        <v>GE55BG0000000843428400</v>
      </c>
      <c r="M69" t="str">
        <v/>
      </c>
      <c r="N69" t="str">
        <v/>
      </c>
      <c r="O69" t="str">
        <v/>
      </c>
      <c r="P69" t="str">
        <v/>
      </c>
      <c r="Q69">
        <v>1307</v>
      </c>
      <c r="R69" t="str">
        <v>470412f4-e2c0-4f9d-91f1-1c0630a02364</v>
      </c>
      <c r="S69" t="str">
        <v>94279771-0dd8-44b8-955b-275714b1489b</v>
      </c>
      <c r="T69" t="str">
        <v>56330146-793C-41A3-BCD8-32236F09C91C</v>
      </c>
      <c r="U69" t="str">
        <v>ICE000068</v>
      </c>
      <c r="V69" t="b">
        <f>ISNUMBER(MATCH( ""&amp; T69,  Emploees!AC:AC,0))</f>
        <v>0</v>
      </c>
      <c r="W69" t="b">
        <f>IF(V69,FALSE,ISNUMBER(MATCH(T69,Emploees!B:B,0)))</f>
        <v>0</v>
      </c>
      <c r="X69" t="b">
        <v>1</v>
      </c>
      <c r="Y69" t="e">
        <f>MATCH(ROW(),Sheet2!$A$2:$A$8,0)</f>
        <v>#N/A</v>
      </c>
    </row>
    <row r="70" spans="1:25" hidden="1" x14ac:dyDescent="0.25">
      <c r="A70" t="str">
        <v>ზურაბი გაბულდანი</v>
      </c>
      <c r="B70" t="str">
        <v>01027054197</v>
      </c>
      <c r="C70" s="19" t="str">
        <v/>
      </c>
      <c r="E70" t="str">
        <v>Male</v>
      </c>
      <c r="F70" t="str">
        <v/>
      </c>
      <c r="H70" t="str">
        <v>ქ. თბილისი , ისანი-სამგორის რაიონი, ვარკეთილი 3 ,IV მ/რ ,კორ. 425 ,ბ. 64</v>
      </c>
      <c r="I70" t="str">
        <v/>
      </c>
      <c r="J70" t="str">
        <v/>
      </c>
      <c r="K70" t="str">
        <v>GE66TB7130445061100062</v>
      </c>
      <c r="M70" t="str">
        <v/>
      </c>
      <c r="N70" t="str">
        <v/>
      </c>
      <c r="O70" t="str">
        <v/>
      </c>
      <c r="P70" t="str">
        <v/>
      </c>
      <c r="Q70">
        <v>1299</v>
      </c>
      <c r="R70" t="str">
        <v>470412f4-e2c0-4f9d-91f1-1c0630a02364</v>
      </c>
      <c r="S70" t="str">
        <v>94279771-0dd8-44b8-955b-275714b1489b</v>
      </c>
      <c r="T70" t="str">
        <v>EE0AE650-50DA-4929-9932-63F76E12318F</v>
      </c>
      <c r="U70" t="str">
        <v>ICE000069</v>
      </c>
      <c r="V70" t="b">
        <f>ISNUMBER(MATCH( ""&amp; T70,  Emploees!AC:AC,0))</f>
        <v>0</v>
      </c>
      <c r="W70" t="b">
        <f>IF(V70,FALSE,ISNUMBER(MATCH(T70,Emploees!B:B,0)))</f>
        <v>0</v>
      </c>
      <c r="X70" t="b">
        <v>1</v>
      </c>
      <c r="Y70" t="e">
        <f>MATCH(ROW(),Sheet2!$A$2:$A$8,0)</f>
        <v>#N/A</v>
      </c>
    </row>
    <row r="71" spans="1:25" hidden="1" x14ac:dyDescent="0.25">
      <c r="A71" t="str">
        <v>ალექსანდრე მირუაშვილი</v>
      </c>
      <c r="B71" t="str">
        <v>59001031140</v>
      </c>
      <c r="C71" s="19" t="str">
        <v/>
      </c>
      <c r="E71" t="str">
        <v>Male</v>
      </c>
      <c r="F71" t="str">
        <v/>
      </c>
      <c r="H71" t="str">
        <v>გორის რაიონი, სოფ. ქვახვრელი</v>
      </c>
      <c r="I71" t="str">
        <v/>
      </c>
      <c r="J71" t="str">
        <v/>
      </c>
      <c r="K71" t="str">
        <v>GE91BG0000000162332455</v>
      </c>
      <c r="M71" t="str">
        <v/>
      </c>
      <c r="N71" t="str">
        <v/>
      </c>
      <c r="O71" t="str">
        <v/>
      </c>
      <c r="P71" t="str">
        <v/>
      </c>
      <c r="Q71">
        <v>1331</v>
      </c>
      <c r="R71" t="str">
        <v>470412f4-e2c0-4f9d-91f1-1c0630a02364</v>
      </c>
      <c r="S71" t="str">
        <v>94279771-0dd8-44b8-955b-275714b1489b</v>
      </c>
      <c r="T71" t="str">
        <v>03DA375A-2441-46C5-9ADB-9E486636087D</v>
      </c>
      <c r="U71" t="str">
        <v>ICE000070</v>
      </c>
      <c r="V71" t="b">
        <f>ISNUMBER(MATCH( ""&amp; T71,  Emploees!AC:AC,0))</f>
        <v>0</v>
      </c>
      <c r="W71" t="b">
        <f>IF(V71,FALSE,ISNUMBER(MATCH(T71,Emploees!B:B,0)))</f>
        <v>0</v>
      </c>
      <c r="X71" t="b">
        <v>1</v>
      </c>
      <c r="Y71" t="e">
        <f>MATCH(ROW(),Sheet2!$A$2:$A$8,0)</f>
        <v>#N/A</v>
      </c>
    </row>
    <row r="72" spans="1:25" hidden="1" x14ac:dyDescent="0.25">
      <c r="A72" t="str">
        <v>დავით ყაველაშვილი</v>
      </c>
      <c r="B72" t="str">
        <v>01013023264</v>
      </c>
      <c r="C72" s="19" t="str">
        <v/>
      </c>
      <c r="E72" t="str">
        <v>Male</v>
      </c>
      <c r="F72" t="str">
        <v/>
      </c>
      <c r="H72" t="str">
        <v>ქ. თბილისი, სამგორის რაიონი, ვარკეთილი3-ის დას, IV მ/რ, კორპუსი 425, ბინა 140</v>
      </c>
      <c r="I72" t="str">
        <v/>
      </c>
      <c r="J72" t="str">
        <v/>
      </c>
      <c r="K72" t="str">
        <v>GE94BG0000000162213964</v>
      </c>
      <c r="M72" t="str">
        <v/>
      </c>
      <c r="N72" t="str">
        <v/>
      </c>
      <c r="O72" t="str">
        <v/>
      </c>
      <c r="P72" t="str">
        <v/>
      </c>
      <c r="Q72">
        <v>1344</v>
      </c>
      <c r="R72" t="str">
        <v>470412f4-e2c0-4f9d-91f1-1c0630a02364</v>
      </c>
      <c r="S72" t="str">
        <v>94279771-0dd8-44b8-955b-275714b1489b</v>
      </c>
      <c r="T72" t="str">
        <v>33A20FC5-23DE-4E27-B39B-567B311DF627</v>
      </c>
      <c r="U72" t="str">
        <v>ICE000071</v>
      </c>
      <c r="V72" t="b">
        <f>ISNUMBER(MATCH( ""&amp; T72,  Emploees!AC:AC,0))</f>
        <v>0</v>
      </c>
      <c r="W72" t="b">
        <f>IF(V72,FALSE,ISNUMBER(MATCH(T72,Emploees!B:B,0)))</f>
        <v>0</v>
      </c>
      <c r="X72" t="b">
        <v>1</v>
      </c>
      <c r="Y72" t="e">
        <f>MATCH(ROW(),Sheet2!$A$2:$A$8,0)</f>
        <v>#N/A</v>
      </c>
    </row>
    <row r="73" spans="1:25" hidden="1" x14ac:dyDescent="0.25">
      <c r="A73" t="str">
        <v>გიორგი ტურაშვილი</v>
      </c>
      <c r="B73" t="str">
        <v>45001035888</v>
      </c>
      <c r="C73" s="19" t="str">
        <v/>
      </c>
      <c r="E73" t="str">
        <v>Male</v>
      </c>
      <c r="F73" t="str">
        <v/>
      </c>
      <c r="H73" t="str">
        <v>ყვარელი ს. ალმატი</v>
      </c>
      <c r="I73" t="str">
        <v/>
      </c>
      <c r="J73" t="str">
        <v/>
      </c>
      <c r="K73" t="str">
        <v>GE73BG0000000162205321</v>
      </c>
      <c r="M73" t="str">
        <v/>
      </c>
      <c r="N73" t="str">
        <v/>
      </c>
      <c r="O73" t="str">
        <v/>
      </c>
      <c r="P73" t="str">
        <v/>
      </c>
      <c r="Q73">
        <v>1345</v>
      </c>
      <c r="R73" t="str">
        <v>470412f4-e2c0-4f9d-91f1-1c0630a02364</v>
      </c>
      <c r="S73" t="str">
        <v>94279771-0dd8-44b8-955b-275714b1489b</v>
      </c>
      <c r="T73" t="str">
        <v>4FD298DB-1899-4ED9-A06C-AC0DD1122C63</v>
      </c>
      <c r="U73" t="str">
        <v>ICE000072</v>
      </c>
      <c r="V73" t="b">
        <f>ISNUMBER(MATCH( ""&amp; T73,  Emploees!AC:AC,0))</f>
        <v>0</v>
      </c>
      <c r="W73" t="b">
        <f>IF(V73,FALSE,ISNUMBER(MATCH(T73,Emploees!B:B,0)))</f>
        <v>0</v>
      </c>
      <c r="X73" t="b">
        <v>1</v>
      </c>
      <c r="Y73" t="e">
        <f>MATCH(ROW(),Sheet2!$A$2:$A$8,0)</f>
        <v>#N/A</v>
      </c>
    </row>
    <row r="74" spans="1:25" hidden="1" x14ac:dyDescent="0.25">
      <c r="A74" t="str">
        <v>რობერტ დუმბაძე</v>
      </c>
      <c r="B74" t="str">
        <v>61006035403</v>
      </c>
      <c r="C74" s="19" t="str">
        <v/>
      </c>
      <c r="E74" t="str">
        <v>Male</v>
      </c>
      <c r="F74" t="str">
        <v/>
      </c>
      <c r="H74" t="str">
        <v>ქ. ბათუმი, ფრიდონ ხალვაშის გამზირი, N320, ბინა N25</v>
      </c>
      <c r="I74" t="str">
        <v/>
      </c>
      <c r="J74" t="str">
        <v/>
      </c>
      <c r="K74" t="str">
        <v>GE79TB7189145061100094</v>
      </c>
      <c r="M74" t="str">
        <v/>
      </c>
      <c r="N74" t="str">
        <v/>
      </c>
      <c r="O74" t="str">
        <v/>
      </c>
      <c r="P74" t="str">
        <v/>
      </c>
      <c r="Q74">
        <v>1215</v>
      </c>
      <c r="R74" t="str">
        <v>470412f4-e2c0-4f9d-91f1-1c0630a02364</v>
      </c>
      <c r="S74" t="str">
        <v>94279771-0dd8-44b8-955b-275714b1489b</v>
      </c>
      <c r="T74" t="str">
        <v>FAAB1F79-09B5-42CF-844F-BEC86F3129F2</v>
      </c>
      <c r="U74" t="str">
        <v>ICE000073</v>
      </c>
      <c r="V74" t="b">
        <f>ISNUMBER(MATCH( ""&amp; T74,  Emploees!AC:AC,0))</f>
        <v>0</v>
      </c>
      <c r="W74" t="b">
        <f>IF(V74,FALSE,ISNUMBER(MATCH(T74,Emploees!B:B,0)))</f>
        <v>0</v>
      </c>
      <c r="X74" t="b">
        <v>1</v>
      </c>
      <c r="Y74" t="e">
        <f>MATCH(ROW(),Sheet2!$A$2:$A$8,0)</f>
        <v>#N/A</v>
      </c>
    </row>
    <row r="75" spans="1:25" hidden="1" x14ac:dyDescent="0.25">
      <c r="A75" t="str">
        <v>ვასილ ბერიშვილი</v>
      </c>
      <c r="B75" t="str">
        <v>54001011756</v>
      </c>
      <c r="C75" s="19" t="str">
        <v/>
      </c>
      <c r="E75" t="str">
        <v>Male</v>
      </c>
      <c r="F75" t="str">
        <v/>
      </c>
      <c r="H75" t="str">
        <v>ქ. თბილისის საბურთალოს რაიონში, დიდი დიღომი, ი. პეტრიწის ქ. №11 ბ.64</v>
      </c>
      <c r="I75" t="str">
        <v/>
      </c>
      <c r="J75" t="str">
        <v/>
      </c>
      <c r="K75" t="str">
        <v>GE80BG0000000592862400</v>
      </c>
      <c r="M75" t="str">
        <v/>
      </c>
      <c r="N75" t="str">
        <v/>
      </c>
      <c r="O75" t="str">
        <v/>
      </c>
      <c r="P75" t="str">
        <v/>
      </c>
      <c r="Q75">
        <v>1216</v>
      </c>
      <c r="R75" t="str">
        <v>470412f4-e2c0-4f9d-91f1-1c0630a02364</v>
      </c>
      <c r="S75" t="str">
        <v>94279771-0dd8-44b8-955b-275714b1489b</v>
      </c>
      <c r="T75" t="str">
        <v>0F73BFE9-A28F-4E61-8129-C4084D8AC9E9</v>
      </c>
      <c r="U75" t="str">
        <v>ICE000074</v>
      </c>
      <c r="V75" t="b">
        <f>ISNUMBER(MATCH( ""&amp; T75,  Emploees!AC:AC,0))</f>
        <v>0</v>
      </c>
      <c r="W75" t="b">
        <f>IF(V75,FALSE,ISNUMBER(MATCH(T75,Emploees!B:B,0)))</f>
        <v>0</v>
      </c>
      <c r="X75" t="b">
        <v>1</v>
      </c>
      <c r="Y75" t="e">
        <f>MATCH(ROW(),Sheet2!$A$2:$A$8,0)</f>
        <v>#N/A</v>
      </c>
    </row>
    <row r="76" spans="1:25" hidden="1" x14ac:dyDescent="0.25">
      <c r="A76" t="str">
        <v>მალხაზი ღვინიაშვილი</v>
      </c>
      <c r="B76" t="str">
        <v>01101120575</v>
      </c>
      <c r="C76" s="19" t="str">
        <v/>
      </c>
      <c r="E76" t="str">
        <v>Male</v>
      </c>
      <c r="F76" t="str">
        <v/>
      </c>
      <c r="H76" t="str">
        <v>ქ. თბილისი, ისნის რაიონი, შანდორ პეტეფის ქ. N 12 ბ. 18</v>
      </c>
      <c r="I76" t="str">
        <v/>
      </c>
      <c r="J76" t="str">
        <v/>
      </c>
      <c r="K76" t="str">
        <v>GE88BG0000000108565700</v>
      </c>
      <c r="M76" t="str">
        <v/>
      </c>
      <c r="N76" t="str">
        <v/>
      </c>
      <c r="O76" t="str">
        <v/>
      </c>
      <c r="P76" t="str">
        <v/>
      </c>
      <c r="Q76">
        <v>1218</v>
      </c>
      <c r="R76" t="str">
        <v>470412f4-e2c0-4f9d-91f1-1c0630a02364</v>
      </c>
      <c r="S76" t="str">
        <v>94279771-0dd8-44b8-955b-275714b1489b</v>
      </c>
      <c r="T76" t="str">
        <v>E5CC8AAE-4701-4C4B-BA28-3465CCC8F503</v>
      </c>
      <c r="U76" t="str">
        <v>ICE000075</v>
      </c>
      <c r="V76" t="b">
        <f>ISNUMBER(MATCH( ""&amp; T76,  Emploees!AC:AC,0))</f>
        <v>0</v>
      </c>
      <c r="W76" t="b">
        <f>IF(V76,FALSE,ISNUMBER(MATCH(T76,Emploees!B:B,0)))</f>
        <v>0</v>
      </c>
      <c r="X76" t="b">
        <v>1</v>
      </c>
      <c r="Y76" t="e">
        <f>MATCH(ROW(),Sheet2!$A$2:$A$8,0)</f>
        <v>#N/A</v>
      </c>
    </row>
    <row r="77" spans="1:25" hidden="1" x14ac:dyDescent="0.25">
      <c r="A77" t="str">
        <v>ტარიელ ხუციშვილი</v>
      </c>
      <c r="B77" t="str">
        <v>31001015513</v>
      </c>
      <c r="C77" s="19" t="str">
        <v/>
      </c>
      <c r="E77" t="str">
        <v>Male</v>
      </c>
      <c r="F77" t="str">
        <v/>
      </c>
      <c r="H77" t="str">
        <v>ქ. თბილისი, საბურთალოს რაიონი, ს. დიღომი</v>
      </c>
      <c r="I77" t="str">
        <v/>
      </c>
      <c r="J77" t="str">
        <v/>
      </c>
      <c r="K77" t="str">
        <v>GE16BG0000000101490943</v>
      </c>
      <c r="M77" t="str">
        <v/>
      </c>
      <c r="N77" t="str">
        <v/>
      </c>
      <c r="O77" t="str">
        <v/>
      </c>
      <c r="P77" t="str">
        <v/>
      </c>
      <c r="Q77">
        <v>1219</v>
      </c>
      <c r="R77" t="str">
        <v>470412f4-e2c0-4f9d-91f1-1c0630a02364</v>
      </c>
      <c r="S77" t="str">
        <v>94279771-0dd8-44b8-955b-275714b1489b</v>
      </c>
      <c r="T77" t="str">
        <v>94D5902B-9275-4CC3-8A84-85166E9D8B18</v>
      </c>
      <c r="U77" t="str">
        <v>ICE000076</v>
      </c>
      <c r="V77" t="b">
        <f>ISNUMBER(MATCH( ""&amp; T77,  Emploees!AC:AC,0))</f>
        <v>0</v>
      </c>
      <c r="W77" t="b">
        <f>IF(V77,FALSE,ISNUMBER(MATCH(T77,Emploees!B:B,0)))</f>
        <v>0</v>
      </c>
      <c r="X77" t="b">
        <v>1</v>
      </c>
      <c r="Y77" t="e">
        <f>MATCH(ROW(),Sheet2!$A$2:$A$8,0)</f>
        <v>#N/A</v>
      </c>
    </row>
    <row r="78" spans="1:25" hidden="1" x14ac:dyDescent="0.25">
      <c r="A78" t="str">
        <v>გიორგი ლორთქიფანიძე</v>
      </c>
      <c r="B78" t="str">
        <v>61006079015</v>
      </c>
      <c r="C78" s="19" t="str">
        <v/>
      </c>
      <c r="E78" t="str">
        <v>Male</v>
      </c>
      <c r="F78" t="str">
        <v/>
      </c>
      <c r="H78" t="str">
        <v>ხელვაჩაური, ს. ფერია, მე–9 ქ. N 18</v>
      </c>
      <c r="I78" t="str">
        <v/>
      </c>
      <c r="J78" t="str">
        <v/>
      </c>
      <c r="K78" t="str">
        <v>GE93TB7112245061100001</v>
      </c>
      <c r="M78" t="str">
        <v/>
      </c>
      <c r="N78" t="str">
        <v/>
      </c>
      <c r="O78" t="str">
        <v/>
      </c>
      <c r="P78" t="str">
        <v/>
      </c>
      <c r="Q78">
        <v>1220</v>
      </c>
      <c r="R78" t="str">
        <v>470412f4-e2c0-4f9d-91f1-1c0630a02364</v>
      </c>
      <c r="S78" t="str">
        <v>94279771-0dd8-44b8-955b-275714b1489b</v>
      </c>
      <c r="T78" t="str">
        <v>F79B82AA-279C-4335-AB38-308105BB82C5</v>
      </c>
      <c r="U78" t="str">
        <v>ICE000077</v>
      </c>
      <c r="V78" t="b">
        <f>ISNUMBER(MATCH( ""&amp; T78,  Emploees!AC:AC,0))</f>
        <v>0</v>
      </c>
      <c r="W78" t="b">
        <f>IF(V78,FALSE,ISNUMBER(MATCH(T78,Emploees!B:B,0)))</f>
        <v>1</v>
      </c>
      <c r="X78" t="b">
        <v>1</v>
      </c>
      <c r="Y78" t="e">
        <f>MATCH(ROW(),Sheet2!$A$2:$A$8,0)</f>
        <v>#N/A</v>
      </c>
    </row>
    <row r="79" spans="1:25" hidden="1" x14ac:dyDescent="0.25">
      <c r="A79" t="str">
        <v>ტარიელ მაჭარაშვილი</v>
      </c>
      <c r="B79" t="str">
        <v>01005023158</v>
      </c>
      <c r="C79" s="19" t="str">
        <v/>
      </c>
      <c r="E79" t="str">
        <v>Male</v>
      </c>
      <c r="F79" t="str">
        <v/>
      </c>
      <c r="H79" t="str">
        <v>ქ. თბილისი, სამგორის რაიონი, ვარკეთილის მას., ზემო პლატო, II მ/რ, კორპ. 2, ბ. 131</v>
      </c>
      <c r="I79" t="str">
        <v/>
      </c>
      <c r="J79" t="str">
        <v/>
      </c>
      <c r="K79" t="str">
        <v>GE69BG0000000733460800</v>
      </c>
      <c r="M79" t="str">
        <v/>
      </c>
      <c r="N79" t="str">
        <v/>
      </c>
      <c r="O79" t="str">
        <v/>
      </c>
      <c r="P79" t="str">
        <v/>
      </c>
      <c r="Q79">
        <v>1181</v>
      </c>
      <c r="R79" t="str">
        <v>470412f4-e2c0-4f9d-91f1-1c0630a02364</v>
      </c>
      <c r="S79" t="str">
        <v>94279771-0dd8-44b8-955b-275714b1489b</v>
      </c>
      <c r="T79" t="str">
        <v>3C0CFD15-98F0-4B6B-A507-91E202CD836A</v>
      </c>
      <c r="U79" t="str">
        <v>ICE000078</v>
      </c>
      <c r="V79" t="b">
        <f>ISNUMBER(MATCH( ""&amp; T79,  Emploees!AC:AC,0))</f>
        <v>0</v>
      </c>
      <c r="W79" t="b">
        <f>IF(V79,FALSE,ISNUMBER(MATCH(T79,Emploees!B:B,0)))</f>
        <v>0</v>
      </c>
      <c r="X79" t="b">
        <v>1</v>
      </c>
      <c r="Y79" t="e">
        <f>MATCH(ROW(),Sheet2!$A$2:$A$8,0)</f>
        <v>#N/A</v>
      </c>
    </row>
    <row r="80" spans="1:25" hidden="1" x14ac:dyDescent="0.25">
      <c r="A80" t="str">
        <v>დავითი ავდოიანი</v>
      </c>
      <c r="B80" t="str">
        <v>01019057317</v>
      </c>
      <c r="C80" s="19" t="str">
        <v/>
      </c>
      <c r="E80" t="str">
        <v>Male</v>
      </c>
      <c r="F80" t="str">
        <v/>
      </c>
      <c r="H80" t="str">
        <v>ქ. თბილისი, ნაძალადევის რაიონი, თემქა X კვ., კორპ. №33, ბ. №57</v>
      </c>
      <c r="I80" t="str">
        <v/>
      </c>
      <c r="J80" t="str">
        <v/>
      </c>
      <c r="K80" t="str">
        <v>GE98TB0723545063622410</v>
      </c>
      <c r="M80" t="str">
        <v/>
      </c>
      <c r="N80" t="str">
        <v/>
      </c>
      <c r="O80" t="str">
        <v/>
      </c>
      <c r="P80" t="str">
        <v/>
      </c>
      <c r="Q80">
        <v>1229</v>
      </c>
      <c r="R80" t="str">
        <v>470412f4-e2c0-4f9d-91f1-1c0630a02364</v>
      </c>
      <c r="S80" t="str">
        <v>94279771-0dd8-44b8-955b-275714b1489b</v>
      </c>
      <c r="T80" t="str">
        <v>C27AE956-8FF9-4DFD-BE28-FE1AD8591B15</v>
      </c>
      <c r="U80" t="str">
        <v>ICE000079</v>
      </c>
      <c r="V80" t="b">
        <f>ISNUMBER(MATCH( ""&amp; T80,  Emploees!AC:AC,0))</f>
        <v>0</v>
      </c>
      <c r="W80" t="b">
        <f>IF(V80,FALSE,ISNUMBER(MATCH(T80,Emploees!B:B,0)))</f>
        <v>0</v>
      </c>
      <c r="X80" t="b">
        <v>1</v>
      </c>
      <c r="Y80" t="e">
        <f>MATCH(ROW(),Sheet2!$A$2:$A$8,0)</f>
        <v>#N/A</v>
      </c>
    </row>
    <row r="81" spans="1:25" hidden="1" x14ac:dyDescent="0.25">
      <c r="A81" t="str">
        <v>ემზარ ტარუაშვილი</v>
      </c>
      <c r="B81" t="str">
        <v>59001067583</v>
      </c>
      <c r="C81" s="19" t="str">
        <v/>
      </c>
      <c r="E81" t="str">
        <v>Male</v>
      </c>
      <c r="F81" t="str">
        <v/>
      </c>
      <c r="H81" t="str">
        <v>გორი ს. საქაშეთი</v>
      </c>
      <c r="I81" t="str">
        <v/>
      </c>
      <c r="J81" t="str">
        <v/>
      </c>
      <c r="K81" t="str">
        <v>GE40TB7092345061100010</v>
      </c>
      <c r="M81" t="str">
        <v/>
      </c>
      <c r="N81" t="str">
        <v/>
      </c>
      <c r="O81" t="str">
        <v/>
      </c>
      <c r="P81" t="str">
        <v/>
      </c>
      <c r="Q81">
        <v>1244</v>
      </c>
      <c r="R81" t="str">
        <v>470412f4-e2c0-4f9d-91f1-1c0630a02364</v>
      </c>
      <c r="S81" t="str">
        <v>94279771-0dd8-44b8-955b-275714b1489b</v>
      </c>
      <c r="T81" t="str">
        <v>0E4DAFA9-9117-434C-860D-C8F52EDFDD30</v>
      </c>
      <c r="U81" t="str">
        <v>ICE000080</v>
      </c>
      <c r="V81" t="b">
        <f>ISNUMBER(MATCH( ""&amp; T81,  Emploees!AC:AC,0))</f>
        <v>1</v>
      </c>
      <c r="W81" t="b">
        <f>IF(V81,FALSE,ISNUMBER(MATCH(T81,Emploees!B:B,0)))</f>
        <v>0</v>
      </c>
      <c r="X81" t="b">
        <v>1</v>
      </c>
      <c r="Y81" t="e">
        <f>MATCH(ROW(),Sheet2!$A$2:$A$8,0)</f>
        <v>#N/A</v>
      </c>
    </row>
    <row r="82" spans="1:25" hidden="1" x14ac:dyDescent="0.25">
      <c r="A82" t="str">
        <v>ვახტანგ პაპინაშვილი</v>
      </c>
      <c r="B82" t="str">
        <v>24001033432</v>
      </c>
      <c r="C82" s="19" t="str">
        <v/>
      </c>
      <c r="E82" t="str">
        <v>Male</v>
      </c>
      <c r="F82" t="str">
        <v/>
      </c>
      <c r="H82" t="str">
        <v>კასპის რაიონი, ს. ხოვლე</v>
      </c>
      <c r="I82" t="str">
        <v/>
      </c>
      <c r="J82" t="str">
        <v/>
      </c>
      <c r="K82" t="str">
        <v>GE80BG0000000161341410</v>
      </c>
      <c r="M82" t="str">
        <v/>
      </c>
      <c r="N82" t="str">
        <v/>
      </c>
      <c r="O82" t="str">
        <v/>
      </c>
      <c r="P82" t="str">
        <v/>
      </c>
      <c r="Q82">
        <v>1275</v>
      </c>
      <c r="R82" t="str">
        <v>470412f4-e2c0-4f9d-91f1-1c0630a02364</v>
      </c>
      <c r="S82" t="str">
        <v>94279771-0dd8-44b8-955b-275714b1489b</v>
      </c>
      <c r="T82" t="str">
        <v>24291C11-EFFA-464E-8747-89010F8DF4D6</v>
      </c>
      <c r="U82" t="str">
        <v>ICE000081</v>
      </c>
      <c r="V82" t="b">
        <f>ISNUMBER(MATCH( ""&amp; T82,  Emploees!AC:AC,0))</f>
        <v>0</v>
      </c>
      <c r="W82" t="b">
        <f>IF(V82,FALSE,ISNUMBER(MATCH(T82,Emploees!B:B,0)))</f>
        <v>0</v>
      </c>
      <c r="X82" t="b">
        <v>1</v>
      </c>
      <c r="Y82" t="e">
        <f>MATCH(ROW(),Sheet2!$A$2:$A$8,0)</f>
        <v>#N/A</v>
      </c>
    </row>
    <row r="83" spans="1:25" hidden="1" x14ac:dyDescent="0.25">
      <c r="A83" t="str">
        <v>დავით ხუციშვილი</v>
      </c>
      <c r="B83" t="str">
        <v>01013012559</v>
      </c>
      <c r="C83" s="19" t="str">
        <v/>
      </c>
      <c r="E83" t="str">
        <v>Male</v>
      </c>
      <c r="F83" t="str">
        <v/>
      </c>
      <c r="H83" t="str">
        <v/>
      </c>
      <c r="I83" t="str">
        <v/>
      </c>
      <c r="J83" t="str">
        <v/>
      </c>
      <c r="K83" t="str">
        <v>GE83TB7079545061600008</v>
      </c>
      <c r="M83" t="str">
        <v/>
      </c>
      <c r="N83" t="str">
        <v/>
      </c>
      <c r="O83" t="str">
        <v/>
      </c>
      <c r="P83" t="str">
        <v/>
      </c>
      <c r="Q83">
        <v>1320</v>
      </c>
      <c r="R83" t="str">
        <v>470412f4-e2c0-4f9d-91f1-1c0630a02364</v>
      </c>
      <c r="S83" t="str">
        <v>94279771-0dd8-44b8-955b-275714b1489b</v>
      </c>
      <c r="T83" t="str">
        <v>AC55286A-0CA8-46AE-91E2-C85A9C6FF90F</v>
      </c>
      <c r="U83" t="str">
        <v>ICE000082</v>
      </c>
      <c r="V83" t="b">
        <f>ISNUMBER(MATCH( ""&amp; T83,  Emploees!AC:AC,0))</f>
        <v>0</v>
      </c>
      <c r="W83" t="b">
        <f>IF(V83,FALSE,ISNUMBER(MATCH(T83,Emploees!B:B,0)))</f>
        <v>0</v>
      </c>
      <c r="X83" t="b">
        <v>1</v>
      </c>
      <c r="Y83" t="e">
        <f>MATCH(ROW(),Sheet2!$A$2:$A$8,0)</f>
        <v>#N/A</v>
      </c>
    </row>
    <row r="84" spans="1:25" hidden="1" x14ac:dyDescent="0.25">
      <c r="A84" t="str">
        <v>ლუდსახარში ორი კათხა</v>
      </c>
      <c r="B84" t="str">
        <v>406283338</v>
      </c>
      <c r="C84" s="19" t="str">
        <v/>
      </c>
      <c r="E84" t="str">
        <v/>
      </c>
      <c r="F84" t="str">
        <v/>
      </c>
      <c r="H84" t="str">
        <v>ქ. თბილისი, სამგორის რაიონი, დასახლება ვარკეთილი-3 , III ა მ/რ. , N338 და N343 კორპუსების მიმდებარედ; დასახლება ვარკეთილი , III ა მ/რ.-სა და IV მ/რ.-ს შორის , (ნაკვეთი 17/008)</v>
      </c>
      <c r="I84" t="str">
        <v/>
      </c>
      <c r="J84" t="str">
        <v/>
      </c>
      <c r="K84" t="str">
        <v>GE20KS0000000360803306</v>
      </c>
      <c r="M84" t="str">
        <v>ლაშა თედორაძე</v>
      </c>
      <c r="N84" t="str">
        <v>01024027596</v>
      </c>
      <c r="O84" t="str">
        <v/>
      </c>
      <c r="P84" t="str">
        <v/>
      </c>
      <c r="Q84">
        <v>1381</v>
      </c>
      <c r="R84" t="str">
        <v>0d51a686-652b-478f-9502-50b11abafa54</v>
      </c>
      <c r="S84" t="str">
        <v>94279771-0dd8-44b8-955b-275714b1489b</v>
      </c>
      <c r="T84" t="str">
        <v>1C2A10A9-FA2F-437B-8C70-F109D1C009EE</v>
      </c>
      <c r="U84" t="str">
        <v>ICE000083</v>
      </c>
      <c r="V84" t="b">
        <f>ISNUMBER(MATCH( ""&amp; T84,  Emploees!AC:AC,0))</f>
        <v>0</v>
      </c>
      <c r="W84" t="b">
        <f>IF(V84,FALSE,ISNUMBER(MATCH(T84,Emploees!B:B,0)))</f>
        <v>0</v>
      </c>
      <c r="X84" t="b">
        <v>1</v>
      </c>
      <c r="Y84" t="e">
        <f>MATCH(ROW(),Sheet2!$A$2:$A$8,0)</f>
        <v>#N/A</v>
      </c>
    </row>
    <row r="85" spans="1:25" hidden="1" x14ac:dyDescent="0.25">
      <c r="A85" t="str">
        <v>სითი რეალ ისთეით</v>
      </c>
      <c r="B85" t="str">
        <v>406067410</v>
      </c>
      <c r="C85" s="19" t="str">
        <v/>
      </c>
      <c r="E85" t="str">
        <v/>
      </c>
      <c r="F85" t="str">
        <v/>
      </c>
      <c r="H85" t="str">
        <v>ქ. თბილისი, ვაკე-საბურთალოს რაიონი, გამსახურდიას გამზ., №30</v>
      </c>
      <c r="I85" t="str">
        <v/>
      </c>
      <c r="J85" t="str">
        <v/>
      </c>
      <c r="K85" t="str">
        <v>GE93TB7126236050100001</v>
      </c>
      <c r="M85" t="str">
        <v>თამაზ ჯახუტაშვილი</v>
      </c>
      <c r="N85">
        <v>61001013225</v>
      </c>
      <c r="O85" t="str">
        <v/>
      </c>
      <c r="P85" t="str">
        <v/>
      </c>
      <c r="Q85">
        <v>892</v>
      </c>
      <c r="R85" t="str">
        <v>0d51a686-652b-478f-9502-50b11abafa54</v>
      </c>
      <c r="S85" t="str">
        <v>94279771-0dd8-44b8-955b-275714b1489b</v>
      </c>
      <c r="T85" t="str">
        <v>04B265BA-02B2-4620-87C1-1D9CA09C8962</v>
      </c>
      <c r="U85" t="str">
        <v>ICE000084</v>
      </c>
      <c r="V85" t="b">
        <f>ISNUMBER(MATCH( ""&amp; T85,  Emploees!AC:AC,0))</f>
        <v>0</v>
      </c>
      <c r="W85" t="b">
        <f>IF(V85,FALSE,ISNUMBER(MATCH(T85,Emploees!B:B,0)))</f>
        <v>0</v>
      </c>
      <c r="X85" t="b">
        <v>1</v>
      </c>
      <c r="Y85" t="e">
        <f>MATCH(ROW(),Sheet2!$A$2:$A$8,0)</f>
        <v>#N/A</v>
      </c>
    </row>
    <row r="86" spans="1:25" hidden="1" x14ac:dyDescent="0.25">
      <c r="A86" t="str">
        <v>რედ-კო მენეჯმენტ გრუპი</v>
      </c>
      <c r="B86" t="str">
        <v>405198986</v>
      </c>
      <c r="C86" s="19" t="str">
        <v/>
      </c>
      <c r="E86" t="str">
        <v/>
      </c>
      <c r="F86" t="str">
        <v/>
      </c>
      <c r="H86" t="str">
        <v>ქ. თბილისი, ვაკე-საბურთალოს რაიონი, ჭაბუა ამირეჯიბის გზატ., N 6, საოფისე ფართი N2</v>
      </c>
      <c r="I86" t="str">
        <v/>
      </c>
      <c r="J86" t="str">
        <v/>
      </c>
      <c r="K86" t="str">
        <v>GE85BG0000000189872900</v>
      </c>
      <c r="M86" t="str">
        <v>დავითი ცხომელიძე</v>
      </c>
      <c r="N86">
        <v>33001014694</v>
      </c>
      <c r="O86" t="str">
        <v/>
      </c>
      <c r="P86" t="str">
        <v/>
      </c>
      <c r="Q86">
        <v>1166</v>
      </c>
      <c r="R86" t="str">
        <v>0d51a686-652b-478f-9502-50b11abafa54</v>
      </c>
      <c r="S86" t="str">
        <v>94279771-0dd8-44b8-955b-275714b1489b</v>
      </c>
      <c r="T86" t="str">
        <v>19F602E5-A978-4128-B38E-2D3540A8F675</v>
      </c>
      <c r="U86" t="str">
        <v>ICE000085</v>
      </c>
      <c r="V86" t="b">
        <f>ISNUMBER(MATCH( ""&amp; T86,  Emploees!AC:AC,0))</f>
        <v>0</v>
      </c>
      <c r="W86" t="b">
        <f>IF(V86,FALSE,ISNUMBER(MATCH(T86,Emploees!B:B,0)))</f>
        <v>0</v>
      </c>
      <c r="X86" t="b">
        <v>1</v>
      </c>
      <c r="Y86" t="e">
        <f>MATCH(ROW(),Sheet2!$A$2:$A$8,0)</f>
        <v>#N/A</v>
      </c>
    </row>
    <row r="87" spans="1:25" hidden="1" x14ac:dyDescent="0.25">
      <c r="A87" t="str">
        <v>მპ დეველოპმენტი</v>
      </c>
      <c r="B87" t="str">
        <v>404960217</v>
      </c>
      <c r="C87" s="19" t="str">
        <v/>
      </c>
      <c r="E87" t="str">
        <v/>
      </c>
      <c r="F87" t="str">
        <v/>
      </c>
      <c r="H87" t="str">
        <v>ქ. თბილისი, ი. ჭავჭავაძის გამზ., 74ბ (ი. ჭავჭავაძის გამზ, ა.მიშელაძის ქის კუს ტბის საბაგირო გზის ქვედა სადგურის მიმდებარე)</v>
      </c>
      <c r="I87" t="str">
        <v/>
      </c>
      <c r="J87" t="str">
        <v/>
      </c>
      <c r="K87" t="str">
        <v>GE92BG0000000285549500</v>
      </c>
      <c r="M87" t="str">
        <v>თამარ გამგონეიშვილი</v>
      </c>
      <c r="N87" t="str">
        <v>01024065723</v>
      </c>
      <c r="O87" t="str">
        <v/>
      </c>
      <c r="P87" t="str">
        <v/>
      </c>
      <c r="Q87">
        <v>810</v>
      </c>
      <c r="R87" t="str">
        <v>0d51a686-652b-478f-9502-50b11abafa54</v>
      </c>
      <c r="S87" t="str">
        <v>94279771-0dd8-44b8-955b-275714b1489b</v>
      </c>
      <c r="T87" t="str">
        <v>2BAD18DC-6E49-4AD3-9FDC-1B422FF3B90D</v>
      </c>
      <c r="U87" t="str">
        <v>ICE000086</v>
      </c>
      <c r="V87" t="b">
        <f>ISNUMBER(MATCH( ""&amp; T87,  Emploees!AC:AC,0))</f>
        <v>0</v>
      </c>
      <c r="W87" t="b">
        <f>IF(V87,FALSE,ISNUMBER(MATCH(T87,Emploees!B:B,0)))</f>
        <v>0</v>
      </c>
      <c r="X87" t="b">
        <v>1</v>
      </c>
      <c r="Y87" t="e">
        <f>MATCH(ROW(),Sheet2!$A$2:$A$8,0)</f>
        <v>#N/A</v>
      </c>
    </row>
    <row r="88" spans="1:25" hidden="1" x14ac:dyDescent="0.25">
      <c r="A88" t="str">
        <v>დომუსი</v>
      </c>
      <c r="B88" t="str">
        <v>404908864</v>
      </c>
      <c r="C88" s="19" t="str">
        <v/>
      </c>
      <c r="E88" t="str">
        <v/>
      </c>
      <c r="F88" t="str">
        <v/>
      </c>
      <c r="H88" t="str">
        <v>ქ. თბილისის, თამარაშვილის ქ., N13</v>
      </c>
      <c r="I88" t="str">
        <v/>
      </c>
      <c r="J88" t="str">
        <v/>
      </c>
      <c r="K88" t="str">
        <v>GE18TB7311636080100001</v>
      </c>
      <c r="M88" t="str">
        <v>ალექსანდრე კორძახია</v>
      </c>
      <c r="N88" t="str">
        <v>01009004543</v>
      </c>
      <c r="O88" t="str">
        <v/>
      </c>
      <c r="P88" t="str">
        <v/>
      </c>
      <c r="Q88">
        <v>546</v>
      </c>
      <c r="R88" t="str">
        <v>0d51a686-652b-478f-9502-50b11abafa54</v>
      </c>
      <c r="S88" t="str">
        <v>94279771-0dd8-44b8-955b-275714b1489b</v>
      </c>
      <c r="T88" t="str">
        <v>B6B26BE3-174A-4141-A509-B6EE28D4677B</v>
      </c>
      <c r="U88" t="str">
        <v>ICE000087</v>
      </c>
      <c r="V88" t="b">
        <f>ISNUMBER(MATCH( ""&amp; T88,  Emploees!AC:AC,0))</f>
        <v>0</v>
      </c>
      <c r="W88" t="b">
        <f>IF(V88,FALSE,ISNUMBER(MATCH(T88,Emploees!B:B,0)))</f>
        <v>0</v>
      </c>
      <c r="X88" t="b">
        <v>1</v>
      </c>
      <c r="Y88" t="e">
        <f>MATCH(ROW(),Sheet2!$A$2:$A$8,0)</f>
        <v>#N/A</v>
      </c>
    </row>
    <row r="89" spans="1:25" hidden="1" x14ac:dyDescent="0.25">
      <c r="A89" t="str">
        <v>ტექნოკლიმა</v>
      </c>
      <c r="B89" t="str">
        <v>402009857</v>
      </c>
      <c r="C89" s="19" t="str">
        <v/>
      </c>
      <c r="E89" t="str">
        <v/>
      </c>
      <c r="F89" t="str">
        <v/>
      </c>
      <c r="H89" t="str">
        <v>ქ. თბილისი, ალ. მირცხულავას ქ. N12, ბ. 19</v>
      </c>
      <c r="I89" t="str">
        <v/>
      </c>
      <c r="J89" t="str">
        <v/>
      </c>
      <c r="K89" t="str">
        <v>GE64BG0000000517060001</v>
      </c>
      <c r="M89" t="str">
        <v>გრიგოლ ცირეკიძე</v>
      </c>
      <c r="N89" t="str">
        <v>01007008822</v>
      </c>
      <c r="O89" t="str">
        <v/>
      </c>
      <c r="P89" t="str">
        <v/>
      </c>
      <c r="Q89">
        <v>506</v>
      </c>
      <c r="R89" t="str">
        <v>0d51a686-652b-478f-9502-50b11abafa54</v>
      </c>
      <c r="S89" t="str">
        <v>94279771-0dd8-44b8-955b-275714b1489b</v>
      </c>
      <c r="T89" t="str">
        <v>967D325E-9818-4D9E-8716-3D66A117AF42</v>
      </c>
      <c r="U89" t="str">
        <v>ICE000088</v>
      </c>
      <c r="V89" t="b">
        <f>ISNUMBER(MATCH( ""&amp; T89,  Emploees!AC:AC,0))</f>
        <v>0</v>
      </c>
      <c r="W89" t="b">
        <f>IF(V89,FALSE,ISNUMBER(MATCH(T89,Emploees!B:B,0)))</f>
        <v>0</v>
      </c>
      <c r="X89" t="b">
        <v>1</v>
      </c>
      <c r="Y89" t="e">
        <f>MATCH(ROW(),Sheet2!$A$2:$A$8,0)</f>
        <v>#N/A</v>
      </c>
    </row>
    <row r="90" spans="1:25" hidden="1" x14ac:dyDescent="0.25">
      <c r="A90" t="str">
        <v>ჯორჯიან თრეველ სენთერ</v>
      </c>
      <c r="B90" t="str">
        <v>400179739</v>
      </c>
      <c r="C90" s="19" t="str">
        <v/>
      </c>
      <c r="E90" t="str">
        <v/>
      </c>
      <c r="F90" t="str">
        <v/>
      </c>
      <c r="H90" t="str">
        <v>ქ. თბილისი, თემქა, III მ/რ., II კვ., კორ. 24, ბ. 96</v>
      </c>
      <c r="I90" t="str">
        <v/>
      </c>
      <c r="J90" t="str">
        <v/>
      </c>
      <c r="K90" t="str">
        <v>GE85TB7692936080100003</v>
      </c>
      <c r="M90" t="str">
        <v>ანა ჭანტურიძე</v>
      </c>
      <c r="N90" t="str">
        <v>01021015458</v>
      </c>
      <c r="O90" t="str">
        <v/>
      </c>
      <c r="P90" t="str">
        <v/>
      </c>
      <c r="Q90">
        <v>775</v>
      </c>
      <c r="R90" t="str">
        <v>0d51a686-652b-478f-9502-50b11abafa54</v>
      </c>
      <c r="S90" t="str">
        <v>94279771-0dd8-44b8-955b-275714b1489b</v>
      </c>
      <c r="T90" t="str">
        <v>896D566D-E152-43A5-B35D-178697BA6FBD</v>
      </c>
      <c r="U90" t="str">
        <v>ICE000089</v>
      </c>
      <c r="V90" t="b">
        <f>ISNUMBER(MATCH( ""&amp; T90,  Emploees!AC:AC,0))</f>
        <v>0</v>
      </c>
      <c r="W90" t="b">
        <f>IF(V90,FALSE,ISNUMBER(MATCH(T90,Emploees!B:B,0)))</f>
        <v>0</v>
      </c>
      <c r="X90" t="b">
        <v>1</v>
      </c>
      <c r="Y90" t="e">
        <f>MATCH(ROW(),Sheet2!$A$2:$A$8,0)</f>
        <v>#N/A</v>
      </c>
    </row>
    <row r="91" spans="1:25" hidden="1" x14ac:dyDescent="0.25">
      <c r="A91" t="str">
        <v>ბრაით ინდასტრი</v>
      </c>
      <c r="B91" t="str">
        <v>401952348</v>
      </c>
      <c r="C91" s="19" t="str">
        <v/>
      </c>
      <c r="E91" t="str">
        <v/>
      </c>
      <c r="F91" t="str">
        <v/>
      </c>
      <c r="H91" t="str">
        <v>ქ. თბილისი, არ.კერესელიძის ქ. N5 (ყოფ.დიდუბის 1შეს. №5)</v>
      </c>
      <c r="I91" t="str">
        <v/>
      </c>
      <c r="J91" t="str">
        <v/>
      </c>
      <c r="K91" t="str">
        <v>GE04TB7589636020100001</v>
      </c>
      <c r="M91" t="str">
        <v>კარენ გევორქიან</v>
      </c>
      <c r="N91" t="str">
        <v>01030000844</v>
      </c>
      <c r="O91" t="str">
        <v/>
      </c>
      <c r="P91" t="str">
        <v/>
      </c>
      <c r="Q91">
        <v>799</v>
      </c>
      <c r="R91" t="str">
        <v>0d51a686-652b-478f-9502-50b11abafa54</v>
      </c>
      <c r="S91" t="str">
        <v>94279771-0dd8-44b8-955b-275714b1489b</v>
      </c>
      <c r="T91" t="str">
        <v>898A405B-2C00-47B1-B022-DA3B8C9CB1FA</v>
      </c>
      <c r="U91" t="str">
        <v>ICE000090</v>
      </c>
      <c r="V91" t="b">
        <f>ISNUMBER(MATCH( ""&amp; T91,  Emploees!AC:AC,0))</f>
        <v>0</v>
      </c>
      <c r="W91" t="b">
        <f>IF(V91,FALSE,ISNUMBER(MATCH(T91,Emploees!B:B,0)))</f>
        <v>0</v>
      </c>
      <c r="X91" t="b">
        <v>1</v>
      </c>
      <c r="Y91" t="e">
        <f>MATCH(ROW(),Sheet2!$A$2:$A$8,0)</f>
        <v>#N/A</v>
      </c>
    </row>
    <row r="92" spans="1:25" hidden="1" x14ac:dyDescent="0.25">
      <c r="A92" t="str">
        <v>ლიდო</v>
      </c>
      <c r="B92" t="str">
        <v>205264998</v>
      </c>
      <c r="C92" s="19" t="str">
        <v/>
      </c>
      <c r="E92" t="str">
        <v/>
      </c>
      <c r="F92" t="str">
        <v/>
      </c>
      <c r="H92" t="str">
        <v>ქ. თბილისი, საირმის ქ., N83, ბინა N7</v>
      </c>
      <c r="I92" t="str">
        <v/>
      </c>
      <c r="J92" t="str">
        <v/>
      </c>
      <c r="K92" t="str">
        <v>GE78TB7959336080100001</v>
      </c>
      <c r="M92" t="str">
        <v>გიორგი გოშხოთელიანი</v>
      </c>
      <c r="N92" t="str">
        <v>01026007472</v>
      </c>
      <c r="O92" t="str">
        <v/>
      </c>
      <c r="P92" t="str">
        <v/>
      </c>
      <c r="Q92">
        <v>738</v>
      </c>
      <c r="R92" t="str">
        <v>0d51a686-652b-478f-9502-50b11abafa54</v>
      </c>
      <c r="S92" t="str">
        <v>94279771-0dd8-44b8-955b-275714b1489b</v>
      </c>
      <c r="T92" t="str">
        <v>66F0842B-376F-4DCB-8A6A-970FCB2C0492</v>
      </c>
      <c r="U92" t="str">
        <v>ICE000091</v>
      </c>
      <c r="V92" t="b">
        <f>ISNUMBER(MATCH( ""&amp; T92,  Emploees!AC:AC,0))</f>
        <v>0</v>
      </c>
      <c r="W92" t="b">
        <f>IF(V92,FALSE,ISNUMBER(MATCH(T92,Emploees!B:B,0)))</f>
        <v>0</v>
      </c>
      <c r="X92" t="b">
        <v>1</v>
      </c>
      <c r="Y92" t="e">
        <f>MATCH(ROW(),Sheet2!$A$2:$A$8,0)</f>
        <v>#N/A</v>
      </c>
    </row>
    <row r="93" spans="1:25" hidden="1" x14ac:dyDescent="0.25">
      <c r="A93" t="str">
        <v>სტოკი</v>
      </c>
      <c r="B93" t="str">
        <v>206348371</v>
      </c>
      <c r="C93" s="19" t="str">
        <v/>
      </c>
      <c r="E93" t="str">
        <v/>
      </c>
      <c r="F93" t="str">
        <v/>
      </c>
      <c r="H93" t="str">
        <v>ქ. თბილისი, მელაანის IV შესახ. N10</v>
      </c>
      <c r="I93" t="str">
        <v/>
      </c>
      <c r="J93" t="str">
        <v/>
      </c>
      <c r="K93" t="str">
        <v>GE32PC0473600100002053</v>
      </c>
      <c r="M93" t="str">
        <v>ვაჟა კობახიძე</v>
      </c>
      <c r="N93" t="str">
        <v>01012025878</v>
      </c>
      <c r="O93" t="str">
        <v/>
      </c>
      <c r="P93" t="str">
        <v/>
      </c>
      <c r="Q93">
        <v>231</v>
      </c>
      <c r="R93" t="str">
        <v>0d51a686-652b-478f-9502-50b11abafa54</v>
      </c>
      <c r="S93" t="str">
        <v>94279771-0dd8-44b8-955b-275714b1489b</v>
      </c>
      <c r="T93" t="str">
        <v>2DA339CC-6348-45D9-A1E5-D71F784F2AAC</v>
      </c>
      <c r="U93" t="str">
        <v>ICE000092</v>
      </c>
      <c r="V93" t="b">
        <f>ISNUMBER(MATCH( ""&amp; T93,  Emploees!AC:AC,0))</f>
        <v>0</v>
      </c>
      <c r="W93" t="b">
        <f>IF(V93,FALSE,ISNUMBER(MATCH(T93,Emploees!B:B,0)))</f>
        <v>0</v>
      </c>
      <c r="X93" t="b">
        <v>1</v>
      </c>
      <c r="Y93" t="e">
        <f>MATCH(ROW(),Sheet2!$A$2:$A$8,0)</f>
        <v>#N/A</v>
      </c>
    </row>
    <row r="94" spans="1:25" hidden="1" x14ac:dyDescent="0.25">
      <c r="A94" t="str">
        <v>საქართველოს კონდიცირებისა და გათბობის სისტემები</v>
      </c>
      <c r="B94" t="str">
        <v>211398888</v>
      </c>
      <c r="C94" s="19" t="str">
        <v/>
      </c>
      <c r="E94" t="str">
        <v/>
      </c>
      <c r="F94" t="str">
        <v/>
      </c>
      <c r="H94" t="str">
        <v>ქ. თბილისი, ბახტრიონის ქ., N11</v>
      </c>
      <c r="I94" t="str">
        <v/>
      </c>
      <c r="J94" t="str">
        <v/>
      </c>
      <c r="K94" t="str">
        <v>GE43TB7195336020100002</v>
      </c>
      <c r="M94" t="str">
        <v>გიორგი აფხაიძე</v>
      </c>
      <c r="N94">
        <v>21001000121</v>
      </c>
      <c r="O94" t="str">
        <v/>
      </c>
      <c r="P94" t="str">
        <v/>
      </c>
      <c r="Q94">
        <v>103</v>
      </c>
      <c r="R94" t="str">
        <v>0d51a686-652b-478f-9502-50b11abafa54</v>
      </c>
      <c r="S94" t="str">
        <v>94279771-0dd8-44b8-955b-275714b1489b</v>
      </c>
      <c r="T94" t="str">
        <v>D597C957-7D3B-432D-8D78-F019573E17D9</v>
      </c>
      <c r="U94" t="str">
        <v>ICE000093</v>
      </c>
      <c r="V94" t="b">
        <f>ISNUMBER(MATCH( ""&amp; T94,  Emploees!AC:AC,0))</f>
        <v>0</v>
      </c>
      <c r="W94" t="b">
        <f>IF(V94,FALSE,ISNUMBER(MATCH(T94,Emploees!B:B,0)))</f>
        <v>0</v>
      </c>
      <c r="X94" t="b">
        <v>1</v>
      </c>
      <c r="Y94" t="e">
        <f>MATCH(ROW(),Sheet2!$A$2:$A$8,0)</f>
        <v>#N/A</v>
      </c>
    </row>
    <row r="95" spans="1:25" hidden="1" x14ac:dyDescent="0.25">
      <c r="A95" t="str">
        <v>სადაზღვევო კომპანია ალდაგი</v>
      </c>
      <c r="B95" t="str">
        <v>404476189</v>
      </c>
      <c r="C95" s="19" t="str">
        <v/>
      </c>
      <c r="E95" t="str">
        <v/>
      </c>
      <c r="F95" t="str">
        <v/>
      </c>
      <c r="H95" t="str">
        <v>ქ. თბილისი, საბურთალოს რაიონი, ბ. კვერნაძის ქ., N10</v>
      </c>
      <c r="I95" t="str">
        <v/>
      </c>
      <c r="J95" t="str">
        <v/>
      </c>
      <c r="K95" t="str">
        <v>GE65BG0000000114845506</v>
      </c>
      <c r="M95" t="str">
        <v>გიორგი ბარათაშვილი</v>
      </c>
      <c r="N95" t="str">
        <v>01017017793</v>
      </c>
      <c r="O95" t="str">
        <v/>
      </c>
      <c r="P95" t="str">
        <v/>
      </c>
      <c r="Q95">
        <v>505</v>
      </c>
      <c r="R95" t="str">
        <v>ec8c01a4-0fe9-424e-b08d-3bc252e7ac53</v>
      </c>
      <c r="S95" t="str">
        <v>94279771-0dd8-44b8-955b-275714b1489b</v>
      </c>
      <c r="T95" t="str">
        <v>A2C59437-AE90-462E-A9AF-5A8D20C94C03</v>
      </c>
      <c r="U95" t="str">
        <v>ICE000094</v>
      </c>
      <c r="V95" t="b">
        <f>ISNUMBER(MATCH( ""&amp; T95,  Emploees!AC:AC,0))</f>
        <v>0</v>
      </c>
      <c r="W95" t="b">
        <f>IF(V95,FALSE,ISNUMBER(MATCH(T95,Emploees!B:B,0)))</f>
        <v>0</v>
      </c>
      <c r="X95" t="b">
        <v>1</v>
      </c>
      <c r="Y95" t="e">
        <f>MATCH(ROW(),Sheet2!$A$2:$A$8,0)</f>
        <v>#N/A</v>
      </c>
    </row>
    <row r="96" spans="1:25" hidden="1" x14ac:dyDescent="0.25">
      <c r="A96" t="str">
        <v>ჩემი კლიმატი</v>
      </c>
      <c r="B96" t="str">
        <v>438730713</v>
      </c>
      <c r="C96" s="19" t="str">
        <v/>
      </c>
      <c r="E96" t="str">
        <v/>
      </c>
      <c r="F96" t="str">
        <v/>
      </c>
      <c r="H96" t="str">
        <v>ქ. სამტრედია, რესპუბლიკის ქ., N 44, ბ. 4</v>
      </c>
      <c r="I96" t="str">
        <v/>
      </c>
      <c r="J96" t="str">
        <v/>
      </c>
      <c r="K96" t="str">
        <v>GE05TB7134636050100001</v>
      </c>
      <c r="M96" t="str">
        <v>ჯემალ ფოფხაძე</v>
      </c>
      <c r="N96">
        <v>37001039872</v>
      </c>
      <c r="O96" t="str">
        <v/>
      </c>
      <c r="P96" t="str">
        <v/>
      </c>
      <c r="Q96">
        <v>970</v>
      </c>
      <c r="R96" t="str">
        <v>0d51a686-652b-478f-9502-50b11abafa54</v>
      </c>
      <c r="S96" t="str">
        <v>94279771-0dd8-44b8-955b-275714b1489b</v>
      </c>
      <c r="T96" t="str">
        <v>F88728EA-D84F-4577-9DA9-1AE98AE5D51B</v>
      </c>
      <c r="U96" t="str">
        <v>ICE000095</v>
      </c>
      <c r="V96" t="b">
        <f>ISNUMBER(MATCH( ""&amp; T96,  Emploees!AC:AC,0))</f>
        <v>0</v>
      </c>
      <c r="W96" t="b">
        <f>IF(V96,FALSE,ISNUMBER(MATCH(T96,Emploees!B:B,0)))</f>
        <v>0</v>
      </c>
      <c r="X96" t="b">
        <v>1</v>
      </c>
      <c r="Y96" t="e">
        <f>MATCH(ROW(),Sheet2!$A$2:$A$8,0)</f>
        <v>#N/A</v>
      </c>
    </row>
    <row r="97" spans="1:25" hidden="1" x14ac:dyDescent="0.25">
      <c r="A97" t="str">
        <v>მოტორსტარი</v>
      </c>
      <c r="B97" t="str">
        <v>216402701</v>
      </c>
      <c r="C97" s="19" t="str">
        <v/>
      </c>
      <c r="E97" t="str">
        <v/>
      </c>
      <c r="F97" t="str">
        <v/>
      </c>
      <c r="H97" t="str">
        <v>ქ. რუსთავი, ლეონიძის ქ., კორპ. 24, ბინა N100</v>
      </c>
      <c r="I97" t="str">
        <v/>
      </c>
      <c r="J97" t="str">
        <v/>
      </c>
      <c r="K97" t="str">
        <v>GE16BG0000000591290600</v>
      </c>
      <c r="M97" t="str">
        <v>ზურაბი ყვირალაშვილი</v>
      </c>
      <c r="N97">
        <v>13001004871</v>
      </c>
      <c r="O97" t="str">
        <v/>
      </c>
      <c r="P97" t="str">
        <v/>
      </c>
      <c r="Q97">
        <v>549</v>
      </c>
      <c r="R97" t="str">
        <v>0d51a686-652b-478f-9502-50b11abafa54</v>
      </c>
      <c r="S97" t="str">
        <v>94279771-0dd8-44b8-955b-275714b1489b</v>
      </c>
      <c r="T97" t="str">
        <v>BDEAED14-53FB-4AC4-81FD-983FA4118501</v>
      </c>
      <c r="U97" t="str">
        <v>ICE000096</v>
      </c>
      <c r="V97" t="b">
        <f>ISNUMBER(MATCH( ""&amp; T97,  Emploees!AC:AC,0))</f>
        <v>0</v>
      </c>
      <c r="W97" t="b">
        <f>IF(V97,FALSE,ISNUMBER(MATCH(T97,Emploees!B:B,0)))</f>
        <v>0</v>
      </c>
      <c r="X97" t="b">
        <v>1</v>
      </c>
      <c r="Y97" t="e">
        <f>MATCH(ROW(),Sheet2!$A$2:$A$8,0)</f>
        <v>#N/A</v>
      </c>
    </row>
    <row r="98" spans="1:25" hidden="1" x14ac:dyDescent="0.25">
      <c r="A98" t="str">
        <v>დომსონს ინჯინიარინგ</v>
      </c>
      <c r="B98" t="str">
        <v>405126572</v>
      </c>
      <c r="C98" s="19" t="str">
        <v/>
      </c>
      <c r="E98" t="str">
        <v/>
      </c>
      <c r="F98" t="str">
        <v/>
      </c>
      <c r="H98" t="str">
        <v>ქ. თბილისი, საბურთალოს რაიონი, ბროლოსანის ქ., N25-27, ბინა N1</v>
      </c>
      <c r="I98" t="str">
        <v/>
      </c>
      <c r="J98" t="str">
        <v/>
      </c>
      <c r="K98" t="str">
        <v>GE55BG0000000727852900</v>
      </c>
      <c r="M98" t="str">
        <v>სოსო ბერიძე</v>
      </c>
      <c r="N98" t="str">
        <v>01024053313</v>
      </c>
      <c r="O98" t="str">
        <v/>
      </c>
      <c r="P98" t="str">
        <v/>
      </c>
      <c r="Q98">
        <v>575</v>
      </c>
      <c r="R98" t="str">
        <v>0d51a686-652b-478f-9502-50b11abafa54</v>
      </c>
      <c r="S98" t="str">
        <v>94279771-0dd8-44b8-955b-275714b1489b</v>
      </c>
      <c r="T98" t="str">
        <v>EDED69C8-274F-43F2-B16D-02C5538D2A4F</v>
      </c>
      <c r="U98" t="str">
        <v>ICE000097</v>
      </c>
      <c r="V98" t="b">
        <f>ISNUMBER(MATCH( ""&amp; T98,  Emploees!AC:AC,0))</f>
        <v>0</v>
      </c>
      <c r="W98" t="b">
        <f>IF(V98,FALSE,ISNUMBER(MATCH(T98,Emploees!B:B,0)))</f>
        <v>0</v>
      </c>
      <c r="X98" t="b">
        <v>1</v>
      </c>
      <c r="Y98" t="e">
        <f>MATCH(ROW(),Sheet2!$A$2:$A$8,0)</f>
        <v>#N/A</v>
      </c>
    </row>
    <row r="99" spans="1:25" hidden="1" x14ac:dyDescent="0.25">
      <c r="A99" t="str">
        <v>ენსოლი</v>
      </c>
      <c r="B99" t="str">
        <v>205236190</v>
      </c>
      <c r="C99" s="19" t="str">
        <v/>
      </c>
      <c r="E99" t="str">
        <v/>
      </c>
      <c r="F99" t="str">
        <v/>
      </c>
      <c r="H99" t="str">
        <v>ქ. თბილისი, ვაკის რაიონი, ი. ჭავჭავაძის გამზ., N17ა</v>
      </c>
      <c r="I99" t="str">
        <v/>
      </c>
      <c r="J99" t="str">
        <v/>
      </c>
      <c r="K99" t="str">
        <v>GE27BG0000000246487800</v>
      </c>
      <c r="M99" t="str">
        <v>არსენი ბორცვაძე;</v>
      </c>
      <c r="N99">
        <v>59002000403</v>
      </c>
      <c r="O99" t="str">
        <v/>
      </c>
      <c r="P99" t="str">
        <v/>
      </c>
      <c r="Q99">
        <v>979</v>
      </c>
      <c r="R99" t="str">
        <v>0d51a686-652b-478f-9502-50b11abafa54</v>
      </c>
      <c r="S99" t="str">
        <v>94279771-0dd8-44b8-955b-275714b1489b</v>
      </c>
      <c r="T99" t="str">
        <v>E13FA661-3B3D-437A-A26D-FB16D4C0D1C1</v>
      </c>
      <c r="U99" t="str">
        <v>ICE000098</v>
      </c>
      <c r="V99" t="b">
        <f>ISNUMBER(MATCH( ""&amp; T99,  Emploees!AC:AC,0))</f>
        <v>0</v>
      </c>
      <c r="W99" t="b">
        <f>IF(V99,FALSE,ISNUMBER(MATCH(T99,Emploees!B:B,0)))</f>
        <v>0</v>
      </c>
      <c r="X99" t="b">
        <v>1</v>
      </c>
      <c r="Y99" t="e">
        <f>MATCH(ROW(),Sheet2!$A$2:$A$8,0)</f>
        <v>#N/A</v>
      </c>
    </row>
    <row r="100" spans="1:25" hidden="1" x14ac:dyDescent="0.25">
      <c r="A100" t="str">
        <v>სინერჯი ქონსთრაქშინ</v>
      </c>
      <c r="B100" t="str">
        <v>404395310</v>
      </c>
      <c r="C100" s="19" t="str">
        <v/>
      </c>
      <c r="E100" t="str">
        <v/>
      </c>
      <c r="F100" t="str">
        <v/>
      </c>
      <c r="H100" t="str">
        <v>ქ. თბილისი, საბურთალოს რაიონი, ალ. ყაზბეგის გამზირი, N70, სართული 3, ბინა N7</v>
      </c>
      <c r="I100" t="str">
        <v/>
      </c>
      <c r="J100" t="str">
        <v/>
      </c>
      <c r="K100" t="str">
        <v>GE66TB7000136050100002</v>
      </c>
      <c r="M100" t="str">
        <v>ბურაქ გურბუზ</v>
      </c>
      <c r="N100">
        <v>22409260588</v>
      </c>
      <c r="O100" t="str">
        <v/>
      </c>
      <c r="P100" t="str">
        <v/>
      </c>
      <c r="Q100">
        <v>1007</v>
      </c>
      <c r="R100" t="str">
        <v>0d51a686-652b-478f-9502-50b11abafa54</v>
      </c>
      <c r="S100" t="str">
        <v>94279771-0dd8-44b8-955b-275714b1489b</v>
      </c>
      <c r="T100" t="str">
        <v>05703C43-9607-4C66-AA5F-B8071DA062F4</v>
      </c>
      <c r="U100" t="str">
        <v>ICE000099</v>
      </c>
      <c r="V100" t="b">
        <f>ISNUMBER(MATCH( ""&amp; T100,  Emploees!AC:AC,0))</f>
        <v>0</v>
      </c>
      <c r="W100" t="b">
        <f>IF(V100,FALSE,ISNUMBER(MATCH(T100,Emploees!B:B,0)))</f>
        <v>0</v>
      </c>
      <c r="X100" t="b">
        <v>1</v>
      </c>
      <c r="Y100" t="e">
        <f>MATCH(ROW(),Sheet2!$A$2:$A$8,0)</f>
        <v>#N/A</v>
      </c>
    </row>
    <row r="101" spans="1:25" hidden="1" x14ac:dyDescent="0.25">
      <c r="A101" t="str">
        <v>ს გემბლინგ ჰოლი</v>
      </c>
      <c r="B101" t="str">
        <v>404497273</v>
      </c>
      <c r="C101" s="19" t="str">
        <v/>
      </c>
      <c r="E101" t="str">
        <v/>
      </c>
      <c r="F101" t="str">
        <v/>
      </c>
      <c r="H101" t="str">
        <v>ქ. თბილისი, მთაწმინდის რაიონი, ამაღლების ქ., N 12, სად. 1, სართული 1, ბ. N1</v>
      </c>
      <c r="I101" t="str">
        <v/>
      </c>
      <c r="J101" t="str">
        <v/>
      </c>
      <c r="K101" t="str">
        <v>GE29VT6600000009823602</v>
      </c>
      <c r="M101" t="str">
        <v>ანასტასია თოფურიძე</v>
      </c>
      <c r="N101" t="str">
        <v>01017036441</v>
      </c>
      <c r="O101" t="str">
        <v/>
      </c>
      <c r="P101" t="str">
        <v/>
      </c>
      <c r="Q101">
        <v>644</v>
      </c>
      <c r="R101" t="str">
        <v>0d51a686-652b-478f-9502-50b11abafa54</v>
      </c>
      <c r="S101" t="str">
        <v>94279771-0dd8-44b8-955b-275714b1489b</v>
      </c>
      <c r="T101" t="str">
        <v>794E1423-45C6-4FA7-AB02-D62CD5D51E3F</v>
      </c>
      <c r="U101" t="str">
        <v>ICE000100</v>
      </c>
      <c r="V101" t="b">
        <f>ISNUMBER(MATCH( ""&amp; T101,  Emploees!AC:AC,0))</f>
        <v>0</v>
      </c>
      <c r="W101" t="b">
        <f>IF(V101,FALSE,ISNUMBER(MATCH(T101,Emploees!B:B,0)))</f>
        <v>0</v>
      </c>
      <c r="X101" t="b">
        <v>1</v>
      </c>
      <c r="Y101" t="e">
        <f>MATCH(ROW(),Sheet2!$A$2:$A$8,0)</f>
        <v>#N/A</v>
      </c>
    </row>
    <row r="102" spans="1:25" hidden="1" x14ac:dyDescent="0.25">
      <c r="A102" t="str">
        <v>მაქს კომფორტი</v>
      </c>
      <c r="B102" t="str">
        <v>202360970</v>
      </c>
      <c r="C102" s="19" t="str">
        <v/>
      </c>
      <c r="E102" t="str">
        <v/>
      </c>
      <c r="F102" t="str">
        <v/>
      </c>
      <c r="H102" t="str">
        <v>ქ. თბილისი, დიდუბის რაიონი, აგლაძის ქ., N 7 ა</v>
      </c>
      <c r="I102" t="str">
        <v/>
      </c>
      <c r="J102" t="str">
        <v/>
      </c>
      <c r="K102" t="str">
        <v>GE19TB1863136020100003</v>
      </c>
      <c r="M102" t="str">
        <v>ალექსანდრე სუქიაშვილი</v>
      </c>
      <c r="N102">
        <v>12001006837</v>
      </c>
      <c r="O102" t="str">
        <v/>
      </c>
      <c r="P102" t="str">
        <v/>
      </c>
      <c r="Q102">
        <v>474</v>
      </c>
      <c r="R102" t="str">
        <v>0d51a686-652b-478f-9502-50b11abafa54</v>
      </c>
      <c r="S102" t="str">
        <v>94279771-0dd8-44b8-955b-275714b1489b</v>
      </c>
      <c r="T102" t="str">
        <v>BE67F05E-F03A-4B93-AE0D-17DDEB0ACE84</v>
      </c>
      <c r="U102" t="str">
        <v>ICE000101</v>
      </c>
      <c r="V102" t="b">
        <f>ISNUMBER(MATCH( ""&amp; T102,  Emploees!AC:AC,0))</f>
        <v>0</v>
      </c>
      <c r="W102" t="b">
        <f>IF(V102,FALSE,ISNUMBER(MATCH(T102,Emploees!B:B,0)))</f>
        <v>0</v>
      </c>
      <c r="X102" t="b">
        <v>1</v>
      </c>
      <c r="Y102" t="e">
        <f>MATCH(ROW(),Sheet2!$A$2:$A$8,0)</f>
        <v>#N/A</v>
      </c>
    </row>
    <row r="103" spans="1:25" hidden="1" x14ac:dyDescent="0.25">
      <c r="A103" t="str">
        <v>დასაქმების სააგენტო ეიჩარი</v>
      </c>
      <c r="B103" t="str">
        <v>204554259</v>
      </c>
      <c r="C103" s="19" t="str">
        <v/>
      </c>
      <c r="E103" t="str">
        <v/>
      </c>
      <c r="F103" t="str">
        <v/>
      </c>
      <c r="H103" t="str">
        <v>ქ. თბილისი, ვაკის რაიონი, მიხეილ შავიშვილის ქ., N 25</v>
      </c>
      <c r="I103" t="str">
        <v/>
      </c>
      <c r="J103" t="str">
        <v/>
      </c>
      <c r="K103" t="str">
        <v>GE04TB3593136020100006</v>
      </c>
      <c r="M103" t="str">
        <v>გიორგი კიკნაძე</v>
      </c>
      <c r="N103" t="str">
        <v>01024019893</v>
      </c>
      <c r="O103" t="str">
        <v/>
      </c>
      <c r="P103" t="str">
        <v/>
      </c>
      <c r="Q103">
        <v>349</v>
      </c>
      <c r="R103" t="str">
        <v>0d51a686-652b-478f-9502-50b11abafa54</v>
      </c>
      <c r="S103" t="str">
        <v>94279771-0dd8-44b8-955b-275714b1489b</v>
      </c>
      <c r="T103" t="str">
        <v>DDE43ADF-86E9-4787-836A-212FC645B5A5</v>
      </c>
      <c r="U103" t="str">
        <v>ICE000102</v>
      </c>
      <c r="V103" t="b">
        <f>ISNUMBER(MATCH( ""&amp; T103,  Emploees!AC:AC,0))</f>
        <v>0</v>
      </c>
      <c r="W103" t="b">
        <f>IF(V103,FALSE,ISNUMBER(MATCH(T103,Emploees!B:B,0)))</f>
        <v>0</v>
      </c>
      <c r="X103" t="b">
        <v>1</v>
      </c>
      <c r="Y103" t="e">
        <f>MATCH(ROW(),Sheet2!$A$2:$A$8,0)</f>
        <v>#N/A</v>
      </c>
    </row>
    <row r="104" spans="1:25" hidden="1" x14ac:dyDescent="0.25">
      <c r="A104" t="str">
        <v>LGS</v>
      </c>
      <c r="B104" t="str">
        <v>406077427</v>
      </c>
      <c r="C104" s="19" t="str">
        <v/>
      </c>
      <c r="E104" t="str">
        <v/>
      </c>
      <c r="F104" t="str">
        <v/>
      </c>
      <c r="H104" t="str">
        <v>ქ. თბილისი, ისანი-სამგორის რაიონი, ვარკეთილი 3, I მ/რ, კორ. 15, ბ. N68</v>
      </c>
      <c r="I104" t="str">
        <v/>
      </c>
      <c r="J104" t="str">
        <v/>
      </c>
      <c r="K104" t="str">
        <v>GE69TB7827436050100002</v>
      </c>
      <c r="M104" t="str">
        <v>ლევანი შარაშიძე</v>
      </c>
      <c r="N104" t="str">
        <v>01013012242</v>
      </c>
      <c r="O104" t="str">
        <v/>
      </c>
      <c r="P104" t="str">
        <v/>
      </c>
      <c r="Q104">
        <v>1051</v>
      </c>
      <c r="R104" t="str">
        <v>0d51a686-652b-478f-9502-50b11abafa54</v>
      </c>
      <c r="S104" t="str">
        <v>94279771-0dd8-44b8-955b-275714b1489b</v>
      </c>
      <c r="T104" t="str">
        <v>F1D0B983-9F3D-464C-AFDD-0EDE9AD87E28</v>
      </c>
      <c r="U104" t="str">
        <v>ICE000103</v>
      </c>
      <c r="V104" t="b">
        <f>ISNUMBER(MATCH( ""&amp; T104,  Emploees!AC:AC,0))</f>
        <v>0</v>
      </c>
      <c r="W104" t="b">
        <f>IF(V104,FALSE,ISNUMBER(MATCH(T104,Emploees!B:B,0)))</f>
        <v>0</v>
      </c>
      <c r="X104" t="b">
        <v>1</v>
      </c>
      <c r="Y104" t="e">
        <f>MATCH(ROW(),Sheet2!$A$2:$A$8,0)</f>
        <v>#N/A</v>
      </c>
    </row>
    <row r="105" spans="1:25" hidden="1" x14ac:dyDescent="0.25">
      <c r="A105" t="str">
        <v>ამერი დეველოპმენტი</v>
      </c>
      <c r="B105" t="str">
        <v>404956776</v>
      </c>
      <c r="C105" s="19" t="str">
        <v/>
      </c>
      <c r="E105" t="str">
        <v/>
      </c>
      <c r="F105" t="str">
        <v/>
      </c>
      <c r="H105" t="str">
        <v>ქ. თბილისი, საბურთალოს რაიონი, მერაბ კოსტავას ქ. , N 76ა</v>
      </c>
      <c r="I105" t="str">
        <v/>
      </c>
      <c r="J105" t="str">
        <v/>
      </c>
      <c r="K105" t="str">
        <v>GE97BG0000000997051200</v>
      </c>
      <c r="M105" t="str">
        <v>გიორგი თავდიშვილი</v>
      </c>
      <c r="N105">
        <v>61001002615</v>
      </c>
      <c r="O105" t="str">
        <v/>
      </c>
      <c r="P105" t="str">
        <v/>
      </c>
      <c r="Q105">
        <v>695</v>
      </c>
      <c r="R105" t="str">
        <v>0d51a686-652b-478f-9502-50b11abafa54</v>
      </c>
      <c r="S105" t="str">
        <v>94279771-0dd8-44b8-955b-275714b1489b</v>
      </c>
      <c r="T105" t="str">
        <v>95BA1B43-6601-4917-BB58-3C2771AFC6EA</v>
      </c>
      <c r="U105" t="str">
        <v>ICE000104</v>
      </c>
      <c r="V105" t="b">
        <f>ISNUMBER(MATCH( ""&amp; T105,  Emploees!AC:AC,0))</f>
        <v>0</v>
      </c>
      <c r="W105" t="b">
        <f>IF(V105,FALSE,ISNUMBER(MATCH(T105,Emploees!B:B,0)))</f>
        <v>0</v>
      </c>
      <c r="X105" t="b">
        <v>1</v>
      </c>
      <c r="Y105" t="e">
        <f>MATCH(ROW(),Sheet2!$A$2:$A$8,0)</f>
        <v>#N/A</v>
      </c>
    </row>
    <row r="106" spans="1:25" hidden="1" x14ac:dyDescent="0.25">
      <c r="A106" t="str">
        <v>ჭკვიანი სახლი</v>
      </c>
      <c r="B106" t="str">
        <v>200273818</v>
      </c>
      <c r="C106" s="19" t="str">
        <v/>
      </c>
      <c r="E106" t="str">
        <v/>
      </c>
      <c r="F106" t="str">
        <v/>
      </c>
      <c r="H106" t="str">
        <v>ქ. თბილისის ნაძალადევის რაიონში, სანზონა,კორპ. N6,ბინა N36.</v>
      </c>
      <c r="I106" t="str">
        <v/>
      </c>
      <c r="J106" t="str">
        <v/>
      </c>
      <c r="K106" t="str">
        <v>GE04BG0000000230855500</v>
      </c>
      <c r="M106" t="str">
        <v>ირაკლი ჭოჭუა</v>
      </c>
      <c r="N106" t="str">
        <v>01023005294</v>
      </c>
      <c r="O106" t="str">
        <v/>
      </c>
      <c r="P106" t="str">
        <v/>
      </c>
      <c r="Q106">
        <v>176</v>
      </c>
      <c r="R106" t="str">
        <v>0d51a686-652b-478f-9502-50b11abafa54</v>
      </c>
      <c r="S106" t="str">
        <v>94279771-0dd8-44b8-955b-275714b1489b</v>
      </c>
      <c r="T106" t="str">
        <v>D81785D1-2067-44D9-A9C3-9FD737730A20</v>
      </c>
      <c r="U106" t="str">
        <v>ICE000105</v>
      </c>
      <c r="V106" t="b">
        <f>ISNUMBER(MATCH( ""&amp; T106,  Emploees!AC:AC,0))</f>
        <v>0</v>
      </c>
      <c r="W106" t="b">
        <f>IF(V106,FALSE,ISNUMBER(MATCH(T106,Emploees!B:B,0)))</f>
        <v>0</v>
      </c>
      <c r="X106" t="b">
        <v>1</v>
      </c>
      <c r="Y106" t="e">
        <f>MATCH(ROW(),Sheet2!$A$2:$A$8,0)</f>
        <v>#N/A</v>
      </c>
    </row>
    <row r="107" spans="1:25" hidden="1" x14ac:dyDescent="0.25">
      <c r="A107" t="str">
        <v>ბლოკი</v>
      </c>
      <c r="B107" t="str">
        <v>445463739</v>
      </c>
      <c r="C107" s="19" t="str">
        <v/>
      </c>
      <c r="E107" t="str">
        <v/>
      </c>
      <c r="F107" t="str">
        <v/>
      </c>
      <c r="H107" t="str">
        <v>ქ. ბათუმი, ფარნავაზ მეფის ქ. N93/99, ბ. 34</v>
      </c>
      <c r="I107" t="str">
        <v/>
      </c>
      <c r="J107" t="str">
        <v/>
      </c>
      <c r="K107" t="str">
        <v>GE46BG0000000552656900</v>
      </c>
      <c r="M107" t="str">
        <v>დემურ დიასამიძე</v>
      </c>
      <c r="N107">
        <v>61001029125</v>
      </c>
      <c r="O107" t="str">
        <v/>
      </c>
      <c r="P107" t="str">
        <v/>
      </c>
      <c r="Q107">
        <v>1062</v>
      </c>
      <c r="R107" t="str">
        <v>0d51a686-652b-478f-9502-50b11abafa54</v>
      </c>
      <c r="S107" t="str">
        <v>94279771-0dd8-44b8-955b-275714b1489b</v>
      </c>
      <c r="T107" t="str">
        <v>941E9218-02FF-4D52-B3C8-8754C1B0F384</v>
      </c>
      <c r="U107" t="str">
        <v>ICE000106</v>
      </c>
      <c r="V107" t="b">
        <f>ISNUMBER(MATCH( ""&amp; T107,  Emploees!AC:AC,0))</f>
        <v>0</v>
      </c>
      <c r="W107" t="b">
        <f>IF(V107,FALSE,ISNUMBER(MATCH(T107,Emploees!B:B,0)))</f>
        <v>0</v>
      </c>
      <c r="X107" t="b">
        <v>1</v>
      </c>
      <c r="Y107" t="e">
        <f>MATCH(ROW(),Sheet2!$A$2:$A$8,0)</f>
        <v>#N/A</v>
      </c>
    </row>
    <row r="108" spans="1:25" hidden="1" x14ac:dyDescent="0.25">
      <c r="A108" t="str">
        <v>ბერკეტი-დიზაინი</v>
      </c>
      <c r="B108" t="str">
        <v>204909812</v>
      </c>
      <c r="C108" s="19" t="str">
        <v/>
      </c>
      <c r="E108" t="str">
        <v/>
      </c>
      <c r="F108" t="str">
        <v/>
      </c>
      <c r="H108" t="str">
        <v>ქ. თბილისი, ვაკე-საბურთალოს რაიონი, ვაჟა ფშაველას VII კვ. კორპ.№1ა, ბ.90</v>
      </c>
      <c r="I108" t="str">
        <v/>
      </c>
      <c r="J108" t="str">
        <v/>
      </c>
      <c r="K108" t="str">
        <v>GE98PC0263600100017961</v>
      </c>
      <c r="M108" t="str">
        <v>დავით სოსელია</v>
      </c>
      <c r="N108" t="str">
        <v>01010004817</v>
      </c>
      <c r="O108" t="str">
        <v/>
      </c>
      <c r="P108" t="str">
        <v/>
      </c>
      <c r="Q108">
        <v>634</v>
      </c>
      <c r="R108" t="str">
        <v>0d51a686-652b-478f-9502-50b11abafa54</v>
      </c>
      <c r="S108" t="str">
        <v>94279771-0dd8-44b8-955b-275714b1489b</v>
      </c>
      <c r="T108" t="str">
        <v>BF286322-BCFC-403B-B707-B476132F6DD3</v>
      </c>
      <c r="U108" t="str">
        <v>ICE000107</v>
      </c>
      <c r="V108" t="b">
        <f>ISNUMBER(MATCH( ""&amp; T108,  Emploees!AC:AC,0))</f>
        <v>0</v>
      </c>
      <c r="W108" t="b">
        <f>IF(V108,FALSE,ISNUMBER(MATCH(T108,Emploees!B:B,0)))</f>
        <v>0</v>
      </c>
      <c r="X108" t="b">
        <v>1</v>
      </c>
      <c r="Y108" t="e">
        <f>MATCH(ROW(),Sheet2!$A$2:$A$8,0)</f>
        <v>#N/A</v>
      </c>
    </row>
    <row r="109" spans="1:25" hidden="1" x14ac:dyDescent="0.25">
      <c r="A109" t="str">
        <v>ოლსერვისჯგუფი</v>
      </c>
      <c r="B109" t="str">
        <v>406269041</v>
      </c>
      <c r="C109" s="19" t="str">
        <v/>
      </c>
      <c r="E109" t="str">
        <v/>
      </c>
      <c r="F109" t="str">
        <v/>
      </c>
      <c r="H109" t="str">
        <v>ქ. თბილისი, სამგორის რაიონი, რომანოზ ხომლელის ქუჩა, N 56</v>
      </c>
      <c r="I109" t="str">
        <v/>
      </c>
      <c r="J109" t="str">
        <v/>
      </c>
      <c r="K109" t="str">
        <v>GE24BG0000000131374753</v>
      </c>
      <c r="M109" t="str">
        <v>გიორგი ბუბუტეიშვილი</v>
      </c>
      <c r="N109" t="str">
        <v>01030019878</v>
      </c>
      <c r="O109" t="str">
        <v/>
      </c>
      <c r="P109" t="str">
        <v/>
      </c>
      <c r="Q109">
        <v>1066</v>
      </c>
      <c r="R109" t="str">
        <v>0d51a686-652b-478f-9502-50b11abafa54</v>
      </c>
      <c r="S109" t="str">
        <v>94279771-0dd8-44b8-955b-275714b1489b</v>
      </c>
      <c r="T109" t="str">
        <v>F830C37E-1BED-416F-996D-C3C709C5F339</v>
      </c>
      <c r="U109" t="str">
        <v>ICE000108</v>
      </c>
      <c r="V109" t="b">
        <f>ISNUMBER(MATCH( ""&amp; T109,  Emploees!AC:AC,0))</f>
        <v>0</v>
      </c>
      <c r="W109" t="b">
        <f>IF(V109,FALSE,ISNUMBER(MATCH(T109,Emploees!B:B,0)))</f>
        <v>0</v>
      </c>
      <c r="X109" t="b">
        <v>1</v>
      </c>
      <c r="Y109" t="e">
        <f>MATCH(ROW(),Sheet2!$A$2:$A$8,0)</f>
        <v>#N/A</v>
      </c>
    </row>
    <row r="110" spans="1:25" hidden="1" x14ac:dyDescent="0.25">
      <c r="A110" t="str">
        <v>სტრაქტიფორმი</v>
      </c>
      <c r="B110" t="str">
        <v>405313940</v>
      </c>
      <c r="C110" s="19" t="str">
        <v/>
      </c>
      <c r="E110" t="str">
        <v/>
      </c>
      <c r="F110" t="str">
        <v/>
      </c>
      <c r="H110" t="str">
        <v>ქ. თბილისი, ვაკე-საბურთალოს რაიონი, გაზაფხულის ქ. N 4 ბ. 40</v>
      </c>
      <c r="I110" t="str">
        <v/>
      </c>
      <c r="J110" t="str">
        <v/>
      </c>
      <c r="K110" t="str">
        <v>GE32BG0000000131428541</v>
      </c>
      <c r="M110" t="str">
        <v>თამარი დვალიშვილი</v>
      </c>
      <c r="N110" t="str">
        <v>01019021033</v>
      </c>
      <c r="O110" t="str">
        <v/>
      </c>
      <c r="P110" t="str">
        <v/>
      </c>
      <c r="Q110">
        <v>1079</v>
      </c>
      <c r="R110" t="str">
        <v>0d51a686-652b-478f-9502-50b11abafa54</v>
      </c>
      <c r="S110" t="str">
        <v>94279771-0dd8-44b8-955b-275714b1489b</v>
      </c>
      <c r="T110" t="str">
        <v>416473B3-5E1E-4C7E-9FF8-71C38522F082</v>
      </c>
      <c r="U110" t="str">
        <v>ICE000109</v>
      </c>
      <c r="V110" t="b">
        <f>ISNUMBER(MATCH( ""&amp; T110,  Emploees!AC:AC,0))</f>
        <v>0</v>
      </c>
      <c r="W110" t="b">
        <f>IF(V110,FALSE,ISNUMBER(MATCH(T110,Emploees!B:B,0)))</f>
        <v>0</v>
      </c>
      <c r="X110" t="b">
        <v>1</v>
      </c>
      <c r="Y110" t="e">
        <f>MATCH(ROW(),Sheet2!$A$2:$A$8,0)</f>
        <v>#N/A</v>
      </c>
    </row>
    <row r="111" spans="1:25" hidden="1" x14ac:dyDescent="0.25">
      <c r="A111" t="str">
        <v>გალერია თბილისი</v>
      </c>
      <c r="B111" t="str">
        <v>204558497</v>
      </c>
      <c r="C111" s="19" t="str">
        <v/>
      </c>
      <c r="E111" t="str">
        <v/>
      </c>
      <c r="F111" t="str">
        <v/>
      </c>
      <c r="H111" t="str">
        <v>ქ. თბილისი, მთაწმინდის რაიონი, რუსთაველის გამზირი, 2/4, (ნაკვ. 65/003)</v>
      </c>
      <c r="I111" t="str">
        <v/>
      </c>
      <c r="J111" t="str">
        <v/>
      </c>
      <c r="K111" t="str">
        <v>GE90TB7240936080100009</v>
      </c>
      <c r="M111" t="str">
        <v>ქ. თბილისი, მთაწმინდის რაიონი, რუსთაველის გამზირი, 2/4, (ნაკვ. 65/003)</v>
      </c>
      <c r="N111" t="str">
        <v>01021003274</v>
      </c>
      <c r="O111" t="str">
        <v/>
      </c>
      <c r="P111" t="str">
        <v/>
      </c>
      <c r="Q111">
        <v>1167</v>
      </c>
      <c r="R111" t="str">
        <v>0d51a686-652b-478f-9502-50b11abafa54</v>
      </c>
      <c r="S111" t="str">
        <v>94279771-0dd8-44b8-955b-275714b1489b</v>
      </c>
      <c r="T111" t="str">
        <v>1D6C190E-3037-4435-BF28-B1D43DC3432D</v>
      </c>
      <c r="U111" t="str">
        <v>ICE000110</v>
      </c>
      <c r="V111" t="b">
        <f>ISNUMBER(MATCH( ""&amp; T111,  Emploees!AC:AC,0))</f>
        <v>0</v>
      </c>
      <c r="W111" t="b">
        <f>IF(V111,FALSE,ISNUMBER(MATCH(T111,Emploees!B:B,0)))</f>
        <v>0</v>
      </c>
      <c r="X111" t="b">
        <v>1</v>
      </c>
      <c r="Y111" t="e">
        <f>MATCH(ROW(),Sheet2!$A$2:$A$8,0)</f>
        <v>#N/A</v>
      </c>
    </row>
    <row r="112" spans="1:25" hidden="1" x14ac:dyDescent="0.25">
      <c r="A112" t="str">
        <v>ავტო დახმარება ჯუბა</v>
      </c>
      <c r="B112" t="str">
        <v>400021230</v>
      </c>
      <c r="C112" s="19" t="str">
        <v/>
      </c>
      <c r="E112" t="str">
        <v/>
      </c>
      <c r="F112" t="str">
        <v/>
      </c>
      <c r="H112" t="str">
        <v>ქ. თბილისის, ვაკე-საბურთალოს რაიონში, სოფ. დიღომი</v>
      </c>
      <c r="I112" t="str">
        <v/>
      </c>
      <c r="J112" t="str">
        <v/>
      </c>
      <c r="K112" t="str">
        <v>GE24BG0000000297880200</v>
      </c>
      <c r="M112" t="str">
        <v>ჯუმბერ ხუხია</v>
      </c>
      <c r="N112">
        <v>39001006209</v>
      </c>
      <c r="O112" t="str">
        <v/>
      </c>
      <c r="P112" t="str">
        <v/>
      </c>
      <c r="Q112">
        <v>388</v>
      </c>
      <c r="R112" t="str">
        <v>0d51a686-652b-478f-9502-50b11abafa54</v>
      </c>
      <c r="S112" t="str">
        <v>94279771-0dd8-44b8-955b-275714b1489b</v>
      </c>
      <c r="T112" t="str">
        <v>A2657477-81D6-4C36-A6F1-56783A751E9F</v>
      </c>
      <c r="U112" t="str">
        <v>ICE000111</v>
      </c>
      <c r="V112" t="b">
        <f>ISNUMBER(MATCH( ""&amp; T112,  Emploees!AC:AC,0))</f>
        <v>0</v>
      </c>
      <c r="W112" t="b">
        <f>IF(V112,FALSE,ISNUMBER(MATCH(T112,Emploees!B:B,0)))</f>
        <v>0</v>
      </c>
      <c r="X112" t="b">
        <v>1</v>
      </c>
      <c r="Y112" t="e">
        <f>MATCH(ROW(),Sheet2!$A$2:$A$8,0)</f>
        <v>#N/A</v>
      </c>
    </row>
    <row r="113" spans="1:25" hidden="1" x14ac:dyDescent="0.25">
      <c r="A113" t="str">
        <v>ინტერკლიმატი</v>
      </c>
      <c r="B113" t="str">
        <v>445385752</v>
      </c>
      <c r="C113" s="19" t="str">
        <v/>
      </c>
      <c r="E113" t="str">
        <v/>
      </c>
      <c r="F113" t="str">
        <v/>
      </c>
      <c r="H113" t="str">
        <v>ქ. ბათუმი, ზ.გორგილაძის ქუჩა №54/62, ბინა №218</v>
      </c>
      <c r="I113" t="str">
        <v/>
      </c>
      <c r="J113" t="str">
        <v/>
      </c>
      <c r="K113" t="str">
        <v>GE21PC0033600100043166</v>
      </c>
      <c r="M113" t="str">
        <v>აკაკი ირემაძე</v>
      </c>
      <c r="N113" t="str">
        <v>01009008830</v>
      </c>
      <c r="O113" t="str">
        <v/>
      </c>
      <c r="P113" t="str">
        <v/>
      </c>
      <c r="Q113">
        <v>1055</v>
      </c>
      <c r="R113" t="str">
        <v>0d51a686-652b-478f-9502-50b11abafa54</v>
      </c>
      <c r="S113" t="str">
        <v>94279771-0dd8-44b8-955b-275714b1489b</v>
      </c>
      <c r="T113" t="str">
        <v>6D8CD0A5-B4DD-48FD-B3FA-3A9AB13DE8E1</v>
      </c>
      <c r="U113" t="str">
        <v>ICE000112</v>
      </c>
      <c r="V113" t="b">
        <f>ISNUMBER(MATCH( ""&amp; T113,  Emploees!AC:AC,0))</f>
        <v>0</v>
      </c>
      <c r="W113" t="b">
        <f>IF(V113,FALSE,ISNUMBER(MATCH(T113,Emploees!B:B,0)))</f>
        <v>0</v>
      </c>
      <c r="X113" t="b">
        <v>1</v>
      </c>
      <c r="Y113" t="e">
        <f>MATCH(ROW(),Sheet2!$A$2:$A$8,0)</f>
        <v>#N/A</v>
      </c>
    </row>
    <row r="114" spans="1:25" hidden="1" x14ac:dyDescent="0.25">
      <c r="A114" t="str">
        <v>კომფორტერი</v>
      </c>
      <c r="B114" t="str">
        <v>400231860</v>
      </c>
      <c r="C114" s="19" t="str">
        <v/>
      </c>
      <c r="E114" t="str">
        <v/>
      </c>
      <c r="F114" t="str">
        <v/>
      </c>
      <c r="H114" t="str">
        <v>ქ. თბილისი, ნაძალადევის რაიონი, პეტრე გამყრელიძის ქუჩა, N1ბ</v>
      </c>
      <c r="I114" t="str">
        <v/>
      </c>
      <c r="J114" t="str">
        <v/>
      </c>
      <c r="K114" t="str">
        <v>GE15TB7487236080100005</v>
      </c>
      <c r="M114" t="str">
        <v>ზურაბი მოსახლიშვილი</v>
      </c>
      <c r="N114" t="str">
        <v>01019065673</v>
      </c>
      <c r="O114" t="str">
        <v/>
      </c>
      <c r="P114" t="str">
        <v/>
      </c>
      <c r="Q114">
        <v>1124</v>
      </c>
      <c r="R114" t="str">
        <v>0d51a686-652b-478f-9502-50b11abafa54</v>
      </c>
      <c r="S114" t="str">
        <v>94279771-0dd8-44b8-955b-275714b1489b</v>
      </c>
      <c r="T114" t="str">
        <v>A2B4D2B3-9864-4FDD-8E9C-CDB34AA4D3A8</v>
      </c>
      <c r="U114" t="str">
        <v>ICE000113</v>
      </c>
      <c r="V114" t="b">
        <f>ISNUMBER(MATCH( ""&amp; T114,  Emploees!AC:AC,0))</f>
        <v>0</v>
      </c>
      <c r="W114" t="b">
        <f>IF(V114,FALSE,ISNUMBER(MATCH(T114,Emploees!B:B,0)))</f>
        <v>0</v>
      </c>
      <c r="X114" t="b">
        <v>1</v>
      </c>
      <c r="Y114" t="e">
        <f>MATCH(ROW(),Sheet2!$A$2:$A$8,0)</f>
        <v>#N/A</v>
      </c>
    </row>
    <row r="115" spans="1:25" hidden="1" x14ac:dyDescent="0.25">
      <c r="A115" t="str">
        <v>ჯასტ ტრიპ</v>
      </c>
      <c r="B115" t="str">
        <v>405170915</v>
      </c>
      <c r="C115" s="19" t="str">
        <v/>
      </c>
      <c r="E115" t="str">
        <v/>
      </c>
      <c r="F115" t="str">
        <v/>
      </c>
      <c r="H115" t="str">
        <v>ქ. თბილისი, დიდუბის რაიონი, ქუთაისის ქუჩა, N 18, სართული 5, ბინა N16</v>
      </c>
      <c r="I115" t="str">
        <v/>
      </c>
      <c r="J115" t="str">
        <v/>
      </c>
      <c r="K115" t="str">
        <v>GE70BG0000000680760100</v>
      </c>
      <c r="M115" t="str">
        <v>თამაზი თავაძე</v>
      </c>
      <c r="N115" t="str">
        <v>01019014393</v>
      </c>
      <c r="O115" t="str">
        <v/>
      </c>
      <c r="P115" t="str">
        <v/>
      </c>
      <c r="Q115">
        <v>643</v>
      </c>
      <c r="R115" t="str">
        <v>0d51a686-652b-478f-9502-50b11abafa54</v>
      </c>
      <c r="S115" t="str">
        <v>94279771-0dd8-44b8-955b-275714b1489b</v>
      </c>
      <c r="T115" t="str">
        <v>5C131825-DADD-417F-826A-A221247A4441</v>
      </c>
      <c r="U115" t="str">
        <v>ICE000114</v>
      </c>
      <c r="V115" t="b">
        <f>ISNUMBER(MATCH( ""&amp; T115,  Emploees!AC:AC,0))</f>
        <v>0</v>
      </c>
      <c r="W115" t="b">
        <f>IF(V115,FALSE,ISNUMBER(MATCH(T115,Emploees!B:B,0)))</f>
        <v>0</v>
      </c>
      <c r="X115" t="b">
        <v>1</v>
      </c>
      <c r="Y115" t="e">
        <f>MATCH(ROW(),Sheet2!$A$2:$A$8,0)</f>
        <v>#N/A</v>
      </c>
    </row>
    <row r="116" spans="1:25" hidden="1" x14ac:dyDescent="0.25">
      <c r="A116" t="str">
        <v>კარაჯა</v>
      </c>
      <c r="B116" t="str">
        <v>405293702</v>
      </c>
      <c r="C116" s="19" t="str">
        <v/>
      </c>
      <c r="E116" t="str">
        <v/>
      </c>
      <c r="F116" t="str">
        <v/>
      </c>
      <c r="H116" t="str">
        <v>ქალაქი თბილისი, საბურთალოს რ/ნი, ვაშლიჯვრის დასახლება, კორპუსი 10ბ, ბინა 20</v>
      </c>
      <c r="I116" t="str">
        <v/>
      </c>
      <c r="J116" t="str">
        <v/>
      </c>
      <c r="K116" t="str">
        <v>GE09TB7339436020100005</v>
      </c>
      <c r="M116" t="str">
        <v>ტატო ნორაკიძე</v>
      </c>
      <c r="N116" t="str">
        <v>01008022685</v>
      </c>
      <c r="O116" t="str">
        <v/>
      </c>
      <c r="P116" t="str">
        <v/>
      </c>
      <c r="Q116">
        <v>1010</v>
      </c>
      <c r="R116" t="str">
        <v>0d51a686-652b-478f-9502-50b11abafa54</v>
      </c>
      <c r="S116" t="str">
        <v>94279771-0dd8-44b8-955b-275714b1489b</v>
      </c>
      <c r="T116" t="str">
        <v>9FDC50C8-6B44-4FC0-9F06-1C9F8F76539C</v>
      </c>
      <c r="U116" t="str">
        <v>ICE000115</v>
      </c>
      <c r="V116" t="b">
        <f>ISNUMBER(MATCH( ""&amp; T116,  Emploees!AC:AC,0))</f>
        <v>0</v>
      </c>
      <c r="W116" t="b">
        <f>IF(V116,FALSE,ISNUMBER(MATCH(T116,Emploees!B:B,0)))</f>
        <v>0</v>
      </c>
      <c r="X116" t="b">
        <v>1</v>
      </c>
      <c r="Y116" t="e">
        <f>MATCH(ROW(),Sheet2!$A$2:$A$8,0)</f>
        <v>#N/A</v>
      </c>
    </row>
    <row r="117" spans="1:25" hidden="1" x14ac:dyDescent="0.25">
      <c r="A117" t="str">
        <v>მეპერსი</v>
      </c>
      <c r="B117" t="str">
        <v>402121887</v>
      </c>
      <c r="C117" s="19" t="str">
        <v/>
      </c>
      <c r="E117" t="str">
        <v/>
      </c>
      <c r="F117" t="str">
        <v/>
      </c>
      <c r="H117" t="str">
        <v>ქ. თბილისი, დიდუბის რაიონი, ალ. მირცხულავას ქ., N 12, ბინა N19</v>
      </c>
      <c r="I117" t="str">
        <v/>
      </c>
      <c r="J117" t="str">
        <v/>
      </c>
      <c r="K117" t="str">
        <v>GE78TB7960436060100001</v>
      </c>
      <c r="M117" t="str">
        <v>თემური მატუა</v>
      </c>
      <c r="N117">
        <v>51002000040</v>
      </c>
      <c r="O117" t="str">
        <v/>
      </c>
      <c r="P117" t="str">
        <v/>
      </c>
      <c r="Q117">
        <v>1148</v>
      </c>
      <c r="R117" t="str">
        <v>0d51a686-652b-478f-9502-50b11abafa54</v>
      </c>
      <c r="S117" t="str">
        <v>94279771-0dd8-44b8-955b-275714b1489b</v>
      </c>
      <c r="T117" t="str">
        <v>43EABC78-AF64-4C14-9FEF-C7E6A1B6F07E</v>
      </c>
      <c r="U117" t="str">
        <v>ICE000116</v>
      </c>
      <c r="V117" t="b">
        <f>ISNUMBER(MATCH( ""&amp; T117,  Emploees!AC:AC,0))</f>
        <v>0</v>
      </c>
      <c r="W117" t="b">
        <f>IF(V117,FALSE,ISNUMBER(MATCH(T117,Emploees!B:B,0)))</f>
        <v>0</v>
      </c>
      <c r="X117" t="b">
        <v>1</v>
      </c>
      <c r="Y117" t="e">
        <f>MATCH(ROW(),Sheet2!$A$2:$A$8,0)</f>
        <v>#N/A</v>
      </c>
    </row>
    <row r="118" spans="1:25" hidden="1" x14ac:dyDescent="0.25">
      <c r="A118" t="str">
        <v>ვილჰელმსენ შიფს სერვის ჯორჯია</v>
      </c>
      <c r="B118" t="str">
        <v>204564514</v>
      </c>
      <c r="C118" s="19" t="str">
        <v/>
      </c>
      <c r="E118" t="str">
        <v/>
      </c>
      <c r="F118" t="str">
        <v/>
      </c>
      <c r="H118" t="str">
        <v>ქ. თბილისი, დიდუბის რაიონი, მ. ლებანიძის ქ., №17</v>
      </c>
      <c r="I118" t="str">
        <v/>
      </c>
      <c r="J118" t="str">
        <v/>
      </c>
      <c r="K118" t="str">
        <v>GE84BG0000000344898900</v>
      </c>
      <c r="M118" t="str">
        <v>იოსებ გორგილაძე</v>
      </c>
      <c r="N118">
        <v>61001017464</v>
      </c>
      <c r="O118" t="str">
        <v/>
      </c>
      <c r="P118" t="str">
        <v/>
      </c>
      <c r="Q118">
        <v>568</v>
      </c>
      <c r="R118" t="str">
        <v>0d51a686-652b-478f-9502-50b11abafa54</v>
      </c>
      <c r="S118" t="str">
        <v>94279771-0dd8-44b8-955b-275714b1489b</v>
      </c>
      <c r="T118" t="str">
        <v>32763CBF-A1A7-40AA-A28F-A5F62B807412</v>
      </c>
      <c r="U118" t="str">
        <v>ICE000117</v>
      </c>
      <c r="V118" t="b">
        <f>ISNUMBER(MATCH( ""&amp; T118,  Emploees!AC:AC,0))</f>
        <v>0</v>
      </c>
      <c r="W118" t="b">
        <f>IF(V118,FALSE,ISNUMBER(MATCH(T118,Emploees!B:B,0)))</f>
        <v>0</v>
      </c>
      <c r="X118" t="b">
        <v>1</v>
      </c>
      <c r="Y118" t="e">
        <f>MATCH(ROW(),Sheet2!$A$2:$A$8,0)</f>
        <v>#N/A</v>
      </c>
    </row>
    <row r="119" spans="1:25" hidden="1" x14ac:dyDescent="0.25">
      <c r="A119" t="str">
        <v>ევრო ფიქსი</v>
      </c>
      <c r="B119" t="str">
        <v>406029925</v>
      </c>
      <c r="C119" s="19" t="str">
        <v/>
      </c>
      <c r="E119" t="str">
        <v/>
      </c>
      <c r="F119" t="str">
        <v/>
      </c>
      <c r="H119" t="str">
        <v>ქ. თბილისი, დიდუბის რაიონი, კოსმონავტების სანაპირო N23გ, სართული 2</v>
      </c>
      <c r="I119" t="str">
        <v/>
      </c>
      <c r="J119" t="str">
        <v/>
      </c>
      <c r="K119" t="str">
        <v>GE68TB7205736020100002</v>
      </c>
      <c r="M119" t="str">
        <v>ამირანი მამოევი</v>
      </c>
      <c r="N119" t="str">
        <v>01011078457</v>
      </c>
      <c r="O119" t="str">
        <v/>
      </c>
      <c r="P119" t="str">
        <v/>
      </c>
      <c r="Q119">
        <v>733</v>
      </c>
      <c r="R119" t="str">
        <v>0d51a686-652b-478f-9502-50b11abafa54</v>
      </c>
      <c r="S119" t="str">
        <v>94279771-0dd8-44b8-955b-275714b1489b</v>
      </c>
      <c r="T119" t="str">
        <v>87FD64CA-3BA9-4E8B-B17B-5BC403E9B37A</v>
      </c>
      <c r="U119" t="str">
        <v>ICE000118</v>
      </c>
      <c r="V119" t="b">
        <f>ISNUMBER(MATCH( ""&amp; T119,  Emploees!AC:AC,0))</f>
        <v>0</v>
      </c>
      <c r="W119" t="b">
        <f>IF(V119,FALSE,ISNUMBER(MATCH(T119,Emploees!B:B,0)))</f>
        <v>0</v>
      </c>
      <c r="X119" t="b">
        <v>1</v>
      </c>
      <c r="Y119" t="e">
        <f>MATCH(ROW(),Sheet2!$A$2:$A$8,0)</f>
        <v>#N/A</v>
      </c>
    </row>
    <row r="120" spans="1:25" hidden="1" x14ac:dyDescent="0.25">
      <c r="A120" t="str">
        <v>სითიქომ</v>
      </c>
      <c r="B120" t="str">
        <v>405197111</v>
      </c>
      <c r="C120" s="19" t="str">
        <v/>
      </c>
      <c r="E120" t="str">
        <v/>
      </c>
      <c r="F120" t="str">
        <v/>
      </c>
      <c r="H120" t="str">
        <v>ქ. თბილისი, ვაკის რაიონი, ირაკლი აბაშიძის ქ., N 48, ბ. 3</v>
      </c>
      <c r="I120" t="str">
        <v/>
      </c>
      <c r="J120" t="str">
        <v/>
      </c>
      <c r="K120" t="str">
        <v>GE78TB7917936020100005</v>
      </c>
      <c r="M120" t="str">
        <v>დავით პირველაშვილი</v>
      </c>
      <c r="N120" t="str">
        <v>01008042484</v>
      </c>
      <c r="O120" t="str">
        <v/>
      </c>
      <c r="P120" t="str">
        <v/>
      </c>
      <c r="Q120">
        <v>1153</v>
      </c>
      <c r="R120" t="str">
        <v>0d51a686-652b-478f-9502-50b11abafa54</v>
      </c>
      <c r="S120" t="str">
        <v>94279771-0dd8-44b8-955b-275714b1489b</v>
      </c>
      <c r="T120" t="str">
        <v>B0233419-0052-4A91-AD62-6A8EAC8ED636</v>
      </c>
      <c r="U120" t="str">
        <v>ICE000119</v>
      </c>
      <c r="V120" t="b">
        <f>ISNUMBER(MATCH( ""&amp; T120,  Emploees!AC:AC,0))</f>
        <v>0</v>
      </c>
      <c r="W120" t="b">
        <f>IF(V120,FALSE,ISNUMBER(MATCH(T120,Emploees!B:B,0)))</f>
        <v>0</v>
      </c>
      <c r="X120" t="b">
        <v>1</v>
      </c>
      <c r="Y120" t="e">
        <f>MATCH(ROW(),Sheet2!$A$2:$A$8,0)</f>
        <v>#N/A</v>
      </c>
    </row>
    <row r="121" spans="1:25" hidden="1" x14ac:dyDescent="0.25">
      <c r="A121" t="str">
        <v>ჯითექსი</v>
      </c>
      <c r="B121" t="str">
        <v>205234744</v>
      </c>
      <c r="C121" s="19" t="str">
        <v/>
      </c>
      <c r="E121" t="str">
        <v/>
      </c>
      <c r="F121" t="str">
        <v/>
      </c>
      <c r="H121" t="str">
        <v>ქ. თბილისი, ვაკის რაიონი, ი. მოსშვილის ქ., №12, ბ. №21</v>
      </c>
      <c r="I121" t="str">
        <v/>
      </c>
      <c r="J121" t="str">
        <v/>
      </c>
      <c r="K121" t="str">
        <v>GE56BG0000000414154300</v>
      </c>
      <c r="M121" t="str">
        <v>გიორგი ბასილაძე</v>
      </c>
      <c r="N121" t="str">
        <v>01022002357</v>
      </c>
      <c r="O121" t="str">
        <v/>
      </c>
      <c r="P121" t="str">
        <v/>
      </c>
      <c r="Q121">
        <v>1174</v>
      </c>
      <c r="R121" t="str">
        <v>0d51a686-652b-478f-9502-50b11abafa54</v>
      </c>
      <c r="S121" t="str">
        <v>94279771-0dd8-44b8-955b-275714b1489b</v>
      </c>
      <c r="T121" t="str">
        <v>57B563B3-C083-4D3B-AED3-2592EE4483A0</v>
      </c>
      <c r="U121" t="str">
        <v>ICE000120</v>
      </c>
      <c r="V121" t="b">
        <f>ISNUMBER(MATCH( ""&amp; T121,  Emploees!AC:AC,0))</f>
        <v>0</v>
      </c>
      <c r="W121" t="b">
        <f>IF(V121,FALSE,ISNUMBER(MATCH(T121,Emploees!B:B,0)))</f>
        <v>0</v>
      </c>
      <c r="X121" t="b">
        <v>1</v>
      </c>
      <c r="Y121" t="e">
        <f>MATCH(ROW(),Sheet2!$A$2:$A$8,0)</f>
        <v>#N/A</v>
      </c>
    </row>
    <row r="122" spans="1:25" hidden="1" x14ac:dyDescent="0.25">
      <c r="A122" t="str">
        <v>ინსტა</v>
      </c>
      <c r="B122" t="str">
        <v>202057264</v>
      </c>
      <c r="C122" s="19" t="str">
        <v/>
      </c>
      <c r="E122" t="str">
        <v/>
      </c>
      <c r="F122" t="str">
        <v/>
      </c>
      <c r="H122" t="str">
        <v>ქ.თბილისი, საბურთალოს რაიონი, ზაქარიაძის ქ. N8</v>
      </c>
      <c r="I122" t="str">
        <v/>
      </c>
      <c r="J122" t="str">
        <v/>
      </c>
      <c r="K122" t="str">
        <v>GE95BG0000000280979000</v>
      </c>
      <c r="M122" t="str">
        <v>გიორგი ბახსოლიანი</v>
      </c>
      <c r="N122" t="str">
        <v>01009000867</v>
      </c>
      <c r="O122" t="str">
        <v/>
      </c>
      <c r="P122" t="str">
        <v/>
      </c>
      <c r="Q122">
        <v>299</v>
      </c>
      <c r="R122" t="str">
        <v>0d51a686-652b-478f-9502-50b11abafa54</v>
      </c>
      <c r="S122" t="str">
        <v>94279771-0dd8-44b8-955b-275714b1489b</v>
      </c>
      <c r="T122" t="str">
        <v>038B7B4B-A51F-44F2-81A8-7245D14F2FEF</v>
      </c>
      <c r="U122" t="str">
        <v>ICE000121</v>
      </c>
      <c r="V122" t="b">
        <f>ISNUMBER(MATCH( ""&amp; T122,  Emploees!AC:AC,0))</f>
        <v>0</v>
      </c>
      <c r="W122" t="b">
        <f>IF(V122,FALSE,ISNUMBER(MATCH(T122,Emploees!B:B,0)))</f>
        <v>0</v>
      </c>
      <c r="X122" t="b">
        <v>1</v>
      </c>
      <c r="Y122" t="e">
        <f>MATCH(ROW(),Sheet2!$A$2:$A$8,0)</f>
        <v>#N/A</v>
      </c>
    </row>
    <row r="123" spans="1:25" hidden="1" x14ac:dyDescent="0.25">
      <c r="A123" t="str">
        <v>სოლეი</v>
      </c>
      <c r="B123" t="str">
        <v>204896513</v>
      </c>
      <c r="C123" s="19" t="str">
        <v/>
      </c>
      <c r="E123" t="str">
        <v/>
      </c>
      <c r="F123" t="str">
        <v/>
      </c>
      <c r="H123" t="str">
        <v>ქ. თბილისი, ვაკე-საბურთალოს რაიონი, ვაჟაფშაველას გამზ. N58, ბ. N1</v>
      </c>
      <c r="I123" t="str">
        <v/>
      </c>
      <c r="J123" t="str">
        <v/>
      </c>
      <c r="K123" t="str">
        <v>GE11PC0133600100037279</v>
      </c>
      <c r="M123" t="str">
        <v>ოლღა ჭავჭავაძე</v>
      </c>
      <c r="N123" t="str">
        <v>01009010787</v>
      </c>
      <c r="O123" t="str">
        <v/>
      </c>
      <c r="P123" t="str">
        <v/>
      </c>
      <c r="Q123">
        <v>1169</v>
      </c>
      <c r="R123" t="str">
        <v>0d51a686-652b-478f-9502-50b11abafa54</v>
      </c>
      <c r="S123" t="str">
        <v>94279771-0dd8-44b8-955b-275714b1489b</v>
      </c>
      <c r="T123" t="str">
        <v>D0B710BC-380A-438A-98F5-0DF582189583</v>
      </c>
      <c r="U123" t="str">
        <v>ICE000122</v>
      </c>
      <c r="V123" t="b">
        <f>ISNUMBER(MATCH( ""&amp; T123,  Emploees!AC:AC,0))</f>
        <v>0</v>
      </c>
      <c r="W123" t="b">
        <f>IF(V123,FALSE,ISNUMBER(MATCH(T123,Emploees!B:B,0)))</f>
        <v>0</v>
      </c>
      <c r="X123" t="b">
        <v>1</v>
      </c>
      <c r="Y123" t="e">
        <f>MATCH(ROW(),Sheet2!$A$2:$A$8,0)</f>
        <v>#N/A</v>
      </c>
    </row>
    <row r="124" spans="1:25" s="30" customFormat="1" x14ac:dyDescent="0.25">
      <c r="A124" s="30">
        <v>1920</v>
      </c>
      <c r="B124" s="30" t="str">
        <v>400247899</v>
      </c>
      <c r="C124" s="31" t="str">
        <v/>
      </c>
      <c r="E124" s="30" t="str">
        <v/>
      </c>
      <c r="F124" s="30" t="str">
        <v/>
      </c>
      <c r="H124" s="30" t="str">
        <v>ქ. თბილისი, გლდანის რაიონი, გლდანის მას., I მ/რ, კორპ. 4, ბ. 73</v>
      </c>
      <c r="I124" s="30" t="str">
        <v/>
      </c>
      <c r="J124" s="30" t="str">
        <v/>
      </c>
      <c r="K124" s="30" t="str">
        <v>GE02BG0000000101535136</v>
      </c>
      <c r="M124" s="30" t="str">
        <v>გიორგი როინიშვილი</v>
      </c>
      <c r="N124" s="30" t="str">
        <v>01001003915</v>
      </c>
      <c r="O124" s="30" t="str">
        <v/>
      </c>
      <c r="P124" s="30" t="str">
        <v/>
      </c>
      <c r="Q124" s="30">
        <v>1108</v>
      </c>
      <c r="R124" s="30" t="str">
        <v>0d51a686-652b-478f-9502-50b11abafa54</v>
      </c>
      <c r="S124" s="30" t="str">
        <v>94279771-0dd8-44b8-955b-275714b1489b</v>
      </c>
      <c r="T124" s="30" t="str">
        <v>30D1E20E-3889-4EAC-883A-6509ABFFA5D7</v>
      </c>
      <c r="U124" s="30" t="str">
        <v>ICE000123</v>
      </c>
      <c r="V124" s="30" t="b">
        <f>ISNUMBER(MATCH( ""&amp; T124,  Emploees!AC:AC,0))</f>
        <v>0</v>
      </c>
      <c r="W124" s="30" t="b">
        <f>IF(V124,FALSE,ISNUMBER(MATCH(T124,Emploees!B:B,0)))</f>
        <v>0</v>
      </c>
      <c r="X124" s="30" t="b">
        <v>1</v>
      </c>
      <c r="Y124" s="30">
        <f>MATCH(ROW(),Sheet2!$A$2:$A$8,0)</f>
        <v>1</v>
      </c>
    </row>
    <row r="125" spans="1:25" hidden="1" x14ac:dyDescent="0.25">
      <c r="A125" t="str">
        <v>LIBERTY</v>
      </c>
      <c r="B125" t="str">
        <v>445403885</v>
      </c>
      <c r="C125" s="19" t="str">
        <v/>
      </c>
      <c r="E125" t="str">
        <v/>
      </c>
      <c r="F125" t="str">
        <v/>
      </c>
      <c r="H125" t="str">
        <v>ბათუმი, ფარნავაზ მეფის ქ., 93/99, ბ.34</v>
      </c>
      <c r="I125" t="str">
        <v/>
      </c>
      <c r="J125" t="str">
        <v/>
      </c>
      <c r="K125" t="str">
        <v>GE29BG0000000590487400</v>
      </c>
      <c r="M125" t="str">
        <v>ბათუმი, ფარნავაზ მეფის ქ., 93/99, ბ.34</v>
      </c>
      <c r="N125">
        <v>61001029125</v>
      </c>
      <c r="O125" t="str">
        <v/>
      </c>
      <c r="P125" t="str">
        <v/>
      </c>
      <c r="Q125">
        <v>1180</v>
      </c>
      <c r="R125" t="str">
        <v>0d51a686-652b-478f-9502-50b11abafa54</v>
      </c>
      <c r="S125" t="str">
        <v>94279771-0dd8-44b8-955b-275714b1489b</v>
      </c>
      <c r="T125" t="str">
        <v>E756B817-EDE2-4596-A854-7F2C3EED7FA4</v>
      </c>
      <c r="U125" t="str">
        <v>ICE000124</v>
      </c>
      <c r="V125" t="b">
        <f>ISNUMBER(MATCH( ""&amp; T125,  Emploees!AC:AC,0))</f>
        <v>0</v>
      </c>
      <c r="W125" t="b">
        <f>IF(V125,FALSE,ISNUMBER(MATCH(T125,Emploees!B:B,0)))</f>
        <v>0</v>
      </c>
      <c r="X125" t="b">
        <v>1</v>
      </c>
      <c r="Y125" t="e">
        <f>MATCH(ROW(),Sheet2!$A$2:$A$8,0)</f>
        <v>#N/A</v>
      </c>
    </row>
    <row r="126" spans="1:25" hidden="1" x14ac:dyDescent="0.25">
      <c r="A126" t="str">
        <v>თერმა სერვისი</v>
      </c>
      <c r="B126" t="str">
        <v>205244225</v>
      </c>
      <c r="C126" s="19" t="str">
        <v/>
      </c>
      <c r="E126" t="str">
        <v/>
      </c>
      <c r="F126" t="str">
        <v/>
      </c>
      <c r="H126" t="str">
        <v>ქ. თბილისი, საბურთალოს რაიონი, თამარაშვილის ქ., №13, (ნაკვეთი №4/74), კორპ. №10, სადარბაზო №3, სართ. 1, №"ბ", (მშენებარე)</v>
      </c>
      <c r="I126" t="str">
        <v/>
      </c>
      <c r="J126" t="str">
        <v/>
      </c>
      <c r="K126" t="str">
        <v>GE29LB0113144586243000</v>
      </c>
      <c r="M126" t="str">
        <v>ლაშა თათელაძე</v>
      </c>
      <c r="N126" t="str">
        <v>01020007753</v>
      </c>
      <c r="O126" t="str">
        <v/>
      </c>
      <c r="P126" t="str">
        <v/>
      </c>
      <c r="Q126">
        <v>1186</v>
      </c>
      <c r="R126" t="str">
        <v>0d51a686-652b-478f-9502-50b11abafa54</v>
      </c>
      <c r="S126" t="str">
        <v>94279771-0dd8-44b8-955b-275714b1489b</v>
      </c>
      <c r="T126" t="str">
        <v>991E38FA-E205-4E90-A126-0FCCA6143419</v>
      </c>
      <c r="U126" t="str">
        <v>ICE000125</v>
      </c>
      <c r="V126" t="b">
        <f>ISNUMBER(MATCH( ""&amp; T126,  Emploees!AC:AC,0))</f>
        <v>0</v>
      </c>
      <c r="W126" t="b">
        <f>IF(V126,FALSE,ISNUMBER(MATCH(T126,Emploees!B:B,0)))</f>
        <v>0</v>
      </c>
      <c r="X126" t="b">
        <v>1</v>
      </c>
      <c r="Y126" t="e">
        <f>MATCH(ROW(),Sheet2!$A$2:$A$8,0)</f>
        <v>#N/A</v>
      </c>
    </row>
    <row r="127" spans="1:25" hidden="1" x14ac:dyDescent="0.25">
      <c r="A127" t="str">
        <v>ტექნო ბუმი</v>
      </c>
      <c r="B127" t="str">
        <v>205286199</v>
      </c>
      <c r="C127" s="19" t="str">
        <v/>
      </c>
      <c r="E127" t="str">
        <v/>
      </c>
      <c r="F127" t="str">
        <v/>
      </c>
      <c r="H127" t="str">
        <v>ქ. თბილისის, ვაკე-საბურთალოს რაიონი, ვაჟა-ფშაველას გამზ., N30ა</v>
      </c>
      <c r="I127" t="str">
        <v/>
      </c>
      <c r="J127" t="str">
        <v/>
      </c>
      <c r="K127" t="str">
        <v>GE15BG0000000943187800</v>
      </c>
      <c r="M127" t="str">
        <v>ეთერ ქოქოლაძე</v>
      </c>
      <c r="N127">
        <v>61006009987</v>
      </c>
      <c r="O127" t="str">
        <v/>
      </c>
      <c r="P127" t="str">
        <v/>
      </c>
      <c r="Q127">
        <v>586</v>
      </c>
      <c r="R127" t="str">
        <v>0d51a686-652b-478f-9502-50b11abafa54</v>
      </c>
      <c r="S127" t="str">
        <v>94279771-0dd8-44b8-955b-275714b1489b</v>
      </c>
      <c r="T127" t="str">
        <v>8791189E-3D02-432A-8E51-F4DA2EE26A6D</v>
      </c>
      <c r="U127" t="str">
        <v>ICE000126</v>
      </c>
      <c r="V127" t="b">
        <f>ISNUMBER(MATCH( ""&amp; T127,  Emploees!AC:AC,0))</f>
        <v>0</v>
      </c>
      <c r="W127" t="b">
        <f>IF(V127,FALSE,ISNUMBER(MATCH(T127,Emploees!B:B,0)))</f>
        <v>0</v>
      </c>
      <c r="X127" t="b">
        <v>1</v>
      </c>
      <c r="Y127" t="e">
        <f>MATCH(ROW(),Sheet2!$A$2:$A$8,0)</f>
        <v>#N/A</v>
      </c>
    </row>
    <row r="128" spans="1:25" hidden="1" x14ac:dyDescent="0.25">
      <c r="A128" t="str">
        <v>დორჩე პრეფაბრიკ იაფი ვე ინშაათ სანაი თიჯარეთ-ის ფილიალი</v>
      </c>
      <c r="B128" t="str">
        <v>405020374</v>
      </c>
      <c r="C128" s="19" t="str">
        <v/>
      </c>
      <c r="E128" t="str">
        <v/>
      </c>
      <c r="F128" t="str">
        <v/>
      </c>
      <c r="H128" t="str">
        <v>ქ, თბილისი, მთაწმინდის რაიონი, ი. ჭავჭავაძის გამზ., №2., კეკელიძის ქ., N2, ბინა 48</v>
      </c>
      <c r="I128" t="str">
        <v/>
      </c>
      <c r="J128" t="str">
        <v/>
      </c>
      <c r="K128" t="str">
        <v>GE65ZB0000003605000098</v>
      </c>
      <c r="M128" t="str">
        <v>მეჰმეთ ერდემ სერთერი</v>
      </c>
      <c r="N128">
        <v>60163104168</v>
      </c>
      <c r="O128" t="str">
        <v/>
      </c>
      <c r="P128" t="str">
        <v/>
      </c>
      <c r="Q128" t="str">
        <v/>
      </c>
      <c r="R128" t="str">
        <v>23b32846-da15-4bce-a8a6-0859041e94bb</v>
      </c>
      <c r="S128" t="str">
        <v>94279771-0dd8-44b8-955b-275714b1489b</v>
      </c>
      <c r="T128" t="str">
        <v>A42556E6-B61F-46FA-80FA-DD96CB0928AD</v>
      </c>
      <c r="U128" t="str">
        <v>ICE000127</v>
      </c>
      <c r="V128" t="b">
        <f>ISNUMBER(MATCH( ""&amp; T128,  Emploees!AC:AC,0))</f>
        <v>0</v>
      </c>
      <c r="W128" t="b">
        <f>IF(V128,FALSE,ISNUMBER(MATCH(T128,Emploees!B:B,0)))</f>
        <v>0</v>
      </c>
      <c r="X128" t="b">
        <v>1</v>
      </c>
      <c r="Y128" t="e">
        <f>MATCH(ROW(),Sheet2!$A$2:$A$8,0)</f>
        <v>#N/A</v>
      </c>
    </row>
    <row r="129" spans="1:25" hidden="1" x14ac:dyDescent="0.25">
      <c r="A129" t="str">
        <v>ოლსერვისგრუპ</v>
      </c>
      <c r="B129" t="str">
        <v>406233552</v>
      </c>
      <c r="C129" s="19" t="str">
        <v/>
      </c>
      <c r="E129" t="str">
        <v/>
      </c>
      <c r="F129" t="str">
        <v/>
      </c>
      <c r="H129" t="str">
        <v>ქ. თბილისი, სამგორის რაიონი, რომანოზ ხომლელის ქუჩა N56, ბინა N43</v>
      </c>
      <c r="I129" t="str">
        <v/>
      </c>
      <c r="J129" t="str">
        <v/>
      </c>
      <c r="K129" t="str">
        <v>GE65BG0000000040931700</v>
      </c>
      <c r="M129" t="str">
        <v>გიორგი სულამანიძე</v>
      </c>
      <c r="N129" t="str">
        <v>01006010212</v>
      </c>
      <c r="O129" t="str">
        <v/>
      </c>
      <c r="P129" t="str">
        <v/>
      </c>
      <c r="Q129">
        <v>1184</v>
      </c>
      <c r="R129" t="str">
        <v>0d51a686-652b-478f-9502-50b11abafa54</v>
      </c>
      <c r="S129" t="str">
        <v>94279771-0dd8-44b8-955b-275714b1489b</v>
      </c>
      <c r="T129" t="str">
        <v>C08C6F90-5808-41D5-A1CC-2A1CCFAF531B</v>
      </c>
      <c r="U129" t="str">
        <v>ICE000128</v>
      </c>
      <c r="V129" t="b">
        <f>ISNUMBER(MATCH( ""&amp; T129,  Emploees!AC:AC,0))</f>
        <v>0</v>
      </c>
      <c r="W129" t="b">
        <f>IF(V129,FALSE,ISNUMBER(MATCH(T129,Emploees!B:B,0)))</f>
        <v>0</v>
      </c>
      <c r="X129" t="b">
        <v>1</v>
      </c>
      <c r="Y129" t="e">
        <f>MATCH(ROW(),Sheet2!$A$2:$A$8,0)</f>
        <v>#N/A</v>
      </c>
    </row>
    <row r="130" spans="1:25" hidden="1" x14ac:dyDescent="0.25">
      <c r="A130" t="str">
        <v>გოუ ჰოლდინგს</v>
      </c>
      <c r="B130" t="str">
        <v>405202935</v>
      </c>
      <c r="C130" s="19" t="str">
        <v/>
      </c>
      <c r="E130" t="str">
        <v/>
      </c>
      <c r="F130" t="str">
        <v/>
      </c>
      <c r="H130" t="str">
        <v>ქ. თბილისი, ვაკე-საბურთალოს რაიონი, თ. ნადარეიშვილის ქ., N 22</v>
      </c>
      <c r="I130" t="str">
        <v/>
      </c>
      <c r="J130" t="str">
        <v/>
      </c>
      <c r="K130" t="str">
        <v>GE16TB7472736020100004</v>
      </c>
      <c r="M130" t="str">
        <v>მიხეილ ხონელიძე</v>
      </c>
      <c r="N130" t="str">
        <v>01024006537</v>
      </c>
      <c r="O130" t="str">
        <v/>
      </c>
      <c r="P130" t="str">
        <v/>
      </c>
      <c r="Q130">
        <v>692</v>
      </c>
      <c r="R130" t="str">
        <v>0d51a686-652b-478f-9502-50b11abafa54</v>
      </c>
      <c r="S130" t="str">
        <v>94279771-0dd8-44b8-955b-275714b1489b</v>
      </c>
      <c r="T130" t="str">
        <v>E2D4AF95-5781-493B-A734-711CBAD8AB81</v>
      </c>
      <c r="U130" t="str">
        <v>ICE000129</v>
      </c>
      <c r="V130" t="b">
        <f>ISNUMBER(MATCH( ""&amp; T130,  Emploees!AC:AC,0))</f>
        <v>0</v>
      </c>
      <c r="W130" t="b">
        <f>IF(V130,FALSE,ISNUMBER(MATCH(T130,Emploees!B:B,0)))</f>
        <v>0</v>
      </c>
      <c r="X130" t="b">
        <v>1</v>
      </c>
      <c r="Y130" t="e">
        <f>MATCH(ROW(),Sheet2!$A$2:$A$8,0)</f>
        <v>#N/A</v>
      </c>
    </row>
    <row r="131" spans="1:25" hidden="1" x14ac:dyDescent="0.25">
      <c r="A131" t="str">
        <v>ნიუ ენჯინირინგ</v>
      </c>
      <c r="B131" t="str">
        <v>206346051</v>
      </c>
      <c r="C131" s="19" t="str">
        <v/>
      </c>
      <c r="E131" t="str">
        <v/>
      </c>
      <c r="F131" t="str">
        <v/>
      </c>
      <c r="H131" t="str">
        <v>ქ. თბილისის, ისანი-სამგორის რაიონში, დიდი ლილო, სს "ლილო"-ს ადმინისტრაციული შენობა</v>
      </c>
      <c r="I131" t="str">
        <v/>
      </c>
      <c r="J131" t="str">
        <v/>
      </c>
      <c r="K131" t="str">
        <v>GE29KS0000000004181674</v>
      </c>
      <c r="M131" t="str">
        <v>ზურაბ მამალაძე</v>
      </c>
      <c r="N131" t="str">
        <v>01024063578</v>
      </c>
      <c r="O131" t="str">
        <v/>
      </c>
      <c r="P131" t="str">
        <v/>
      </c>
      <c r="Q131">
        <v>1183</v>
      </c>
      <c r="R131" t="str">
        <v>0d51a686-652b-478f-9502-50b11abafa54</v>
      </c>
      <c r="S131" t="str">
        <v>94279771-0dd8-44b8-955b-275714b1489b</v>
      </c>
      <c r="T131" t="str">
        <v>84E81733-6F7E-4F44-9168-45650EDC5C4C</v>
      </c>
      <c r="U131" t="str">
        <v>ICE000130</v>
      </c>
      <c r="V131" t="b">
        <f>ISNUMBER(MATCH( ""&amp; T131,  Emploees!AC:AC,0))</f>
        <v>0</v>
      </c>
      <c r="W131" t="b">
        <f>IF(V131,FALSE,ISNUMBER(MATCH(T131,Emploees!B:B,0)))</f>
        <v>0</v>
      </c>
      <c r="X131" t="b">
        <v>1</v>
      </c>
      <c r="Y131" t="e">
        <f>MATCH(ROW(),Sheet2!$A$2:$A$8,0)</f>
        <v>#N/A</v>
      </c>
    </row>
    <row r="132" spans="1:25" hidden="1" x14ac:dyDescent="0.25">
      <c r="A132" t="str">
        <v>ჯი-თი მოტორს</v>
      </c>
      <c r="B132" t="str">
        <v>206276340</v>
      </c>
      <c r="C132" s="19" t="str">
        <v/>
      </c>
      <c r="E132" t="str">
        <v/>
      </c>
      <c r="F132" t="str">
        <v/>
      </c>
      <c r="H132" t="str">
        <v>ქ. თბილისი, საბურთალოს რაიონი, დავით აღმაშენებლის ხეივანი, N155</v>
      </c>
      <c r="I132" t="str">
        <v/>
      </c>
      <c r="J132" t="str">
        <v/>
      </c>
      <c r="K132" t="str">
        <v>GE89BG0000000247624300</v>
      </c>
      <c r="M132" t="str">
        <v>თემურ უსტიაშვილი</v>
      </c>
      <c r="N132">
        <v>61001007309</v>
      </c>
      <c r="O132" t="str">
        <v/>
      </c>
      <c r="P132" t="str">
        <v/>
      </c>
      <c r="Q132">
        <v>434</v>
      </c>
      <c r="R132" t="str">
        <v>0d51a686-652b-478f-9502-50b11abafa54</v>
      </c>
      <c r="S132" t="str">
        <v>94279771-0dd8-44b8-955b-275714b1489b</v>
      </c>
      <c r="T132" t="str">
        <v>0287776F-9E6F-4DA0-B7EF-8779B6C95A99</v>
      </c>
      <c r="U132" t="str">
        <v>ICE000131</v>
      </c>
      <c r="V132" t="b">
        <f>ISNUMBER(MATCH( ""&amp; T132,  Emploees!AC:AC,0))</f>
        <v>0</v>
      </c>
      <c r="W132" t="b">
        <f>IF(V132,FALSE,ISNUMBER(MATCH(T132,Emploees!B:B,0)))</f>
        <v>0</v>
      </c>
      <c r="X132" t="b">
        <v>1</v>
      </c>
      <c r="Y132" t="e">
        <f>MATCH(ROW(),Sheet2!$A$2:$A$8,0)</f>
        <v>#N/A</v>
      </c>
    </row>
    <row r="133" spans="1:25" hidden="1" x14ac:dyDescent="0.25">
      <c r="A133" t="str">
        <v>ავტო ელპიჯი ჯორჯია</v>
      </c>
      <c r="B133" t="str">
        <v>405161845</v>
      </c>
      <c r="C133" s="19" t="str">
        <v/>
      </c>
      <c r="E133" t="str">
        <v/>
      </c>
      <c r="F133" t="str">
        <v/>
      </c>
      <c r="H133" t="str">
        <v>ქ. თბილისი, ვაკე-საბურთალოს რაიონი, ალ. ყაზბეგის გამზ., N13, ბ. 25</v>
      </c>
      <c r="I133" t="str">
        <v/>
      </c>
      <c r="J133" t="str">
        <v/>
      </c>
      <c r="K133" t="str">
        <v>GE64TB7112636080100005</v>
      </c>
      <c r="M133" t="str">
        <v>ნიკოლოზ ხოფერია</v>
      </c>
      <c r="N133">
        <v>102401286</v>
      </c>
      <c r="O133" t="str">
        <v/>
      </c>
      <c r="P133" t="str">
        <v/>
      </c>
      <c r="Q133">
        <v>1298</v>
      </c>
      <c r="R133" t="str">
        <v>0d51a686-652b-478f-9502-50b11abafa54</v>
      </c>
      <c r="S133" t="str">
        <v>94279771-0dd8-44b8-955b-275714b1489b</v>
      </c>
      <c r="T133" t="str">
        <v>9A60B438-8F96-45B9-BE6F-A9F42E052FA7</v>
      </c>
      <c r="U133" t="str">
        <v>ICE000132</v>
      </c>
      <c r="V133" t="b">
        <f>ISNUMBER(MATCH( ""&amp; T133,  Emploees!AC:AC,0))</f>
        <v>0</v>
      </c>
      <c r="W133" t="b">
        <f>IF(V133,FALSE,ISNUMBER(MATCH(T133,Emploees!B:B,0)))</f>
        <v>0</v>
      </c>
      <c r="X133" t="b">
        <v>1</v>
      </c>
      <c r="Y133" t="e">
        <f>MATCH(ROW(),Sheet2!$A$2:$A$8,0)</f>
        <v>#N/A</v>
      </c>
    </row>
    <row r="134" spans="1:25" hidden="1" x14ac:dyDescent="0.25">
      <c r="A134" t="str">
        <v>პენსილვანიის (აშშ) საგუშაგო კოშკის, ბიბლიისა და
ტრაქტატების საზოგადოების ფილიალი საქართველოში</v>
      </c>
      <c r="B134" t="str">
        <v>206093494</v>
      </c>
      <c r="C134" s="19" t="str">
        <v/>
      </c>
      <c r="E134" t="str">
        <v/>
      </c>
      <c r="F134" t="str">
        <v/>
      </c>
      <c r="H134" t="str">
        <v>ქ. თბილისი, ისანი-სამგორის რაიონი, აეროდრომის დას ქ. 12, ბ. 18</v>
      </c>
      <c r="I134" t="str">
        <v/>
      </c>
      <c r="J134" t="str">
        <v/>
      </c>
      <c r="K134" t="str">
        <v>GE03TB7637136080100001</v>
      </c>
      <c r="M134" t="str">
        <v>ჯონი შალამბერიძე</v>
      </c>
      <c r="N134">
        <v>62001012361</v>
      </c>
      <c r="O134" t="str">
        <v/>
      </c>
      <c r="P134" t="str">
        <v/>
      </c>
      <c r="Q134">
        <v>69</v>
      </c>
      <c r="R134" t="str">
        <v>3b6618c9-b4c6-4e78-80e2-442b948fcd64</v>
      </c>
      <c r="S134" t="str">
        <v>94279771-0dd8-44b8-955b-275714b1489b</v>
      </c>
      <c r="T134" t="str">
        <v>046B5A1C-4C60-4272-A65C-20FC658BEFEC</v>
      </c>
      <c r="U134" t="str">
        <v>ICE000133</v>
      </c>
      <c r="V134" t="b">
        <f>ISNUMBER(MATCH( ""&amp; T134,  Emploees!AC:AC,0))</f>
        <v>0</v>
      </c>
      <c r="W134" t="b">
        <f>IF(V134,FALSE,ISNUMBER(MATCH(T134,Emploees!B:B,0)))</f>
        <v>0</v>
      </c>
      <c r="X134" t="b">
        <v>1</v>
      </c>
      <c r="Y134" t="e">
        <f>MATCH(ROW(),Sheet2!$A$2:$A$8,0)</f>
        <v>#N/A</v>
      </c>
    </row>
    <row r="135" spans="1:25" hidden="1" x14ac:dyDescent="0.25">
      <c r="A135" t="str">
        <v>საქართველოს საერთაშორისო ენერგეტიკული
კორპორაცია</v>
      </c>
      <c r="B135" t="str">
        <v>230866783</v>
      </c>
      <c r="C135" s="19" t="str">
        <v/>
      </c>
      <c r="E135" t="str">
        <v/>
      </c>
      <c r="F135" t="str">
        <v/>
      </c>
      <c r="H135" t="str">
        <v>ქ. თბილისი, ვაკის რაიონი, გაზაფხულის ქ., N18</v>
      </c>
      <c r="I135" t="str">
        <v/>
      </c>
      <c r="J135" t="str">
        <v/>
      </c>
      <c r="K135" t="str">
        <v>GE83BG0000000176536600</v>
      </c>
      <c r="M135" t="str">
        <v>ოლექსი ვილხოვოი</v>
      </c>
      <c r="N135" t="str">
        <v>01691023297</v>
      </c>
      <c r="O135" t="str">
        <v/>
      </c>
      <c r="P135" t="str">
        <v/>
      </c>
      <c r="Q135">
        <v>217</v>
      </c>
      <c r="R135" t="str">
        <v>0d51a686-652b-478f-9502-50b11abafa54</v>
      </c>
      <c r="S135" t="str">
        <v>94279771-0dd8-44b8-955b-275714b1489b</v>
      </c>
      <c r="T135" t="str">
        <v>BB8EF253-2D3A-42D2-B209-B6DB7A3E6F56</v>
      </c>
      <c r="U135" t="str">
        <v>ICE000134</v>
      </c>
      <c r="V135" t="b">
        <f>ISNUMBER(MATCH( ""&amp; T135,  Emploees!AC:AC,0))</f>
        <v>0</v>
      </c>
      <c r="W135" t="b">
        <f>IF(V135,FALSE,ISNUMBER(MATCH(T135,Emploees!B:B,0)))</f>
        <v>0</v>
      </c>
      <c r="X135" t="b">
        <v>1</v>
      </c>
      <c r="Y135" t="e">
        <f>MATCH(ROW(),Sheet2!$A$2:$A$8,0)</f>
        <v>#N/A</v>
      </c>
    </row>
    <row r="136" spans="1:25" hidden="1" x14ac:dyDescent="0.25">
      <c r="A136" t="str">
        <v>ინსტალი</v>
      </c>
      <c r="B136" t="str">
        <v>404436570</v>
      </c>
      <c r="C136" s="19" t="str">
        <v/>
      </c>
      <c r="E136" t="str">
        <v/>
      </c>
      <c r="F136" t="str">
        <v/>
      </c>
      <c r="H136" t="str">
        <v>ქ. თბილისი, მთაწმინდის რაიონი, მ. კოსტავას I შეს., N11ა, ბ. N25</v>
      </c>
      <c r="I136" t="str">
        <v/>
      </c>
      <c r="J136" t="str">
        <v/>
      </c>
      <c r="K136" t="str">
        <v>GE59PC0133600100062993</v>
      </c>
      <c r="M136" t="str">
        <v>ზურაბ ძირკვაძე</v>
      </c>
      <c r="N136">
        <v>61003000617</v>
      </c>
      <c r="O136" t="str">
        <v/>
      </c>
      <c r="P136" t="str">
        <v/>
      </c>
      <c r="Q136">
        <v>1315</v>
      </c>
      <c r="R136" t="str">
        <v>0d51a686-652b-478f-9502-50b11abafa54</v>
      </c>
      <c r="S136" t="str">
        <v>94279771-0dd8-44b8-955b-275714b1489b</v>
      </c>
      <c r="T136" t="str">
        <v>20FABFF1-1BAC-4741-A729-99202DDDFDD7</v>
      </c>
      <c r="U136" t="str">
        <v>ICE000135</v>
      </c>
      <c r="V136" t="b">
        <f>ISNUMBER(MATCH( ""&amp; T136,  Emploees!AC:AC,0))</f>
        <v>0</v>
      </c>
      <c r="W136" t="b">
        <f>IF(V136,FALSE,ISNUMBER(MATCH(T136,Emploees!B:B,0)))</f>
        <v>0</v>
      </c>
      <c r="X136" t="b">
        <v>1</v>
      </c>
      <c r="Y136" t="e">
        <f>MATCH(ROW(),Sheet2!$A$2:$A$8,0)</f>
        <v>#N/A</v>
      </c>
    </row>
    <row r="137" spans="1:25" hidden="1" x14ac:dyDescent="0.25">
      <c r="A137" t="str">
        <v>ჩიჩუების სამედიცინო ცენტრი მზერა</v>
      </c>
      <c r="B137" t="str">
        <v>206120730</v>
      </c>
      <c r="C137" s="19" t="str">
        <v/>
      </c>
      <c r="E137" t="str">
        <v/>
      </c>
      <c r="F137" t="str">
        <v/>
      </c>
      <c r="H137" t="str">
        <v>ქ. თბილისის, ისნის რაიონში, წინანდლის ქ. N9</v>
      </c>
      <c r="I137" t="str">
        <v/>
      </c>
      <c r="J137" t="str">
        <v/>
      </c>
      <c r="K137" t="str">
        <v>GE58TB7286936020100002</v>
      </c>
      <c r="M137" t="str">
        <v>ალექსანდრე ჩიჩუა</v>
      </c>
      <c r="N137" t="str">
        <v>01026002633</v>
      </c>
      <c r="O137" t="str">
        <v/>
      </c>
      <c r="P137" t="str">
        <v/>
      </c>
      <c r="Q137">
        <v>1349</v>
      </c>
      <c r="R137" t="str">
        <v>0d51a686-652b-478f-9502-50b11abafa54</v>
      </c>
      <c r="S137" t="str">
        <v>94279771-0dd8-44b8-955b-275714b1489b</v>
      </c>
      <c r="T137" t="str">
        <v>AEC6D3B0-908B-447D-B2F0-B3EA6FF3382B</v>
      </c>
      <c r="U137" t="str">
        <v>ICE000136</v>
      </c>
      <c r="V137" t="b">
        <f>ISNUMBER(MATCH( ""&amp; T137,  Emploees!AC:AC,0))</f>
        <v>0</v>
      </c>
      <c r="W137" t="b">
        <f>IF(V137,FALSE,ISNUMBER(MATCH(T137,Emploees!B:B,0)))</f>
        <v>0</v>
      </c>
      <c r="X137" t="b">
        <v>1</v>
      </c>
      <c r="Y137" t="e">
        <f>MATCH(ROW(),Sheet2!$A$2:$A$8,0)</f>
        <v>#N/A</v>
      </c>
    </row>
    <row r="138" spans="1:25" hidden="1" x14ac:dyDescent="0.25">
      <c r="A138" t="str">
        <v>თ და კ რესტორნები</v>
      </c>
      <c r="B138" t="str">
        <v>204909180</v>
      </c>
      <c r="C138" s="19" t="str">
        <v/>
      </c>
      <c r="E138" t="str">
        <v/>
      </c>
      <c r="F138" t="str">
        <v/>
      </c>
      <c r="H138" t="str">
        <v>ქ. თბილისი, მთაწმინდის რაიონი, ძმ.კაკაბაძეების ქ., N1</v>
      </c>
      <c r="I138" t="str">
        <v/>
      </c>
      <c r="J138" t="str">
        <v/>
      </c>
      <c r="K138" t="str">
        <v>GE02TB1100000019467575</v>
      </c>
      <c r="M138" t="str">
        <v>თენგიზ კაპანაძე</v>
      </c>
      <c r="N138" t="str">
        <v>01008006880</v>
      </c>
      <c r="O138" t="str">
        <v/>
      </c>
      <c r="P138" t="str">
        <v/>
      </c>
      <c r="Q138">
        <v>1367</v>
      </c>
      <c r="R138" t="str">
        <v>0d51a686-652b-478f-9502-50b11abafa54</v>
      </c>
      <c r="S138" t="str">
        <v>94279771-0dd8-44b8-955b-275714b1489b</v>
      </c>
      <c r="T138" t="str">
        <v>8BB2A316-DD8E-425E-9193-DB246127B7CA</v>
      </c>
      <c r="U138" t="str">
        <v>ICE000137</v>
      </c>
      <c r="V138" t="b">
        <f>ISNUMBER(MATCH( ""&amp; T138,  Emploees!AC:AC,0))</f>
        <v>0</v>
      </c>
      <c r="W138" t="b">
        <f>IF(V138,FALSE,ISNUMBER(MATCH(T138,Emploees!B:B,0)))</f>
        <v>0</v>
      </c>
      <c r="X138" t="b">
        <v>1</v>
      </c>
      <c r="Y138" t="e">
        <f>MATCH(ROW(),Sheet2!$A$2:$A$8,0)</f>
        <v>#N/A</v>
      </c>
    </row>
    <row r="139" spans="1:25" hidden="1" x14ac:dyDescent="0.25">
      <c r="A139" t="str">
        <v>ჯეოსერვისი</v>
      </c>
      <c r="B139" t="str">
        <v>406178559</v>
      </c>
      <c r="C139" s="19" t="str">
        <v/>
      </c>
      <c r="E139" t="str">
        <v/>
      </c>
      <c r="F139" t="str">
        <v/>
      </c>
      <c r="H139" t="str">
        <v>ქ. თბილისი, ისანი-სამგორის რაიონი, სამგორის დას., კორ. 32, ბ. 63</v>
      </c>
      <c r="I139" t="str">
        <v/>
      </c>
      <c r="J139" t="str">
        <v/>
      </c>
      <c r="K139" t="str">
        <v>GE61BG0000000661520700</v>
      </c>
      <c r="M139" t="str">
        <v>ზურაბ ჭიკაძე</v>
      </c>
      <c r="N139" t="str">
        <v>01012030187</v>
      </c>
      <c r="O139" t="str">
        <v/>
      </c>
      <c r="P139" t="str">
        <v/>
      </c>
      <c r="Q139">
        <v>793</v>
      </c>
      <c r="R139" t="str">
        <v>0d51a686-652b-478f-9502-50b11abafa54</v>
      </c>
      <c r="S139" t="str">
        <v>94279771-0dd8-44b8-955b-275714b1489b</v>
      </c>
      <c r="T139" t="str">
        <v>2D5D8C50-191E-4151-9C56-7CFC2AD0B23F</v>
      </c>
      <c r="U139" t="str">
        <v>ICE000138</v>
      </c>
      <c r="V139" t="b">
        <f>ISNUMBER(MATCH( ""&amp; T139,  Emploees!AC:AC,0))</f>
        <v>0</v>
      </c>
      <c r="W139" t="b">
        <f>IF(V139,FALSE,ISNUMBER(MATCH(T139,Emploees!B:B,0)))</f>
        <v>0</v>
      </c>
      <c r="X139" t="b">
        <v>1</v>
      </c>
      <c r="Y139" t="e">
        <f>MATCH(ROW(),Sheet2!$A$2:$A$8,0)</f>
        <v>#N/A</v>
      </c>
    </row>
    <row r="140" spans="1:25" hidden="1" x14ac:dyDescent="0.25">
      <c r="A140" t="str">
        <v>მარდიელი ჯგუფი</v>
      </c>
      <c r="B140" t="str">
        <v>405174136</v>
      </c>
      <c r="C140" s="19" t="str">
        <v/>
      </c>
      <c r="E140" t="str">
        <v/>
      </c>
      <c r="F140" t="str">
        <v/>
      </c>
      <c r="H140" t="str">
        <v>ქალაქი თბილისი,ვაკე-საბურთალოს რაიონი, ქუჩა გურამ ფანჯიკიძე, N 5</v>
      </c>
      <c r="I140" t="str">
        <v/>
      </c>
      <c r="J140" t="str">
        <v/>
      </c>
      <c r="K140" t="str">
        <v>GE94TB7240336050100001</v>
      </c>
      <c r="M140" t="str">
        <v>ზურაბ წულაია</v>
      </c>
      <c r="N140" t="str">
        <v>01017012832</v>
      </c>
      <c r="O140" t="str">
        <v/>
      </c>
      <c r="P140" t="str">
        <v/>
      </c>
      <c r="Q140">
        <v>1373</v>
      </c>
      <c r="R140" t="str">
        <v>0d51a686-652b-478f-9502-50b11abafa54</v>
      </c>
      <c r="S140" t="str">
        <v>94279771-0dd8-44b8-955b-275714b1489b</v>
      </c>
      <c r="T140" t="str">
        <v>EF69F544-D2E0-4C58-AB61-3CE6E1CACB4B</v>
      </c>
      <c r="U140" t="str">
        <v>ICE000139</v>
      </c>
      <c r="V140" t="b">
        <f>ISNUMBER(MATCH( ""&amp; T140,  Emploees!AC:AC,0))</f>
        <v>0</v>
      </c>
      <c r="W140" t="b">
        <f>IF(V140,FALSE,ISNUMBER(MATCH(T140,Emploees!B:B,0)))</f>
        <v>0</v>
      </c>
      <c r="X140" t="b">
        <v>1</v>
      </c>
      <c r="Y140" t="e">
        <f>MATCH(ROW(),Sheet2!$A$2:$A$8,0)</f>
        <v>#N/A</v>
      </c>
    </row>
    <row r="141" spans="1:25" hidden="1" x14ac:dyDescent="0.25">
      <c r="A141" t="str">
        <v>ჯი ემ ემ</v>
      </c>
      <c r="B141" t="str">
        <v>405115174</v>
      </c>
      <c r="C141" s="19" t="str">
        <v/>
      </c>
      <c r="E141" t="str">
        <v/>
      </c>
      <c r="F141" t="str">
        <v/>
      </c>
      <c r="H141" t="str">
        <v>ქ. თბილისი, საბურთალოს რაიონი, ზაზა ფანასკერტელ-ციციშვილის ქ., კორ. 16, ბ. 47</v>
      </c>
      <c r="I141" t="str">
        <v/>
      </c>
      <c r="J141" t="str">
        <v/>
      </c>
      <c r="K141" t="str">
        <v>GE64BG0000000103279341</v>
      </c>
      <c r="M141" t="str">
        <v>ილია ანთაძე</v>
      </c>
      <c r="N141" t="str">
        <v>01024013390</v>
      </c>
      <c r="O141" t="str">
        <v/>
      </c>
      <c r="P141" t="str">
        <v/>
      </c>
      <c r="Q141">
        <v>1382</v>
      </c>
      <c r="R141" t="str">
        <v>0d51a686-652b-478f-9502-50b11abafa54</v>
      </c>
      <c r="S141" t="str">
        <v>94279771-0dd8-44b8-955b-275714b1489b</v>
      </c>
      <c r="T141" t="str">
        <v>E6DBF0EF-BE8A-403C-B757-246FDF95B244</v>
      </c>
      <c r="U141" t="str">
        <v>ICE000140</v>
      </c>
      <c r="V141" t="b">
        <f>ISNUMBER(MATCH( ""&amp; T141,  Emploees!AC:AC,0))</f>
        <v>0</v>
      </c>
      <c r="W141" t="b">
        <f>IF(V141,FALSE,ISNUMBER(MATCH(T141,Emploees!B:B,0)))</f>
        <v>0</v>
      </c>
      <c r="X141" t="b">
        <v>1</v>
      </c>
      <c r="Y141" t="e">
        <f>MATCH(ROW(),Sheet2!$A$2:$A$8,0)</f>
        <v>#N/A</v>
      </c>
    </row>
    <row r="142" spans="1:25" hidden="1" x14ac:dyDescent="0.25">
      <c r="A142" t="str">
        <v>საქკაბელი</v>
      </c>
      <c r="B142" t="str">
        <v>230026888</v>
      </c>
      <c r="C142" s="19" t="str">
        <v/>
      </c>
      <c r="E142" t="str">
        <v/>
      </c>
      <c r="F142" t="str">
        <v/>
      </c>
      <c r="H142" t="str">
        <v>ქ. ზესტაფონი, სტაროსელსკის ქ. N15</v>
      </c>
      <c r="I142" t="str">
        <v/>
      </c>
      <c r="J142" t="str">
        <v/>
      </c>
      <c r="K142" t="str">
        <v>GE21TB0300000010467415</v>
      </c>
      <c r="M142" t="str">
        <v>ნესტორი ლუტიძე</v>
      </c>
      <c r="N142">
        <v>18001007664</v>
      </c>
      <c r="O142" t="str">
        <v/>
      </c>
      <c r="P142" t="str">
        <v/>
      </c>
      <c r="Q142">
        <v>796</v>
      </c>
      <c r="R142" t="str">
        <v>ec8c01a4-0fe9-424e-b08d-3bc252e7ac53</v>
      </c>
      <c r="S142" t="str">
        <v>94279771-0dd8-44b8-955b-275714b1489b</v>
      </c>
      <c r="T142" t="str">
        <v>F7F095B6-FE57-40F1-97A5-BDD67B1849A7</v>
      </c>
      <c r="U142" t="str">
        <v>ICE000141</v>
      </c>
      <c r="V142" t="b">
        <f>ISNUMBER(MATCH( ""&amp; T142,  Emploees!AC:AC,0))</f>
        <v>0</v>
      </c>
      <c r="W142" t="b">
        <f>IF(V142,FALSE,ISNUMBER(MATCH(T142,Emploees!B:B,0)))</f>
        <v>0</v>
      </c>
      <c r="X142" t="b">
        <v>1</v>
      </c>
      <c r="Y142" t="e">
        <f>MATCH(ROW(),Sheet2!$A$2:$A$8,0)</f>
        <v>#N/A</v>
      </c>
    </row>
    <row r="143" spans="1:25" hidden="1" x14ac:dyDescent="0.25">
      <c r="A143" t="str">
        <v>ასოციაცია ატუ</v>
      </c>
      <c r="B143" t="str">
        <v>239402491</v>
      </c>
      <c r="C143" s="19" t="str">
        <v/>
      </c>
      <c r="E143" t="str">
        <v/>
      </c>
      <c r="F143" t="str">
        <v/>
      </c>
      <c r="H143" t="str">
        <v>ქ. თბილისი, ვაკის რაიონი, ჭავჭავაძის გამზ. N39ა</v>
      </c>
      <c r="I143" t="str">
        <v/>
      </c>
      <c r="J143" t="str">
        <v/>
      </c>
      <c r="K143" t="str">
        <v>GE04CR0000000000053608</v>
      </c>
      <c r="M143" t="str">
        <v>როსტომი ჩაბრაძე</v>
      </c>
      <c r="N143">
        <v>38001009653</v>
      </c>
      <c r="O143" t="str">
        <v/>
      </c>
      <c r="P143" t="str">
        <v/>
      </c>
      <c r="Q143">
        <v>113</v>
      </c>
      <c r="R143" t="str">
        <v>831339ac-64e3-4d4c-9726-074e2d68b19c</v>
      </c>
      <c r="S143" t="str">
        <v>94279771-0dd8-44b8-955b-275714b1489b</v>
      </c>
      <c r="T143" t="str">
        <v>B3E373C9-2E2A-4FBA-BEC3-C5CE93DC6D4B</v>
      </c>
      <c r="U143" t="str">
        <v>ICE000142</v>
      </c>
      <c r="V143" t="b">
        <f>ISNUMBER(MATCH( ""&amp; T143,  Emploees!AC:AC,0))</f>
        <v>0</v>
      </c>
      <c r="W143" t="b">
        <f>IF(V143,FALSE,ISNUMBER(MATCH(T143,Emploees!B:B,0)))</f>
        <v>0</v>
      </c>
      <c r="X143" t="b">
        <v>1</v>
      </c>
      <c r="Y143" t="e">
        <f>MATCH(ROW(),Sheet2!$A$2:$A$8,0)</f>
        <v>#N/A</v>
      </c>
    </row>
    <row r="144" spans="1:25" hidden="1" x14ac:dyDescent="0.25">
      <c r="A144" t="str">
        <v>იეჰოვას მოწმეთა ქრისტიანული კრება საქართველოში</v>
      </c>
      <c r="B144" t="str">
        <v>406134678</v>
      </c>
      <c r="C144" s="19" t="str">
        <v/>
      </c>
      <c r="E144" t="str">
        <v/>
      </c>
      <c r="F144" t="str">
        <v/>
      </c>
      <c r="H144" t="str">
        <v>ქ.თბილისი, ისანი-სამგორის რაიონი, აეროდრომის დას., XIII ქ., N10</v>
      </c>
      <c r="I144" t="str">
        <v/>
      </c>
      <c r="J144" t="str">
        <v/>
      </c>
      <c r="K144" t="str">
        <v>GE62TB7755436080100008</v>
      </c>
      <c r="M144" t="str">
        <v>ჯონი შალამბერიძე</v>
      </c>
      <c r="N144">
        <v>62001012361</v>
      </c>
      <c r="O144" t="str">
        <v/>
      </c>
      <c r="P144" t="str">
        <v/>
      </c>
      <c r="Q144">
        <v>566</v>
      </c>
      <c r="R144" t="str">
        <v>af6bac17-8f0a-46c3-b1f3-4b7332d7ad7d</v>
      </c>
      <c r="S144" t="str">
        <v>94279771-0dd8-44b8-955b-275714b1489b</v>
      </c>
      <c r="T144" t="str">
        <v>91DBD569-D92B-4DE1-81A0-7446C323A19C</v>
      </c>
      <c r="U144" t="str">
        <v>ICE000143</v>
      </c>
      <c r="V144" t="b">
        <f>ISNUMBER(MATCH( ""&amp; T144,  Emploees!AC:AC,0))</f>
        <v>0</v>
      </c>
      <c r="W144" t="b">
        <f>IF(V144,FALSE,ISNUMBER(MATCH(T144,Emploees!B:B,0)))</f>
        <v>0</v>
      </c>
      <c r="X144" t="b">
        <v>1</v>
      </c>
      <c r="Y144" t="e">
        <f>MATCH(ROW(),Sheet2!$A$2:$A$8,0)</f>
        <v>#N/A</v>
      </c>
    </row>
    <row r="145" spans="1:25" hidden="1" x14ac:dyDescent="0.25">
      <c r="A145" t="str">
        <v>ურეკი რეზიდენსი</v>
      </c>
      <c r="B145" t="str">
        <v>437067148</v>
      </c>
      <c r="C145" s="19" t="str">
        <v/>
      </c>
      <c r="E145" t="str">
        <v/>
      </c>
      <c r="F145" t="str">
        <v/>
      </c>
      <c r="H145" t="str">
        <v>ოზურგეთი, სოფ. ნატანები</v>
      </c>
      <c r="I145" t="str">
        <v/>
      </c>
      <c r="J145" t="str">
        <v/>
      </c>
      <c r="K145" t="str">
        <v>GE04CR0000009427483608</v>
      </c>
      <c r="M145" t="str">
        <v>პაატა სულაბერიძე</v>
      </c>
      <c r="N145">
        <v>17001005377</v>
      </c>
      <c r="O145" t="str">
        <v/>
      </c>
      <c r="P145" t="str">
        <v/>
      </c>
      <c r="Q145">
        <v>914</v>
      </c>
      <c r="R145" t="str">
        <v>0d51a686-652b-478f-9502-50b11abafa54</v>
      </c>
      <c r="S145" t="str">
        <v>94279771-0dd8-44b8-955b-275714b1489b</v>
      </c>
      <c r="T145" t="str">
        <v>2CCBB2E4-7D1D-4692-A1C5-19EF5634369E</v>
      </c>
      <c r="U145" t="str">
        <v>ICE000144</v>
      </c>
      <c r="V145" t="b">
        <f>ISNUMBER(MATCH( ""&amp; T145,  Emploees!AC:AC,0))</f>
        <v>0</v>
      </c>
      <c r="W145" t="b">
        <f>IF(V145,FALSE,ISNUMBER(MATCH(T145,Emploees!B:B,0)))</f>
        <v>0</v>
      </c>
      <c r="X145" t="b">
        <v>1</v>
      </c>
      <c r="Y145" t="e">
        <f>MATCH(ROW(),Sheet2!$A$2:$A$8,0)</f>
        <v>#N/A</v>
      </c>
    </row>
    <row r="146" spans="1:25" hidden="1" x14ac:dyDescent="0.25">
      <c r="A146" t="str">
        <v>ლერი თოდაძე</v>
      </c>
      <c r="B146" t="str">
        <v>59001000830</v>
      </c>
      <c r="C146" s="19" t="str">
        <v/>
      </c>
      <c r="E146" t="str">
        <v>Male</v>
      </c>
      <c r="F146" t="str">
        <v/>
      </c>
      <c r="H146" t="str">
        <v>ქ. თბილისის დიდუბის რაიონში, ცაბაძის ქ.N 8</v>
      </c>
      <c r="I146" t="str">
        <v/>
      </c>
      <c r="J146" t="str">
        <v/>
      </c>
      <c r="K146" t="str">
        <v>GE02BG0000000117357000</v>
      </c>
      <c r="M146" t="str">
        <v/>
      </c>
      <c r="N146" t="str">
        <v/>
      </c>
      <c r="O146" t="str">
        <v/>
      </c>
      <c r="P146" t="str">
        <v/>
      </c>
      <c r="Q146">
        <v>933</v>
      </c>
      <c r="R146" t="str">
        <v>ba538574-e93f-4ce8-a780-667b61fc970a</v>
      </c>
      <c r="S146" t="str">
        <v>94279771-0dd8-44b8-955b-275714b1489b</v>
      </c>
      <c r="T146" t="str">
        <v>B5A68D62-9566-4663-A4C8-D75E18E8A922</v>
      </c>
      <c r="U146" t="str">
        <v>ICE000145</v>
      </c>
      <c r="V146" t="b">
        <f>ISNUMBER(MATCH( ""&amp; T146,  Emploees!AC:AC,0))</f>
        <v>0</v>
      </c>
      <c r="W146" t="b">
        <f>IF(V146,FALSE,ISNUMBER(MATCH(T146,Emploees!B:B,0)))</f>
        <v>0</v>
      </c>
      <c r="X146" t="b">
        <v>1</v>
      </c>
      <c r="Y146" t="e">
        <f>MATCH(ROW(),Sheet2!$A$2:$A$8,0)</f>
        <v>#N/A</v>
      </c>
    </row>
    <row r="147" spans="1:25" hidden="1" x14ac:dyDescent="0.25">
      <c r="A147" t="str">
        <v>სუფთა წყალი</v>
      </c>
      <c r="B147" t="str">
        <v>205150655</v>
      </c>
      <c r="C147" s="19" t="str">
        <v/>
      </c>
      <c r="E147" t="str">
        <v/>
      </c>
      <c r="F147" t="str">
        <v/>
      </c>
      <c r="H147" t="str">
        <v>ქ. თბილისი, ვაკის რაიონი, ფალიაშვილის ქ. N118</v>
      </c>
      <c r="I147" t="str">
        <v/>
      </c>
      <c r="J147" t="str">
        <v/>
      </c>
      <c r="K147" t="str">
        <v>GE13BG0000000129766400</v>
      </c>
      <c r="M147" t="str">
        <v>ირაკლი კალმახელიძე</v>
      </c>
      <c r="N147" t="str">
        <v>01017022005</v>
      </c>
      <c r="O147" t="str">
        <v/>
      </c>
      <c r="P147" t="str">
        <v/>
      </c>
      <c r="Q147">
        <v>723</v>
      </c>
      <c r="R147" t="str">
        <v>0d51a686-652b-478f-9502-50b11abafa54</v>
      </c>
      <c r="S147" t="str">
        <v>94279771-0dd8-44b8-955b-275714b1489b</v>
      </c>
      <c r="T147" t="str">
        <v>503E942B-93DE-4F55-8C52-0E0FDF215421</v>
      </c>
      <c r="U147" t="str">
        <v>ICE000146</v>
      </c>
      <c r="V147" t="b">
        <f>ISNUMBER(MATCH( ""&amp; T147,  Emploees!AC:AC,0))</f>
        <v>0</v>
      </c>
      <c r="W147" t="b">
        <f>IF(V147,FALSE,ISNUMBER(MATCH(T147,Emploees!B:B,0)))</f>
        <v>0</v>
      </c>
      <c r="X147" t="b">
        <v>1</v>
      </c>
      <c r="Y147" t="e">
        <f>MATCH(ROW(),Sheet2!$A$2:$A$8,0)</f>
        <v>#N/A</v>
      </c>
    </row>
    <row r="148" spans="1:25" hidden="1" x14ac:dyDescent="0.25">
      <c r="A148" t="str">
        <v>ჯეო სერვის</v>
      </c>
      <c r="B148" t="str">
        <v>412730077</v>
      </c>
      <c r="C148" s="19" t="str">
        <v/>
      </c>
      <c r="E148" t="str">
        <v/>
      </c>
      <c r="F148" t="str">
        <v/>
      </c>
      <c r="H148" t="str">
        <v>ქ. ქუთაისი, ილ.ჭავჭავაძის გამზ., N46ა, ბ. N51</v>
      </c>
      <c r="I148" t="str">
        <v/>
      </c>
      <c r="J148" t="str">
        <v/>
      </c>
      <c r="K148" t="str">
        <v>GE90BG0000000592206500</v>
      </c>
      <c r="M148" t="str">
        <v>ირაკლი კამლაძე</v>
      </c>
      <c r="N148">
        <v>18001042159</v>
      </c>
      <c r="O148" t="str">
        <v/>
      </c>
      <c r="P148" t="str">
        <v/>
      </c>
      <c r="Q148">
        <v>756</v>
      </c>
      <c r="R148" t="str">
        <v>0d51a686-652b-478f-9502-50b11abafa54</v>
      </c>
      <c r="S148" t="str">
        <v>94279771-0dd8-44b8-955b-275714b1489b</v>
      </c>
      <c r="T148" t="str">
        <v>978AC4CE-F349-4674-806B-506D237AB62A</v>
      </c>
      <c r="U148" t="str">
        <v>ICE000147</v>
      </c>
      <c r="V148" t="b">
        <f>ISNUMBER(MATCH( ""&amp; T148,  Emploees!AC:AC,0))</f>
        <v>0</v>
      </c>
      <c r="W148" t="b">
        <f>IF(V148,FALSE,ISNUMBER(MATCH(T148,Emploees!B:B,0)))</f>
        <v>0</v>
      </c>
      <c r="X148" t="b">
        <v>1</v>
      </c>
      <c r="Y148" t="e">
        <f>MATCH(ROW(),Sheet2!$A$2:$A$8,0)</f>
        <v>#N/A</v>
      </c>
    </row>
    <row r="149" spans="1:25" hidden="1" x14ac:dyDescent="0.25">
      <c r="A149" t="str">
        <v>გოჩა ჩხაიძე</v>
      </c>
      <c r="B149" t="str">
        <v>65002012107</v>
      </c>
      <c r="C149" s="19" t="str">
        <v/>
      </c>
      <c r="E149" t="str">
        <v>Male</v>
      </c>
      <c r="F149" t="b">
        <v>1</v>
      </c>
      <c r="H149" t="str">
        <v/>
      </c>
      <c r="I149" t="str">
        <v/>
      </c>
      <c r="J149" t="str">
        <v/>
      </c>
      <c r="K149" t="str">
        <v/>
      </c>
      <c r="M149" t="str">
        <v/>
      </c>
      <c r="N149" t="str">
        <v/>
      </c>
      <c r="O149" t="str">
        <v/>
      </c>
      <c r="P149" t="str">
        <v/>
      </c>
      <c r="Q149">
        <v>1114</v>
      </c>
      <c r="R149" t="str">
        <v>bf4d83f9-5064-4958-af6e-e4c21b2e4880</v>
      </c>
      <c r="S149" t="str">
        <v>94279771-0dd8-44b8-955b-275714b1489b</v>
      </c>
      <c r="T149" t="str">
        <v>B658F42E-3F0A-44A3-B4ED-A7B4C1D8DEAE</v>
      </c>
      <c r="U149" t="str">
        <v>ICE000148</v>
      </c>
      <c r="V149" t="b">
        <f>ISNUMBER(MATCH( ""&amp; T149,  Emploees!AC:AC,0))</f>
        <v>0</v>
      </c>
      <c r="W149" t="b">
        <f>IF(V149,FALSE,ISNUMBER(MATCH(T149,Emploees!B:B,0)))</f>
        <v>0</v>
      </c>
      <c r="X149" t="b">
        <v>1</v>
      </c>
      <c r="Y149" t="e">
        <f>MATCH(ROW(),Sheet2!$A$2:$A$8,0)</f>
        <v>#N/A</v>
      </c>
    </row>
    <row r="150" spans="1:25" hidden="1" x14ac:dyDescent="0.25">
      <c r="A150" t="str">
        <v>საქართველოს ბანკი</v>
      </c>
      <c r="B150" t="str">
        <v>204378869</v>
      </c>
      <c r="C150" s="19" t="str">
        <v/>
      </c>
      <c r="E150" t="str">
        <v/>
      </c>
      <c r="F150" t="str">
        <v/>
      </c>
      <c r="H150" t="str">
        <v>ქ. თბილისი, საბურთალოს რაიონი, გაგარინის ქ., N 29ა</v>
      </c>
      <c r="I150" t="str">
        <v/>
      </c>
      <c r="J150" t="str">
        <v/>
      </c>
      <c r="K150" t="str">
        <v/>
      </c>
      <c r="M150" t="str">
        <v>არჩილ გაჩეჩილაძე</v>
      </c>
      <c r="N150" t="str">
        <v>01031000774</v>
      </c>
      <c r="O150" t="str">
        <v/>
      </c>
      <c r="P150" t="str">
        <v/>
      </c>
      <c r="Q150">
        <v>2194</v>
      </c>
      <c r="R150" t="str">
        <v>ec8c01a4-0fe9-424e-b08d-3bc252e7ac53</v>
      </c>
      <c r="S150" t="str">
        <v>94279771-0dd8-44b8-955b-275714b1489b</v>
      </c>
      <c r="T150" t="str">
        <v>F1BAE597-A18D-4A3B-990E-12772132C8B9</v>
      </c>
      <c r="U150" t="str">
        <v>ICE000149</v>
      </c>
      <c r="V150" t="b">
        <f>ISNUMBER(MATCH( ""&amp; T150,  Emploees!AC:AC,0))</f>
        <v>0</v>
      </c>
      <c r="W150" t="b">
        <f>IF(V150,FALSE,ISNUMBER(MATCH(T150,Emploees!B:B,0)))</f>
        <v>0</v>
      </c>
      <c r="X150" t="b">
        <v>1</v>
      </c>
      <c r="Y150" t="e">
        <f>MATCH(ROW(),Sheet2!$A$2:$A$8,0)</f>
        <v>#N/A</v>
      </c>
    </row>
    <row r="151" spans="1:25" hidden="1" x14ac:dyDescent="0.25">
      <c r="A151" t="str">
        <v>N.A.G Georgia</v>
      </c>
      <c r="B151" t="str">
        <v>400022435</v>
      </c>
      <c r="C151" s="19" t="str">
        <v/>
      </c>
      <c r="E151" t="str">
        <v/>
      </c>
      <c r="F151" t="str">
        <v/>
      </c>
      <c r="H151" t="str">
        <v>ქ. თბილისი, საბურთალოს რაიონი, სოფ. დიღომი, შენობა №2</v>
      </c>
      <c r="I151" t="str">
        <v/>
      </c>
      <c r="J151" t="str">
        <v/>
      </c>
      <c r="K151" t="str">
        <v>GE05BG0000000344771700</v>
      </c>
      <c r="M151" t="str">
        <v>ნანა აფაქიძე</v>
      </c>
      <c r="N151">
        <v>61004013003</v>
      </c>
      <c r="O151" t="str">
        <v/>
      </c>
      <c r="P151" t="str">
        <v/>
      </c>
      <c r="Q151">
        <v>764</v>
      </c>
      <c r="R151" t="str">
        <v>0d51a686-652b-478f-9502-50b11abafa54</v>
      </c>
      <c r="S151" t="str">
        <v>94279771-0dd8-44b8-955b-275714b1489b</v>
      </c>
      <c r="T151" t="str">
        <v>F515E398-2F2D-467D-ADF1-DF4D29CEB3CE</v>
      </c>
      <c r="U151" t="str">
        <v>ICE000150</v>
      </c>
      <c r="V151" t="b">
        <f>ISNUMBER(MATCH( ""&amp; T151,  Emploees!AC:AC,0))</f>
        <v>0</v>
      </c>
      <c r="W151" t="b">
        <f>IF(V151,FALSE,ISNUMBER(MATCH(T151,Emploees!B:B,0)))</f>
        <v>0</v>
      </c>
      <c r="X151" t="b">
        <v>1</v>
      </c>
      <c r="Y151" t="e">
        <f>MATCH(ROW(),Sheet2!$A$2:$A$8,0)</f>
        <v>#N/A</v>
      </c>
    </row>
    <row r="152" spans="1:25" hidden="1" x14ac:dyDescent="0.25">
      <c r="A152" t="str">
        <v>ჯორჯიან უოთერ ენდ ფაუერი</v>
      </c>
      <c r="B152" t="str">
        <v>203826002</v>
      </c>
      <c r="C152" s="19" t="str">
        <v/>
      </c>
      <c r="E152" t="str">
        <v/>
      </c>
      <c r="F152" t="str">
        <v/>
      </c>
      <c r="H152" t="str">
        <v>ქ. თბილისი, მთაწმინდის რაიონი, მედეა (მზია) ჯუღელის ქუჩა, N10</v>
      </c>
      <c r="I152" t="str">
        <v/>
      </c>
      <c r="J152" t="str">
        <v/>
      </c>
      <c r="K152" t="str">
        <v>GE90BG0000000901015700</v>
      </c>
      <c r="M152" t="str">
        <v>ირაკლი ბაბუხადია</v>
      </c>
      <c r="N152" t="str">
        <v>01031000434</v>
      </c>
      <c r="O152" t="str">
        <v/>
      </c>
      <c r="P152" t="str">
        <v/>
      </c>
      <c r="Q152">
        <v>257</v>
      </c>
      <c r="R152" t="str">
        <v>0d51a686-652b-478f-9502-50b11abafa54</v>
      </c>
      <c r="S152" t="str">
        <v>94279771-0dd8-44b8-955b-275714b1489b</v>
      </c>
      <c r="T152" t="str">
        <v>D2E081DE-2A5A-4D12-A327-A3295812C42B</v>
      </c>
      <c r="U152" t="str">
        <v>ICE000151</v>
      </c>
      <c r="V152" t="b">
        <f>ISNUMBER(MATCH( ""&amp; T152,  Emploees!AC:AC,0))</f>
        <v>0</v>
      </c>
      <c r="W152" t="b">
        <f>IF(V152,FALSE,ISNUMBER(MATCH(T152,Emploees!B:B,0)))</f>
        <v>0</v>
      </c>
      <c r="X152" t="b">
        <v>1</v>
      </c>
      <c r="Y152" t="e">
        <f>MATCH(ROW(),Sheet2!$A$2:$A$8,0)</f>
        <v>#N/A</v>
      </c>
    </row>
    <row r="153" spans="1:25" hidden="1" x14ac:dyDescent="0.25">
      <c r="A153" t="str">
        <v>ლიანილექს 2015</v>
      </c>
      <c r="B153" t="str">
        <v>400136688</v>
      </c>
      <c r="C153" s="19" t="str">
        <v/>
      </c>
      <c r="E153" t="str">
        <v/>
      </c>
      <c r="F153" t="str">
        <v/>
      </c>
      <c r="H153" t="str">
        <v>ქ. თბილისის, გლდანი-ნაძალადევის რაიონში, გრ.ნათაძის ქ. N15</v>
      </c>
      <c r="I153" t="str">
        <v/>
      </c>
      <c r="J153" t="str">
        <v/>
      </c>
      <c r="K153" t="str">
        <v>GE19BG0000000513038900</v>
      </c>
      <c r="M153" t="str">
        <v>ლეილა ვარდუაშვილი</v>
      </c>
      <c r="N153" t="str">
        <v>01019005970</v>
      </c>
      <c r="O153" t="str">
        <v/>
      </c>
      <c r="P153" t="str">
        <v/>
      </c>
      <c r="Q153">
        <v>794</v>
      </c>
      <c r="R153" t="str">
        <v>0d51a686-652b-478f-9502-50b11abafa54</v>
      </c>
      <c r="S153" t="str">
        <v>94279771-0dd8-44b8-955b-275714b1489b</v>
      </c>
      <c r="T153" t="str">
        <v>5B0A741C-27A1-40B1-BCF6-D3EE906B7707</v>
      </c>
      <c r="U153" t="str">
        <v>ICE000152</v>
      </c>
      <c r="V153" t="b">
        <f>ISNUMBER(MATCH( ""&amp; T153,  Emploees!AC:AC,0))</f>
        <v>0</v>
      </c>
      <c r="W153" t="b">
        <f>IF(V153,FALSE,ISNUMBER(MATCH(T153,Emploees!B:B,0)))</f>
        <v>0</v>
      </c>
      <c r="X153" t="b">
        <v>1</v>
      </c>
      <c r="Y153" t="e">
        <f>MATCH(ROW(),Sheet2!$A$2:$A$8,0)</f>
        <v>#N/A</v>
      </c>
    </row>
    <row r="154" spans="1:25" hidden="1" x14ac:dyDescent="0.25">
      <c r="A154" t="str">
        <v>დე ეს მოტორსი</v>
      </c>
      <c r="B154" t="str">
        <v>204545901</v>
      </c>
      <c r="C154" s="19" t="str">
        <v/>
      </c>
      <c r="E154" t="str">
        <v/>
      </c>
      <c r="F154" t="str">
        <v/>
      </c>
      <c r="H154" t="str">
        <v>ქ. თბილისი, ძველი თბილისის რაიონში, ვირსალაძის ქუჩა, N8</v>
      </c>
      <c r="I154" t="str">
        <v/>
      </c>
      <c r="J154" t="str">
        <v/>
      </c>
      <c r="K154" t="str">
        <v>GE22CR0000000007783602</v>
      </c>
      <c r="M154" t="str">
        <v>გიორგი სოლოღაშვილი</v>
      </c>
      <c r="N154" t="str">
        <v>01024028430</v>
      </c>
      <c r="O154" t="str">
        <v/>
      </c>
      <c r="P154" t="str">
        <v/>
      </c>
      <c r="Q154">
        <v>173</v>
      </c>
      <c r="R154" t="str">
        <v>0d51a686-652b-478f-9502-50b11abafa54</v>
      </c>
      <c r="S154" t="str">
        <v>94279771-0dd8-44b8-955b-275714b1489b</v>
      </c>
      <c r="T154" t="str">
        <v>E706AA13-914E-4828-9271-C49112D3B88A</v>
      </c>
      <c r="U154" t="str">
        <v>ICE000153</v>
      </c>
      <c r="V154" t="b">
        <f>ISNUMBER(MATCH( ""&amp; T154,  Emploees!AC:AC,0))</f>
        <v>0</v>
      </c>
      <c r="W154" t="b">
        <f>IF(V154,FALSE,ISNUMBER(MATCH(T154,Emploees!B:B,0)))</f>
        <v>0</v>
      </c>
      <c r="X154" t="b">
        <v>1</v>
      </c>
      <c r="Y154" t="e">
        <f>MATCH(ROW(),Sheet2!$A$2:$A$8,0)</f>
        <v>#N/A</v>
      </c>
    </row>
    <row r="155" spans="1:25" hidden="1" x14ac:dyDescent="0.25">
      <c r="A155" t="str">
        <v>Modern Group</v>
      </c>
      <c r="B155" t="str">
        <v>404419189</v>
      </c>
      <c r="C155" s="19" t="str">
        <v/>
      </c>
      <c r="E155" t="str">
        <v/>
      </c>
      <c r="F155" t="str">
        <v/>
      </c>
      <c r="H155" t="str">
        <v>ქ. თბილისი, მთაწმინდის რაიონი, ცხემის ჩიხი, N5</v>
      </c>
      <c r="I155" t="str">
        <v/>
      </c>
      <c r="J155" t="str">
        <v/>
      </c>
      <c r="K155" t="str">
        <v>GE82KS0000000360202439</v>
      </c>
      <c r="M155" t="str">
        <v>სადეკ სამუელ სადეკ ღობრიალ</v>
      </c>
      <c r="N155" t="str">
        <v>01791000537</v>
      </c>
      <c r="O155" t="str">
        <v/>
      </c>
      <c r="P155" t="str">
        <v/>
      </c>
      <c r="Q155">
        <v>795</v>
      </c>
      <c r="R155" t="str">
        <v>0d51a686-652b-478f-9502-50b11abafa54</v>
      </c>
      <c r="S155" t="str">
        <v>94279771-0dd8-44b8-955b-275714b1489b</v>
      </c>
      <c r="T155" t="str">
        <v>FDB81644-2AEB-47A1-85A0-CA97DC80A3D4</v>
      </c>
      <c r="U155" t="str">
        <v>ICE000154</v>
      </c>
      <c r="V155" t="b">
        <f>ISNUMBER(MATCH( ""&amp; T155,  Emploees!AC:AC,0))</f>
        <v>0</v>
      </c>
      <c r="W155" t="b">
        <f>IF(V155,FALSE,ISNUMBER(MATCH(T155,Emploees!B:B,0)))</f>
        <v>0</v>
      </c>
      <c r="X155" t="b">
        <v>1</v>
      </c>
      <c r="Y155" t="e">
        <f>MATCH(ROW(),Sheet2!$A$2:$A$8,0)</f>
        <v>#N/A</v>
      </c>
    </row>
    <row r="156" spans="1:25" hidden="1" x14ac:dyDescent="0.25">
      <c r="A156" t="str">
        <v>სანტექ სერვისი</v>
      </c>
      <c r="B156" t="str">
        <v>421267998</v>
      </c>
      <c r="C156" s="19" t="str">
        <v/>
      </c>
      <c r="E156" t="str">
        <v/>
      </c>
      <c r="F156" t="str">
        <v/>
      </c>
      <c r="H156" t="str">
        <v>წყალტუბო, ვ.გორგასალის ქ., N5ა</v>
      </c>
      <c r="I156" t="str">
        <v/>
      </c>
      <c r="J156" t="str">
        <v/>
      </c>
      <c r="K156" t="str">
        <v>GE79BG0000000523963900</v>
      </c>
      <c r="M156" t="str">
        <v>შალვა აბრამიშვილი</v>
      </c>
      <c r="N156">
        <v>53001005592</v>
      </c>
      <c r="O156" t="str">
        <v/>
      </c>
      <c r="P156" t="str">
        <v/>
      </c>
      <c r="Q156">
        <v>341</v>
      </c>
      <c r="R156" t="str">
        <v>0d51a686-652b-478f-9502-50b11abafa54</v>
      </c>
      <c r="S156" t="str">
        <v>94279771-0dd8-44b8-955b-275714b1489b</v>
      </c>
      <c r="T156" t="str">
        <v>9555D235-00EA-42C9-8E89-8B4AC8553CDC</v>
      </c>
      <c r="U156" t="str">
        <v>ICE000155</v>
      </c>
      <c r="V156" t="b">
        <f>ISNUMBER(MATCH( ""&amp; T156,  Emploees!AC:AC,0))</f>
        <v>0</v>
      </c>
      <c r="W156" t="b">
        <f>IF(V156,FALSE,ISNUMBER(MATCH(T156,Emploees!B:B,0)))</f>
        <v>0</v>
      </c>
      <c r="X156" t="b">
        <v>1</v>
      </c>
      <c r="Y156" t="e">
        <f>MATCH(ROW(),Sheet2!$A$2:$A$8,0)</f>
        <v>#N/A</v>
      </c>
    </row>
    <row r="157" spans="1:25" hidden="1" x14ac:dyDescent="0.25">
      <c r="A157" t="str">
        <v>ელ სი თბილისი</v>
      </c>
      <c r="B157" t="str">
        <v>404934032</v>
      </c>
      <c r="C157" s="19" t="str">
        <v/>
      </c>
      <c r="E157" t="str">
        <v/>
      </c>
      <c r="F157" t="str">
        <v/>
      </c>
      <c r="H157" t="str">
        <v>ქ. თბილისის, ვაკე-საბურთალოს რაიონში, გამზირი ი.ჭავჭავაძე, N27/29</v>
      </c>
      <c r="I157" t="str">
        <v/>
      </c>
      <c r="J157" t="str">
        <v/>
      </c>
      <c r="K157" t="str">
        <v>GE44VT0900000002533602</v>
      </c>
      <c r="M157" t="str">
        <v>ვასილ თამაზაშვილი</v>
      </c>
      <c r="N157" t="str">
        <v>01017036454</v>
      </c>
      <c r="O157" t="str">
        <v/>
      </c>
      <c r="P157" t="str">
        <v/>
      </c>
      <c r="Q157">
        <v>207</v>
      </c>
      <c r="R157" t="str">
        <v>0d51a686-652b-478f-9502-50b11abafa54</v>
      </c>
      <c r="S157" t="str">
        <v>94279771-0dd8-44b8-955b-275714b1489b</v>
      </c>
      <c r="T157" t="str">
        <v>48FB86A0-990E-4B89-A59B-D3DAFB50AEB7</v>
      </c>
      <c r="U157" t="str">
        <v>ICE000156</v>
      </c>
      <c r="V157" t="b">
        <f>ISNUMBER(MATCH( ""&amp; T157,  Emploees!AC:AC,0))</f>
        <v>0</v>
      </c>
      <c r="W157" t="b">
        <f>IF(V157,FALSE,ISNUMBER(MATCH(T157,Emploees!B:B,0)))</f>
        <v>0</v>
      </c>
      <c r="X157" t="b">
        <v>1</v>
      </c>
      <c r="Y157" t="e">
        <f>MATCH(ROW(),Sheet2!$A$2:$A$8,0)</f>
        <v>#N/A</v>
      </c>
    </row>
    <row r="158" spans="1:25" hidden="1" x14ac:dyDescent="0.25">
      <c r="A158" t="str">
        <v>სან პეტროლიუმ ჯორჯია</v>
      </c>
      <c r="B158" t="str">
        <v>404391136</v>
      </c>
      <c r="C158" s="19" t="str">
        <v/>
      </c>
      <c r="E158" t="str">
        <v/>
      </c>
      <c r="F158" t="str">
        <v/>
      </c>
      <c r="H158" t="str">
        <v>ქ. თბილისი, ვაკის რაიონი, ჭავჭავაძის გამზ., N34, სართ. N6</v>
      </c>
      <c r="I158" t="str">
        <v/>
      </c>
      <c r="J158" t="str">
        <v/>
      </c>
      <c r="K158" t="str">
        <v>GE08BG0000000876831002</v>
      </c>
      <c r="M158" t="str">
        <v>ქრეიგ სთივენ ქრამერი</v>
      </c>
      <c r="N158" t="str">
        <v/>
      </c>
      <c r="O158" t="str">
        <v/>
      </c>
      <c r="P158" t="str">
        <v/>
      </c>
      <c r="Q158">
        <v>209</v>
      </c>
      <c r="R158" t="str">
        <v>0d51a686-652b-478f-9502-50b11abafa54</v>
      </c>
      <c r="S158" t="str">
        <v>94279771-0dd8-44b8-955b-275714b1489b</v>
      </c>
      <c r="T158" t="str">
        <v>89474719-382C-45BF-B94C-60FE5563D7B5</v>
      </c>
      <c r="U158" t="str">
        <v>ICE000157</v>
      </c>
      <c r="V158" t="b">
        <f>ISNUMBER(MATCH( ""&amp; T158,  Emploees!AC:AC,0))</f>
        <v>0</v>
      </c>
      <c r="W158" t="b">
        <f>IF(V158,FALSE,ISNUMBER(MATCH(T158,Emploees!B:B,0)))</f>
        <v>0</v>
      </c>
      <c r="X158" t="b">
        <v>1</v>
      </c>
      <c r="Y158" t="e">
        <f>MATCH(ROW(),Sheet2!$A$2:$A$8,0)</f>
        <v>#N/A</v>
      </c>
    </row>
    <row r="159" spans="1:25" hidden="1" x14ac:dyDescent="0.25">
      <c r="A159" t="str">
        <v>კავკასუს მოტორსი</v>
      </c>
      <c r="B159" t="str">
        <v>236095177</v>
      </c>
      <c r="C159" s="19" t="str">
        <v/>
      </c>
      <c r="E159" t="str">
        <v/>
      </c>
      <c r="F159" t="str">
        <v/>
      </c>
      <c r="H159" t="str">
        <v>ქ. თბილისი, დიდუბის რაიონი,საქართველოს სამხედრო გზიდან გლდანისაკენ ჩასახვევი გზის მარჯვენა მხარეს</v>
      </c>
      <c r="I159" t="str">
        <v/>
      </c>
      <c r="J159" t="str">
        <v/>
      </c>
      <c r="K159" t="str">
        <v>GE67VT7000007777773602</v>
      </c>
      <c r="M159" t="str">
        <v>გიორგი ამაშუკელი</v>
      </c>
      <c r="N159">
        <v>60001013820</v>
      </c>
      <c r="O159" t="str">
        <v/>
      </c>
      <c r="P159" t="str">
        <v/>
      </c>
      <c r="Q159">
        <v>685</v>
      </c>
      <c r="R159" t="str">
        <v>0d51a686-652b-478f-9502-50b11abafa54</v>
      </c>
      <c r="S159" t="str">
        <v>94279771-0dd8-44b8-955b-275714b1489b</v>
      </c>
      <c r="T159" t="str">
        <v>C55E4B9A-F2C9-4A94-B62A-B2E13941361A</v>
      </c>
      <c r="U159" t="str">
        <v>ICE000158</v>
      </c>
      <c r="V159" t="b">
        <f>ISNUMBER(MATCH( ""&amp; T159,  Emploees!AC:AC,0))</f>
        <v>0</v>
      </c>
      <c r="W159" t="b">
        <f>IF(V159,FALSE,ISNUMBER(MATCH(T159,Emploees!B:B,0)))</f>
        <v>0</v>
      </c>
      <c r="X159" t="b">
        <v>1</v>
      </c>
      <c r="Y159" t="e">
        <f>MATCH(ROW(),Sheet2!$A$2:$A$8,0)</f>
        <v>#N/A</v>
      </c>
    </row>
    <row r="160" spans="1:25" hidden="1" x14ac:dyDescent="0.25">
      <c r="A160" t="str">
        <v>გენი</v>
      </c>
      <c r="B160" t="str">
        <v>454407446</v>
      </c>
      <c r="C160" s="19" t="str">
        <v/>
      </c>
      <c r="E160" t="str">
        <v/>
      </c>
      <c r="F160" t="str">
        <v/>
      </c>
      <c r="H160" t="str">
        <v>ქ. თბილისი, დიდუბის რაიონი, ელიავასა და გუდაუთის ქუჩების გადაკვეთაზე, დიდუბის ქვესადგურის მიმდებარედ</v>
      </c>
      <c r="I160" t="str">
        <v/>
      </c>
      <c r="J160" t="str">
        <v/>
      </c>
      <c r="K160" t="str">
        <v>GE36BG0000000233853000</v>
      </c>
      <c r="M160" t="str">
        <v>ნოდარ თავდგირიძე</v>
      </c>
      <c r="N160">
        <v>61006007686</v>
      </c>
      <c r="O160" t="str">
        <v/>
      </c>
      <c r="P160" t="str">
        <v/>
      </c>
      <c r="Q160">
        <v>751</v>
      </c>
      <c r="R160" t="str">
        <v>0d51a686-652b-478f-9502-50b11abafa54</v>
      </c>
      <c r="S160" t="str">
        <v>94279771-0dd8-44b8-955b-275714b1489b</v>
      </c>
      <c r="T160" t="str">
        <v>52363432-D348-4863-84BB-7F5E930C78AF</v>
      </c>
      <c r="U160" t="str">
        <v>ICE000159</v>
      </c>
      <c r="V160" t="b">
        <f>ISNUMBER(MATCH( ""&amp; T160,  Emploees!AC:AC,0))</f>
        <v>0</v>
      </c>
      <c r="W160" t="b">
        <f>IF(V160,FALSE,ISNUMBER(MATCH(T160,Emploees!B:B,0)))</f>
        <v>0</v>
      </c>
      <c r="X160" t="b">
        <v>1</v>
      </c>
      <c r="Y160" t="e">
        <f>MATCH(ROW(),Sheet2!$A$2:$A$8,0)</f>
        <v>#N/A</v>
      </c>
    </row>
    <row r="161" spans="1:25" hidden="1" x14ac:dyDescent="0.25">
      <c r="A161" t="str">
        <v>მერა კომპანი</v>
      </c>
      <c r="B161" t="str">
        <v>200230794</v>
      </c>
      <c r="C161" s="19" t="str">
        <v/>
      </c>
      <c r="E161" t="str">
        <v/>
      </c>
      <c r="F161" t="str">
        <v/>
      </c>
      <c r="H161" t="str">
        <v>ქ. თბილისის, გლდანი-ნაძალადევის რაიონში, გლდანი, 3 მ/რ, კორ. N1, ბ. N58</v>
      </c>
      <c r="I161" t="str">
        <v/>
      </c>
      <c r="J161" t="str">
        <v/>
      </c>
      <c r="K161" t="str">
        <v>GE70TB1856436020100002</v>
      </c>
      <c r="M161" t="str">
        <v>უჩა ჩხეიძე</v>
      </c>
      <c r="N161" t="str">
        <v>01001022524</v>
      </c>
      <c r="O161" t="str">
        <v/>
      </c>
      <c r="P161" t="str">
        <v/>
      </c>
      <c r="Q161">
        <v>797</v>
      </c>
      <c r="R161" t="str">
        <v>0d51a686-652b-478f-9502-50b11abafa54</v>
      </c>
      <c r="S161" t="str">
        <v>94279771-0dd8-44b8-955b-275714b1489b</v>
      </c>
      <c r="T161" t="str">
        <v>AB50C2CA-4AB8-4FD2-842E-B9166E8D45F6</v>
      </c>
      <c r="U161" t="str">
        <v>ICE000160</v>
      </c>
      <c r="V161" t="b">
        <f>ISNUMBER(MATCH( ""&amp; T161,  Emploees!AC:AC,0))</f>
        <v>0</v>
      </c>
      <c r="W161" t="b">
        <f>IF(V161,FALSE,ISNUMBER(MATCH(T161,Emploees!B:B,0)))</f>
        <v>0</v>
      </c>
      <c r="X161" t="b">
        <v>1</v>
      </c>
      <c r="Y161" t="e">
        <f>MATCH(ROW(),Sheet2!$A$2:$A$8,0)</f>
        <v>#N/A</v>
      </c>
    </row>
    <row r="162" spans="1:25" hidden="1" x14ac:dyDescent="0.25">
      <c r="A162" t="str">
        <v>ტრანს-ფორი გრუპი</v>
      </c>
      <c r="B162" t="str">
        <v>205245135</v>
      </c>
      <c r="C162" s="19" t="str">
        <v/>
      </c>
      <c r="E162" t="str">
        <v/>
      </c>
      <c r="F162" t="str">
        <v/>
      </c>
      <c r="H162" t="str">
        <v>ქ. თბილისი, ვაკის რაიონი, ი.ჭავჭავაძის გამზ., N 29, სართული 4, საოფისე ფართი N403</v>
      </c>
      <c r="I162" t="str">
        <v/>
      </c>
      <c r="J162" t="str">
        <v/>
      </c>
      <c r="K162" t="str">
        <v>GE94BG0000000741778100</v>
      </c>
      <c r="M162" t="str">
        <v>გიორგი მჭედლიშვილი</v>
      </c>
      <c r="N162" t="str">
        <v>01008013977</v>
      </c>
      <c r="O162" t="str">
        <v/>
      </c>
      <c r="P162" t="str">
        <v/>
      </c>
      <c r="Q162">
        <v>448</v>
      </c>
      <c r="R162" t="str">
        <v>0d51a686-652b-478f-9502-50b11abafa54</v>
      </c>
      <c r="S162" t="str">
        <v>94279771-0dd8-44b8-955b-275714b1489b</v>
      </c>
      <c r="T162" t="str">
        <v>B07438E2-0CB8-4862-8DED-14030DF302D4</v>
      </c>
      <c r="U162" t="str">
        <v>ICE000161</v>
      </c>
      <c r="V162" t="b">
        <f>ISNUMBER(MATCH( ""&amp; T162,  Emploees!AC:AC,0))</f>
        <v>0</v>
      </c>
      <c r="W162" t="b">
        <f>IF(V162,FALSE,ISNUMBER(MATCH(T162,Emploees!B:B,0)))</f>
        <v>0</v>
      </c>
      <c r="X162" t="b">
        <v>1</v>
      </c>
      <c r="Y162" t="e">
        <f>MATCH(ROW(),Sheet2!$A$2:$A$8,0)</f>
        <v>#N/A</v>
      </c>
    </row>
    <row r="163" spans="1:25" hidden="1" x14ac:dyDescent="0.25">
      <c r="A163" t="str">
        <v>BERLEY GEO TRANS</v>
      </c>
      <c r="B163" t="str">
        <v>401962809</v>
      </c>
      <c r="C163" s="19" t="str">
        <v/>
      </c>
      <c r="E163" t="str">
        <v/>
      </c>
      <c r="F163" t="str">
        <v/>
      </c>
      <c r="H163" t="str">
        <v>ქ. თბილისის, დიდუბე-ჩუღურეთის რაიონში, აკ. წერეთლის გამზ., კორ. N6, ბინა N1</v>
      </c>
      <c r="I163" t="str">
        <v/>
      </c>
      <c r="J163" t="str">
        <v/>
      </c>
      <c r="K163" t="str">
        <v>GE27BG0000000247467500</v>
      </c>
      <c r="M163" t="str">
        <v>ემინ მამედოვი</v>
      </c>
      <c r="N163" t="str">
        <v>01008045665</v>
      </c>
      <c r="O163" t="str">
        <v/>
      </c>
      <c r="P163" t="str">
        <v/>
      </c>
      <c r="Q163">
        <v>130</v>
      </c>
      <c r="R163" t="str">
        <v>0d51a686-652b-478f-9502-50b11abafa54</v>
      </c>
      <c r="S163" t="str">
        <v>94279771-0dd8-44b8-955b-275714b1489b</v>
      </c>
      <c r="T163" t="str">
        <v>1192BF71-5BCD-4079-B22D-BA017A8DA6B4</v>
      </c>
      <c r="U163" t="str">
        <v>ICE000162</v>
      </c>
      <c r="V163" t="b">
        <f>ISNUMBER(MATCH( ""&amp; T163,  Emploees!AC:AC,0))</f>
        <v>0</v>
      </c>
      <c r="W163" t="b">
        <f>IF(V163,FALSE,ISNUMBER(MATCH(T163,Emploees!B:B,0)))</f>
        <v>0</v>
      </c>
      <c r="X163" t="b">
        <v>1</v>
      </c>
      <c r="Y163" t="e">
        <f>MATCH(ROW(),Sheet2!$A$2:$A$8,0)</f>
        <v>#N/A</v>
      </c>
    </row>
    <row r="164" spans="1:25" hidden="1" x14ac:dyDescent="0.25">
      <c r="A164" t="str">
        <v>ემ-ეს-სი ჯორჯია</v>
      </c>
      <c r="B164" t="str">
        <v>205276681</v>
      </c>
      <c r="C164" s="19" t="str">
        <v/>
      </c>
      <c r="E164" t="str">
        <v/>
      </c>
      <c r="F164" t="str">
        <v/>
      </c>
      <c r="H164" t="str">
        <v>ქ. თბილისი, დიდუბის რაიონი, მ. ლებანიძის (ბორჯომის) ქ. N17</v>
      </c>
      <c r="I164" t="str">
        <v/>
      </c>
      <c r="J164" t="str">
        <v/>
      </c>
      <c r="K164" t="str">
        <v>GE44BG0000000393490800</v>
      </c>
      <c r="M164" t="str">
        <v>ალქან ალიჯიქ</v>
      </c>
      <c r="N164">
        <v>45970383098</v>
      </c>
      <c r="O164" t="str">
        <v/>
      </c>
      <c r="P164" t="str">
        <v/>
      </c>
      <c r="Q164">
        <v>97</v>
      </c>
      <c r="R164" t="str">
        <v>0d51a686-652b-478f-9502-50b11abafa54</v>
      </c>
      <c r="S164" t="str">
        <v>94279771-0dd8-44b8-955b-275714b1489b</v>
      </c>
      <c r="T164" t="str">
        <v>EB478E19-2E14-4D4C-900E-B9CF3561E540</v>
      </c>
      <c r="U164" t="str">
        <v>ICE000163</v>
      </c>
      <c r="V164" t="b">
        <f>ISNUMBER(MATCH( ""&amp; T164,  Emploees!AC:AC,0))</f>
        <v>0</v>
      </c>
      <c r="W164" t="b">
        <f>IF(V164,FALSE,ISNUMBER(MATCH(T164,Emploees!B:B,0)))</f>
        <v>0</v>
      </c>
      <c r="X164" t="b">
        <v>1</v>
      </c>
      <c r="Y164" t="e">
        <f>MATCH(ROW(),Sheet2!$A$2:$A$8,0)</f>
        <v>#N/A</v>
      </c>
    </row>
    <row r="165" spans="1:25" hidden="1" x14ac:dyDescent="0.25">
      <c r="A165" t="str">
        <v>ნემერა</v>
      </c>
      <c r="B165" t="str">
        <v>205206588</v>
      </c>
      <c r="C165" s="19" t="str">
        <v/>
      </c>
      <c r="E165" t="str">
        <v/>
      </c>
      <c r="F165" t="str">
        <v/>
      </c>
      <c r="H165" t="str">
        <v>ქ. თბილისი, დიდუბის რაიონი, ნ. ბოხუას ქ., N 4, სართული 1 და 2</v>
      </c>
      <c r="I165" t="str">
        <v/>
      </c>
      <c r="J165" t="str">
        <v/>
      </c>
      <c r="K165" t="str">
        <v>GE92TB0778236080100001</v>
      </c>
      <c r="M165" t="str">
        <v>ანრი სიდამონიძე</v>
      </c>
      <c r="N165">
        <v>31001007050</v>
      </c>
      <c r="O165" t="str">
        <v/>
      </c>
      <c r="P165" t="str">
        <v/>
      </c>
      <c r="Q165">
        <v>482</v>
      </c>
      <c r="R165" t="str">
        <v>0d51a686-652b-478f-9502-50b11abafa54</v>
      </c>
      <c r="S165" t="str">
        <v>94279771-0dd8-44b8-955b-275714b1489b</v>
      </c>
      <c r="T165" t="str">
        <v>1550B54A-C29A-4990-A057-030F866D4048</v>
      </c>
      <c r="U165" t="str">
        <v>ICE000164</v>
      </c>
      <c r="V165" t="b">
        <f>ISNUMBER(MATCH( ""&amp; T165,  Emploees!AC:AC,0))</f>
        <v>0</v>
      </c>
      <c r="W165" t="b">
        <f>IF(V165,FALSE,ISNUMBER(MATCH(T165,Emploees!B:B,0)))</f>
        <v>0</v>
      </c>
      <c r="X165" t="b">
        <v>1</v>
      </c>
      <c r="Y165" t="e">
        <f>MATCH(ROW(),Sheet2!$A$2:$A$8,0)</f>
        <v>#N/A</v>
      </c>
    </row>
    <row r="166" spans="1:25" hidden="1" x14ac:dyDescent="0.25">
      <c r="A166" t="str">
        <v>ელექტრონი</v>
      </c>
      <c r="B166" t="str">
        <v>208218132</v>
      </c>
      <c r="C166" s="19" t="str">
        <v/>
      </c>
      <c r="E166" t="str">
        <v/>
      </c>
      <c r="F166" t="str">
        <v/>
      </c>
      <c r="H166" t="str">
        <v>ქ. თბილისი, სამგორის რაიონი, გარდაბნის გზატ. N48</v>
      </c>
      <c r="I166" t="str">
        <v/>
      </c>
      <c r="J166" t="str">
        <v/>
      </c>
      <c r="K166" t="str">
        <v>GE45BG0000000222023300</v>
      </c>
      <c r="M166" t="str">
        <v>ჯემალ ხადური</v>
      </c>
      <c r="N166" t="str">
        <v>01024014485</v>
      </c>
      <c r="O166" t="str">
        <v/>
      </c>
      <c r="P166" t="str">
        <v/>
      </c>
      <c r="Q166">
        <v>846</v>
      </c>
      <c r="R166" t="str">
        <v>0d51a686-652b-478f-9502-50b11abafa54</v>
      </c>
      <c r="S166" t="str">
        <v>94279771-0dd8-44b8-955b-275714b1489b</v>
      </c>
      <c r="T166" t="str">
        <v>2778BBF3-9A6C-4E79-8606-48C60308C55E</v>
      </c>
      <c r="U166" t="str">
        <v>ICE000165</v>
      </c>
      <c r="V166" t="b">
        <f>ISNUMBER(MATCH( ""&amp; T166,  Emploees!AC:AC,0))</f>
        <v>0</v>
      </c>
      <c r="W166" t="b">
        <f>IF(V166,FALSE,ISNUMBER(MATCH(T166,Emploees!B:B,0)))</f>
        <v>0</v>
      </c>
      <c r="X166" t="b">
        <v>1</v>
      </c>
      <c r="Y166" t="e">
        <f>MATCH(ROW(),Sheet2!$A$2:$A$8,0)</f>
        <v>#N/A</v>
      </c>
    </row>
    <row r="167" spans="1:25" hidden="1" x14ac:dyDescent="0.25">
      <c r="A167" t="str">
        <v>მ-ლაინი</v>
      </c>
      <c r="B167" t="str">
        <v>204986836</v>
      </c>
      <c r="C167" s="19" t="str">
        <v/>
      </c>
      <c r="E167" t="str">
        <v/>
      </c>
      <c r="F167" t="str">
        <v/>
      </c>
      <c r="H167" t="str">
        <v>ქ. თბილისი, დიდუბის რაიონი, დიღმის მასივი, VI კვ., კორ. 3, ბინა N6</v>
      </c>
      <c r="I167" t="str">
        <v/>
      </c>
      <c r="J167" t="str">
        <v/>
      </c>
      <c r="K167" t="str">
        <v>GE54BG0000000732606500</v>
      </c>
      <c r="M167" t="str">
        <v>გიორგი კობიძე</v>
      </c>
      <c r="N167" t="str">
        <v>01030022471</v>
      </c>
      <c r="O167" t="str">
        <v/>
      </c>
      <c r="P167" t="str">
        <v/>
      </c>
      <c r="Q167">
        <v>16</v>
      </c>
      <c r="R167" t="str">
        <v>0d51a686-652b-478f-9502-50b11abafa54</v>
      </c>
      <c r="S167" t="str">
        <v>94279771-0dd8-44b8-955b-275714b1489b</v>
      </c>
      <c r="T167" t="str">
        <v>42BB79AD-F555-4E63-A539-63551E5F8BBF</v>
      </c>
      <c r="U167" t="str">
        <v>ICE000166</v>
      </c>
      <c r="V167" t="b">
        <f>ISNUMBER(MATCH( ""&amp; T167,  Emploees!AC:AC,0))</f>
        <v>0</v>
      </c>
      <c r="W167" t="b">
        <f>IF(V167,FALSE,ISNUMBER(MATCH(T167,Emploees!B:B,0)))</f>
        <v>0</v>
      </c>
      <c r="X167" t="b">
        <v>1</v>
      </c>
      <c r="Y167" t="e">
        <f>MATCH(ROW(),Sheet2!$A$2:$A$8,0)</f>
        <v>#N/A</v>
      </c>
    </row>
    <row r="168" spans="1:25" hidden="1" x14ac:dyDescent="0.25">
      <c r="A168" t="str">
        <v>აი-სი-ი</v>
      </c>
      <c r="B168" t="str">
        <v>400017245</v>
      </c>
      <c r="C168" s="19" t="str">
        <v/>
      </c>
      <c r="E168" t="str">
        <v/>
      </c>
      <c r="F168" t="str">
        <v/>
      </c>
      <c r="H168" t="str">
        <v>ქ. თბილისი, გლდანის რაიონი, გლდანის III მ/რ, კორპ. N10, ბ. N120</v>
      </c>
      <c r="I168" t="str">
        <v/>
      </c>
      <c r="J168" t="str">
        <v/>
      </c>
      <c r="K168" t="str">
        <v/>
      </c>
      <c r="M168" t="str">
        <v>გიორგი ბახტაძე</v>
      </c>
      <c r="N168" t="str">
        <v>01024067298</v>
      </c>
      <c r="O168" t="str">
        <v/>
      </c>
      <c r="P168" t="str">
        <v/>
      </c>
      <c r="Q168">
        <v>1771</v>
      </c>
      <c r="R168" t="str">
        <v>0d51a686-652b-478f-9502-50b11abafa54</v>
      </c>
      <c r="S168" t="str">
        <v>94279771-0dd8-44b8-955b-275714b1489b</v>
      </c>
      <c r="T168" t="str">
        <v>2A55DEBB-261B-4CE9-BAE4-296DDEA037AB</v>
      </c>
      <c r="U168" t="str">
        <v>ICE000167</v>
      </c>
      <c r="V168" t="b">
        <f>ISNUMBER(MATCH( ""&amp; T168,  Emploees!AC:AC,0))</f>
        <v>0</v>
      </c>
      <c r="W168" t="b">
        <f>IF(V168,FALSE,ISNUMBER(MATCH(T168,Emploees!B:B,0)))</f>
        <v>0</v>
      </c>
      <c r="X168" t="b">
        <v>1</v>
      </c>
      <c r="Y168" t="e">
        <f>MATCH(ROW(),Sheet2!$A$2:$A$8,0)</f>
        <v>#N/A</v>
      </c>
    </row>
    <row r="169" spans="1:25" hidden="1" x14ac:dyDescent="0.25">
      <c r="A169" t="str">
        <v>დათო</v>
      </c>
      <c r="B169" t="str">
        <v>202174315</v>
      </c>
      <c r="C169" s="19" t="str">
        <v/>
      </c>
      <c r="E169" t="str">
        <v/>
      </c>
      <c r="F169" t="str">
        <v/>
      </c>
      <c r="H169" t="str">
        <v>ქ. თბილისი, დიდუბე-ჩუღურეთის რაიონი, სანაპირო კოსმონავტები, N37</v>
      </c>
      <c r="I169" t="str">
        <v/>
      </c>
      <c r="J169" t="str">
        <v/>
      </c>
      <c r="K169" t="str">
        <v>GE25BG0000000346563900</v>
      </c>
      <c r="M169" t="str">
        <v>ნუგზარი დემეტრაშვილი</v>
      </c>
      <c r="N169" t="str">
        <v>01019008649</v>
      </c>
      <c r="O169" t="str">
        <v/>
      </c>
      <c r="P169" t="str">
        <v/>
      </c>
      <c r="Q169">
        <v>332</v>
      </c>
      <c r="R169" t="str">
        <v>0d51a686-652b-478f-9502-50b11abafa54</v>
      </c>
      <c r="S169" t="str">
        <v>94279771-0dd8-44b8-955b-275714b1489b</v>
      </c>
      <c r="T169" t="str">
        <v>C5208E3F-4CA5-43F9-963C-C7975EAF136A</v>
      </c>
      <c r="U169" t="str">
        <v>ICE000168</v>
      </c>
      <c r="V169" t="b">
        <f>ISNUMBER(MATCH( ""&amp; T169,  Emploees!AC:AC,0))</f>
        <v>0</v>
      </c>
      <c r="W169" t="b">
        <f>IF(V169,FALSE,ISNUMBER(MATCH(T169,Emploees!B:B,0)))</f>
        <v>0</v>
      </c>
      <c r="X169" t="b">
        <v>1</v>
      </c>
      <c r="Y169" t="e">
        <f>MATCH(ROW(),Sheet2!$A$2:$A$8,0)</f>
        <v>#N/A</v>
      </c>
    </row>
    <row r="170" spans="1:25" hidden="1" x14ac:dyDescent="0.25">
      <c r="A170" t="str">
        <v>ტაქსის სერვისი</v>
      </c>
      <c r="B170" t="str">
        <v>405046793</v>
      </c>
      <c r="C170" s="19" t="str">
        <v/>
      </c>
      <c r="E170" t="str">
        <v/>
      </c>
      <c r="F170" t="str">
        <v/>
      </c>
      <c r="H170" t="str">
        <v>ქ. თბილისის, ვაკე-საბურთალოს რაიონში, ალ.ყაზბეგის გამზ., N13, ბ. 25</v>
      </c>
      <c r="I170" t="str">
        <v/>
      </c>
      <c r="J170" t="str">
        <v/>
      </c>
      <c r="K170" t="str">
        <v>GE87TB7263436080100005</v>
      </c>
      <c r="M170" t="str">
        <v>ნიკოლოზ ხოფერია</v>
      </c>
      <c r="N170" t="str">
        <v>01024012861</v>
      </c>
      <c r="O170" t="str">
        <v/>
      </c>
      <c r="P170" t="str">
        <v/>
      </c>
      <c r="Q170">
        <v>622</v>
      </c>
      <c r="R170" t="str">
        <v>0d51a686-652b-478f-9502-50b11abafa54</v>
      </c>
      <c r="S170" t="str">
        <v>94279771-0dd8-44b8-955b-275714b1489b</v>
      </c>
      <c r="T170" t="str">
        <v>41517D36-5243-432B-98C9-5D2E5AE888C1</v>
      </c>
      <c r="U170" t="str">
        <v>ICE000169</v>
      </c>
      <c r="V170" t="b">
        <f>ISNUMBER(MATCH( ""&amp; T170,  Emploees!AC:AC,0))</f>
        <v>0</v>
      </c>
      <c r="W170" t="b">
        <f>IF(V170,FALSE,ISNUMBER(MATCH(T170,Emploees!B:B,0)))</f>
        <v>0</v>
      </c>
      <c r="X170" t="b">
        <v>1</v>
      </c>
      <c r="Y170" t="e">
        <f>MATCH(ROW(),Sheet2!$A$2:$A$8,0)</f>
        <v>#N/A</v>
      </c>
    </row>
    <row r="171" spans="1:25" hidden="1" x14ac:dyDescent="0.25">
      <c r="A171" t="str">
        <v>აჭარა-ტური</v>
      </c>
      <c r="B171" t="str">
        <v>245549027</v>
      </c>
      <c r="C171" s="19" t="str">
        <v/>
      </c>
      <c r="E171" t="str">
        <v/>
      </c>
      <c r="F171" t="str">
        <v/>
      </c>
      <c r="H171" t="str">
        <v>ქ. ბათუმი, მელიქიშვილის ქ. N32/48</v>
      </c>
      <c r="I171" t="str">
        <v/>
      </c>
      <c r="J171" t="str">
        <v/>
      </c>
      <c r="K171" t="str">
        <v>GE36TB1042236020100002</v>
      </c>
      <c r="M171" t="str">
        <v>ირაკლი თავართქილაძე</v>
      </c>
      <c r="N171">
        <v>61001014004</v>
      </c>
      <c r="O171" t="str">
        <v/>
      </c>
      <c r="P171" t="str">
        <v/>
      </c>
      <c r="Q171">
        <v>676</v>
      </c>
      <c r="R171" t="str">
        <v>0d51a686-652b-478f-9502-50b11abafa54</v>
      </c>
      <c r="S171" t="str">
        <v>94279771-0dd8-44b8-955b-275714b1489b</v>
      </c>
      <c r="T171" t="str">
        <v>7DC8FF3C-BD93-4EE8-99B8-BF0A383A05E6</v>
      </c>
      <c r="U171" t="str">
        <v>ICE000170</v>
      </c>
      <c r="V171" t="b">
        <f>ISNUMBER(MATCH( ""&amp; T171,  Emploees!AC:AC,0))</f>
        <v>0</v>
      </c>
      <c r="W171" t="b">
        <f>IF(V171,FALSE,ISNUMBER(MATCH(T171,Emploees!B:B,0)))</f>
        <v>0</v>
      </c>
      <c r="X171" t="b">
        <v>1</v>
      </c>
      <c r="Y171" t="e">
        <f>MATCH(ROW(),Sheet2!$A$2:$A$8,0)</f>
        <v>#N/A</v>
      </c>
    </row>
    <row r="172" spans="1:25" hidden="1" x14ac:dyDescent="0.25">
      <c r="A172" t="str">
        <v>ემ-ეს-სი-ეს ჯორჯია</v>
      </c>
      <c r="B172" t="str">
        <v>405044875</v>
      </c>
      <c r="C172" s="19" t="str">
        <v/>
      </c>
      <c r="E172" t="str">
        <v/>
      </c>
      <c r="F172" t="str">
        <v/>
      </c>
      <c r="H172" t="str">
        <v>ქ.თბილისი, ვაკე-საბურთალოს რაიონი, წყნეთის გზატკ., №25 მიმდებარედ</v>
      </c>
      <c r="I172" t="str">
        <v/>
      </c>
      <c r="J172" t="str">
        <v/>
      </c>
      <c r="K172" t="str">
        <v>GE79VT6600000001703608</v>
      </c>
      <c r="M172" t="str">
        <v>ეკატერინე სანაძე</v>
      </c>
      <c r="N172" t="str">
        <v>01009004164</v>
      </c>
      <c r="O172" t="str">
        <v/>
      </c>
      <c r="P172" t="str">
        <v/>
      </c>
      <c r="Q172">
        <v>820</v>
      </c>
      <c r="R172" t="str">
        <v>0d51a686-652b-478f-9502-50b11abafa54</v>
      </c>
      <c r="S172" t="str">
        <v>94279771-0dd8-44b8-955b-275714b1489b</v>
      </c>
      <c r="T172" t="str">
        <v>2AA2ECCD-FC71-4382-BB9E-49565BB99991</v>
      </c>
      <c r="U172" t="str">
        <v>ICE000171</v>
      </c>
      <c r="V172" t="b">
        <f>ISNUMBER(MATCH( ""&amp; T172,  Emploees!AC:AC,0))</f>
        <v>0</v>
      </c>
      <c r="W172" t="b">
        <f>IF(V172,FALSE,ISNUMBER(MATCH(T172,Emploees!B:B,0)))</f>
        <v>0</v>
      </c>
      <c r="X172" t="b">
        <v>1</v>
      </c>
      <c r="Y172" t="e">
        <f>MATCH(ROW(),Sheet2!$A$2:$A$8,0)</f>
        <v>#N/A</v>
      </c>
    </row>
    <row r="173" spans="1:25" hidden="1" x14ac:dyDescent="0.25">
      <c r="A173" t="str">
        <v>ოტო მოტორსი</v>
      </c>
      <c r="B173" t="str">
        <v>206339791</v>
      </c>
      <c r="C173" s="19" t="str">
        <v/>
      </c>
      <c r="E173" t="str">
        <v/>
      </c>
      <c r="F173" t="str">
        <v/>
      </c>
      <c r="H173" t="str">
        <v>თეთრიწყაროს რაიონი, სოფ. კოდა</v>
      </c>
      <c r="I173" t="str">
        <v/>
      </c>
      <c r="J173" t="str">
        <v/>
      </c>
      <c r="K173" t="str">
        <v>GE76BG0000000330043300</v>
      </c>
      <c r="M173" t="str">
        <v>ზაზა ბაქრაძე</v>
      </c>
      <c r="N173" t="str">
        <v>01027006943</v>
      </c>
      <c r="O173" t="str">
        <v/>
      </c>
      <c r="P173" t="str">
        <v/>
      </c>
      <c r="Q173">
        <v>770</v>
      </c>
      <c r="R173" t="str">
        <v>0d51a686-652b-478f-9502-50b11abafa54</v>
      </c>
      <c r="S173" t="str">
        <v>94279771-0dd8-44b8-955b-275714b1489b</v>
      </c>
      <c r="T173" t="str">
        <v>1124D19F-CB27-4FCE-BCE2-65A72E32D690</v>
      </c>
      <c r="U173" t="str">
        <v>ICE000172</v>
      </c>
      <c r="V173" t="b">
        <f>ISNUMBER(MATCH( ""&amp; T173,  Emploees!AC:AC,0))</f>
        <v>0</v>
      </c>
      <c r="W173" t="b">
        <f>IF(V173,FALSE,ISNUMBER(MATCH(T173,Emploees!B:B,0)))</f>
        <v>0</v>
      </c>
      <c r="X173" t="b">
        <v>1</v>
      </c>
      <c r="Y173" t="e">
        <f>MATCH(ROW(),Sheet2!$A$2:$A$8,0)</f>
        <v>#N/A</v>
      </c>
    </row>
    <row r="174" spans="1:25" hidden="1" x14ac:dyDescent="0.25">
      <c r="A174" t="str">
        <v>ციტადელი</v>
      </c>
      <c r="B174" t="str">
        <v>404924285</v>
      </c>
      <c r="C174" s="19" t="str">
        <v/>
      </c>
      <c r="E174" t="str">
        <v/>
      </c>
      <c r="F174" t="str">
        <v/>
      </c>
      <c r="H174" t="str">
        <v>ქ. თბილისი, საბურთალოს რაიონი, დიდი დიღომი დ. თავდადებულის ქ., N16, ბ. 50</v>
      </c>
      <c r="I174" t="str">
        <v/>
      </c>
      <c r="J174" t="str">
        <v/>
      </c>
      <c r="K174" t="str">
        <v>GE51BG0000000036643000</v>
      </c>
      <c r="M174" t="str">
        <v>გრიგოლ ქურცაძე</v>
      </c>
      <c r="N174">
        <v>54001020942</v>
      </c>
      <c r="O174" t="str">
        <v/>
      </c>
      <c r="P174" t="str">
        <v/>
      </c>
      <c r="Q174">
        <v>800</v>
      </c>
      <c r="R174" t="str">
        <v>0d51a686-652b-478f-9502-50b11abafa54</v>
      </c>
      <c r="S174" t="str">
        <v>94279771-0dd8-44b8-955b-275714b1489b</v>
      </c>
      <c r="T174" t="str">
        <v>D78E4980-2517-47CC-A85A-06983F19C4FA</v>
      </c>
      <c r="U174" t="str">
        <v>ICE000173</v>
      </c>
      <c r="V174" t="b">
        <f>ISNUMBER(MATCH( ""&amp; T174,  Emploees!AC:AC,0))</f>
        <v>0</v>
      </c>
      <c r="W174" t="b">
        <f>IF(V174,FALSE,ISNUMBER(MATCH(T174,Emploees!B:B,0)))</f>
        <v>0</v>
      </c>
      <c r="X174" t="b">
        <v>1</v>
      </c>
      <c r="Y174" t="e">
        <f>MATCH(ROW(),Sheet2!$A$2:$A$8,0)</f>
        <v>#N/A</v>
      </c>
    </row>
    <row r="175" spans="1:25" hidden="1" x14ac:dyDescent="0.25">
      <c r="A175" t="str">
        <v>ნოვა</v>
      </c>
      <c r="B175" t="str">
        <v>202358126</v>
      </c>
      <c r="C175" s="19" t="str">
        <v/>
      </c>
      <c r="E175" t="str">
        <v/>
      </c>
      <c r="F175" t="str">
        <v/>
      </c>
      <c r="H175" t="str">
        <v>ქ. თბილისი, დიდუბის რაიონი, რ. აგლაძის ქ. N45</v>
      </c>
      <c r="I175" t="str">
        <v/>
      </c>
      <c r="J175" t="str">
        <v/>
      </c>
      <c r="K175" t="str">
        <v>GE05TB7483836050100001</v>
      </c>
      <c r="M175" t="str">
        <v>ედიშერ ხიმშიაშვილი</v>
      </c>
      <c r="N175">
        <v>61010016369</v>
      </c>
      <c r="O175" t="str">
        <v/>
      </c>
      <c r="P175" t="str">
        <v/>
      </c>
      <c r="Q175">
        <v>801</v>
      </c>
      <c r="R175" t="str">
        <v>0d51a686-652b-478f-9502-50b11abafa54</v>
      </c>
      <c r="S175" t="str">
        <v>94279771-0dd8-44b8-955b-275714b1489b</v>
      </c>
      <c r="T175" t="str">
        <v>4209002B-B49C-4ED2-8E70-B10CE53AEFE5</v>
      </c>
      <c r="U175" t="str">
        <v>ICE000174</v>
      </c>
      <c r="V175" t="b">
        <f>ISNUMBER(MATCH( ""&amp; T175,  Emploees!AC:AC,0))</f>
        <v>0</v>
      </c>
      <c r="W175" t="b">
        <f>IF(V175,FALSE,ISNUMBER(MATCH(T175,Emploees!B:B,0)))</f>
        <v>0</v>
      </c>
      <c r="X175" t="b">
        <v>1</v>
      </c>
      <c r="Y175" t="e">
        <f>MATCH(ROW(),Sheet2!$A$2:$A$8,0)</f>
        <v>#N/A</v>
      </c>
    </row>
    <row r="176" spans="1:25" hidden="1" x14ac:dyDescent="0.25">
      <c r="A176" t="str">
        <v>მბს</v>
      </c>
      <c r="B176" t="str">
        <v>203838277</v>
      </c>
      <c r="C176" s="19" t="str">
        <v/>
      </c>
      <c r="E176" t="str">
        <v/>
      </c>
      <c r="F176" t="str">
        <v/>
      </c>
      <c r="H176" t="str">
        <v>ქ. თბილისი, მთაწმინდის რაიონი, შევჩენკოს ქ. N5</v>
      </c>
      <c r="I176" t="str">
        <v/>
      </c>
      <c r="J176" t="str">
        <v/>
      </c>
      <c r="K176" t="str">
        <v>GE43BG0000000523626600</v>
      </c>
      <c r="M176" t="str">
        <v>ანა ნებულიშვილი</v>
      </c>
      <c r="N176" t="str">
        <v>01027024807</v>
      </c>
      <c r="O176" t="str">
        <v/>
      </c>
      <c r="P176" t="str">
        <v/>
      </c>
      <c r="Q176">
        <v>137</v>
      </c>
      <c r="R176" t="str">
        <v>0d51a686-652b-478f-9502-50b11abafa54</v>
      </c>
      <c r="S176" t="str">
        <v>94279771-0dd8-44b8-955b-275714b1489b</v>
      </c>
      <c r="T176" t="str">
        <v>B539F81A-99D4-47FC-8B4F-8342C591DC61</v>
      </c>
      <c r="U176" t="str">
        <v>ICE000175</v>
      </c>
      <c r="V176" t="b">
        <f>ISNUMBER(MATCH( ""&amp; T176,  Emploees!AC:AC,0))</f>
        <v>0</v>
      </c>
      <c r="W176" t="b">
        <f>IF(V176,FALSE,ISNUMBER(MATCH(T176,Emploees!B:B,0)))</f>
        <v>0</v>
      </c>
      <c r="X176" t="b">
        <v>1</v>
      </c>
      <c r="Y176" t="e">
        <f>MATCH(ROW(),Sheet2!$A$2:$A$8,0)</f>
        <v>#N/A</v>
      </c>
    </row>
    <row r="177" spans="1:25" hidden="1" x14ac:dyDescent="0.25">
      <c r="A177" t="str">
        <v>ლედ ნათება</v>
      </c>
      <c r="B177" t="str">
        <v>400164424</v>
      </c>
      <c r="C177" s="19" t="str">
        <v/>
      </c>
      <c r="E177" t="str">
        <v/>
      </c>
      <c r="F177" t="str">
        <v/>
      </c>
      <c r="H177" t="str">
        <v>ქ. თბილისი, გლდანი-ნაძალადევის რაიონი, ზარზმის ქ. N17, ბ. 28</v>
      </c>
      <c r="I177" t="str">
        <v/>
      </c>
      <c r="J177" t="str">
        <v/>
      </c>
      <c r="K177" t="str">
        <v>GE38BG0000000696658200</v>
      </c>
      <c r="M177" t="str">
        <v>გიორგი გეგეჭკორი</v>
      </c>
      <c r="N177" t="str">
        <v>01001065081</v>
      </c>
      <c r="O177" t="str">
        <v/>
      </c>
      <c r="P177" t="str">
        <v/>
      </c>
      <c r="Q177">
        <v>780</v>
      </c>
      <c r="R177" t="str">
        <v>0d51a686-652b-478f-9502-50b11abafa54</v>
      </c>
      <c r="S177" t="str">
        <v>94279771-0dd8-44b8-955b-275714b1489b</v>
      </c>
      <c r="T177" t="str">
        <v>930608AB-FB31-4873-8B75-F5356A2D73F2</v>
      </c>
      <c r="U177" t="str">
        <v>ICE000176</v>
      </c>
      <c r="V177" t="b">
        <f>ISNUMBER(MATCH( ""&amp; T177,  Emploees!AC:AC,0))</f>
        <v>0</v>
      </c>
      <c r="W177" t="b">
        <f>IF(V177,FALSE,ISNUMBER(MATCH(T177,Emploees!B:B,0)))</f>
        <v>0</v>
      </c>
      <c r="X177" t="b">
        <v>1</v>
      </c>
      <c r="Y177" t="e">
        <f>MATCH(ROW(),Sheet2!$A$2:$A$8,0)</f>
        <v>#N/A</v>
      </c>
    </row>
    <row r="178" spans="1:25" hidden="1" x14ac:dyDescent="0.25">
      <c r="A178" t="str">
        <v>მეიდანი-888</v>
      </c>
      <c r="B178" t="str">
        <v>405145025</v>
      </c>
      <c r="C178" s="19" t="str">
        <v/>
      </c>
      <c r="E178" t="str">
        <v/>
      </c>
      <c r="F178" t="str">
        <v/>
      </c>
      <c r="H178" t="str">
        <v>ქ. თბილისი, ვაკე-საბურთალოს რაიონი, ჭავჭავაძის გამზ. N37, კორ. 4ა, ბ. N203</v>
      </c>
      <c r="I178" t="str">
        <v/>
      </c>
      <c r="J178" t="str">
        <v/>
      </c>
      <c r="K178" t="str">
        <v>GE11TB7447836080100010</v>
      </c>
      <c r="M178" t="str">
        <v>ბეგლარ მასხულია</v>
      </c>
      <c r="N178">
        <v>39001008419</v>
      </c>
      <c r="O178" t="str">
        <v/>
      </c>
      <c r="P178" t="str">
        <v/>
      </c>
      <c r="Q178">
        <v>684</v>
      </c>
      <c r="R178" t="str">
        <v>0d51a686-652b-478f-9502-50b11abafa54</v>
      </c>
      <c r="S178" t="str">
        <v>94279771-0dd8-44b8-955b-275714b1489b</v>
      </c>
      <c r="T178" t="str">
        <v>D537BE86-92C5-4229-8768-2A79B0342F88</v>
      </c>
      <c r="U178" t="str">
        <v>ICE000177</v>
      </c>
      <c r="V178" t="b">
        <f>ISNUMBER(MATCH( ""&amp; T178,  Emploees!AC:AC,0))</f>
        <v>0</v>
      </c>
      <c r="W178" t="b">
        <f>IF(V178,FALSE,ISNUMBER(MATCH(T178,Emploees!B:B,0)))</f>
        <v>0</v>
      </c>
      <c r="X178" t="b">
        <v>1</v>
      </c>
      <c r="Y178" t="e">
        <f>MATCH(ROW(),Sheet2!$A$2:$A$8,0)</f>
        <v>#N/A</v>
      </c>
    </row>
    <row r="179" spans="1:25" hidden="1" x14ac:dyDescent="0.25">
      <c r="A179" t="str">
        <v>აღმშენებლობა-ს.მ.ბ.</v>
      </c>
      <c r="B179" t="str">
        <v>245433829</v>
      </c>
      <c r="C179" s="19" t="str">
        <v/>
      </c>
      <c r="E179" t="str">
        <v/>
      </c>
      <c r="F179" t="str">
        <v/>
      </c>
      <c r="H179" t="str">
        <v>ქ. ბათუმი, ს. ზუბალაშვილის ქუჩა, N2</v>
      </c>
      <c r="I179" t="str">
        <v/>
      </c>
      <c r="J179" t="str">
        <v/>
      </c>
      <c r="K179" t="str">
        <v>GE52BG0000000248325500</v>
      </c>
      <c r="M179" t="str">
        <v>მურმან ბაკურიძე</v>
      </c>
      <c r="N179">
        <v>61001005681</v>
      </c>
      <c r="O179" t="str">
        <v/>
      </c>
      <c r="P179" t="str">
        <v/>
      </c>
      <c r="Q179">
        <v>791</v>
      </c>
      <c r="R179" t="str">
        <v>0d51a686-652b-478f-9502-50b11abafa54</v>
      </c>
      <c r="S179" t="str">
        <v>94279771-0dd8-44b8-955b-275714b1489b</v>
      </c>
      <c r="T179" t="str">
        <v>1E1D09E0-08F0-4D20-BE4C-A6913D300ECB</v>
      </c>
      <c r="U179" t="str">
        <v>ICE000178</v>
      </c>
      <c r="V179" t="b">
        <f>ISNUMBER(MATCH( ""&amp; T179,  Emploees!AC:AC,0))</f>
        <v>0</v>
      </c>
      <c r="W179" t="b">
        <f>IF(V179,FALSE,ISNUMBER(MATCH(T179,Emploees!B:B,0)))</f>
        <v>0</v>
      </c>
      <c r="X179" t="b">
        <v>1</v>
      </c>
      <c r="Y179" t="e">
        <f>MATCH(ROW(),Sheet2!$A$2:$A$8,0)</f>
        <v>#N/A</v>
      </c>
    </row>
    <row r="180" spans="1:25" hidden="1" x14ac:dyDescent="0.25">
      <c r="A180" t="str">
        <v>ნიუ-ლაინ</v>
      </c>
      <c r="B180" t="str">
        <v>445488703</v>
      </c>
      <c r="C180" s="19" t="str">
        <v/>
      </c>
      <c r="E180" t="str">
        <v/>
      </c>
      <c r="F180" t="str">
        <v/>
      </c>
      <c r="H180" t="str">
        <v>ქ. ბათუმი, ზ. გორგილაძის ქ. N115, ბინა N18</v>
      </c>
      <c r="I180" t="str">
        <v/>
      </c>
      <c r="J180" t="str">
        <v/>
      </c>
      <c r="K180" t="str">
        <v>GE81BG0000000656290100</v>
      </c>
      <c r="M180" t="str">
        <v>მიხეილ ბათაძე</v>
      </c>
      <c r="N180">
        <v>33001012627</v>
      </c>
      <c r="O180" t="str">
        <v/>
      </c>
      <c r="P180" t="str">
        <v/>
      </c>
      <c r="Q180">
        <v>792</v>
      </c>
      <c r="R180" t="str">
        <v>0d51a686-652b-478f-9502-50b11abafa54</v>
      </c>
      <c r="S180" t="str">
        <v>94279771-0dd8-44b8-955b-275714b1489b</v>
      </c>
      <c r="T180" t="str">
        <v>D32767A9-AC4D-4B89-ADE7-FF385D0CA703</v>
      </c>
      <c r="U180" t="str">
        <v>ICE000179</v>
      </c>
      <c r="V180" t="b">
        <f>ISNUMBER(MATCH( ""&amp; T180,  Emploees!AC:AC,0))</f>
        <v>0</v>
      </c>
      <c r="W180" t="b">
        <f>IF(V180,FALSE,ISNUMBER(MATCH(T180,Emploees!B:B,0)))</f>
        <v>0</v>
      </c>
      <c r="X180" t="b">
        <v>1</v>
      </c>
      <c r="Y180" t="e">
        <f>MATCH(ROW(),Sheet2!$A$2:$A$8,0)</f>
        <v>#N/A</v>
      </c>
    </row>
    <row r="181" spans="1:25" hidden="1" x14ac:dyDescent="0.25">
      <c r="A181" t="str">
        <v>თელასი</v>
      </c>
      <c r="B181" t="str">
        <v>202052580</v>
      </c>
      <c r="C181" s="19" t="str">
        <v/>
      </c>
      <c r="E181" t="str">
        <v/>
      </c>
      <c r="F181" t="str">
        <v/>
      </c>
      <c r="H181" t="str">
        <v>ქ. თბილისი, დიდუბის რაიონი, ვანის ქ., N3</v>
      </c>
      <c r="I181" t="str">
        <v/>
      </c>
      <c r="J181" t="str">
        <v/>
      </c>
      <c r="K181" t="str">
        <v/>
      </c>
      <c r="M181" t="str">
        <v>სერგეი კობცევ</v>
      </c>
      <c r="N181" t="str">
        <v>01591002308</v>
      </c>
      <c r="O181" t="str">
        <v/>
      </c>
      <c r="P181" t="str">
        <v/>
      </c>
      <c r="Q181">
        <v>356</v>
      </c>
      <c r="R181" t="str">
        <v>ec8c01a4-0fe9-424e-b08d-3bc252e7ac53</v>
      </c>
      <c r="S181" t="str">
        <v>94279771-0dd8-44b8-955b-275714b1489b</v>
      </c>
      <c r="T181" t="str">
        <v>E359705E-0808-41DE-884B-E73BEBDFD746</v>
      </c>
      <c r="U181" t="str">
        <v>ICE000180</v>
      </c>
      <c r="V181" t="b">
        <f>ISNUMBER(MATCH( ""&amp; T181,  Emploees!AC:AC,0))</f>
        <v>0</v>
      </c>
      <c r="W181" t="b">
        <f>IF(V181,FALSE,ISNUMBER(MATCH(T181,Emploees!B:B,0)))</f>
        <v>0</v>
      </c>
      <c r="X181" t="b">
        <v>1</v>
      </c>
      <c r="Y181" t="e">
        <f>MATCH(ROW(),Sheet2!$A$2:$A$8,0)</f>
        <v>#N/A</v>
      </c>
    </row>
    <row r="182" spans="1:25" hidden="1" x14ac:dyDescent="0.25">
      <c r="A182" t="str">
        <v>ახალი ორნამენტი</v>
      </c>
      <c r="B182" t="str">
        <v>404874560</v>
      </c>
      <c r="C182" s="19" t="str">
        <v/>
      </c>
      <c r="E182" t="str">
        <v/>
      </c>
      <c r="F182" t="str">
        <v/>
      </c>
      <c r="H182" t="str">
        <v>ქ. თბილისი, დიდუბის რაიონი, სტანისლავსკის ქ., N5</v>
      </c>
      <c r="I182" t="str">
        <v/>
      </c>
      <c r="J182" t="str">
        <v/>
      </c>
      <c r="K182" t="str">
        <v>GE08BG0000000272078100</v>
      </c>
      <c r="M182" t="str">
        <v>მალხაზ გომარელი</v>
      </c>
      <c r="N182" t="str">
        <v>01024021715</v>
      </c>
      <c r="O182" t="str">
        <v/>
      </c>
      <c r="P182" t="str">
        <v/>
      </c>
      <c r="Q182">
        <v>805</v>
      </c>
      <c r="R182" t="str">
        <v>0d51a686-652b-478f-9502-50b11abafa54</v>
      </c>
      <c r="S182" t="str">
        <v>94279771-0dd8-44b8-955b-275714b1489b</v>
      </c>
      <c r="T182" t="str">
        <v>B118F9BD-1912-42EB-A9A8-2DE314EFECDA</v>
      </c>
      <c r="U182" t="str">
        <v>ICE000181</v>
      </c>
      <c r="V182" t="b">
        <f>ISNUMBER(MATCH( ""&amp; T182,  Emploees!AC:AC,0))</f>
        <v>0</v>
      </c>
      <c r="W182" t="b">
        <f>IF(V182,FALSE,ISNUMBER(MATCH(T182,Emploees!B:B,0)))</f>
        <v>0</v>
      </c>
      <c r="X182" t="b">
        <v>1</v>
      </c>
      <c r="Y182" t="e">
        <f>MATCH(ROW(),Sheet2!$A$2:$A$8,0)</f>
        <v>#N/A</v>
      </c>
    </row>
    <row r="183" spans="1:25" hidden="1" x14ac:dyDescent="0.25">
      <c r="A183" t="str">
        <v>ჯი ეს ემ თრეველ ტელეკომი</v>
      </c>
      <c r="B183" t="str">
        <v>205289267</v>
      </c>
      <c r="C183" s="19" t="str">
        <v/>
      </c>
      <c r="E183" t="str">
        <v/>
      </c>
      <c r="F183" t="str">
        <v/>
      </c>
      <c r="H183" t="str">
        <v>ქ. თბილისი, ვაკე-საბურთალოს რაიონი, ილია ჭავჭავაძის გამზ., N75ბ., ბ. 10</v>
      </c>
      <c r="I183" t="str">
        <v/>
      </c>
      <c r="J183" t="str">
        <v/>
      </c>
      <c r="K183" t="str">
        <v>GE70BG0000000872170200</v>
      </c>
      <c r="M183" t="str">
        <v>ლაშა ჩიქოვანი</v>
      </c>
      <c r="N183" t="str">
        <v>01008040879</v>
      </c>
      <c r="O183" t="str">
        <v/>
      </c>
      <c r="P183" t="str">
        <v/>
      </c>
      <c r="Q183">
        <v>39</v>
      </c>
      <c r="R183" t="str">
        <v>0d51a686-652b-478f-9502-50b11abafa54</v>
      </c>
      <c r="S183" t="str">
        <v>94279771-0dd8-44b8-955b-275714b1489b</v>
      </c>
      <c r="T183" t="str">
        <v>7715351C-D888-4A7C-AD3C-4D565BB041E1</v>
      </c>
      <c r="U183" t="str">
        <v>ICE000182</v>
      </c>
      <c r="V183" t="b">
        <f>ISNUMBER(MATCH( ""&amp; T183,  Emploees!AC:AC,0))</f>
        <v>0</v>
      </c>
      <c r="W183" t="b">
        <f>IF(V183,FALSE,ISNUMBER(MATCH(T183,Emploees!B:B,0)))</f>
        <v>0</v>
      </c>
      <c r="X183" t="b">
        <v>1</v>
      </c>
      <c r="Y183" t="e">
        <f>MATCH(ROW(),Sheet2!$A$2:$A$8,0)</f>
        <v>#N/A</v>
      </c>
    </row>
    <row r="184" spans="1:25" hidden="1" x14ac:dyDescent="0.25">
      <c r="A184" t="str">
        <v>ეკო ჯგუფი</v>
      </c>
      <c r="B184" t="str">
        <v>205276351</v>
      </c>
      <c r="C184" s="19" t="str">
        <v/>
      </c>
      <c r="E184" t="str">
        <v/>
      </c>
      <c r="F184" t="str">
        <v/>
      </c>
      <c r="H184" t="str">
        <v>ქ. თბილისი, ვაკე-საბურთალოს რაიონი, წყნეთის ქ., N1</v>
      </c>
      <c r="I184" t="str">
        <v/>
      </c>
      <c r="J184" t="str">
        <v/>
      </c>
      <c r="K184" t="str">
        <v>GE28TB1116836020100005</v>
      </c>
      <c r="M184" t="str">
        <v>ბაქარი ხოსროშვილი</v>
      </c>
      <c r="N184" t="str">
        <v>01017015737</v>
      </c>
      <c r="O184" t="str">
        <v/>
      </c>
      <c r="P184" t="str">
        <v/>
      </c>
      <c r="Q184">
        <v>369</v>
      </c>
      <c r="R184" t="str">
        <v>0d51a686-652b-478f-9502-50b11abafa54</v>
      </c>
      <c r="S184" t="str">
        <v>94279771-0dd8-44b8-955b-275714b1489b</v>
      </c>
      <c r="T184" t="str">
        <v>18947B00-721A-4485-82A9-03A23FDFA6DE</v>
      </c>
      <c r="U184" t="str">
        <v>ICE000183</v>
      </c>
      <c r="V184" t="b">
        <f>ISNUMBER(MATCH( ""&amp; T184,  Emploees!AC:AC,0))</f>
        <v>0</v>
      </c>
      <c r="W184" t="b">
        <f>IF(V184,FALSE,ISNUMBER(MATCH(T184,Emploees!B:B,0)))</f>
        <v>0</v>
      </c>
      <c r="X184" t="b">
        <v>1</v>
      </c>
      <c r="Y184" t="e">
        <f>MATCH(ROW(),Sheet2!$A$2:$A$8,0)</f>
        <v>#N/A</v>
      </c>
    </row>
    <row r="185" spans="1:25" hidden="1" x14ac:dyDescent="0.25">
      <c r="A185" t="str">
        <v>ინგი-77</v>
      </c>
      <c r="B185" t="str">
        <v>206345748</v>
      </c>
      <c r="C185" s="19" t="str">
        <v/>
      </c>
      <c r="E185" t="str">
        <v/>
      </c>
      <c r="F185" t="str">
        <v/>
      </c>
      <c r="H185" t="str">
        <v>ქ. თბილისი, სამგორის რაიონი, ვარკეთილი 3 მას., ზემო პლატო, კორ. №40, ბ. №6</v>
      </c>
      <c r="I185" t="str">
        <v/>
      </c>
      <c r="J185" t="str">
        <v/>
      </c>
      <c r="K185" t="str">
        <v>GE52BG0000000533894567,GE53PC0133600100052140</v>
      </c>
      <c r="M185" t="str">
        <v>შავლეგი ჩაგინავა</v>
      </c>
      <c r="N185">
        <v>19001018318</v>
      </c>
      <c r="O185" t="str">
        <v/>
      </c>
      <c r="P185" t="str">
        <v/>
      </c>
      <c r="Q185">
        <v>806</v>
      </c>
      <c r="R185" t="str">
        <v>0d51a686-652b-478f-9502-50b11abafa54</v>
      </c>
      <c r="S185" t="str">
        <v>94279771-0dd8-44b8-955b-275714b1489b</v>
      </c>
      <c r="T185" t="str">
        <v>F8EDAA15-8894-4DAA-9C53-88DED3D21FCA</v>
      </c>
      <c r="U185" t="str">
        <v>ICE000184</v>
      </c>
      <c r="V185" t="b">
        <f>ISNUMBER(MATCH( ""&amp; T185,  Emploees!AC:AC,0))</f>
        <v>0</v>
      </c>
      <c r="W185" t="b">
        <f>IF(V185,FALSE,ISNUMBER(MATCH(T185,Emploees!B:B,0)))</f>
        <v>0</v>
      </c>
      <c r="X185" t="b">
        <v>1</v>
      </c>
      <c r="Y185" t="e">
        <f>MATCH(ROW(),Sheet2!$A$2:$A$8,0)</f>
        <v>#N/A</v>
      </c>
    </row>
    <row r="186" spans="1:25" hidden="1" x14ac:dyDescent="0.25">
      <c r="A186" t="str">
        <v>სადაზღვევო კომპანია იმედი ელ</v>
      </c>
      <c r="B186" t="str">
        <v>204919008</v>
      </c>
      <c r="C186" s="19" t="str">
        <v/>
      </c>
      <c r="E186" t="str">
        <v/>
      </c>
      <c r="F186" t="str">
        <v/>
      </c>
      <c r="H186" t="str">
        <v>ქ. თბილისი, ვაკის რაიონი, ანნა პოლიტკოვსკაიას ქ., №9</v>
      </c>
      <c r="I186" t="str">
        <v/>
      </c>
      <c r="J186" t="str">
        <v/>
      </c>
      <c r="K186" t="str">
        <v>GE53BG0000000316632300</v>
      </c>
      <c r="M186" t="str">
        <v>გივი გიორგაძე</v>
      </c>
      <c r="N186" t="str">
        <v>01031001253</v>
      </c>
      <c r="O186" t="str">
        <v/>
      </c>
      <c r="P186" t="str">
        <v/>
      </c>
      <c r="Q186">
        <v>77</v>
      </c>
      <c r="R186" t="str">
        <v>ec8c01a4-0fe9-424e-b08d-3bc252e7ac53</v>
      </c>
      <c r="S186" t="str">
        <v>94279771-0dd8-44b8-955b-275714b1489b</v>
      </c>
      <c r="T186" t="str">
        <v>7A6D48C4-2D52-4B39-9DEC-FEE94F79BF8E</v>
      </c>
      <c r="U186" t="str">
        <v>ICE000185</v>
      </c>
      <c r="V186" t="b">
        <f>ISNUMBER(MATCH( ""&amp; T186,  Emploees!AC:AC,0))</f>
        <v>0</v>
      </c>
      <c r="W186" t="b">
        <f>IF(V186,FALSE,ISNUMBER(MATCH(T186,Emploees!B:B,0)))</f>
        <v>0</v>
      </c>
      <c r="X186" t="b">
        <v>1</v>
      </c>
      <c r="Y186" t="e">
        <f>MATCH(ROW(),Sheet2!$A$2:$A$8,0)</f>
        <v>#N/A</v>
      </c>
    </row>
    <row r="187" spans="1:25" hidden="1" x14ac:dyDescent="0.25">
      <c r="A187" t="str">
        <v>ნექსია თიეი</v>
      </c>
      <c r="B187" t="str">
        <v>405040682</v>
      </c>
      <c r="C187" s="19" t="str">
        <v/>
      </c>
      <c r="E187" t="str">
        <v/>
      </c>
      <c r="F187" t="str">
        <v/>
      </c>
      <c r="H187" t="str">
        <v>ქ. თბილისი, ვაკე-საბურთალოს რაიონი, ნუცუბიძის ფერდ., IV მ/რ, კორ. 30, ბ. 19</v>
      </c>
      <c r="I187" t="str">
        <v/>
      </c>
      <c r="J187" t="str">
        <v/>
      </c>
      <c r="K187" t="str">
        <v>GE11TB7453736080100006</v>
      </c>
      <c r="M187" t="str">
        <v>მალხაზ უჯმაჯურიძე</v>
      </c>
      <c r="N187" t="str">
        <v>01009007550</v>
      </c>
      <c r="O187" t="str">
        <v/>
      </c>
      <c r="P187" t="str">
        <v/>
      </c>
      <c r="Q187">
        <v>807</v>
      </c>
      <c r="R187" t="str">
        <v>0d51a686-652b-478f-9502-50b11abafa54</v>
      </c>
      <c r="S187" t="str">
        <v>94279771-0dd8-44b8-955b-275714b1489b</v>
      </c>
      <c r="T187" t="str">
        <v>94AED7AD-C16A-4870-9CE9-1F6E5C38B2A8</v>
      </c>
      <c r="U187" t="str">
        <v>ICE000186</v>
      </c>
      <c r="V187" t="b">
        <f>ISNUMBER(MATCH( ""&amp; T187,  Emploees!AC:AC,0))</f>
        <v>0</v>
      </c>
      <c r="W187" t="b">
        <f>IF(V187,FALSE,ISNUMBER(MATCH(T187,Emploees!B:B,0)))</f>
        <v>0</v>
      </c>
      <c r="X187" t="b">
        <v>1</v>
      </c>
      <c r="Y187" t="e">
        <f>MATCH(ROW(),Sheet2!$A$2:$A$8,0)</f>
        <v>#N/A</v>
      </c>
    </row>
    <row r="188" spans="1:25" hidden="1" x14ac:dyDescent="0.25">
      <c r="A188" t="str">
        <v>პატარა ელიავა</v>
      </c>
      <c r="B188" t="str">
        <v>405060918</v>
      </c>
      <c r="C188" s="19" t="str">
        <v/>
      </c>
      <c r="E188" t="str">
        <v/>
      </c>
      <c r="F188" t="str">
        <v/>
      </c>
      <c r="H188" t="str">
        <v>ქ. თბილისი, ვაკე-საბურთალოს რაიონი, ქუჩა ზაზა ფანასკერტელ-ციციშვილი, კორპუსი N6, ბინა N129</v>
      </c>
      <c r="I188" t="str">
        <v/>
      </c>
      <c r="J188" t="str">
        <v/>
      </c>
      <c r="K188" t="str">
        <v>GE85TB7230636020100003</v>
      </c>
      <c r="M188" t="str">
        <v>ბესონ ბერნარდ ბესიკი</v>
      </c>
      <c r="N188" t="str">
        <v>10CC00748</v>
      </c>
      <c r="O188" t="str">
        <v/>
      </c>
      <c r="P188" t="str">
        <v/>
      </c>
      <c r="Q188">
        <v>808</v>
      </c>
      <c r="R188" t="str">
        <v>0d51a686-652b-478f-9502-50b11abafa54</v>
      </c>
      <c r="S188" t="str">
        <v>94279771-0dd8-44b8-955b-275714b1489b</v>
      </c>
      <c r="T188" t="str">
        <v>6BC6FA92-7CDA-4DAB-839A-48C7E128BFF7</v>
      </c>
      <c r="U188" t="str">
        <v>ICE000187</v>
      </c>
      <c r="V188" t="b">
        <f>ISNUMBER(MATCH( ""&amp; T188,  Emploees!AC:AC,0))</f>
        <v>0</v>
      </c>
      <c r="W188" t="b">
        <f>IF(V188,FALSE,ISNUMBER(MATCH(T188,Emploees!B:B,0)))</f>
        <v>0</v>
      </c>
      <c r="X188" t="b">
        <v>1</v>
      </c>
      <c r="Y188" t="e">
        <f>MATCH(ROW(),Sheet2!$A$2:$A$8,0)</f>
        <v>#N/A</v>
      </c>
    </row>
    <row r="189" spans="1:25" hidden="1" x14ac:dyDescent="0.25">
      <c r="A189" t="str">
        <v>ედვაიზ ჯგუფი</v>
      </c>
      <c r="B189" t="str">
        <v>205263258</v>
      </c>
      <c r="C189" s="19" t="str">
        <v/>
      </c>
      <c r="E189" t="str">
        <v/>
      </c>
      <c r="F189" t="str">
        <v/>
      </c>
      <c r="H189" t="str">
        <v>ქ. თბილისი, ვაკის რაიონი, ი. აბაშიძის ქ., №44ა</v>
      </c>
      <c r="I189" t="str">
        <v/>
      </c>
      <c r="J189" t="str">
        <v/>
      </c>
      <c r="K189" t="str">
        <v>GE50TB0647236020100003</v>
      </c>
      <c r="M189" t="str">
        <v>ანა ბუბუტეიშვილი</v>
      </c>
      <c r="N189" t="str">
        <v>01025019547</v>
      </c>
      <c r="O189" t="str">
        <v/>
      </c>
      <c r="P189" t="str">
        <v/>
      </c>
      <c r="Q189">
        <v>588</v>
      </c>
      <c r="R189" t="str">
        <v>0d51a686-652b-478f-9502-50b11abafa54</v>
      </c>
      <c r="S189" t="str">
        <v>94279771-0dd8-44b8-955b-275714b1489b</v>
      </c>
      <c r="T189" t="str">
        <v>7EBB6ADE-41D3-496E-B5B3-5CB82592CD5A</v>
      </c>
      <c r="U189" t="str">
        <v>ICE000188</v>
      </c>
      <c r="V189" t="b">
        <f>ISNUMBER(MATCH( ""&amp; T189,  Emploees!AC:AC,0))</f>
        <v>0</v>
      </c>
      <c r="W189" t="b">
        <f>IF(V189,FALSE,ISNUMBER(MATCH(T189,Emploees!B:B,0)))</f>
        <v>0</v>
      </c>
      <c r="X189" t="b">
        <v>1</v>
      </c>
      <c r="Y189" t="e">
        <f>MATCH(ROW(),Sheet2!$A$2:$A$8,0)</f>
        <v>#N/A</v>
      </c>
    </row>
    <row r="190" spans="1:25" hidden="1" x14ac:dyDescent="0.25">
      <c r="A190" t="str">
        <v>ნეოგაზი</v>
      </c>
      <c r="B190" t="str">
        <v>405037213</v>
      </c>
      <c r="C190" s="19" t="str">
        <v/>
      </c>
      <c r="E190" t="str">
        <v/>
      </c>
      <c r="F190" t="str">
        <v/>
      </c>
      <c r="H190" t="str">
        <v>ქ. თბილისი, ვაკე-საბურთალოს რაიონი, გაზაფხულის ქ., N18</v>
      </c>
      <c r="I190" t="str">
        <v/>
      </c>
      <c r="J190" t="str">
        <v/>
      </c>
      <c r="K190" t="str">
        <v>GE49TB7206736020100003</v>
      </c>
      <c r="M190" t="str">
        <v>ჭიაბერ ჭიაბრიშვილი</v>
      </c>
      <c r="N190" t="str">
        <v>01011010535</v>
      </c>
      <c r="O190" t="str">
        <v/>
      </c>
      <c r="P190" t="str">
        <v/>
      </c>
      <c r="Q190">
        <v>547</v>
      </c>
      <c r="R190" t="str">
        <v>0d51a686-652b-478f-9502-50b11abafa54</v>
      </c>
      <c r="S190" t="str">
        <v>94279771-0dd8-44b8-955b-275714b1489b</v>
      </c>
      <c r="T190" t="str">
        <v>5AF1D9C6-2BDF-4CD0-809F-5AF0640B386A</v>
      </c>
      <c r="U190" t="str">
        <v>ICE000189</v>
      </c>
      <c r="V190" t="b">
        <f>ISNUMBER(MATCH( ""&amp; T190,  Emploees!AC:AC,0))</f>
        <v>0</v>
      </c>
      <c r="W190" t="b">
        <f>IF(V190,FALSE,ISNUMBER(MATCH(T190,Emploees!B:B,0)))</f>
        <v>0</v>
      </c>
      <c r="X190" t="b">
        <v>1</v>
      </c>
      <c r="Y190" t="e">
        <f>MATCH(ROW(),Sheet2!$A$2:$A$8,0)</f>
        <v>#N/A</v>
      </c>
    </row>
    <row r="191" spans="1:25" hidden="1" x14ac:dyDescent="0.25">
      <c r="A191" t="str">
        <v>უნიფორმა და უსაფრთხოება</v>
      </c>
      <c r="B191" t="str">
        <v>401965263</v>
      </c>
      <c r="C191" s="19" t="str">
        <v/>
      </c>
      <c r="E191" t="str">
        <v/>
      </c>
      <c r="F191" t="str">
        <v/>
      </c>
      <c r="H191" t="str">
        <v>ქ. თბილისი, დიდუბის რაიონი, აკ. წერეთლის გამზ., №77, კორპ. №5, ბ. 41</v>
      </c>
      <c r="I191" t="str">
        <v/>
      </c>
      <c r="J191" t="str">
        <v/>
      </c>
      <c r="K191" t="str">
        <v>GE22PC0203600100018352</v>
      </c>
      <c r="M191" t="str">
        <v>ალექსანდრე ქამუშაძე</v>
      </c>
      <c r="N191">
        <v>59001016853</v>
      </c>
      <c r="O191" t="str">
        <v/>
      </c>
      <c r="P191" t="str">
        <v/>
      </c>
      <c r="Q191">
        <v>440</v>
      </c>
      <c r="R191" t="str">
        <v>0d51a686-652b-478f-9502-50b11abafa54</v>
      </c>
      <c r="S191" t="str">
        <v>94279771-0dd8-44b8-955b-275714b1489b</v>
      </c>
      <c r="T191" t="str">
        <v>65B73290-BCC3-4C67-9BF0-D6C8644E052A</v>
      </c>
      <c r="U191" t="str">
        <v>ICE000190</v>
      </c>
      <c r="V191" t="b">
        <f>ISNUMBER(MATCH( ""&amp; T191,  Emploees!AC:AC,0))</f>
        <v>0</v>
      </c>
      <c r="W191" t="b">
        <f>IF(V191,FALSE,ISNUMBER(MATCH(T191,Emploees!B:B,0)))</f>
        <v>0</v>
      </c>
      <c r="X191" t="b">
        <v>1</v>
      </c>
      <c r="Y191" t="e">
        <f>MATCH(ROW(),Sheet2!$A$2:$A$8,0)</f>
        <v>#N/A</v>
      </c>
    </row>
    <row r="192" spans="1:25" hidden="1" x14ac:dyDescent="0.25">
      <c r="A192" t="str">
        <v>მაიჯიპიეს</v>
      </c>
      <c r="B192" t="str">
        <v>205216176</v>
      </c>
      <c r="C192" s="19" t="str">
        <v/>
      </c>
      <c r="E192" t="str">
        <v/>
      </c>
      <c r="F192" t="str">
        <v/>
      </c>
      <c r="H192" t="str">
        <v>ქ. თბილისი, დიდუბის რაიონი, ბოხუას ქ., №6</v>
      </c>
      <c r="I192" t="str">
        <v/>
      </c>
      <c r="J192" t="str">
        <v/>
      </c>
      <c r="K192" t="str">
        <v>GE15TB1928536020100006</v>
      </c>
      <c r="M192" t="str">
        <v>მიხეილ ჩაკაბერია</v>
      </c>
      <c r="N192">
        <v>62001011713</v>
      </c>
      <c r="O192" t="str">
        <v/>
      </c>
      <c r="P192" t="str">
        <v/>
      </c>
      <c r="Q192">
        <v>811</v>
      </c>
      <c r="R192" t="str">
        <v>0d51a686-652b-478f-9502-50b11abafa54</v>
      </c>
      <c r="S192" t="str">
        <v>94279771-0dd8-44b8-955b-275714b1489b</v>
      </c>
      <c r="T192" t="str">
        <v>4B04E622-F7FB-46DA-AAB7-E2A670C83B49</v>
      </c>
      <c r="U192" t="str">
        <v>ICE000191</v>
      </c>
      <c r="V192" t="b">
        <f>ISNUMBER(MATCH( ""&amp; T192,  Emploees!AC:AC,0))</f>
        <v>0</v>
      </c>
      <c r="W192" t="b">
        <f>IF(V192,FALSE,ISNUMBER(MATCH(T192,Emploees!B:B,0)))</f>
        <v>0</v>
      </c>
      <c r="X192" t="b">
        <v>1</v>
      </c>
      <c r="Y192" t="e">
        <f>MATCH(ROW(),Sheet2!$A$2:$A$8,0)</f>
        <v>#N/A</v>
      </c>
    </row>
    <row r="193" spans="1:25" hidden="1" x14ac:dyDescent="0.25">
      <c r="A193" t="str">
        <v>ნაკაშა</v>
      </c>
      <c r="B193" t="str">
        <v>400004712</v>
      </c>
      <c r="C193" s="19" t="str">
        <v/>
      </c>
      <c r="E193" t="str">
        <v/>
      </c>
      <c r="F193" t="str">
        <v/>
      </c>
      <c r="H193" t="str">
        <v>ქ. თბილისის ნაძალადევის რაიონში, არბოს,ქ. კორპ. №1 ბინა №44</v>
      </c>
      <c r="I193" t="str">
        <v/>
      </c>
      <c r="J193" t="str">
        <v/>
      </c>
      <c r="K193" t="str">
        <v>GE85BG0000000258209400</v>
      </c>
      <c r="M193" t="str">
        <v>ზურაბ ნაკაშიძე</v>
      </c>
      <c r="N193">
        <v>61001018899</v>
      </c>
      <c r="O193" t="str">
        <v/>
      </c>
      <c r="P193" t="str">
        <v/>
      </c>
      <c r="Q193">
        <v>812</v>
      </c>
      <c r="R193" t="str">
        <v>0d51a686-652b-478f-9502-50b11abafa54</v>
      </c>
      <c r="S193" t="str">
        <v>94279771-0dd8-44b8-955b-275714b1489b</v>
      </c>
      <c r="T193" t="str">
        <v>B37A2CF1-4958-4C81-B45C-7D4656F9F35A</v>
      </c>
      <c r="U193" t="str">
        <v>ICE000192</v>
      </c>
      <c r="V193" t="b">
        <f>ISNUMBER(MATCH( ""&amp; T193,  Emploees!AC:AC,0))</f>
        <v>0</v>
      </c>
      <c r="W193" t="b">
        <f>IF(V193,FALSE,ISNUMBER(MATCH(T193,Emploees!B:B,0)))</f>
        <v>0</v>
      </c>
      <c r="X193" t="b">
        <v>1</v>
      </c>
      <c r="Y193" t="e">
        <f>MATCH(ROW(),Sheet2!$A$2:$A$8,0)</f>
        <v>#N/A</v>
      </c>
    </row>
    <row r="194" spans="1:25" hidden="1" x14ac:dyDescent="0.25">
      <c r="A194" t="str">
        <v>აიპლიუსი</v>
      </c>
      <c r="B194" t="str">
        <v>405060543</v>
      </c>
      <c r="C194" s="19" t="str">
        <v/>
      </c>
      <c r="E194" t="str">
        <v/>
      </c>
      <c r="F194" t="str">
        <v/>
      </c>
      <c r="H194" t="str">
        <v>ქ. თბილისი, ვაკის რაიონი, ი. ჭავჭავაძის გამზ., N 19</v>
      </c>
      <c r="I194" t="str">
        <v/>
      </c>
      <c r="J194" t="str">
        <v/>
      </c>
      <c r="K194" t="str">
        <v>GE53BG0000000141974100</v>
      </c>
      <c r="M194" t="str">
        <v>კახა სეფაშვილი</v>
      </c>
      <c r="N194" t="str">
        <v>01024081355</v>
      </c>
      <c r="O194" t="str">
        <v/>
      </c>
      <c r="P194" t="str">
        <v/>
      </c>
      <c r="Q194">
        <v>748</v>
      </c>
      <c r="R194" t="str">
        <v>0d51a686-652b-478f-9502-50b11abafa54</v>
      </c>
      <c r="S194" t="str">
        <v>94279771-0dd8-44b8-955b-275714b1489b</v>
      </c>
      <c r="T194" t="str">
        <v>B15B6B4C-E840-43B7-A560-14DBFBC6E5D1</v>
      </c>
      <c r="U194" t="str">
        <v>ICE000193</v>
      </c>
      <c r="V194" t="b">
        <f>ISNUMBER(MATCH( ""&amp; T194,  Emploees!AC:AC,0))</f>
        <v>0</v>
      </c>
      <c r="W194" t="b">
        <f>IF(V194,FALSE,ISNUMBER(MATCH(T194,Emploees!B:B,0)))</f>
        <v>0</v>
      </c>
      <c r="X194" t="b">
        <v>1</v>
      </c>
      <c r="Y194" t="e">
        <f>MATCH(ROW(),Sheet2!$A$2:$A$8,0)</f>
        <v>#N/A</v>
      </c>
    </row>
    <row r="195" spans="1:25" hidden="1" x14ac:dyDescent="0.25">
      <c r="A195" t="str">
        <v>ნუროლ ინშაათ ვე თიჯარეთის წარმომადგენლობა საქართველოში</v>
      </c>
      <c r="B195" t="str">
        <v>245591104</v>
      </c>
      <c r="C195" s="19" t="str">
        <v/>
      </c>
      <c r="E195" t="str">
        <v/>
      </c>
      <c r="F195" t="str">
        <v/>
      </c>
      <c r="H195" t="str">
        <v>ბათუმი, ვაჟა-ფშაველა,/ნინოშვილის ქ. №2/21</v>
      </c>
      <c r="I195" t="str">
        <v/>
      </c>
      <c r="J195" t="str">
        <v/>
      </c>
      <c r="K195" t="str">
        <v>GE11BG0000000508785303</v>
      </c>
      <c r="M195" t="str">
        <v>ლუთფუ ბილგინ</v>
      </c>
      <c r="N195">
        <v>17431404598</v>
      </c>
      <c r="O195" t="str">
        <v/>
      </c>
      <c r="P195" t="str">
        <v/>
      </c>
      <c r="Q195">
        <v>813</v>
      </c>
      <c r="R195" t="str">
        <v>ec8c01a4-0fe9-424e-b08d-3bc252e7ac53</v>
      </c>
      <c r="S195" t="str">
        <v>94279771-0dd8-44b8-955b-275714b1489b</v>
      </c>
      <c r="T195" t="str">
        <v>AF92244F-FF7C-4ECA-B27C-1B4916A1872D</v>
      </c>
      <c r="U195" t="str">
        <v>ICE000194</v>
      </c>
      <c r="V195" t="b">
        <f>ISNUMBER(MATCH( ""&amp; T195,  Emploees!AC:AC,0))</f>
        <v>0</v>
      </c>
      <c r="W195" t="b">
        <f>IF(V195,FALSE,ISNUMBER(MATCH(T195,Emploees!B:B,0)))</f>
        <v>0</v>
      </c>
      <c r="X195" t="b">
        <v>1</v>
      </c>
      <c r="Y195" t="e">
        <f>MATCH(ROW(),Sheet2!$A$2:$A$8,0)</f>
        <v>#N/A</v>
      </c>
    </row>
    <row r="196" spans="1:25" hidden="1" x14ac:dyDescent="0.25">
      <c r="A196" t="str">
        <v>ბილდინგ მექანიკს ენდ ელექტრონიკს ეიჩ ჯი</v>
      </c>
      <c r="B196" t="str">
        <v>405034671</v>
      </c>
      <c r="C196" s="19" t="str">
        <v/>
      </c>
      <c r="E196" t="str">
        <v/>
      </c>
      <c r="F196" t="str">
        <v/>
      </c>
      <c r="H196" t="str">
        <v>ქ. თბილისის, ვაკე-საბურთალოს რაიონში, ქუჩა ნუცუბიძე, N 58, კორპუსი N16, ბინა N15</v>
      </c>
      <c r="I196" t="str">
        <v/>
      </c>
      <c r="J196" t="str">
        <v/>
      </c>
      <c r="K196" t="str">
        <v>GE51BG0000000798733200</v>
      </c>
      <c r="M196" t="str">
        <v>აკიფ ასლანოვი</v>
      </c>
      <c r="N196">
        <v>28001005187</v>
      </c>
      <c r="O196" t="str">
        <v/>
      </c>
      <c r="P196" t="str">
        <v/>
      </c>
      <c r="Q196">
        <v>814</v>
      </c>
      <c r="R196" t="str">
        <v>0d51a686-652b-478f-9502-50b11abafa54</v>
      </c>
      <c r="S196" t="str">
        <v>94279771-0dd8-44b8-955b-275714b1489b</v>
      </c>
      <c r="T196" t="str">
        <v>D45C2645-3D73-4887-83A7-A43E9C7EF9A6</v>
      </c>
      <c r="U196" t="str">
        <v>ICE000195</v>
      </c>
      <c r="V196" t="b">
        <f>ISNUMBER(MATCH( ""&amp; T196,  Emploees!AC:AC,0))</f>
        <v>0</v>
      </c>
      <c r="W196" t="b">
        <f>IF(V196,FALSE,ISNUMBER(MATCH(T196,Emploees!B:B,0)))</f>
        <v>0</v>
      </c>
      <c r="X196" t="b">
        <v>1</v>
      </c>
      <c r="Y196" t="e">
        <f>MATCH(ROW(),Sheet2!$A$2:$A$8,0)</f>
        <v>#N/A</v>
      </c>
    </row>
    <row r="197" spans="1:25" hidden="1" x14ac:dyDescent="0.25">
      <c r="A197" t="str">
        <v>ლილო 1</v>
      </c>
      <c r="B197" t="str">
        <v>206268741</v>
      </c>
      <c r="C197" s="19" t="str">
        <v/>
      </c>
      <c r="E197" t="str">
        <v/>
      </c>
      <c r="F197" t="str">
        <v/>
      </c>
      <c r="H197" t="str">
        <v>ქ. თბილისი, სამგორის რაიონი, იუმაშევის ქ., №14</v>
      </c>
      <c r="I197" t="str">
        <v/>
      </c>
      <c r="J197" t="str">
        <v/>
      </c>
      <c r="K197" t="str">
        <v>GE35TB7695036070100001</v>
      </c>
      <c r="M197" t="str">
        <v>ბიძინა გამცემლიძე</v>
      </c>
      <c r="N197" t="str">
        <v>01010005279</v>
      </c>
      <c r="O197" t="str">
        <v/>
      </c>
      <c r="P197" t="str">
        <v/>
      </c>
      <c r="Q197">
        <v>447</v>
      </c>
      <c r="R197" t="str">
        <v>ec8c01a4-0fe9-424e-b08d-3bc252e7ac53</v>
      </c>
      <c r="S197" t="str">
        <v>94279771-0dd8-44b8-955b-275714b1489b</v>
      </c>
      <c r="T197" t="str">
        <v>A5D8DE2A-62C2-4F70-AB4A-7B7B4DF06681</v>
      </c>
      <c r="U197" t="str">
        <v>ICE000196</v>
      </c>
      <c r="V197" t="b">
        <f>ISNUMBER(MATCH( ""&amp; T197,  Emploees!AC:AC,0))</f>
        <v>0</v>
      </c>
      <c r="W197" t="b">
        <f>IF(V197,FALSE,ISNUMBER(MATCH(T197,Emploees!B:B,0)))</f>
        <v>0</v>
      </c>
      <c r="X197" t="b">
        <v>1</v>
      </c>
      <c r="Y197" t="e">
        <f>MATCH(ROW(),Sheet2!$A$2:$A$8,0)</f>
        <v>#N/A</v>
      </c>
    </row>
    <row r="198" spans="1:25" hidden="1" x14ac:dyDescent="0.25">
      <c r="A198" t="str">
        <v>ჯორჯიან ექსპრესი</v>
      </c>
      <c r="B198" t="str">
        <v>201954965</v>
      </c>
      <c r="C198" s="19" t="str">
        <v/>
      </c>
      <c r="E198" t="str">
        <v/>
      </c>
      <c r="F198" t="str">
        <v/>
      </c>
      <c r="H198" t="str">
        <v>ქ. თბილისი, დიდუბის რაიონი, წერეთლის გამზ.,105</v>
      </c>
      <c r="I198" t="str">
        <v/>
      </c>
      <c r="J198" t="str">
        <v/>
      </c>
      <c r="K198" t="str">
        <v>GE70BG0000000391050200</v>
      </c>
      <c r="M198" t="str">
        <v>პაატა სარიშვილი</v>
      </c>
      <c r="N198" t="str">
        <v>01009003054</v>
      </c>
      <c r="O198" t="str">
        <v/>
      </c>
      <c r="P198" t="str">
        <v/>
      </c>
      <c r="Q198">
        <v>57</v>
      </c>
      <c r="R198" t="str">
        <v>0d51a686-652b-478f-9502-50b11abafa54</v>
      </c>
      <c r="S198" t="str">
        <v>94279771-0dd8-44b8-955b-275714b1489b</v>
      </c>
      <c r="T198" t="str">
        <v>272FFBC6-C928-4CCB-8680-5E1D4ED885F8</v>
      </c>
      <c r="U198" t="str">
        <v>ICE000197</v>
      </c>
      <c r="V198" t="b">
        <f>ISNUMBER(MATCH( ""&amp; T198,  Emploees!AC:AC,0))</f>
        <v>0</v>
      </c>
      <c r="W198" t="b">
        <f>IF(V198,FALSE,ISNUMBER(MATCH(T198,Emploees!B:B,0)))</f>
        <v>0</v>
      </c>
      <c r="X198" t="b">
        <v>1</v>
      </c>
      <c r="Y198" t="e">
        <f>MATCH(ROW(),Sheet2!$A$2:$A$8,0)</f>
        <v>#N/A</v>
      </c>
    </row>
    <row r="199" spans="1:25" hidden="1" x14ac:dyDescent="0.25">
      <c r="A199" t="str">
        <v>ბოში - გრუპ</v>
      </c>
      <c r="B199" t="str">
        <v>205243388</v>
      </c>
      <c r="C199" s="19" t="str">
        <v/>
      </c>
      <c r="E199" t="str">
        <v/>
      </c>
      <c r="F199" t="str">
        <v/>
      </c>
      <c r="H199" t="str">
        <v>ქ. თბილისი საბურთალოს რაიონი, მიცკევიჩის ქ., №24, ბ. 3</v>
      </c>
      <c r="I199" t="str">
        <v/>
      </c>
      <c r="J199" t="str">
        <v/>
      </c>
      <c r="K199" t="str">
        <v>GE02TB1896336020100007</v>
      </c>
      <c r="M199" t="str">
        <v>აკაკი ბაჩილავა</v>
      </c>
      <c r="N199">
        <v>29001010039</v>
      </c>
      <c r="O199" t="str">
        <v/>
      </c>
      <c r="P199" t="str">
        <v/>
      </c>
      <c r="Q199">
        <v>513</v>
      </c>
      <c r="R199" t="str">
        <v>0d51a686-652b-478f-9502-50b11abafa54</v>
      </c>
      <c r="S199" t="str">
        <v>94279771-0dd8-44b8-955b-275714b1489b</v>
      </c>
      <c r="T199" t="str">
        <v>9BE4D6C0-DB5F-4251-BEDF-FE940A3A60E9</v>
      </c>
      <c r="U199" t="str">
        <v>ICE000198</v>
      </c>
      <c r="V199" t="b">
        <f>ISNUMBER(MATCH( ""&amp; T199,  Emploees!AC:AC,0))</f>
        <v>0</v>
      </c>
      <c r="W199" t="b">
        <f>IF(V199,FALSE,ISNUMBER(MATCH(T199,Emploees!B:B,0)))</f>
        <v>0</v>
      </c>
      <c r="X199" t="b">
        <v>1</v>
      </c>
      <c r="Y199" t="e">
        <f>MATCH(ROW(),Sheet2!$A$2:$A$8,0)</f>
        <v>#N/A</v>
      </c>
    </row>
    <row r="200" spans="1:25" hidden="1" x14ac:dyDescent="0.25">
      <c r="A200" t="str">
        <v>იბისი</v>
      </c>
      <c r="B200" t="str">
        <v>405227810</v>
      </c>
      <c r="C200" s="19" t="str">
        <v/>
      </c>
      <c r="E200" t="str">
        <v/>
      </c>
      <c r="F200" t="str">
        <v/>
      </c>
      <c r="H200" t="str">
        <v>ქ. თბილისი, ვაკის რაიონი, შ. ნუცუბიძის ფერდობი, II მ/რ., I კვ., კორპ. №7, ბ. №10</v>
      </c>
      <c r="I200" t="str">
        <v/>
      </c>
      <c r="J200" t="str">
        <v/>
      </c>
      <c r="K200" t="str">
        <v>GE21TB7240636080100005</v>
      </c>
      <c r="M200" t="str">
        <v>მარიამ მუსხელიშვილი</v>
      </c>
      <c r="N200" t="str">
        <v>01024073507</v>
      </c>
      <c r="O200" t="str">
        <v/>
      </c>
      <c r="P200" t="str">
        <v/>
      </c>
      <c r="Q200">
        <v>825</v>
      </c>
      <c r="R200" t="str">
        <v>0d51a686-652b-478f-9502-50b11abafa54</v>
      </c>
      <c r="S200" t="str">
        <v>94279771-0dd8-44b8-955b-275714b1489b</v>
      </c>
      <c r="T200" t="str">
        <v>124E3C26-C3B3-4F2D-80B2-1F2D55D0A125</v>
      </c>
      <c r="U200" t="str">
        <v>ICE000199</v>
      </c>
      <c r="V200" t="b">
        <f>ISNUMBER(MATCH( ""&amp; T200,  Emploees!AC:AC,0))</f>
        <v>0</v>
      </c>
      <c r="W200" t="b">
        <f>IF(V200,FALSE,ISNUMBER(MATCH(T200,Emploees!B:B,0)))</f>
        <v>0</v>
      </c>
      <c r="X200" t="b">
        <v>1</v>
      </c>
      <c r="Y200" t="e">
        <f>MATCH(ROW(),Sheet2!$A$2:$A$8,0)</f>
        <v>#N/A</v>
      </c>
    </row>
    <row r="201" spans="1:25" hidden="1" x14ac:dyDescent="0.25">
      <c r="A201" t="str">
        <v>შეღებვის ახალი ტექნოლოგია</v>
      </c>
      <c r="B201" t="str">
        <v>425055860</v>
      </c>
      <c r="C201" s="19" t="str">
        <v/>
      </c>
      <c r="E201" t="str">
        <v/>
      </c>
      <c r="F201" t="str">
        <v/>
      </c>
      <c r="H201" t="str">
        <v>ქ. თბილისი, საბურთალოს რაიონი, გიგა ჯაფარიძის ქ., N24, ბ. N305</v>
      </c>
      <c r="I201" t="str">
        <v/>
      </c>
      <c r="J201" t="str">
        <v/>
      </c>
      <c r="K201" t="str">
        <v>GE98TB7201236080100007</v>
      </c>
      <c r="M201" t="str">
        <v>ნიკა ცერცვაძე</v>
      </c>
      <c r="N201" t="str">
        <v>01105045743</v>
      </c>
      <c r="O201" t="str">
        <v/>
      </c>
      <c r="P201" t="str">
        <v/>
      </c>
      <c r="Q201">
        <v>824</v>
      </c>
      <c r="R201" t="str">
        <v>0d51a686-652b-478f-9502-50b11abafa54</v>
      </c>
      <c r="S201" t="str">
        <v>94279771-0dd8-44b8-955b-275714b1489b</v>
      </c>
      <c r="T201" t="str">
        <v>E05A90B3-B342-4B43-913C-6C7687BAEEC0</v>
      </c>
      <c r="U201" t="str">
        <v>ICE000200</v>
      </c>
      <c r="V201" t="b">
        <f>ISNUMBER(MATCH( ""&amp; T201,  Emploees!AC:AC,0))</f>
        <v>0</v>
      </c>
      <c r="W201" t="b">
        <f>IF(V201,FALSE,ISNUMBER(MATCH(T201,Emploees!B:B,0)))</f>
        <v>0</v>
      </c>
      <c r="X201" t="b">
        <v>1</v>
      </c>
      <c r="Y201" t="e">
        <f>MATCH(ROW(),Sheet2!$A$2:$A$8,0)</f>
        <v>#N/A</v>
      </c>
    </row>
    <row r="202" spans="1:25" hidden="1" x14ac:dyDescent="0.25">
      <c r="A202" t="str">
        <v>სიმეტრა</v>
      </c>
      <c r="B202" t="str">
        <v>204567174</v>
      </c>
      <c r="C202" s="19" t="str">
        <v/>
      </c>
      <c r="E202" t="str">
        <v/>
      </c>
      <c r="F202" t="str">
        <v/>
      </c>
      <c r="H202" t="str">
        <v>ქ. თბილისი, გლდანის რაიონი, ულიანოვის ქუჩა, N29</v>
      </c>
      <c r="I202" t="str">
        <v/>
      </c>
      <c r="J202" t="str">
        <v/>
      </c>
      <c r="K202" t="str">
        <v>GE08PC0233600100012157</v>
      </c>
      <c r="M202" t="str">
        <v>ბექა სიხარულიძე</v>
      </c>
      <c r="N202" t="str">
        <v>01019069277</v>
      </c>
      <c r="O202" t="str">
        <v/>
      </c>
      <c r="P202" t="str">
        <v/>
      </c>
      <c r="Q202">
        <v>398</v>
      </c>
      <c r="R202" t="str">
        <v>0d51a686-652b-478f-9502-50b11abafa54</v>
      </c>
      <c r="S202" t="str">
        <v>94279771-0dd8-44b8-955b-275714b1489b</v>
      </c>
      <c r="T202" t="str">
        <v>650479E2-9B2B-4049-9921-55B640D9337C</v>
      </c>
      <c r="U202" t="str">
        <v>ICE000201</v>
      </c>
      <c r="V202" t="b">
        <f>ISNUMBER(MATCH( ""&amp; T202,  Emploees!AC:AC,0))</f>
        <v>0</v>
      </c>
      <c r="W202" t="b">
        <f>IF(V202,FALSE,ISNUMBER(MATCH(T202,Emploees!B:B,0)))</f>
        <v>0</v>
      </c>
      <c r="X202" t="b">
        <v>1</v>
      </c>
      <c r="Y202" t="e">
        <f>MATCH(ROW(),Sheet2!$A$2:$A$8,0)</f>
        <v>#N/A</v>
      </c>
    </row>
    <row r="203" spans="1:25" hidden="1" x14ac:dyDescent="0.25">
      <c r="A203" t="str">
        <v>ჩინეთის სამხრეთ ავიახაზები"-ს თბილისის წარმომადგენლობა</v>
      </c>
      <c r="B203" t="str">
        <v>404411472</v>
      </c>
      <c r="C203" s="19" t="str">
        <v/>
      </c>
      <c r="E203" t="str">
        <v/>
      </c>
      <c r="F203" t="str">
        <v/>
      </c>
      <c r="H203" t="str">
        <v>ქ. თბილისი, კრწანისის რაიონი, ხიდის ქ. N1</v>
      </c>
      <c r="I203" t="str">
        <v/>
      </c>
      <c r="J203" t="str">
        <v/>
      </c>
      <c r="K203" t="str">
        <v>GE51BG0000000321095500</v>
      </c>
      <c r="M203" t="str">
        <v>ჰოუ ჭენგმიაო</v>
      </c>
      <c r="N203" t="str">
        <v>PE1765052</v>
      </c>
      <c r="O203" t="str">
        <v/>
      </c>
      <c r="P203" t="str">
        <v/>
      </c>
      <c r="Q203">
        <v>458</v>
      </c>
      <c r="R203" t="str">
        <v>23b32846-da15-4bce-a8a6-0859041e94bb</v>
      </c>
      <c r="S203" t="str">
        <v>94279771-0dd8-44b8-955b-275714b1489b</v>
      </c>
      <c r="T203" t="str">
        <v>D7647043-DBB8-43CE-A50E-186F20A2C575</v>
      </c>
      <c r="U203" t="str">
        <v>ICE000202</v>
      </c>
      <c r="V203" t="b">
        <f>ISNUMBER(MATCH( ""&amp; T203,  Emploees!AC:AC,0))</f>
        <v>0</v>
      </c>
      <c r="W203" t="b">
        <f>IF(V203,FALSE,ISNUMBER(MATCH(T203,Emploees!B:B,0)))</f>
        <v>0</v>
      </c>
      <c r="X203" t="b">
        <v>1</v>
      </c>
      <c r="Y203" t="e">
        <f>MATCH(ROW(),Sheet2!$A$2:$A$8,0)</f>
        <v>#N/A</v>
      </c>
    </row>
    <row r="204" spans="1:25" hidden="1" x14ac:dyDescent="0.25">
      <c r="A204" t="str">
        <v>აითი-ნოლიჯი</v>
      </c>
      <c r="B204" t="str">
        <v>404985824</v>
      </c>
      <c r="C204" s="19" t="str">
        <v/>
      </c>
      <c r="E204" t="str">
        <v/>
      </c>
      <c r="F204" t="str">
        <v/>
      </c>
      <c r="H204" t="str">
        <v>ქ. თბილისის, ვაკე-საბურთალოს რაიონში, ვაჟა-ფშაველას გამზ., N 16</v>
      </c>
      <c r="I204" t="str">
        <v/>
      </c>
      <c r="J204" t="str">
        <v/>
      </c>
      <c r="K204" t="str">
        <v>GE19BG0000000336634700</v>
      </c>
      <c r="M204" t="str">
        <v>ერმილე სულაძე</v>
      </c>
      <c r="N204" t="str">
        <v>01008019844</v>
      </c>
      <c r="O204" t="str">
        <v/>
      </c>
      <c r="P204" t="str">
        <v/>
      </c>
      <c r="Q204">
        <v>828</v>
      </c>
      <c r="R204" t="str">
        <v>0d51a686-652b-478f-9502-50b11abafa54</v>
      </c>
      <c r="S204" t="str">
        <v>94279771-0dd8-44b8-955b-275714b1489b</v>
      </c>
      <c r="T204" t="str">
        <v>505FEFE3-AFE8-47C2-B9B5-A2BC87A9CE60</v>
      </c>
      <c r="U204" t="str">
        <v>ICE000203</v>
      </c>
      <c r="V204" t="b">
        <f>ISNUMBER(MATCH( ""&amp; T204,  Emploees!AC:AC,0))</f>
        <v>0</v>
      </c>
      <c r="W204" t="b">
        <f>IF(V204,FALSE,ISNUMBER(MATCH(T204,Emploees!B:B,0)))</f>
        <v>0</v>
      </c>
      <c r="X204" t="b">
        <v>1</v>
      </c>
      <c r="Y204" t="e">
        <f>MATCH(ROW(),Sheet2!$A$2:$A$8,0)</f>
        <v>#N/A</v>
      </c>
    </row>
    <row r="205" spans="1:25" hidden="1" x14ac:dyDescent="0.25">
      <c r="A205" t="str">
        <v>ჯობს.გე</v>
      </c>
      <c r="B205" t="str">
        <v>205035282</v>
      </c>
      <c r="C205" s="19" t="str">
        <v/>
      </c>
      <c r="E205" t="str">
        <v/>
      </c>
      <c r="F205" t="str">
        <v/>
      </c>
      <c r="H205" t="str">
        <v>ქ. თბილისის, ვაკე-საბურთალოს რაიონში, ატენის ქ. №20, ბინა 31</v>
      </c>
      <c r="I205" t="str">
        <v/>
      </c>
      <c r="J205" t="str">
        <v/>
      </c>
      <c r="K205" t="str">
        <v>GE23TB0600000107467123</v>
      </c>
      <c r="M205" t="str">
        <v>ალექსანდრე ხუბულავა</v>
      </c>
      <c r="N205">
        <v>19001000547</v>
      </c>
      <c r="O205" t="str">
        <v/>
      </c>
      <c r="P205" t="str">
        <v/>
      </c>
      <c r="Q205">
        <v>465</v>
      </c>
      <c r="R205" t="str">
        <v>0d51a686-652b-478f-9502-50b11abafa54</v>
      </c>
      <c r="S205" t="str">
        <v>94279771-0dd8-44b8-955b-275714b1489b</v>
      </c>
      <c r="T205" t="str">
        <v>D7D72B03-261D-42CA-8B94-196064C975AB</v>
      </c>
      <c r="U205" t="str">
        <v>ICE000204</v>
      </c>
      <c r="V205" t="b">
        <f>ISNUMBER(MATCH( ""&amp; T205,  Emploees!AC:AC,0))</f>
        <v>0</v>
      </c>
      <c r="W205" t="b">
        <f>IF(V205,FALSE,ISNUMBER(MATCH(T205,Emploees!B:B,0)))</f>
        <v>0</v>
      </c>
      <c r="X205" t="b">
        <v>1</v>
      </c>
      <c r="Y205" t="e">
        <f>MATCH(ROW(),Sheet2!$A$2:$A$8,0)</f>
        <v>#N/A</v>
      </c>
    </row>
    <row r="206" spans="1:25" hidden="1" x14ac:dyDescent="0.25">
      <c r="A206" t="str">
        <v>ესპო</v>
      </c>
      <c r="B206" t="str">
        <v>205256382</v>
      </c>
      <c r="C206" s="19" t="str">
        <v/>
      </c>
      <c r="E206" t="str">
        <v/>
      </c>
      <c r="F206" t="str">
        <v/>
      </c>
      <c r="H206" t="str">
        <v>ქ. თბილისი, ვაკის რაიონი, ი. ჭავჭავაძის გამზ., N 37დ</v>
      </c>
      <c r="I206" t="str">
        <v/>
      </c>
      <c r="J206" t="str">
        <v/>
      </c>
      <c r="K206" t="str">
        <v>GE90PC0183600100023269</v>
      </c>
      <c r="M206" t="str">
        <v>დავით ტერელაძე</v>
      </c>
      <c r="N206" t="str">
        <v>01017011860</v>
      </c>
      <c r="O206" t="str">
        <v/>
      </c>
      <c r="P206" t="str">
        <v/>
      </c>
      <c r="Q206">
        <v>499</v>
      </c>
      <c r="R206" t="str">
        <v>0d51a686-652b-478f-9502-50b11abafa54</v>
      </c>
      <c r="S206" t="str">
        <v>94279771-0dd8-44b8-955b-275714b1489b</v>
      </c>
      <c r="T206" t="str">
        <v>481E74E5-8541-4B93-B4B0-600BBA779846</v>
      </c>
      <c r="U206" t="str">
        <v>ICE000205</v>
      </c>
      <c r="V206" t="b">
        <f>ISNUMBER(MATCH( ""&amp; T206,  Emploees!AC:AC,0))</f>
        <v>0</v>
      </c>
      <c r="W206" t="b">
        <f>IF(V206,FALSE,ISNUMBER(MATCH(T206,Emploees!B:B,0)))</f>
        <v>0</v>
      </c>
      <c r="X206" t="b">
        <v>1</v>
      </c>
      <c r="Y206" t="e">
        <f>MATCH(ROW(),Sheet2!$A$2:$A$8,0)</f>
        <v>#N/A</v>
      </c>
    </row>
    <row r="207" spans="1:25" hidden="1" x14ac:dyDescent="0.25">
      <c r="A207" t="str">
        <v>უნისტილი</v>
      </c>
      <c r="B207" t="str">
        <v>200204108</v>
      </c>
      <c r="C207" s="19" t="str">
        <v/>
      </c>
      <c r="E207" t="str">
        <v/>
      </c>
      <c r="F207" t="str">
        <v/>
      </c>
      <c r="H207" t="str">
        <v>ქ. თბილისი, გლდანი-ნაძალადევის რაიონი, სანზონა, კორპ. 8, ბ.3</v>
      </c>
      <c r="I207" t="str">
        <v/>
      </c>
      <c r="J207" t="str">
        <v/>
      </c>
      <c r="K207" t="str">
        <v>GE83PC0203600100018224</v>
      </c>
      <c r="M207" t="str">
        <v>ნატალია ჩხეიძე</v>
      </c>
      <c r="N207" t="str">
        <v>01023003030</v>
      </c>
      <c r="O207" t="str">
        <v/>
      </c>
      <c r="P207" t="str">
        <v/>
      </c>
      <c r="Q207">
        <v>832</v>
      </c>
      <c r="R207" t="str">
        <v>0d51a686-652b-478f-9502-50b11abafa54</v>
      </c>
      <c r="S207" t="str">
        <v>94279771-0dd8-44b8-955b-275714b1489b</v>
      </c>
      <c r="T207" t="str">
        <v>B4C8C3D4-987D-468A-83A4-56D7D61920A4</v>
      </c>
      <c r="U207" t="str">
        <v>ICE000206</v>
      </c>
      <c r="V207" t="b">
        <f>ISNUMBER(MATCH( ""&amp; T207,  Emploees!AC:AC,0))</f>
        <v>0</v>
      </c>
      <c r="W207" t="b">
        <f>IF(V207,FALSE,ISNUMBER(MATCH(T207,Emploees!B:B,0)))</f>
        <v>0</v>
      </c>
      <c r="X207" t="b">
        <v>1</v>
      </c>
      <c r="Y207" t="e">
        <f>MATCH(ROW(),Sheet2!$A$2:$A$8,0)</f>
        <v>#N/A</v>
      </c>
    </row>
    <row r="208" spans="1:25" hidden="1" x14ac:dyDescent="0.25">
      <c r="A208" t="str">
        <v>ტერმინალ ვესტ თრეიდინგი</v>
      </c>
      <c r="B208" t="str">
        <v>406119178</v>
      </c>
      <c r="C208" s="19" t="str">
        <v/>
      </c>
      <c r="E208" t="str">
        <v/>
      </c>
      <c r="F208" t="str">
        <v/>
      </c>
      <c r="H208" t="str">
        <v>თბილისი, სამგორის რაიონი, თვალჭრელიძის ქ., №2</v>
      </c>
      <c r="I208" t="str">
        <v/>
      </c>
      <c r="J208" t="str">
        <v/>
      </c>
      <c r="K208" t="str">
        <v>GE83TB7920036020100004</v>
      </c>
      <c r="M208" t="str">
        <v>რუსლან შულდიკი</v>
      </c>
      <c r="N208" t="str">
        <v>02799113657</v>
      </c>
      <c r="O208" t="str">
        <v/>
      </c>
      <c r="P208" t="str">
        <v/>
      </c>
      <c r="Q208">
        <v>495</v>
      </c>
      <c r="R208" t="str">
        <v>0d51a686-652b-478f-9502-50b11abafa54</v>
      </c>
      <c r="S208" t="str">
        <v>94279771-0dd8-44b8-955b-275714b1489b</v>
      </c>
      <c r="T208" t="str">
        <v>7A8D0339-9776-4A88-8BDC-DD51E6CA444A</v>
      </c>
      <c r="U208" t="str">
        <v>ICE000207</v>
      </c>
      <c r="V208" t="b">
        <f>ISNUMBER(MATCH( ""&amp; T208,  Emploees!AC:AC,0))</f>
        <v>0</v>
      </c>
      <c r="W208" t="b">
        <f>IF(V208,FALSE,ISNUMBER(MATCH(T208,Emploees!B:B,0)))</f>
        <v>0</v>
      </c>
      <c r="X208" t="b">
        <v>1</v>
      </c>
      <c r="Y208" t="e">
        <f>MATCH(ROW(),Sheet2!$A$2:$A$8,0)</f>
        <v>#N/A</v>
      </c>
    </row>
    <row r="209" spans="1:25" hidden="1" x14ac:dyDescent="0.25">
      <c r="A209" t="str">
        <v>მ.მ.</v>
      </c>
      <c r="B209" t="str">
        <v>400141075</v>
      </c>
      <c r="C209" s="19" t="str">
        <v/>
      </c>
      <c r="E209" t="str">
        <v/>
      </c>
      <c r="F209" t="str">
        <v/>
      </c>
      <c r="H209" t="str">
        <v>ქ. თბილისი, ნაძალადევის რაიონი, სანზონა, კორ. 12, ბ. 18</v>
      </c>
      <c r="I209" t="str">
        <v/>
      </c>
      <c r="J209" t="str">
        <v/>
      </c>
      <c r="K209" t="str">
        <v>GE57BG0000000897087600</v>
      </c>
      <c r="M209" t="str">
        <v>ვალერიან ბარბაქაძე</v>
      </c>
      <c r="N209" t="str">
        <v>01022002871</v>
      </c>
      <c r="O209" t="str">
        <v/>
      </c>
      <c r="P209" t="str">
        <v/>
      </c>
      <c r="Q209">
        <v>847</v>
      </c>
      <c r="R209" t="str">
        <v>0d51a686-652b-478f-9502-50b11abafa54</v>
      </c>
      <c r="S209" t="str">
        <v>94279771-0dd8-44b8-955b-275714b1489b</v>
      </c>
      <c r="T209" t="str">
        <v>AFA01846-1D37-4C23-8E2D-8465D40A36F4</v>
      </c>
      <c r="U209" t="str">
        <v>ICE000208</v>
      </c>
      <c r="V209" t="b">
        <f>ISNUMBER(MATCH( ""&amp; T209,  Emploees!AC:AC,0))</f>
        <v>0</v>
      </c>
      <c r="W209" t="b">
        <f>IF(V209,FALSE,ISNUMBER(MATCH(T209,Emploees!B:B,0)))</f>
        <v>0</v>
      </c>
      <c r="X209" t="b">
        <v>1</v>
      </c>
      <c r="Y209" t="e">
        <f>MATCH(ROW(),Sheet2!$A$2:$A$8,0)</f>
        <v>#N/A</v>
      </c>
    </row>
    <row r="210" spans="1:25" hidden="1" x14ac:dyDescent="0.25">
      <c r="A210" t="str">
        <v>ნერჟი</v>
      </c>
      <c r="B210" t="str">
        <v>200144806</v>
      </c>
      <c r="C210" s="19" t="str">
        <v/>
      </c>
      <c r="E210" t="str">
        <v/>
      </c>
      <c r="F210" t="str">
        <v/>
      </c>
      <c r="H210" t="str">
        <v>ქ. თბილისი გლდანის რაიონი, გლდანის ხევი,კორპ. 4, ბინა 4</v>
      </c>
      <c r="I210" t="str">
        <v/>
      </c>
      <c r="J210" t="str">
        <v/>
      </c>
      <c r="K210" t="str">
        <v>GE09TB7088536050100003</v>
      </c>
      <c r="M210" t="str">
        <v>ეროლ ჩაღლაიანი</v>
      </c>
      <c r="N210">
        <v>37460073336</v>
      </c>
      <c r="O210" t="str">
        <v/>
      </c>
      <c r="P210" t="str">
        <v/>
      </c>
      <c r="Q210">
        <v>851</v>
      </c>
      <c r="R210" t="str">
        <v>0d51a686-652b-478f-9502-50b11abafa54</v>
      </c>
      <c r="S210" t="str">
        <v>94279771-0dd8-44b8-955b-275714b1489b</v>
      </c>
      <c r="T210" t="str">
        <v>BC79CC36-CA01-4946-8C8A-0AA78B641CF2</v>
      </c>
      <c r="U210" t="str">
        <v>ICE000209</v>
      </c>
      <c r="V210" t="b">
        <f>ISNUMBER(MATCH( ""&amp; T210,  Emploees!AC:AC,0))</f>
        <v>0</v>
      </c>
      <c r="W210" t="b">
        <f>IF(V210,FALSE,ISNUMBER(MATCH(T210,Emploees!B:B,0)))</f>
        <v>0</v>
      </c>
      <c r="X210" t="b">
        <v>1</v>
      </c>
      <c r="Y210" t="e">
        <f>MATCH(ROW(),Sheet2!$A$2:$A$8,0)</f>
        <v>#N/A</v>
      </c>
    </row>
    <row r="211" spans="1:25" hidden="1" x14ac:dyDescent="0.25">
      <c r="A211" t="str">
        <v>ჯი არ სი</v>
      </c>
      <c r="B211" t="str">
        <v>205017578</v>
      </c>
      <c r="C211" s="19" t="str">
        <v/>
      </c>
      <c r="E211" t="str">
        <v/>
      </c>
      <c r="F211" t="str">
        <v/>
      </c>
      <c r="H211" t="str">
        <v>ქ. თბილისი, გლდანის რაიონი, ფეიქართა ქ., N 14გ</v>
      </c>
      <c r="I211" t="str">
        <v/>
      </c>
      <c r="J211" t="str">
        <v/>
      </c>
      <c r="K211" t="str">
        <v>GE76PC0133600100038243</v>
      </c>
      <c r="M211" t="str">
        <v>გიორგი აღდგომელაშვილი</v>
      </c>
      <c r="N211" t="str">
        <v>01013003507</v>
      </c>
      <c r="O211" t="str">
        <v/>
      </c>
      <c r="P211" t="str">
        <v/>
      </c>
      <c r="Q211">
        <v>849</v>
      </c>
      <c r="R211" t="str">
        <v>0d51a686-652b-478f-9502-50b11abafa54</v>
      </c>
      <c r="S211" t="str">
        <v>94279771-0dd8-44b8-955b-275714b1489b</v>
      </c>
      <c r="T211" t="str">
        <v>06E2FFE2-FAF7-4578-B136-D4A8E6C54A63</v>
      </c>
      <c r="U211" t="str">
        <v>ICE000210</v>
      </c>
      <c r="V211" t="b">
        <f>ISNUMBER(MATCH( ""&amp; T211,  Emploees!AC:AC,0))</f>
        <v>0</v>
      </c>
      <c r="W211" t="b">
        <f>IF(V211,FALSE,ISNUMBER(MATCH(T211,Emploees!B:B,0)))</f>
        <v>0</v>
      </c>
      <c r="X211" t="b">
        <v>1</v>
      </c>
      <c r="Y211" t="e">
        <f>MATCH(ROW(),Sheet2!$A$2:$A$8,0)</f>
        <v>#N/A</v>
      </c>
    </row>
    <row r="212" spans="1:25" ht="2.25" customHeight="1" x14ac:dyDescent="0.25">
      <c r="A212" t="str">
        <v>ბი-ელ-სი</v>
      </c>
      <c r="B212" t="str">
        <v>204451039</v>
      </c>
      <c r="C212" s="19" t="str">
        <v/>
      </c>
      <c r="E212" t="str">
        <v/>
      </c>
      <c r="F212" t="str">
        <v/>
      </c>
      <c r="H212" t="str">
        <v>ქ. თბილისის, ძველი თბილისის რაიონში, გუდიაშვილის მოედანი, №4</v>
      </c>
      <c r="I212" t="str">
        <v/>
      </c>
      <c r="J212" t="str">
        <v/>
      </c>
      <c r="K212" t="str">
        <v>GE94TB0600000102467047</v>
      </c>
      <c r="M212" t="str">
        <v>გიორგი ბათლიძე</v>
      </c>
      <c r="N212" t="str">
        <v>01010007312</v>
      </c>
      <c r="O212" t="str">
        <v/>
      </c>
      <c r="P212" t="str">
        <v/>
      </c>
      <c r="Q212">
        <v>839</v>
      </c>
      <c r="R212" t="str">
        <v>0d51a686-652b-478f-9502-50b11abafa54</v>
      </c>
      <c r="S212" t="str">
        <v>94279771-0dd8-44b8-955b-275714b1489b</v>
      </c>
      <c r="T212" t="str">
        <v>CA9FDF43-3BC0-454E-A0DA-033847F31C0B</v>
      </c>
      <c r="U212" t="str">
        <v>ICE000211</v>
      </c>
      <c r="V212" t="b">
        <f>ISNUMBER(MATCH( ""&amp; T212,  Emploees!AC:AC,0))</f>
        <v>0</v>
      </c>
      <c r="W212" t="b">
        <f>IF(V212,FALSE,ISNUMBER(MATCH(T212,Emploees!B:B,0)))</f>
        <v>0</v>
      </c>
      <c r="X212" t="b">
        <v>1</v>
      </c>
      <c r="Y212" t="e">
        <f>MATCH(ROW(),Sheet2!$A$2:$A$8,0)</f>
        <v>#N/A</v>
      </c>
    </row>
    <row r="213" spans="1:25" s="30" customFormat="1" x14ac:dyDescent="0.25">
      <c r="A213" s="30" t="str">
        <v>ენერგომობილი</v>
      </c>
      <c r="B213" s="30" t="str">
        <v>406161549</v>
      </c>
      <c r="C213" s="31" t="str">
        <v/>
      </c>
      <c r="E213" s="30" t="str">
        <v/>
      </c>
      <c r="F213" s="30" t="str">
        <v/>
      </c>
      <c r="H213" s="30" t="str">
        <v>ქ. თბილისი, ისანი-სამგორის რაიონი, ალ. წულუკიძის ქ., №23ბ, ბ.95</v>
      </c>
      <c r="I213" s="30" t="str">
        <v/>
      </c>
      <c r="J213" s="30" t="str">
        <v/>
      </c>
      <c r="K213" s="30" t="str">
        <v>GE57BG0000000588967100</v>
      </c>
      <c r="M213" s="30">
        <v>1012016035</v>
      </c>
      <c r="N213" s="30" t="str">
        <v>პაატაქაქუჩაია</v>
      </c>
      <c r="O213" s="30" t="str">
        <v/>
      </c>
      <c r="P213" s="30" t="str">
        <v/>
      </c>
      <c r="Q213" s="30">
        <v>852</v>
      </c>
      <c r="R213" s="30" t="str">
        <v>0d51a686-652b-478f-9502-50b11abafa54</v>
      </c>
      <c r="S213" s="30" t="str">
        <v>94279771-0dd8-44b8-955b-275714b1489b</v>
      </c>
      <c r="T213" s="30" t="str">
        <v>2648F739-489F-44A1-9AE6-35DED8C0F0D3</v>
      </c>
      <c r="U213" s="30" t="str">
        <v>ICE000212</v>
      </c>
      <c r="V213" s="30" t="b">
        <f>ISNUMBER(MATCH( ""&amp; T213,  Emploees!AC:AC,0))</f>
        <v>0</v>
      </c>
      <c r="W213" s="30" t="b">
        <f>IF(V213,FALSE,ISNUMBER(MATCH(T213,Emploees!B:B,0)))</f>
        <v>0</v>
      </c>
      <c r="X213" s="30" t="b">
        <v>1</v>
      </c>
      <c r="Y213" s="30">
        <f>MATCH(ROW(),Sheet2!$A$2:$A$8,0)</f>
        <v>2</v>
      </c>
    </row>
    <row r="214" spans="1:25" hidden="1" x14ac:dyDescent="0.25">
      <c r="A214" t="str">
        <v>ალტა რითეილი</v>
      </c>
      <c r="B214" t="str">
        <v>402033312</v>
      </c>
      <c r="C214" s="19" t="str">
        <v/>
      </c>
      <c r="E214" t="str">
        <v/>
      </c>
      <c r="F214" t="str">
        <v/>
      </c>
      <c r="H214" t="str">
        <v>ქ. თბილისი, დიდუბე-ჩუღურეთის რაიონი, ჩაჩავას ქ., № 2-4-6-8-10-12</v>
      </c>
      <c r="I214" t="str">
        <v/>
      </c>
      <c r="J214" t="str">
        <v/>
      </c>
      <c r="K214" t="str">
        <v>GE24BG0000000648700100</v>
      </c>
      <c r="M214" t="str">
        <v>გიორგი ჟურული</v>
      </c>
      <c r="N214" t="str">
        <v>01008010904</v>
      </c>
      <c r="O214" t="str">
        <v/>
      </c>
      <c r="P214" t="str">
        <v/>
      </c>
      <c r="Q214">
        <v>827</v>
      </c>
      <c r="R214" t="str">
        <v>0d51a686-652b-478f-9502-50b11abafa54</v>
      </c>
      <c r="S214" t="str">
        <v>94279771-0dd8-44b8-955b-275714b1489b</v>
      </c>
      <c r="T214" t="str">
        <v>A4D85FAB-EEF4-4563-94BC-49F9E3F1B3C0</v>
      </c>
      <c r="U214" t="str">
        <v>ICE000213</v>
      </c>
      <c r="V214" t="b">
        <f>ISNUMBER(MATCH( ""&amp; T214,  Emploees!AC:AC,0))</f>
        <v>0</v>
      </c>
      <c r="W214" t="b">
        <f>IF(V214,FALSE,ISNUMBER(MATCH(T214,Emploees!B:B,0)))</f>
        <v>0</v>
      </c>
      <c r="X214" t="b">
        <v>1</v>
      </c>
      <c r="Y214" t="e">
        <f>MATCH(ROW(),Sheet2!$A$2:$A$8,0)</f>
        <v>#N/A</v>
      </c>
    </row>
    <row r="215" spans="1:25" hidden="1" x14ac:dyDescent="0.25">
      <c r="A215" t="str">
        <v>ომაქსი</v>
      </c>
      <c r="B215" t="str">
        <v>404970901</v>
      </c>
      <c r="C215" s="19" t="str">
        <v/>
      </c>
      <c r="E215" t="str">
        <v/>
      </c>
      <c r="F215" t="str">
        <v/>
      </c>
      <c r="H215" t="str">
        <v>ქ. თბილისი, ვაკე-საბურთალოს რაიონი, ალმასიანის ქ., № 23-25, სართული 15, ბ. 75</v>
      </c>
      <c r="I215" t="str">
        <v/>
      </c>
      <c r="J215" t="str">
        <v/>
      </c>
      <c r="K215" t="str">
        <v>GE17PC0223600100012107</v>
      </c>
      <c r="M215" t="str">
        <v>ბესიკი მინაშვილი</v>
      </c>
      <c r="N215">
        <v>35001026643</v>
      </c>
      <c r="O215" t="str">
        <v/>
      </c>
      <c r="P215" t="str">
        <v/>
      </c>
      <c r="Q215">
        <v>537</v>
      </c>
      <c r="R215" t="str">
        <v>0d51a686-652b-478f-9502-50b11abafa54</v>
      </c>
      <c r="S215" t="str">
        <v>94279771-0dd8-44b8-955b-275714b1489b</v>
      </c>
      <c r="T215" t="str">
        <v>9E325EED-40AF-4AF7-8A79-7EDD5F8116CC</v>
      </c>
      <c r="U215" t="str">
        <v>ICE000214</v>
      </c>
      <c r="V215" t="b">
        <f>ISNUMBER(MATCH( ""&amp; T215,  Emploees!AC:AC,0))</f>
        <v>0</v>
      </c>
      <c r="W215" t="b">
        <f>IF(V215,FALSE,ISNUMBER(MATCH(T215,Emploees!B:B,0)))</f>
        <v>0</v>
      </c>
      <c r="X215" t="b">
        <v>1</v>
      </c>
      <c r="Y215" t="e">
        <f>MATCH(ROW(),Sheet2!$A$2:$A$8,0)</f>
        <v>#N/A</v>
      </c>
    </row>
    <row r="216" spans="1:25" hidden="1" x14ac:dyDescent="0.25">
      <c r="A216" t="str">
        <v>ოტო მოტორს ჰოლდინგი</v>
      </c>
      <c r="B216" t="str">
        <v>406239887</v>
      </c>
      <c r="C216" s="19" t="str">
        <v/>
      </c>
      <c r="E216" t="str">
        <v/>
      </c>
      <c r="F216" t="str">
        <v/>
      </c>
      <c r="H216" t="str">
        <v>ქ. თბილისი, სამგორის რაიონი, ვარკეთილის მას, ზემო პლატო, II მ/რ, კორპ 22, ბ. 69</v>
      </c>
      <c r="I216" t="str">
        <v/>
      </c>
      <c r="J216" t="str">
        <v/>
      </c>
      <c r="K216" t="str">
        <v>GE64TB7669336080100009</v>
      </c>
      <c r="M216" t="str">
        <v>ილია ხურცილავა</v>
      </c>
      <c r="N216">
        <v>62001040296</v>
      </c>
      <c r="O216" t="str">
        <v/>
      </c>
      <c r="P216" t="str">
        <v/>
      </c>
      <c r="Q216">
        <v>855</v>
      </c>
      <c r="R216" t="str">
        <v>0d51a686-652b-478f-9502-50b11abafa54</v>
      </c>
      <c r="S216" t="str">
        <v>94279771-0dd8-44b8-955b-275714b1489b</v>
      </c>
      <c r="T216" t="str">
        <v>4551BD71-B101-4BA3-A8D9-C6529256FAFB</v>
      </c>
      <c r="U216" t="str">
        <v>ICE000215</v>
      </c>
      <c r="V216" t="b">
        <f>ISNUMBER(MATCH( ""&amp; T216,  Emploees!AC:AC,0))</f>
        <v>0</v>
      </c>
      <c r="W216" t="b">
        <f>IF(V216,FALSE,ISNUMBER(MATCH(T216,Emploees!B:B,0)))</f>
        <v>0</v>
      </c>
      <c r="X216" t="b">
        <v>1</v>
      </c>
      <c r="Y216" t="e">
        <f>MATCH(ROW(),Sheet2!$A$2:$A$8,0)</f>
        <v>#N/A</v>
      </c>
    </row>
    <row r="217" spans="1:25" hidden="1" x14ac:dyDescent="0.25">
      <c r="A217" t="str">
        <v>ახალი ნათება</v>
      </c>
      <c r="B217" t="str">
        <v>202066156</v>
      </c>
      <c r="C217" s="19" t="str">
        <v/>
      </c>
      <c r="E217" t="str">
        <v/>
      </c>
      <c r="F217" t="str">
        <v/>
      </c>
      <c r="H217" t="str">
        <v>ქ. თბილისი, საბურთალოს რაიონი, ალ. ყაზბეგის გამზ., №25ა</v>
      </c>
      <c r="I217" t="str">
        <v/>
      </c>
      <c r="J217" t="str">
        <v/>
      </c>
      <c r="K217" t="str">
        <v>GE74PC0053600100013179</v>
      </c>
      <c r="M217" t="str">
        <v>თემური არდოტელი</v>
      </c>
      <c r="N217">
        <v>16001001018</v>
      </c>
      <c r="O217" t="str">
        <v/>
      </c>
      <c r="P217" t="str">
        <v/>
      </c>
      <c r="Q217">
        <v>25</v>
      </c>
      <c r="R217" t="str">
        <v>0d51a686-652b-478f-9502-50b11abafa54</v>
      </c>
      <c r="S217" t="str">
        <v>94279771-0dd8-44b8-955b-275714b1489b</v>
      </c>
      <c r="T217" t="str">
        <v>CB80DAA3-BB76-484C-BBC9-E90E94489838</v>
      </c>
      <c r="U217" t="str">
        <v>ICE000216</v>
      </c>
      <c r="V217" t="b">
        <f>ISNUMBER(MATCH( ""&amp; T217,  Emploees!AC:AC,0))</f>
        <v>0</v>
      </c>
      <c r="W217" t="b">
        <f>IF(V217,FALSE,ISNUMBER(MATCH(T217,Emploees!B:B,0)))</f>
        <v>0</v>
      </c>
      <c r="X217" t="b">
        <v>1</v>
      </c>
      <c r="Y217" t="e">
        <f>MATCH(ROW(),Sheet2!$A$2:$A$8,0)</f>
        <v>#N/A</v>
      </c>
    </row>
    <row r="218" spans="1:25" hidden="1" x14ac:dyDescent="0.25">
      <c r="A218" t="str">
        <v>ევროსტილი</v>
      </c>
      <c r="B218" t="str">
        <v>405176367</v>
      </c>
      <c r="C218" s="19" t="str">
        <v/>
      </c>
      <c r="E218" t="str">
        <v/>
      </c>
      <c r="F218" t="str">
        <v/>
      </c>
      <c r="H218" t="str">
        <v>ქ. თბილისი, ვაკის რაიონი, ილო მოსაშვილის ქ., №14-16, ბ. №13</v>
      </c>
      <c r="I218" t="str">
        <v/>
      </c>
      <c r="J218" t="str">
        <v/>
      </c>
      <c r="K218" t="str">
        <v>GE98TB7921036080100004</v>
      </c>
      <c r="M218" t="str">
        <v>ნინო გაბელაშვილი</v>
      </c>
      <c r="N218">
        <v>41001008446</v>
      </c>
      <c r="O218" t="str">
        <v/>
      </c>
      <c r="P218" t="str">
        <v/>
      </c>
      <c r="Q218">
        <v>859</v>
      </c>
      <c r="R218" t="str">
        <v>0d51a686-652b-478f-9502-50b11abafa54</v>
      </c>
      <c r="S218" t="str">
        <v>94279771-0dd8-44b8-955b-275714b1489b</v>
      </c>
      <c r="T218" t="str">
        <v>74042B6B-B9DB-4230-A12F-4C1949F1F200</v>
      </c>
      <c r="U218" t="str">
        <v>ICE000217</v>
      </c>
      <c r="V218" t="b">
        <f>ISNUMBER(MATCH( ""&amp; T218,  Emploees!AC:AC,0))</f>
        <v>0</v>
      </c>
      <c r="W218" t="b">
        <f>IF(V218,FALSE,ISNUMBER(MATCH(T218,Emploees!B:B,0)))</f>
        <v>0</v>
      </c>
      <c r="X218" t="b">
        <v>1</v>
      </c>
      <c r="Y218" t="e">
        <f>MATCH(ROW(),Sheet2!$A$2:$A$8,0)</f>
        <v>#N/A</v>
      </c>
    </row>
    <row r="219" spans="1:25" hidden="1" x14ac:dyDescent="0.25">
      <c r="A219" t="str">
        <v>პრიმა ვესტ-LTD PRIMA WEST</v>
      </c>
      <c r="B219" t="str">
        <v>445431239</v>
      </c>
      <c r="C219" s="19" t="str">
        <v/>
      </c>
      <c r="E219" t="str">
        <v/>
      </c>
      <c r="F219" t="str">
        <v/>
      </c>
      <c r="H219" t="str">
        <v>ქ. ბათუმი, დ.აღმაშენებლის ქ., N 36, ბ. 39</v>
      </c>
      <c r="I219" t="str">
        <v/>
      </c>
      <c r="J219" t="str">
        <v/>
      </c>
      <c r="K219" t="str">
        <v>GE57LB0113159353836000</v>
      </c>
      <c r="M219" t="str">
        <v>კახა გობრონიძე</v>
      </c>
      <c r="N219">
        <v>61002004725</v>
      </c>
      <c r="O219" t="str">
        <v/>
      </c>
      <c r="P219" t="str">
        <v/>
      </c>
      <c r="Q219">
        <v>843</v>
      </c>
      <c r="R219" t="str">
        <v>0d51a686-652b-478f-9502-50b11abafa54</v>
      </c>
      <c r="S219" t="str">
        <v>94279771-0dd8-44b8-955b-275714b1489b</v>
      </c>
      <c r="T219" t="str">
        <v>CEE9D44C-7DF0-4624-A153-BAFB3A152D67</v>
      </c>
      <c r="U219" t="str">
        <v>ICE000218</v>
      </c>
      <c r="V219" t="b">
        <f>ISNUMBER(MATCH( ""&amp; T219,  Emploees!AC:AC,0))</f>
        <v>0</v>
      </c>
      <c r="W219" t="b">
        <f>IF(V219,FALSE,ISNUMBER(MATCH(T219,Emploees!B:B,0)))</f>
        <v>0</v>
      </c>
      <c r="X219" t="b">
        <v>1</v>
      </c>
      <c r="Y219" t="e">
        <f>MATCH(ROW(),Sheet2!$A$2:$A$8,0)</f>
        <v>#N/A</v>
      </c>
    </row>
    <row r="220" spans="1:25" hidden="1" x14ac:dyDescent="0.25">
      <c r="A220" t="str">
        <v>იქსი</v>
      </c>
      <c r="B220" t="str">
        <v>446969255</v>
      </c>
      <c r="C220" s="19" t="str">
        <v/>
      </c>
      <c r="E220" t="str">
        <v/>
      </c>
      <c r="F220" t="str">
        <v/>
      </c>
      <c r="H220" t="str">
        <v>ქობულეთის რაიონი, ს. ლეღვა</v>
      </c>
      <c r="I220" t="str">
        <v/>
      </c>
      <c r="J220" t="str">
        <v/>
      </c>
      <c r="K220" t="str">
        <v>GE03BG0000000158610500</v>
      </c>
      <c r="M220" t="str">
        <v>გია ოქროპირიძე</v>
      </c>
      <c r="N220">
        <v>61004012924</v>
      </c>
      <c r="O220" t="str">
        <v/>
      </c>
      <c r="P220" t="str">
        <v/>
      </c>
      <c r="Q220">
        <v>861</v>
      </c>
      <c r="R220" t="str">
        <v>0d51a686-652b-478f-9502-50b11abafa54</v>
      </c>
      <c r="S220" t="str">
        <v>94279771-0dd8-44b8-955b-275714b1489b</v>
      </c>
      <c r="T220" t="str">
        <v>D860935B-494D-4A9B-BA61-CED7A678E650</v>
      </c>
      <c r="U220" t="str">
        <v>ICE000219</v>
      </c>
      <c r="V220" t="b">
        <f>ISNUMBER(MATCH( ""&amp; T220,  Emploees!AC:AC,0))</f>
        <v>0</v>
      </c>
      <c r="W220" t="b">
        <f>IF(V220,FALSE,ISNUMBER(MATCH(T220,Emploees!B:B,0)))</f>
        <v>0</v>
      </c>
      <c r="X220" t="b">
        <v>1</v>
      </c>
      <c r="Y220" t="e">
        <f>MATCH(ROW(),Sheet2!$A$2:$A$8,0)</f>
        <v>#N/A</v>
      </c>
    </row>
    <row r="221" spans="1:25" hidden="1" x14ac:dyDescent="0.25">
      <c r="A221" t="str">
        <v>ივიჯი</v>
      </c>
      <c r="B221" t="str">
        <v>245439271</v>
      </c>
      <c r="C221" s="19" t="str">
        <v/>
      </c>
      <c r="E221" t="str">
        <v/>
      </c>
      <c r="F221" t="str">
        <v/>
      </c>
      <c r="H221" t="str">
        <v>ბათუმი, ჭავჭავაძის ქ., №66</v>
      </c>
      <c r="I221" t="str">
        <v/>
      </c>
      <c r="J221" t="str">
        <v/>
      </c>
      <c r="K221" t="str">
        <v>GE05BG0000000118402800</v>
      </c>
      <c r="M221" t="str">
        <v>ედნარ გელაძე</v>
      </c>
      <c r="N221">
        <v>61007002027</v>
      </c>
      <c r="O221" t="str">
        <v/>
      </c>
      <c r="P221" t="str">
        <v/>
      </c>
      <c r="Q221">
        <v>860</v>
      </c>
      <c r="R221" t="str">
        <v>0d51a686-652b-478f-9502-50b11abafa54</v>
      </c>
      <c r="S221" t="str">
        <v>94279771-0dd8-44b8-955b-275714b1489b</v>
      </c>
      <c r="T221" t="str">
        <v>988EF3B4-78D5-4286-A2E7-C4872667F159</v>
      </c>
      <c r="U221" t="str">
        <v>ICE000220</v>
      </c>
      <c r="V221" t="b">
        <f>ISNUMBER(MATCH( ""&amp; T221,  Emploees!AC:AC,0))</f>
        <v>0</v>
      </c>
      <c r="W221" t="b">
        <f>IF(V221,FALSE,ISNUMBER(MATCH(T221,Emploees!B:B,0)))</f>
        <v>0</v>
      </c>
      <c r="X221" t="b">
        <v>1</v>
      </c>
      <c r="Y221" t="e">
        <f>MATCH(ROW(),Sheet2!$A$2:$A$8,0)</f>
        <v>#N/A</v>
      </c>
    </row>
    <row r="222" spans="1:25" hidden="1" x14ac:dyDescent="0.25">
      <c r="A222" t="str">
        <v>ბი ემ სი გორგია</v>
      </c>
      <c r="B222" t="str">
        <v>245621288</v>
      </c>
      <c r="C222" s="19" t="str">
        <v/>
      </c>
      <c r="E222" t="str">
        <v/>
      </c>
      <c r="F222" t="str">
        <v/>
      </c>
      <c r="H222" t="str">
        <v>ქ. ბათუმი, სოხუმის ქ., N10</v>
      </c>
      <c r="I222" t="str">
        <v/>
      </c>
      <c r="J222" t="str">
        <v/>
      </c>
      <c r="K222" t="str">
        <v>GE62TB1007536020100008</v>
      </c>
      <c r="M222" t="str">
        <v>ხვიჩა პაპუნიძე</v>
      </c>
      <c r="N222">
        <v>61006011559</v>
      </c>
      <c r="O222" t="str">
        <v/>
      </c>
      <c r="P222" t="str">
        <v/>
      </c>
      <c r="Q222">
        <v>834</v>
      </c>
      <c r="R222" t="str">
        <v>0d51a686-652b-478f-9502-50b11abafa54</v>
      </c>
      <c r="S222" t="str">
        <v>94279771-0dd8-44b8-955b-275714b1489b</v>
      </c>
      <c r="T222" t="str">
        <v>F71DAD50-41C8-4E77-A35D-078891230AF4</v>
      </c>
      <c r="U222" t="str">
        <v>ICE000221</v>
      </c>
      <c r="V222" t="b">
        <f>ISNUMBER(MATCH( ""&amp; T222,  Emploees!AC:AC,0))</f>
        <v>0</v>
      </c>
      <c r="W222" t="b">
        <f>IF(V222,FALSE,ISNUMBER(MATCH(T222,Emploees!B:B,0)))</f>
        <v>0</v>
      </c>
      <c r="X222" t="b">
        <v>1</v>
      </c>
      <c r="Y222" t="e">
        <f>MATCH(ROW(),Sheet2!$A$2:$A$8,0)</f>
        <v>#N/A</v>
      </c>
    </row>
    <row r="223" spans="1:25" hidden="1" x14ac:dyDescent="0.25">
      <c r="A223" t="str">
        <v>MGL GEORGIA</v>
      </c>
      <c r="B223" t="str">
        <v>445406114</v>
      </c>
      <c r="C223" s="19" t="str">
        <v/>
      </c>
      <c r="E223" t="str">
        <v/>
      </c>
      <c r="F223" t="str">
        <v/>
      </c>
      <c r="H223" t="str">
        <v>ქ. ბათუმი, ჰ. აბაშიძის ქ., №63</v>
      </c>
      <c r="I223" t="str">
        <v/>
      </c>
      <c r="J223" t="str">
        <v/>
      </c>
      <c r="K223" t="str">
        <v>GE13BG0000000354408700</v>
      </c>
      <c r="M223" t="str">
        <v>ლალი ოყუჯავა</v>
      </c>
      <c r="N223">
        <v>62006055227</v>
      </c>
      <c r="O223" t="str">
        <v/>
      </c>
      <c r="P223" t="str">
        <v/>
      </c>
      <c r="Q223">
        <v>334</v>
      </c>
      <c r="R223" t="str">
        <v>0d51a686-652b-478f-9502-50b11abafa54</v>
      </c>
      <c r="S223" t="str">
        <v>94279771-0dd8-44b8-955b-275714b1489b</v>
      </c>
      <c r="T223" t="str">
        <v>CEFCCCAE-82FE-4319-A7CF-CEE11A88D387</v>
      </c>
      <c r="U223" t="str">
        <v>ICE000222</v>
      </c>
      <c r="V223" t="b">
        <f>ISNUMBER(MATCH( ""&amp; T223,  Emploees!AC:AC,0))</f>
        <v>0</v>
      </c>
      <c r="W223" t="b">
        <f>IF(V223,FALSE,ISNUMBER(MATCH(T223,Emploees!B:B,0)))</f>
        <v>0</v>
      </c>
      <c r="X223" t="b">
        <v>1</v>
      </c>
      <c r="Y223" t="e">
        <f>MATCH(ROW(),Sheet2!$A$2:$A$8,0)</f>
        <v>#N/A</v>
      </c>
    </row>
    <row r="224" spans="1:25" hidden="1" x14ac:dyDescent="0.25">
      <c r="A224" t="str">
        <v>დემასი</v>
      </c>
      <c r="B224" t="str">
        <v>200066221</v>
      </c>
      <c r="C224" s="19" t="str">
        <v/>
      </c>
      <c r="E224" t="str">
        <v/>
      </c>
      <c r="F224" t="str">
        <v/>
      </c>
      <c r="H224" t="str">
        <v>ქ. თბილისის, ძველი თბილისის რაიონში, 9 მარტის სახელობის ბაღის მიმდ. ტერიტორია</v>
      </c>
      <c r="I224" t="str">
        <v/>
      </c>
      <c r="J224" t="str">
        <v/>
      </c>
      <c r="K224" t="str">
        <v>GE48PC0133600100043597</v>
      </c>
      <c r="M224" t="str">
        <v>მალხაზ საბაძე</v>
      </c>
      <c r="N224" t="str">
        <v>01020000517</v>
      </c>
      <c r="O224" t="str">
        <v/>
      </c>
      <c r="P224" t="str">
        <v/>
      </c>
      <c r="Q224">
        <v>877</v>
      </c>
      <c r="R224" t="str">
        <v>0d51a686-652b-478f-9502-50b11abafa54</v>
      </c>
      <c r="S224" t="str">
        <v>94279771-0dd8-44b8-955b-275714b1489b</v>
      </c>
      <c r="T224" t="str">
        <v>CEF4E6BB-E4EE-4C35-8E0F-1BFF06998D39</v>
      </c>
      <c r="U224" t="str">
        <v>ICE000223</v>
      </c>
      <c r="V224" t="b">
        <f>ISNUMBER(MATCH( ""&amp; T224,  Emploees!AC:AC,0))</f>
        <v>0</v>
      </c>
      <c r="W224" t="b">
        <f>IF(V224,FALSE,ISNUMBER(MATCH(T224,Emploees!B:B,0)))</f>
        <v>0</v>
      </c>
      <c r="X224" t="b">
        <v>1</v>
      </c>
      <c r="Y224" t="e">
        <f>MATCH(ROW(),Sheet2!$A$2:$A$8,0)</f>
        <v>#N/A</v>
      </c>
    </row>
    <row r="225" spans="1:25" hidden="1" x14ac:dyDescent="0.25">
      <c r="A225" t="str">
        <v>აზია</v>
      </c>
      <c r="B225" t="str">
        <v>402014324</v>
      </c>
      <c r="C225" s="19" t="str">
        <v/>
      </c>
      <c r="E225" t="str">
        <v/>
      </c>
      <c r="F225" t="str">
        <v/>
      </c>
      <c r="H225" t="str">
        <v>ქ.თბილისი, დიდუბე-ჩუღურეთის რაიონი, აგლაძის ქ., N53</v>
      </c>
      <c r="I225" t="str">
        <v/>
      </c>
      <c r="J225" t="str">
        <v/>
      </c>
      <c r="K225" t="str">
        <v>GE52TB7715236050100001</v>
      </c>
      <c r="M225" t="str">
        <v>სერქან ქოსე</v>
      </c>
      <c r="N225" t="str">
        <v>01491018407</v>
      </c>
      <c r="O225" t="str">
        <v/>
      </c>
      <c r="P225" t="str">
        <v/>
      </c>
      <c r="Q225">
        <v>880</v>
      </c>
      <c r="R225" t="str">
        <v>0d51a686-652b-478f-9502-50b11abafa54</v>
      </c>
      <c r="S225" t="str">
        <v>94279771-0dd8-44b8-955b-275714b1489b</v>
      </c>
      <c r="T225" t="str">
        <v>9CF7F451-4EA2-442D-A7F2-6DFDAD95B85C</v>
      </c>
      <c r="U225" t="str">
        <v>ICE000224</v>
      </c>
      <c r="V225" t="b">
        <f>ISNUMBER(MATCH( ""&amp; T225,  Emploees!AC:AC,0))</f>
        <v>0</v>
      </c>
      <c r="W225" t="b">
        <f>IF(V225,FALSE,ISNUMBER(MATCH(T225,Emploees!B:B,0)))</f>
        <v>0</v>
      </c>
      <c r="X225" t="b">
        <v>1</v>
      </c>
      <c r="Y225" t="e">
        <f>MATCH(ROW(),Sheet2!$A$2:$A$8,0)</f>
        <v>#N/A</v>
      </c>
    </row>
    <row r="226" spans="1:25" hidden="1" x14ac:dyDescent="0.25">
      <c r="A226" t="str">
        <v>სადაზღვევო კომპანია ალფა</v>
      </c>
      <c r="B226" t="str">
        <v>204568896</v>
      </c>
      <c r="C226" s="19" t="str">
        <v/>
      </c>
      <c r="E226" t="str">
        <v/>
      </c>
      <c r="F226" t="str">
        <v/>
      </c>
      <c r="H226" t="str">
        <v>ქ. თბილისი, საბურთალოს რაიონი, ალ. ყაზბეგის გამზ., №16</v>
      </c>
      <c r="I226" t="str">
        <v/>
      </c>
      <c r="J226" t="str">
        <v/>
      </c>
      <c r="K226" t="str">
        <v>GE72BG0000000606253200</v>
      </c>
      <c r="M226" t="str">
        <v>აკაკი ლომაური</v>
      </c>
      <c r="N226" t="str">
        <v>01004009862</v>
      </c>
      <c r="O226" t="str">
        <v/>
      </c>
      <c r="P226" t="str">
        <v/>
      </c>
      <c r="Q226">
        <v>878</v>
      </c>
      <c r="R226" t="str">
        <v>ec8c01a4-0fe9-424e-b08d-3bc252e7ac53</v>
      </c>
      <c r="S226" t="str">
        <v>94279771-0dd8-44b8-955b-275714b1489b</v>
      </c>
      <c r="T226" t="str">
        <v>D534FFF7-60BF-4223-8408-5565B53666BF</v>
      </c>
      <c r="U226" t="str">
        <v>ICE000225</v>
      </c>
      <c r="V226" t="b">
        <f>ISNUMBER(MATCH( ""&amp; T226,  Emploees!AC:AC,0))</f>
        <v>0</v>
      </c>
      <c r="W226" t="b">
        <f>IF(V226,FALSE,ISNUMBER(MATCH(T226,Emploees!B:B,0)))</f>
        <v>0</v>
      </c>
      <c r="X226" t="b">
        <v>1</v>
      </c>
      <c r="Y226" t="e">
        <f>MATCH(ROW(),Sheet2!$A$2:$A$8,0)</f>
        <v>#N/A</v>
      </c>
    </row>
    <row r="227" spans="1:25" hidden="1" x14ac:dyDescent="0.25">
      <c r="A227" t="str">
        <v>LTD JCB-rent</v>
      </c>
      <c r="B227" t="str">
        <v>400084145</v>
      </c>
      <c r="C227" s="19" t="str">
        <v/>
      </c>
      <c r="E227" t="str">
        <v/>
      </c>
      <c r="F227" t="str">
        <v/>
      </c>
      <c r="H227" t="str">
        <v>ქ. თბილისი, გლდანი-ნაძალადევის რაიონი, გლდანი, VII მ/რ, კორ. 7, ბ. 31</v>
      </c>
      <c r="I227" t="str">
        <v/>
      </c>
      <c r="J227" t="str">
        <v/>
      </c>
      <c r="K227" t="str">
        <v>GE44TB7412436070100001</v>
      </c>
      <c r="M227" t="str">
        <v>კახაბერ გზირიშვილი</v>
      </c>
      <c r="N227" t="str">
        <v>01002011178</v>
      </c>
      <c r="O227" t="str">
        <v/>
      </c>
      <c r="P227" t="str">
        <v/>
      </c>
      <c r="Q227">
        <v>881</v>
      </c>
      <c r="R227" t="str">
        <v>0d51a686-652b-478f-9502-50b11abafa54</v>
      </c>
      <c r="S227" t="str">
        <v>94279771-0dd8-44b8-955b-275714b1489b</v>
      </c>
      <c r="T227" t="str">
        <v>624A0FDC-77A3-4F9B-9957-CED3E1044501</v>
      </c>
      <c r="U227" t="str">
        <v>ICE000226</v>
      </c>
      <c r="V227" t="b">
        <f>ISNUMBER(MATCH( ""&amp; T227,  Emploees!AC:AC,0))</f>
        <v>0</v>
      </c>
      <c r="W227" t="b">
        <f>IF(V227,FALSE,ISNUMBER(MATCH(T227,Emploees!B:B,0)))</f>
        <v>0</v>
      </c>
      <c r="X227" t="b">
        <v>1</v>
      </c>
      <c r="Y227" t="e">
        <f>MATCH(ROW(),Sheet2!$A$2:$A$8,0)</f>
        <v>#N/A</v>
      </c>
    </row>
    <row r="228" spans="1:25" hidden="1" x14ac:dyDescent="0.25">
      <c r="A228" t="str">
        <v>ლინქ ლოჯისთიქ</v>
      </c>
      <c r="B228" t="str">
        <v>402002603</v>
      </c>
      <c r="C228" s="19" t="str">
        <v/>
      </c>
      <c r="E228" t="str">
        <v/>
      </c>
      <c r="F228" t="str">
        <v/>
      </c>
      <c r="H228" t="str">
        <v>ქ. თბილისი, დიდუბის რაიონი, აკ. წერეთლის გამზ., კორ. 12 ბ. 9</v>
      </c>
      <c r="I228" t="str">
        <v/>
      </c>
      <c r="J228" t="str">
        <v/>
      </c>
      <c r="K228" t="str">
        <v>GE83TB7837236080100002</v>
      </c>
      <c r="M228" t="str">
        <v>ნათია ჩხობაძე</v>
      </c>
      <c r="N228" t="str">
        <v>01007010833</v>
      </c>
      <c r="O228" t="str">
        <v/>
      </c>
      <c r="P228" t="str">
        <v/>
      </c>
      <c r="Q228">
        <v>688</v>
      </c>
      <c r="R228" t="str">
        <v>0d51a686-652b-478f-9502-50b11abafa54</v>
      </c>
      <c r="S228" t="str">
        <v>94279771-0dd8-44b8-955b-275714b1489b</v>
      </c>
      <c r="T228" t="str">
        <v>14D3FDC6-1C84-4E6B-AD61-34C7F684B0D6</v>
      </c>
      <c r="U228" t="str">
        <v>ICE000227</v>
      </c>
      <c r="V228" t="b">
        <f>ISNUMBER(MATCH( ""&amp; T228,  Emploees!AC:AC,0))</f>
        <v>0</v>
      </c>
      <c r="W228" t="b">
        <f>IF(V228,FALSE,ISNUMBER(MATCH(T228,Emploees!B:B,0)))</f>
        <v>0</v>
      </c>
      <c r="X228" t="b">
        <v>1</v>
      </c>
      <c r="Y228" t="e">
        <f>MATCH(ROW(),Sheet2!$A$2:$A$8,0)</f>
        <v>#N/A</v>
      </c>
    </row>
    <row r="229" spans="1:25" hidden="1" x14ac:dyDescent="0.25">
      <c r="A229" t="str">
        <v>ლიკა-2011</v>
      </c>
      <c r="B229" t="str">
        <v>445388946</v>
      </c>
      <c r="C229" s="19" t="str">
        <v/>
      </c>
      <c r="E229" t="str">
        <v/>
      </c>
      <c r="F229" t="str">
        <v/>
      </c>
      <c r="H229" t="str">
        <v>ქ. ბათუმი, ხიმშიაშვილის,ქ. №25 ბ. 58</v>
      </c>
      <c r="I229" t="str">
        <v/>
      </c>
      <c r="J229" t="str">
        <v/>
      </c>
      <c r="K229" t="str">
        <v>GE79TB7795436020100001</v>
      </c>
      <c r="M229" t="str">
        <v>ირაკლი ჩხუბაძე</v>
      </c>
      <c r="N229">
        <v>61008000134</v>
      </c>
      <c r="O229" t="str">
        <v/>
      </c>
      <c r="P229" t="str">
        <v/>
      </c>
      <c r="Q229">
        <v>891</v>
      </c>
      <c r="R229" t="str">
        <v>0d51a686-652b-478f-9502-50b11abafa54</v>
      </c>
      <c r="S229" t="str">
        <v>94279771-0dd8-44b8-955b-275714b1489b</v>
      </c>
      <c r="T229" t="str">
        <v>E84C21B7-CAFB-4054-96C8-43942212609D</v>
      </c>
      <c r="U229" t="str">
        <v>ICE000228</v>
      </c>
      <c r="V229" t="b">
        <f>ISNUMBER(MATCH( ""&amp; T229,  Emploees!AC:AC,0))</f>
        <v>0</v>
      </c>
      <c r="W229" t="b">
        <f>IF(V229,FALSE,ISNUMBER(MATCH(T229,Emploees!B:B,0)))</f>
        <v>0</v>
      </c>
      <c r="X229" t="b">
        <v>1</v>
      </c>
      <c r="Y229" t="e">
        <f>MATCH(ROW(),Sheet2!$A$2:$A$8,0)</f>
        <v>#N/A</v>
      </c>
    </row>
    <row r="230" spans="1:25" hidden="1" x14ac:dyDescent="0.25">
      <c r="A230" t="str">
        <v>BS METAL GROUP</v>
      </c>
      <c r="B230" t="str">
        <v>445414212</v>
      </c>
      <c r="C230" s="19" t="str">
        <v/>
      </c>
      <c r="E230" t="str">
        <v/>
      </c>
      <c r="F230" t="str">
        <v/>
      </c>
      <c r="H230" t="str">
        <v>ქ. ბათუმი, აეროპორტის გზატკეცილი, №22</v>
      </c>
      <c r="I230" t="str">
        <v/>
      </c>
      <c r="J230" t="str">
        <v/>
      </c>
      <c r="K230" t="str">
        <v>GE39BG0000000768224200</v>
      </c>
      <c r="M230" t="str">
        <v>რომან გუნდაძე</v>
      </c>
      <c r="N230">
        <v>61002004643</v>
      </c>
      <c r="O230" t="str">
        <v/>
      </c>
      <c r="P230" t="str">
        <v/>
      </c>
      <c r="Q230">
        <v>844</v>
      </c>
      <c r="R230" t="str">
        <v>0d51a686-652b-478f-9502-50b11abafa54</v>
      </c>
      <c r="S230" t="str">
        <v>94279771-0dd8-44b8-955b-275714b1489b</v>
      </c>
      <c r="T230" t="str">
        <v>8FDFFFFD-914F-450B-8BDD-1502D3016D1A</v>
      </c>
      <c r="U230" t="str">
        <v>ICE000229</v>
      </c>
      <c r="V230" t="b">
        <f>ISNUMBER(MATCH( ""&amp; T230,  Emploees!AC:AC,0))</f>
        <v>0</v>
      </c>
      <c r="W230" t="b">
        <f>IF(V230,FALSE,ISNUMBER(MATCH(T230,Emploees!B:B,0)))</f>
        <v>0</v>
      </c>
      <c r="X230" t="b">
        <v>1</v>
      </c>
      <c r="Y230" t="e">
        <f>MATCH(ROW(),Sheet2!$A$2:$A$8,0)</f>
        <v>#N/A</v>
      </c>
    </row>
    <row r="231" spans="1:25" hidden="1" x14ac:dyDescent="0.25">
      <c r="A231" t="str">
        <v>თე-თე</v>
      </c>
      <c r="B231" t="str">
        <v>206272585</v>
      </c>
      <c r="C231" s="19" t="str">
        <v/>
      </c>
      <c r="E231" t="str">
        <v/>
      </c>
      <c r="F231" t="str">
        <v/>
      </c>
      <c r="H231" t="str">
        <v>ქ. თბილისის, ისანი-სამგორის რაიონში, მოსკოვის გამზ., კორპ. №38"ბ", ბ.№14</v>
      </c>
      <c r="I231" t="str">
        <v/>
      </c>
      <c r="J231" t="str">
        <v/>
      </c>
      <c r="K231" t="str">
        <v>GE98TB1142136020100002</v>
      </c>
      <c r="M231" t="str">
        <v>თემური ჯანაშია</v>
      </c>
      <c r="N231" t="str">
        <v>01029006915</v>
      </c>
      <c r="O231" t="str">
        <v/>
      </c>
      <c r="P231" t="str">
        <v/>
      </c>
      <c r="Q231">
        <v>883</v>
      </c>
      <c r="R231" t="str">
        <v>0d51a686-652b-478f-9502-50b11abafa54</v>
      </c>
      <c r="S231" t="str">
        <v>94279771-0dd8-44b8-955b-275714b1489b</v>
      </c>
      <c r="T231" t="str">
        <v>69F7666E-AE0E-4254-90AF-CD60B964C622</v>
      </c>
      <c r="U231" t="str">
        <v>ICE000230</v>
      </c>
      <c r="V231" t="b">
        <f>ISNUMBER(MATCH( ""&amp; T231,  Emploees!AC:AC,0))</f>
        <v>0</v>
      </c>
      <c r="W231" t="b">
        <f>IF(V231,FALSE,ISNUMBER(MATCH(T231,Emploees!B:B,0)))</f>
        <v>0</v>
      </c>
      <c r="X231" t="b">
        <v>1</v>
      </c>
      <c r="Y231" t="e">
        <f>MATCH(ROW(),Sheet2!$A$2:$A$8,0)</f>
        <v>#N/A</v>
      </c>
    </row>
    <row r="232" spans="1:25" hidden="1" x14ac:dyDescent="0.25">
      <c r="A232" t="str">
        <v>დი. ეი. სი</v>
      </c>
      <c r="B232" t="str">
        <v>204975269</v>
      </c>
      <c r="C232" s="19" t="str">
        <v/>
      </c>
      <c r="E232" t="str">
        <v/>
      </c>
      <c r="F232" t="str">
        <v/>
      </c>
      <c r="H232" t="str">
        <v>ქ. თბილისის ვაკე–საბურთალოს რაიონში, ყაზბეგის გამზ., №7, ბ.18</v>
      </c>
      <c r="I232" t="str">
        <v/>
      </c>
      <c r="J232" t="str">
        <v/>
      </c>
      <c r="K232" t="str">
        <v>GE50BG0000000819562901</v>
      </c>
      <c r="M232" t="str">
        <v>დავით აფრიაშვილი</v>
      </c>
      <c r="N232" t="str">
        <v>01008009044</v>
      </c>
      <c r="O232" t="str">
        <v/>
      </c>
      <c r="P232" t="str">
        <v/>
      </c>
      <c r="Q232">
        <v>175</v>
      </c>
      <c r="R232" t="str">
        <v>0d51a686-652b-478f-9502-50b11abafa54</v>
      </c>
      <c r="S232" t="str">
        <v>94279771-0dd8-44b8-955b-275714b1489b</v>
      </c>
      <c r="T232" t="str">
        <v>F2B1A3D0-C95F-4048-9B84-881409AD602A</v>
      </c>
      <c r="U232" t="str">
        <v>ICE000231</v>
      </c>
      <c r="V232" t="b">
        <f>ISNUMBER(MATCH( ""&amp; T232,  Emploees!AC:AC,0))</f>
        <v>0</v>
      </c>
      <c r="W232" t="b">
        <f>IF(V232,FALSE,ISNUMBER(MATCH(T232,Emploees!B:B,0)))</f>
        <v>0</v>
      </c>
      <c r="X232" t="b">
        <v>1</v>
      </c>
      <c r="Y232" t="e">
        <f>MATCH(ROW(),Sheet2!$A$2:$A$8,0)</f>
        <v>#N/A</v>
      </c>
    </row>
    <row r="233" spans="1:25" hidden="1" x14ac:dyDescent="0.25">
      <c r="A233" t="str">
        <v>სტ ჯორჯია</v>
      </c>
      <c r="B233" t="str">
        <v>400227465</v>
      </c>
      <c r="C233" s="19" t="str">
        <v/>
      </c>
      <c r="E233" t="str">
        <v/>
      </c>
      <c r="F233" t="str">
        <v/>
      </c>
      <c r="H233" t="str">
        <v>ქ. თბილისი, ისნის რაიონი, ტარას კვარაცხელიას I შესახვევი, N 9ა</v>
      </c>
      <c r="I233" t="str">
        <v/>
      </c>
      <c r="J233" t="str">
        <v/>
      </c>
      <c r="K233" t="str">
        <v>GE40TB7788536080100010</v>
      </c>
      <c r="M233" t="str">
        <v>სოფია ნარკუნიენე</v>
      </c>
      <c r="N233">
        <v>48002271472</v>
      </c>
      <c r="O233" t="str">
        <v/>
      </c>
      <c r="P233" t="str">
        <v/>
      </c>
      <c r="Q233">
        <v>901</v>
      </c>
      <c r="R233" t="str">
        <v>0d51a686-652b-478f-9502-50b11abafa54</v>
      </c>
      <c r="S233" t="str">
        <v>94279771-0dd8-44b8-955b-275714b1489b</v>
      </c>
      <c r="T233" t="str">
        <v>0702C3C0-746B-4BC3-B48C-A84F52A9A5F6</v>
      </c>
      <c r="U233" t="str">
        <v>ICE000232</v>
      </c>
      <c r="V233" t="b">
        <f>ISNUMBER(MATCH( ""&amp; T233,  Emploees!AC:AC,0))</f>
        <v>0</v>
      </c>
      <c r="W233" t="b">
        <f>IF(V233,FALSE,ISNUMBER(MATCH(T233,Emploees!B:B,0)))</f>
        <v>0</v>
      </c>
      <c r="X233" t="b">
        <v>1</v>
      </c>
      <c r="Y233" t="e">
        <f>MATCH(ROW(),Sheet2!$A$2:$A$8,0)</f>
        <v>#N/A</v>
      </c>
    </row>
    <row r="234" spans="1:25" hidden="1" x14ac:dyDescent="0.25">
      <c r="A234" t="str">
        <v>ორისი</v>
      </c>
      <c r="B234" t="str">
        <v>206033754</v>
      </c>
      <c r="C234" s="19" t="str">
        <v/>
      </c>
      <c r="E234" t="str">
        <v/>
      </c>
      <c r="F234" t="str">
        <v/>
      </c>
      <c r="H234" t="str">
        <v>ქ. თბილისის, ვაკე-საბურთალოს რაიონი, ალ. ყაზბეგის გამზირი, №12ბ, სართული 5</v>
      </c>
      <c r="I234" t="str">
        <v/>
      </c>
      <c r="J234" t="str">
        <v/>
      </c>
      <c r="K234" t="str">
        <v>GE88BG0000000120121601</v>
      </c>
      <c r="M234" t="str">
        <v>დავით გოთოშია</v>
      </c>
      <c r="N234" t="str">
        <v>01024016883</v>
      </c>
      <c r="O234" t="str">
        <v/>
      </c>
      <c r="P234" t="str">
        <v/>
      </c>
      <c r="Q234">
        <v>185</v>
      </c>
      <c r="R234" t="str">
        <v>0d51a686-652b-478f-9502-50b11abafa54</v>
      </c>
      <c r="S234" t="str">
        <v>94279771-0dd8-44b8-955b-275714b1489b</v>
      </c>
      <c r="T234" t="str">
        <v>7985FE29-F118-47C5-8B87-39B67D65F9D2</v>
      </c>
      <c r="U234" t="str">
        <v>ICE000233</v>
      </c>
      <c r="V234" t="b">
        <f>ISNUMBER(MATCH( ""&amp; T234,  Emploees!AC:AC,0))</f>
        <v>0</v>
      </c>
      <c r="W234" t="b">
        <f>IF(V234,FALSE,ISNUMBER(MATCH(T234,Emploees!B:B,0)))</f>
        <v>0</v>
      </c>
      <c r="X234" t="b">
        <v>1</v>
      </c>
      <c r="Y234" t="e">
        <f>MATCH(ROW(),Sheet2!$A$2:$A$8,0)</f>
        <v>#N/A</v>
      </c>
    </row>
    <row r="235" spans="1:25" hidden="1" x14ac:dyDescent="0.25">
      <c r="A235" t="str">
        <v>ბიზონი</v>
      </c>
      <c r="B235" t="str">
        <v>446960824</v>
      </c>
      <c r="C235" s="19" t="str">
        <v/>
      </c>
      <c r="E235" t="str">
        <v/>
      </c>
      <c r="F235" t="str">
        <v/>
      </c>
      <c r="H235" t="str">
        <v>ქ. ბათუმი, დუმბაძის ქ., N 5</v>
      </c>
      <c r="I235" t="str">
        <v/>
      </c>
      <c r="J235" t="str">
        <v/>
      </c>
      <c r="K235" t="str">
        <v>GE73BG0000000519845000</v>
      </c>
      <c r="M235" t="str">
        <v>ნიაზ ხალვაში</v>
      </c>
      <c r="N235">
        <v>61005001300</v>
      </c>
      <c r="O235" t="str">
        <v/>
      </c>
      <c r="P235" t="str">
        <v/>
      </c>
      <c r="Q235">
        <v>717</v>
      </c>
      <c r="R235" t="str">
        <v>0d51a686-652b-478f-9502-50b11abafa54</v>
      </c>
      <c r="S235" t="str">
        <v>94279771-0dd8-44b8-955b-275714b1489b</v>
      </c>
      <c r="T235" t="str">
        <v>81D2C4F4-F0E1-4038-BDC8-5EBE3C5555CD</v>
      </c>
      <c r="U235" t="str">
        <v>ICE000234</v>
      </c>
      <c r="V235" t="b">
        <f>ISNUMBER(MATCH( ""&amp; T235,  Emploees!AC:AC,0))</f>
        <v>0</v>
      </c>
      <c r="W235" t="b">
        <f>IF(V235,FALSE,ISNUMBER(MATCH(T235,Emploees!B:B,0)))</f>
        <v>0</v>
      </c>
      <c r="X235" t="b">
        <v>1</v>
      </c>
      <c r="Y235" t="e">
        <f>MATCH(ROW(),Sheet2!$A$2:$A$8,0)</f>
        <v>#N/A</v>
      </c>
    </row>
    <row r="236" spans="1:25" hidden="1" x14ac:dyDescent="0.25">
      <c r="A236" t="str">
        <v>კაფელინი</v>
      </c>
      <c r="B236" t="str">
        <v>404445285</v>
      </c>
      <c r="C236" s="19" t="str">
        <v/>
      </c>
      <c r="E236" t="str">
        <v/>
      </c>
      <c r="F236" t="str">
        <v/>
      </c>
      <c r="H236" t="str">
        <v>ქ. თბილისის, ვაკე-საბურთალოს რაიონში, გიორგი სააკაძის დაღმართი, N6, კომერციული ფართი N1</v>
      </c>
      <c r="I236" t="str">
        <v/>
      </c>
      <c r="J236" t="str">
        <v/>
      </c>
      <c r="K236" t="str">
        <v>GE59PC0133600100063381</v>
      </c>
      <c r="M236" t="str">
        <v>გიორგი შიოშვილი</v>
      </c>
      <c r="N236" t="str">
        <v>01025003890</v>
      </c>
      <c r="O236" t="str">
        <v/>
      </c>
      <c r="P236" t="str">
        <v/>
      </c>
      <c r="Q236">
        <v>912</v>
      </c>
      <c r="R236" t="str">
        <v>0d51a686-652b-478f-9502-50b11abafa54</v>
      </c>
      <c r="S236" t="str">
        <v>94279771-0dd8-44b8-955b-275714b1489b</v>
      </c>
      <c r="T236" t="str">
        <v>BD661C00-8E96-4B5D-83D1-AD5E8C3B4FE5</v>
      </c>
      <c r="U236" t="str">
        <v>ICE000235</v>
      </c>
      <c r="V236" t="b">
        <f>ISNUMBER(MATCH( ""&amp; T236,  Emploees!AC:AC,0))</f>
        <v>0</v>
      </c>
      <c r="W236" t="b">
        <f>IF(V236,FALSE,ISNUMBER(MATCH(T236,Emploees!B:B,0)))</f>
        <v>0</v>
      </c>
      <c r="X236" t="b">
        <v>1</v>
      </c>
      <c r="Y236" t="e">
        <f>MATCH(ROW(),Sheet2!$A$2:$A$8,0)</f>
        <v>#N/A</v>
      </c>
    </row>
    <row r="237" spans="1:25" hidden="1" x14ac:dyDescent="0.25">
      <c r="A237" t="str">
        <v>გუნა</v>
      </c>
      <c r="B237" t="str">
        <v>445417950</v>
      </c>
      <c r="C237" s="19" t="str">
        <v/>
      </c>
      <c r="E237" t="str">
        <v/>
      </c>
      <c r="F237" t="str">
        <v/>
      </c>
      <c r="H237" t="str">
        <v>ქ. ბათუმი, სააკაძის ქ., N 49</v>
      </c>
      <c r="I237" t="str">
        <v/>
      </c>
      <c r="J237" t="str">
        <v/>
      </c>
      <c r="K237" t="str">
        <v>GE04BG0000000978230800</v>
      </c>
      <c r="M237" t="str">
        <v>ივანე თენიეშვილი</v>
      </c>
      <c r="N237">
        <v>33001009321</v>
      </c>
      <c r="O237" t="str">
        <v/>
      </c>
      <c r="P237" t="str">
        <v/>
      </c>
      <c r="Q237">
        <v>913</v>
      </c>
      <c r="R237" t="str">
        <v>0d51a686-652b-478f-9502-50b11abafa54</v>
      </c>
      <c r="S237" t="str">
        <v>94279771-0dd8-44b8-955b-275714b1489b</v>
      </c>
      <c r="T237" t="str">
        <v>C84227CB-A4F1-40C8-AF6D-C13E8DCF159C</v>
      </c>
      <c r="U237" t="str">
        <v>ICE000236</v>
      </c>
      <c r="V237" t="b">
        <f>ISNUMBER(MATCH( ""&amp; T237,  Emploees!AC:AC,0))</f>
        <v>0</v>
      </c>
      <c r="W237" t="b">
        <f>IF(V237,FALSE,ISNUMBER(MATCH(T237,Emploees!B:B,0)))</f>
        <v>0</v>
      </c>
      <c r="X237" t="b">
        <v>1</v>
      </c>
      <c r="Y237" t="e">
        <f>MATCH(ROW(),Sheet2!$A$2:$A$8,0)</f>
        <v>#N/A</v>
      </c>
    </row>
    <row r="238" spans="1:25" hidden="1" x14ac:dyDescent="0.25">
      <c r="A238" t="str">
        <v>აიტეკ პროჯექტს</v>
      </c>
      <c r="B238" t="str">
        <v>406204815</v>
      </c>
      <c r="C238" s="19" t="str">
        <v/>
      </c>
      <c r="E238" t="str">
        <v/>
      </c>
      <c r="F238" t="str">
        <v/>
      </c>
      <c r="H238" t="str">
        <v>ქ. თბილისი, ისანი-სამგორის რაიონი, მოსკოვის გამზ., №I კომპ., კორ. №4, ბ. №59</v>
      </c>
      <c r="I238" t="str">
        <v/>
      </c>
      <c r="J238" t="str">
        <v/>
      </c>
      <c r="K238" t="str">
        <v>GE76TB7674036060100001</v>
      </c>
      <c r="M238" t="str">
        <v>არტურ ანტონიანი</v>
      </c>
      <c r="N238" t="str">
        <v>01011013646</v>
      </c>
      <c r="O238" t="str">
        <v/>
      </c>
      <c r="P238" t="str">
        <v/>
      </c>
      <c r="Q238">
        <v>729</v>
      </c>
      <c r="R238" t="str">
        <v>0d51a686-652b-478f-9502-50b11abafa54</v>
      </c>
      <c r="S238" t="str">
        <v>94279771-0dd8-44b8-955b-275714b1489b</v>
      </c>
      <c r="T238" t="str">
        <v>C9821C05-36FA-457D-9342-920F0F3926D5</v>
      </c>
      <c r="U238" t="str">
        <v>ICE000237</v>
      </c>
      <c r="V238" t="b">
        <f>ISNUMBER(MATCH( ""&amp; T238,  Emploees!AC:AC,0))</f>
        <v>0</v>
      </c>
      <c r="W238" t="b">
        <f>IF(V238,FALSE,ISNUMBER(MATCH(T238,Emploees!B:B,0)))</f>
        <v>0</v>
      </c>
      <c r="X238" t="b">
        <v>1</v>
      </c>
      <c r="Y238" t="e">
        <f>MATCH(ROW(),Sheet2!$A$2:$A$8,0)</f>
        <v>#N/A</v>
      </c>
    </row>
    <row r="239" spans="1:25" hidden="1" x14ac:dyDescent="0.25">
      <c r="A239" t="str">
        <v>საამზომველო სერვისი</v>
      </c>
      <c r="B239" t="str">
        <v>445477298</v>
      </c>
      <c r="C239" s="19" t="str">
        <v/>
      </c>
      <c r="E239" t="str">
        <v/>
      </c>
      <c r="F239" t="str">
        <v/>
      </c>
      <c r="H239" t="str">
        <v>ქ. ბათუმი, ს.მესხის ქ., №62</v>
      </c>
      <c r="I239" t="str">
        <v/>
      </c>
      <c r="J239" t="str">
        <v/>
      </c>
      <c r="K239" t="str">
        <v>GE39BG0000000636973500</v>
      </c>
      <c r="M239" t="str">
        <v>სულხან სურმანიძე</v>
      </c>
      <c r="N239">
        <v>61001085539</v>
      </c>
      <c r="O239" t="str">
        <v/>
      </c>
      <c r="P239" t="str">
        <v/>
      </c>
      <c r="Q239">
        <v>916</v>
      </c>
      <c r="R239" t="str">
        <v>0d51a686-652b-478f-9502-50b11abafa54</v>
      </c>
      <c r="S239" t="str">
        <v>94279771-0dd8-44b8-955b-275714b1489b</v>
      </c>
      <c r="T239" t="str">
        <v>BF88FBEA-9FFC-4AF1-88A6-509B88A3DD62</v>
      </c>
      <c r="U239" t="str">
        <v>ICE000238</v>
      </c>
      <c r="V239" t="b">
        <f>ISNUMBER(MATCH( ""&amp; T239,  Emploees!AC:AC,0))</f>
        <v>0</v>
      </c>
      <c r="W239" t="b">
        <f>IF(V239,FALSE,ISNUMBER(MATCH(T239,Emploees!B:B,0)))</f>
        <v>0</v>
      </c>
      <c r="X239" t="b">
        <v>1</v>
      </c>
      <c r="Y239" t="e">
        <f>MATCH(ROW(),Sheet2!$A$2:$A$8,0)</f>
        <v>#N/A</v>
      </c>
    </row>
    <row r="240" spans="1:25" hidden="1" x14ac:dyDescent="0.25">
      <c r="A240" t="str">
        <v>ანაბეჭდი</v>
      </c>
      <c r="B240" t="str">
        <v>412692965</v>
      </c>
      <c r="C240" s="19" t="str">
        <v/>
      </c>
      <c r="E240" t="str">
        <v/>
      </c>
      <c r="F240" t="str">
        <v/>
      </c>
      <c r="H240" t="str">
        <v>ქ. ქუთაისი, ვ.კუპრაძის XV შეს., N 83, ბ. 2</v>
      </c>
      <c r="I240" t="str">
        <v/>
      </c>
      <c r="J240" t="str">
        <v/>
      </c>
      <c r="K240" t="str">
        <v>GE27BG0000000101441081</v>
      </c>
      <c r="M240" t="str">
        <v>ვახტანგი ნიშნიანიძე</v>
      </c>
      <c r="N240">
        <v>60002014753</v>
      </c>
      <c r="O240" t="str">
        <v/>
      </c>
      <c r="P240" t="str">
        <v/>
      </c>
      <c r="Q240">
        <v>918</v>
      </c>
      <c r="R240" t="str">
        <v>0d51a686-652b-478f-9502-50b11abafa54</v>
      </c>
      <c r="S240" t="str">
        <v>94279771-0dd8-44b8-955b-275714b1489b</v>
      </c>
      <c r="T240" t="str">
        <v>1BC84E6C-65B6-451A-9EB3-2FC247954061</v>
      </c>
      <c r="U240" t="str">
        <v>ICE000239</v>
      </c>
      <c r="V240" t="b">
        <f>ISNUMBER(MATCH( ""&amp; T240,  Emploees!AC:AC,0))</f>
        <v>0</v>
      </c>
      <c r="W240" t="b">
        <f>IF(V240,FALSE,ISNUMBER(MATCH(T240,Emploees!B:B,0)))</f>
        <v>0</v>
      </c>
      <c r="X240" t="b">
        <v>1</v>
      </c>
      <c r="Y240" t="e">
        <f>MATCH(ROW(),Sheet2!$A$2:$A$8,0)</f>
        <v>#N/A</v>
      </c>
    </row>
    <row r="241" spans="1:25" hidden="1" x14ac:dyDescent="0.25">
      <c r="A241" t="str">
        <v>STEEL CABLES</v>
      </c>
      <c r="B241" t="str">
        <v>445404036</v>
      </c>
      <c r="C241" s="19" t="str">
        <v/>
      </c>
      <c r="E241" t="str">
        <v/>
      </c>
      <c r="F241" t="str">
        <v/>
      </c>
      <c r="H241" t="str">
        <v>ქ. ბათუმი, შავშეთის ქ., N 8, ბ. №2</v>
      </c>
      <c r="I241" t="str">
        <v/>
      </c>
      <c r="J241" t="str">
        <v/>
      </c>
      <c r="K241" t="str">
        <v>GE08KS0000000360206390</v>
      </c>
      <c r="M241" t="str">
        <v>ზებურ ბერიძე</v>
      </c>
      <c r="N241">
        <v>61008000824</v>
      </c>
      <c r="O241" t="str">
        <v/>
      </c>
      <c r="P241" t="str">
        <v/>
      </c>
      <c r="Q241">
        <v>924</v>
      </c>
      <c r="R241" t="str">
        <v>0d51a686-652b-478f-9502-50b11abafa54</v>
      </c>
      <c r="S241" t="str">
        <v>94279771-0dd8-44b8-955b-275714b1489b</v>
      </c>
      <c r="T241" t="str">
        <v>A4ACFB7F-F643-4CFC-A762-1D8EC6937C73</v>
      </c>
      <c r="U241" t="str">
        <v>ICE000240</v>
      </c>
      <c r="V241" t="b">
        <f>ISNUMBER(MATCH( ""&amp; T241,  Emploees!AC:AC,0))</f>
        <v>0</v>
      </c>
      <c r="W241" t="b">
        <f>IF(V241,FALSE,ISNUMBER(MATCH(T241,Emploees!B:B,0)))</f>
        <v>0</v>
      </c>
      <c r="X241" t="b">
        <v>1</v>
      </c>
      <c r="Y241" t="e">
        <f>MATCH(ROW(),Sheet2!$A$2:$A$8,0)</f>
        <v>#N/A</v>
      </c>
    </row>
    <row r="242" spans="1:25" hidden="1" x14ac:dyDescent="0.25">
      <c r="A242" t="str">
        <v>გრიინ ინვესტ</v>
      </c>
      <c r="B242" t="str">
        <v>445450850</v>
      </c>
      <c r="C242" s="19" t="str">
        <v/>
      </c>
      <c r="E242" t="str">
        <v/>
      </c>
      <c r="F242" t="str">
        <v/>
      </c>
      <c r="H242" t="str">
        <v>ქ.ბათუმი, ე.თაყაიშვილის ქ., №13</v>
      </c>
      <c r="I242" t="str">
        <v/>
      </c>
      <c r="J242" t="str">
        <v/>
      </c>
      <c r="K242" t="str">
        <v>GE81BG0000000697010700</v>
      </c>
      <c r="M242" t="str">
        <v>ზურაბ ფირცხალაიშვილი</v>
      </c>
      <c r="N242">
        <v>26001002687</v>
      </c>
      <c r="O242" t="str">
        <v/>
      </c>
      <c r="P242" t="str">
        <v/>
      </c>
      <c r="Q242">
        <v>1318</v>
      </c>
      <c r="R242" t="str">
        <v>0d51a686-652b-478f-9502-50b11abafa54</v>
      </c>
      <c r="S242" t="str">
        <v>94279771-0dd8-44b8-955b-275714b1489b</v>
      </c>
      <c r="T242" t="str">
        <v>B40068C7-11CB-41B5-A54B-9395249A5F92</v>
      </c>
      <c r="U242" t="str">
        <v>ICE000241</v>
      </c>
      <c r="V242" t="b">
        <f>ISNUMBER(MATCH( ""&amp; T242,  Emploees!AC:AC,0))</f>
        <v>0</v>
      </c>
      <c r="W242" t="b">
        <f>IF(V242,FALSE,ISNUMBER(MATCH(T242,Emploees!B:B,0)))</f>
        <v>0</v>
      </c>
      <c r="X242" t="b">
        <v>1</v>
      </c>
      <c r="Y242" t="e">
        <f>MATCH(ROW(),Sheet2!$A$2:$A$8,0)</f>
        <v>#N/A</v>
      </c>
    </row>
    <row r="243" spans="1:25" hidden="1" x14ac:dyDescent="0.25">
      <c r="A243" t="str">
        <v>NBN</v>
      </c>
      <c r="B243" t="str">
        <v>445394662</v>
      </c>
      <c r="C243" s="19" t="str">
        <v/>
      </c>
      <c r="E243" t="str">
        <v/>
      </c>
      <c r="F243" t="str">
        <v/>
      </c>
      <c r="H243" t="str">
        <v>ქ. ბათუმი, პ. ფალავანდიშვილის ქ. N 12ა</v>
      </c>
      <c r="I243" t="str">
        <v/>
      </c>
      <c r="J243" t="str">
        <v/>
      </c>
      <c r="K243" t="str">
        <v>GE72PC0033600100046322</v>
      </c>
      <c r="M243" t="str">
        <v>ზვიად ასამბაძე,</v>
      </c>
      <c r="N243">
        <v>61008007592</v>
      </c>
      <c r="O243" t="str">
        <v/>
      </c>
      <c r="P243" t="str">
        <v/>
      </c>
      <c r="Q243">
        <v>925</v>
      </c>
      <c r="R243" t="str">
        <v>0d51a686-652b-478f-9502-50b11abafa54</v>
      </c>
      <c r="S243" t="str">
        <v>94279771-0dd8-44b8-955b-275714b1489b</v>
      </c>
      <c r="T243" t="str">
        <v>C51D085A-D818-4B3F-B2ED-CAD3964623EA</v>
      </c>
      <c r="U243" t="str">
        <v>ICE000242</v>
      </c>
      <c r="V243" t="b">
        <f>ISNUMBER(MATCH( ""&amp; T243,  Emploees!AC:AC,0))</f>
        <v>0</v>
      </c>
      <c r="W243" t="b">
        <f>IF(V243,FALSE,ISNUMBER(MATCH(T243,Emploees!B:B,0)))</f>
        <v>0</v>
      </c>
      <c r="X243" t="b">
        <v>1</v>
      </c>
      <c r="Y243" t="e">
        <f>MATCH(ROW(),Sheet2!$A$2:$A$8,0)</f>
        <v>#N/A</v>
      </c>
    </row>
    <row r="244" spans="1:25" hidden="1" x14ac:dyDescent="0.25">
      <c r="A244" t="str">
        <v>უნივერსალი</v>
      </c>
      <c r="B244" t="str">
        <v>204479741</v>
      </c>
      <c r="C244" s="19" t="str">
        <v/>
      </c>
      <c r="E244" t="str">
        <v/>
      </c>
      <c r="F244" t="str">
        <v/>
      </c>
      <c r="H244" t="str">
        <v>ქ. თბილისი, ვაკე-საბურთალოს რაიონი, ი. აბაშიძის ქ., №47, (ყოფილი ბარნოვის 143), ცოკოლის სართული, კომერციული ფართი №1</v>
      </c>
      <c r="I244" t="str">
        <v/>
      </c>
      <c r="J244" t="str">
        <v/>
      </c>
      <c r="K244" t="str">
        <v>GE29TB0600000000467770</v>
      </c>
      <c r="M244" t="str">
        <v>გიორგი შიოშვილი</v>
      </c>
      <c r="N244" t="str">
        <v>01025003890</v>
      </c>
      <c r="O244" t="str">
        <v/>
      </c>
      <c r="P244" t="str">
        <v/>
      </c>
      <c r="Q244">
        <v>927</v>
      </c>
      <c r="R244" t="str">
        <v>0d51a686-652b-478f-9502-50b11abafa54</v>
      </c>
      <c r="S244" t="str">
        <v>94279771-0dd8-44b8-955b-275714b1489b</v>
      </c>
      <c r="T244" t="str">
        <v>C3779D7C-64B4-49C6-933E-DEED2D28E885</v>
      </c>
      <c r="U244" t="str">
        <v>ICE000243</v>
      </c>
      <c r="V244" t="b">
        <f>ISNUMBER(MATCH( ""&amp; T244,  Emploees!AC:AC,0))</f>
        <v>0</v>
      </c>
      <c r="W244" t="b">
        <f>IF(V244,FALSE,ISNUMBER(MATCH(T244,Emploees!B:B,0)))</f>
        <v>0</v>
      </c>
      <c r="X244" t="b">
        <v>1</v>
      </c>
      <c r="Y244" t="e">
        <f>MATCH(ROW(),Sheet2!$A$2:$A$8,0)</f>
        <v>#N/A</v>
      </c>
    </row>
    <row r="245" spans="1:25" hidden="1" x14ac:dyDescent="0.25">
      <c r="A245" t="str">
        <v>კაპაროლ ჯორჯია</v>
      </c>
      <c r="B245" t="str">
        <v>202248503</v>
      </c>
      <c r="C245" s="19" t="str">
        <v/>
      </c>
      <c r="E245" t="str">
        <v/>
      </c>
      <c r="F245" t="str">
        <v/>
      </c>
      <c r="H245" t="str">
        <v>ქ. თბილისი, ისანი-სამგორის რაიონი, ზემო ალექსეევკის დასახლება</v>
      </c>
      <c r="I245" t="str">
        <v/>
      </c>
      <c r="J245" t="str">
        <v/>
      </c>
      <c r="K245" t="str">
        <v>GE35BG0000000267667800</v>
      </c>
      <c r="M245" t="str">
        <v>ბორის გამრეკელი</v>
      </c>
      <c r="N245" t="str">
        <v>01008003148</v>
      </c>
      <c r="O245" t="str">
        <v/>
      </c>
      <c r="P245" t="str">
        <v/>
      </c>
      <c r="Q245">
        <v>928</v>
      </c>
      <c r="R245" t="str">
        <v>0d51a686-652b-478f-9502-50b11abafa54</v>
      </c>
      <c r="S245" t="str">
        <v>94279771-0dd8-44b8-955b-275714b1489b</v>
      </c>
      <c r="T245" t="str">
        <v>E84A6DFC-1C96-4BEF-AA7F-4C53166520A1</v>
      </c>
      <c r="U245" t="str">
        <v>ICE000244</v>
      </c>
      <c r="V245" t="b">
        <f>ISNUMBER(MATCH( ""&amp; T245,  Emploees!AC:AC,0))</f>
        <v>0</v>
      </c>
      <c r="W245" t="b">
        <f>IF(V245,FALSE,ISNUMBER(MATCH(T245,Emploees!B:B,0)))</f>
        <v>0</v>
      </c>
      <c r="X245" t="b">
        <v>1</v>
      </c>
      <c r="Y245" t="e">
        <f>MATCH(ROW(),Sheet2!$A$2:$A$8,0)</f>
        <v>#N/A</v>
      </c>
    </row>
    <row r="246" spans="1:25" hidden="1" x14ac:dyDescent="0.25">
      <c r="A246" t="str">
        <v>ეკჰაი</v>
      </c>
      <c r="B246" t="str">
        <v>406213538</v>
      </c>
      <c r="C246" s="19" t="str">
        <v/>
      </c>
      <c r="E246" t="str">
        <v/>
      </c>
      <c r="F246" t="str">
        <v/>
      </c>
      <c r="H246" t="str">
        <v>ქ. თბილისი, ისანი-სამგორის რაიონი, კალოუბანის ქ., კორპ. 4, ბ. 3</v>
      </c>
      <c r="I246" t="str">
        <v/>
      </c>
      <c r="J246" t="str">
        <v/>
      </c>
      <c r="K246" t="str">
        <v>GE90BG0000000101145649</v>
      </c>
      <c r="M246" t="str">
        <v>ჰაირულლაჰ ოზთურქ</v>
      </c>
      <c r="N246" t="str">
        <v>01691001703</v>
      </c>
      <c r="O246" t="str">
        <v/>
      </c>
      <c r="P246" t="str">
        <v/>
      </c>
      <c r="Q246">
        <v>930</v>
      </c>
      <c r="R246" t="str">
        <v>0d51a686-652b-478f-9502-50b11abafa54</v>
      </c>
      <c r="S246" t="str">
        <v>94279771-0dd8-44b8-955b-275714b1489b</v>
      </c>
      <c r="T246" t="str">
        <v>E1D7A522-741E-44DF-BB77-294E825C2A30</v>
      </c>
      <c r="U246" t="str">
        <v>ICE000245</v>
      </c>
      <c r="V246" t="b">
        <f>ISNUMBER(MATCH( ""&amp; T246,  Emploees!AC:AC,0))</f>
        <v>0</v>
      </c>
      <c r="W246" t="b">
        <f>IF(V246,FALSE,ISNUMBER(MATCH(T246,Emploees!B:B,0)))</f>
        <v>0</v>
      </c>
      <c r="X246" t="b">
        <v>1</v>
      </c>
      <c r="Y246" t="e">
        <f>MATCH(ROW(),Sheet2!$A$2:$A$8,0)</f>
        <v>#N/A</v>
      </c>
    </row>
    <row r="247" spans="1:25" hidden="1" x14ac:dyDescent="0.25">
      <c r="A247" t="str">
        <v>საგა იმპექსი</v>
      </c>
      <c r="B247" t="str">
        <v>205185235</v>
      </c>
      <c r="C247" s="19" t="str">
        <v/>
      </c>
      <c r="E247" t="str">
        <v/>
      </c>
      <c r="F247" t="str">
        <v/>
      </c>
      <c r="H247" t="str">
        <v>ქ. თბილისი, დიდუბის რაიონი, ბელიაშვილის ქ., N145</v>
      </c>
      <c r="I247" t="str">
        <v/>
      </c>
      <c r="J247" t="str">
        <v/>
      </c>
      <c r="K247" t="str">
        <v>GE88TB4658936020100009</v>
      </c>
      <c r="M247" t="str">
        <v>ლელა კალანდია</v>
      </c>
      <c r="N247">
        <v>62003000459</v>
      </c>
      <c r="O247" t="str">
        <v/>
      </c>
      <c r="P247" t="str">
        <v/>
      </c>
      <c r="Q247">
        <v>188</v>
      </c>
      <c r="R247" t="str">
        <v>0d51a686-652b-478f-9502-50b11abafa54</v>
      </c>
      <c r="S247" t="str">
        <v>94279771-0dd8-44b8-955b-275714b1489b</v>
      </c>
      <c r="T247" t="str">
        <v>2B878DA0-5F75-476B-A339-D714A0D03303</v>
      </c>
      <c r="U247" t="str">
        <v>ICE000246</v>
      </c>
      <c r="V247" t="b">
        <f>ISNUMBER(MATCH( ""&amp; T247,  Emploees!AC:AC,0))</f>
        <v>0</v>
      </c>
      <c r="W247" t="b">
        <f>IF(V247,FALSE,ISNUMBER(MATCH(T247,Emploees!B:B,0)))</f>
        <v>0</v>
      </c>
      <c r="X247" t="b">
        <v>1</v>
      </c>
      <c r="Y247" t="e">
        <f>MATCH(ROW(),Sheet2!$A$2:$A$8,0)</f>
        <v>#N/A</v>
      </c>
    </row>
    <row r="248" spans="1:25" hidden="1" x14ac:dyDescent="0.25">
      <c r="A248" t="str">
        <v>ტოიოტა ცენტრი თეგეტა</v>
      </c>
      <c r="B248" t="str">
        <v>405006461</v>
      </c>
      <c r="C248" s="19" t="str">
        <v/>
      </c>
      <c r="E248" t="str">
        <v/>
      </c>
      <c r="F248" t="str">
        <v/>
      </c>
      <c r="H248" t="str">
        <v>ქ. თბილისი, ვაკე-საბურთალოს რაიონი, უნივერსიტეტის ქ., №6</v>
      </c>
      <c r="I248" t="str">
        <v/>
      </c>
      <c r="J248" t="str">
        <v/>
      </c>
      <c r="K248" t="str">
        <v>GE25TB7686836020100001</v>
      </c>
      <c r="M248" t="str">
        <v>გიორგი მშვილდაძე</v>
      </c>
      <c r="N248" t="str">
        <v>01006011532</v>
      </c>
      <c r="O248" t="str">
        <v/>
      </c>
      <c r="P248" t="str">
        <v/>
      </c>
      <c r="Q248">
        <v>607</v>
      </c>
      <c r="R248" t="str">
        <v>0d51a686-652b-478f-9502-50b11abafa54</v>
      </c>
      <c r="S248" t="str">
        <v>94279771-0dd8-44b8-955b-275714b1489b</v>
      </c>
      <c r="T248" t="str">
        <v>9A5B25AF-1598-479E-ABFF-ABA9394E08FD</v>
      </c>
      <c r="U248" t="str">
        <v>ICE000247</v>
      </c>
      <c r="V248" t="b">
        <f>ISNUMBER(MATCH( ""&amp; T248,  Emploees!AC:AC,0))</f>
        <v>0</v>
      </c>
      <c r="W248" t="b">
        <f>IF(V248,FALSE,ISNUMBER(MATCH(T248,Emploees!B:B,0)))</f>
        <v>0</v>
      </c>
      <c r="X248" t="b">
        <v>1</v>
      </c>
      <c r="Y248" t="e">
        <f>MATCH(ROW(),Sheet2!$A$2:$A$8,0)</f>
        <v>#N/A</v>
      </c>
    </row>
    <row r="249" spans="1:25" hidden="1" x14ac:dyDescent="0.25">
      <c r="A249" t="str">
        <v>ბბ-ბალავარი</v>
      </c>
      <c r="B249" t="str">
        <v>445434021</v>
      </c>
      <c r="C249" s="19" t="str">
        <v/>
      </c>
      <c r="E249" t="str">
        <v/>
      </c>
      <c r="F249" t="str">
        <v/>
      </c>
      <c r="H249" t="str">
        <v>ქ. ბათუმი, ფრიდონ ხალვაშის გამზირი, N 310</v>
      </c>
      <c r="I249" t="str">
        <v/>
      </c>
      <c r="J249" t="str">
        <v/>
      </c>
      <c r="K249" t="str">
        <v>GE02PC0653400100000005</v>
      </c>
      <c r="M249" t="str">
        <v>ბადრი ბოლქვაძე</v>
      </c>
      <c r="N249">
        <v>61006008887</v>
      </c>
      <c r="O249" t="str">
        <v/>
      </c>
      <c r="P249" t="str">
        <v/>
      </c>
      <c r="Q249">
        <v>922</v>
      </c>
      <c r="R249" t="str">
        <v>0d51a686-652b-478f-9502-50b11abafa54</v>
      </c>
      <c r="S249" t="str">
        <v>94279771-0dd8-44b8-955b-275714b1489b</v>
      </c>
      <c r="T249" t="str">
        <v>1C08361F-A777-4054-94FA-2A2A4247052F</v>
      </c>
      <c r="U249" t="str">
        <v>ICE000248</v>
      </c>
      <c r="V249" t="b">
        <f>ISNUMBER(MATCH( ""&amp; T249,  Emploees!AC:AC,0))</f>
        <v>0</v>
      </c>
      <c r="W249" t="b">
        <f>IF(V249,FALSE,ISNUMBER(MATCH(T249,Emploees!B:B,0)))</f>
        <v>0</v>
      </c>
      <c r="X249" t="b">
        <v>1</v>
      </c>
      <c r="Y249" t="e">
        <f>MATCH(ROW(),Sheet2!$A$2:$A$8,0)</f>
        <v>#N/A</v>
      </c>
    </row>
    <row r="250" spans="1:25" hidden="1" x14ac:dyDescent="0.25">
      <c r="A250" t="str">
        <v>ვესტა ლოჯისტიკსი</v>
      </c>
      <c r="B250" t="str">
        <v>400225270</v>
      </c>
      <c r="C250" s="19" t="str">
        <v/>
      </c>
      <c r="E250" t="str">
        <v/>
      </c>
      <c r="F250" t="str">
        <v/>
      </c>
      <c r="H250" t="str">
        <v>ქ. თბილისი, ვაკე-საბურთალოს რაიონი, ატენის ქ., N 16, ბინა 91</v>
      </c>
      <c r="I250" t="str">
        <v/>
      </c>
      <c r="J250" t="str">
        <v/>
      </c>
      <c r="K250" t="str">
        <v>GE92TB7513836080100005</v>
      </c>
      <c r="M250" t="str">
        <v>ირაკლი ჯოხაძე</v>
      </c>
      <c r="N250" t="str">
        <v>01008011191</v>
      </c>
      <c r="O250" t="str">
        <v/>
      </c>
      <c r="P250" t="str">
        <v/>
      </c>
      <c r="Q250">
        <v>947</v>
      </c>
      <c r="R250" t="str">
        <v>0d51a686-652b-478f-9502-50b11abafa54</v>
      </c>
      <c r="S250" t="str">
        <v>94279771-0dd8-44b8-955b-275714b1489b</v>
      </c>
      <c r="T250" t="str">
        <v>1D9C618F-6137-4C78-A6D5-C85C42BEEFCE</v>
      </c>
      <c r="U250" t="str">
        <v>ICE000249</v>
      </c>
      <c r="V250" t="b">
        <f>ISNUMBER(MATCH( ""&amp; T250,  Emploees!AC:AC,0))</f>
        <v>0</v>
      </c>
      <c r="W250" t="b">
        <f>IF(V250,FALSE,ISNUMBER(MATCH(T250,Emploees!B:B,0)))</f>
        <v>0</v>
      </c>
      <c r="X250" t="b">
        <v>1</v>
      </c>
      <c r="Y250" t="e">
        <f>MATCH(ROW(),Sheet2!$A$2:$A$8,0)</f>
        <v>#N/A</v>
      </c>
    </row>
    <row r="251" spans="1:25" hidden="1" x14ac:dyDescent="0.25">
      <c r="A251" t="str">
        <v>REFCO</v>
      </c>
      <c r="B251" t="str">
        <v>245592906</v>
      </c>
      <c r="C251" s="19" t="str">
        <v/>
      </c>
      <c r="E251" t="str">
        <v/>
      </c>
      <c r="F251" t="str">
        <v/>
      </c>
      <c r="H251" t="str">
        <v>ბ. ბათუმი, მაქაცარიას ქ., №3</v>
      </c>
      <c r="I251" t="str">
        <v/>
      </c>
      <c r="J251" t="str">
        <v/>
      </c>
      <c r="K251" t="str">
        <v>GE81BG0000000888905800</v>
      </c>
      <c r="M251" t="str">
        <v>ირაკლი მამეიშვილი</v>
      </c>
      <c r="N251">
        <v>61001049662</v>
      </c>
      <c r="O251" t="str">
        <v/>
      </c>
      <c r="P251" t="str">
        <v/>
      </c>
      <c r="Q251">
        <v>948</v>
      </c>
      <c r="R251" t="str">
        <v>0d51a686-652b-478f-9502-50b11abafa54</v>
      </c>
      <c r="S251" t="str">
        <v>94279771-0dd8-44b8-955b-275714b1489b</v>
      </c>
      <c r="T251" t="str">
        <v>FC595D1B-9DC5-4CE6-ABB9-4A79D96DD67B</v>
      </c>
      <c r="U251" t="str">
        <v>ICE000250</v>
      </c>
      <c r="V251" t="b">
        <f>ISNUMBER(MATCH( ""&amp; T251,  Emploees!AC:AC,0))</f>
        <v>0</v>
      </c>
      <c r="W251" t="b">
        <f>IF(V251,FALSE,ISNUMBER(MATCH(T251,Emploees!B:B,0)))</f>
        <v>0</v>
      </c>
      <c r="X251" t="b">
        <v>1</v>
      </c>
      <c r="Y251" t="e">
        <f>MATCH(ROW(),Sheet2!$A$2:$A$8,0)</f>
        <v>#N/A</v>
      </c>
    </row>
    <row r="252" spans="1:25" hidden="1" x14ac:dyDescent="0.25">
      <c r="A252" t="str">
        <v>სადაზღვევო კომპანია ჯი პი აი ჰოლდინგი</v>
      </c>
      <c r="B252" t="str">
        <v>204426674</v>
      </c>
      <c r="C252" s="19" t="str">
        <v/>
      </c>
      <c r="E252" t="str">
        <v/>
      </c>
      <c r="F252" t="str">
        <v/>
      </c>
      <c r="H252" t="str">
        <v>ქ. თბილისი, საბურთალოს რაიონი, კოსტავას ქ., N67 თბილისი, საბურთალოს რაიონი, კოსტავას ქ., N67</v>
      </c>
      <c r="I252" t="str">
        <v/>
      </c>
      <c r="J252" t="str">
        <v/>
      </c>
      <c r="K252" t="str">
        <v>GE38BG0000000229787500</v>
      </c>
      <c r="M252" t="str">
        <v>პაატა ლომაძე</v>
      </c>
      <c r="N252" t="str">
        <v>01008007142</v>
      </c>
      <c r="O252" t="str">
        <v/>
      </c>
      <c r="P252" t="str">
        <v/>
      </c>
      <c r="Q252">
        <v>969</v>
      </c>
      <c r="R252" t="str">
        <v>ec8c01a4-0fe9-424e-b08d-3bc252e7ac53</v>
      </c>
      <c r="S252" t="str">
        <v>94279771-0dd8-44b8-955b-275714b1489b</v>
      </c>
      <c r="T252" t="str">
        <v>225264C7-3F64-424A-99BF-C27550BA27BD</v>
      </c>
      <c r="U252" t="str">
        <v>ICE000251</v>
      </c>
      <c r="V252" t="b">
        <f>ISNUMBER(MATCH( ""&amp; T252,  Emploees!AC:AC,0))</f>
        <v>0</v>
      </c>
      <c r="W252" t="b">
        <f>IF(V252,FALSE,ISNUMBER(MATCH(T252,Emploees!B:B,0)))</f>
        <v>0</v>
      </c>
      <c r="X252" t="b">
        <v>1</v>
      </c>
      <c r="Y252" t="e">
        <f>MATCH(ROW(),Sheet2!$A$2:$A$8,0)</f>
        <v>#N/A</v>
      </c>
    </row>
    <row r="253" spans="1:25" hidden="1" x14ac:dyDescent="0.25">
      <c r="A253" t="str">
        <v>ომეგა</v>
      </c>
      <c r="B253" t="str">
        <v>211334830</v>
      </c>
      <c r="C253" s="19" t="str">
        <v/>
      </c>
      <c r="E253" t="str">
        <v/>
      </c>
      <c r="F253" t="str">
        <v/>
      </c>
      <c r="H253" t="str">
        <v>ქ. თბილისი, საბურთალოს რაიონი, გამსახურდიას გამზ., №11</v>
      </c>
      <c r="I253" t="str">
        <v/>
      </c>
      <c r="J253" t="str">
        <v/>
      </c>
      <c r="K253" t="str">
        <v>GE41BG0000000151758803</v>
      </c>
      <c r="M253" t="str">
        <v>ნინო გაბუნია</v>
      </c>
      <c r="N253" t="str">
        <v>01017009272</v>
      </c>
      <c r="O253" t="str">
        <v/>
      </c>
      <c r="P253" t="str">
        <v/>
      </c>
      <c r="Q253">
        <v>181</v>
      </c>
      <c r="R253" t="str">
        <v>0d51a686-652b-478f-9502-50b11abafa54</v>
      </c>
      <c r="S253" t="str">
        <v>94279771-0dd8-44b8-955b-275714b1489b</v>
      </c>
      <c r="T253" t="str">
        <v>7FAD3E35-CFEF-4507-9559-35B18E58621F</v>
      </c>
      <c r="U253" t="str">
        <v>ICE000252</v>
      </c>
      <c r="V253" t="b">
        <f>ISNUMBER(MATCH( ""&amp; T253,  Emploees!AC:AC,0))</f>
        <v>0</v>
      </c>
      <c r="W253" t="b">
        <f>IF(V253,FALSE,ISNUMBER(MATCH(T253,Emploees!B:B,0)))</f>
        <v>0</v>
      </c>
      <c r="X253" t="b">
        <v>1</v>
      </c>
      <c r="Y253" t="e">
        <f>MATCH(ROW(),Sheet2!$A$2:$A$8,0)</f>
        <v>#N/A</v>
      </c>
    </row>
    <row r="254" spans="1:25" hidden="1" x14ac:dyDescent="0.25">
      <c r="A254" t="str">
        <v>მომა</v>
      </c>
      <c r="B254" t="str">
        <v>400125896</v>
      </c>
      <c r="C254" s="19" t="str">
        <v/>
      </c>
      <c r="E254" t="str">
        <v/>
      </c>
      <c r="F254" t="str">
        <v/>
      </c>
      <c r="H254" t="str">
        <v>ქ. თბილისის, გლდანი-ნაძალადევის რაიონი, ა.წიკლაურის ქ. N 42</v>
      </c>
      <c r="I254" t="str">
        <v/>
      </c>
      <c r="J254" t="str">
        <v/>
      </c>
      <c r="K254" t="str">
        <v>GE21TB7129536020100002</v>
      </c>
      <c r="M254" t="str">
        <v>გია ლომიტაშვილი</v>
      </c>
      <c r="N254" t="str">
        <v>01020009837</v>
      </c>
      <c r="O254" t="str">
        <v/>
      </c>
      <c r="P254" t="str">
        <v/>
      </c>
      <c r="Q254">
        <v>958</v>
      </c>
      <c r="R254" t="str">
        <v>0d51a686-652b-478f-9502-50b11abafa54</v>
      </c>
      <c r="S254" t="str">
        <v>94279771-0dd8-44b8-955b-275714b1489b</v>
      </c>
      <c r="T254" t="str">
        <v>C0C5748C-74CA-4A7A-BB03-4E4EBD8E95E9</v>
      </c>
      <c r="U254" t="str">
        <v>ICE000253</v>
      </c>
      <c r="V254" t="b">
        <f>ISNUMBER(MATCH( ""&amp; T254,  Emploees!AC:AC,0))</f>
        <v>0</v>
      </c>
      <c r="W254" t="b">
        <f>IF(V254,FALSE,ISNUMBER(MATCH(T254,Emploees!B:B,0)))</f>
        <v>0</v>
      </c>
      <c r="X254" t="b">
        <v>1</v>
      </c>
      <c r="Y254" t="e">
        <f>MATCH(ROW(),Sheet2!$A$2:$A$8,0)</f>
        <v>#N/A</v>
      </c>
    </row>
    <row r="255" spans="1:25" hidden="1" x14ac:dyDescent="0.25">
      <c r="A255" t="str">
        <v>პროსერვისი</v>
      </c>
      <c r="B255" t="str">
        <v>204929168</v>
      </c>
      <c r="C255" s="19" t="str">
        <v/>
      </c>
      <c r="E255" t="str">
        <v/>
      </c>
      <c r="F255" t="str">
        <v/>
      </c>
      <c r="H255" t="str">
        <v>ქ. თბილისი, ვაკის რაიონი, უნივერსიტეტის ქუჩა, ნაკვ. 06/016; პეტრე ქავთარაძის ქუჩა, ჩიხი N3</v>
      </c>
      <c r="I255" t="str">
        <v/>
      </c>
      <c r="J255" t="str">
        <v/>
      </c>
      <c r="K255" t="str">
        <v>GE28TB0600000303467561</v>
      </c>
      <c r="M255" t="str">
        <v>გიორგი ნატროშვილი</v>
      </c>
      <c r="N255" t="str">
        <v>01017015321</v>
      </c>
      <c r="O255" t="str">
        <v/>
      </c>
      <c r="P255" t="str">
        <v/>
      </c>
      <c r="Q255">
        <v>106</v>
      </c>
      <c r="R255" t="str">
        <v>0d51a686-652b-478f-9502-50b11abafa54</v>
      </c>
      <c r="S255" t="str">
        <v>94279771-0dd8-44b8-955b-275714b1489b</v>
      </c>
      <c r="T255" t="str">
        <v>38F0BE04-5771-4AAA-930F-4E1E20884BB3</v>
      </c>
      <c r="U255" t="str">
        <v>ICE000254</v>
      </c>
      <c r="V255" t="b">
        <f>ISNUMBER(MATCH( ""&amp; T255,  Emploees!AC:AC,0))</f>
        <v>0</v>
      </c>
      <c r="W255" t="b">
        <f>IF(V255,FALSE,ISNUMBER(MATCH(T255,Emploees!B:B,0)))</f>
        <v>0</v>
      </c>
      <c r="X255" t="b">
        <v>1</v>
      </c>
      <c r="Y255" t="e">
        <f>MATCH(ROW(),Sheet2!$A$2:$A$8,0)</f>
        <v>#N/A</v>
      </c>
    </row>
    <row r="256" spans="1:25" hidden="1" x14ac:dyDescent="0.25">
      <c r="A256" t="str">
        <v>დაჩიმა</v>
      </c>
      <c r="B256" t="str">
        <v>445501813</v>
      </c>
      <c r="C256" s="19" t="str">
        <v/>
      </c>
      <c r="E256" t="str">
        <v/>
      </c>
      <c r="F256" t="str">
        <v/>
      </c>
      <c r="H256" t="str">
        <v>ქ. ბათუმი, კონსტანტინე გამსახურდიას ქუჩა, N 25, ბინა №5</v>
      </c>
      <c r="I256" t="str">
        <v/>
      </c>
      <c r="J256" t="str">
        <v/>
      </c>
      <c r="K256" t="str">
        <v>GE13TB7055136080100015</v>
      </c>
      <c r="M256" t="str">
        <v>ირაკლი გოგიტიძე</v>
      </c>
      <c r="N256">
        <v>61006001462</v>
      </c>
      <c r="O256" t="str">
        <v/>
      </c>
      <c r="P256" t="str">
        <v/>
      </c>
      <c r="Q256">
        <v>965</v>
      </c>
      <c r="R256" t="str">
        <v>0d51a686-652b-478f-9502-50b11abafa54</v>
      </c>
      <c r="S256" t="str">
        <v>94279771-0dd8-44b8-955b-275714b1489b</v>
      </c>
      <c r="T256" t="str">
        <v>AD2FAE29-9AC1-405C-A3A5-20889B419E6B</v>
      </c>
      <c r="U256" t="str">
        <v>ICE000255</v>
      </c>
      <c r="V256" t="b">
        <f>ISNUMBER(MATCH( ""&amp; T256,  Emploees!AC:AC,0))</f>
        <v>0</v>
      </c>
      <c r="W256" t="b">
        <f>IF(V256,FALSE,ISNUMBER(MATCH(T256,Emploees!B:B,0)))</f>
        <v>0</v>
      </c>
      <c r="X256" t="b">
        <v>1</v>
      </c>
      <c r="Y256" t="e">
        <f>MATCH(ROW(),Sheet2!$A$2:$A$8,0)</f>
        <v>#N/A</v>
      </c>
    </row>
    <row r="257" spans="1:25" hidden="1" x14ac:dyDescent="0.25">
      <c r="A257" t="str">
        <v>ენერჯი</v>
      </c>
      <c r="B257" t="str">
        <v>400113854</v>
      </c>
      <c r="C257" s="19" t="str">
        <v/>
      </c>
      <c r="E257" t="str">
        <v/>
      </c>
      <c r="F257" t="str">
        <v/>
      </c>
      <c r="H257" t="str">
        <v>ქ. თბილისი, დიდუბის რაიონი, აკაკი ბელიაშვილის ქ., N 35</v>
      </c>
      <c r="I257" t="str">
        <v/>
      </c>
      <c r="J257" t="str">
        <v/>
      </c>
      <c r="K257" t="str">
        <v>GE92TB7600636020100001</v>
      </c>
      <c r="M257" t="str">
        <v>ნატალია ქავთარაძე</v>
      </c>
      <c r="N257">
        <v>16001008808</v>
      </c>
      <c r="O257" t="str">
        <v/>
      </c>
      <c r="P257" t="str">
        <v/>
      </c>
      <c r="Q257">
        <v>957</v>
      </c>
      <c r="R257" t="str">
        <v>0d51a686-652b-478f-9502-50b11abafa54</v>
      </c>
      <c r="S257" t="str">
        <v>94279771-0dd8-44b8-955b-275714b1489b</v>
      </c>
      <c r="T257" t="str">
        <v>FBEE2AEC-968F-4DAA-8D79-E09529968DC3</v>
      </c>
      <c r="U257" t="str">
        <v>ICE000256</v>
      </c>
      <c r="V257" t="b">
        <f>ISNUMBER(MATCH( ""&amp; T257,  Emploees!AC:AC,0))</f>
        <v>0</v>
      </c>
      <c r="W257" t="b">
        <f>IF(V257,FALSE,ISNUMBER(MATCH(T257,Emploees!B:B,0)))</f>
        <v>0</v>
      </c>
      <c r="X257" t="b">
        <v>1</v>
      </c>
      <c r="Y257" t="e">
        <f>MATCH(ROW(),Sheet2!$A$2:$A$8,0)</f>
        <v>#N/A</v>
      </c>
    </row>
    <row r="258" spans="1:25" hidden="1" x14ac:dyDescent="0.25">
      <c r="A258" t="str">
        <v>დომბა</v>
      </c>
      <c r="B258" t="str">
        <v>211325430</v>
      </c>
      <c r="C258" s="19" t="str">
        <v/>
      </c>
      <c r="E258" t="str">
        <v/>
      </c>
      <c r="F258" t="str">
        <v/>
      </c>
      <c r="H258" t="str">
        <v>ქ. თბილისი, დიდუბე-ჩუღურეთის რაიონი, წერეთლის გამზ., №95ა</v>
      </c>
      <c r="I258" t="str">
        <v/>
      </c>
      <c r="J258" t="str">
        <v/>
      </c>
      <c r="K258" t="str">
        <v>GE96BG0000000639451600</v>
      </c>
      <c r="M258" t="str">
        <v>დავით მაჭავარიანი</v>
      </c>
      <c r="N258" t="str">
        <v>01009003402</v>
      </c>
      <c r="O258" t="str">
        <v/>
      </c>
      <c r="P258" t="str">
        <v/>
      </c>
      <c r="Q258">
        <v>951</v>
      </c>
      <c r="R258" t="str">
        <v>0d51a686-652b-478f-9502-50b11abafa54</v>
      </c>
      <c r="S258" t="str">
        <v>94279771-0dd8-44b8-955b-275714b1489b</v>
      </c>
      <c r="T258" t="str">
        <v>7D5B4A7B-937F-48F5-BAE8-57AAF635DC69</v>
      </c>
      <c r="U258" t="str">
        <v>ICE000257</v>
      </c>
      <c r="V258" t="b">
        <f>ISNUMBER(MATCH( ""&amp; T258,  Emploees!AC:AC,0))</f>
        <v>0</v>
      </c>
      <c r="W258" t="b">
        <f>IF(V258,FALSE,ISNUMBER(MATCH(T258,Emploees!B:B,0)))</f>
        <v>0</v>
      </c>
      <c r="X258" t="b">
        <v>1</v>
      </c>
      <c r="Y258" t="e">
        <f>MATCH(ROW(),Sheet2!$A$2:$A$8,0)</f>
        <v>#N/A</v>
      </c>
    </row>
    <row r="259" spans="1:25" hidden="1" x14ac:dyDescent="0.25">
      <c r="A259" t="str">
        <v>კომფორტ მშენი</v>
      </c>
      <c r="B259" t="str">
        <v>445504552</v>
      </c>
      <c r="C259" s="19" t="str">
        <v/>
      </c>
      <c r="E259" t="str">
        <v/>
      </c>
      <c r="F259" t="str">
        <v/>
      </c>
      <c r="H259" t="str">
        <v>ქ. ბათუმი, მ.კომახიძეს ქ. N 108, ბ. 55-56</v>
      </c>
      <c r="I259" t="str">
        <v/>
      </c>
      <c r="J259" t="str">
        <v/>
      </c>
      <c r="K259" t="str">
        <v>GE55BG0000000100772926</v>
      </c>
      <c r="M259" t="str">
        <v>ნათია გუნდაძე</v>
      </c>
      <c r="N259">
        <v>61006049658</v>
      </c>
      <c r="O259" t="str">
        <v/>
      </c>
      <c r="P259" t="str">
        <v/>
      </c>
      <c r="Q259">
        <v>972</v>
      </c>
      <c r="R259" t="str">
        <v>0d51a686-652b-478f-9502-50b11abafa54</v>
      </c>
      <c r="S259" t="str">
        <v>94279771-0dd8-44b8-955b-275714b1489b</v>
      </c>
      <c r="T259" t="str">
        <v>FD1086B8-200C-48E7-A68F-F1C0E9D4FEB1</v>
      </c>
      <c r="U259" t="str">
        <v>ICE000258</v>
      </c>
      <c r="V259" t="b">
        <f>ISNUMBER(MATCH( ""&amp; T259,  Emploees!AC:AC,0))</f>
        <v>0</v>
      </c>
      <c r="W259" t="b">
        <f>IF(V259,FALSE,ISNUMBER(MATCH(T259,Emploees!B:B,0)))</f>
        <v>0</v>
      </c>
      <c r="X259" t="b">
        <v>1</v>
      </c>
      <c r="Y259" t="e">
        <f>MATCH(ROW(),Sheet2!$A$2:$A$8,0)</f>
        <v>#N/A</v>
      </c>
    </row>
    <row r="260" spans="1:25" hidden="1" x14ac:dyDescent="0.25">
      <c r="A260" t="str">
        <v>საქართველოს მაცივარაგენტების შეგროვებისა და რეციკლირების ცენტრი</v>
      </c>
      <c r="B260" t="str">
        <v>206203687</v>
      </c>
      <c r="C260" s="19" t="str">
        <v/>
      </c>
      <c r="E260" t="str">
        <v/>
      </c>
      <c r="F260" t="str">
        <v/>
      </c>
      <c r="H260" t="str">
        <v>ქ. თბილისი, სამგორის რაიონი, მოსკოვის გამზ., N25</v>
      </c>
      <c r="I260" t="str">
        <v/>
      </c>
      <c r="J260" t="str">
        <v/>
      </c>
      <c r="K260" t="str">
        <v>GE97TB0600000110700547</v>
      </c>
      <c r="M260" t="str">
        <v>სულხან სულაძე</v>
      </c>
      <c r="N260" t="str">
        <v>01008005588</v>
      </c>
      <c r="O260" t="str">
        <v/>
      </c>
      <c r="P260" t="str">
        <v/>
      </c>
      <c r="Q260">
        <v>156</v>
      </c>
      <c r="R260" t="str">
        <v>0d51a686-652b-478f-9502-50b11abafa54</v>
      </c>
      <c r="S260" t="str">
        <v>94279771-0dd8-44b8-955b-275714b1489b</v>
      </c>
      <c r="T260" t="str">
        <v>5FFC7459-E21C-4490-AFCA-E3DA8D4CEC6F</v>
      </c>
      <c r="U260" t="str">
        <v>ICE000259</v>
      </c>
      <c r="V260" t="b">
        <f>ISNUMBER(MATCH( ""&amp; T260,  Emploees!AC:AC,0))</f>
        <v>0</v>
      </c>
      <c r="W260" t="b">
        <f>IF(V260,FALSE,ISNUMBER(MATCH(T260,Emploees!B:B,0)))</f>
        <v>0</v>
      </c>
      <c r="X260" t="b">
        <v>1</v>
      </c>
      <c r="Y260" t="e">
        <f>MATCH(ROW(),Sheet2!$A$2:$A$8,0)</f>
        <v>#N/A</v>
      </c>
    </row>
    <row r="261" spans="1:25" hidden="1" x14ac:dyDescent="0.25">
      <c r="A261" t="str">
        <v>სუპერი</v>
      </c>
      <c r="B261" t="str">
        <v>402019739</v>
      </c>
      <c r="C261" s="19" t="str">
        <v/>
      </c>
      <c r="E261" t="str">
        <v/>
      </c>
      <c r="F261" t="str">
        <v/>
      </c>
      <c r="H261" t="str">
        <v>ქ. თბილისის, დიდუბე- ჩუღურეთის რაიონში, მასივი დიღომი, კვარტალი IV, კორ. 22, ბ. №27</v>
      </c>
      <c r="I261" t="str">
        <v/>
      </c>
      <c r="J261" t="str">
        <v/>
      </c>
      <c r="K261" t="str">
        <v>GE28TB7311836080100005</v>
      </c>
      <c r="M261" t="str">
        <v>მალხაზი კაპანაძე</v>
      </c>
      <c r="N261">
        <v>38001002213</v>
      </c>
      <c r="O261" t="str">
        <v/>
      </c>
      <c r="P261" t="str">
        <v/>
      </c>
      <c r="Q261">
        <v>973</v>
      </c>
      <c r="R261" t="str">
        <v>0d51a686-652b-478f-9502-50b11abafa54</v>
      </c>
      <c r="S261" t="str">
        <v>94279771-0dd8-44b8-955b-275714b1489b</v>
      </c>
      <c r="T261" t="str">
        <v>9B0D6703-5635-4EE0-8E2D-F3550E7DDEC8</v>
      </c>
      <c r="U261" t="str">
        <v>ICE000260</v>
      </c>
      <c r="V261" t="b">
        <f>ISNUMBER(MATCH( ""&amp; T261,  Emploees!AC:AC,0))</f>
        <v>0</v>
      </c>
      <c r="W261" t="b">
        <f>IF(V261,FALSE,ISNUMBER(MATCH(T261,Emploees!B:B,0)))</f>
        <v>0</v>
      </c>
      <c r="X261" t="b">
        <v>1</v>
      </c>
      <c r="Y261" t="e">
        <f>MATCH(ROW(),Sheet2!$A$2:$A$8,0)</f>
        <v>#N/A</v>
      </c>
    </row>
    <row r="262" spans="1:25" hidden="1" x14ac:dyDescent="0.25">
      <c r="A262" t="str">
        <v>ჯეოფიქსი</v>
      </c>
      <c r="B262" t="str">
        <v>415595412</v>
      </c>
      <c r="C262" s="19" t="str">
        <v/>
      </c>
      <c r="E262" t="str">
        <v/>
      </c>
      <c r="F262" t="str">
        <v/>
      </c>
      <c r="H262" t="str">
        <v>ქ. ჭიათურა, წმინდა გიორგის ქ., N 42</v>
      </c>
      <c r="I262" t="str">
        <v/>
      </c>
      <c r="J262" t="str">
        <v/>
      </c>
      <c r="K262" t="str">
        <v>GE48BG0000000767413700</v>
      </c>
      <c r="M262" t="str">
        <v>რევაზ მგალობლიშვილი</v>
      </c>
      <c r="N262">
        <v>54001019251</v>
      </c>
      <c r="O262" t="str">
        <v/>
      </c>
      <c r="P262" t="str">
        <v/>
      </c>
      <c r="Q262">
        <v>944</v>
      </c>
      <c r="R262" t="str">
        <v>0d51a686-652b-478f-9502-50b11abafa54</v>
      </c>
      <c r="S262" t="str">
        <v>94279771-0dd8-44b8-955b-275714b1489b</v>
      </c>
      <c r="T262" t="str">
        <v>2E2CAF46-A2D4-4EE8-A0D3-865A3B3A44A6</v>
      </c>
      <c r="U262" t="str">
        <v>ICE000261</v>
      </c>
      <c r="V262" t="b">
        <f>ISNUMBER(MATCH( ""&amp; T262,  Emploees!AC:AC,0))</f>
        <v>0</v>
      </c>
      <c r="W262" t="b">
        <f>IF(V262,FALSE,ISNUMBER(MATCH(T262,Emploees!B:B,0)))</f>
        <v>0</v>
      </c>
      <c r="X262" t="b">
        <v>1</v>
      </c>
      <c r="Y262" t="e">
        <f>MATCH(ROW(),Sheet2!$A$2:$A$8,0)</f>
        <v>#N/A</v>
      </c>
    </row>
    <row r="263" spans="1:25" hidden="1" x14ac:dyDescent="0.25">
      <c r="A263" t="str">
        <v>ავტო ექსპრესი</v>
      </c>
      <c r="B263" t="str">
        <v>402076025</v>
      </c>
      <c r="C263" s="19" t="str">
        <v/>
      </c>
      <c r="E263" t="str">
        <v/>
      </c>
      <c r="F263" t="str">
        <v/>
      </c>
      <c r="H263" t="str">
        <v>ქ. თბილისი, ჩუღურეთის რაიონი, ცოტნე დადიანის ქ., N 7ბ, ბინა N43</v>
      </c>
      <c r="I263" t="str">
        <v/>
      </c>
      <c r="J263" t="str">
        <v/>
      </c>
      <c r="K263" t="str">
        <v>GE30BG0000000100580346</v>
      </c>
      <c r="M263" t="str">
        <v>იულონ ბორცვაძე</v>
      </c>
      <c r="N263" t="str">
        <v>01010010155</v>
      </c>
      <c r="O263" t="str">
        <v/>
      </c>
      <c r="P263" t="str">
        <v/>
      </c>
      <c r="Q263">
        <v>974</v>
      </c>
      <c r="R263" t="str">
        <v>0d51a686-652b-478f-9502-50b11abafa54</v>
      </c>
      <c r="S263" t="str">
        <v>94279771-0dd8-44b8-955b-275714b1489b</v>
      </c>
      <c r="T263" t="str">
        <v>2DFB614C-B3AF-4ABD-BE81-A9ECBF477C90</v>
      </c>
      <c r="U263" t="str">
        <v>ICE000262</v>
      </c>
      <c r="V263" t="b">
        <f>ISNUMBER(MATCH( ""&amp; T263,  Emploees!AC:AC,0))</f>
        <v>0</v>
      </c>
      <c r="W263" t="b">
        <f>IF(V263,FALSE,ISNUMBER(MATCH(T263,Emploees!B:B,0)))</f>
        <v>0</v>
      </c>
      <c r="X263" t="b">
        <v>1</v>
      </c>
      <c r="Y263" t="e">
        <f>MATCH(ROW(),Sheet2!$A$2:$A$8,0)</f>
        <v>#N/A</v>
      </c>
    </row>
    <row r="264" spans="1:25" hidden="1" x14ac:dyDescent="0.25">
      <c r="A264" t="str">
        <v>ემვე ჯგუფი</v>
      </c>
      <c r="B264" t="str">
        <v>404494579</v>
      </c>
      <c r="C264" s="19" t="str">
        <v/>
      </c>
      <c r="E264" t="str">
        <v/>
      </c>
      <c r="F264" t="str">
        <v/>
      </c>
      <c r="H264" t="str">
        <v>ქ. თბილისი, ძველი თბილისის რაიონი, ნიაღვრის ქ., N 4, ბინა N23</v>
      </c>
      <c r="I264" t="str">
        <v/>
      </c>
      <c r="J264" t="str">
        <v/>
      </c>
      <c r="K264" t="str">
        <v>GE27BS0000000074536999</v>
      </c>
      <c r="M264" t="str">
        <v>გურამ კვინტრაძე</v>
      </c>
      <c r="N264" t="str">
        <v>01017018614</v>
      </c>
      <c r="O264" t="str">
        <v/>
      </c>
      <c r="P264" t="str">
        <v/>
      </c>
      <c r="Q264">
        <v>977</v>
      </c>
      <c r="R264" t="str">
        <v>0d51a686-652b-478f-9502-50b11abafa54</v>
      </c>
      <c r="S264" t="str">
        <v>94279771-0dd8-44b8-955b-275714b1489b</v>
      </c>
      <c r="T264" t="str">
        <v>3BADCAC1-7246-4E5F-8E08-36A3D6FD1FAA</v>
      </c>
      <c r="U264" t="str">
        <v>ICE000263</v>
      </c>
      <c r="V264" t="b">
        <f>ISNUMBER(MATCH( ""&amp; T264,  Emploees!AC:AC,0))</f>
        <v>0</v>
      </c>
      <c r="W264" t="b">
        <f>IF(V264,FALSE,ISNUMBER(MATCH(T264,Emploees!B:B,0)))</f>
        <v>0</v>
      </c>
      <c r="X264" t="b">
        <v>1</v>
      </c>
      <c r="Y264" t="e">
        <f>MATCH(ROW(),Sheet2!$A$2:$A$8,0)</f>
        <v>#N/A</v>
      </c>
    </row>
    <row r="265" spans="1:25" hidden="1" x14ac:dyDescent="0.25">
      <c r="A265" t="str">
        <v>აკა</v>
      </c>
      <c r="B265" t="str">
        <v>204875082</v>
      </c>
      <c r="C265" s="19" t="str">
        <v/>
      </c>
      <c r="E265" t="str">
        <v/>
      </c>
      <c r="F265" t="str">
        <v/>
      </c>
      <c r="H265" t="str">
        <v>ქ. თბილისი, ვაკის რაიონი, უნივერსიტეტის ქ., №6</v>
      </c>
      <c r="I265" t="str">
        <v/>
      </c>
      <c r="J265" t="str">
        <v/>
      </c>
      <c r="K265" t="str">
        <v>GE73BG0000000878774100</v>
      </c>
      <c r="M265" t="str">
        <v>გიორგი ტყებუჩავა</v>
      </c>
      <c r="N265" t="str">
        <v>01024090974</v>
      </c>
      <c r="O265" t="str">
        <v/>
      </c>
      <c r="P265" t="str">
        <v/>
      </c>
      <c r="Q265">
        <v>118</v>
      </c>
      <c r="R265" t="str">
        <v>0d51a686-652b-478f-9502-50b11abafa54</v>
      </c>
      <c r="S265" t="str">
        <v>94279771-0dd8-44b8-955b-275714b1489b</v>
      </c>
      <c r="T265" t="str">
        <v>FF9B0932-AEFD-46FA-AC42-8C90B771E573</v>
      </c>
      <c r="U265" t="str">
        <v>ICE000264</v>
      </c>
      <c r="V265" t="b">
        <f>ISNUMBER(MATCH( ""&amp; T265,  Emploees!AC:AC,0))</f>
        <v>0</v>
      </c>
      <c r="W265" t="b">
        <f>IF(V265,FALSE,ISNUMBER(MATCH(T265,Emploees!B:B,0)))</f>
        <v>0</v>
      </c>
      <c r="X265" t="b">
        <v>1</v>
      </c>
      <c r="Y265" t="e">
        <f>MATCH(ROW(),Sheet2!$A$2:$A$8,0)</f>
        <v>#N/A</v>
      </c>
    </row>
    <row r="266" spans="1:25" hidden="1" x14ac:dyDescent="0.25">
      <c r="A266" t="str">
        <v>კომპანია ჟურნალი გადასახადები და აღრიცხვა</v>
      </c>
      <c r="B266" t="str">
        <v>202461326</v>
      </c>
      <c r="C266" s="19" t="str">
        <v/>
      </c>
      <c r="E266" t="str">
        <v/>
      </c>
      <c r="F266" t="str">
        <v/>
      </c>
      <c r="H266" t="str">
        <v>ქ. თბილისის დიდუბის რაიონში/ჩუბინაშვილის ქ.N 50</v>
      </c>
      <c r="I266" t="str">
        <v/>
      </c>
      <c r="J266" t="str">
        <v/>
      </c>
      <c r="K266" t="str">
        <v>GE49BG0000000607101200</v>
      </c>
      <c r="M266" t="str">
        <v>კონსტანტინე უბირია</v>
      </c>
      <c r="N266" t="str">
        <v>01001016149</v>
      </c>
      <c r="O266" t="str">
        <v/>
      </c>
      <c r="P266" t="str">
        <v/>
      </c>
      <c r="Q266">
        <v>527</v>
      </c>
      <c r="R266" t="str">
        <v>0d51a686-652b-478f-9502-50b11abafa54</v>
      </c>
      <c r="S266" t="str">
        <v>94279771-0dd8-44b8-955b-275714b1489b</v>
      </c>
      <c r="T266" t="str">
        <v>9EDA6936-3CA1-4BA6-925D-C758F3B7753E</v>
      </c>
      <c r="U266" t="str">
        <v>ICE000265</v>
      </c>
      <c r="V266" t="b">
        <f>ISNUMBER(MATCH( ""&amp; T266,  Emploees!AC:AC,0))</f>
        <v>0</v>
      </c>
      <c r="W266" t="b">
        <f>IF(V266,FALSE,ISNUMBER(MATCH(T266,Emploees!B:B,0)))</f>
        <v>0</v>
      </c>
      <c r="X266" t="b">
        <v>1</v>
      </c>
      <c r="Y266" t="e">
        <f>MATCH(ROW(),Sheet2!$A$2:$A$8,0)</f>
        <v>#N/A</v>
      </c>
    </row>
    <row r="267" spans="1:25" hidden="1" x14ac:dyDescent="0.25">
      <c r="A267" t="str">
        <v>საქართველოს ბიზნესის საკონსულტაციო ჯგუფი</v>
      </c>
      <c r="B267" t="str">
        <v>201989544</v>
      </c>
      <c r="C267" s="19" t="str">
        <v/>
      </c>
      <c r="E267" t="str">
        <v/>
      </c>
      <c r="F267" t="str">
        <v/>
      </c>
      <c r="H267" t="str">
        <v>ქ. თბილისის დიდუბის რაიონში, გორის შესახ. №2</v>
      </c>
      <c r="I267" t="str">
        <v/>
      </c>
      <c r="J267" t="str">
        <v/>
      </c>
      <c r="K267" t="str">
        <v>GE15BG0000000272297000</v>
      </c>
      <c r="M267" t="str">
        <v>ვლადიმერი მიროშნიჩენკო</v>
      </c>
      <c r="N267" t="str">
        <v>01030028631</v>
      </c>
      <c r="O267" t="str">
        <v/>
      </c>
      <c r="P267" t="str">
        <v/>
      </c>
      <c r="Q267">
        <v>90</v>
      </c>
      <c r="R267" t="str">
        <v>0d51a686-652b-478f-9502-50b11abafa54</v>
      </c>
      <c r="S267" t="str">
        <v>94279771-0dd8-44b8-955b-275714b1489b</v>
      </c>
      <c r="T267" t="str">
        <v>B0D87CFE-BFC4-44A7-A30A-3F413CA4A62C</v>
      </c>
      <c r="U267" t="str">
        <v>ICE000266</v>
      </c>
      <c r="V267" t="b">
        <f>ISNUMBER(MATCH( ""&amp; T267,  Emploees!AC:AC,0))</f>
        <v>0</v>
      </c>
      <c r="W267" t="b">
        <f>IF(V267,FALSE,ISNUMBER(MATCH(T267,Emploees!B:B,0)))</f>
        <v>0</v>
      </c>
      <c r="X267" t="b">
        <v>1</v>
      </c>
      <c r="Y267" t="e">
        <f>MATCH(ROW(),Sheet2!$A$2:$A$8,0)</f>
        <v>#N/A</v>
      </c>
    </row>
    <row r="268" spans="1:25" hidden="1" x14ac:dyDescent="0.25">
      <c r="A268" t="str">
        <v>ძმები ბრ</v>
      </c>
      <c r="B268" t="str">
        <v>445514952</v>
      </c>
      <c r="C268" s="19" t="str">
        <v/>
      </c>
      <c r="E268" t="str">
        <v/>
      </c>
      <c r="F268" t="str">
        <v/>
      </c>
      <c r="H268" t="str">
        <v>ქ. ბათუმი, მ.გოგოლიშვილის ქ. N 40</v>
      </c>
      <c r="I268" t="str">
        <v/>
      </c>
      <c r="J268" t="str">
        <v/>
      </c>
      <c r="K268" t="str">
        <v>GE83VT9800000019893608</v>
      </c>
      <c r="M268" t="str">
        <v>ჯემალ ბერიძე</v>
      </c>
      <c r="N268">
        <v>61004073097</v>
      </c>
      <c r="O268" t="str">
        <v/>
      </c>
      <c r="P268" t="str">
        <v/>
      </c>
      <c r="Q268">
        <v>923</v>
      </c>
      <c r="R268" t="str">
        <v>0d51a686-652b-478f-9502-50b11abafa54</v>
      </c>
      <c r="S268" t="str">
        <v>94279771-0dd8-44b8-955b-275714b1489b</v>
      </c>
      <c r="T268" t="str">
        <v>D56A1445-AFF6-49BC-A9AF-895BA25803CF</v>
      </c>
      <c r="U268" t="str">
        <v>ICE000267</v>
      </c>
      <c r="V268" t="b">
        <f>ISNUMBER(MATCH( ""&amp; T268,  Emploees!AC:AC,0))</f>
        <v>0</v>
      </c>
      <c r="W268" t="b">
        <f>IF(V268,FALSE,ISNUMBER(MATCH(T268,Emploees!B:B,0)))</f>
        <v>0</v>
      </c>
      <c r="X268" t="b">
        <v>1</v>
      </c>
      <c r="Y268" t="e">
        <f>MATCH(ROW(),Sheet2!$A$2:$A$8,0)</f>
        <v>#N/A</v>
      </c>
    </row>
    <row r="269" spans="1:25" hidden="1" x14ac:dyDescent="0.25">
      <c r="A269" t="str">
        <v>Innovatech</v>
      </c>
      <c r="B269" t="str">
        <v>404916971</v>
      </c>
      <c r="C269" s="19" t="str">
        <v/>
      </c>
      <c r="E269" t="str">
        <v/>
      </c>
      <c r="F269" t="str">
        <v/>
      </c>
      <c r="H269" t="str">
        <v>ქ. თბილისი, დიდუბის რაიონი, რაფაელ აგლაძის ქ., N32ა/რაფაელ აგლაძის, N32, მაღაზია N15ა</v>
      </c>
      <c r="I269" t="str">
        <v/>
      </c>
      <c r="J269" t="str">
        <v/>
      </c>
      <c r="K269" t="str">
        <v>GE33PC0133600100062588</v>
      </c>
      <c r="M269" t="str">
        <v>გიორგი ბერეკაშვილი</v>
      </c>
      <c r="N269" t="str">
        <v>01005001895</v>
      </c>
      <c r="O269" t="str">
        <v/>
      </c>
      <c r="P269" t="str">
        <v/>
      </c>
      <c r="Q269">
        <v>995</v>
      </c>
      <c r="R269" t="str">
        <v>0d51a686-652b-478f-9502-50b11abafa54</v>
      </c>
      <c r="S269" t="str">
        <v>94279771-0dd8-44b8-955b-275714b1489b</v>
      </c>
      <c r="T269" t="str">
        <v>C8CB8425-3B28-4593-B8ED-79F36C329D04</v>
      </c>
      <c r="U269" t="str">
        <v>ICE000268</v>
      </c>
      <c r="V269" t="b">
        <f>ISNUMBER(MATCH( ""&amp; T269,  Emploees!AC:AC,0))</f>
        <v>0</v>
      </c>
      <c r="W269" t="b">
        <f>IF(V269,FALSE,ISNUMBER(MATCH(T269,Emploees!B:B,0)))</f>
        <v>0</v>
      </c>
      <c r="X269" t="b">
        <v>1</v>
      </c>
      <c r="Y269" t="e">
        <f>MATCH(ROW(),Sheet2!$A$2:$A$8,0)</f>
        <v>#N/A</v>
      </c>
    </row>
    <row r="270" spans="1:25" hidden="1" x14ac:dyDescent="0.25">
      <c r="A270" t="str">
        <v>ქეშმ ჯორჯია</v>
      </c>
      <c r="B270" t="str">
        <v>406200356</v>
      </c>
      <c r="C270" s="19" t="str">
        <v/>
      </c>
      <c r="E270" t="str">
        <v/>
      </c>
      <c r="F270" t="str">
        <v/>
      </c>
      <c r="H270" t="str">
        <v>ქ. თბილისი, სამგორის რაიონი, მ.გახოკიძის ქ.,N 49</v>
      </c>
      <c r="I270" t="str">
        <v/>
      </c>
      <c r="J270" t="str">
        <v/>
      </c>
      <c r="K270" t="str">
        <v>GE63TB7259936020100001</v>
      </c>
      <c r="M270" t="str">
        <v>ნადალი ტალები ზადეჰ</v>
      </c>
      <c r="N270" t="str">
        <v>01391015282</v>
      </c>
      <c r="O270" t="str">
        <v/>
      </c>
      <c r="P270" t="str">
        <v/>
      </c>
      <c r="Q270">
        <v>682</v>
      </c>
      <c r="R270" t="str">
        <v>0d51a686-652b-478f-9502-50b11abafa54</v>
      </c>
      <c r="S270" t="str">
        <v>94279771-0dd8-44b8-955b-275714b1489b</v>
      </c>
      <c r="T270" t="str">
        <v>AF6EE4E5-E722-4A3D-B5B3-67C729CD6AE4</v>
      </c>
      <c r="U270" t="str">
        <v>ICE000269</v>
      </c>
      <c r="V270" t="b">
        <f>ISNUMBER(MATCH( ""&amp; T270,  Emploees!AC:AC,0))</f>
        <v>0</v>
      </c>
      <c r="W270" t="b">
        <f>IF(V270,FALSE,ISNUMBER(MATCH(T270,Emploees!B:B,0)))</f>
        <v>0</v>
      </c>
      <c r="X270" t="b">
        <v>1</v>
      </c>
      <c r="Y270" t="e">
        <f>MATCH(ROW(),Sheet2!$A$2:$A$8,0)</f>
        <v>#N/A</v>
      </c>
    </row>
    <row r="271" spans="1:25" hidden="1" x14ac:dyDescent="0.25">
      <c r="A271" t="str">
        <v>საინფორმაციო კომუნიკაციების სისტემები</v>
      </c>
      <c r="B271" t="str">
        <v>204885810</v>
      </c>
      <c r="C271" s="19" t="str">
        <v/>
      </c>
      <c r="E271" t="str">
        <v/>
      </c>
      <c r="F271" t="str">
        <v/>
      </c>
      <c r="H271" t="str">
        <v>ქ. თბილისი, საბურთალოს რაიონი, ალ. ყაზბეგის გამზ., N9ა</v>
      </c>
      <c r="I271" t="str">
        <v/>
      </c>
      <c r="J271" t="str">
        <v/>
      </c>
      <c r="K271" t="str">
        <v>GE47TB0600000022467240</v>
      </c>
      <c r="M271" t="str">
        <v>ნინო მენთეშაშვილი</v>
      </c>
      <c r="N271" t="str">
        <v>01008009101</v>
      </c>
      <c r="O271" t="str">
        <v/>
      </c>
      <c r="P271" t="str">
        <v/>
      </c>
      <c r="Q271">
        <v>123</v>
      </c>
      <c r="R271" t="str">
        <v>0d51a686-652b-478f-9502-50b11abafa54</v>
      </c>
      <c r="S271" t="str">
        <v>94279771-0dd8-44b8-955b-275714b1489b</v>
      </c>
      <c r="T271" t="str">
        <v>F9BC3C35-82D5-4044-BCBF-B5D29599DCA8</v>
      </c>
      <c r="U271" t="str">
        <v>ICE000270</v>
      </c>
      <c r="V271" t="b">
        <f>ISNUMBER(MATCH( ""&amp; T271,  Emploees!AC:AC,0))</f>
        <v>0</v>
      </c>
      <c r="W271" t="b">
        <f>IF(V271,FALSE,ISNUMBER(MATCH(T271,Emploees!B:B,0)))</f>
        <v>0</v>
      </c>
      <c r="X271" t="b">
        <v>1</v>
      </c>
      <c r="Y271" t="e">
        <f>MATCH(ROW(),Sheet2!$A$2:$A$8,0)</f>
        <v>#N/A</v>
      </c>
    </row>
    <row r="272" spans="1:25" hidden="1" x14ac:dyDescent="0.25">
      <c r="A272" t="str">
        <v>ქვიქტესტი</v>
      </c>
      <c r="B272" t="str">
        <v>405239503</v>
      </c>
      <c r="C272" s="19" t="str">
        <v/>
      </c>
      <c r="E272" t="str">
        <v/>
      </c>
      <c r="F272" t="str">
        <v/>
      </c>
      <c r="H272" t="str">
        <v>ქ. თბილისი, ვაკის რაიონი, ვაჟა-ფშაველას გამზ., VI კვ., კორპ. N 6, ბ. 43</v>
      </c>
      <c r="I272" t="str">
        <v/>
      </c>
      <c r="J272" t="str">
        <v/>
      </c>
      <c r="K272" t="str">
        <v>GE06TB7140936070100001</v>
      </c>
      <c r="M272" t="str">
        <v>დავით ქორიძე</v>
      </c>
      <c r="N272" t="str">
        <v>01008020984</v>
      </c>
      <c r="O272" t="str">
        <v/>
      </c>
      <c r="P272" t="str">
        <v/>
      </c>
      <c r="Q272">
        <v>1002</v>
      </c>
      <c r="R272" t="str">
        <v>0d51a686-652b-478f-9502-50b11abafa54</v>
      </c>
      <c r="S272" t="str">
        <v>94279771-0dd8-44b8-955b-275714b1489b</v>
      </c>
      <c r="T272" t="str">
        <v>4632B4EE-D510-4370-880F-8B9F94B8534F</v>
      </c>
      <c r="U272" t="str">
        <v>ICE000271</v>
      </c>
      <c r="V272" t="b">
        <f>ISNUMBER(MATCH( ""&amp; T272,  Emploees!AC:AC,0))</f>
        <v>0</v>
      </c>
      <c r="W272" t="b">
        <f>IF(V272,FALSE,ISNUMBER(MATCH(T272,Emploees!B:B,0)))</f>
        <v>0</v>
      </c>
      <c r="X272" t="b">
        <v>1</v>
      </c>
      <c r="Y272" t="e">
        <f>MATCH(ROW(),Sheet2!$A$2:$A$8,0)</f>
        <v>#N/A</v>
      </c>
    </row>
    <row r="273" spans="1:25" hidden="1" x14ac:dyDescent="0.25">
      <c r="A273" t="str">
        <v>გრანდეკორი</v>
      </c>
      <c r="B273" t="str">
        <v>445454099</v>
      </c>
      <c r="C273" s="19" t="str">
        <v/>
      </c>
      <c r="E273" t="str">
        <v/>
      </c>
      <c r="F273" t="str">
        <v/>
      </c>
      <c r="H273" t="str">
        <v>ქ. ბათუმი, ლერმონტოვის ქუჩა N 109</v>
      </c>
      <c r="I273" t="str">
        <v/>
      </c>
      <c r="J273" t="str">
        <v/>
      </c>
      <c r="K273" t="str">
        <v>GE65BG0000000905153200</v>
      </c>
      <c r="M273" t="str">
        <v>მიხეილ კაპანაძე</v>
      </c>
      <c r="N273">
        <v>61002003232</v>
      </c>
      <c r="O273" t="str">
        <v/>
      </c>
      <c r="P273" t="str">
        <v/>
      </c>
      <c r="Q273">
        <v>991</v>
      </c>
      <c r="R273" t="str">
        <v>0d51a686-652b-478f-9502-50b11abafa54</v>
      </c>
      <c r="S273" t="str">
        <v>94279771-0dd8-44b8-955b-275714b1489b</v>
      </c>
      <c r="T273" t="str">
        <v>D0F256FD-6090-471F-813B-5ACD2F559B06</v>
      </c>
      <c r="U273" t="str">
        <v>ICE000272</v>
      </c>
      <c r="V273" t="b">
        <f>ISNUMBER(MATCH( ""&amp; T273,  Emploees!AC:AC,0))</f>
        <v>0</v>
      </c>
      <c r="W273" t="b">
        <f>IF(V273,FALSE,ISNUMBER(MATCH(T273,Emploees!B:B,0)))</f>
        <v>0</v>
      </c>
      <c r="X273" t="b">
        <v>1</v>
      </c>
      <c r="Y273" t="e">
        <f>MATCH(ROW(),Sheet2!$A$2:$A$8,0)</f>
        <v>#N/A</v>
      </c>
    </row>
    <row r="274" spans="1:25" hidden="1" x14ac:dyDescent="0.25">
      <c r="A274" t="str">
        <v>ჯი-თი გრუპ</v>
      </c>
      <c r="B274" t="str">
        <v>200119923</v>
      </c>
      <c r="C274" s="19" t="str">
        <v/>
      </c>
      <c r="E274" t="str">
        <v/>
      </c>
      <c r="F274" t="str">
        <v/>
      </c>
      <c r="H274" t="str">
        <v>ქ. თბილისი, საბურთალოს რაიონი, დ. აღმაშენებლის ხეივანი, N216</v>
      </c>
      <c r="I274" t="str">
        <v/>
      </c>
      <c r="J274" t="str">
        <v/>
      </c>
      <c r="K274" t="str">
        <v>GE43BG0000000122211500</v>
      </c>
      <c r="M274" t="str">
        <v>ლევან გოგსაძე</v>
      </c>
      <c r="N274" t="str">
        <v>01024009478</v>
      </c>
      <c r="O274" t="str">
        <v/>
      </c>
      <c r="P274" t="str">
        <v/>
      </c>
      <c r="Q274">
        <v>366</v>
      </c>
      <c r="R274" t="str">
        <v>0d51a686-652b-478f-9502-50b11abafa54</v>
      </c>
      <c r="S274" t="str">
        <v>94279771-0dd8-44b8-955b-275714b1489b</v>
      </c>
      <c r="T274" t="str">
        <v>78D9E873-023A-4C8B-B11D-0264F5D2A99F</v>
      </c>
      <c r="U274" t="str">
        <v>ICE000273</v>
      </c>
      <c r="V274" t="b">
        <f>ISNUMBER(MATCH( ""&amp; T274,  Emploees!AC:AC,0))</f>
        <v>0</v>
      </c>
      <c r="W274" t="b">
        <f>IF(V274,FALSE,ISNUMBER(MATCH(T274,Emploees!B:B,0)))</f>
        <v>0</v>
      </c>
      <c r="X274" t="b">
        <v>1</v>
      </c>
      <c r="Y274" t="e">
        <f>MATCH(ROW(),Sheet2!$A$2:$A$8,0)</f>
        <v>#N/A</v>
      </c>
    </row>
    <row r="275" spans="1:25" hidden="1" x14ac:dyDescent="0.25">
      <c r="A275" t="str">
        <v>აჭარა ჯგუფი</v>
      </c>
      <c r="B275" t="str">
        <v>205090890</v>
      </c>
      <c r="C275" s="19" t="str">
        <v/>
      </c>
      <c r="E275" t="str">
        <v/>
      </c>
      <c r="F275" t="str">
        <v/>
      </c>
      <c r="H275" t="str">
        <v>ქ. თბილისი, მთაწმინდის რაიონი, კოსტავას ქუჩა, N 14</v>
      </c>
      <c r="I275" t="str">
        <v/>
      </c>
      <c r="J275" t="str">
        <v/>
      </c>
      <c r="K275" t="str">
        <v>GE45BG0000000886056200</v>
      </c>
      <c r="M275" t="str">
        <v>ვალერი ჩეხერია</v>
      </c>
      <c r="N275" t="str">
        <v>01017011384</v>
      </c>
      <c r="O275" t="str">
        <v/>
      </c>
      <c r="P275" t="str">
        <v/>
      </c>
      <c r="Q275">
        <v>286</v>
      </c>
      <c r="R275" t="str">
        <v>0d51a686-652b-478f-9502-50b11abafa54</v>
      </c>
      <c r="S275" t="str">
        <v>94279771-0dd8-44b8-955b-275714b1489b</v>
      </c>
      <c r="T275" t="str">
        <v>0654E68C-5E5B-4BBB-ABAE-DFAD615834CB</v>
      </c>
      <c r="U275" t="str">
        <v>ICE000274</v>
      </c>
      <c r="V275" t="b">
        <f>ISNUMBER(MATCH( ""&amp; T275,  Emploees!AC:AC,0))</f>
        <v>0</v>
      </c>
      <c r="W275" t="b">
        <f>IF(V275,FALSE,ISNUMBER(MATCH(T275,Emploees!B:B,0)))</f>
        <v>0</v>
      </c>
      <c r="X275" t="b">
        <v>1</v>
      </c>
      <c r="Y275" t="e">
        <f>MATCH(ROW(),Sheet2!$A$2:$A$8,0)</f>
        <v>#N/A</v>
      </c>
    </row>
    <row r="276" spans="1:25" hidden="1" x14ac:dyDescent="0.25">
      <c r="A276" t="str">
        <v>აქვა გეო</v>
      </c>
      <c r="B276" t="str">
        <v>204564113</v>
      </c>
      <c r="C276" s="19" t="str">
        <v/>
      </c>
      <c r="E276" t="str">
        <v/>
      </c>
      <c r="F276" t="str">
        <v/>
      </c>
      <c r="H276" t="str">
        <v>მცხეთის რაიონი, ს. მისაქციელი</v>
      </c>
      <c r="I276" t="str">
        <v/>
      </c>
      <c r="J276" t="str">
        <v/>
      </c>
      <c r="K276" t="str">
        <v>GE96BG0000000621671500</v>
      </c>
      <c r="M276" t="str">
        <v>გიორგი ჯირკვალიძე</v>
      </c>
      <c r="N276">
        <v>31001001928</v>
      </c>
      <c r="O276" t="str">
        <v/>
      </c>
      <c r="P276" t="str">
        <v/>
      </c>
      <c r="Q276">
        <v>961</v>
      </c>
      <c r="R276" t="str">
        <v>0d51a686-652b-478f-9502-50b11abafa54</v>
      </c>
      <c r="S276" t="str">
        <v>94279771-0dd8-44b8-955b-275714b1489b</v>
      </c>
      <c r="T276" t="str">
        <v>F4F1C054-50AE-4932-B2B0-26F75E81E6ED</v>
      </c>
      <c r="U276" t="str">
        <v>ICE000275</v>
      </c>
      <c r="V276" t="b">
        <f>ISNUMBER(MATCH( ""&amp; T276,  Emploees!AC:AC,0))</f>
        <v>0</v>
      </c>
      <c r="W276" t="b">
        <f>IF(V276,FALSE,ISNUMBER(MATCH(T276,Emploees!B:B,0)))</f>
        <v>0</v>
      </c>
      <c r="X276" t="b">
        <v>1</v>
      </c>
      <c r="Y276" t="e">
        <f>MATCH(ROW(),Sheet2!$A$2:$A$8,0)</f>
        <v>#N/A</v>
      </c>
    </row>
    <row r="277" spans="1:25" hidden="1" x14ac:dyDescent="0.25">
      <c r="A277" t="str">
        <v>ელიტ ელექტრონიქსი</v>
      </c>
      <c r="B277" t="str">
        <v>202268928</v>
      </c>
      <c r="C277" s="19" t="str">
        <v/>
      </c>
      <c r="E277" t="str">
        <v/>
      </c>
      <c r="F277" t="str">
        <v/>
      </c>
      <c r="H277" t="str">
        <v>ქ. თბილისი, ვაკე-საბურთალოს რაიონი, ყაზბეგის გამზირი, N24</v>
      </c>
      <c r="I277" t="str">
        <v/>
      </c>
      <c r="J277" t="str">
        <v/>
      </c>
      <c r="K277" t="str">
        <v>GE57BG0000000116728905</v>
      </c>
      <c r="M277" t="str">
        <v>ლადო ჯობავა</v>
      </c>
      <c r="N277">
        <v>48001000724</v>
      </c>
      <c r="O277" t="str">
        <v/>
      </c>
      <c r="P277" t="str">
        <v/>
      </c>
      <c r="Q277">
        <v>229</v>
      </c>
      <c r="R277" t="str">
        <v>0d51a686-652b-478f-9502-50b11abafa54</v>
      </c>
      <c r="S277" t="str">
        <v>94279771-0dd8-44b8-955b-275714b1489b</v>
      </c>
      <c r="T277" t="str">
        <v>7920BD15-7996-44AE-B75F-5F4726C33E9A</v>
      </c>
      <c r="U277" t="str">
        <v>ICE000276</v>
      </c>
      <c r="V277" t="b">
        <f>ISNUMBER(MATCH( ""&amp; T277,  Emploees!AC:AC,0))</f>
        <v>0</v>
      </c>
      <c r="W277" t="b">
        <f>IF(V277,FALSE,ISNUMBER(MATCH(T277,Emploees!B:B,0)))</f>
        <v>0</v>
      </c>
      <c r="X277" t="b">
        <v>1</v>
      </c>
      <c r="Y277" t="e">
        <f>MATCH(ROW(),Sheet2!$A$2:$A$8,0)</f>
        <v>#N/A</v>
      </c>
    </row>
    <row r="278" spans="1:25" hidden="1" x14ac:dyDescent="0.25">
      <c r="A278" t="str">
        <v>ანკა</v>
      </c>
      <c r="B278" t="str">
        <v>400113097</v>
      </c>
      <c r="C278" s="19" t="str">
        <v/>
      </c>
      <c r="E278" t="str">
        <v/>
      </c>
      <c r="F278" t="str">
        <v/>
      </c>
      <c r="H278" t="str">
        <v>ქ. თბილისის, გლდანი-ნაძალადევის რაიონში, ქერჩის ქ., N 20, ბ. 38</v>
      </c>
      <c r="I278" t="str">
        <v/>
      </c>
      <c r="J278" t="str">
        <v/>
      </c>
      <c r="K278" t="str">
        <v>GE28BG0000000801637600</v>
      </c>
      <c r="M278" t="str">
        <v>ვასილ მრელაშვილი</v>
      </c>
      <c r="N278" t="str">
        <v>01001008977</v>
      </c>
      <c r="O278" t="str">
        <v/>
      </c>
      <c r="P278" t="str">
        <v/>
      </c>
      <c r="Q278">
        <v>1005</v>
      </c>
      <c r="R278" t="str">
        <v>0d51a686-652b-478f-9502-50b11abafa54</v>
      </c>
      <c r="S278" t="str">
        <v>94279771-0dd8-44b8-955b-275714b1489b</v>
      </c>
      <c r="T278" t="str">
        <v>35504194-B502-4727-BB89-A862B54A6AFC</v>
      </c>
      <c r="U278" t="str">
        <v>ICE000277</v>
      </c>
      <c r="V278" t="b">
        <f>ISNUMBER(MATCH( ""&amp; T278,  Emploees!AC:AC,0))</f>
        <v>0</v>
      </c>
      <c r="W278" t="b">
        <f>IF(V278,FALSE,ISNUMBER(MATCH(T278,Emploees!B:B,0)))</f>
        <v>0</v>
      </c>
      <c r="X278" t="b">
        <v>1</v>
      </c>
      <c r="Y278" t="e">
        <f>MATCH(ROW(),Sheet2!$A$2:$A$8,0)</f>
        <v>#N/A</v>
      </c>
    </row>
    <row r="279" spans="1:25" hidden="1" x14ac:dyDescent="0.25">
      <c r="A279" t="str">
        <v>პარადოქსი +</v>
      </c>
      <c r="B279" t="str">
        <v>204534156</v>
      </c>
      <c r="C279" s="19" t="str">
        <v/>
      </c>
      <c r="E279" t="str">
        <v/>
      </c>
      <c r="F279" t="str">
        <v/>
      </c>
      <c r="H279" t="str">
        <v>ქ. თბილისის, ძველი თბილისის რაიონში, ძმ. კაკაბაძეების ქ., №10/7</v>
      </c>
      <c r="I279" t="str">
        <v/>
      </c>
      <c r="J279" t="str">
        <v/>
      </c>
      <c r="K279" t="str">
        <v>GE89PC0293600100007505</v>
      </c>
      <c r="M279" t="str">
        <v>ნიკოლოზ კობაიძე</v>
      </c>
      <c r="N279" t="str">
        <v>01017028376</v>
      </c>
      <c r="O279" t="str">
        <v/>
      </c>
      <c r="P279" t="str">
        <v/>
      </c>
      <c r="Q279">
        <v>1011</v>
      </c>
      <c r="R279" t="str">
        <v>0d51a686-652b-478f-9502-50b11abafa54</v>
      </c>
      <c r="S279" t="str">
        <v>94279771-0dd8-44b8-955b-275714b1489b</v>
      </c>
      <c r="T279" t="str">
        <v>173B57F4-B595-46EC-AF97-8D84A6B3A594</v>
      </c>
      <c r="U279" t="str">
        <v>ICE000278</v>
      </c>
      <c r="V279" t="b">
        <f>ISNUMBER(MATCH( ""&amp; T279,  Emploees!AC:AC,0))</f>
        <v>0</v>
      </c>
      <c r="W279" t="b">
        <f>IF(V279,FALSE,ISNUMBER(MATCH(T279,Emploees!B:B,0)))</f>
        <v>0</v>
      </c>
      <c r="X279" t="b">
        <v>1</v>
      </c>
      <c r="Y279" t="e">
        <f>MATCH(ROW(),Sheet2!$A$2:$A$8,0)</f>
        <v>#N/A</v>
      </c>
    </row>
    <row r="280" spans="1:25" hidden="1" x14ac:dyDescent="0.25">
      <c r="A280" t="str">
        <v>ენმარინე</v>
      </c>
      <c r="B280" t="str">
        <v>445538936</v>
      </c>
      <c r="C280" s="19" t="str">
        <v/>
      </c>
      <c r="E280" t="str">
        <v/>
      </c>
      <c r="F280" t="str">
        <v/>
      </c>
      <c r="H280" t="str">
        <v>ქალაქი ბათუმი, კობალაძის ქუჩა N 6, ბინა 30</v>
      </c>
      <c r="I280" t="str">
        <v/>
      </c>
      <c r="J280" t="str">
        <v/>
      </c>
      <c r="K280" t="str">
        <v>GE43TB7488836080100003</v>
      </c>
      <c r="M280" t="str">
        <v>თამარ შავიშვილი</v>
      </c>
      <c r="N280">
        <v>61002017425</v>
      </c>
      <c r="O280" t="str">
        <v/>
      </c>
      <c r="P280" t="str">
        <v/>
      </c>
      <c r="Q280">
        <v>1017</v>
      </c>
      <c r="R280" t="str">
        <v>0d51a686-652b-478f-9502-50b11abafa54</v>
      </c>
      <c r="S280" t="str">
        <v>94279771-0dd8-44b8-955b-275714b1489b</v>
      </c>
      <c r="T280" t="str">
        <v>1DEBAA61-24F0-40B2-BBDF-FE83E419E4E9</v>
      </c>
      <c r="U280" t="str">
        <v>ICE000279</v>
      </c>
      <c r="V280" t="b">
        <f>ISNUMBER(MATCH( ""&amp; T280,  Emploees!AC:AC,0))</f>
        <v>0</v>
      </c>
      <c r="W280" t="b">
        <f>IF(V280,FALSE,ISNUMBER(MATCH(T280,Emploees!B:B,0)))</f>
        <v>0</v>
      </c>
      <c r="X280" t="b">
        <v>1</v>
      </c>
      <c r="Y280" t="e">
        <f>MATCH(ROW(),Sheet2!$A$2:$A$8,0)</f>
        <v>#N/A</v>
      </c>
    </row>
    <row r="281" spans="1:25" hidden="1" x14ac:dyDescent="0.25">
      <c r="A281" t="str">
        <v>ტექ სერვისი</v>
      </c>
      <c r="B281" t="str">
        <v>445527476</v>
      </c>
      <c r="C281" s="19" t="str">
        <v/>
      </c>
      <c r="E281" t="str">
        <v/>
      </c>
      <c r="F281" t="str">
        <v/>
      </c>
      <c r="H281" t="str">
        <v>ქ. ბათუმი, ივანე ჯავახიშვილის ქ., N 61ა, ბ. 16</v>
      </c>
      <c r="I281" t="str">
        <v/>
      </c>
      <c r="J281" t="str">
        <v/>
      </c>
      <c r="K281" t="str">
        <v>GE27VT5500000010403602</v>
      </c>
      <c r="M281" t="str">
        <v>თეონა შაშიკაძე</v>
      </c>
      <c r="N281">
        <v>61001041639</v>
      </c>
      <c r="O281" t="str">
        <v/>
      </c>
      <c r="P281" t="str">
        <v/>
      </c>
      <c r="Q281">
        <v>1018</v>
      </c>
      <c r="R281" t="str">
        <v>0d51a686-652b-478f-9502-50b11abafa54</v>
      </c>
      <c r="S281" t="str">
        <v>94279771-0dd8-44b8-955b-275714b1489b</v>
      </c>
      <c r="T281" t="str">
        <v>74E85E7A-D09F-4C0B-B887-B7469A37E1E5</v>
      </c>
      <c r="U281" t="str">
        <v>ICE000280</v>
      </c>
      <c r="V281" t="b">
        <f>ISNUMBER(MATCH( ""&amp; T281,  Emploees!AC:AC,0))</f>
        <v>0</v>
      </c>
      <c r="W281" t="b">
        <f>IF(V281,FALSE,ISNUMBER(MATCH(T281,Emploees!B:B,0)))</f>
        <v>0</v>
      </c>
      <c r="X281" t="b">
        <v>1</v>
      </c>
      <c r="Y281" t="e">
        <f>MATCH(ROW(),Sheet2!$A$2:$A$8,0)</f>
        <v>#N/A</v>
      </c>
    </row>
    <row r="282" spans="1:25" hidden="1" x14ac:dyDescent="0.25">
      <c r="A282" t="str">
        <v>ფიულერ 002</v>
      </c>
      <c r="B282" t="str">
        <v>400161221</v>
      </c>
      <c r="C282" s="19" t="str">
        <v/>
      </c>
      <c r="E282" t="str">
        <v/>
      </c>
      <c r="F282" t="str">
        <v/>
      </c>
      <c r="H282" t="str">
        <v>ქ. თბილისი, გლდანი-ნაძალადევის რაიონი, გლდანი, ა მ/რ, კორპ. № 1, ბ. 123</v>
      </c>
      <c r="I282" t="str">
        <v/>
      </c>
      <c r="J282" t="str">
        <v/>
      </c>
      <c r="K282" t="str">
        <v>GE89BG0000000693125900</v>
      </c>
      <c r="M282" t="str">
        <v>ნანა ჟღენტი</v>
      </c>
      <c r="N282" t="str">
        <v>01001028390</v>
      </c>
      <c r="O282" t="str">
        <v/>
      </c>
      <c r="P282" t="str">
        <v/>
      </c>
      <c r="Q282">
        <v>1019</v>
      </c>
      <c r="R282" t="str">
        <v>0d51a686-652b-478f-9502-50b11abafa54</v>
      </c>
      <c r="S282" t="str">
        <v>94279771-0dd8-44b8-955b-275714b1489b</v>
      </c>
      <c r="T282" t="str">
        <v>EF8F76FB-6697-4B56-B4D8-E8A7389ECE14</v>
      </c>
      <c r="U282" t="str">
        <v>ICE000281</v>
      </c>
      <c r="V282" t="b">
        <f>ISNUMBER(MATCH( ""&amp; T282,  Emploees!AC:AC,0))</f>
        <v>0</v>
      </c>
      <c r="W282" t="b">
        <f>IF(V282,FALSE,ISNUMBER(MATCH(T282,Emploees!B:B,0)))</f>
        <v>0</v>
      </c>
      <c r="X282" t="b">
        <v>1</v>
      </c>
      <c r="Y282" t="e">
        <f>MATCH(ROW(),Sheet2!$A$2:$A$8,0)</f>
        <v>#N/A</v>
      </c>
    </row>
    <row r="283" spans="1:25" hidden="1" x14ac:dyDescent="0.25">
      <c r="A283" t="str">
        <v>თბილი სახლი ბათუმში</v>
      </c>
      <c r="B283" t="str">
        <v>419985190</v>
      </c>
      <c r="C283" s="19" t="str">
        <v/>
      </c>
      <c r="E283" t="str">
        <v/>
      </c>
      <c r="F283" t="str">
        <v/>
      </c>
      <c r="H283" t="str">
        <v>ქ. ზუგდიდი, რუსთაველის ქ., № 175</v>
      </c>
      <c r="I283" t="str">
        <v/>
      </c>
      <c r="J283" t="str">
        <v/>
      </c>
      <c r="K283" t="str">
        <v>GE61TB7593636050100002</v>
      </c>
      <c r="M283" t="str">
        <v>მალხაზი ივანეიშვილი</v>
      </c>
      <c r="N283">
        <v>60001052539</v>
      </c>
      <c r="O283" t="str">
        <v/>
      </c>
      <c r="P283" t="str">
        <v/>
      </c>
      <c r="Q283">
        <v>497</v>
      </c>
      <c r="R283" t="str">
        <v>0d51a686-652b-478f-9502-50b11abafa54</v>
      </c>
      <c r="S283" t="str">
        <v>94279771-0dd8-44b8-955b-275714b1489b</v>
      </c>
      <c r="T283" t="str">
        <v>BAE7AF6B-B45D-4488-9C16-907E63C637EC</v>
      </c>
      <c r="U283" t="str">
        <v>ICE000282</v>
      </c>
      <c r="V283" t="b">
        <f>ISNUMBER(MATCH( ""&amp; T283,  Emploees!AC:AC,0))</f>
        <v>0</v>
      </c>
      <c r="W283" t="b">
        <f>IF(V283,FALSE,ISNUMBER(MATCH(T283,Emploees!B:B,0)))</f>
        <v>0</v>
      </c>
      <c r="X283" t="b">
        <v>1</v>
      </c>
      <c r="Y283" t="e">
        <f>MATCH(ROW(),Sheet2!$A$2:$A$8,0)</f>
        <v>#N/A</v>
      </c>
    </row>
    <row r="284" spans="1:25" hidden="1" x14ac:dyDescent="0.25">
      <c r="A284" t="str">
        <v>LTD Kairos Logistic</v>
      </c>
      <c r="B284" t="str">
        <v>404984781</v>
      </c>
      <c r="C284" s="19" t="str">
        <v/>
      </c>
      <c r="E284" t="str">
        <v/>
      </c>
      <c r="F284" t="str">
        <v/>
      </c>
      <c r="H284" t="str">
        <v>ქ. თბილისი, საბურთალოს რაიონი, ალ. ყაზბეგის გამზ., N32ა, ბ. N60</v>
      </c>
      <c r="I284" t="str">
        <v/>
      </c>
      <c r="J284" t="str">
        <v/>
      </c>
      <c r="K284" t="str">
        <v>GE83VT7000000000203607</v>
      </c>
      <c r="M284" t="str">
        <v>მიხეილ ნამადოვი</v>
      </c>
      <c r="N284" t="str">
        <v>01027044081</v>
      </c>
      <c r="O284" t="str">
        <v/>
      </c>
      <c r="P284" t="str">
        <v/>
      </c>
      <c r="Q284">
        <v>1020</v>
      </c>
      <c r="R284" t="str">
        <v>0d51a686-652b-478f-9502-50b11abafa54</v>
      </c>
      <c r="S284" t="str">
        <v>94279771-0dd8-44b8-955b-275714b1489b</v>
      </c>
      <c r="T284" t="str">
        <v>3A94F7AC-ED8A-44C6-9C69-368C4B22F27C</v>
      </c>
      <c r="U284" t="str">
        <v>ICE000283</v>
      </c>
      <c r="V284" t="b">
        <f>ISNUMBER(MATCH( ""&amp; T284,  Emploees!AC:AC,0))</f>
        <v>0</v>
      </c>
      <c r="W284" t="b">
        <f>IF(V284,FALSE,ISNUMBER(MATCH(T284,Emploees!B:B,0)))</f>
        <v>0</v>
      </c>
      <c r="X284" t="b">
        <v>1</v>
      </c>
      <c r="Y284" t="e">
        <f>MATCH(ROW(),Sheet2!$A$2:$A$8,0)</f>
        <v>#N/A</v>
      </c>
    </row>
    <row r="285" spans="1:25" hidden="1" x14ac:dyDescent="0.25">
      <c r="A285" t="str">
        <v>ხაჯი</v>
      </c>
      <c r="B285" t="str">
        <v>445481443</v>
      </c>
      <c r="C285" s="19" t="str">
        <v/>
      </c>
      <c r="E285" t="str">
        <v/>
      </c>
      <c r="F285" t="str">
        <v/>
      </c>
      <c r="H285" t="str">
        <v>ქ. ბათუმი, სამხედრო დას., № 148, ბ. 9</v>
      </c>
      <c r="I285" t="str">
        <v/>
      </c>
      <c r="J285" t="str">
        <v/>
      </c>
      <c r="K285" t="str">
        <v>GE92BG0000000724241700</v>
      </c>
      <c r="M285" t="str">
        <v>როსტომ ხაჯიშვილი</v>
      </c>
      <c r="N285">
        <v>61003011120</v>
      </c>
      <c r="O285" t="str">
        <v/>
      </c>
      <c r="P285" t="str">
        <v/>
      </c>
      <c r="Q285">
        <v>1023</v>
      </c>
      <c r="R285" t="str">
        <v>0d51a686-652b-478f-9502-50b11abafa54</v>
      </c>
      <c r="S285" t="str">
        <v>94279771-0dd8-44b8-955b-275714b1489b</v>
      </c>
      <c r="T285" t="str">
        <v>C941FE70-290B-4868-B206-03E5E2C908CA</v>
      </c>
      <c r="U285" t="str">
        <v>ICE000284</v>
      </c>
      <c r="V285" t="b">
        <f>ISNUMBER(MATCH( ""&amp; T285,  Emploees!AC:AC,0))</f>
        <v>0</v>
      </c>
      <c r="W285" t="b">
        <f>IF(V285,FALSE,ISNUMBER(MATCH(T285,Emploees!B:B,0)))</f>
        <v>0</v>
      </c>
      <c r="X285" t="b">
        <v>1</v>
      </c>
      <c r="Y285" t="e">
        <f>MATCH(ROW(),Sheet2!$A$2:$A$8,0)</f>
        <v>#N/A</v>
      </c>
    </row>
    <row r="286" spans="1:25" hidden="1" x14ac:dyDescent="0.25">
      <c r="A286" t="str">
        <v>აისითი</v>
      </c>
      <c r="B286" t="str">
        <v>406115797</v>
      </c>
      <c r="C286" s="19" t="str">
        <v/>
      </c>
      <c r="E286" t="str">
        <v/>
      </c>
      <c r="F286" t="str">
        <v/>
      </c>
      <c r="H286" t="str">
        <v>ქ. თბილისი, საბურთალოს რაიონი, პეკინის გამზირი, №13</v>
      </c>
      <c r="I286" t="str">
        <v/>
      </c>
      <c r="J286" t="str">
        <v/>
      </c>
      <c r="K286" t="str">
        <v>GE86BG0000000812689900</v>
      </c>
      <c r="M286" t="str">
        <v>ვლადიმერ ძურძუკი</v>
      </c>
      <c r="N286" t="str">
        <v>01027048647</v>
      </c>
      <c r="O286" t="str">
        <v/>
      </c>
      <c r="P286" t="str">
        <v/>
      </c>
      <c r="Q286">
        <v>551</v>
      </c>
      <c r="R286" t="str">
        <v>0d51a686-652b-478f-9502-50b11abafa54</v>
      </c>
      <c r="S286" t="str">
        <v>94279771-0dd8-44b8-955b-275714b1489b</v>
      </c>
      <c r="T286" t="str">
        <v>3C057689-8D31-4043-8CA9-986C529F09F5</v>
      </c>
      <c r="U286" t="str">
        <v>ICE000285</v>
      </c>
      <c r="V286" t="b">
        <f>ISNUMBER(MATCH( ""&amp; T286,  Emploees!AC:AC,0))</f>
        <v>0</v>
      </c>
      <c r="W286" t="b">
        <f>IF(V286,FALSE,ISNUMBER(MATCH(T286,Emploees!B:B,0)))</f>
        <v>0</v>
      </c>
      <c r="X286" t="b">
        <v>1</v>
      </c>
      <c r="Y286" t="e">
        <f>MATCH(ROW(),Sheet2!$A$2:$A$8,0)</f>
        <v>#N/A</v>
      </c>
    </row>
    <row r="287" spans="1:25" hidden="1" x14ac:dyDescent="0.25">
      <c r="A287" t="str">
        <v>სანი 2009</v>
      </c>
      <c r="B287" t="str">
        <v>202448734</v>
      </c>
      <c r="C287" s="19" t="str">
        <v/>
      </c>
      <c r="E287" t="str">
        <v/>
      </c>
      <c r="F287" t="str">
        <v/>
      </c>
      <c r="H287" t="str">
        <v>ქ. თბილისი, დიდუბის რაიონი, წერეთლის გამზ., კორპ. 11, ბ. 2</v>
      </c>
      <c r="I287" t="str">
        <v/>
      </c>
      <c r="J287" t="str">
        <v/>
      </c>
      <c r="K287" t="str">
        <v>GE79BG0000000414072600</v>
      </c>
      <c r="M287" t="str">
        <v>აჰმადოვ მამმადოვ</v>
      </c>
      <c r="N287" t="str">
        <v>C02027657</v>
      </c>
      <c r="O287" t="str">
        <v/>
      </c>
      <c r="P287" t="str">
        <v/>
      </c>
      <c r="Q287">
        <v>1025</v>
      </c>
      <c r="R287" t="str">
        <v>0d51a686-652b-478f-9502-50b11abafa54</v>
      </c>
      <c r="S287" t="str">
        <v>94279771-0dd8-44b8-955b-275714b1489b</v>
      </c>
      <c r="T287" t="str">
        <v>FD4A0168-D90C-495D-A37C-00290C173666</v>
      </c>
      <c r="U287" t="str">
        <v>ICE000286</v>
      </c>
      <c r="V287" t="b">
        <f>ISNUMBER(MATCH( ""&amp; T287,  Emploees!AC:AC,0))</f>
        <v>0</v>
      </c>
      <c r="W287" t="b">
        <f>IF(V287,FALSE,ISNUMBER(MATCH(T287,Emploees!B:B,0)))</f>
        <v>0</v>
      </c>
      <c r="X287" t="b">
        <v>1</v>
      </c>
      <c r="Y287" t="e">
        <f>MATCH(ROW(),Sheet2!$A$2:$A$8,0)</f>
        <v>#N/A</v>
      </c>
    </row>
    <row r="288" spans="1:25" hidden="1" x14ac:dyDescent="0.25">
      <c r="A288" t="str">
        <v>ყვითელი ფურცლები თბილისი</v>
      </c>
      <c r="B288" t="str">
        <v>202204364</v>
      </c>
      <c r="C288" s="19" t="str">
        <v/>
      </c>
      <c r="E288" t="str">
        <v/>
      </c>
      <c r="F288" t="str">
        <v/>
      </c>
      <c r="H288" t="str">
        <v>ქ. თბილისის დიდუბის რაიონში, დ.აღმაშენებლის გ.N 16</v>
      </c>
      <c r="I288" t="str">
        <v/>
      </c>
      <c r="J288" t="str">
        <v/>
      </c>
      <c r="K288" t="str">
        <v>GE35VT6600000024893608</v>
      </c>
      <c r="M288" t="str">
        <v>მიხეილ კირეულიშვილი</v>
      </c>
      <c r="N288" t="str">
        <v>01027000384</v>
      </c>
      <c r="O288" t="str">
        <v/>
      </c>
      <c r="P288" t="str">
        <v/>
      </c>
      <c r="Q288">
        <v>71</v>
      </c>
      <c r="R288" t="str">
        <v>0d51a686-652b-478f-9502-50b11abafa54</v>
      </c>
      <c r="S288" t="str">
        <v>94279771-0dd8-44b8-955b-275714b1489b</v>
      </c>
      <c r="T288" t="str">
        <v>ACCBECB9-7A22-4BEA-B927-86F376FD62B7</v>
      </c>
      <c r="U288" t="str">
        <v>ICE000287</v>
      </c>
      <c r="V288" t="b">
        <f>ISNUMBER(MATCH( ""&amp; T288,  Emploees!AC:AC,0))</f>
        <v>0</v>
      </c>
      <c r="W288" t="b">
        <f>IF(V288,FALSE,ISNUMBER(MATCH(T288,Emploees!B:B,0)))</f>
        <v>0</v>
      </c>
      <c r="X288" t="b">
        <v>1</v>
      </c>
      <c r="Y288" t="e">
        <f>MATCH(ROW(),Sheet2!$A$2:$A$8,0)</f>
        <v>#N/A</v>
      </c>
    </row>
    <row r="289" spans="1:25" hidden="1" x14ac:dyDescent="0.25">
      <c r="A289" t="str">
        <v>საკანცელარიო სამყარო მმ</v>
      </c>
      <c r="B289" t="str">
        <v>405060151</v>
      </c>
      <c r="C289" s="19" t="str">
        <v/>
      </c>
      <c r="E289" t="str">
        <v/>
      </c>
      <c r="F289" t="str">
        <v/>
      </c>
      <c r="H289" t="str">
        <v>ქ. თბილისი, ვაკე-საბურთალოს რაიონი, ს. დიღომი, მ.მესხის ქ. N 6</v>
      </c>
      <c r="I289" t="str">
        <v/>
      </c>
      <c r="J289" t="str">
        <v/>
      </c>
      <c r="K289" t="str">
        <v>GE48TB7886136020100001</v>
      </c>
      <c r="M289" t="str">
        <v>მამუკა მირიანაშვილი</v>
      </c>
      <c r="N289" t="str">
        <v>01024084723</v>
      </c>
      <c r="O289" t="str">
        <v/>
      </c>
      <c r="P289" t="str">
        <v/>
      </c>
      <c r="Q289">
        <v>530</v>
      </c>
      <c r="R289" t="str">
        <v>0d51a686-652b-478f-9502-50b11abafa54</v>
      </c>
      <c r="S289" t="str">
        <v>94279771-0dd8-44b8-955b-275714b1489b</v>
      </c>
      <c r="T289" t="str">
        <v>F1982D96-D0B4-47CE-B893-5E9CE66E91AD</v>
      </c>
      <c r="U289" t="str">
        <v>ICE000288</v>
      </c>
      <c r="V289" t="b">
        <f>ISNUMBER(MATCH( ""&amp; T289,  Emploees!AC:AC,0))</f>
        <v>0</v>
      </c>
      <c r="W289" t="b">
        <f>IF(V289,FALSE,ISNUMBER(MATCH(T289,Emploees!B:B,0)))</f>
        <v>0</v>
      </c>
      <c r="X289" t="b">
        <v>1</v>
      </c>
      <c r="Y289" t="e">
        <f>MATCH(ROW(),Sheet2!$A$2:$A$8,0)</f>
        <v>#N/A</v>
      </c>
    </row>
    <row r="290" spans="1:25" hidden="1" x14ac:dyDescent="0.25">
      <c r="A290" t="str">
        <v>საერთაშორისო ჰუმანიტარული კავშირი "კათარზისი"</v>
      </c>
      <c r="B290" t="str">
        <v>201954466</v>
      </c>
      <c r="C290" s="19" t="str">
        <v/>
      </c>
      <c r="E290" t="str">
        <v/>
      </c>
      <c r="F290" t="str">
        <v/>
      </c>
      <c r="H290" t="str">
        <v>ქ. თბილისის, ძველი თბილისის რაიონში, დ. აღმაშენებლის გამზ ., N121</v>
      </c>
      <c r="I290" t="str">
        <v/>
      </c>
      <c r="J290" t="str">
        <v/>
      </c>
      <c r="K290" t="str">
        <v>GE62BG0000000299506400</v>
      </c>
      <c r="M290" t="str">
        <v>ზაურ ალადაშვილი</v>
      </c>
      <c r="N290" t="str">
        <v>01011008305</v>
      </c>
      <c r="O290" t="str">
        <v/>
      </c>
      <c r="P290" t="str">
        <v/>
      </c>
      <c r="Q290" t="str">
        <v/>
      </c>
      <c r="R290" t="str">
        <v>831339ac-64e3-4d4c-9726-074e2d68b19c</v>
      </c>
      <c r="S290" t="str">
        <v>94279771-0dd8-44b8-955b-275714b1489b</v>
      </c>
      <c r="T290" t="str">
        <v>7EDC4771-DE7A-4091-8E66-804774C19A32</v>
      </c>
      <c r="U290" t="str">
        <v>ICE000289</v>
      </c>
      <c r="V290" t="b">
        <f>ISNUMBER(MATCH( ""&amp; T290,  Emploees!AC:AC,0))</f>
        <v>0</v>
      </c>
      <c r="W290" t="b">
        <f>IF(V290,FALSE,ISNUMBER(MATCH(T290,Emploees!B:B,0)))</f>
        <v>0</v>
      </c>
      <c r="X290" t="b">
        <v>1</v>
      </c>
      <c r="Y290" t="e">
        <f>MATCH(ROW(),Sheet2!$A$2:$A$8,0)</f>
        <v>#N/A</v>
      </c>
    </row>
    <row r="291" spans="1:25" hidden="1" x14ac:dyDescent="0.25">
      <c r="A291" t="str">
        <v>ნიზი</v>
      </c>
      <c r="B291" t="str">
        <v>437978262</v>
      </c>
      <c r="C291" s="19" t="str">
        <v/>
      </c>
      <c r="E291" t="str">
        <v/>
      </c>
      <c r="F291" t="str">
        <v/>
      </c>
      <c r="H291" t="str">
        <v>ონის რაიონი, სოფ. უწერა</v>
      </c>
      <c r="I291" t="str">
        <v/>
      </c>
      <c r="J291" t="str">
        <v/>
      </c>
      <c r="K291" t="str">
        <v>GE63TB7023736080100006</v>
      </c>
      <c r="M291" t="str">
        <v>ზვიად მეტრეველი</v>
      </c>
      <c r="N291" t="str">
        <v>01003013719</v>
      </c>
      <c r="O291" t="str">
        <v/>
      </c>
      <c r="P291" t="str">
        <v/>
      </c>
      <c r="Q291">
        <v>1037</v>
      </c>
      <c r="R291" t="str">
        <v>0d51a686-652b-478f-9502-50b11abafa54</v>
      </c>
      <c r="S291" t="str">
        <v>94279771-0dd8-44b8-955b-275714b1489b</v>
      </c>
      <c r="T291" t="str">
        <v>CF070604-5C56-47F3-931C-7790B8465E9C</v>
      </c>
      <c r="U291" t="str">
        <v>ICE000290</v>
      </c>
      <c r="V291" t="b">
        <f>ISNUMBER(MATCH( ""&amp; T291,  Emploees!AC:AC,0))</f>
        <v>0</v>
      </c>
      <c r="W291" t="b">
        <f>IF(V291,FALSE,ISNUMBER(MATCH(T291,Emploees!B:B,0)))</f>
        <v>0</v>
      </c>
      <c r="X291" t="b">
        <v>1</v>
      </c>
      <c r="Y291" t="e">
        <f>MATCH(ROW(),Sheet2!$A$2:$A$8,0)</f>
        <v>#N/A</v>
      </c>
    </row>
    <row r="292" spans="1:25" hidden="1" x14ac:dyDescent="0.25">
      <c r="A292" t="str">
        <v>ქართული სასტუმროების მართვის კომპანია</v>
      </c>
      <c r="B292" t="str">
        <v>406262146</v>
      </c>
      <c r="C292" s="19" t="str">
        <v/>
      </c>
      <c r="E292" t="str">
        <v/>
      </c>
      <c r="F292" t="str">
        <v/>
      </c>
      <c r="H292" t="str">
        <v>ქალაქი თბილისი , სამგორის რაიონი, ქუჩა შუამთა , კორპუსი "ბ", ბინა N21</v>
      </c>
      <c r="I292" t="str">
        <v/>
      </c>
      <c r="J292" t="str">
        <v/>
      </c>
      <c r="K292" t="str">
        <v>GE55BG0000000103187935</v>
      </c>
      <c r="M292" t="str">
        <v>თამარი სიხარულიძე</v>
      </c>
      <c r="N292" t="str">
        <v>01017027639</v>
      </c>
      <c r="O292" t="str">
        <v/>
      </c>
      <c r="P292" t="str">
        <v/>
      </c>
      <c r="Q292">
        <v>1049</v>
      </c>
      <c r="R292" t="str">
        <v>0d51a686-652b-478f-9502-50b11abafa54</v>
      </c>
      <c r="S292" t="str">
        <v>94279771-0dd8-44b8-955b-275714b1489b</v>
      </c>
      <c r="T292" t="str">
        <v>50763E32-2761-4F45-AF3C-DB8EBF8B66D3</v>
      </c>
      <c r="U292" t="str">
        <v>ICE000291</v>
      </c>
      <c r="V292" t="b">
        <f>ISNUMBER(MATCH( ""&amp; T292,  Emploees!AC:AC,0))</f>
        <v>0</v>
      </c>
      <c r="W292" t="b">
        <f>IF(V292,FALSE,ISNUMBER(MATCH(T292,Emploees!B:B,0)))</f>
        <v>0</v>
      </c>
      <c r="X292" t="b">
        <v>1</v>
      </c>
      <c r="Y292" t="e">
        <f>MATCH(ROW(),Sheet2!$A$2:$A$8,0)</f>
        <v>#N/A</v>
      </c>
    </row>
    <row r="293" spans="1:25" hidden="1" x14ac:dyDescent="0.25">
      <c r="A293" t="str">
        <v>მასტერ ჯგუფი</v>
      </c>
      <c r="B293" t="str">
        <v>401945222</v>
      </c>
      <c r="C293" s="19" t="str">
        <v/>
      </c>
      <c r="E293" t="str">
        <v/>
      </c>
      <c r="F293" t="str">
        <v/>
      </c>
      <c r="H293" t="str">
        <v>ქ. თბილისის დიდუბის რაიონში, დიღმის მასივი,ნაკვეთი №1</v>
      </c>
      <c r="I293" t="str">
        <v/>
      </c>
      <c r="J293" t="str">
        <v/>
      </c>
      <c r="K293" t="str">
        <v>GE23BG0000000969896800</v>
      </c>
      <c r="M293" t="str">
        <v>მირიან ჟიჟიაშვილი</v>
      </c>
      <c r="N293" t="str">
        <v>01001059161</v>
      </c>
      <c r="O293" t="str">
        <v/>
      </c>
      <c r="P293" t="str">
        <v/>
      </c>
      <c r="Q293">
        <v>701</v>
      </c>
      <c r="R293" t="str">
        <v>0d51a686-652b-478f-9502-50b11abafa54</v>
      </c>
      <c r="S293" t="str">
        <v>94279771-0dd8-44b8-955b-275714b1489b</v>
      </c>
      <c r="T293" t="str">
        <v>5DF5F828-74F5-4D73-B451-C90BFA8FE4DA</v>
      </c>
      <c r="U293" t="str">
        <v>ICE000292</v>
      </c>
      <c r="V293" t="b">
        <f>ISNUMBER(MATCH( ""&amp; T293,  Emploees!AC:AC,0))</f>
        <v>0</v>
      </c>
      <c r="W293" t="b">
        <f>IF(V293,FALSE,ISNUMBER(MATCH(T293,Emploees!B:B,0)))</f>
        <v>0</v>
      </c>
      <c r="X293" t="b">
        <v>1</v>
      </c>
      <c r="Y293" t="e">
        <f>MATCH(ROW(),Sheet2!$A$2:$A$8,0)</f>
        <v>#N/A</v>
      </c>
    </row>
    <row r="294" spans="1:25" hidden="1" x14ac:dyDescent="0.25">
      <c r="A294" t="str">
        <v>ელმაგნატი</v>
      </c>
      <c r="B294" t="str">
        <v>400145400</v>
      </c>
      <c r="C294" s="19" t="str">
        <v/>
      </c>
      <c r="E294" t="str">
        <v/>
      </c>
      <c r="F294" t="str">
        <v/>
      </c>
      <c r="H294" t="str">
        <v>ქ. თბილისი, გლდანი-ნაძალადევის რაიონი, მუხიანი 3 მ/რ, კორ. 1 ბ. 174</v>
      </c>
      <c r="I294" t="str">
        <v/>
      </c>
      <c r="J294" t="str">
        <v/>
      </c>
      <c r="K294" t="str">
        <v>GE94TB7908336020100003</v>
      </c>
      <c r="M294" t="str">
        <v>ბესიკ დათიკაშვილი</v>
      </c>
      <c r="N294" t="str">
        <v>01015006078</v>
      </c>
      <c r="O294" t="str">
        <v/>
      </c>
      <c r="P294" t="str">
        <v/>
      </c>
      <c r="Q294">
        <v>1045</v>
      </c>
      <c r="R294" t="str">
        <v>0d51a686-652b-478f-9502-50b11abafa54</v>
      </c>
      <c r="S294" t="str">
        <v>94279771-0dd8-44b8-955b-275714b1489b</v>
      </c>
      <c r="T294" t="str">
        <v>81E9B816-2C2A-4599-B953-5090432A71DD</v>
      </c>
      <c r="U294" t="str">
        <v>ICE000293</v>
      </c>
      <c r="V294" t="b">
        <f>ISNUMBER(MATCH( ""&amp; T294,  Emploees!AC:AC,0))</f>
        <v>0</v>
      </c>
      <c r="W294" t="b">
        <f>IF(V294,FALSE,ISNUMBER(MATCH(T294,Emploees!B:B,0)))</f>
        <v>0</v>
      </c>
      <c r="X294" t="b">
        <v>1</v>
      </c>
      <c r="Y294" t="e">
        <f>MATCH(ROW(),Sheet2!$A$2:$A$8,0)</f>
        <v>#N/A</v>
      </c>
    </row>
    <row r="295" spans="1:25" hidden="1" x14ac:dyDescent="0.25">
      <c r="A295" t="str">
        <v>ბათუმის კარები</v>
      </c>
      <c r="B295" t="str">
        <v>446756396</v>
      </c>
      <c r="C295" s="19" t="str">
        <v/>
      </c>
      <c r="E295" t="str">
        <v/>
      </c>
      <c r="F295" t="str">
        <v/>
      </c>
      <c r="H295" t="str">
        <v>ქედა, ს. ზესოფელი, მე–2 ქ., № 8</v>
      </c>
      <c r="I295" t="str">
        <v/>
      </c>
      <c r="J295" t="str">
        <v/>
      </c>
      <c r="K295" t="str">
        <v>GE66TB7158536080100002</v>
      </c>
      <c r="M295" t="str">
        <v>ირაკლი შარაძე</v>
      </c>
      <c r="N295">
        <v>61001064896</v>
      </c>
      <c r="O295" t="str">
        <v/>
      </c>
      <c r="P295" t="str">
        <v/>
      </c>
      <c r="Q295">
        <v>1060</v>
      </c>
      <c r="R295" t="str">
        <v>0d51a686-652b-478f-9502-50b11abafa54</v>
      </c>
      <c r="S295" t="str">
        <v>94279771-0dd8-44b8-955b-275714b1489b</v>
      </c>
      <c r="T295" t="str">
        <v>F758C9C7-D22F-4AAE-ABC6-3C76023B1089</v>
      </c>
      <c r="U295" t="str">
        <v>ICE000294</v>
      </c>
      <c r="V295" t="b">
        <f>ISNUMBER(MATCH( ""&amp; T295,  Emploees!AC:AC,0))</f>
        <v>0</v>
      </c>
      <c r="W295" t="b">
        <f>IF(V295,FALSE,ISNUMBER(MATCH(T295,Emploees!B:B,0)))</f>
        <v>0</v>
      </c>
      <c r="X295" t="b">
        <v>1</v>
      </c>
      <c r="Y295" t="e">
        <f>MATCH(ROW(),Sheet2!$A$2:$A$8,0)</f>
        <v>#N/A</v>
      </c>
    </row>
    <row r="296" spans="1:25" hidden="1" x14ac:dyDescent="0.25">
      <c r="A296" t="str">
        <v>თ და ი</v>
      </c>
      <c r="B296" t="str">
        <v>430035954</v>
      </c>
      <c r="C296" s="19" t="str">
        <v/>
      </c>
      <c r="E296" t="str">
        <v/>
      </c>
      <c r="F296" t="str">
        <v/>
      </c>
      <c r="H296" t="str">
        <v>ზესტაფონის რაიონი, ს. ზოვრეთი, მე–20 ქ., N 27</v>
      </c>
      <c r="I296" t="str">
        <v/>
      </c>
      <c r="J296" t="str">
        <v/>
      </c>
      <c r="K296" t="str">
        <v>GE36BG0000000100578977</v>
      </c>
      <c r="M296" t="str">
        <v>გრიგოლი ხურციძე</v>
      </c>
      <c r="N296">
        <v>17001005857</v>
      </c>
      <c r="O296" t="str">
        <v/>
      </c>
      <c r="P296" t="str">
        <v/>
      </c>
      <c r="Q296">
        <v>1061</v>
      </c>
      <c r="R296" t="str">
        <v>0d51a686-652b-478f-9502-50b11abafa54</v>
      </c>
      <c r="S296" t="str">
        <v>94279771-0dd8-44b8-955b-275714b1489b</v>
      </c>
      <c r="T296" t="str">
        <v>D682C10C-61D8-4D5A-95A6-0560ED393F72</v>
      </c>
      <c r="U296" t="str">
        <v>ICE000295</v>
      </c>
      <c r="V296" t="b">
        <f>ISNUMBER(MATCH( ""&amp; T296,  Emploees!AC:AC,0))</f>
        <v>0</v>
      </c>
      <c r="W296" t="b">
        <f>IF(V296,FALSE,ISNUMBER(MATCH(T296,Emploees!B:B,0)))</f>
        <v>0</v>
      </c>
      <c r="X296" t="b">
        <v>1</v>
      </c>
      <c r="Y296" t="e">
        <f>MATCH(ROW(),Sheet2!$A$2:$A$8,0)</f>
        <v>#N/A</v>
      </c>
    </row>
    <row r="297" spans="1:25" hidden="1" x14ac:dyDescent="0.25">
      <c r="A297" t="str">
        <v>პოლიგრაფ პრინტ</v>
      </c>
      <c r="B297" t="str">
        <v>445445046</v>
      </c>
      <c r="C297" s="19" t="str">
        <v/>
      </c>
      <c r="E297" t="str">
        <v/>
      </c>
      <c r="F297" t="str">
        <v/>
      </c>
      <c r="H297" t="str">
        <v>ქ. ბათუმი, ლერმონტოვის ქ., N 14/გორგასალის ქ., N 128-130-132-134</v>
      </c>
      <c r="I297" t="str">
        <v/>
      </c>
      <c r="J297" t="str">
        <v/>
      </c>
      <c r="K297" t="str">
        <v>GE77BG0000000830407500</v>
      </c>
      <c r="M297" t="str">
        <v>ბექა ბერიძე</v>
      </c>
      <c r="N297">
        <v>61001042207</v>
      </c>
      <c r="O297" t="str">
        <v/>
      </c>
      <c r="P297" t="str">
        <v/>
      </c>
      <c r="Q297">
        <v>1063</v>
      </c>
      <c r="R297" t="str">
        <v>0d51a686-652b-478f-9502-50b11abafa54</v>
      </c>
      <c r="S297" t="str">
        <v>94279771-0dd8-44b8-955b-275714b1489b</v>
      </c>
      <c r="T297" t="str">
        <v>BD599684-362D-4535-946F-186548952565</v>
      </c>
      <c r="U297" t="str">
        <v>ICE000296</v>
      </c>
      <c r="V297" t="b">
        <f>ISNUMBER(MATCH( ""&amp; T297,  Emploees!AC:AC,0))</f>
        <v>0</v>
      </c>
      <c r="W297" t="b">
        <f>IF(V297,FALSE,ISNUMBER(MATCH(T297,Emploees!B:B,0)))</f>
        <v>0</v>
      </c>
      <c r="X297" t="b">
        <v>1</v>
      </c>
      <c r="Y297" t="e">
        <f>MATCH(ROW(),Sheet2!$A$2:$A$8,0)</f>
        <v>#N/A</v>
      </c>
    </row>
    <row r="298" spans="1:25" hidden="1" x14ac:dyDescent="0.25">
      <c r="A298" t="str">
        <v>სოლო</v>
      </c>
      <c r="B298" t="str">
        <v>406266375</v>
      </c>
      <c r="C298" s="19" t="str">
        <v/>
      </c>
      <c r="E298" t="str">
        <v/>
      </c>
      <c r="F298" t="str">
        <v/>
      </c>
      <c r="H298" t="str">
        <v>ქ. თბილისი, სამგორის რაიონი, პატარა ლილო, თამარ მეფის ქ., N4</v>
      </c>
      <c r="I298" t="str">
        <v/>
      </c>
      <c r="J298" t="str">
        <v/>
      </c>
      <c r="K298" t="str">
        <v>GE19BG0000000131375231</v>
      </c>
      <c r="M298" t="str">
        <v>ავთანდილ ყარყარაშვილი</v>
      </c>
      <c r="N298">
        <v>12001082279</v>
      </c>
      <c r="O298" t="str">
        <v/>
      </c>
      <c r="P298" t="str">
        <v/>
      </c>
      <c r="Q298">
        <v>1064</v>
      </c>
      <c r="R298" t="str">
        <v>0d51a686-652b-478f-9502-50b11abafa54</v>
      </c>
      <c r="S298" t="str">
        <v>94279771-0dd8-44b8-955b-275714b1489b</v>
      </c>
      <c r="T298" t="str">
        <v>5D83102E-77E6-4D61-9B5C-80314B7529AE</v>
      </c>
      <c r="U298" t="str">
        <v>ICE000297</v>
      </c>
      <c r="V298" t="b">
        <f>ISNUMBER(MATCH( ""&amp; T298,  Emploees!AC:AC,0))</f>
        <v>0</v>
      </c>
      <c r="W298" t="b">
        <f>IF(V298,FALSE,ISNUMBER(MATCH(T298,Emploees!B:B,0)))</f>
        <v>0</v>
      </c>
      <c r="X298" t="b">
        <v>1</v>
      </c>
      <c r="Y298" t="e">
        <f>MATCH(ROW(),Sheet2!$A$2:$A$8,0)</f>
        <v>#N/A</v>
      </c>
    </row>
    <row r="299" spans="1:25" hidden="1" x14ac:dyDescent="0.25">
      <c r="A299" t="str">
        <v>მარკორი</v>
      </c>
      <c r="B299" t="str">
        <v>405094062</v>
      </c>
      <c r="C299" s="19" t="str">
        <v/>
      </c>
      <c r="E299" t="str">
        <v/>
      </c>
      <c r="F299" t="str">
        <v/>
      </c>
      <c r="H299" t="str">
        <v>ქ. თბილისის, ვაკე-საბურთალოს რაიონში, გ. შატბერაშვილის ქ., N 2, კორპუსი 8, ბინა 57</v>
      </c>
      <c r="I299" t="str">
        <v/>
      </c>
      <c r="J299" t="str">
        <v/>
      </c>
      <c r="K299" t="str">
        <v>GE92TB7294636080100004</v>
      </c>
      <c r="M299" t="str">
        <v>სოფიკო მუსერიძე</v>
      </c>
      <c r="N299">
        <v>35001094155</v>
      </c>
      <c r="O299" t="str">
        <v/>
      </c>
      <c r="P299" t="str">
        <v/>
      </c>
      <c r="Q299">
        <v>1048</v>
      </c>
      <c r="R299" t="str">
        <v>0d51a686-652b-478f-9502-50b11abafa54</v>
      </c>
      <c r="S299" t="str">
        <v>94279771-0dd8-44b8-955b-275714b1489b</v>
      </c>
      <c r="T299" t="str">
        <v>23935DA9-9EB9-42A6-9136-83B3C8D77E26</v>
      </c>
      <c r="U299" t="str">
        <v>ICE000298</v>
      </c>
      <c r="V299" t="b">
        <f>ISNUMBER(MATCH( ""&amp; T299,  Emploees!AC:AC,0))</f>
        <v>0</v>
      </c>
      <c r="W299" t="b">
        <f>IF(V299,FALSE,ISNUMBER(MATCH(T299,Emploees!B:B,0)))</f>
        <v>0</v>
      </c>
      <c r="X299" t="b">
        <v>1</v>
      </c>
      <c r="Y299" t="e">
        <f>MATCH(ROW(),Sheet2!$A$2:$A$8,0)</f>
        <v>#N/A</v>
      </c>
    </row>
    <row r="300" spans="1:25" hidden="1" x14ac:dyDescent="0.25">
      <c r="A300" t="str">
        <v>არამექს ჯორჯია</v>
      </c>
      <c r="B300" t="str">
        <v>406109955</v>
      </c>
      <c r="C300" s="19" t="str">
        <v/>
      </c>
      <c r="E300" t="str">
        <v/>
      </c>
      <c r="F300" t="str">
        <v/>
      </c>
      <c r="H300" t="str">
        <v>ქ. თბილისის, ისანი-სამგორის რაიონი., წერნაკის/ნავთლუღის ქ., №2/43., ნავთლუღის ქ. №45</v>
      </c>
      <c r="I300" t="str">
        <v/>
      </c>
      <c r="J300" t="str">
        <v/>
      </c>
      <c r="K300" t="str">
        <v>GE56TB7898936070100001</v>
      </c>
      <c r="M300" t="str">
        <v>თარექ ელიას ნახლე აბუ იაღი</v>
      </c>
      <c r="N300" t="str">
        <v>01391004009</v>
      </c>
      <c r="O300" t="str">
        <v/>
      </c>
      <c r="P300" t="str">
        <v/>
      </c>
      <c r="Q300">
        <v>1031</v>
      </c>
      <c r="R300" t="str">
        <v>0d51a686-652b-478f-9502-50b11abafa54</v>
      </c>
      <c r="S300" t="str">
        <v>94279771-0dd8-44b8-955b-275714b1489b</v>
      </c>
      <c r="T300" t="str">
        <v>0C4F1B05-FD9F-479F-B2F8-3FBAC54969B5</v>
      </c>
      <c r="U300" t="str">
        <v>ICE000299</v>
      </c>
      <c r="V300" t="b">
        <f>ISNUMBER(MATCH( ""&amp; T300,  Emploees!AC:AC,0))</f>
        <v>0</v>
      </c>
      <c r="W300" t="b">
        <f>IF(V300,FALSE,ISNUMBER(MATCH(T300,Emploees!B:B,0)))</f>
        <v>0</v>
      </c>
      <c r="X300" t="b">
        <v>1</v>
      </c>
      <c r="Y300" t="e">
        <f>MATCH(ROW(),Sheet2!$A$2:$A$8,0)</f>
        <v>#N/A</v>
      </c>
    </row>
    <row r="301" spans="1:25" hidden="1" x14ac:dyDescent="0.25">
      <c r="A301" t="str">
        <v>ენ ერ ჯი ჯორჯია</v>
      </c>
      <c r="B301" t="str">
        <v>405076359</v>
      </c>
      <c r="C301" s="19" t="str">
        <v/>
      </c>
      <c r="E301" t="str">
        <v/>
      </c>
      <c r="F301" t="str">
        <v/>
      </c>
      <c r="H301" t="str">
        <v>ქ. თბილისი, საბურთალოს რაიონი, ჟიული შარტავას ქუჩა, N40</v>
      </c>
      <c r="I301" t="str">
        <v/>
      </c>
      <c r="J301" t="str">
        <v/>
      </c>
      <c r="K301" t="str">
        <v>GE37BS0000000070936276</v>
      </c>
      <c r="M301" t="str">
        <v>მამია მოცრაძე</v>
      </c>
      <c r="N301">
        <v>54001014452</v>
      </c>
      <c r="O301" t="str">
        <v/>
      </c>
      <c r="P301" t="str">
        <v/>
      </c>
      <c r="Q301">
        <v>1070</v>
      </c>
      <c r="R301" t="str">
        <v>0d51a686-652b-478f-9502-50b11abafa54</v>
      </c>
      <c r="S301" t="str">
        <v>94279771-0dd8-44b8-955b-275714b1489b</v>
      </c>
      <c r="T301" t="str">
        <v>C72B1E17-B4CC-4061-8D12-AF7E0F7C6035</v>
      </c>
      <c r="U301" t="str">
        <v>ICE000300</v>
      </c>
      <c r="V301" t="b">
        <f>ISNUMBER(MATCH( ""&amp; T301,  Emploees!AC:AC,0))</f>
        <v>0</v>
      </c>
      <c r="W301" t="b">
        <f>IF(V301,FALSE,ISNUMBER(MATCH(T301,Emploees!B:B,0)))</f>
        <v>0</v>
      </c>
      <c r="X301" t="b">
        <v>1</v>
      </c>
      <c r="Y301" t="e">
        <f>MATCH(ROW(),Sheet2!$A$2:$A$8,0)</f>
        <v>#N/A</v>
      </c>
    </row>
    <row r="302" spans="1:25" hidden="1" x14ac:dyDescent="0.25">
      <c r="A302" t="str">
        <v>შავი ზღვის სანაპირო ბათუმი</v>
      </c>
      <c r="B302" t="str">
        <v>445405366</v>
      </c>
      <c r="C302" s="19" t="str">
        <v/>
      </c>
      <c r="E302" t="str">
        <v/>
      </c>
      <c r="F302" t="str">
        <v/>
      </c>
      <c r="H302" t="str">
        <v>ქ. ბათუმი, ოძელაშვილის ქ., № 11, ბ. 41</v>
      </c>
      <c r="I302" t="str">
        <v/>
      </c>
      <c r="J302" t="str">
        <v/>
      </c>
      <c r="K302" t="str">
        <v>GE51BG0000000279366100</v>
      </c>
      <c r="M302" t="str">
        <v>რობერტ ფუტკარაძე</v>
      </c>
      <c r="N302">
        <v>61001023774</v>
      </c>
      <c r="O302" t="str">
        <v/>
      </c>
      <c r="P302" t="str">
        <v/>
      </c>
      <c r="Q302">
        <v>1072</v>
      </c>
      <c r="R302" t="str">
        <v>0d51a686-652b-478f-9502-50b11abafa54</v>
      </c>
      <c r="S302" t="str">
        <v>94279771-0dd8-44b8-955b-275714b1489b</v>
      </c>
      <c r="T302" t="str">
        <v>F734BED1-0966-4C9D-B567-F8D7494330D8</v>
      </c>
      <c r="U302" t="str">
        <v>ICE000301</v>
      </c>
      <c r="V302" t="b">
        <f>ISNUMBER(MATCH( ""&amp; T302,  Emploees!AC:AC,0))</f>
        <v>0</v>
      </c>
      <c r="W302" t="b">
        <f>IF(V302,FALSE,ISNUMBER(MATCH(T302,Emploees!B:B,0)))</f>
        <v>0</v>
      </c>
      <c r="X302" t="b">
        <v>1</v>
      </c>
      <c r="Y302" t="e">
        <f>MATCH(ROW(),Sheet2!$A$2:$A$8,0)</f>
        <v>#N/A</v>
      </c>
    </row>
    <row r="303" spans="1:25" hidden="1" x14ac:dyDescent="0.25">
      <c r="A303" t="str">
        <v>სოლი</v>
      </c>
      <c r="B303" t="str">
        <v>200079459</v>
      </c>
      <c r="C303" s="19" t="str">
        <v/>
      </c>
      <c r="E303" t="str">
        <v/>
      </c>
      <c r="F303" t="str">
        <v/>
      </c>
      <c r="H303" t="str">
        <v>ქ. თბილისი, დიდუბის რაიონი, გუდაუთის ქ., №2</v>
      </c>
      <c r="I303" t="str">
        <v/>
      </c>
      <c r="J303" t="str">
        <v/>
      </c>
      <c r="K303" t="str">
        <v>GE16BG0000000122563902</v>
      </c>
      <c r="M303" t="str">
        <v>ლევან ჯოხაძე</v>
      </c>
      <c r="N303" t="str">
        <v>01019005822</v>
      </c>
      <c r="O303" t="str">
        <v/>
      </c>
      <c r="P303" t="str">
        <v/>
      </c>
      <c r="Q303">
        <v>297</v>
      </c>
      <c r="R303" t="str">
        <v>0d51a686-652b-478f-9502-50b11abafa54</v>
      </c>
      <c r="S303" t="str">
        <v>94279771-0dd8-44b8-955b-275714b1489b</v>
      </c>
      <c r="T303" t="str">
        <v>E74D864C-1A2C-456B-9B32-45BC562FDB79</v>
      </c>
      <c r="U303" t="str">
        <v>ICE000302</v>
      </c>
      <c r="V303" t="b">
        <f>ISNUMBER(MATCH( ""&amp; T303,  Emploees!AC:AC,0))</f>
        <v>0</v>
      </c>
      <c r="W303" t="b">
        <f>IF(V303,FALSE,ISNUMBER(MATCH(T303,Emploees!B:B,0)))</f>
        <v>0</v>
      </c>
      <c r="X303" t="b">
        <v>1</v>
      </c>
      <c r="Y303" t="e">
        <f>MATCH(ROW(),Sheet2!$A$2:$A$8,0)</f>
        <v>#N/A</v>
      </c>
    </row>
    <row r="304" spans="1:25" hidden="1" x14ac:dyDescent="0.25">
      <c r="A304" t="str">
        <v>NEW CITY</v>
      </c>
      <c r="B304" t="str">
        <v>245629360</v>
      </c>
      <c r="C304" s="19" t="str">
        <v/>
      </c>
      <c r="E304" t="str">
        <v/>
      </c>
      <c r="F304" t="str">
        <v/>
      </c>
      <c r="H304" t="str">
        <v>ქ. ბათუმი, ჭავაჭავაძის,№60</v>
      </c>
      <c r="I304" t="str">
        <v/>
      </c>
      <c r="J304" t="str">
        <v/>
      </c>
      <c r="K304" t="str">
        <v>GE53TB7998736020100004</v>
      </c>
      <c r="M304" t="str">
        <v>გელა დევაძე</v>
      </c>
      <c r="N304">
        <v>61001006445</v>
      </c>
      <c r="O304" t="str">
        <v/>
      </c>
      <c r="P304" t="str">
        <v/>
      </c>
      <c r="Q304">
        <v>1073</v>
      </c>
      <c r="R304" t="str">
        <v>0d51a686-652b-478f-9502-50b11abafa54</v>
      </c>
      <c r="S304" t="str">
        <v>94279771-0dd8-44b8-955b-275714b1489b</v>
      </c>
      <c r="T304" t="str">
        <v>727171CD-4DBC-4E28-B5F5-8C40B164D209</v>
      </c>
      <c r="U304" t="str">
        <v>ICE000303</v>
      </c>
      <c r="V304" t="b">
        <f>ISNUMBER(MATCH( ""&amp; T304,  Emploees!AC:AC,0))</f>
        <v>0</v>
      </c>
      <c r="W304" t="b">
        <f>IF(V304,FALSE,ISNUMBER(MATCH(T304,Emploees!B:B,0)))</f>
        <v>0</v>
      </c>
      <c r="X304" t="b">
        <v>1</v>
      </c>
      <c r="Y304" t="e">
        <f>MATCH(ROW(),Sheet2!$A$2:$A$8,0)</f>
        <v>#N/A</v>
      </c>
    </row>
    <row r="305" spans="1:25" hidden="1" x14ac:dyDescent="0.25">
      <c r="A305" t="str">
        <v>ნეოტექი</v>
      </c>
      <c r="B305" t="str">
        <v>206201698</v>
      </c>
      <c r="C305" s="19" t="str">
        <v/>
      </c>
      <c r="E305" t="str">
        <v/>
      </c>
      <c r="F305" t="str">
        <v/>
      </c>
      <c r="H305" t="str">
        <v>ქ, თბილისი, დიდუბის რაიონი, ნოდარ ბოხუას ქუჩა, N4</v>
      </c>
      <c r="I305" t="str">
        <v/>
      </c>
      <c r="J305" t="str">
        <v/>
      </c>
      <c r="K305" t="str">
        <v>GE77BG0000000120086200</v>
      </c>
      <c r="M305" t="str">
        <v>იგორი ფარჯიანი</v>
      </c>
      <c r="N305" t="str">
        <v>01020004376</v>
      </c>
      <c r="O305" t="str">
        <v/>
      </c>
      <c r="P305" t="str">
        <v/>
      </c>
      <c r="Q305">
        <v>1083</v>
      </c>
      <c r="R305" t="str">
        <v>0d51a686-652b-478f-9502-50b11abafa54</v>
      </c>
      <c r="S305" t="str">
        <v>94279771-0dd8-44b8-955b-275714b1489b</v>
      </c>
      <c r="T305" t="str">
        <v>76D72FC3-12E4-47F4-B259-9A865D72BC42</v>
      </c>
      <c r="U305" t="str">
        <v>ICE000304</v>
      </c>
      <c r="V305" t="b">
        <f>ISNUMBER(MATCH( ""&amp; T305,  Emploees!AC:AC,0))</f>
        <v>0</v>
      </c>
      <c r="W305" t="b">
        <f>IF(V305,FALSE,ISNUMBER(MATCH(T305,Emploees!B:B,0)))</f>
        <v>0</v>
      </c>
      <c r="X305" t="b">
        <v>1</v>
      </c>
      <c r="Y305" t="e">
        <f>MATCH(ROW(),Sheet2!$A$2:$A$8,0)</f>
        <v>#N/A</v>
      </c>
    </row>
    <row r="306" spans="1:25" hidden="1" x14ac:dyDescent="0.25">
      <c r="A306" t="str">
        <v>დეკორი - Decor</v>
      </c>
      <c r="B306" t="str">
        <v>406108705</v>
      </c>
      <c r="C306" s="19" t="str">
        <v/>
      </c>
      <c r="E306" t="str">
        <v/>
      </c>
      <c r="F306" t="str">
        <v/>
      </c>
      <c r="H306" t="str">
        <v>ქ. თბილისის, ისანი-სამგორის რაიონში, II ციხისძირის ქ., № 54</v>
      </c>
      <c r="I306" t="str">
        <v/>
      </c>
      <c r="J306" t="str">
        <v/>
      </c>
      <c r="K306" t="str">
        <v>GE85BG0000000788168900</v>
      </c>
      <c r="M306" t="str">
        <v>ხათუნა ტუხაშვილი</v>
      </c>
      <c r="N306" t="str">
        <v>01011025635</v>
      </c>
      <c r="O306" t="str">
        <v/>
      </c>
      <c r="P306" t="str">
        <v/>
      </c>
      <c r="Q306">
        <v>1090</v>
      </c>
      <c r="R306" t="str">
        <v>0d51a686-652b-478f-9502-50b11abafa54</v>
      </c>
      <c r="S306" t="str">
        <v>94279771-0dd8-44b8-955b-275714b1489b</v>
      </c>
      <c r="T306" t="str">
        <v>995E0BE5-91DD-41D0-BFE4-B38AA38DFCA0</v>
      </c>
      <c r="U306" t="str">
        <v>ICE000305</v>
      </c>
      <c r="V306" t="b">
        <f>ISNUMBER(MATCH( ""&amp; T306,  Emploees!AC:AC,0))</f>
        <v>0</v>
      </c>
      <c r="W306" t="b">
        <f>IF(V306,FALSE,ISNUMBER(MATCH(T306,Emploees!B:B,0)))</f>
        <v>0</v>
      </c>
      <c r="X306" t="b">
        <v>1</v>
      </c>
      <c r="Y306" t="e">
        <f>MATCH(ROW(),Sheet2!$A$2:$A$8,0)</f>
        <v>#N/A</v>
      </c>
    </row>
    <row r="307" spans="1:25" hidden="1" x14ac:dyDescent="0.25">
      <c r="A307" t="str">
        <v>სანნა</v>
      </c>
      <c r="B307" t="str">
        <v>404508154</v>
      </c>
      <c r="C307" s="19" t="str">
        <v/>
      </c>
      <c r="E307" t="str">
        <v/>
      </c>
      <c r="F307" t="str">
        <v/>
      </c>
      <c r="H307" t="str">
        <v>ქ. თბილისი, ძველი თბილისის რაიონი, დავით აღმაშენებლის გამზირი, №158</v>
      </c>
      <c r="I307" t="str">
        <v/>
      </c>
      <c r="J307" t="str">
        <v/>
      </c>
      <c r="K307" t="str">
        <v>GE45CR0120002010173602</v>
      </c>
      <c r="M307" t="str">
        <v>სოფიო მინდელი</v>
      </c>
      <c r="N307" t="str">
        <v>01007005019</v>
      </c>
      <c r="O307" t="str">
        <v/>
      </c>
      <c r="P307" t="str">
        <v/>
      </c>
      <c r="Q307">
        <v>1000</v>
      </c>
      <c r="R307" t="str">
        <v>0d51a686-652b-478f-9502-50b11abafa54</v>
      </c>
      <c r="S307" t="str">
        <v>94279771-0dd8-44b8-955b-275714b1489b</v>
      </c>
      <c r="T307" t="str">
        <v>C5E61AB5-264D-4091-8FC4-28CE4D6F0376</v>
      </c>
      <c r="U307" t="str">
        <v>ICE000306</v>
      </c>
      <c r="V307" t="b">
        <f>ISNUMBER(MATCH( ""&amp; T307,  Emploees!AC:AC,0))</f>
        <v>0</v>
      </c>
      <c r="W307" t="b">
        <f>IF(V307,FALSE,ISNUMBER(MATCH(T307,Emploees!B:B,0)))</f>
        <v>0</v>
      </c>
      <c r="X307" t="b">
        <v>1</v>
      </c>
      <c r="Y307" t="e">
        <f>MATCH(ROW(),Sheet2!$A$2:$A$8,0)</f>
        <v>#N/A</v>
      </c>
    </row>
    <row r="308" spans="1:25" hidden="1" x14ac:dyDescent="0.25">
      <c r="A308" t="str">
        <v>ნუკკანტორა</v>
      </c>
      <c r="B308" t="str">
        <v>406250612</v>
      </c>
      <c r="C308" s="19" t="str">
        <v/>
      </c>
      <c r="E308" t="str">
        <v/>
      </c>
      <c r="F308" t="str">
        <v/>
      </c>
      <c r="H308" t="str">
        <v>ქ. თბილისი, ისნის რაიონი, კასპის ქუჩა, N 3ბ, ბინა 13</v>
      </c>
      <c r="I308" t="str">
        <v/>
      </c>
      <c r="J308" t="str">
        <v/>
      </c>
      <c r="K308" t="str">
        <v>GE06TB7209136080100007</v>
      </c>
      <c r="M308" t="str">
        <v>ნინო ჩიხლაძე</v>
      </c>
      <c r="N308" t="str">
        <v>01011084158</v>
      </c>
      <c r="O308" t="str">
        <v/>
      </c>
      <c r="P308" t="str">
        <v/>
      </c>
      <c r="Q308">
        <v>1093</v>
      </c>
      <c r="R308" t="str">
        <v>0d51a686-652b-478f-9502-50b11abafa54</v>
      </c>
      <c r="S308" t="str">
        <v>94279771-0dd8-44b8-955b-275714b1489b</v>
      </c>
      <c r="T308" t="str">
        <v>EC8DA8F3-2538-4495-9329-DF5A1C71ABCA</v>
      </c>
      <c r="U308" t="str">
        <v>ICE000307</v>
      </c>
      <c r="V308" t="b">
        <f>ISNUMBER(MATCH( ""&amp; T308,  Emploees!AC:AC,0))</f>
        <v>0</v>
      </c>
      <c r="W308" t="b">
        <f>IF(V308,FALSE,ISNUMBER(MATCH(T308,Emploees!B:B,0)))</f>
        <v>0</v>
      </c>
      <c r="X308" t="b">
        <v>1</v>
      </c>
      <c r="Y308" t="e">
        <f>MATCH(ROW(),Sheet2!$A$2:$A$8,0)</f>
        <v>#N/A</v>
      </c>
    </row>
    <row r="309" spans="1:25" hidden="1" x14ac:dyDescent="0.25">
      <c r="A309" t="str">
        <v>ოლ ტექს დეკორ</v>
      </c>
      <c r="B309" t="str">
        <v>445503642</v>
      </c>
      <c r="C309" s="19" t="str">
        <v/>
      </c>
      <c r="E309" t="str">
        <v/>
      </c>
      <c r="F309" t="str">
        <v/>
      </c>
      <c r="H309" t="str">
        <v>ქ. ბათუმი, ინასარიძის ქ., N 9</v>
      </c>
      <c r="I309" t="str">
        <v/>
      </c>
      <c r="J309" t="str">
        <v/>
      </c>
      <c r="K309" t="str">
        <v>GE68TB7826536020100002</v>
      </c>
      <c r="M309" t="str">
        <v>გიორგი შელია</v>
      </c>
      <c r="N309">
        <v>62001022265</v>
      </c>
      <c r="O309" t="str">
        <v/>
      </c>
      <c r="P309" t="str">
        <v/>
      </c>
      <c r="Q309">
        <v>1106</v>
      </c>
      <c r="R309" t="str">
        <v>0d51a686-652b-478f-9502-50b11abafa54</v>
      </c>
      <c r="S309" t="str">
        <v>94279771-0dd8-44b8-955b-275714b1489b</v>
      </c>
      <c r="T309" t="str">
        <v>66B0C767-A7A5-42C9-B660-A8A30DBD388D</v>
      </c>
      <c r="U309" t="str">
        <v>ICE000308</v>
      </c>
      <c r="V309" t="b">
        <f>ISNUMBER(MATCH( ""&amp; T309,  Emploees!AC:AC,0))</f>
        <v>0</v>
      </c>
      <c r="W309" t="b">
        <f>IF(V309,FALSE,ISNUMBER(MATCH(T309,Emploees!B:B,0)))</f>
        <v>0</v>
      </c>
      <c r="X309" t="b">
        <v>1</v>
      </c>
      <c r="Y309" t="e">
        <f>MATCH(ROW(),Sheet2!$A$2:$A$8,0)</f>
        <v>#N/A</v>
      </c>
    </row>
    <row r="310" spans="1:25" hidden="1" x14ac:dyDescent="0.25">
      <c r="A310" t="str">
        <v>ანგარი ჯი</v>
      </c>
      <c r="B310" t="str">
        <v>404430488</v>
      </c>
      <c r="C310" s="19" t="str">
        <v/>
      </c>
      <c r="E310" t="str">
        <v/>
      </c>
      <c r="F310" t="str">
        <v/>
      </c>
      <c r="H310" t="str">
        <v>ქ.თბილისი, ძველი თბილისის რაიონი, ელ.ახვლედიანის ხევი, № 10</v>
      </c>
      <c r="I310" t="str">
        <v/>
      </c>
      <c r="J310" t="str">
        <v/>
      </c>
      <c r="K310" t="str">
        <v>GE76BG0000000946478300</v>
      </c>
      <c r="M310" t="str">
        <v>ლიკა ფიფია</v>
      </c>
      <c r="N310" t="str">
        <v>01010014517</v>
      </c>
      <c r="O310" t="str">
        <v/>
      </c>
      <c r="P310" t="str">
        <v/>
      </c>
      <c r="Q310">
        <v>1111</v>
      </c>
      <c r="R310" t="str">
        <v>0d51a686-652b-478f-9502-50b11abafa54</v>
      </c>
      <c r="S310" t="str">
        <v>94279771-0dd8-44b8-955b-275714b1489b</v>
      </c>
      <c r="T310" t="str">
        <v>7059501B-FBD0-482F-B8A5-B208B4466069</v>
      </c>
      <c r="U310" t="str">
        <v>ICE000309</v>
      </c>
      <c r="V310" t="b">
        <f>ISNUMBER(MATCH( ""&amp; T310,  Emploees!AC:AC,0))</f>
        <v>0</v>
      </c>
      <c r="W310" t="b">
        <f>IF(V310,FALSE,ISNUMBER(MATCH(T310,Emploees!B:B,0)))</f>
        <v>0</v>
      </c>
      <c r="X310" t="b">
        <v>1</v>
      </c>
      <c r="Y310" t="e">
        <f>MATCH(ROW(),Sheet2!$A$2:$A$8,0)</f>
        <v>#N/A</v>
      </c>
    </row>
    <row r="311" spans="1:25" hidden="1" x14ac:dyDescent="0.25">
      <c r="A311" t="str">
        <v>კოპტერ.ჯი</v>
      </c>
      <c r="B311" t="str">
        <v>404510374</v>
      </c>
      <c r="C311" s="19" t="str">
        <v/>
      </c>
      <c r="E311" t="str">
        <v/>
      </c>
      <c r="F311" t="str">
        <v/>
      </c>
      <c r="H311" t="str">
        <v>ქ. თბილისი, ძველი თბილისის რაიონი, ს.ვირსალაძის ქ., №2/4, ბ. 34ა</v>
      </c>
      <c r="I311" t="str">
        <v/>
      </c>
      <c r="J311" t="str">
        <v/>
      </c>
      <c r="K311" t="str">
        <v>GE22TB7209236080100005</v>
      </c>
      <c r="M311" t="str">
        <v>გიორგი დანელია</v>
      </c>
      <c r="N311">
        <v>29001036333</v>
      </c>
      <c r="O311" t="str">
        <v/>
      </c>
      <c r="P311" t="str">
        <v/>
      </c>
      <c r="Q311">
        <v>1119</v>
      </c>
      <c r="R311" t="str">
        <v>0d51a686-652b-478f-9502-50b11abafa54</v>
      </c>
      <c r="S311" t="str">
        <v>94279771-0dd8-44b8-955b-275714b1489b</v>
      </c>
      <c r="T311" t="str">
        <v>662452D0-4ED7-4061-8692-15888CE01A1E</v>
      </c>
      <c r="U311" t="str">
        <v>ICE000310</v>
      </c>
      <c r="V311" t="b">
        <f>ISNUMBER(MATCH( ""&amp; T311,  Emploees!AC:AC,0))</f>
        <v>0</v>
      </c>
      <c r="W311" t="b">
        <f>IF(V311,FALSE,ISNUMBER(MATCH(T311,Emploees!B:B,0)))</f>
        <v>0</v>
      </c>
      <c r="X311" t="b">
        <v>1</v>
      </c>
      <c r="Y311" t="e">
        <f>MATCH(ROW(),Sheet2!$A$2:$A$8,0)</f>
        <v>#N/A</v>
      </c>
    </row>
    <row r="312" spans="1:25" hidden="1" x14ac:dyDescent="0.25">
      <c r="A312" t="str">
        <v>გაგრა პლუსი</v>
      </c>
      <c r="B312" t="str">
        <v>250723971</v>
      </c>
      <c r="C312" s="19" t="str">
        <v/>
      </c>
      <c r="E312" t="str">
        <v/>
      </c>
      <c r="F312" t="str">
        <v/>
      </c>
      <c r="H312" t="str">
        <v>ქ. თბილისი, გლდანი-ნაძალადევის რაიონი, ფეიქრების ქ., №12</v>
      </c>
      <c r="I312" t="str">
        <v/>
      </c>
      <c r="J312" t="str">
        <v/>
      </c>
      <c r="K312" t="str">
        <v>GE82TB7970636060100001</v>
      </c>
      <c r="M312" t="str">
        <v>გიორგი მახათაძე</v>
      </c>
      <c r="N312">
        <v>62007001211</v>
      </c>
      <c r="O312" t="str">
        <v/>
      </c>
      <c r="P312" t="str">
        <v/>
      </c>
      <c r="Q312">
        <v>1122</v>
      </c>
      <c r="R312" t="str">
        <v>0d51a686-652b-478f-9502-50b11abafa54</v>
      </c>
      <c r="S312" t="str">
        <v>94279771-0dd8-44b8-955b-275714b1489b</v>
      </c>
      <c r="T312" t="str">
        <v>AC94F924-252D-41AE-A0DA-B62B7780F687</v>
      </c>
      <c r="U312" t="str">
        <v>ICE000311</v>
      </c>
      <c r="V312" t="b">
        <f>ISNUMBER(MATCH( ""&amp; T312,  Emploees!AC:AC,0))</f>
        <v>0</v>
      </c>
      <c r="W312" t="b">
        <f>IF(V312,FALSE,ISNUMBER(MATCH(T312,Emploees!B:B,0)))</f>
        <v>0</v>
      </c>
      <c r="X312" t="b">
        <v>1</v>
      </c>
      <c r="Y312" t="e">
        <f>MATCH(ROW(),Sheet2!$A$2:$A$8,0)</f>
        <v>#N/A</v>
      </c>
    </row>
    <row r="313" spans="1:25" hidden="1" x14ac:dyDescent="0.25">
      <c r="A313" t="str">
        <v>თეგი</v>
      </c>
      <c r="B313" t="str">
        <v>402017526</v>
      </c>
      <c r="C313" s="19" t="str">
        <v/>
      </c>
      <c r="E313" t="str">
        <v/>
      </c>
      <c r="F313" t="str">
        <v/>
      </c>
      <c r="H313" t="str">
        <v>ქ. თბილისი, დიდუბის რაიონი, აკ.წერეთლის გამზ., N 67, ბ. 7</v>
      </c>
      <c r="I313" t="str">
        <v/>
      </c>
      <c r="J313" t="str">
        <v/>
      </c>
      <c r="K313" t="str">
        <v>GE38TB7119536020100002</v>
      </c>
      <c r="M313" t="str">
        <v>სალომე კვარაცხელია</v>
      </c>
      <c r="N313" t="str">
        <v>01027058756</v>
      </c>
      <c r="O313" t="str">
        <v/>
      </c>
      <c r="P313" t="str">
        <v/>
      </c>
      <c r="Q313">
        <v>978</v>
      </c>
      <c r="R313" t="str">
        <v>0d51a686-652b-478f-9502-50b11abafa54</v>
      </c>
      <c r="S313" t="str">
        <v>94279771-0dd8-44b8-955b-275714b1489b</v>
      </c>
      <c r="T313" t="str">
        <v>428C307F-887A-4DAF-B89B-35BF484FABEA</v>
      </c>
      <c r="U313" t="str">
        <v>ICE000312</v>
      </c>
      <c r="V313" t="b">
        <f>ISNUMBER(MATCH( ""&amp; T313,  Emploees!AC:AC,0))</f>
        <v>0</v>
      </c>
      <c r="W313" t="b">
        <f>IF(V313,FALSE,ISNUMBER(MATCH(T313,Emploees!B:B,0)))</f>
        <v>0</v>
      </c>
      <c r="X313" t="b">
        <v>1</v>
      </c>
      <c r="Y313" t="e">
        <f>MATCH(ROW(),Sheet2!$A$2:$A$8,0)</f>
        <v>#N/A</v>
      </c>
    </row>
    <row r="314" spans="1:25" hidden="1" x14ac:dyDescent="0.25">
      <c r="A314" t="str">
        <v>ოლპრინტჯი</v>
      </c>
      <c r="B314" t="str">
        <v>400044518</v>
      </c>
      <c r="C314" s="19" t="str">
        <v/>
      </c>
      <c r="E314" t="str">
        <v/>
      </c>
      <c r="F314" t="str">
        <v/>
      </c>
      <c r="H314" t="str">
        <v>ქ. თბილისი, ისნის რაიონი, სომხეთის ქუჩა, №50</v>
      </c>
      <c r="I314" t="str">
        <v/>
      </c>
      <c r="J314" t="str">
        <v/>
      </c>
      <c r="K314" t="str">
        <v>GE54PC0043600100029559</v>
      </c>
      <c r="M314" t="str">
        <v>გიორგი მთიულიშვილი</v>
      </c>
      <c r="N314" t="str">
        <v>01003016535</v>
      </c>
      <c r="O314" t="str">
        <v/>
      </c>
      <c r="P314" t="str">
        <v/>
      </c>
      <c r="Q314">
        <v>921</v>
      </c>
      <c r="R314" t="str">
        <v>0d51a686-652b-478f-9502-50b11abafa54</v>
      </c>
      <c r="S314" t="str">
        <v>94279771-0dd8-44b8-955b-275714b1489b</v>
      </c>
      <c r="T314" t="str">
        <v>8684CBD2-5718-4CEC-A747-473F36D820DF</v>
      </c>
      <c r="U314" t="str">
        <v>ICE000313</v>
      </c>
      <c r="V314" t="b">
        <f>ISNUMBER(MATCH( ""&amp; T314,  Emploees!AC:AC,0))</f>
        <v>0</v>
      </c>
      <c r="W314" t="b">
        <f>IF(V314,FALSE,ISNUMBER(MATCH(T314,Emploees!B:B,0)))</f>
        <v>0</v>
      </c>
      <c r="X314" t="b">
        <v>1</v>
      </c>
      <c r="Y314" t="e">
        <f>MATCH(ROW(),Sheet2!$A$2:$A$8,0)</f>
        <v>#N/A</v>
      </c>
    </row>
    <row r="315" spans="1:25" hidden="1" x14ac:dyDescent="0.25">
      <c r="A315" t="str">
        <v>დამ LTD DAM</v>
      </c>
      <c r="B315" t="str">
        <v>446754922</v>
      </c>
      <c r="C315" s="19" t="str">
        <v/>
      </c>
      <c r="E315" t="str">
        <v/>
      </c>
      <c r="F315" t="str">
        <v/>
      </c>
      <c r="H315" t="str">
        <v>დ. ქედა, დ.აღმაშენებლის ქ., N 2</v>
      </c>
      <c r="I315" t="str">
        <v/>
      </c>
      <c r="J315" t="str">
        <v/>
      </c>
      <c r="K315" t="str">
        <v>GE94BG0000000514478000,GE54PC0033600100049653</v>
      </c>
      <c r="M315" t="str">
        <v>თენგიზ ნაკაშიძე</v>
      </c>
      <c r="N315">
        <v>61008004214</v>
      </c>
      <c r="O315" t="str">
        <v/>
      </c>
      <c r="P315" t="str">
        <v/>
      </c>
      <c r="Q315">
        <v>623</v>
      </c>
      <c r="R315" t="str">
        <v>0d51a686-652b-478f-9502-50b11abafa54</v>
      </c>
      <c r="S315" t="str">
        <v>94279771-0dd8-44b8-955b-275714b1489b</v>
      </c>
      <c r="T315" t="str">
        <v>031D942F-C234-4ACB-AE7B-98EB89379D86</v>
      </c>
      <c r="U315" t="str">
        <v>ICE000314</v>
      </c>
      <c r="V315" t="b">
        <f>ISNUMBER(MATCH( ""&amp; T315,  Emploees!AC:AC,0))</f>
        <v>0</v>
      </c>
      <c r="W315" t="b">
        <f>IF(V315,FALSE,ISNUMBER(MATCH(T315,Emploees!B:B,0)))</f>
        <v>0</v>
      </c>
      <c r="X315" t="b">
        <v>1</v>
      </c>
      <c r="Y315" t="e">
        <f>MATCH(ROW(),Sheet2!$A$2:$A$8,0)</f>
        <v>#N/A</v>
      </c>
    </row>
    <row r="316" spans="1:25" hidden="1" x14ac:dyDescent="0.25">
      <c r="A316" t="str">
        <v>ჯიბითაიმს ჯორჯია</v>
      </c>
      <c r="B316" t="str">
        <v>405083323</v>
      </c>
      <c r="C316" s="19" t="str">
        <v/>
      </c>
      <c r="E316" t="str">
        <v/>
      </c>
      <c r="F316" t="str">
        <v/>
      </c>
      <c r="H316" t="str">
        <v>ქ. თბილისი, საბურთალოს რაიონი, საირმის ქ., № 11, ბინა № 24</v>
      </c>
      <c r="I316" t="str">
        <v/>
      </c>
      <c r="J316" t="str">
        <v/>
      </c>
      <c r="K316" t="str">
        <v>GE86BG0000000545319100</v>
      </c>
      <c r="M316" t="str">
        <v>მიხეილ ტარახჩევი</v>
      </c>
      <c r="N316" t="str">
        <v>01024024195</v>
      </c>
      <c r="O316" t="str">
        <v/>
      </c>
      <c r="P316" t="str">
        <v/>
      </c>
      <c r="Q316">
        <v>1126</v>
      </c>
      <c r="R316" t="str">
        <v>0d51a686-652b-478f-9502-50b11abafa54</v>
      </c>
      <c r="S316" t="str">
        <v>94279771-0dd8-44b8-955b-275714b1489b</v>
      </c>
      <c r="T316" t="str">
        <v>57709206-3631-4ABC-A192-5FA0B66FDEFB</v>
      </c>
      <c r="U316" t="str">
        <v>ICE000315</v>
      </c>
      <c r="V316" t="b">
        <f>ISNUMBER(MATCH( ""&amp; T316,  Emploees!AC:AC,0))</f>
        <v>0</v>
      </c>
      <c r="W316" t="b">
        <f>IF(V316,FALSE,ISNUMBER(MATCH(T316,Emploees!B:B,0)))</f>
        <v>0</v>
      </c>
      <c r="X316" t="b">
        <v>1</v>
      </c>
      <c r="Y316" t="e">
        <f>MATCH(ROW(),Sheet2!$A$2:$A$8,0)</f>
        <v>#N/A</v>
      </c>
    </row>
    <row r="317" spans="1:25" hidden="1" x14ac:dyDescent="0.25">
      <c r="A317" t="str">
        <v>პრინტარეა</v>
      </c>
      <c r="B317" t="str">
        <v>404384395</v>
      </c>
      <c r="C317" s="19" t="str">
        <v/>
      </c>
      <c r="E317" t="str">
        <v/>
      </c>
      <c r="F317" t="str">
        <v/>
      </c>
      <c r="H317" t="str">
        <v>ქ. თბილისი, ჩუღურეთის რაიონი, დიმიტრი უზნაძის ქუჩა, N 4</v>
      </c>
      <c r="I317" t="str">
        <v/>
      </c>
      <c r="J317" t="str">
        <v/>
      </c>
      <c r="K317" t="str">
        <v>GE65PC0133600100065504</v>
      </c>
      <c r="M317" t="str">
        <v>თინათინ სანაძე</v>
      </c>
      <c r="N317" t="str">
        <v>01018003902</v>
      </c>
      <c r="O317" t="str">
        <v/>
      </c>
      <c r="P317" t="str">
        <v/>
      </c>
      <c r="Q317">
        <v>1128</v>
      </c>
      <c r="R317" t="str">
        <v>0d51a686-652b-478f-9502-50b11abafa54</v>
      </c>
      <c r="S317" t="str">
        <v>94279771-0dd8-44b8-955b-275714b1489b</v>
      </c>
      <c r="T317" t="str">
        <v>0ACE8429-51F2-47CA-902D-312F57B58E41</v>
      </c>
      <c r="U317" t="str">
        <v>ICE000316</v>
      </c>
      <c r="V317" t="b">
        <f>ISNUMBER(MATCH( ""&amp; T317,  Emploees!AC:AC,0))</f>
        <v>0</v>
      </c>
      <c r="W317" t="b">
        <f>IF(V317,FALSE,ISNUMBER(MATCH(T317,Emploees!B:B,0)))</f>
        <v>0</v>
      </c>
      <c r="X317" t="b">
        <v>1</v>
      </c>
      <c r="Y317" t="e">
        <f>MATCH(ROW(),Sheet2!$A$2:$A$8,0)</f>
        <v>#N/A</v>
      </c>
    </row>
    <row r="318" spans="1:25" hidden="1" x14ac:dyDescent="0.25">
      <c r="A318" t="str">
        <v>LIBERTY TOUR</v>
      </c>
      <c r="B318" t="str">
        <v>404378954</v>
      </c>
      <c r="C318" s="19" t="str">
        <v/>
      </c>
      <c r="E318" t="str">
        <v/>
      </c>
      <c r="F318" t="str">
        <v/>
      </c>
      <c r="H318" t="str">
        <v>ქ. თბილისი, ძველი თბილისის (ყოფ. მთაწმ) რაიონში,ასკანის 1 ჩიხი.№4</v>
      </c>
      <c r="I318" t="str">
        <v/>
      </c>
      <c r="J318" t="str">
        <v/>
      </c>
      <c r="K318" t="str">
        <v>GE08TB7747236020100003</v>
      </c>
      <c r="M318" t="str">
        <v>რუსუდან სვინტრაძე</v>
      </c>
      <c r="N318" t="str">
        <v>01010007645</v>
      </c>
      <c r="O318" t="str">
        <v/>
      </c>
      <c r="P318" t="str">
        <v/>
      </c>
      <c r="Q318">
        <v>1127</v>
      </c>
      <c r="R318" t="str">
        <v>0d51a686-652b-478f-9502-50b11abafa54</v>
      </c>
      <c r="S318" t="str">
        <v>94279771-0dd8-44b8-955b-275714b1489b</v>
      </c>
      <c r="T318" t="str">
        <v>2BB9A101-E33A-4161-AD28-FD97E750E96C</v>
      </c>
      <c r="U318" t="str">
        <v>ICE000317</v>
      </c>
      <c r="V318" t="b">
        <f>ISNUMBER(MATCH( ""&amp; T318,  Emploees!AC:AC,0))</f>
        <v>0</v>
      </c>
      <c r="W318" t="b">
        <f>IF(V318,FALSE,ISNUMBER(MATCH(T318,Emploees!B:B,0)))</f>
        <v>0</v>
      </c>
      <c r="X318" t="b">
        <v>1</v>
      </c>
      <c r="Y318" t="e">
        <f>MATCH(ROW(),Sheet2!$A$2:$A$8,0)</f>
        <v>#N/A</v>
      </c>
    </row>
    <row r="319" spans="1:25" hidden="1" x14ac:dyDescent="0.25">
      <c r="A319" t="str">
        <v>ჰასკო +</v>
      </c>
      <c r="B319" t="str">
        <v>200255482</v>
      </c>
      <c r="C319" s="19" t="str">
        <v/>
      </c>
      <c r="E319" t="str">
        <v/>
      </c>
      <c r="F319" t="str">
        <v/>
      </c>
      <c r="H319" t="str">
        <v>ქ. თბილისი, ნაძალადევის რაიონი, რატევანის ქუჩა, №11</v>
      </c>
      <c r="I319" t="str">
        <v/>
      </c>
      <c r="J319" t="str">
        <v/>
      </c>
      <c r="K319" t="str">
        <v>GE30TB7002336120100008</v>
      </c>
      <c r="M319" t="str">
        <v>მეჰმეთ დემირ</v>
      </c>
      <c r="N319">
        <v>35221955136</v>
      </c>
      <c r="O319" t="str">
        <v/>
      </c>
      <c r="P319" t="str">
        <v/>
      </c>
      <c r="Q319">
        <v>1142</v>
      </c>
      <c r="R319" t="str">
        <v>0d51a686-652b-478f-9502-50b11abafa54</v>
      </c>
      <c r="S319" t="str">
        <v>94279771-0dd8-44b8-955b-275714b1489b</v>
      </c>
      <c r="T319" t="str">
        <v>46D31E17-22CA-4ABE-826D-E9F12DADA629</v>
      </c>
      <c r="U319" t="str">
        <v>ICE000318</v>
      </c>
      <c r="V319" t="b">
        <f>ISNUMBER(MATCH( ""&amp; T319,  Emploees!AC:AC,0))</f>
        <v>0</v>
      </c>
      <c r="W319" t="b">
        <f>IF(V319,FALSE,ISNUMBER(MATCH(T319,Emploees!B:B,0)))</f>
        <v>0</v>
      </c>
      <c r="X319" t="b">
        <v>1</v>
      </c>
      <c r="Y319" t="e">
        <f>MATCH(ROW(),Sheet2!$A$2:$A$8,0)</f>
        <v>#N/A</v>
      </c>
    </row>
    <row r="320" spans="1:25" hidden="1" x14ac:dyDescent="0.25">
      <c r="A320" t="str">
        <v>კოპიპრინტ - 2000</v>
      </c>
      <c r="B320" t="str">
        <v>205166210</v>
      </c>
      <c r="C320" s="19" t="str">
        <v/>
      </c>
      <c r="E320" t="str">
        <v/>
      </c>
      <c r="F320" t="str">
        <v/>
      </c>
      <c r="H320" t="str">
        <v>ქ. თბილისის, ვაკე-საბურთალოს რაიონში, ვაჟა ფშაველას, გამ.N 5</v>
      </c>
      <c r="I320" t="str">
        <v/>
      </c>
      <c r="J320" t="str">
        <v/>
      </c>
      <c r="K320" t="str">
        <v>GE10TB0600000360203670</v>
      </c>
      <c r="M320" t="str">
        <v>ზაზა არახამია</v>
      </c>
      <c r="N320" t="str">
        <v>01002016776</v>
      </c>
      <c r="O320" t="str">
        <v/>
      </c>
      <c r="P320" t="str">
        <v/>
      </c>
      <c r="Q320">
        <v>38</v>
      </c>
      <c r="R320" t="str">
        <v>0d51a686-652b-478f-9502-50b11abafa54</v>
      </c>
      <c r="S320" t="str">
        <v>94279771-0dd8-44b8-955b-275714b1489b</v>
      </c>
      <c r="T320" t="str">
        <v>0BD31ADC-1E30-4FFA-9E25-8A1394695FFE</v>
      </c>
      <c r="U320" t="str">
        <v>ICE000319</v>
      </c>
      <c r="V320" t="b">
        <f>ISNUMBER(MATCH( ""&amp; T320,  Emploees!AC:AC,0))</f>
        <v>0</v>
      </c>
      <c r="W320" t="b">
        <f>IF(V320,FALSE,ISNUMBER(MATCH(T320,Emploees!B:B,0)))</f>
        <v>0</v>
      </c>
      <c r="X320" t="b">
        <v>1</v>
      </c>
      <c r="Y320" t="e">
        <f>MATCH(ROW(),Sheet2!$A$2:$A$8,0)</f>
        <v>#N/A</v>
      </c>
    </row>
    <row r="321" spans="1:25" hidden="1" x14ac:dyDescent="0.25">
      <c r="A321" t="str">
        <v>ბრენდ არ</v>
      </c>
      <c r="B321" t="str">
        <v>400126671</v>
      </c>
      <c r="C321" s="19" t="str">
        <v/>
      </c>
      <c r="E321" t="str">
        <v/>
      </c>
      <c r="F321" t="str">
        <v/>
      </c>
      <c r="H321" t="str">
        <v>ქ. თბილისი, გლდანის რაიონი, დ. სარაჯიშვილის ქ., №23, ბ.№14</v>
      </c>
      <c r="I321" t="str">
        <v/>
      </c>
      <c r="J321" t="str">
        <v/>
      </c>
      <c r="K321" t="str">
        <v>GE44BG0000000854619100</v>
      </c>
      <c r="M321" t="str">
        <v>ეკატერინე ჯოლბორდი</v>
      </c>
      <c r="N321" t="str">
        <v>01027046121</v>
      </c>
      <c r="O321" t="str">
        <v/>
      </c>
      <c r="P321" t="str">
        <v/>
      </c>
      <c r="Q321">
        <v>1103</v>
      </c>
      <c r="R321" t="str">
        <v>0d51a686-652b-478f-9502-50b11abafa54</v>
      </c>
      <c r="S321" t="str">
        <v>94279771-0dd8-44b8-955b-275714b1489b</v>
      </c>
      <c r="T321" t="str">
        <v>F6D2E5A8-DF5C-4B34-87D2-895C1BCE16DE</v>
      </c>
      <c r="U321" t="str">
        <v>ICE000320</v>
      </c>
      <c r="V321" t="b">
        <f>ISNUMBER(MATCH( ""&amp; T321,  Emploees!AC:AC,0))</f>
        <v>0</v>
      </c>
      <c r="W321" t="b">
        <f>IF(V321,FALSE,ISNUMBER(MATCH(T321,Emploees!B:B,0)))</f>
        <v>0</v>
      </c>
      <c r="X321" t="b">
        <v>1</v>
      </c>
      <c r="Y321" t="e">
        <f>MATCH(ROW(),Sheet2!$A$2:$A$8,0)</f>
        <v>#N/A</v>
      </c>
    </row>
    <row r="322" spans="1:25" hidden="1" x14ac:dyDescent="0.25">
      <c r="A322" t="str">
        <v>ოფის 3</v>
      </c>
      <c r="B322" t="str">
        <v>424068378</v>
      </c>
      <c r="C322" s="19" t="str">
        <v/>
      </c>
      <c r="E322" t="str">
        <v/>
      </c>
      <c r="F322" t="str">
        <v/>
      </c>
      <c r="H322" t="str">
        <v>ახალციხე, მ.კოსტავას ქ., კორ. 184, ბ. 36</v>
      </c>
      <c r="I322" t="str">
        <v/>
      </c>
      <c r="J322" t="str">
        <v/>
      </c>
      <c r="K322" t="str">
        <v>GE31BG0000000816476800</v>
      </c>
      <c r="M322" t="str">
        <v>ლია ქიმერიძე</v>
      </c>
      <c r="N322">
        <v>47001015559</v>
      </c>
      <c r="O322" t="str">
        <v/>
      </c>
      <c r="P322" t="str">
        <v/>
      </c>
      <c r="Q322">
        <v>1150</v>
      </c>
      <c r="R322" t="str">
        <v>0d51a686-652b-478f-9502-50b11abafa54</v>
      </c>
      <c r="S322" t="str">
        <v>94279771-0dd8-44b8-955b-275714b1489b</v>
      </c>
      <c r="T322" t="str">
        <v>916DC2B1-FF53-4862-8613-BDEEA57092F0</v>
      </c>
      <c r="U322" t="str">
        <v>ICE000321</v>
      </c>
      <c r="V322" t="b">
        <f>ISNUMBER(MATCH( ""&amp; T322,  Emploees!AC:AC,0))</f>
        <v>0</v>
      </c>
      <c r="W322" t="b">
        <f>IF(V322,FALSE,ISNUMBER(MATCH(T322,Emploees!B:B,0)))</f>
        <v>0</v>
      </c>
      <c r="X322" t="b">
        <v>1</v>
      </c>
      <c r="Y322" t="e">
        <f>MATCH(ROW(),Sheet2!$A$2:$A$8,0)</f>
        <v>#N/A</v>
      </c>
    </row>
    <row r="323" spans="1:25" hidden="1" x14ac:dyDescent="0.25">
      <c r="A323" t="str">
        <v>რეგ სერვისი</v>
      </c>
      <c r="B323" t="str">
        <v>402069603</v>
      </c>
      <c r="C323" s="19" t="str">
        <v/>
      </c>
      <c r="E323" t="str">
        <v/>
      </c>
      <c r="F323" t="str">
        <v/>
      </c>
      <c r="H323" t="str">
        <v>ქ. თბილისი, დიდუბის რაიონი, უ.ჩხეიძის ქ., N 23, ბ. N3ა</v>
      </c>
      <c r="I323" t="str">
        <v/>
      </c>
      <c r="J323" t="str">
        <v/>
      </c>
      <c r="K323" t="str">
        <v>GE17BG0000000101172377</v>
      </c>
      <c r="M323" t="str">
        <v>თეა ჩოჩნიძე</v>
      </c>
      <c r="N323">
        <v>57001008238</v>
      </c>
      <c r="O323" t="str">
        <v/>
      </c>
      <c r="P323" t="str">
        <v/>
      </c>
      <c r="Q323" t="str">
        <v/>
      </c>
      <c r="R323" t="str">
        <v>0d51a686-652b-478f-9502-50b11abafa54</v>
      </c>
      <c r="S323" t="str">
        <v>94279771-0dd8-44b8-955b-275714b1489b</v>
      </c>
      <c r="T323" t="str">
        <v>8BC49FFE-C238-4F26-8521-0E83BEE0AE8C</v>
      </c>
      <c r="U323" t="str">
        <v>ICE000322</v>
      </c>
      <c r="V323" t="b">
        <f>ISNUMBER(MATCH( ""&amp; T323,  Emploees!AC:AC,0))</f>
        <v>0</v>
      </c>
      <c r="W323" t="b">
        <f>IF(V323,FALSE,ISNUMBER(MATCH(T323,Emploees!B:B,0)))</f>
        <v>0</v>
      </c>
      <c r="X323" t="b">
        <v>1</v>
      </c>
      <c r="Y323" t="e">
        <f>MATCH(ROW(),Sheet2!$A$2:$A$8,0)</f>
        <v>#N/A</v>
      </c>
    </row>
    <row r="324" spans="1:25" hidden="1" x14ac:dyDescent="0.25">
      <c r="A324" t="str">
        <v>ბიზნესისა და ტექნოლოგიების აკადემია</v>
      </c>
      <c r="B324" t="str">
        <v>406056173</v>
      </c>
      <c r="C324" s="19" t="str">
        <v/>
      </c>
      <c r="E324" t="str">
        <v/>
      </c>
      <c r="F324" t="str">
        <v/>
      </c>
      <c r="H324" t="str">
        <v>ქ. თბილისი, გლდანი-ნაძალადევის რაიონი, წერონისის ქ., N208</v>
      </c>
      <c r="I324" t="str">
        <v/>
      </c>
      <c r="J324" t="str">
        <v/>
      </c>
      <c r="K324" t="str">
        <v>GE95BG0000000160791829</v>
      </c>
      <c r="M324" t="str">
        <v>სოფიო მაჭარაშვილი</v>
      </c>
      <c r="N324" t="str">
        <v>01020000601</v>
      </c>
      <c r="O324" t="str">
        <v/>
      </c>
      <c r="P324" t="str">
        <v/>
      </c>
      <c r="Q324">
        <v>1163</v>
      </c>
      <c r="R324" t="str">
        <v>0d51a686-652b-478f-9502-50b11abafa54</v>
      </c>
      <c r="S324" t="str">
        <v>94279771-0dd8-44b8-955b-275714b1489b</v>
      </c>
      <c r="T324" t="str">
        <v>A7856435-0328-4BF6-AA9E-97BC2DBBDDF8</v>
      </c>
      <c r="U324" t="str">
        <v>ICE000323</v>
      </c>
      <c r="V324" t="b">
        <f>ISNUMBER(MATCH( ""&amp; T324,  Emploees!AC:AC,0))</f>
        <v>0</v>
      </c>
      <c r="W324" t="b">
        <f>IF(V324,FALSE,ISNUMBER(MATCH(T324,Emploees!B:B,0)))</f>
        <v>0</v>
      </c>
      <c r="X324" t="b">
        <v>1</v>
      </c>
      <c r="Y324" t="e">
        <f>MATCH(ROW(),Sheet2!$A$2:$A$8,0)</f>
        <v>#N/A</v>
      </c>
    </row>
    <row r="325" spans="1:25" hidden="1" x14ac:dyDescent="0.25">
      <c r="A325" t="str">
        <v>სწრაფი ჩარიცხვები</v>
      </c>
      <c r="B325" t="str">
        <v>416312010</v>
      </c>
      <c r="C325" s="19" t="str">
        <v/>
      </c>
      <c r="E325" t="str">
        <v/>
      </c>
      <c r="F325" t="str">
        <v/>
      </c>
      <c r="H325" t="str">
        <v>ქ. რუსთავი, შ. რუსთაველის ქ., კორპ. 26, ბინა 21</v>
      </c>
      <c r="I325" t="str">
        <v/>
      </c>
      <c r="J325" t="str">
        <v/>
      </c>
      <c r="K325" t="str">
        <v>GE91BG0000000903585600</v>
      </c>
      <c r="M325" t="str">
        <v>ვალერი ჩიტაშვილი</v>
      </c>
      <c r="N325">
        <v>35001061151</v>
      </c>
      <c r="O325" t="str">
        <v/>
      </c>
      <c r="P325" t="str">
        <v/>
      </c>
      <c r="Q325">
        <v>1164</v>
      </c>
      <c r="R325" t="str">
        <v>0d51a686-652b-478f-9502-50b11abafa54</v>
      </c>
      <c r="S325" t="str">
        <v>94279771-0dd8-44b8-955b-275714b1489b</v>
      </c>
      <c r="T325" t="str">
        <v>80F6C35E-46D4-4EF9-8043-5CEC9B407788</v>
      </c>
      <c r="U325" t="str">
        <v>ICE000324</v>
      </c>
      <c r="V325" t="b">
        <f>ISNUMBER(MATCH( ""&amp; T325,  Emploees!AC:AC,0))</f>
        <v>0</v>
      </c>
      <c r="W325" t="b">
        <f>IF(V325,FALSE,ISNUMBER(MATCH(T325,Emploees!B:B,0)))</f>
        <v>0</v>
      </c>
      <c r="X325" t="b">
        <v>1</v>
      </c>
      <c r="Y325" t="e">
        <f>MATCH(ROW(),Sheet2!$A$2:$A$8,0)</f>
        <v>#N/A</v>
      </c>
    </row>
    <row r="326" spans="1:25" hidden="1" x14ac:dyDescent="0.25">
      <c r="A326" t="str">
        <v>კომპანია რეზიდ ჰოლდინგ ჯიემბიეიჩ-ის
ფილიალი საქართველოში რეზიდ-თბილისი</v>
      </c>
      <c r="B326" t="str">
        <v>205290219</v>
      </c>
      <c r="C326" s="19" t="str">
        <v/>
      </c>
      <c r="E326" t="str">
        <v/>
      </c>
      <c r="F326" t="str">
        <v/>
      </c>
      <c r="H326" t="str">
        <v>ქ. თბილისი, ვაკე-საბურთალოს რაიონი, მერაბ ალექსიძის ქუჩა N12, სართული 4, ბინა N8, ბლოკი ''ა''</v>
      </c>
      <c r="I326" t="str">
        <v/>
      </c>
      <c r="J326" t="str">
        <v/>
      </c>
      <c r="K326" t="str">
        <v>GE98BG0000000103100346</v>
      </c>
      <c r="M326" t="str">
        <v>იოსებ ორჯონიკიძე</v>
      </c>
      <c r="N326">
        <v>720064096</v>
      </c>
      <c r="O326" t="str">
        <v/>
      </c>
      <c r="P326" t="str">
        <v/>
      </c>
      <c r="Q326">
        <v>635</v>
      </c>
      <c r="R326" t="str">
        <v>23b32846-da15-4bce-a8a6-0859041e94bb</v>
      </c>
      <c r="S326" t="str">
        <v>94279771-0dd8-44b8-955b-275714b1489b</v>
      </c>
      <c r="T326" t="str">
        <v>E1F5C753-803E-442A-9A1C-37FED4FA8F70</v>
      </c>
      <c r="U326" t="str">
        <v>ICE000325</v>
      </c>
      <c r="V326" t="b">
        <f>ISNUMBER(MATCH( ""&amp; T326,  Emploees!AC:AC,0))</f>
        <v>0</v>
      </c>
      <c r="W326" t="b">
        <f>IF(V326,FALSE,ISNUMBER(MATCH(T326,Emploees!B:B,0)))</f>
        <v>0</v>
      </c>
      <c r="X326" t="b">
        <v>1</v>
      </c>
      <c r="Y326" t="e">
        <f>MATCH(ROW(),Sheet2!$A$2:$A$8,0)</f>
        <v>#N/A</v>
      </c>
    </row>
    <row r="327" spans="1:25" hidden="1" x14ac:dyDescent="0.25">
      <c r="A327" t="str">
        <v>სმარტ უნიონ</v>
      </c>
      <c r="B327" t="str">
        <v>445515087</v>
      </c>
      <c r="C327" s="19" t="str">
        <v/>
      </c>
      <c r="E327" t="str">
        <v/>
      </c>
      <c r="F327" t="str">
        <v/>
      </c>
      <c r="H327" t="str">
        <v>ქ. ბათუმი, ხიხანის ქ., N19</v>
      </c>
      <c r="I327" t="str">
        <v/>
      </c>
      <c r="J327" t="str">
        <v/>
      </c>
      <c r="K327" t="str">
        <v>GE12KS0000000360205542</v>
      </c>
      <c r="M327" t="str">
        <v>იონა წითელაძე</v>
      </c>
      <c r="N327">
        <v>61006010533</v>
      </c>
      <c r="O327" t="str">
        <v/>
      </c>
      <c r="P327" t="str">
        <v/>
      </c>
      <c r="Q327">
        <v>1177</v>
      </c>
      <c r="R327" t="str">
        <v>0d51a686-652b-478f-9502-50b11abafa54</v>
      </c>
      <c r="S327" t="str">
        <v>94279771-0dd8-44b8-955b-275714b1489b</v>
      </c>
      <c r="T327" t="str">
        <v>DB0A738E-F3F0-4219-97A5-0693EA896B57</v>
      </c>
      <c r="U327" t="str">
        <v>ICE000326</v>
      </c>
      <c r="V327" t="b">
        <f>ISNUMBER(MATCH( ""&amp; T327,  Emploees!AC:AC,0))</f>
        <v>0</v>
      </c>
      <c r="W327" t="b">
        <f>IF(V327,FALSE,ISNUMBER(MATCH(T327,Emploees!B:B,0)))</f>
        <v>0</v>
      </c>
      <c r="X327" t="b">
        <v>1</v>
      </c>
      <c r="Y327" t="e">
        <f>MATCH(ROW(),Sheet2!$A$2:$A$8,0)</f>
        <v>#N/A</v>
      </c>
    </row>
    <row r="328" spans="1:25" hidden="1" x14ac:dyDescent="0.25">
      <c r="A328" t="str">
        <v>ვისოლ პეტროლიუმ ჯორჯია</v>
      </c>
      <c r="B328" t="str">
        <v>202161098</v>
      </c>
      <c r="C328" s="19" t="str">
        <v/>
      </c>
      <c r="E328" t="str">
        <v/>
      </c>
      <c r="F328" t="str">
        <v/>
      </c>
      <c r="H328" t="str">
        <v>ქ. თბილისი, ვაკის რაიონი, ჭავჭავაძის გამზ., №74ბ</v>
      </c>
      <c r="I328" t="str">
        <v/>
      </c>
      <c r="J328" t="str">
        <v/>
      </c>
      <c r="K328" t="str">
        <v>GE48TB1100000018467453</v>
      </c>
      <c r="M328" t="str">
        <v>ვასილი ხორავა</v>
      </c>
      <c r="N328" t="str">
        <v>01020005032</v>
      </c>
      <c r="O328" t="str">
        <v/>
      </c>
      <c r="P328" t="str">
        <v/>
      </c>
      <c r="Q328">
        <v>375</v>
      </c>
      <c r="R328" t="str">
        <v>ec8c01a4-0fe9-424e-b08d-3bc252e7ac53</v>
      </c>
      <c r="S328" t="str">
        <v>94279771-0dd8-44b8-955b-275714b1489b</v>
      </c>
      <c r="T328" t="str">
        <v>2D7D3702-4798-48E2-AD4F-85DECA0EE3E9</v>
      </c>
      <c r="U328" t="str">
        <v>ICE000327</v>
      </c>
      <c r="V328" t="b">
        <f>ISNUMBER(MATCH( ""&amp; T328,  Emploees!AC:AC,0))</f>
        <v>0</v>
      </c>
      <c r="W328" t="b">
        <f>IF(V328,FALSE,ISNUMBER(MATCH(T328,Emploees!B:B,0)))</f>
        <v>0</v>
      </c>
      <c r="X328" t="b">
        <v>1</v>
      </c>
      <c r="Y328" t="e">
        <f>MATCH(ROW(),Sheet2!$A$2:$A$8,0)</f>
        <v>#N/A</v>
      </c>
    </row>
    <row r="329" spans="1:25" hidden="1" x14ac:dyDescent="0.25">
      <c r="A329" t="str">
        <v>გეპა</v>
      </c>
      <c r="B329" t="str">
        <v>445506587</v>
      </c>
      <c r="C329" s="19" t="str">
        <v/>
      </c>
      <c r="E329" t="str">
        <v/>
      </c>
      <c r="F329" t="str">
        <v/>
      </c>
      <c r="H329" t="str">
        <v>ქ. ბათუმი, თამარ მეფის დას. N 8 ბ. 19</v>
      </c>
      <c r="I329" t="str">
        <v/>
      </c>
      <c r="J329" t="str">
        <v/>
      </c>
      <c r="K329" t="str">
        <v>GE92PC0033600100053916</v>
      </c>
      <c r="M329" t="str">
        <v>გელა პატარაია</v>
      </c>
      <c r="N329">
        <v>61003002868</v>
      </c>
      <c r="O329" t="str">
        <v/>
      </c>
      <c r="P329" t="str">
        <v/>
      </c>
      <c r="Q329">
        <v>1187</v>
      </c>
      <c r="R329" t="str">
        <v>0d51a686-652b-478f-9502-50b11abafa54</v>
      </c>
      <c r="S329" t="str">
        <v>94279771-0dd8-44b8-955b-275714b1489b</v>
      </c>
      <c r="T329" t="str">
        <v>18E71000-0E7D-4FCA-9C79-5D9EF5D833F2</v>
      </c>
      <c r="U329" t="str">
        <v>ICE000328</v>
      </c>
      <c r="V329" t="b">
        <f>ISNUMBER(MATCH( ""&amp; T329,  Emploees!AC:AC,0))</f>
        <v>0</v>
      </c>
      <c r="W329" t="b">
        <f>IF(V329,FALSE,ISNUMBER(MATCH(T329,Emploees!B:B,0)))</f>
        <v>0</v>
      </c>
      <c r="X329" t="b">
        <v>1</v>
      </c>
      <c r="Y329" t="e">
        <f>MATCH(ROW(),Sheet2!$A$2:$A$8,0)</f>
        <v>#N/A</v>
      </c>
    </row>
    <row r="330" spans="1:25" hidden="1" x14ac:dyDescent="0.25">
      <c r="A330" t="str">
        <v>ჯ.თ. მოტორსი</v>
      </c>
      <c r="B330" t="str">
        <v>404541983</v>
      </c>
      <c r="C330" s="19" t="str">
        <v/>
      </c>
      <c r="E330" t="str">
        <v/>
      </c>
      <c r="F330" t="str">
        <v/>
      </c>
      <c r="H330" t="str">
        <v>ქ. თბილისი, ძველი თბილისის რაიონი, პეტრიაშვილის ქ. 10, სართული 2</v>
      </c>
      <c r="I330" t="str">
        <v/>
      </c>
      <c r="J330" t="str">
        <v/>
      </c>
      <c r="K330" t="str">
        <v>GE88BG0000000101043544</v>
      </c>
      <c r="M330" t="str">
        <v>ჯემალ მახარაძე</v>
      </c>
      <c r="N330">
        <v>61004009451</v>
      </c>
      <c r="O330" t="str">
        <v/>
      </c>
      <c r="P330" t="str">
        <v/>
      </c>
      <c r="Q330">
        <v>1196</v>
      </c>
      <c r="R330" t="str">
        <v>0d51a686-652b-478f-9502-50b11abafa54</v>
      </c>
      <c r="S330" t="str">
        <v>94279771-0dd8-44b8-955b-275714b1489b</v>
      </c>
      <c r="T330" t="str">
        <v>C552964D-F301-44ED-8D4F-62DF2A7A0E62</v>
      </c>
      <c r="U330" t="str">
        <v>ICE000329</v>
      </c>
      <c r="V330" t="b">
        <f>ISNUMBER(MATCH( ""&amp; T330,  Emploees!AC:AC,0))</f>
        <v>0</v>
      </c>
      <c r="W330" t="b">
        <f>IF(V330,FALSE,ISNUMBER(MATCH(T330,Emploees!B:B,0)))</f>
        <v>0</v>
      </c>
      <c r="X330" t="b">
        <v>1</v>
      </c>
      <c r="Y330" t="e">
        <f>MATCH(ROW(),Sheet2!$A$2:$A$8,0)</f>
        <v>#N/A</v>
      </c>
    </row>
    <row r="331" spans="1:25" hidden="1" x14ac:dyDescent="0.25">
      <c r="A331" t="str">
        <v>მორეპოვერი</v>
      </c>
      <c r="B331" t="str">
        <v>405131094</v>
      </c>
      <c r="C331" s="19" t="str">
        <v/>
      </c>
      <c r="E331" t="str">
        <v/>
      </c>
      <c r="F331" t="str">
        <v/>
      </c>
      <c r="H331" t="str">
        <v>ქ. თბილისი, ვაკე-საბურთალოს რაიონი, ს. ცინცაძის ქ., N 43, ბ. 40</v>
      </c>
      <c r="I331" t="str">
        <v/>
      </c>
      <c r="J331" t="str">
        <v/>
      </c>
      <c r="K331" t="str">
        <v>GE35BG0000000633183200</v>
      </c>
      <c r="M331" t="str">
        <v>მამუკა ჩხეიძე</v>
      </c>
      <c r="N331">
        <v>54001010273</v>
      </c>
      <c r="O331" t="str">
        <v/>
      </c>
      <c r="P331" t="str">
        <v/>
      </c>
      <c r="Q331">
        <v>1197</v>
      </c>
      <c r="R331" t="str">
        <v>0d51a686-652b-478f-9502-50b11abafa54</v>
      </c>
      <c r="S331" t="str">
        <v>94279771-0dd8-44b8-955b-275714b1489b</v>
      </c>
      <c r="T331" t="str">
        <v>DAEC50B3-325C-46D5-ACD7-A74DBD2FFC3E</v>
      </c>
      <c r="U331" t="str">
        <v>ICE000330</v>
      </c>
      <c r="V331" t="b">
        <f>ISNUMBER(MATCH( ""&amp; T331,  Emploees!AC:AC,0))</f>
        <v>0</v>
      </c>
      <c r="W331" t="b">
        <f>IF(V331,FALSE,ISNUMBER(MATCH(T331,Emploees!B:B,0)))</f>
        <v>0</v>
      </c>
      <c r="X331" t="b">
        <v>1</v>
      </c>
      <c r="Y331" t="e">
        <f>MATCH(ROW(),Sheet2!$A$2:$A$8,0)</f>
        <v>#N/A</v>
      </c>
    </row>
    <row r="332" spans="1:25" hidden="1" x14ac:dyDescent="0.25">
      <c r="A332" t="str">
        <v>გლობალ თრეველ</v>
      </c>
      <c r="B332" t="str">
        <v>205103788</v>
      </c>
      <c r="C332" s="19" t="str">
        <v/>
      </c>
      <c r="E332" t="str">
        <v/>
      </c>
      <c r="F332" t="str">
        <v/>
      </c>
      <c r="H332" t="str">
        <v>ქ. თბილისი, საბურთალოს რაიონი, იოსებიძის ქ., №60, ბინა 1</v>
      </c>
      <c r="I332" t="str">
        <v/>
      </c>
      <c r="J332" t="str">
        <v/>
      </c>
      <c r="K332" t="str">
        <v>GE41BG0000000152496100</v>
      </c>
      <c r="M332" t="str">
        <v>თინათინ მარგალიტაშვილი</v>
      </c>
      <c r="N332" t="str">
        <v>01031004120</v>
      </c>
      <c r="O332" t="str">
        <v/>
      </c>
      <c r="P332" t="str">
        <v/>
      </c>
      <c r="Q332">
        <v>1200</v>
      </c>
      <c r="R332" t="str">
        <v>0d51a686-652b-478f-9502-50b11abafa54</v>
      </c>
      <c r="S332" t="str">
        <v>94279771-0dd8-44b8-955b-275714b1489b</v>
      </c>
      <c r="T332" t="str">
        <v>5FB5057F-3EBF-4D18-822B-F01F9B1152DC</v>
      </c>
      <c r="U332" t="str">
        <v>ICE000331</v>
      </c>
      <c r="V332" t="b">
        <f>ISNUMBER(MATCH( ""&amp; T332,  Emploees!AC:AC,0))</f>
        <v>0</v>
      </c>
      <c r="W332" t="b">
        <f>IF(V332,FALSE,ISNUMBER(MATCH(T332,Emploees!B:B,0)))</f>
        <v>0</v>
      </c>
      <c r="X332" t="b">
        <v>1</v>
      </c>
      <c r="Y332" t="e">
        <f>MATCH(ROW(),Sheet2!$A$2:$A$8,0)</f>
        <v>#N/A</v>
      </c>
    </row>
    <row r="333" spans="1:25" hidden="1" x14ac:dyDescent="0.25">
      <c r="A333" t="str">
        <v>დისქავერი</v>
      </c>
      <c r="B333" t="str">
        <v>202187061</v>
      </c>
      <c r="C333" s="19" t="str">
        <v/>
      </c>
      <c r="E333" t="str">
        <v/>
      </c>
      <c r="F333" t="str">
        <v/>
      </c>
      <c r="H333" t="str">
        <v>ქ. თბილისი, ძველი თბილისის რაიონი, დავით აღმაშენებლის გამზ., №10</v>
      </c>
      <c r="I333" t="str">
        <v/>
      </c>
      <c r="J333" t="str">
        <v/>
      </c>
      <c r="K333" t="str">
        <v>GE84BG0000000146223500</v>
      </c>
      <c r="M333" t="str">
        <v>ირინა სერგეევა</v>
      </c>
      <c r="N333" t="str">
        <v>01017009283</v>
      </c>
      <c r="O333" t="str">
        <v/>
      </c>
      <c r="P333" t="str">
        <v/>
      </c>
      <c r="Q333">
        <v>1201</v>
      </c>
      <c r="R333" t="str">
        <v>0d51a686-652b-478f-9502-50b11abafa54</v>
      </c>
      <c r="S333" t="str">
        <v>94279771-0dd8-44b8-955b-275714b1489b</v>
      </c>
      <c r="T333" t="str">
        <v>54E8F338-948B-43AC-A34C-51F2EADC526A</v>
      </c>
      <c r="U333" t="str">
        <v>ICE000332</v>
      </c>
      <c r="V333" t="b">
        <f>ISNUMBER(MATCH( ""&amp; T333,  Emploees!AC:AC,0))</f>
        <v>0</v>
      </c>
      <c r="W333" t="b">
        <f>IF(V333,FALSE,ISNUMBER(MATCH(T333,Emploees!B:B,0)))</f>
        <v>0</v>
      </c>
      <c r="X333" t="b">
        <v>1</v>
      </c>
      <c r="Y333" t="e">
        <f>MATCH(ROW(),Sheet2!$A$2:$A$8,0)</f>
        <v>#N/A</v>
      </c>
    </row>
    <row r="334" spans="1:25" hidden="1" x14ac:dyDescent="0.25">
      <c r="A334" t="str">
        <v>სტუდია "დეკვადრატი"</v>
      </c>
      <c r="B334" t="str">
        <v>205066505</v>
      </c>
      <c r="C334" s="19" t="str">
        <v/>
      </c>
      <c r="E334" t="str">
        <v/>
      </c>
      <c r="F334" t="str">
        <v/>
      </c>
      <c r="H334" t="str">
        <v>ქ. თბილისის საბურთალოს რაიონში/შევარდენიძის 11</v>
      </c>
      <c r="I334" t="str">
        <v/>
      </c>
      <c r="J334" t="str">
        <v/>
      </c>
      <c r="K334" t="str">
        <v>GE08TB0600000018467856</v>
      </c>
      <c r="M334" t="str">
        <v>ნინო ალავიძე</v>
      </c>
      <c r="N334" t="str">
        <v>01024003019</v>
      </c>
      <c r="O334" t="str">
        <v/>
      </c>
      <c r="P334" t="str">
        <v/>
      </c>
      <c r="Q334">
        <v>1203</v>
      </c>
      <c r="R334" t="str">
        <v>0d51a686-652b-478f-9502-50b11abafa54</v>
      </c>
      <c r="S334" t="str">
        <v>94279771-0dd8-44b8-955b-275714b1489b</v>
      </c>
      <c r="T334" t="str">
        <v>5F1B178A-BE50-47D3-A251-FC24B8F22E81</v>
      </c>
      <c r="U334" t="str">
        <v>ICE000333</v>
      </c>
      <c r="V334" t="b">
        <f>ISNUMBER(MATCH( ""&amp; T334,  Emploees!AC:AC,0))</f>
        <v>0</v>
      </c>
      <c r="W334" t="b">
        <f>IF(V334,FALSE,ISNUMBER(MATCH(T334,Emploees!B:B,0)))</f>
        <v>0</v>
      </c>
      <c r="X334" t="b">
        <v>1</v>
      </c>
      <c r="Y334" t="e">
        <f>MATCH(ROW(),Sheet2!$A$2:$A$8,0)</f>
        <v>#N/A</v>
      </c>
    </row>
    <row r="335" spans="1:25" hidden="1" x14ac:dyDescent="0.25">
      <c r="A335" t="str">
        <v>ოთო-2011</v>
      </c>
      <c r="B335" t="str">
        <v>404884014</v>
      </c>
      <c r="C335" s="19" t="str">
        <v/>
      </c>
      <c r="E335" t="str">
        <v/>
      </c>
      <c r="F335" t="str">
        <v/>
      </c>
      <c r="H335" t="str">
        <v>ქ. თბილისის ვაკე–საბურთალოს რაიონში, დიდი დიღომი, მე-3 მ/რ კორპ. 31, ბინა № 52</v>
      </c>
      <c r="I335" t="str">
        <v/>
      </c>
      <c r="J335" t="str">
        <v/>
      </c>
      <c r="K335" t="str">
        <v>GE88PC0223600100010441</v>
      </c>
      <c r="M335" t="str">
        <v>გოჩა ხუნწარია</v>
      </c>
      <c r="N335">
        <v>39001006285</v>
      </c>
      <c r="O335" t="str">
        <v/>
      </c>
      <c r="P335" t="str">
        <v/>
      </c>
      <c r="Q335">
        <v>869</v>
      </c>
      <c r="R335" t="str">
        <v>0d51a686-652b-478f-9502-50b11abafa54</v>
      </c>
      <c r="S335" t="str">
        <v>94279771-0dd8-44b8-955b-275714b1489b</v>
      </c>
      <c r="T335" t="str">
        <v>C79BF993-1091-4EB2-AFE8-6FEAE7E51990</v>
      </c>
      <c r="U335" t="str">
        <v>ICE000334</v>
      </c>
      <c r="V335" t="b">
        <f>ISNUMBER(MATCH( ""&amp; T335,  Emploees!AC:AC,0))</f>
        <v>0</v>
      </c>
      <c r="W335" t="b">
        <f>IF(V335,FALSE,ISNUMBER(MATCH(T335,Emploees!B:B,0)))</f>
        <v>0</v>
      </c>
      <c r="X335" t="b">
        <v>1</v>
      </c>
      <c r="Y335" t="e">
        <f>MATCH(ROW(),Sheet2!$A$2:$A$8,0)</f>
        <v>#N/A</v>
      </c>
    </row>
    <row r="336" spans="1:25" hidden="1" x14ac:dyDescent="0.25">
      <c r="A336" t="str">
        <v>რემონტი +</v>
      </c>
      <c r="B336" t="str">
        <v>445546552</v>
      </c>
      <c r="C336" s="19" t="str">
        <v/>
      </c>
      <c r="E336" t="str">
        <v/>
      </c>
      <c r="F336" t="str">
        <v/>
      </c>
      <c r="H336" t="str">
        <v>ბათუმი ზ.გორგილაძის ქ. N 115 ბ. 18</v>
      </c>
      <c r="I336" t="str">
        <v/>
      </c>
      <c r="J336" t="str">
        <v/>
      </c>
      <c r="K336" t="str">
        <v>GE49BG0000000131171282</v>
      </c>
      <c r="M336" t="str">
        <v>თორნიკე ნატარიძე</v>
      </c>
      <c r="N336">
        <v>61010020070</v>
      </c>
      <c r="O336" t="str">
        <v/>
      </c>
      <c r="P336" t="str">
        <v/>
      </c>
      <c r="Q336">
        <v>1135</v>
      </c>
      <c r="R336" t="str">
        <v>0d51a686-652b-478f-9502-50b11abafa54</v>
      </c>
      <c r="S336" t="str">
        <v>94279771-0dd8-44b8-955b-275714b1489b</v>
      </c>
      <c r="T336" t="str">
        <v>89E798F9-462E-4252-B45E-1C3B0BEB9299</v>
      </c>
      <c r="U336" t="str">
        <v>ICE000335</v>
      </c>
      <c r="V336" t="b">
        <f>ISNUMBER(MATCH( ""&amp; T336,  Emploees!AC:AC,0))</f>
        <v>0</v>
      </c>
      <c r="W336" t="b">
        <f>IF(V336,FALSE,ISNUMBER(MATCH(T336,Emploees!B:B,0)))</f>
        <v>0</v>
      </c>
      <c r="X336" t="b">
        <v>1</v>
      </c>
      <c r="Y336" t="e">
        <f>MATCH(ROW(),Sheet2!$A$2:$A$8,0)</f>
        <v>#N/A</v>
      </c>
    </row>
    <row r="337" spans="1:25" hidden="1" x14ac:dyDescent="0.25">
      <c r="A337" t="str">
        <v>სანი ჰოლიდეი</v>
      </c>
      <c r="B337" t="str">
        <v>405326277</v>
      </c>
      <c r="C337" s="19" t="str">
        <v/>
      </c>
      <c r="E337" t="str">
        <v/>
      </c>
      <c r="F337" t="str">
        <v/>
      </c>
      <c r="H337" t="str">
        <v>ქ. თბილისი, საბურთალოს რაიონი, ლიხაურის ქ., N 24</v>
      </c>
      <c r="I337" t="str">
        <v/>
      </c>
      <c r="J337" t="str">
        <v/>
      </c>
      <c r="K337" t="str">
        <v>GE39BG0000000161043679</v>
      </c>
      <c r="M337" t="str">
        <v>თეონა მამაცაშვილი-ზარიძე</v>
      </c>
      <c r="N337" t="str">
        <v>01025009798</v>
      </c>
      <c r="O337" t="str">
        <v/>
      </c>
      <c r="P337" t="str">
        <v/>
      </c>
      <c r="Q337">
        <v>1204</v>
      </c>
      <c r="R337" t="str">
        <v>0d51a686-652b-478f-9502-50b11abafa54</v>
      </c>
      <c r="S337" t="str">
        <v>94279771-0dd8-44b8-955b-275714b1489b</v>
      </c>
      <c r="T337" t="str">
        <v>BEC67773-1952-4C44-B390-71EC54EA8B16</v>
      </c>
      <c r="U337" t="str">
        <v>ICE000336</v>
      </c>
      <c r="V337" t="b">
        <f>ISNUMBER(MATCH( ""&amp; T337,  Emploees!AC:AC,0))</f>
        <v>0</v>
      </c>
      <c r="W337" t="b">
        <f>IF(V337,FALSE,ISNUMBER(MATCH(T337,Emploees!B:B,0)))</f>
        <v>0</v>
      </c>
      <c r="X337" t="b">
        <v>1</v>
      </c>
      <c r="Y337" t="e">
        <f>MATCH(ROW(),Sheet2!$A$2:$A$8,0)</f>
        <v>#N/A</v>
      </c>
    </row>
    <row r="338" spans="1:25" hidden="1" x14ac:dyDescent="0.25">
      <c r="A338" t="str">
        <v>ვაკე ვიქტორია 18</v>
      </c>
      <c r="B338" t="str">
        <v>405300455</v>
      </c>
      <c r="C338" s="19" t="str">
        <v/>
      </c>
      <c r="E338" t="str">
        <v/>
      </c>
      <c r="F338" t="str">
        <v/>
      </c>
      <c r="H338" t="str">
        <v>ქ. თბილისი, ვაკის რაიონი, არაყიშვილის I ჩიხი, N 3</v>
      </c>
      <c r="I338" t="str">
        <v/>
      </c>
      <c r="J338" t="str">
        <v/>
      </c>
      <c r="K338" t="str">
        <v>GE36TB7446036020100009</v>
      </c>
      <c r="M338" t="str">
        <v>ვალენტინა ქურდაძე</v>
      </c>
      <c r="N338" t="str">
        <v>01018002991</v>
      </c>
      <c r="O338" t="str">
        <v/>
      </c>
      <c r="P338" t="str">
        <v/>
      </c>
      <c r="Q338">
        <v>1211</v>
      </c>
      <c r="R338" t="str">
        <v>0d51a686-652b-478f-9502-50b11abafa54</v>
      </c>
      <c r="S338" t="str">
        <v>94279771-0dd8-44b8-955b-275714b1489b</v>
      </c>
      <c r="T338" t="str">
        <v>56C9E2E4-86D9-44B8-B49F-38ED3DD22C4C</v>
      </c>
      <c r="U338" t="str">
        <v>ICE000337</v>
      </c>
      <c r="V338" t="b">
        <f>ISNUMBER(MATCH( ""&amp; T338,  Emploees!AC:AC,0))</f>
        <v>0</v>
      </c>
      <c r="W338" t="b">
        <f>IF(V338,FALSE,ISNUMBER(MATCH(T338,Emploees!B:B,0)))</f>
        <v>0</v>
      </c>
      <c r="X338" t="b">
        <v>1</v>
      </c>
      <c r="Y338" t="e">
        <f>MATCH(ROW(),Sheet2!$A$2:$A$8,0)</f>
        <v>#N/A</v>
      </c>
    </row>
    <row r="339" spans="1:25" hidden="1" x14ac:dyDescent="0.25">
      <c r="A339" t="str">
        <v>მ.მ.M.M.</v>
      </c>
      <c r="B339" t="str">
        <v>434157066</v>
      </c>
      <c r="C339" s="19" t="str">
        <v/>
      </c>
      <c r="E339" t="str">
        <v/>
      </c>
      <c r="F339" t="str">
        <v/>
      </c>
      <c r="H339" t="str">
        <v>მარნეული, ს.ყიზილაჯლო,</v>
      </c>
      <c r="I339" t="str">
        <v/>
      </c>
      <c r="J339" t="str">
        <v/>
      </c>
      <c r="K339" t="str">
        <v>GE35VT3900000033603602</v>
      </c>
      <c r="M339" t="str">
        <v>მუსა მამიშოვი</v>
      </c>
      <c r="N339">
        <v>28001000433</v>
      </c>
      <c r="O339" t="str">
        <v/>
      </c>
      <c r="P339" t="str">
        <v/>
      </c>
      <c r="Q339">
        <v>976</v>
      </c>
      <c r="R339" t="str">
        <v>0d51a686-652b-478f-9502-50b11abafa54</v>
      </c>
      <c r="S339" t="str">
        <v>94279771-0dd8-44b8-955b-275714b1489b</v>
      </c>
      <c r="T339" t="str">
        <v>A913EE1C-3380-454A-80B5-2B2930FF478E</v>
      </c>
      <c r="U339" t="str">
        <v>ICE000338</v>
      </c>
      <c r="V339" t="b">
        <f>ISNUMBER(MATCH( ""&amp; T339,  Emploees!AC:AC,0))</f>
        <v>0</v>
      </c>
      <c r="W339" t="b">
        <f>IF(V339,FALSE,ISNUMBER(MATCH(T339,Emploees!B:B,0)))</f>
        <v>0</v>
      </c>
      <c r="X339" t="b">
        <v>1</v>
      </c>
      <c r="Y339" t="e">
        <f>MATCH(ROW(),Sheet2!$A$2:$A$8,0)</f>
        <v>#N/A</v>
      </c>
    </row>
    <row r="340" spans="1:25" hidden="1" x14ac:dyDescent="0.25">
      <c r="A340" t="str">
        <v>პი ემ მოტორს</v>
      </c>
      <c r="B340" t="str">
        <v>254406370</v>
      </c>
      <c r="C340" s="19" t="str">
        <v/>
      </c>
      <c r="E340" t="str">
        <v/>
      </c>
      <c r="F340" t="str">
        <v/>
      </c>
      <c r="H340" t="str">
        <v>ქ. თბილისი, კრწანისის რაიონი, სოფ. ფონიჭალა</v>
      </c>
      <c r="I340" t="str">
        <v/>
      </c>
      <c r="J340" t="str">
        <v/>
      </c>
      <c r="K340" t="str">
        <v>GE54BS0000000069636946</v>
      </c>
      <c r="M340" t="str">
        <v>ვალერი ბარბაქაძე</v>
      </c>
      <c r="N340">
        <v>57001015742</v>
      </c>
      <c r="O340" t="str">
        <v/>
      </c>
      <c r="P340" t="str">
        <v/>
      </c>
      <c r="Q340">
        <v>202</v>
      </c>
      <c r="R340" t="str">
        <v>0d51a686-652b-478f-9502-50b11abafa54</v>
      </c>
      <c r="S340" t="str">
        <v>94279771-0dd8-44b8-955b-275714b1489b</v>
      </c>
      <c r="T340" t="str">
        <v>402FC30D-8F89-40BC-B4E7-711E8C75C000</v>
      </c>
      <c r="U340" t="str">
        <v>ICE000339</v>
      </c>
      <c r="V340" t="b">
        <f>ISNUMBER(MATCH( ""&amp; T340,  Emploees!AC:AC,0))</f>
        <v>0</v>
      </c>
      <c r="W340" t="b">
        <f>IF(V340,FALSE,ISNUMBER(MATCH(T340,Emploees!B:B,0)))</f>
        <v>0</v>
      </c>
      <c r="X340" t="b">
        <v>1</v>
      </c>
      <c r="Y340" t="e">
        <f>MATCH(ROW(),Sheet2!$A$2:$A$8,0)</f>
        <v>#N/A</v>
      </c>
    </row>
    <row r="341" spans="1:25" hidden="1" x14ac:dyDescent="0.25">
      <c r="A341" t="str">
        <v>გონი</v>
      </c>
      <c r="B341" t="str">
        <v>426111138</v>
      </c>
      <c r="C341" s="19" t="str">
        <v/>
      </c>
      <c r="E341" t="str">
        <v/>
      </c>
      <c r="F341" t="str">
        <v/>
      </c>
      <c r="H341" t="str">
        <v>ბორჯომის რაიონი, ახალდაბა, აღმაშენებლის ქ., № 4</v>
      </c>
      <c r="I341" t="str">
        <v/>
      </c>
      <c r="J341" t="str">
        <v/>
      </c>
      <c r="K341" t="str">
        <v>GE57BG0000000840041900</v>
      </c>
      <c r="M341" t="str">
        <v>რომან გონცაძე</v>
      </c>
      <c r="N341" t="str">
        <v>01019004096</v>
      </c>
      <c r="O341" t="str">
        <v/>
      </c>
      <c r="P341" t="str">
        <v/>
      </c>
      <c r="Q341">
        <v>1226</v>
      </c>
      <c r="R341" t="str">
        <v>0d51a686-652b-478f-9502-50b11abafa54</v>
      </c>
      <c r="S341" t="str">
        <v>94279771-0dd8-44b8-955b-275714b1489b</v>
      </c>
      <c r="T341" t="str">
        <v>8F5F3C62-C662-49E1-B55A-9202965678EB</v>
      </c>
      <c r="U341" t="str">
        <v>ICE000340</v>
      </c>
      <c r="V341" t="b">
        <f>ISNUMBER(MATCH( ""&amp; T341,  Emploees!AC:AC,0))</f>
        <v>0</v>
      </c>
      <c r="W341" t="b">
        <f>IF(V341,FALSE,ISNUMBER(MATCH(T341,Emploees!B:B,0)))</f>
        <v>0</v>
      </c>
      <c r="X341" t="b">
        <v>1</v>
      </c>
      <c r="Y341" t="e">
        <f>MATCH(ROW(),Sheet2!$A$2:$A$8,0)</f>
        <v>#N/A</v>
      </c>
    </row>
    <row r="342" spans="1:25" hidden="1" x14ac:dyDescent="0.25">
      <c r="A342" t="str">
        <v>საქართველოს დამსაქმებელთა ასოციაცია</v>
      </c>
      <c r="B342" t="str">
        <v>204420545</v>
      </c>
      <c r="C342" s="19" t="str">
        <v/>
      </c>
      <c r="E342" t="str">
        <v/>
      </c>
      <c r="F342" t="str">
        <v/>
      </c>
      <c r="H342" t="str">
        <v>ქ. თბილისი, ძველი თბილისის რაიონი, ი.ნიკოლაძის ქ., №5ა, სართ 4</v>
      </c>
      <c r="I342" t="str">
        <v/>
      </c>
      <c r="J342" t="str">
        <v/>
      </c>
      <c r="K342" t="str">
        <v>GE02KS0000000360801011</v>
      </c>
      <c r="M342" t="str">
        <v>ლაშა ლაბაძე</v>
      </c>
      <c r="N342" t="str">
        <v>01009017272</v>
      </c>
      <c r="O342" t="str">
        <v/>
      </c>
      <c r="P342" t="str">
        <v/>
      </c>
      <c r="Q342">
        <v>1230</v>
      </c>
      <c r="R342" t="str">
        <v>831339ac-64e3-4d4c-9726-074e2d68b19c</v>
      </c>
      <c r="S342" t="str">
        <v>94279771-0dd8-44b8-955b-275714b1489b</v>
      </c>
      <c r="T342" t="str">
        <v>CD6EF000-4152-45DA-B935-2BC6B62D921E</v>
      </c>
      <c r="U342" t="str">
        <v>ICE000341</v>
      </c>
      <c r="V342" t="b">
        <f>ISNUMBER(MATCH( ""&amp; T342,  Emploees!AC:AC,0))</f>
        <v>0</v>
      </c>
      <c r="W342" t="b">
        <f>IF(V342,FALSE,ISNUMBER(MATCH(T342,Emploees!B:B,0)))</f>
        <v>0</v>
      </c>
      <c r="X342" t="b">
        <v>1</v>
      </c>
      <c r="Y342" t="e">
        <f>MATCH(ROW(),Sheet2!$A$2:$A$8,0)</f>
        <v>#N/A</v>
      </c>
    </row>
    <row r="343" spans="1:25" hidden="1" x14ac:dyDescent="0.25">
      <c r="A343" t="str">
        <v>დიენდელი</v>
      </c>
      <c r="B343" t="str">
        <v>206311105</v>
      </c>
      <c r="C343" s="19" t="str">
        <v/>
      </c>
      <c r="E343" t="str">
        <v/>
      </c>
      <c r="F343" t="str">
        <v/>
      </c>
      <c r="H343" t="str">
        <v>ქ. თბილისი, დიდუბის რაიონი, გუდაუთის ქ., პარფიუმერიის ფაბრიკის მიმდებარედ</v>
      </c>
      <c r="I343" t="str">
        <v/>
      </c>
      <c r="J343" t="str">
        <v/>
      </c>
      <c r="K343" t="str">
        <v>GE73BG0000000938652200</v>
      </c>
      <c r="M343" t="str">
        <v>ლაშა ჯიხვაშვილი</v>
      </c>
      <c r="N343" t="str">
        <v>01004006087</v>
      </c>
      <c r="O343" t="str">
        <v/>
      </c>
      <c r="P343" t="str">
        <v/>
      </c>
      <c r="Q343">
        <v>1231</v>
      </c>
      <c r="R343" t="str">
        <v>0d51a686-652b-478f-9502-50b11abafa54</v>
      </c>
      <c r="S343" t="str">
        <v>94279771-0dd8-44b8-955b-275714b1489b</v>
      </c>
      <c r="T343" t="str">
        <v>391A19EF-CDAF-47FA-B8AF-706B2ADC03CC</v>
      </c>
      <c r="U343" t="str">
        <v>ICE000342</v>
      </c>
      <c r="V343" t="b">
        <f>ISNUMBER(MATCH( ""&amp; T343,  Emploees!AC:AC,0))</f>
        <v>0</v>
      </c>
      <c r="W343" t="b">
        <f>IF(V343,FALSE,ISNUMBER(MATCH(T343,Emploees!B:B,0)))</f>
        <v>0</v>
      </c>
      <c r="X343" t="b">
        <v>1</v>
      </c>
      <c r="Y343" t="e">
        <f>MATCH(ROW(),Sheet2!$A$2:$A$8,0)</f>
        <v>#N/A</v>
      </c>
    </row>
    <row r="344" spans="1:25" hidden="1" x14ac:dyDescent="0.25">
      <c r="A344" t="str">
        <v>ვიურტ-გეორგია</v>
      </c>
      <c r="B344" t="str">
        <v>211346603</v>
      </c>
      <c r="C344" s="19" t="str">
        <v/>
      </c>
      <c r="E344" t="str">
        <v/>
      </c>
      <c r="F344" t="str">
        <v/>
      </c>
      <c r="H344" t="str">
        <v>ქ. თბილისი, ვაკე-საბურთალოს რაიონი, ბუდაპეშტის ქ. №8</v>
      </c>
      <c r="I344" t="str">
        <v/>
      </c>
      <c r="J344" t="str">
        <v/>
      </c>
      <c r="K344" t="str">
        <v>GE75TB0600000008467502</v>
      </c>
      <c r="M344" t="str">
        <v>ნუგზარ მელაძე</v>
      </c>
      <c r="N344" t="str">
        <v>01024004162</v>
      </c>
      <c r="O344" t="str">
        <v/>
      </c>
      <c r="P344" t="str">
        <v/>
      </c>
      <c r="Q344">
        <v>162</v>
      </c>
      <c r="R344" t="str">
        <v>0d51a686-652b-478f-9502-50b11abafa54</v>
      </c>
      <c r="S344" t="str">
        <v>94279771-0dd8-44b8-955b-275714b1489b</v>
      </c>
      <c r="T344" t="str">
        <v>148C0E99-259F-4B0D-84F1-FC620331DFEC</v>
      </c>
      <c r="U344" t="str">
        <v>ICE000343</v>
      </c>
      <c r="V344" t="b">
        <f>ISNUMBER(MATCH( ""&amp; T344,  Emploees!AC:AC,0))</f>
        <v>0</v>
      </c>
      <c r="W344" t="b">
        <f>IF(V344,FALSE,ISNUMBER(MATCH(T344,Emploees!B:B,0)))</f>
        <v>0</v>
      </c>
      <c r="X344" t="b">
        <v>1</v>
      </c>
      <c r="Y344" t="e">
        <f>MATCH(ROW(),Sheet2!$A$2:$A$8,0)</f>
        <v>#N/A</v>
      </c>
    </row>
    <row r="345" spans="1:25" hidden="1" x14ac:dyDescent="0.25">
      <c r="A345" t="str">
        <v>ყველაფერი მშენებლობისთვის</v>
      </c>
      <c r="B345" t="str">
        <v>400091583</v>
      </c>
      <c r="C345" s="19" t="str">
        <v/>
      </c>
      <c r="E345" t="str">
        <v/>
      </c>
      <c r="F345" t="str">
        <v/>
      </c>
      <c r="H345" t="str">
        <v>ქ. თბილისის, გლდანი-ნაძალადევის რაიონში, შეშელიძის ქ., №46 -ის მიმდებარედ</v>
      </c>
      <c r="I345" t="str">
        <v/>
      </c>
      <c r="J345" t="str">
        <v/>
      </c>
      <c r="K345" t="str">
        <v>GE48BG0000000614405900</v>
      </c>
      <c r="M345" t="str">
        <v>გოჩა მანგოშვილი</v>
      </c>
      <c r="N345" t="str">
        <v>01001018509</v>
      </c>
      <c r="O345" t="str">
        <v/>
      </c>
      <c r="P345" t="str">
        <v/>
      </c>
      <c r="Q345">
        <v>536</v>
      </c>
      <c r="R345" t="str">
        <v>0d51a686-652b-478f-9502-50b11abafa54</v>
      </c>
      <c r="S345" t="str">
        <v>94279771-0dd8-44b8-955b-275714b1489b</v>
      </c>
      <c r="T345" t="str">
        <v>EBDD25E6-4D9A-4583-833C-4F28310CC8F5</v>
      </c>
      <c r="U345" t="str">
        <v>ICE000344</v>
      </c>
      <c r="V345" t="b">
        <f>ISNUMBER(MATCH( ""&amp; T345,  Emploees!AC:AC,0))</f>
        <v>0</v>
      </c>
      <c r="W345" t="b">
        <f>IF(V345,FALSE,ISNUMBER(MATCH(T345,Emploees!B:B,0)))</f>
        <v>0</v>
      </c>
      <c r="X345" t="b">
        <v>1</v>
      </c>
      <c r="Y345" t="e">
        <f>MATCH(ROW(),Sheet2!$A$2:$A$8,0)</f>
        <v>#N/A</v>
      </c>
    </row>
    <row r="346" spans="1:25" hidden="1" x14ac:dyDescent="0.25">
      <c r="A346" t="str">
        <v>თიბისი დაზღვევა</v>
      </c>
      <c r="B346" t="str">
        <v>405042804</v>
      </c>
      <c r="C346" s="19" t="str">
        <v/>
      </c>
      <c r="E346" t="str">
        <v/>
      </c>
      <c r="F346" t="str">
        <v/>
      </c>
      <c r="H346" t="str">
        <v>ქ. თბილისი, საბურთალოს რაიონი, ალ.ყაზბეგის გამზ., N24ბ, III სართული</v>
      </c>
      <c r="I346" t="str">
        <v/>
      </c>
      <c r="J346" t="str">
        <v/>
      </c>
      <c r="K346" t="str">
        <v>GE93TB7778736020100002</v>
      </c>
      <c r="M346" t="str">
        <v>პაატა ღაძაძე</v>
      </c>
      <c r="N346" t="str">
        <v>01023000307</v>
      </c>
      <c r="O346" t="str">
        <v/>
      </c>
      <c r="P346" t="str">
        <v/>
      </c>
      <c r="Q346">
        <v>1234</v>
      </c>
      <c r="R346" t="str">
        <v>ec8c01a4-0fe9-424e-b08d-3bc252e7ac53</v>
      </c>
      <c r="S346" t="str">
        <v>94279771-0dd8-44b8-955b-275714b1489b</v>
      </c>
      <c r="T346" t="str">
        <v>63C547A7-9D4B-48A9-844D-A28388386941</v>
      </c>
      <c r="U346" t="str">
        <v>ICE000345</v>
      </c>
      <c r="V346" t="b">
        <f>ISNUMBER(MATCH( ""&amp; T346,  Emploees!AC:AC,0))</f>
        <v>0</v>
      </c>
      <c r="W346" t="b">
        <f>IF(V346,FALSE,ISNUMBER(MATCH(T346,Emploees!B:B,0)))</f>
        <v>0</v>
      </c>
      <c r="X346" t="b">
        <v>1</v>
      </c>
      <c r="Y346" t="e">
        <f>MATCH(ROW(),Sheet2!$A$2:$A$8,0)</f>
        <v>#N/A</v>
      </c>
    </row>
    <row r="347" spans="1:25" hidden="1" x14ac:dyDescent="0.25">
      <c r="A347" t="str">
        <v>ელექტრონი</v>
      </c>
      <c r="B347" t="str">
        <v>205048330</v>
      </c>
      <c r="C347" s="19" t="str">
        <v/>
      </c>
      <c r="E347" t="str">
        <v/>
      </c>
      <c r="F347" t="str">
        <v/>
      </c>
      <c r="H347" t="str">
        <v>ქ. თბილისი, ვაკე-საბურთალოს რაიონი, სიმონ ნოზაძის ქ., №1</v>
      </c>
      <c r="I347" t="str">
        <v/>
      </c>
      <c r="J347" t="str">
        <v/>
      </c>
      <c r="K347" t="str">
        <v>GE54PC0133600100051346</v>
      </c>
      <c r="M347" t="str">
        <v>მალხაზ გოგატიშვილი</v>
      </c>
      <c r="N347" t="str">
        <v>01024026049</v>
      </c>
      <c r="O347" t="str">
        <v/>
      </c>
      <c r="P347" t="str">
        <v/>
      </c>
      <c r="Q347">
        <v>294</v>
      </c>
      <c r="R347" t="str">
        <v>0d51a686-652b-478f-9502-50b11abafa54</v>
      </c>
      <c r="S347" t="str">
        <v>94279771-0dd8-44b8-955b-275714b1489b</v>
      </c>
      <c r="T347" t="str">
        <v>2C6684A5-5871-40F8-BB17-57798BA4F666</v>
      </c>
      <c r="U347" t="str">
        <v>ICE000346</v>
      </c>
      <c r="V347" t="b">
        <f>ISNUMBER(MATCH( ""&amp; T347,  Emploees!AC:AC,0))</f>
        <v>0</v>
      </c>
      <c r="W347" t="b">
        <f>IF(V347,FALSE,ISNUMBER(MATCH(T347,Emploees!B:B,0)))</f>
        <v>0</v>
      </c>
      <c r="X347" t="b">
        <v>1</v>
      </c>
      <c r="Y347" t="e">
        <f>MATCH(ROW(),Sheet2!$A$2:$A$8,0)</f>
        <v>#N/A</v>
      </c>
    </row>
    <row r="348" spans="1:25" hidden="1" x14ac:dyDescent="0.25">
      <c r="A348" t="str">
        <v>მირა</v>
      </c>
      <c r="B348" t="str">
        <v>202218698</v>
      </c>
      <c r="C348" s="19" t="str">
        <v/>
      </c>
      <c r="E348" t="str">
        <v/>
      </c>
      <c r="F348" t="str">
        <v/>
      </c>
      <c r="H348" t="str">
        <v>ქ. თბილისი, დიდუბის რაიონი, წერეთლის გამზირი, №126</v>
      </c>
      <c r="I348" t="str">
        <v/>
      </c>
      <c r="J348" t="str">
        <v/>
      </c>
      <c r="K348" t="str">
        <v>GE13BG0000000723678000</v>
      </c>
      <c r="M348" t="str">
        <v>ზაზა ნიორაძე</v>
      </c>
      <c r="N348">
        <v>54001003889</v>
      </c>
      <c r="O348" t="str">
        <v/>
      </c>
      <c r="P348" t="str">
        <v/>
      </c>
      <c r="Q348">
        <v>232</v>
      </c>
      <c r="R348" t="str">
        <v>0d51a686-652b-478f-9502-50b11abafa54</v>
      </c>
      <c r="S348" t="str">
        <v>94279771-0dd8-44b8-955b-275714b1489b</v>
      </c>
      <c r="T348" t="str">
        <v>86466D94-F7BC-4CDB-9AB6-E930510A0B42</v>
      </c>
      <c r="U348" t="str">
        <v>ICE000347</v>
      </c>
      <c r="V348" t="b">
        <f>ISNUMBER(MATCH( ""&amp; T348,  Emploees!AC:AC,0))</f>
        <v>0</v>
      </c>
      <c r="W348" t="b">
        <f>IF(V348,FALSE,ISNUMBER(MATCH(T348,Emploees!B:B,0)))</f>
        <v>0</v>
      </c>
      <c r="X348" t="b">
        <v>1</v>
      </c>
      <c r="Y348" t="e">
        <f>MATCH(ROW(),Sheet2!$A$2:$A$8,0)</f>
        <v>#N/A</v>
      </c>
    </row>
    <row r="349" spans="1:25" hidden="1" x14ac:dyDescent="0.25">
      <c r="A349" t="str">
        <v>ხარაჩო</v>
      </c>
      <c r="B349" t="str">
        <v>406231233</v>
      </c>
      <c r="C349" s="19" t="str">
        <v/>
      </c>
      <c r="E349" t="str">
        <v/>
      </c>
      <c r="F349" t="str">
        <v/>
      </c>
      <c r="H349" t="str">
        <v>ქ. თბილისის სამგორის რაიონი, ნაკადულის ქ., კორ. 2, ბ. 61</v>
      </c>
      <c r="I349" t="str">
        <v/>
      </c>
      <c r="J349" t="str">
        <v/>
      </c>
      <c r="K349" t="str">
        <v>GE28BG0000000101059950</v>
      </c>
      <c r="M349" t="str">
        <v>ბადრი ვაშაძე</v>
      </c>
      <c r="N349" t="str">
        <v>01029011491</v>
      </c>
      <c r="O349" t="str">
        <v/>
      </c>
      <c r="P349" t="str">
        <v/>
      </c>
      <c r="Q349">
        <v>1245</v>
      </c>
      <c r="R349" t="str">
        <v>0d51a686-652b-478f-9502-50b11abafa54</v>
      </c>
      <c r="S349" t="str">
        <v>94279771-0dd8-44b8-955b-275714b1489b</v>
      </c>
      <c r="T349" t="str">
        <v>778D0C14-FB48-4C05-962F-AF0304FA69F3</v>
      </c>
      <c r="U349" t="str">
        <v>ICE000348</v>
      </c>
      <c r="V349" t="b">
        <f>ISNUMBER(MATCH( ""&amp; T349,  Emploees!AC:AC,0))</f>
        <v>0</v>
      </c>
      <c r="W349" t="b">
        <f>IF(V349,FALSE,ISNUMBER(MATCH(T349,Emploees!B:B,0)))</f>
        <v>0</v>
      </c>
      <c r="X349" t="b">
        <v>1</v>
      </c>
      <c r="Y349" t="e">
        <f>MATCH(ROW(),Sheet2!$A$2:$A$8,0)</f>
        <v>#N/A</v>
      </c>
    </row>
    <row r="350" spans="1:25" hidden="1" x14ac:dyDescent="0.25">
      <c r="A350" t="str">
        <v>Bau-Tech Georgia</v>
      </c>
      <c r="B350" t="str">
        <v>400003278</v>
      </c>
      <c r="C350" s="19" t="str">
        <v/>
      </c>
      <c r="E350" t="str">
        <v/>
      </c>
      <c r="F350" t="str">
        <v/>
      </c>
      <c r="H350" t="str">
        <v>ქ. თბილისი, დიდუბის რაიონი, ხოშარაულის ქ.,№27</v>
      </c>
      <c r="I350" t="str">
        <v/>
      </c>
      <c r="J350" t="str">
        <v/>
      </c>
      <c r="K350" t="str">
        <v>GE79PC0223600100010312</v>
      </c>
      <c r="M350" t="str">
        <v>ვახტანგ ქარელი</v>
      </c>
      <c r="N350" t="str">
        <v>01001079753</v>
      </c>
      <c r="O350" t="str">
        <v/>
      </c>
      <c r="P350" t="str">
        <v/>
      </c>
      <c r="Q350">
        <v>1089</v>
      </c>
      <c r="R350" t="str">
        <v>0d51a686-652b-478f-9502-50b11abafa54</v>
      </c>
      <c r="S350" t="str">
        <v>94279771-0dd8-44b8-955b-275714b1489b</v>
      </c>
      <c r="T350" t="str">
        <v>B3ACB1D4-B3C5-4AED-A309-7EEACC0768F4</v>
      </c>
      <c r="U350" t="str">
        <v>ICE000349</v>
      </c>
      <c r="V350" t="b">
        <f>ISNUMBER(MATCH( ""&amp; T350,  Emploees!AC:AC,0))</f>
        <v>0</v>
      </c>
      <c r="W350" t="b">
        <f>IF(V350,FALSE,ISNUMBER(MATCH(T350,Emploees!B:B,0)))</f>
        <v>0</v>
      </c>
      <c r="X350" t="b">
        <v>1</v>
      </c>
      <c r="Y350" t="e">
        <f>MATCH(ROW(),Sheet2!$A$2:$A$8,0)</f>
        <v>#N/A</v>
      </c>
    </row>
    <row r="351" spans="1:25" hidden="1" x14ac:dyDescent="0.25">
      <c r="A351" t="str">
        <v>ვიზიტ აჭარა</v>
      </c>
      <c r="B351" t="str">
        <v>445451261</v>
      </c>
      <c r="C351" s="19" t="str">
        <v/>
      </c>
      <c r="E351" t="str">
        <v/>
      </c>
      <c r="F351" t="str">
        <v/>
      </c>
      <c r="H351" t="str">
        <v>ქ. ბათუმი, გენერალ გიორგი მაზნიაშვილის ქ., N46</v>
      </c>
      <c r="I351" t="str">
        <v/>
      </c>
      <c r="J351" t="str">
        <v/>
      </c>
      <c r="K351" t="str">
        <v>GE85TB7162736020100003</v>
      </c>
      <c r="M351" t="str">
        <v>თემურ ზოიძე</v>
      </c>
      <c r="N351">
        <v>61001012794</v>
      </c>
      <c r="O351" t="str">
        <v/>
      </c>
      <c r="P351" t="str">
        <v/>
      </c>
      <c r="Q351">
        <v>1251</v>
      </c>
      <c r="R351" t="str">
        <v>0d51a686-652b-478f-9502-50b11abafa54</v>
      </c>
      <c r="S351" t="str">
        <v>94279771-0dd8-44b8-955b-275714b1489b</v>
      </c>
      <c r="T351" t="str">
        <v>D1EE029F-85A9-421D-A349-F1E1C119217B</v>
      </c>
      <c r="U351" t="str">
        <v>ICE000350</v>
      </c>
      <c r="V351" t="b">
        <f>ISNUMBER(MATCH( ""&amp; T351,  Emploees!AC:AC,0))</f>
        <v>0</v>
      </c>
      <c r="W351" t="b">
        <f>IF(V351,FALSE,ISNUMBER(MATCH(T351,Emploees!B:B,0)))</f>
        <v>0</v>
      </c>
      <c r="X351" t="b">
        <v>1</v>
      </c>
      <c r="Y351" t="e">
        <f>MATCH(ROW(),Sheet2!$A$2:$A$8,0)</f>
        <v>#N/A</v>
      </c>
    </row>
    <row r="352" spans="1:25" hidden="1" x14ac:dyDescent="0.25">
      <c r="A352" t="str">
        <v>ძლევი</v>
      </c>
      <c r="B352" t="str">
        <v>439405332</v>
      </c>
      <c r="C352" s="19" t="str">
        <v/>
      </c>
      <c r="E352" t="str">
        <v/>
      </c>
      <c r="F352" t="str">
        <v/>
      </c>
      <c r="H352" t="str">
        <v>საჩხერის რაიონი, სოფ. კორბოული, მე–8 II შეს., N 5</v>
      </c>
      <c r="I352" t="str">
        <v/>
      </c>
      <c r="J352" t="str">
        <v/>
      </c>
      <c r="K352" t="str">
        <v>GE47PC0133600100066992</v>
      </c>
      <c r="M352" t="str">
        <v>გიორგი კილაძე</v>
      </c>
      <c r="N352">
        <v>38001022234</v>
      </c>
      <c r="O352" t="str">
        <v/>
      </c>
      <c r="P352" t="str">
        <v/>
      </c>
      <c r="Q352">
        <v>743</v>
      </c>
      <c r="R352" t="str">
        <v>0d51a686-652b-478f-9502-50b11abafa54</v>
      </c>
      <c r="S352" t="str">
        <v>94279771-0dd8-44b8-955b-275714b1489b</v>
      </c>
      <c r="T352" t="str">
        <v>AE3FEAF7-F63F-405D-9796-0B8891D2A35B</v>
      </c>
      <c r="U352" t="str">
        <v>ICE000351</v>
      </c>
      <c r="V352" t="b">
        <f>ISNUMBER(MATCH( ""&amp; T352,  Emploees!AC:AC,0))</f>
        <v>0</v>
      </c>
      <c r="W352" t="b">
        <f>IF(V352,FALSE,ISNUMBER(MATCH(T352,Emploees!B:B,0)))</f>
        <v>0</v>
      </c>
      <c r="X352" t="b">
        <v>1</v>
      </c>
      <c r="Y352" t="e">
        <f>MATCH(ROW(),Sheet2!$A$2:$A$8,0)</f>
        <v>#N/A</v>
      </c>
    </row>
    <row r="353" spans="1:25" hidden="1" x14ac:dyDescent="0.25">
      <c r="A353" t="str">
        <v>უნივერსალ ინტრალოჯისტიკს</v>
      </c>
      <c r="B353" t="str">
        <v>205159718</v>
      </c>
      <c r="C353" s="19" t="str">
        <v/>
      </c>
      <c r="E353" t="str">
        <v/>
      </c>
      <c r="F353" t="str">
        <v/>
      </c>
      <c r="H353" t="str">
        <v>ქ. თბილისი, საბურთალოს რაიონი, ნუცუბიძის ქ., №1</v>
      </c>
      <c r="I353" t="str">
        <v/>
      </c>
      <c r="J353" t="str">
        <v/>
      </c>
      <c r="K353" t="str">
        <v>GE55TB7410236020100002</v>
      </c>
      <c r="M353" t="str">
        <v>კობა წაქაძე</v>
      </c>
      <c r="N353" t="str">
        <v>01024004064</v>
      </c>
      <c r="O353" t="str">
        <v/>
      </c>
      <c r="P353" t="str">
        <v/>
      </c>
      <c r="Q353">
        <v>1261</v>
      </c>
      <c r="R353" t="str">
        <v>0d51a686-652b-478f-9502-50b11abafa54</v>
      </c>
      <c r="S353" t="str">
        <v>94279771-0dd8-44b8-955b-275714b1489b</v>
      </c>
      <c r="T353" t="str">
        <v>4D5B6B51-5647-48A2-8EEC-E741EFF7BD40</v>
      </c>
      <c r="U353" t="str">
        <v>ICE000352</v>
      </c>
      <c r="V353" t="b">
        <f>ISNUMBER(MATCH( ""&amp; T353,  Emploees!AC:AC,0))</f>
        <v>0</v>
      </c>
      <c r="W353" t="b">
        <f>IF(V353,FALSE,ISNUMBER(MATCH(T353,Emploees!B:B,0)))</f>
        <v>0</v>
      </c>
      <c r="X353" t="b">
        <v>1</v>
      </c>
      <c r="Y353" t="e">
        <f>MATCH(ROW(),Sheet2!$A$2:$A$8,0)</f>
        <v>#N/A</v>
      </c>
    </row>
    <row r="354" spans="1:25" hidden="1" x14ac:dyDescent="0.25">
      <c r="A354" t="str">
        <v>ოფის 1</v>
      </c>
      <c r="B354" t="str">
        <v>204964039</v>
      </c>
      <c r="C354" s="19" t="str">
        <v/>
      </c>
      <c r="E354" t="str">
        <v/>
      </c>
      <c r="F354" t="str">
        <v/>
      </c>
      <c r="H354" t="str">
        <v>ქ. თბილისი, საბურთალოს რაიონი, ვაჟაფშაველას გამზირი, №20</v>
      </c>
      <c r="I354" t="str">
        <v/>
      </c>
      <c r="J354" t="str">
        <v/>
      </c>
      <c r="K354" t="str">
        <v>GE25BG0000000340947600</v>
      </c>
      <c r="M354" t="str">
        <v>გიორგი მაღრაძე</v>
      </c>
      <c r="N354" t="str">
        <v>01025008572</v>
      </c>
      <c r="O354" t="str">
        <v/>
      </c>
      <c r="P354" t="str">
        <v/>
      </c>
      <c r="Q354">
        <v>40</v>
      </c>
      <c r="R354" t="str">
        <v>0d51a686-652b-478f-9502-50b11abafa54</v>
      </c>
      <c r="S354" t="str">
        <v>94279771-0dd8-44b8-955b-275714b1489b</v>
      </c>
      <c r="T354" t="str">
        <v>E0076827-248B-4B6C-A7B5-CD517E942650</v>
      </c>
      <c r="U354" t="str">
        <v>ICE000353</v>
      </c>
      <c r="V354" t="b">
        <f>ISNUMBER(MATCH( ""&amp; T354,  Emploees!AC:AC,0))</f>
        <v>0</v>
      </c>
      <c r="W354" t="b">
        <f>IF(V354,FALSE,ISNUMBER(MATCH(T354,Emploees!B:B,0)))</f>
        <v>0</v>
      </c>
      <c r="X354" t="b">
        <v>1</v>
      </c>
      <c r="Y354" t="e">
        <f>MATCH(ROW(),Sheet2!$A$2:$A$8,0)</f>
        <v>#N/A</v>
      </c>
    </row>
    <row r="355" spans="1:25" hidden="1" x14ac:dyDescent="0.25">
      <c r="A355" t="str">
        <v>მეტალ სტუდიო</v>
      </c>
      <c r="B355" t="str">
        <v>405036731</v>
      </c>
      <c r="C355" s="19" t="str">
        <v/>
      </c>
      <c r="E355" t="str">
        <v/>
      </c>
      <c r="F355" t="str">
        <v/>
      </c>
      <c r="H355" t="str">
        <v>ქ. თბილისის, ვაკე-საბურთალოს რაიონში, დიდი დიღომი, ი.პეტრიწის ქ., N 4, ბ. 43</v>
      </c>
      <c r="I355" t="str">
        <v/>
      </c>
      <c r="J355" t="str">
        <v/>
      </c>
      <c r="K355" t="str">
        <v>GE31PC0133600100063691</v>
      </c>
      <c r="M355" t="str">
        <v>დავით ტოგონიძე</v>
      </c>
      <c r="N355" t="str">
        <v>01024012154</v>
      </c>
      <c r="O355" t="str">
        <v/>
      </c>
      <c r="P355" t="str">
        <v/>
      </c>
      <c r="Q355">
        <v>755</v>
      </c>
      <c r="R355" t="str">
        <v>0d51a686-652b-478f-9502-50b11abafa54</v>
      </c>
      <c r="S355" t="str">
        <v>94279771-0dd8-44b8-955b-275714b1489b</v>
      </c>
      <c r="T355" t="str">
        <v>3B50E47C-A50D-4FA9-B3D7-5D029B5A11C2</v>
      </c>
      <c r="U355" t="str">
        <v>ICE000354</v>
      </c>
      <c r="V355" t="b">
        <f>ISNUMBER(MATCH( ""&amp; T355,  Emploees!AC:AC,0))</f>
        <v>0</v>
      </c>
      <c r="W355" t="b">
        <f>IF(V355,FALSE,ISNUMBER(MATCH(T355,Emploees!B:B,0)))</f>
        <v>0</v>
      </c>
      <c r="X355" t="b">
        <v>1</v>
      </c>
      <c r="Y355" t="e">
        <f>MATCH(ROW(),Sheet2!$A$2:$A$8,0)</f>
        <v>#N/A</v>
      </c>
    </row>
    <row r="356" spans="1:25" s="30" customFormat="1" x14ac:dyDescent="0.25">
      <c r="A356" s="30">
        <v>21</v>
      </c>
      <c r="B356" s="30" t="str">
        <v>404923918</v>
      </c>
      <c r="C356" s="31" t="str">
        <v/>
      </c>
      <c r="E356" s="30" t="str">
        <v/>
      </c>
      <c r="F356" s="30" t="str">
        <v/>
      </c>
      <c r="H356" s="30" t="str">
        <v>ქ. თბილისი, საბურთალოს რაიონი, ტაშკენტის ქ., N 31, ბ. 105</v>
      </c>
      <c r="I356" s="30" t="str">
        <v/>
      </c>
      <c r="J356" s="30" t="str">
        <v/>
      </c>
      <c r="K356" s="30" t="str">
        <v>GE87BG0000000709481300</v>
      </c>
      <c r="M356" s="30" t="str">
        <v>ზაიგული თელია</v>
      </c>
      <c r="N356" s="30" t="str">
        <v>01024003260</v>
      </c>
      <c r="O356" s="30" t="str">
        <v/>
      </c>
      <c r="P356" s="30" t="str">
        <v/>
      </c>
      <c r="Q356" s="30">
        <v>1265</v>
      </c>
      <c r="R356" s="30" t="str">
        <v>0d51a686-652b-478f-9502-50b11abafa54</v>
      </c>
      <c r="S356" s="30" t="str">
        <v>94279771-0dd8-44b8-955b-275714b1489b</v>
      </c>
      <c r="T356" s="30" t="str">
        <v>6B205973-8B7A-44C1-B636-E2E904907E93</v>
      </c>
      <c r="U356" s="30" t="str">
        <v>ICE000355</v>
      </c>
      <c r="V356" s="30" t="b">
        <f>ISNUMBER(MATCH( ""&amp; T356,  Emploees!AC:AC,0))</f>
        <v>0</v>
      </c>
      <c r="W356" s="30" t="b">
        <f>IF(V356,FALSE,ISNUMBER(MATCH(T356,Emploees!B:B,0)))</f>
        <v>0</v>
      </c>
      <c r="X356" s="30" t="b">
        <v>1</v>
      </c>
      <c r="Y356" s="30">
        <f>MATCH(ROW(),Sheet2!$A$2:$A$8,0)</f>
        <v>3</v>
      </c>
    </row>
    <row r="357" spans="1:25" hidden="1" x14ac:dyDescent="0.25">
      <c r="A357" t="str">
        <v>ლაბ</v>
      </c>
      <c r="B357" t="str">
        <v>200253705</v>
      </c>
      <c r="C357" s="19" t="str">
        <v/>
      </c>
      <c r="E357" t="str">
        <v/>
      </c>
      <c r="F357" t="str">
        <v/>
      </c>
      <c r="H357" t="str">
        <v>ქ. თბილისი, დიდუბის რაიონი, ნ. ბოხუას ქ., N6, ანტრესოლი, სართული 1</v>
      </c>
      <c r="I357" t="str">
        <v/>
      </c>
      <c r="J357" t="str">
        <v/>
      </c>
      <c r="K357" t="str">
        <v>GE18PC0043600100031856</v>
      </c>
      <c r="M357" t="str">
        <v>მზისარი ბარათაშვილი</v>
      </c>
      <c r="N357" t="str">
        <v>01017005499</v>
      </c>
      <c r="O357" t="str">
        <v/>
      </c>
      <c r="P357" t="str">
        <v/>
      </c>
      <c r="Q357">
        <v>1269</v>
      </c>
      <c r="R357" t="str">
        <v>0d51a686-652b-478f-9502-50b11abafa54</v>
      </c>
      <c r="S357" t="str">
        <v>94279771-0dd8-44b8-955b-275714b1489b</v>
      </c>
      <c r="T357" t="str">
        <v>B3F513E8-A92B-40F3-877C-3F15CA37C742</v>
      </c>
      <c r="U357" t="str">
        <v>ICE000356</v>
      </c>
      <c r="V357" t="b">
        <f>ISNUMBER(MATCH( ""&amp; T357,  Emploees!AC:AC,0))</f>
        <v>0</v>
      </c>
      <c r="W357" t="b">
        <f>IF(V357,FALSE,ISNUMBER(MATCH(T357,Emploees!B:B,0)))</f>
        <v>0</v>
      </c>
      <c r="X357" t="b">
        <v>1</v>
      </c>
      <c r="Y357" t="e">
        <f>MATCH(ROW(),Sheet2!$A$2:$A$8,0)</f>
        <v>#N/A</v>
      </c>
    </row>
    <row r="358" spans="1:25" hidden="1" x14ac:dyDescent="0.25">
      <c r="A358" t="str">
        <v>გრინვეი საქართველო</v>
      </c>
      <c r="B358" t="str">
        <v>404867006</v>
      </c>
      <c r="C358" s="19" t="str">
        <v/>
      </c>
      <c r="E358" t="str">
        <v/>
      </c>
      <c r="F358" t="str">
        <v/>
      </c>
      <c r="H358" t="str">
        <v>ქ. თბილისი, ვაკის რაიონი, უნივერსიტეტის ქ., N 6</v>
      </c>
      <c r="I358" t="str">
        <v/>
      </c>
      <c r="J358" t="str">
        <v/>
      </c>
      <c r="K358" t="str">
        <v>GE39BG0000000269401700</v>
      </c>
      <c r="M358" t="str">
        <v>ვახტანგ ებიტაშვილი</v>
      </c>
      <c r="N358" t="str">
        <v>01025003084</v>
      </c>
      <c r="O358" t="str">
        <v/>
      </c>
      <c r="P358" t="str">
        <v/>
      </c>
      <c r="Q358">
        <v>1283</v>
      </c>
      <c r="R358" t="str">
        <v>0d51a686-652b-478f-9502-50b11abafa54</v>
      </c>
      <c r="S358" t="str">
        <v>94279771-0dd8-44b8-955b-275714b1489b</v>
      </c>
      <c r="T358" t="str">
        <v>1DFBC30A-0D4E-4942-976E-1C15AA05455F</v>
      </c>
      <c r="U358" t="str">
        <v>ICE000357</v>
      </c>
      <c r="V358" t="b">
        <f>ISNUMBER(MATCH( ""&amp; T358,  Emploees!AC:AC,0))</f>
        <v>0</v>
      </c>
      <c r="W358" t="b">
        <f>IF(V358,FALSE,ISNUMBER(MATCH(T358,Emploees!B:B,0)))</f>
        <v>0</v>
      </c>
      <c r="X358" t="b">
        <v>1</v>
      </c>
      <c r="Y358" t="e">
        <f>MATCH(ROW(),Sheet2!$A$2:$A$8,0)</f>
        <v>#N/A</v>
      </c>
    </row>
    <row r="359" spans="1:25" hidden="1" x14ac:dyDescent="0.25">
      <c r="A359" t="str">
        <v>ლოგოსი</v>
      </c>
      <c r="B359" t="str">
        <v>204422972</v>
      </c>
      <c r="C359" s="19" t="str">
        <v/>
      </c>
      <c r="E359" t="str">
        <v/>
      </c>
      <c r="F359" t="str">
        <v/>
      </c>
      <c r="H359" t="str">
        <v>ქ. თბილისი, კრწანისის რაიონი, კალისტრატე ცინცაძის ქ., №16</v>
      </c>
      <c r="I359" t="str">
        <v/>
      </c>
      <c r="J359" t="str">
        <v/>
      </c>
      <c r="K359" t="str">
        <v>GE20TB1100000028467590</v>
      </c>
      <c r="M359" t="str">
        <v>გურანდა დარჩიაშვილი</v>
      </c>
      <c r="N359" t="str">
        <v>01026002673</v>
      </c>
      <c r="O359" t="str">
        <v/>
      </c>
      <c r="P359" t="str">
        <v/>
      </c>
      <c r="Q359">
        <v>667</v>
      </c>
      <c r="R359" t="str">
        <v>0d51a686-652b-478f-9502-50b11abafa54</v>
      </c>
      <c r="S359" t="str">
        <v>94279771-0dd8-44b8-955b-275714b1489b</v>
      </c>
      <c r="T359" t="str">
        <v>616DA602-F7EA-4F1C-B934-7FBA29BD0DD8</v>
      </c>
      <c r="U359" t="str">
        <v>ICE000358</v>
      </c>
      <c r="V359" t="b">
        <f>ISNUMBER(MATCH( ""&amp; T359,  Emploees!AC:AC,0))</f>
        <v>0</v>
      </c>
      <c r="W359" t="b">
        <f>IF(V359,FALSE,ISNUMBER(MATCH(T359,Emploees!B:B,0)))</f>
        <v>0</v>
      </c>
      <c r="X359" t="b">
        <v>1</v>
      </c>
      <c r="Y359" t="e">
        <f>MATCH(ROW(),Sheet2!$A$2:$A$8,0)</f>
        <v>#N/A</v>
      </c>
    </row>
    <row r="360" spans="1:25" hidden="1" x14ac:dyDescent="0.25">
      <c r="A360" t="str">
        <v>პრინტ-ოფისი</v>
      </c>
      <c r="B360" t="str">
        <v>445389892</v>
      </c>
      <c r="C360" s="19" t="str">
        <v/>
      </c>
      <c r="E360" t="str">
        <v/>
      </c>
      <c r="F360" t="str">
        <v/>
      </c>
      <c r="H360" t="str">
        <v>ქ. ბათუმი, ა.აბაშიძის ქ. № 15 ბინა№ 56</v>
      </c>
      <c r="I360" t="str">
        <v/>
      </c>
      <c r="J360" t="str">
        <v/>
      </c>
      <c r="K360" t="str">
        <v>GE52PC0343600100015953</v>
      </c>
      <c r="M360" t="str">
        <v>ვლადისლავ ფანტალისი</v>
      </c>
      <c r="N360">
        <v>61002002325</v>
      </c>
      <c r="O360" t="str">
        <v/>
      </c>
      <c r="P360" t="str">
        <v/>
      </c>
      <c r="Q360">
        <v>787</v>
      </c>
      <c r="R360" t="str">
        <v>0d51a686-652b-478f-9502-50b11abafa54</v>
      </c>
      <c r="S360" t="str">
        <v>94279771-0dd8-44b8-955b-275714b1489b</v>
      </c>
      <c r="T360" t="str">
        <v>106A0412-FBCD-4251-A763-B75CC683194A</v>
      </c>
      <c r="U360" t="str">
        <v>ICE000359</v>
      </c>
      <c r="V360" t="b">
        <f>ISNUMBER(MATCH( ""&amp; T360,  Emploees!AC:AC,0))</f>
        <v>0</v>
      </c>
      <c r="W360" t="b">
        <f>IF(V360,FALSE,ISNUMBER(MATCH(T360,Emploees!B:B,0)))</f>
        <v>0</v>
      </c>
      <c r="X360" t="b">
        <v>1</v>
      </c>
      <c r="Y360" t="e">
        <f>MATCH(ROW(),Sheet2!$A$2:$A$8,0)</f>
        <v>#N/A</v>
      </c>
    </row>
    <row r="361" spans="1:25" hidden="1" x14ac:dyDescent="0.25">
      <c r="A361" t="str">
        <v>ნ.ბ. ჯგუფი</v>
      </c>
      <c r="B361" t="str">
        <v>202456109</v>
      </c>
      <c r="C361" s="19" t="str">
        <v/>
      </c>
      <c r="E361" t="str">
        <v/>
      </c>
      <c r="F361" t="str">
        <v/>
      </c>
      <c r="H361" t="str">
        <v>ქ. თბილისის, დიდუბე-ჩუღურეთის რაიონში, აკ. წერეთლის გამზ., №77</v>
      </c>
      <c r="I361" t="str">
        <v/>
      </c>
      <c r="J361" t="str">
        <v/>
      </c>
      <c r="K361" t="str">
        <v>GE03BG0000000896353700</v>
      </c>
      <c r="M361" t="str">
        <v>ნუგზარ ბერულავა</v>
      </c>
      <c r="N361" t="str">
        <v>01019016783</v>
      </c>
      <c r="O361" t="str">
        <v/>
      </c>
      <c r="P361" t="str">
        <v/>
      </c>
      <c r="Q361">
        <v>732</v>
      </c>
      <c r="R361" t="str">
        <v>0d51a686-652b-478f-9502-50b11abafa54</v>
      </c>
      <c r="S361" t="str">
        <v>94279771-0dd8-44b8-955b-275714b1489b</v>
      </c>
      <c r="T361" t="str">
        <v>1F8BDA78-0F63-48B9-A7B5-3DD0FA3B5D51</v>
      </c>
      <c r="U361" t="str">
        <v>ICE000360</v>
      </c>
      <c r="V361" t="b">
        <f>ISNUMBER(MATCH( ""&amp; T361,  Emploees!AC:AC,0))</f>
        <v>0</v>
      </c>
      <c r="W361" t="b">
        <f>IF(V361,FALSE,ISNUMBER(MATCH(T361,Emploees!B:B,0)))</f>
        <v>0</v>
      </c>
      <c r="X361" t="b">
        <v>1</v>
      </c>
      <c r="Y361" t="e">
        <f>MATCH(ROW(),Sheet2!$A$2:$A$8,0)</f>
        <v>#N/A</v>
      </c>
    </row>
    <row r="362" spans="1:25" hidden="1" x14ac:dyDescent="0.25">
      <c r="A362" t="str">
        <v>არტ ფრეიმი</v>
      </c>
      <c r="B362" t="str">
        <v>402050123</v>
      </c>
      <c r="C362" s="19" t="str">
        <v/>
      </c>
      <c r="E362" t="str">
        <v/>
      </c>
      <c r="F362" t="str">
        <v/>
      </c>
      <c r="H362" t="str">
        <v>ქ. თბილისი, დიდუბე-ჩუღურეთის რაიონი, გ. ჩიტაიას ქ., #34</v>
      </c>
      <c r="I362" t="str">
        <v/>
      </c>
      <c r="J362" t="str">
        <v/>
      </c>
      <c r="K362" t="str">
        <v>GE04BG0000000203074700</v>
      </c>
      <c r="M362" t="str">
        <v>ვახტანგ მაჭავარიანი</v>
      </c>
      <c r="N362" t="str">
        <v>01030007708</v>
      </c>
      <c r="O362" t="str">
        <v/>
      </c>
      <c r="P362" t="str">
        <v/>
      </c>
      <c r="Q362">
        <v>1319</v>
      </c>
      <c r="R362" t="str">
        <v>0d51a686-652b-478f-9502-50b11abafa54</v>
      </c>
      <c r="S362" t="str">
        <v>94279771-0dd8-44b8-955b-275714b1489b</v>
      </c>
      <c r="T362" t="str">
        <v>5A99EC1F-858F-4119-B7ED-D6FFCE3AA805</v>
      </c>
      <c r="U362" t="str">
        <v>ICE000361</v>
      </c>
      <c r="V362" t="b">
        <f>ISNUMBER(MATCH( ""&amp; T362,  Emploees!AC:AC,0))</f>
        <v>0</v>
      </c>
      <c r="W362" t="b">
        <f>IF(V362,FALSE,ISNUMBER(MATCH(T362,Emploees!B:B,0)))</f>
        <v>0</v>
      </c>
      <c r="X362" t="b">
        <v>1</v>
      </c>
      <c r="Y362" t="e">
        <f>MATCH(ROW(),Sheet2!$A$2:$A$8,0)</f>
        <v>#N/A</v>
      </c>
    </row>
    <row r="363" spans="1:25" hidden="1" x14ac:dyDescent="0.25">
      <c r="A363" t="str">
        <v>გეოტერა</v>
      </c>
      <c r="B363" t="str">
        <v>400085457</v>
      </c>
      <c r="C363" s="19" t="str">
        <v/>
      </c>
      <c r="E363" t="str">
        <v/>
      </c>
      <c r="F363" t="str">
        <v/>
      </c>
      <c r="H363" t="str">
        <v>ქ. თბილისი, გლდანის რაიონი, გლდანის III მ/რ, კორ. 13 "ა", ბ. 9</v>
      </c>
      <c r="I363" t="str">
        <v/>
      </c>
      <c r="J363" t="str">
        <v/>
      </c>
      <c r="K363" t="str">
        <v>GE62PC0133600100061096</v>
      </c>
      <c r="M363" t="str">
        <v>კობა ჭუმბურიძე</v>
      </c>
      <c r="N363">
        <v>54001013658</v>
      </c>
      <c r="O363" t="str">
        <v/>
      </c>
      <c r="P363" t="str">
        <v/>
      </c>
      <c r="Q363">
        <v>1321</v>
      </c>
      <c r="R363" t="str">
        <v>0d51a686-652b-478f-9502-50b11abafa54</v>
      </c>
      <c r="S363" t="str">
        <v>94279771-0dd8-44b8-955b-275714b1489b</v>
      </c>
      <c r="T363" t="str">
        <v>F817A102-AE70-4263-A2B8-C6B724A04735</v>
      </c>
      <c r="U363" t="str">
        <v>ICE000362</v>
      </c>
      <c r="V363" t="b">
        <f>ISNUMBER(MATCH( ""&amp; T363,  Emploees!AC:AC,0))</f>
        <v>0</v>
      </c>
      <c r="W363" t="b">
        <f>IF(V363,FALSE,ISNUMBER(MATCH(T363,Emploees!B:B,0)))</f>
        <v>0</v>
      </c>
      <c r="X363" t="b">
        <v>1</v>
      </c>
      <c r="Y363" t="e">
        <f>MATCH(ROW(),Sheet2!$A$2:$A$8,0)</f>
        <v>#N/A</v>
      </c>
    </row>
    <row r="364" spans="1:25" hidden="1" x14ac:dyDescent="0.25">
      <c r="A364" t="str">
        <v>თორი</v>
      </c>
      <c r="B364" t="str">
        <v>401970729</v>
      </c>
      <c r="C364" s="19" t="str">
        <v/>
      </c>
      <c r="E364" t="str">
        <v/>
      </c>
      <c r="F364" t="str">
        <v/>
      </c>
      <c r="H364" t="str">
        <v>ქ. თბილისი, დიდუბის რაიონი, აკ. წერეთლის გამზირი, N 123</v>
      </c>
      <c r="I364" t="str">
        <v/>
      </c>
      <c r="J364" t="str">
        <v/>
      </c>
      <c r="K364" t="str">
        <v>GE08BG0000000891665600</v>
      </c>
      <c r="M364" t="str">
        <v>ირაკლი რუსიეშვილი</v>
      </c>
      <c r="N364">
        <v>33001061791</v>
      </c>
      <c r="O364" t="str">
        <v/>
      </c>
      <c r="P364" t="str">
        <v/>
      </c>
      <c r="Q364">
        <v>992</v>
      </c>
      <c r="R364" t="str">
        <v>0d51a686-652b-478f-9502-50b11abafa54</v>
      </c>
      <c r="S364" t="str">
        <v>94279771-0dd8-44b8-955b-275714b1489b</v>
      </c>
      <c r="T364" t="str">
        <v>DB715F1F-7812-4D92-A46F-B3EBCBF2C741</v>
      </c>
      <c r="U364" t="str">
        <v>ICE000363</v>
      </c>
      <c r="V364" t="b">
        <f>ISNUMBER(MATCH( ""&amp; T364,  Emploees!AC:AC,0))</f>
        <v>0</v>
      </c>
      <c r="W364" t="b">
        <f>IF(V364,FALSE,ISNUMBER(MATCH(T364,Emploees!B:B,0)))</f>
        <v>0</v>
      </c>
      <c r="X364" t="b">
        <v>1</v>
      </c>
      <c r="Y364" t="e">
        <f>MATCH(ROW(),Sheet2!$A$2:$A$8,0)</f>
        <v>#N/A</v>
      </c>
    </row>
    <row r="365" spans="1:25" hidden="1" x14ac:dyDescent="0.25">
      <c r="A365" t="str">
        <v>Made To Make</v>
      </c>
      <c r="B365" t="str">
        <v>404954377</v>
      </c>
      <c r="C365" s="19" t="str">
        <v/>
      </c>
      <c r="E365" t="str">
        <v/>
      </c>
      <c r="F365" t="str">
        <v/>
      </c>
      <c r="H365" t="str">
        <v>ქ. თბილისი, დიდუბის რაიონი, აკ. წერეთლის გამზ., №41, ბინა 9</v>
      </c>
      <c r="I365" t="str">
        <v/>
      </c>
      <c r="J365" t="str">
        <v/>
      </c>
      <c r="K365" t="str">
        <v>GE67TB7742136080100001</v>
      </c>
      <c r="M365" t="str">
        <v>ზაზა აბულაშვილი</v>
      </c>
      <c r="N365">
        <v>35001009046</v>
      </c>
      <c r="O365" t="str">
        <v/>
      </c>
      <c r="P365" t="str">
        <v/>
      </c>
      <c r="Q365">
        <v>915</v>
      </c>
      <c r="R365" t="str">
        <v>0d51a686-652b-478f-9502-50b11abafa54</v>
      </c>
      <c r="S365" t="str">
        <v>94279771-0dd8-44b8-955b-275714b1489b</v>
      </c>
      <c r="T365" t="str">
        <v>543F4832-E168-4775-8766-99AA1B4857C9</v>
      </c>
      <c r="U365" t="str">
        <v>ICE000364</v>
      </c>
      <c r="V365" t="b">
        <f>ISNUMBER(MATCH( ""&amp; T365,  Emploees!AC:AC,0))</f>
        <v>0</v>
      </c>
      <c r="W365" t="b">
        <f>IF(V365,FALSE,ISNUMBER(MATCH(T365,Emploees!B:B,0)))</f>
        <v>0</v>
      </c>
      <c r="X365" t="b">
        <v>1</v>
      </c>
      <c r="Y365" t="e">
        <f>MATCH(ROW(),Sheet2!$A$2:$A$8,0)</f>
        <v>#N/A</v>
      </c>
    </row>
    <row r="366" spans="1:25" hidden="1" x14ac:dyDescent="0.25">
      <c r="A366" t="str">
        <v>გვანცა 2009</v>
      </c>
      <c r="B366" t="str">
        <v>200273177</v>
      </c>
      <c r="C366" s="19" t="str">
        <v/>
      </c>
      <c r="E366" t="str">
        <v/>
      </c>
      <c r="F366" t="str">
        <v/>
      </c>
      <c r="H366" t="str">
        <v>ქ. თბილისის, გლდანი-ნაძალადევის რაიონში, ბენდელიანის ზემო დას., №15</v>
      </c>
      <c r="I366" t="str">
        <v/>
      </c>
      <c r="J366" t="str">
        <v/>
      </c>
      <c r="K366" t="str">
        <v>GE84BG0000000847271600</v>
      </c>
      <c r="M366" t="str">
        <v>დურმიშხან გნოლიძე</v>
      </c>
      <c r="N366" t="str">
        <v>01020006012</v>
      </c>
      <c r="O366" t="str">
        <v/>
      </c>
      <c r="P366" t="str">
        <v/>
      </c>
      <c r="Q366">
        <v>1304</v>
      </c>
      <c r="R366" t="str">
        <v>0d51a686-652b-478f-9502-50b11abafa54</v>
      </c>
      <c r="S366" t="str">
        <v>94279771-0dd8-44b8-955b-275714b1489b</v>
      </c>
      <c r="T366" t="str">
        <v>5FE58CED-8A3A-4B7D-8C2A-A983149D9E9B</v>
      </c>
      <c r="U366" t="str">
        <v>ICE000365</v>
      </c>
      <c r="V366" t="b">
        <f>ISNUMBER(MATCH( ""&amp; T366,  Emploees!AC:AC,0))</f>
        <v>0</v>
      </c>
      <c r="W366" t="b">
        <f>IF(V366,FALSE,ISNUMBER(MATCH(T366,Emploees!B:B,0)))</f>
        <v>0</v>
      </c>
      <c r="X366" t="b">
        <v>1</v>
      </c>
      <c r="Y366" t="e">
        <f>MATCH(ROW(),Sheet2!$A$2:$A$8,0)</f>
        <v>#N/A</v>
      </c>
    </row>
    <row r="367" spans="1:25" hidden="1" x14ac:dyDescent="0.25">
      <c r="A367" t="str">
        <v>ოპპა</v>
      </c>
      <c r="B367" t="str">
        <v>248429598</v>
      </c>
      <c r="C367" s="19" t="str">
        <v/>
      </c>
      <c r="E367" t="str">
        <v/>
      </c>
      <c r="F367" t="str">
        <v/>
      </c>
      <c r="H367" t="str">
        <v>ქ. თბილისი, საბურთალოს რაიონი, ალ. ყაზბეგის გამზირი, № 15, საოფისე ფართი № 6, სართული 3, ბლოკი "ბ"</v>
      </c>
      <c r="I367" t="str">
        <v/>
      </c>
      <c r="J367" t="str">
        <v/>
      </c>
      <c r="K367" t="str">
        <v>GE79BG0000000190109203</v>
      </c>
      <c r="M367" t="str">
        <v>ლევანი კირვალიძე</v>
      </c>
      <c r="N367">
        <v>20001005825</v>
      </c>
      <c r="O367" t="str">
        <v/>
      </c>
      <c r="P367" t="str">
        <v/>
      </c>
      <c r="Q367" t="str">
        <v/>
      </c>
      <c r="R367" t="str">
        <v>ec8c01a4-0fe9-424e-b08d-3bc252e7ac53</v>
      </c>
      <c r="S367" t="str">
        <v>94279771-0dd8-44b8-955b-275714b1489b</v>
      </c>
      <c r="T367" t="str">
        <v>E3F1BA0D-8983-4B7D-A4A8-72697F44088C</v>
      </c>
      <c r="U367" t="str">
        <v>ICE000366</v>
      </c>
      <c r="V367" t="b">
        <f>ISNUMBER(MATCH( ""&amp; T367,  Emploees!AC:AC,0))</f>
        <v>0</v>
      </c>
      <c r="W367" t="b">
        <f>IF(V367,FALSE,ISNUMBER(MATCH(T367,Emploees!B:B,0)))</f>
        <v>0</v>
      </c>
      <c r="X367" t="b">
        <v>1</v>
      </c>
      <c r="Y367" t="e">
        <f>MATCH(ROW(),Sheet2!$A$2:$A$8,0)</f>
        <v>#N/A</v>
      </c>
    </row>
    <row r="368" spans="1:25" hidden="1" x14ac:dyDescent="0.25">
      <c r="A368" t="str">
        <v>ევრო ნათება</v>
      </c>
      <c r="B368" t="str">
        <v>448384052</v>
      </c>
      <c r="C368" s="19" t="str">
        <v/>
      </c>
      <c r="E368" t="str">
        <v/>
      </c>
      <c r="F368" t="str">
        <v/>
      </c>
      <c r="H368" t="str">
        <v>ხელვაჩაურის რაიონი, სოფ. მახინჯაური</v>
      </c>
      <c r="I368" t="str">
        <v/>
      </c>
      <c r="J368" t="str">
        <v/>
      </c>
      <c r="K368" t="str">
        <v>GE85TB7570136020100003</v>
      </c>
      <c r="M368" t="str">
        <v>ბადრი ხალვაში</v>
      </c>
      <c r="N368">
        <v>61007002736</v>
      </c>
      <c r="O368" t="str">
        <v/>
      </c>
      <c r="P368" t="str">
        <v/>
      </c>
      <c r="Q368">
        <v>1292</v>
      </c>
      <c r="R368" t="str">
        <v>0d51a686-652b-478f-9502-50b11abafa54</v>
      </c>
      <c r="S368" t="str">
        <v>94279771-0dd8-44b8-955b-275714b1489b</v>
      </c>
      <c r="T368" t="str">
        <v>B138B57D-ED3C-4E8A-8DD4-2173C1C2E143</v>
      </c>
      <c r="U368" t="str">
        <v>ICE000367</v>
      </c>
      <c r="V368" t="b">
        <f>ISNUMBER(MATCH( ""&amp; T368,  Emploees!AC:AC,0))</f>
        <v>0</v>
      </c>
      <c r="W368" t="b">
        <f>IF(V368,FALSE,ISNUMBER(MATCH(T368,Emploees!B:B,0)))</f>
        <v>0</v>
      </c>
      <c r="X368" t="b">
        <v>1</v>
      </c>
      <c r="Y368" t="e">
        <f>MATCH(ROW(),Sheet2!$A$2:$A$8,0)</f>
        <v>#N/A</v>
      </c>
    </row>
    <row r="369" spans="1:25" hidden="1" x14ac:dyDescent="0.25">
      <c r="A369" t="str">
        <v>სხივი 1</v>
      </c>
      <c r="B369" t="str">
        <v>400187445</v>
      </c>
      <c r="C369" s="19" t="str">
        <v/>
      </c>
      <c r="E369" t="str">
        <v/>
      </c>
      <c r="F369" t="str">
        <v/>
      </c>
      <c r="H369" t="str">
        <v>ქ. თბილისი, გლდანი-ნაძალადევის რაიონი, გომარეთის ქ., N1</v>
      </c>
      <c r="I369" t="str">
        <v/>
      </c>
      <c r="J369" t="str">
        <v/>
      </c>
      <c r="K369" t="str">
        <v>GE98BG0000000100607446</v>
      </c>
      <c r="M369" t="str">
        <v>რუსუდან ბადალაშვილი</v>
      </c>
      <c r="N369" t="str">
        <v>01020008767</v>
      </c>
      <c r="O369" t="str">
        <v/>
      </c>
      <c r="P369" t="str">
        <v/>
      </c>
      <c r="Q369">
        <v>1338</v>
      </c>
      <c r="R369" t="str">
        <v>0d51a686-652b-478f-9502-50b11abafa54</v>
      </c>
      <c r="S369" t="str">
        <v>94279771-0dd8-44b8-955b-275714b1489b</v>
      </c>
      <c r="T369" t="str">
        <v>BC294A68-9AF3-4E2C-B8FA-99A57164C0DC</v>
      </c>
      <c r="U369" t="str">
        <v>ICE000368</v>
      </c>
      <c r="V369" t="b">
        <f>ISNUMBER(MATCH( ""&amp; T369,  Emploees!AC:AC,0))</f>
        <v>0</v>
      </c>
      <c r="W369" t="b">
        <f>IF(V369,FALSE,ISNUMBER(MATCH(T369,Emploees!B:B,0)))</f>
        <v>0</v>
      </c>
      <c r="X369" t="b">
        <v>1</v>
      </c>
      <c r="Y369" t="e">
        <f>MATCH(ROW(),Sheet2!$A$2:$A$8,0)</f>
        <v>#N/A</v>
      </c>
    </row>
    <row r="370" spans="1:25" hidden="1" x14ac:dyDescent="0.25">
      <c r="A370" t="str">
        <v>აკლასი</v>
      </c>
      <c r="B370" t="str">
        <v>405236917</v>
      </c>
      <c r="C370" s="19" t="str">
        <v/>
      </c>
      <c r="E370" t="str">
        <v/>
      </c>
      <c r="F370" t="str">
        <v/>
      </c>
      <c r="H370" t="str">
        <v>ქ. თბილისი, ვაკი რაიონი, ნინო რამიშვილის ქუჩა N2, ბინა 55</v>
      </c>
      <c r="I370" t="str">
        <v/>
      </c>
      <c r="J370" t="str">
        <v/>
      </c>
      <c r="K370" t="str">
        <v>GE12TB7354436080100006</v>
      </c>
      <c r="M370" t="str">
        <v>არჩილ მირზაშვილი</v>
      </c>
      <c r="N370" t="str">
        <v>01008011067</v>
      </c>
      <c r="O370" t="str">
        <v/>
      </c>
      <c r="P370" t="str">
        <v/>
      </c>
      <c r="Q370">
        <v>1343</v>
      </c>
      <c r="R370" t="str">
        <v>0d51a686-652b-478f-9502-50b11abafa54</v>
      </c>
      <c r="S370" t="str">
        <v>94279771-0dd8-44b8-955b-275714b1489b</v>
      </c>
      <c r="T370" t="str">
        <v>1C437F2D-841C-4363-9EAC-2AE91A351788</v>
      </c>
      <c r="U370" t="str">
        <v>ICE000369</v>
      </c>
      <c r="V370" t="b">
        <f>ISNUMBER(MATCH( ""&amp; T370,  Emploees!AC:AC,0))</f>
        <v>0</v>
      </c>
      <c r="W370" t="b">
        <f>IF(V370,FALSE,ISNUMBER(MATCH(T370,Emploees!B:B,0)))</f>
        <v>0</v>
      </c>
      <c r="X370" t="b">
        <v>1</v>
      </c>
      <c r="Y370" t="e">
        <f>MATCH(ROW(),Sheet2!$A$2:$A$8,0)</f>
        <v>#N/A</v>
      </c>
    </row>
    <row r="371" spans="1:25" hidden="1" x14ac:dyDescent="0.25">
      <c r="A371" t="str">
        <v>ორგსერვისი</v>
      </c>
      <c r="B371" t="str">
        <v>212693851</v>
      </c>
      <c r="C371" s="19" t="str">
        <v/>
      </c>
      <c r="E371" t="str">
        <v/>
      </c>
      <c r="F371" t="str">
        <v/>
      </c>
      <c r="H371" t="str">
        <v>ქ. ქუთაისის სასამართლო</v>
      </c>
      <c r="I371" t="str">
        <v/>
      </c>
      <c r="J371" t="str">
        <v/>
      </c>
      <c r="K371" t="str">
        <v>GE28PC0133600100067722</v>
      </c>
      <c r="M371" t="str">
        <v>ხვიჩა ნემსაძე</v>
      </c>
      <c r="N371">
        <v>62004014898</v>
      </c>
      <c r="O371" t="str">
        <v/>
      </c>
      <c r="P371" t="str">
        <v/>
      </c>
      <c r="Q371">
        <v>384</v>
      </c>
      <c r="R371" t="str">
        <v>0d51a686-652b-478f-9502-50b11abafa54</v>
      </c>
      <c r="S371" t="str">
        <v>94279771-0dd8-44b8-955b-275714b1489b</v>
      </c>
      <c r="T371" t="str">
        <v>856D133A-5C0F-48D8-861B-499AFCA7E7DF</v>
      </c>
      <c r="U371" t="str">
        <v>ICE000370</v>
      </c>
      <c r="V371" t="b">
        <f>ISNUMBER(MATCH( ""&amp; T371,  Emploees!AC:AC,0))</f>
        <v>0</v>
      </c>
      <c r="W371" t="b">
        <f>IF(V371,FALSE,ISNUMBER(MATCH(T371,Emploees!B:B,0)))</f>
        <v>0</v>
      </c>
      <c r="X371" t="b">
        <v>1</v>
      </c>
      <c r="Y371" t="e">
        <f>MATCH(ROW(),Sheet2!$A$2:$A$8,0)</f>
        <v>#N/A</v>
      </c>
    </row>
    <row r="372" spans="1:25" hidden="1" x14ac:dyDescent="0.25">
      <c r="A372" t="str">
        <v>სილქნეტი</v>
      </c>
      <c r="B372" t="str">
        <v>204566978</v>
      </c>
      <c r="C372" s="19" t="str">
        <v/>
      </c>
      <c r="E372" t="str">
        <v/>
      </c>
      <c r="F372" t="str">
        <v/>
      </c>
      <c r="H372" t="str">
        <v>ქ. თბილისი, ჩუღურეთის რაიონი, წინამძღვრიშვილის ქ., №95</v>
      </c>
      <c r="I372" t="str">
        <v/>
      </c>
      <c r="J372" t="str">
        <v/>
      </c>
      <c r="K372" t="str">
        <v>GE97TB7404936070100004</v>
      </c>
      <c r="M372" t="str">
        <v>დავით მამულაიშვილი</v>
      </c>
      <c r="N372" t="str">
        <v>01002002007</v>
      </c>
      <c r="O372" t="str">
        <v/>
      </c>
      <c r="P372" t="str">
        <v/>
      </c>
      <c r="Q372">
        <v>43</v>
      </c>
      <c r="R372" t="str">
        <v>ec8c01a4-0fe9-424e-b08d-3bc252e7ac53</v>
      </c>
      <c r="S372" t="str">
        <v>94279771-0dd8-44b8-955b-275714b1489b</v>
      </c>
      <c r="T372" t="str">
        <v>E82FDB47-DC4B-4562-BCD4-24DFC2C7F79C</v>
      </c>
      <c r="U372" t="str">
        <v>ICE000371</v>
      </c>
      <c r="V372" t="b">
        <f>ISNUMBER(MATCH( ""&amp; T372,  Emploees!AC:AC,0))</f>
        <v>0</v>
      </c>
      <c r="W372" t="b">
        <f>IF(V372,FALSE,ISNUMBER(MATCH(T372,Emploees!B:B,0)))</f>
        <v>0</v>
      </c>
      <c r="X372" t="b">
        <v>1</v>
      </c>
      <c r="Y372" t="e">
        <f>MATCH(ROW(),Sheet2!$A$2:$A$8,0)</f>
        <v>#N/A</v>
      </c>
    </row>
    <row r="373" spans="1:25" hidden="1" x14ac:dyDescent="0.25">
      <c r="A373" t="str">
        <v>თი.ბი.ეს</v>
      </c>
      <c r="B373" t="str">
        <v>405121201</v>
      </c>
      <c r="C373" s="19" t="str">
        <v/>
      </c>
      <c r="E373" t="str">
        <v/>
      </c>
      <c r="F373" t="str">
        <v/>
      </c>
      <c r="H373" t="str">
        <v>ქ. თბილისის, ვაკე-საბურთალოს რაიონში, შ. ნუცუბიძის ფერდ., III მ/რ, IV კვ., კორ. 1, ბ. 15</v>
      </c>
      <c r="I373" t="str">
        <v/>
      </c>
      <c r="J373" t="str">
        <v/>
      </c>
      <c r="K373" t="str">
        <v>GE31BG0000000161100665</v>
      </c>
      <c r="M373" t="str">
        <v>ნატო კიკნაველიძე</v>
      </c>
      <c r="N373" t="str">
        <v>01025011710</v>
      </c>
      <c r="O373" t="str">
        <v/>
      </c>
      <c r="P373" t="str">
        <v/>
      </c>
      <c r="Q373">
        <v>1348</v>
      </c>
      <c r="R373" t="str">
        <v>0d51a686-652b-478f-9502-50b11abafa54</v>
      </c>
      <c r="S373" t="str">
        <v>94279771-0dd8-44b8-955b-275714b1489b</v>
      </c>
      <c r="T373" t="str">
        <v>440EE28E-962A-4F5F-A745-DD9B25D60564</v>
      </c>
      <c r="U373" t="str">
        <v>ICE000372</v>
      </c>
      <c r="V373" t="b">
        <f>ISNUMBER(MATCH( ""&amp; T373,  Emploees!AC:AC,0))</f>
        <v>0</v>
      </c>
      <c r="W373" t="b">
        <f>IF(V373,FALSE,ISNUMBER(MATCH(T373,Emploees!B:B,0)))</f>
        <v>0</v>
      </c>
      <c r="X373" t="b">
        <v>1</v>
      </c>
      <c r="Y373" t="e">
        <f>MATCH(ROW(),Sheet2!$A$2:$A$8,0)</f>
        <v>#N/A</v>
      </c>
    </row>
    <row r="374" spans="1:25" hidden="1" x14ac:dyDescent="0.25">
      <c r="A374" t="str">
        <v>ბარაქა 2010</v>
      </c>
      <c r="B374" t="str">
        <v>202461763</v>
      </c>
      <c r="C374" s="19" t="str">
        <v/>
      </c>
      <c r="E374" t="str">
        <v/>
      </c>
      <c r="F374" t="str">
        <v/>
      </c>
      <c r="H374" t="str">
        <v>ქ. თბილისი, დიდუბის რაიონი, ხოშარაულის ქ., №34</v>
      </c>
      <c r="I374" t="str">
        <v/>
      </c>
      <c r="J374" t="str">
        <v/>
      </c>
      <c r="K374" t="str">
        <v>GE71BG0000000607931900</v>
      </c>
      <c r="M374" t="str">
        <v>მურმან ქათამაძე</v>
      </c>
      <c r="N374">
        <v>61010003220</v>
      </c>
      <c r="O374" t="str">
        <v/>
      </c>
      <c r="P374" t="str">
        <v/>
      </c>
      <c r="Q374">
        <v>720</v>
      </c>
      <c r="R374" t="str">
        <v>0d51a686-652b-478f-9502-50b11abafa54</v>
      </c>
      <c r="S374" t="str">
        <v>94279771-0dd8-44b8-955b-275714b1489b</v>
      </c>
      <c r="T374" t="str">
        <v>EF4B7CE1-D406-402F-8832-575B5AFDCF8B</v>
      </c>
      <c r="U374" t="str">
        <v>ICE000373</v>
      </c>
      <c r="V374" t="b">
        <f>ISNUMBER(MATCH( ""&amp; T374,  Emploees!AC:AC,0))</f>
        <v>0</v>
      </c>
      <c r="W374" t="b">
        <f>IF(V374,FALSE,ISNUMBER(MATCH(T374,Emploees!B:B,0)))</f>
        <v>0</v>
      </c>
      <c r="X374" t="b">
        <v>1</v>
      </c>
      <c r="Y374" t="e">
        <f>MATCH(ROW(),Sheet2!$A$2:$A$8,0)</f>
        <v>#N/A</v>
      </c>
    </row>
    <row r="375" spans="1:25" hidden="1" x14ac:dyDescent="0.25">
      <c r="A375" t="str">
        <v>ითიჯი ჯგუფი</v>
      </c>
      <c r="B375" t="str">
        <v>406165803</v>
      </c>
      <c r="C375" s="19" t="str">
        <v/>
      </c>
      <c r="E375" t="str">
        <v/>
      </c>
      <c r="F375" t="str">
        <v/>
      </c>
      <c r="H375" t="str">
        <v>ქ. თბილისის, ისანი-სამგორის რაიონი, კრწანისის ქ., №16, კორ. 8, ბ. 12</v>
      </c>
      <c r="I375" t="str">
        <v/>
      </c>
      <c r="J375" t="str">
        <v/>
      </c>
      <c r="K375" t="str">
        <v>GE66TB7013036080100002</v>
      </c>
      <c r="M375" t="str">
        <v>გიორგი საღინაძე</v>
      </c>
      <c r="N375" t="str">
        <v>01015014032</v>
      </c>
      <c r="O375" t="str">
        <v/>
      </c>
      <c r="P375" t="str">
        <v/>
      </c>
      <c r="Q375" t="str">
        <v/>
      </c>
      <c r="R375" t="str">
        <v>0d51a686-652b-478f-9502-50b11abafa54</v>
      </c>
      <c r="S375" t="str">
        <v>94279771-0dd8-44b8-955b-275714b1489b</v>
      </c>
      <c r="T375" t="str">
        <v>4BEBB924-E6DC-4E81-8D6A-C3AFE26BF4B2</v>
      </c>
      <c r="U375" t="str">
        <v>ICE000374</v>
      </c>
      <c r="V375" t="b">
        <f>ISNUMBER(MATCH( ""&amp; T375,  Emploees!AC:AC,0))</f>
        <v>0</v>
      </c>
      <c r="W375" t="b">
        <f>IF(V375,FALSE,ISNUMBER(MATCH(T375,Emploees!B:B,0)))</f>
        <v>0</v>
      </c>
      <c r="X375" t="b">
        <v>1</v>
      </c>
      <c r="Y375" t="e">
        <f>MATCH(ROW(),Sheet2!$A$2:$A$8,0)</f>
        <v>#N/A</v>
      </c>
    </row>
    <row r="376" spans="1:25" hidden="1" x14ac:dyDescent="0.25">
      <c r="A376" t="str">
        <v>ფა-გა</v>
      </c>
      <c r="B376" t="str">
        <v>200231383</v>
      </c>
      <c r="C376" s="19" t="str">
        <v/>
      </c>
      <c r="E376" t="str">
        <v/>
      </c>
      <c r="F376" t="str">
        <v/>
      </c>
      <c r="H376" t="str">
        <v>მცხეთა, ს. წილკანი, წმინდა ისე წილკნელის ქ. N79</v>
      </c>
      <c r="I376" t="str">
        <v/>
      </c>
      <c r="J376" t="str">
        <v/>
      </c>
      <c r="K376" t="str">
        <v>GE57BG0000000573650800</v>
      </c>
      <c r="M376" t="str">
        <v>ზურაბ ლაშაური</v>
      </c>
      <c r="N376" t="str">
        <v>01030015557</v>
      </c>
      <c r="O376" t="str">
        <v/>
      </c>
      <c r="P376" t="str">
        <v/>
      </c>
      <c r="Q376">
        <v>833</v>
      </c>
      <c r="R376" t="str">
        <v>0d51a686-652b-478f-9502-50b11abafa54</v>
      </c>
      <c r="S376" t="str">
        <v>94279771-0dd8-44b8-955b-275714b1489b</v>
      </c>
      <c r="T376" t="str">
        <v>20D7DCEC-C577-4995-BEDF-A3C60BE1FF79</v>
      </c>
      <c r="U376" t="str">
        <v>ICE000375</v>
      </c>
      <c r="V376" t="b">
        <f>ISNUMBER(MATCH( ""&amp; T376,  Emploees!AC:AC,0))</f>
        <v>0</v>
      </c>
      <c r="W376" t="b">
        <f>IF(V376,FALSE,ISNUMBER(MATCH(T376,Emploees!B:B,0)))</f>
        <v>0</v>
      </c>
      <c r="X376" t="b">
        <v>1</v>
      </c>
      <c r="Y376" t="e">
        <f>MATCH(ROW(),Sheet2!$A$2:$A$8,0)</f>
        <v>#N/A</v>
      </c>
    </row>
    <row r="377" spans="1:25" hidden="1" x14ac:dyDescent="0.25">
      <c r="A377" t="str">
        <v>სტაგი პრინტი</v>
      </c>
      <c r="B377" t="str">
        <v>404982587</v>
      </c>
      <c r="C377" s="19" t="str">
        <v/>
      </c>
      <c r="E377" t="str">
        <v/>
      </c>
      <c r="F377" t="str">
        <v/>
      </c>
      <c r="H377" t="str">
        <v>ქ. თბილისის, ვაკე-საბურთალოს რაიონში, ვაჟა-ფშაველას გამზ., IV კვ., კორ. 4, ბ. 28</v>
      </c>
      <c r="I377" t="str">
        <v/>
      </c>
      <c r="J377" t="str">
        <v/>
      </c>
      <c r="K377" t="str">
        <v>GE90BG0000000305435700</v>
      </c>
      <c r="M377" t="str">
        <v>ალექსანდრე სულავა</v>
      </c>
      <c r="N377" t="str">
        <v>01009006699</v>
      </c>
      <c r="O377" t="str">
        <v/>
      </c>
      <c r="P377" t="str">
        <v/>
      </c>
      <c r="Q377">
        <v>1097</v>
      </c>
      <c r="R377" t="str">
        <v>0d51a686-652b-478f-9502-50b11abafa54</v>
      </c>
      <c r="S377" t="str">
        <v>94279771-0dd8-44b8-955b-275714b1489b</v>
      </c>
      <c r="T377" t="str">
        <v>51B4D646-36E2-4F89-8149-BF678724247C</v>
      </c>
      <c r="U377" t="str">
        <v>ICE000376</v>
      </c>
      <c r="V377" t="b">
        <f>ISNUMBER(MATCH( ""&amp; T377,  Emploees!AC:AC,0))</f>
        <v>0</v>
      </c>
      <c r="W377" t="b">
        <f>IF(V377,FALSE,ISNUMBER(MATCH(T377,Emploees!B:B,0)))</f>
        <v>0</v>
      </c>
      <c r="X377" t="b">
        <v>1</v>
      </c>
      <c r="Y377" t="e">
        <f>MATCH(ROW(),Sheet2!$A$2:$A$8,0)</f>
        <v>#N/A</v>
      </c>
    </row>
    <row r="378" spans="1:25" hidden="1" x14ac:dyDescent="0.25">
      <c r="A378" t="str">
        <v>სამი წერტილი</v>
      </c>
      <c r="B378" t="str">
        <v>204552778</v>
      </c>
      <c r="C378" s="19" t="str">
        <v/>
      </c>
      <c r="E378" t="str">
        <v/>
      </c>
      <c r="F378" t="str">
        <v/>
      </c>
      <c r="H378" t="str">
        <v>ქ. თბილისი, მთაწმინდის რაიონი, ლ. ასათიანის ქ., N22</v>
      </c>
      <c r="I378" t="str">
        <v/>
      </c>
      <c r="J378" t="str">
        <v/>
      </c>
      <c r="K378" t="str">
        <v>GE42TB7296536020100004</v>
      </c>
      <c r="M378" t="str">
        <v>რამაზ ჩაჩანიძე</v>
      </c>
      <c r="N378" t="str">
        <v>01017015726</v>
      </c>
      <c r="O378" t="str">
        <v/>
      </c>
      <c r="P378" t="str">
        <v/>
      </c>
      <c r="Q378">
        <v>1369</v>
      </c>
      <c r="R378" t="str">
        <v>0d51a686-652b-478f-9502-50b11abafa54</v>
      </c>
      <c r="S378" t="str">
        <v>94279771-0dd8-44b8-955b-275714b1489b</v>
      </c>
      <c r="T378" t="str">
        <v>1EFDD0AD-0FC9-4257-B17A-98CF898681B8</v>
      </c>
      <c r="U378" t="str">
        <v>ICE000377</v>
      </c>
      <c r="V378" t="b">
        <f>ISNUMBER(MATCH( ""&amp; T378,  Emploees!AC:AC,0))</f>
        <v>0</v>
      </c>
      <c r="W378" t="b">
        <f>IF(V378,FALSE,ISNUMBER(MATCH(T378,Emploees!B:B,0)))</f>
        <v>0</v>
      </c>
      <c r="X378" t="b">
        <v>1</v>
      </c>
      <c r="Y378" t="e">
        <f>MATCH(ROW(),Sheet2!$A$2:$A$8,0)</f>
        <v>#N/A</v>
      </c>
    </row>
    <row r="379" spans="1:25" hidden="1" x14ac:dyDescent="0.25">
      <c r="A379" t="str">
        <v>GLOBTEL solutions Georgia</v>
      </c>
      <c r="B379" t="str">
        <v>406084160</v>
      </c>
      <c r="C379" s="19" t="str">
        <v/>
      </c>
      <c r="E379" t="str">
        <v/>
      </c>
      <c r="F379" t="str">
        <v/>
      </c>
      <c r="H379" t="str">
        <v>ქ. თბილისის, კრწანისის რაიონი, რუსთავის გზატკეცილი, კორპ. №3, სათავსო, სართული №I</v>
      </c>
      <c r="I379" t="str">
        <v/>
      </c>
      <c r="J379" t="str">
        <v/>
      </c>
      <c r="K379" t="str">
        <v>GE26TB7945036080100003</v>
      </c>
      <c r="M379" t="str">
        <v>ელშან რაჰიმოვ</v>
      </c>
      <c r="N379" t="str">
        <v>P4548108</v>
      </c>
      <c r="O379" t="str">
        <v/>
      </c>
      <c r="P379" t="str">
        <v/>
      </c>
      <c r="Q379">
        <v>1447</v>
      </c>
      <c r="R379" t="str">
        <v>0d51a686-652b-478f-9502-50b11abafa54</v>
      </c>
      <c r="S379" t="str">
        <v>94279771-0dd8-44b8-955b-275714b1489b</v>
      </c>
      <c r="T379" t="str">
        <v>44075644-C9E9-446B-8DF1-FD8624B5E93F</v>
      </c>
      <c r="U379" t="str">
        <v>ICE000378</v>
      </c>
      <c r="V379" t="b">
        <f>ISNUMBER(MATCH( ""&amp; T379,  Emploees!AC:AC,0))</f>
        <v>0</v>
      </c>
      <c r="W379" t="b">
        <f>IF(V379,FALSE,ISNUMBER(MATCH(T379,Emploees!B:B,0)))</f>
        <v>0</v>
      </c>
      <c r="X379" t="b">
        <v>1</v>
      </c>
      <c r="Y379" t="e">
        <f>MATCH(ROW(),Sheet2!$A$2:$A$8,0)</f>
        <v>#N/A</v>
      </c>
    </row>
    <row r="380" spans="1:25" hidden="1" x14ac:dyDescent="0.25">
      <c r="A380" t="str">
        <v>ტოიოტა ცენტრი თბილისი</v>
      </c>
      <c r="B380" t="str">
        <v>211346220</v>
      </c>
      <c r="C380" s="19" t="str">
        <v/>
      </c>
      <c r="E380" t="str">
        <v/>
      </c>
      <c r="F380" t="str">
        <v/>
      </c>
      <c r="H380" t="str">
        <v>ქ. თბილისი, ვაკე-საბურთალოს რაიონი, დავით აღმაშენებლის ხეივანი, მე-20 კმ.</v>
      </c>
      <c r="I380" t="str">
        <v/>
      </c>
      <c r="J380" t="str">
        <v/>
      </c>
      <c r="K380" t="str">
        <v>GE50CR0000000019833602</v>
      </c>
      <c r="M380" t="str">
        <v>ირაკლი გურჩიანი</v>
      </c>
      <c r="N380" t="str">
        <v>01024000053</v>
      </c>
      <c r="O380" t="str">
        <v/>
      </c>
      <c r="P380" t="str">
        <v/>
      </c>
      <c r="Q380">
        <v>523</v>
      </c>
      <c r="R380" t="str">
        <v>0d51a686-652b-478f-9502-50b11abafa54</v>
      </c>
      <c r="S380" t="str">
        <v>94279771-0dd8-44b8-955b-275714b1489b</v>
      </c>
      <c r="T380" t="str">
        <v>704AAE85-F1A7-44D5-8177-326B19DA850C</v>
      </c>
      <c r="U380" t="str">
        <v>ICE000379</v>
      </c>
      <c r="V380" t="b">
        <f>ISNUMBER(MATCH( ""&amp; T380,  Emploees!AC:AC,0))</f>
        <v>0</v>
      </c>
      <c r="W380" t="b">
        <f>IF(V380,FALSE,ISNUMBER(MATCH(T380,Emploees!B:B,0)))</f>
        <v>0</v>
      </c>
      <c r="X380" t="b">
        <v>1</v>
      </c>
      <c r="Y380" t="e">
        <f>MATCH(ROW(),Sheet2!$A$2:$A$8,0)</f>
        <v>#N/A</v>
      </c>
    </row>
    <row r="381" spans="1:25" hidden="1" x14ac:dyDescent="0.25">
      <c r="A381" t="str">
        <v>დითეილინგ</v>
      </c>
      <c r="B381" t="str">
        <v>405280583</v>
      </c>
      <c r="C381" s="19" t="str">
        <v/>
      </c>
      <c r="E381" t="str">
        <v/>
      </c>
      <c r="F381" t="str">
        <v/>
      </c>
      <c r="H381" t="str">
        <v>ქ. თბილისი, საბურთალოს რაიონი, მ.კოსტავას ქ. N 67, ბ. 72</v>
      </c>
      <c r="I381" t="str">
        <v/>
      </c>
      <c r="J381" t="str">
        <v/>
      </c>
      <c r="K381" t="str">
        <v>GE47TB7367036080100007</v>
      </c>
      <c r="M381" t="str">
        <v>ირაკლი ბაღოშვილი</v>
      </c>
      <c r="N381">
        <v>61001017988</v>
      </c>
      <c r="O381" t="str">
        <v/>
      </c>
      <c r="P381" t="str">
        <v/>
      </c>
      <c r="Q381">
        <v>1375</v>
      </c>
      <c r="R381" t="str">
        <v>0d51a686-652b-478f-9502-50b11abafa54</v>
      </c>
      <c r="S381" t="str">
        <v>94279771-0dd8-44b8-955b-275714b1489b</v>
      </c>
      <c r="T381" t="str">
        <v>A6D85FF4-60D4-4835-BEA6-C03DC7A0DEF3</v>
      </c>
      <c r="U381" t="str">
        <v>ICE000380</v>
      </c>
      <c r="V381" t="b">
        <f>ISNUMBER(MATCH( ""&amp; T381,  Emploees!AC:AC,0))</f>
        <v>0</v>
      </c>
      <c r="W381" t="b">
        <f>IF(V381,FALSE,ISNUMBER(MATCH(T381,Emploees!B:B,0)))</f>
        <v>0</v>
      </c>
      <c r="X381" t="b">
        <v>1</v>
      </c>
      <c r="Y381" t="e">
        <f>MATCH(ROW(),Sheet2!$A$2:$A$8,0)</f>
        <v>#N/A</v>
      </c>
    </row>
    <row r="382" spans="1:25" hidden="1" x14ac:dyDescent="0.25">
      <c r="A382" t="str">
        <v>დაზღვევის საერთაშორისო კომპანია ირაო</v>
      </c>
      <c r="B382" t="str">
        <v>205023856</v>
      </c>
      <c r="C382" s="19" t="str">
        <v/>
      </c>
      <c r="E382" t="str">
        <v/>
      </c>
      <c r="F382" t="str">
        <v/>
      </c>
      <c r="H382" t="str">
        <v>ქ. თბილისის, ვაკე-საბურთალოს რაიონი, მ. კოსტავას ქუჩიდან, ვახუშტის ხიდზე გადამავალ გზასა და მტკვრის მარჯვენა სანაპიროს შორის, (ნაკვეთი N12-13), ბოჭორიშვილის ქ., N 88/15, (მე-5 სართული)</v>
      </c>
      <c r="I382" t="str">
        <v/>
      </c>
      <c r="J382" t="str">
        <v/>
      </c>
      <c r="K382" t="str">
        <v>GE12TB1100000108467708</v>
      </c>
      <c r="M382" t="str">
        <v>ვახტანგ დეკანოსიძე</v>
      </c>
      <c r="N382" t="str">
        <v>01007000256</v>
      </c>
      <c r="O382" t="str">
        <v/>
      </c>
      <c r="P382" t="str">
        <v/>
      </c>
      <c r="Q382">
        <v>379</v>
      </c>
      <c r="R382" t="str">
        <v>ec8c01a4-0fe9-424e-b08d-3bc252e7ac53</v>
      </c>
      <c r="S382" t="str">
        <v>94279771-0dd8-44b8-955b-275714b1489b</v>
      </c>
      <c r="T382" t="str">
        <v>D85D04FC-DAE4-45D9-9EF6-62E45DD016E4</v>
      </c>
      <c r="U382" t="str">
        <v>ICE000381</v>
      </c>
      <c r="V382" t="b">
        <f>ISNUMBER(MATCH( ""&amp; T382,  Emploees!AC:AC,0))</f>
        <v>0</v>
      </c>
      <c r="W382" t="b">
        <f>IF(V382,FALSE,ISNUMBER(MATCH(T382,Emploees!B:B,0)))</f>
        <v>0</v>
      </c>
      <c r="X382" t="b">
        <v>1</v>
      </c>
      <c r="Y382" t="e">
        <f>MATCH(ROW(),Sheet2!$A$2:$A$8,0)</f>
        <v>#N/A</v>
      </c>
    </row>
    <row r="383" spans="1:25" hidden="1" x14ac:dyDescent="0.25">
      <c r="A383" t="str">
        <v>საქართველოს ლიფტების კომპანია</v>
      </c>
      <c r="B383" t="str">
        <v>204554534</v>
      </c>
      <c r="C383" s="19" t="str">
        <v/>
      </c>
      <c r="E383" t="str">
        <v/>
      </c>
      <c r="F383" t="str">
        <v/>
      </c>
      <c r="H383" t="str">
        <v>ქ. თბილისი, ვაკის რაიონი, ფალიაშვილის ქ., N 61, სართული 1, N1-01</v>
      </c>
      <c r="I383" t="str">
        <v/>
      </c>
      <c r="J383" t="str">
        <v/>
      </c>
      <c r="K383" t="str">
        <v>GE90BG0000000928418200</v>
      </c>
      <c r="M383" t="str">
        <v>კახაბერ ღლონტი</v>
      </c>
      <c r="N383" t="str">
        <v>01008025232</v>
      </c>
      <c r="O383" t="str">
        <v/>
      </c>
      <c r="P383" t="str">
        <v/>
      </c>
      <c r="Q383" t="str">
        <v/>
      </c>
      <c r="R383" t="str">
        <v>0d51a686-652b-478f-9502-50b11abafa54</v>
      </c>
      <c r="S383" t="str">
        <v>94279771-0dd8-44b8-955b-275714b1489b</v>
      </c>
      <c r="T383" t="str">
        <v>93FBE0F4-8651-45F2-A9E1-0BFBA61A59B1</v>
      </c>
      <c r="U383" t="str">
        <v>ICE000382</v>
      </c>
      <c r="V383" t="b">
        <f>ISNUMBER(MATCH( ""&amp; T383,  Emploees!AC:AC,0))</f>
        <v>0</v>
      </c>
      <c r="W383" t="b">
        <f>IF(V383,FALSE,ISNUMBER(MATCH(T383,Emploees!B:B,0)))</f>
        <v>0</v>
      </c>
      <c r="X383" t="b">
        <v>1</v>
      </c>
      <c r="Y383" t="e">
        <f>MATCH(ROW(),Sheet2!$A$2:$A$8,0)</f>
        <v>#N/A</v>
      </c>
    </row>
    <row r="384" spans="1:25" hidden="1" x14ac:dyDescent="0.25">
      <c r="A384" t="str">
        <v>გოლდ ვეი გრუპ</v>
      </c>
      <c r="B384" t="str">
        <v>405066422</v>
      </c>
      <c r="C384" s="19" t="str">
        <v/>
      </c>
      <c r="E384" t="str">
        <v/>
      </c>
      <c r="F384" t="str">
        <v/>
      </c>
      <c r="H384" t="str">
        <v>ქ. თბილისი, ვაკის რაიონი, დ.თავხელიძის ქ., №1, სად. 3, ბ. №51</v>
      </c>
      <c r="I384" t="str">
        <v/>
      </c>
      <c r="J384" t="str">
        <v/>
      </c>
      <c r="K384" t="str">
        <v>GE37PC0133600100061546</v>
      </c>
      <c r="M384" t="str">
        <v>გიორგი ლოლუა</v>
      </c>
      <c r="N384">
        <v>42001034864</v>
      </c>
      <c r="O384" t="str">
        <v/>
      </c>
      <c r="P384" t="str">
        <v/>
      </c>
      <c r="Q384">
        <v>429</v>
      </c>
      <c r="R384" t="str">
        <v>0d51a686-652b-478f-9502-50b11abafa54</v>
      </c>
      <c r="S384" t="str">
        <v>94279771-0dd8-44b8-955b-275714b1489b</v>
      </c>
      <c r="T384" t="str">
        <v>5FA6DD42-A529-4EDE-8553-2E24DC06DB2F</v>
      </c>
      <c r="U384" t="str">
        <v>ICE000383</v>
      </c>
      <c r="V384" t="b">
        <f>ISNUMBER(MATCH( ""&amp; T384,  Emploees!AC:AC,0))</f>
        <v>0</v>
      </c>
      <c r="W384" t="b">
        <f>IF(V384,FALSE,ISNUMBER(MATCH(T384,Emploees!B:B,0)))</f>
        <v>0</v>
      </c>
      <c r="X384" t="b">
        <v>1</v>
      </c>
      <c r="Y384" t="e">
        <f>MATCH(ROW(),Sheet2!$A$2:$A$8,0)</f>
        <v>#N/A</v>
      </c>
    </row>
    <row r="385" spans="1:25" hidden="1" x14ac:dyDescent="0.25">
      <c r="A385" t="str">
        <v>სეიფსეფტი</v>
      </c>
      <c r="B385" t="str">
        <v>405302186</v>
      </c>
      <c r="C385" s="19" t="str">
        <v/>
      </c>
      <c r="E385" t="str">
        <v/>
      </c>
      <c r="F385" t="str">
        <v/>
      </c>
      <c r="H385" t="str">
        <v>ქ. თბილისი, საბურთალოს რაიონი, თბილისი, არჩილ ცაგარელის ქ., N 82, ბ. 10</v>
      </c>
      <c r="I385" t="str">
        <v/>
      </c>
      <c r="J385" t="str">
        <v/>
      </c>
      <c r="K385" t="str">
        <v>GE94BG0000000103331278</v>
      </c>
      <c r="M385" t="str">
        <v>ერეკლე მაღლაკელიძე</v>
      </c>
      <c r="N385" t="str">
        <v>01024057889</v>
      </c>
      <c r="O385" t="str">
        <v/>
      </c>
      <c r="P385" t="str">
        <v/>
      </c>
      <c r="Q385">
        <v>1385</v>
      </c>
      <c r="R385" t="str">
        <v>0d51a686-652b-478f-9502-50b11abafa54</v>
      </c>
      <c r="S385" t="str">
        <v>94279771-0dd8-44b8-955b-275714b1489b</v>
      </c>
      <c r="T385" t="str">
        <v>43CBDD62-53E4-4BF7-977E-B51FF572E809</v>
      </c>
      <c r="U385" t="str">
        <v>ICE000384</v>
      </c>
      <c r="V385" t="b">
        <f>ISNUMBER(MATCH( ""&amp; T385,  Emploees!AC:AC,0))</f>
        <v>0</v>
      </c>
      <c r="W385" t="b">
        <f>IF(V385,FALSE,ISNUMBER(MATCH(T385,Emploees!B:B,0)))</f>
        <v>0</v>
      </c>
      <c r="X385" t="b">
        <v>1</v>
      </c>
      <c r="Y385" t="e">
        <f>MATCH(ROW(),Sheet2!$A$2:$A$8,0)</f>
        <v>#N/A</v>
      </c>
    </row>
    <row r="386" spans="1:25" hidden="1" x14ac:dyDescent="0.25">
      <c r="A386" t="str">
        <v>ტექ &amp; მანო</v>
      </c>
      <c r="B386" t="str">
        <v>245445745</v>
      </c>
      <c r="C386" s="19" t="str">
        <v/>
      </c>
      <c r="E386" t="str">
        <v/>
      </c>
      <c r="F386" t="str">
        <v/>
      </c>
      <c r="H386" t="str">
        <v>ქ. ბათუმი, ინასარიძის,ქ. №1</v>
      </c>
      <c r="I386" t="str">
        <v/>
      </c>
      <c r="J386" t="str">
        <v/>
      </c>
      <c r="K386" t="str">
        <v/>
      </c>
      <c r="M386" t="str">
        <v>ნონა მუშკუდიანი</v>
      </c>
      <c r="N386">
        <v>61002006621</v>
      </c>
      <c r="O386" t="str">
        <v/>
      </c>
      <c r="P386" t="str">
        <v/>
      </c>
      <c r="Q386">
        <v>1113</v>
      </c>
      <c r="R386" t="str">
        <v>0d51a686-652b-478f-9502-50b11abafa54</v>
      </c>
      <c r="S386" t="str">
        <v>94279771-0dd8-44b8-955b-275714b1489b</v>
      </c>
      <c r="T386" t="str">
        <v>5E6B944C-8604-41B4-A513-A48FA671D6EC</v>
      </c>
      <c r="U386" t="str">
        <v>ICE000385</v>
      </c>
      <c r="V386" t="b">
        <f>ISNUMBER(MATCH( ""&amp; T386,  Emploees!AC:AC,0))</f>
        <v>0</v>
      </c>
      <c r="W386" t="b">
        <f>IF(V386,FALSE,ISNUMBER(MATCH(T386,Emploees!B:B,0)))</f>
        <v>0</v>
      </c>
      <c r="X386" t="b">
        <v>1</v>
      </c>
      <c r="Y386" t="e">
        <f>MATCH(ROW(),Sheet2!$A$2:$A$8,0)</f>
        <v>#N/A</v>
      </c>
    </row>
    <row r="387" spans="1:25" hidden="1" x14ac:dyDescent="0.25">
      <c r="A387" t="str">
        <v>ეკატერინე შონია</v>
      </c>
      <c r="B387" t="str">
        <v>01030040380</v>
      </c>
      <c r="C387" s="19" t="str">
        <v/>
      </c>
      <c r="E387" t="str">
        <v>Female</v>
      </c>
      <c r="F387" t="str">
        <v/>
      </c>
      <c r="H387" t="str">
        <v>ქ. თბილისის დიდუბის რაიონში, ხოშარაულისა და ელიავას ქუჩებს, მდ. მტკვრის 
მარცხენა სანაპიროსა და ვახუშტის ხიდს შორის ნაკვეთი №10/22</v>
      </c>
      <c r="I387" t="str">
        <v/>
      </c>
      <c r="J387" t="str">
        <v/>
      </c>
      <c r="K387" t="str">
        <v>GE97BS0000000038636136</v>
      </c>
      <c r="M387" t="str">
        <v/>
      </c>
      <c r="N387" t="str">
        <v/>
      </c>
      <c r="O387" t="str">
        <v/>
      </c>
      <c r="P387" t="str">
        <v/>
      </c>
      <c r="Q387">
        <v>270</v>
      </c>
      <c r="R387" t="str">
        <v>ba538574-e93f-4ce8-a780-667b61fc970a</v>
      </c>
      <c r="S387" t="str">
        <v>94279771-0dd8-44b8-955b-275714b1489b</v>
      </c>
      <c r="T387" t="str">
        <v>19364B13-CBA7-42C5-AAE9-7F106689E481</v>
      </c>
      <c r="U387" t="str">
        <v>ICE000386</v>
      </c>
      <c r="V387" t="b">
        <f>ISNUMBER(MATCH( ""&amp; T387,  Emploees!AC:AC,0))</f>
        <v>0</v>
      </c>
      <c r="W387" t="b">
        <f>IF(V387,FALSE,ISNUMBER(MATCH(T387,Emploees!B:B,0)))</f>
        <v>0</v>
      </c>
      <c r="X387" t="b">
        <v>1</v>
      </c>
      <c r="Y387" t="e">
        <f>MATCH(ROW(),Sheet2!$A$2:$A$8,0)</f>
        <v>#N/A</v>
      </c>
    </row>
    <row r="388" spans="1:25" hidden="1" x14ac:dyDescent="0.25">
      <c r="A388" t="str">
        <v>SMG Motors</v>
      </c>
      <c r="B388" t="str">
        <v>404980614</v>
      </c>
      <c r="C388" s="19" t="str">
        <v/>
      </c>
      <c r="E388" t="str">
        <v/>
      </c>
      <c r="F388" t="str">
        <v/>
      </c>
      <c r="H388" t="str">
        <v>ქ. თბილისის, ვაკე-საბურთალოს რაიონში, ს. დიღომი</v>
      </c>
      <c r="I388" t="str">
        <v/>
      </c>
      <c r="J388" t="str">
        <v/>
      </c>
      <c r="K388" t="str">
        <v/>
      </c>
      <c r="M388" t="str">
        <v>მიხეილ სირაძე</v>
      </c>
      <c r="N388">
        <v>31001018692</v>
      </c>
      <c r="O388" t="str">
        <v/>
      </c>
      <c r="P388" t="str">
        <v/>
      </c>
      <c r="Q388">
        <v>657</v>
      </c>
      <c r="R388" t="str">
        <v>0d51a686-652b-478f-9502-50b11abafa54</v>
      </c>
      <c r="S388" t="str">
        <v>94279771-0dd8-44b8-955b-275714b1489b</v>
      </c>
      <c r="T388" t="str">
        <v>835F3DFF-06AC-435D-BF87-6724E6AE49C2</v>
      </c>
      <c r="U388" t="str">
        <v>ICE000387</v>
      </c>
      <c r="V388" t="b">
        <f>ISNUMBER(MATCH( ""&amp; T388,  Emploees!AC:AC,0))</f>
        <v>0</v>
      </c>
      <c r="W388" t="b">
        <f>IF(V388,FALSE,ISNUMBER(MATCH(T388,Emploees!B:B,0)))</f>
        <v>0</v>
      </c>
      <c r="X388" t="b">
        <v>1</v>
      </c>
      <c r="Y388" t="e">
        <f>MATCH(ROW(),Sheet2!$A$2:$A$8,0)</f>
        <v>#N/A</v>
      </c>
    </row>
    <row r="389" spans="1:25" hidden="1" x14ac:dyDescent="0.25">
      <c r="A389" t="str">
        <v>პრინტ გალერია</v>
      </c>
      <c r="B389" t="str">
        <v>404577052</v>
      </c>
      <c r="C389" s="19" t="str">
        <v/>
      </c>
      <c r="E389" t="str">
        <v/>
      </c>
      <c r="F389" t="str">
        <v/>
      </c>
      <c r="H389" t="str">
        <v>ქ. თბილისი, კრწანისის რაიონი, რუსთავის გზატკეცილი N 19, კორპ. 1, ბინა 11</v>
      </c>
      <c r="I389" t="str">
        <v/>
      </c>
      <c r="J389" t="str">
        <v/>
      </c>
      <c r="K389" t="str">
        <v/>
      </c>
      <c r="M389" t="str">
        <v>დავით გვენეტაძე</v>
      </c>
      <c r="N389" t="str">
        <v>01016005965</v>
      </c>
      <c r="O389" t="str">
        <v/>
      </c>
      <c r="P389" t="str">
        <v/>
      </c>
      <c r="Q389">
        <v>1176</v>
      </c>
      <c r="R389" t="str">
        <v>0d51a686-652b-478f-9502-50b11abafa54</v>
      </c>
      <c r="S389" t="str">
        <v>94279771-0dd8-44b8-955b-275714b1489b</v>
      </c>
      <c r="T389" t="str">
        <v>9CB78140-4965-4D63-9A8C-A57827251623</v>
      </c>
      <c r="U389" t="str">
        <v>ICE000388</v>
      </c>
      <c r="V389" t="b">
        <f>ISNUMBER(MATCH( ""&amp; T389,  Emploees!AC:AC,0))</f>
        <v>0</v>
      </c>
      <c r="W389" t="b">
        <f>IF(V389,FALSE,ISNUMBER(MATCH(T389,Emploees!B:B,0)))</f>
        <v>0</v>
      </c>
      <c r="X389" t="b">
        <v>1</v>
      </c>
      <c r="Y389" t="e">
        <f>MATCH(ROW(),Sheet2!$A$2:$A$8,0)</f>
        <v>#N/A</v>
      </c>
    </row>
    <row r="390" spans="1:25" hidden="1" x14ac:dyDescent="0.25">
      <c r="A390" t="str">
        <v>მშობელთა ხიდი</v>
      </c>
      <c r="B390" t="str">
        <v>204436921</v>
      </c>
      <c r="C390" s="19" t="str">
        <v/>
      </c>
      <c r="E390" t="str">
        <v/>
      </c>
      <c r="F390" t="str">
        <v/>
      </c>
      <c r="H390" t="str">
        <v>ქ. თბილისის, ძველი თბილისის რაიონში, მელიქიშვილის ქ., №25</v>
      </c>
      <c r="I390" t="str">
        <v/>
      </c>
      <c r="J390" t="str">
        <v/>
      </c>
      <c r="K390" t="str">
        <v/>
      </c>
      <c r="M390" t="str">
        <v>თეონა ყაჭეიშვილი</v>
      </c>
      <c r="N390" t="str">
        <v>01017011428</v>
      </c>
      <c r="O390" t="str">
        <v/>
      </c>
      <c r="P390" t="str">
        <v/>
      </c>
      <c r="Q390" t="str">
        <v/>
      </c>
      <c r="R390" t="str">
        <v>831339ac-64e3-4d4c-9726-074e2d68b19c</v>
      </c>
      <c r="S390" t="str">
        <v>94279771-0dd8-44b8-955b-275714b1489b</v>
      </c>
      <c r="T390" t="str">
        <v>4A8D9A49-E041-4F8D-B3EB-92BEA70197B5</v>
      </c>
      <c r="U390" t="str">
        <v>ICE000389</v>
      </c>
      <c r="V390" t="b">
        <f>ISNUMBER(MATCH( ""&amp; T390,  Emploees!AC:AC,0))</f>
        <v>0</v>
      </c>
      <c r="W390" t="b">
        <f>IF(V390,FALSE,ISNUMBER(MATCH(T390,Emploees!B:B,0)))</f>
        <v>0</v>
      </c>
      <c r="X390" t="b">
        <v>1</v>
      </c>
      <c r="Y390" t="e">
        <f>MATCH(ROW(),Sheet2!$A$2:$A$8,0)</f>
        <v>#N/A</v>
      </c>
    </row>
    <row r="391" spans="1:25" hidden="1" x14ac:dyDescent="0.25">
      <c r="A391" t="str">
        <v>ბექა გეგიაძე</v>
      </c>
      <c r="B391" t="str">
        <v>01019060703</v>
      </c>
      <c r="C391" s="19" t="str">
        <v/>
      </c>
      <c r="E391" t="str">
        <v>Male</v>
      </c>
      <c r="F391" t="str">
        <v/>
      </c>
      <c r="H391" t="str">
        <v>ქ. თბილისის, გლდანი-ნაძალადევის რაიონში, ჭ.ბენდელიანის ქ., N 12ა, ბ. 4</v>
      </c>
      <c r="I391" t="str">
        <v/>
      </c>
      <c r="J391" t="str">
        <v/>
      </c>
      <c r="K391" t="str">
        <v>GE98TB7198245064300006</v>
      </c>
      <c r="M391" t="str">
        <v/>
      </c>
      <c r="N391" t="str">
        <v/>
      </c>
      <c r="O391" t="str">
        <v/>
      </c>
      <c r="P391" t="str">
        <v/>
      </c>
      <c r="Q391" t="str">
        <v/>
      </c>
      <c r="R391" t="str">
        <v>ba538574-e93f-4ce8-a780-667b61fc970a</v>
      </c>
      <c r="S391" t="str">
        <v>94279771-0dd8-44b8-955b-275714b1489b</v>
      </c>
      <c r="T391" t="str">
        <v>9A0733FD-8BE0-457E-A464-28BBBC4262F9</v>
      </c>
      <c r="U391" t="str">
        <v>ICE000390</v>
      </c>
      <c r="V391" t="b">
        <f>ISNUMBER(MATCH( ""&amp; T391,  Emploees!AC:AC,0))</f>
        <v>1</v>
      </c>
      <c r="W391" t="b">
        <f>IF(V391,FALSE,ISNUMBER(MATCH(T391,Emploees!B:B,0)))</f>
        <v>0</v>
      </c>
      <c r="X391" t="b">
        <v>1</v>
      </c>
      <c r="Y391" t="e">
        <f>MATCH(ROW(),Sheet2!$A$2:$A$8,0)</f>
        <v>#N/A</v>
      </c>
    </row>
    <row r="392" spans="1:25" hidden="1" x14ac:dyDescent="0.25">
      <c r="A392" t="str">
        <v>ბრიკო კავკასუს</v>
      </c>
      <c r="B392" t="str">
        <v>405067494</v>
      </c>
      <c r="C392" s="19" t="str">
        <v/>
      </c>
      <c r="E392" t="str">
        <v/>
      </c>
      <c r="F392" t="str">
        <v/>
      </c>
      <c r="H392" t="str">
        <v>ქ. თბილისი, საბურთალოს რაიონი, ვაშლიჯვარი, მებაღეობის, მევენახეობის და მეღვინეობის ინსტიტუტის მიმდებარედ</v>
      </c>
      <c r="I392" t="str">
        <v/>
      </c>
      <c r="J392" t="str">
        <v/>
      </c>
      <c r="K392" t="str">
        <v/>
      </c>
      <c r="M392" t="str">
        <v>მამუკა დოლიძე</v>
      </c>
      <c r="N392" t="str">
        <v>01008001378</v>
      </c>
      <c r="O392" t="str">
        <v/>
      </c>
      <c r="P392" t="str">
        <v/>
      </c>
      <c r="Q392">
        <v>776</v>
      </c>
      <c r="R392" t="str">
        <v>0d51a686-652b-478f-9502-50b11abafa54</v>
      </c>
      <c r="S392" t="str">
        <v>94279771-0dd8-44b8-955b-275714b1489b</v>
      </c>
      <c r="T392" t="str">
        <v>AD6E9D43-4582-4F2A-9F6C-FCA8D03440A4</v>
      </c>
      <c r="U392" t="str">
        <v>ICE000391</v>
      </c>
      <c r="V392" t="b">
        <f>ISNUMBER(MATCH( ""&amp; T392,  Emploees!AC:AC,0))</f>
        <v>0</v>
      </c>
      <c r="W392" t="b">
        <f>IF(V392,FALSE,ISNUMBER(MATCH(T392,Emploees!B:B,0)))</f>
        <v>0</v>
      </c>
      <c r="X392" t="b">
        <v>1</v>
      </c>
      <c r="Y392" t="e">
        <f>MATCH(ROW(),Sheet2!$A$2:$A$8,0)</f>
        <v>#N/A</v>
      </c>
    </row>
    <row r="393" spans="1:25" hidden="1" x14ac:dyDescent="0.25">
      <c r="A393" t="str">
        <v>ლაშა მუშკუდიანი</v>
      </c>
      <c r="B393" t="str">
        <v>21001006444</v>
      </c>
      <c r="C393" s="19" t="str">
        <v/>
      </c>
      <c r="E393" t="str">
        <v>Male</v>
      </c>
      <c r="F393" t="str">
        <v/>
      </c>
      <c r="H393" t="str">
        <v>თერჯოლა, ს. თუზი</v>
      </c>
      <c r="I393" t="str">
        <v/>
      </c>
      <c r="J393" t="str">
        <v/>
      </c>
      <c r="K393" t="str">
        <v/>
      </c>
      <c r="M393" t="str">
        <v/>
      </c>
      <c r="N393" t="str">
        <v/>
      </c>
      <c r="O393" t="str">
        <v/>
      </c>
      <c r="P393" t="str">
        <v/>
      </c>
      <c r="Q393">
        <v>1361</v>
      </c>
      <c r="R393" t="str">
        <v>ba538574-e93f-4ce8-a780-667b61fc970a</v>
      </c>
      <c r="S393" t="str">
        <v>94279771-0dd8-44b8-955b-275714b1489b</v>
      </c>
      <c r="T393" t="str">
        <v>B47E026C-6D5E-4F39-9C25-8ED917B9908B</v>
      </c>
      <c r="U393" t="str">
        <v>ICE000392</v>
      </c>
      <c r="V393" t="b">
        <f>ISNUMBER(MATCH( ""&amp; T393,  Emploees!AC:AC,0))</f>
        <v>0</v>
      </c>
      <c r="W393" t="b">
        <f>IF(V393,FALSE,ISNUMBER(MATCH(T393,Emploees!B:B,0)))</f>
        <v>0</v>
      </c>
      <c r="X393" t="b">
        <v>1</v>
      </c>
      <c r="Y393" t="e">
        <f>MATCH(ROW(),Sheet2!$A$2:$A$8,0)</f>
        <v>#N/A</v>
      </c>
    </row>
    <row r="394" spans="1:25" hidden="1" x14ac:dyDescent="0.25">
      <c r="A394" t="str">
        <v>ოქტაედრი</v>
      </c>
      <c r="B394" t="str">
        <v>404516546</v>
      </c>
      <c r="C394" s="19" t="str">
        <v/>
      </c>
      <c r="E394" t="str">
        <v/>
      </c>
      <c r="F394" t="str">
        <v/>
      </c>
      <c r="H394" t="str">
        <v>ქ. თბილისი, ძველი თბილისის რაიონი, ალ. გრიბოედოვის ქ., №18</v>
      </c>
      <c r="I394" t="str">
        <v/>
      </c>
      <c r="J394" t="str">
        <v/>
      </c>
      <c r="K394" t="str">
        <v>GE06TB7642536050100002</v>
      </c>
      <c r="M394" t="str">
        <v>დავით ყიფიანი</v>
      </c>
      <c r="N394" t="str">
        <v>01017006652</v>
      </c>
      <c r="O394" t="str">
        <v/>
      </c>
      <c r="P394" t="str">
        <v/>
      </c>
      <c r="Q394">
        <v>1094</v>
      </c>
      <c r="R394" t="str">
        <v>0d51a686-652b-478f-9502-50b11abafa54</v>
      </c>
      <c r="S394" t="str">
        <v>94279771-0dd8-44b8-955b-275714b1489b</v>
      </c>
      <c r="T394" t="str">
        <v>014E8232-E51D-4AC5-B913-8ED70EBFECAE</v>
      </c>
      <c r="U394" t="str">
        <v>ICE000393</v>
      </c>
      <c r="V394" t="b">
        <f>ISNUMBER(MATCH( ""&amp; T394,  Emploees!AC:AC,0))</f>
        <v>0</v>
      </c>
      <c r="W394" t="b">
        <f>IF(V394,FALSE,ISNUMBER(MATCH(T394,Emploees!B:B,0)))</f>
        <v>0</v>
      </c>
      <c r="X394" t="b">
        <v>1</v>
      </c>
      <c r="Y394" t="e">
        <f>MATCH(ROW(),Sheet2!$A$2:$A$8,0)</f>
        <v>#N/A</v>
      </c>
    </row>
    <row r="395" spans="1:25" hidden="1" x14ac:dyDescent="0.25">
      <c r="A395" t="str">
        <v>შუშის სახლი</v>
      </c>
      <c r="B395" t="str">
        <v>200273836</v>
      </c>
      <c r="C395" s="19" t="str">
        <v/>
      </c>
      <c r="E395" t="str">
        <v/>
      </c>
      <c r="F395" t="str">
        <v/>
      </c>
      <c r="H395" t="str">
        <v>ქ. თბილისი, გლდანი-ნაძალადევის რაიონი, თემქა, მე-11 მ\რ, 1 კვ., კორპ. 10, ბ. 25</v>
      </c>
      <c r="I395" t="str">
        <v/>
      </c>
      <c r="J395" t="str">
        <v/>
      </c>
      <c r="K395" t="str">
        <v/>
      </c>
      <c r="M395" t="str">
        <v>ლევან გოგოხია</v>
      </c>
      <c r="N395" t="str">
        <v>01022000471</v>
      </c>
      <c r="O395" t="str">
        <v/>
      </c>
      <c r="P395" t="str">
        <v/>
      </c>
      <c r="Q395">
        <v>1240</v>
      </c>
      <c r="R395" t="str">
        <v>0d51a686-652b-478f-9502-50b11abafa54</v>
      </c>
      <c r="S395" t="str">
        <v>94279771-0dd8-44b8-955b-275714b1489b</v>
      </c>
      <c r="T395" t="str">
        <v>3E7995B6-90C1-47F5-A1E6-7A56F1C4176E</v>
      </c>
      <c r="U395" t="str">
        <v>ICE000394</v>
      </c>
      <c r="V395" t="b">
        <f>ISNUMBER(MATCH( ""&amp; T395,  Emploees!AC:AC,0))</f>
        <v>0</v>
      </c>
      <c r="W395" t="b">
        <f>IF(V395,FALSE,ISNUMBER(MATCH(T395,Emploees!B:B,0)))</f>
        <v>0</v>
      </c>
      <c r="X395" t="b">
        <v>1</v>
      </c>
      <c r="Y395" t="e">
        <f>MATCH(ROW(),Sheet2!$A$2:$A$8,0)</f>
        <v>#N/A</v>
      </c>
    </row>
    <row r="396" spans="1:25" hidden="1" x14ac:dyDescent="0.25">
      <c r="A396" t="str">
        <v>რაცია.ჯი</v>
      </c>
      <c r="B396" t="str">
        <v>404532877</v>
      </c>
      <c r="C396" s="19" t="str">
        <v/>
      </c>
      <c r="E396" t="str">
        <v/>
      </c>
      <c r="F396" t="str">
        <v/>
      </c>
      <c r="H396" t="str">
        <v>ქ. თბილისი, ძველი თბილისის რაიონი, არსენას ქ., №18/20, ბ. 7</v>
      </c>
      <c r="I396" t="str">
        <v/>
      </c>
      <c r="J396" t="str">
        <v/>
      </c>
      <c r="K396" t="str">
        <v/>
      </c>
      <c r="M396" t="str">
        <v>რომანი ლუკიანცევი</v>
      </c>
      <c r="N396">
        <v>39001033134</v>
      </c>
      <c r="O396" t="str">
        <v/>
      </c>
      <c r="P396" t="str">
        <v/>
      </c>
      <c r="Q396">
        <v>1253</v>
      </c>
      <c r="R396" t="str">
        <v>0d51a686-652b-478f-9502-50b11abafa54</v>
      </c>
      <c r="S396" t="str">
        <v>94279771-0dd8-44b8-955b-275714b1489b</v>
      </c>
      <c r="T396" t="str">
        <v>FD6F715E-CA24-45F6-8007-4E89240683DC</v>
      </c>
      <c r="U396" t="str">
        <v>ICE000395</v>
      </c>
      <c r="V396" t="b">
        <f>ISNUMBER(MATCH( ""&amp; T396,  Emploees!AC:AC,0))</f>
        <v>0</v>
      </c>
      <c r="W396" t="b">
        <f>IF(V396,FALSE,ISNUMBER(MATCH(T396,Emploees!B:B,0)))</f>
        <v>0</v>
      </c>
      <c r="X396" t="b">
        <v>1</v>
      </c>
      <c r="Y396" t="e">
        <f>MATCH(ROW(),Sheet2!$A$2:$A$8,0)</f>
        <v>#N/A</v>
      </c>
    </row>
    <row r="397" spans="1:25" hidden="1" x14ac:dyDescent="0.25">
      <c r="A397" t="str">
        <v>ისა ისაევი</v>
      </c>
      <c r="B397" t="str">
        <v>31001051123</v>
      </c>
      <c r="C397" s="19" t="str">
        <v/>
      </c>
      <c r="E397" t="str">
        <v>Male</v>
      </c>
      <c r="F397" t="str">
        <v/>
      </c>
      <c r="H397" t="str">
        <v>მცხეთა, ს. მსხალდიდი</v>
      </c>
      <c r="I397" t="str">
        <v/>
      </c>
      <c r="J397" t="str">
        <v/>
      </c>
      <c r="K397" t="str">
        <v/>
      </c>
      <c r="M397" t="str">
        <v/>
      </c>
      <c r="N397" t="str">
        <v/>
      </c>
      <c r="O397" t="str">
        <v/>
      </c>
      <c r="P397" t="str">
        <v/>
      </c>
      <c r="Q397" t="str">
        <v/>
      </c>
      <c r="R397" t="str">
        <v>ba538574-e93f-4ce8-a780-667b61fc970a</v>
      </c>
      <c r="S397" t="str">
        <v>94279771-0dd8-44b8-955b-275714b1489b</v>
      </c>
      <c r="T397" t="str">
        <v>F0454BC1-0EDE-4803-88F3-80DDAD410187</v>
      </c>
      <c r="U397" t="str">
        <v>ICE000396</v>
      </c>
      <c r="V397" t="b">
        <f>ISNUMBER(MATCH( ""&amp; T397,  Emploees!AC:AC,0))</f>
        <v>0</v>
      </c>
      <c r="W397" t="b">
        <f>IF(V397,FALSE,ISNUMBER(MATCH(T397,Emploees!B:B,0)))</f>
        <v>0</v>
      </c>
      <c r="X397" t="b">
        <v>1</v>
      </c>
      <c r="Y397" t="e">
        <f>MATCH(ROW(),Sheet2!$A$2:$A$8,0)</f>
        <v>#N/A</v>
      </c>
    </row>
    <row r="398" spans="1:25" hidden="1" x14ac:dyDescent="0.25">
      <c r="A398" t="str">
        <v>სი ეი ინთერნეიშენალ</v>
      </c>
      <c r="B398" t="str">
        <v>404505237</v>
      </c>
      <c r="C398" s="19" t="str">
        <v/>
      </c>
      <c r="E398" t="str">
        <v/>
      </c>
      <c r="F398" t="str">
        <v/>
      </c>
      <c r="H398" t="str">
        <v>ქ. თბილისის, ძველი თბილისის რაიონში, ბესიკის ქ., N 4, მიმდებარედ (ნაკვეთი N46/10), სართული 6, ბინა N66</v>
      </c>
      <c r="I398" t="str">
        <v/>
      </c>
      <c r="J398" t="str">
        <v/>
      </c>
      <c r="K398" t="str">
        <v>GE40TB7900636020100002</v>
      </c>
      <c r="M398" t="str">
        <v>სანდრო მალხაზ შელია</v>
      </c>
      <c r="N398">
        <v>488411099</v>
      </c>
      <c r="O398" t="str">
        <v/>
      </c>
      <c r="P398" t="str">
        <v/>
      </c>
      <c r="Q398">
        <v>1263</v>
      </c>
      <c r="R398" t="str">
        <v>0d51a686-652b-478f-9502-50b11abafa54</v>
      </c>
      <c r="S398" t="str">
        <v>94279771-0dd8-44b8-955b-275714b1489b</v>
      </c>
      <c r="T398" t="str">
        <v>BE8AB711-324D-4A0F-A650-2C1712885852</v>
      </c>
      <c r="U398" t="str">
        <v>ICE000397</v>
      </c>
      <c r="V398" t="b">
        <f>ISNUMBER(MATCH( ""&amp; T398,  Emploees!AC:AC,0))</f>
        <v>0</v>
      </c>
      <c r="W398" t="b">
        <f>IF(V398,FALSE,ISNUMBER(MATCH(T398,Emploees!B:B,0)))</f>
        <v>0</v>
      </c>
      <c r="X398" t="b">
        <v>1</v>
      </c>
      <c r="Y398" t="e">
        <f>MATCH(ROW(),Sheet2!$A$2:$A$8,0)</f>
        <v>#N/A</v>
      </c>
    </row>
    <row r="399" spans="1:25" hidden="1" x14ac:dyDescent="0.25">
      <c r="A399" t="str">
        <v>ჯე-ჯე</v>
      </c>
      <c r="B399" t="str">
        <v>402050837</v>
      </c>
      <c r="C399" s="19" t="str">
        <v/>
      </c>
      <c r="E399" t="str">
        <v/>
      </c>
      <c r="F399" t="str">
        <v/>
      </c>
      <c r="H399" t="str">
        <v>ქ. თბილისი, დიდუბე-ჩუღურეთის რაიონი, სამტრედიის ქ. N 15 ბ. 7</v>
      </c>
      <c r="I399" t="str">
        <v/>
      </c>
      <c r="J399" t="str">
        <v/>
      </c>
      <c r="K399" t="str">
        <v/>
      </c>
      <c r="M399" t="str">
        <v>ზურაბი თაფლაძე</v>
      </c>
      <c r="N399">
        <v>29001002770</v>
      </c>
      <c r="O399" t="str">
        <v/>
      </c>
      <c r="P399" t="str">
        <v/>
      </c>
      <c r="Q399">
        <v>1264</v>
      </c>
      <c r="R399" t="str">
        <v>0d51a686-652b-478f-9502-50b11abafa54</v>
      </c>
      <c r="S399" t="str">
        <v>94279771-0dd8-44b8-955b-275714b1489b</v>
      </c>
      <c r="T399" t="str">
        <v>434D7794-8DCA-41A2-B4CD-0BB3E3CADF51</v>
      </c>
      <c r="U399" t="str">
        <v>ICE000398</v>
      </c>
      <c r="V399" t="b">
        <f>ISNUMBER(MATCH( ""&amp; T399,  Emploees!AC:AC,0))</f>
        <v>0</v>
      </c>
      <c r="W399" t="b">
        <f>IF(V399,FALSE,ISNUMBER(MATCH(T399,Emploees!B:B,0)))</f>
        <v>0</v>
      </c>
      <c r="X399" t="b">
        <v>1</v>
      </c>
      <c r="Y399" t="e">
        <f>MATCH(ROW(),Sheet2!$A$2:$A$8,0)</f>
        <v>#N/A</v>
      </c>
    </row>
    <row r="400" spans="1:25" hidden="1" x14ac:dyDescent="0.25">
      <c r="A400" t="str">
        <v>Vertical Technology</v>
      </c>
      <c r="B400" t="str">
        <v>404891140</v>
      </c>
      <c r="C400" s="19" t="str">
        <v/>
      </c>
      <c r="E400" t="str">
        <v/>
      </c>
      <c r="F400" t="str">
        <v/>
      </c>
      <c r="H400" t="str">
        <v>ქ. თბილისის, ვაკე-საბურთალოს რაიონში, ალ. ყაზბეგის გამზ., №24, ფართი №6</v>
      </c>
      <c r="I400" t="str">
        <v/>
      </c>
      <c r="J400" t="str">
        <v/>
      </c>
      <c r="K400" t="str">
        <v/>
      </c>
      <c r="M400" t="str">
        <v>ზაზა ხუციშვილი</v>
      </c>
      <c r="N400" t="str">
        <v>01013012560</v>
      </c>
      <c r="O400" t="str">
        <v/>
      </c>
      <c r="P400" t="str">
        <v/>
      </c>
      <c r="Q400">
        <v>672</v>
      </c>
      <c r="R400" t="str">
        <v>0d51a686-652b-478f-9502-50b11abafa54</v>
      </c>
      <c r="S400" t="str">
        <v>94279771-0dd8-44b8-955b-275714b1489b</v>
      </c>
      <c r="T400" t="str">
        <v>51978742-7BFB-45A4-9BB2-2732964F5F71</v>
      </c>
      <c r="U400" t="str">
        <v>ICE000399</v>
      </c>
      <c r="V400" t="b">
        <f>ISNUMBER(MATCH( ""&amp; T400,  Emploees!AC:AC,0))</f>
        <v>0</v>
      </c>
      <c r="W400" t="b">
        <f>IF(V400,FALSE,ISNUMBER(MATCH(T400,Emploees!B:B,0)))</f>
        <v>0</v>
      </c>
      <c r="X400" t="b">
        <v>1</v>
      </c>
      <c r="Y400" t="e">
        <f>MATCH(ROW(),Sheet2!$A$2:$A$8,0)</f>
        <v>#N/A</v>
      </c>
    </row>
    <row r="401" spans="1:25" hidden="1" x14ac:dyDescent="0.25">
      <c r="A401" t="str">
        <v>სხივი +</v>
      </c>
      <c r="B401" t="str">
        <v>405081058</v>
      </c>
      <c r="C401" s="19" t="str">
        <v/>
      </c>
      <c r="E401" t="str">
        <v/>
      </c>
      <c r="F401" t="str">
        <v/>
      </c>
      <c r="H401" t="str">
        <v>თბილისი, ვაკე-საბურთალოს რაიონი, ქავთარაძის ქუჩა N 25, კორპუსი 1, ბინა N86</v>
      </c>
      <c r="I401" t="str">
        <v/>
      </c>
      <c r="J401" t="str">
        <v/>
      </c>
      <c r="K401" t="str">
        <v/>
      </c>
      <c r="M401" t="str">
        <v>დათო ბოლქვაძე</v>
      </c>
      <c r="N401">
        <v>61001078356</v>
      </c>
      <c r="O401" t="str">
        <v/>
      </c>
      <c r="P401" t="str">
        <v/>
      </c>
      <c r="Q401">
        <v>1272</v>
      </c>
      <c r="R401" t="str">
        <v>0d51a686-652b-478f-9502-50b11abafa54</v>
      </c>
      <c r="S401" t="str">
        <v>94279771-0dd8-44b8-955b-275714b1489b</v>
      </c>
      <c r="T401" t="str">
        <v>B6A32CDA-2248-4739-B719-C43124F5C5F7</v>
      </c>
      <c r="U401" t="str">
        <v>ICE000400</v>
      </c>
      <c r="V401" t="b">
        <f>ISNUMBER(MATCH( ""&amp; T401,  Emploees!AC:AC,0))</f>
        <v>0</v>
      </c>
      <c r="W401" t="b">
        <f>IF(V401,FALSE,ISNUMBER(MATCH(T401,Emploees!B:B,0)))</f>
        <v>0</v>
      </c>
      <c r="X401" t="b">
        <v>1</v>
      </c>
      <c r="Y401" t="e">
        <f>MATCH(ROW(),Sheet2!$A$2:$A$8,0)</f>
        <v>#N/A</v>
      </c>
    </row>
    <row r="402" spans="1:25" hidden="1" x14ac:dyDescent="0.25">
      <c r="A402" t="str">
        <v>ვატი VATI</v>
      </c>
      <c r="B402" t="str">
        <v>406104530</v>
      </c>
      <c r="C402" s="19" t="str">
        <v/>
      </c>
      <c r="E402" t="str">
        <v/>
      </c>
      <c r="F402" t="str">
        <v/>
      </c>
      <c r="H402" t="str">
        <v>ქ. თბილისის, ისანი-სამგორის რაიონში, ბოგდან ხმელნიცკის ქ., N 147ა, ბინა 32</v>
      </c>
      <c r="I402" t="str">
        <v/>
      </c>
      <c r="J402" t="str">
        <v/>
      </c>
      <c r="K402" t="str">
        <v/>
      </c>
      <c r="M402" t="str">
        <v>ოთარ მაღრაძე</v>
      </c>
      <c r="N402" t="str">
        <v>01020009356</v>
      </c>
      <c r="O402" t="str">
        <v/>
      </c>
      <c r="P402" t="str">
        <v/>
      </c>
      <c r="Q402">
        <v>1287</v>
      </c>
      <c r="R402" t="str">
        <v>0d51a686-652b-478f-9502-50b11abafa54</v>
      </c>
      <c r="S402" t="str">
        <v>94279771-0dd8-44b8-955b-275714b1489b</v>
      </c>
      <c r="T402" t="str">
        <v>DBFD5522-7044-4AD8-BBE1-96E075057B14</v>
      </c>
      <c r="U402" t="str">
        <v>ICE000401</v>
      </c>
      <c r="V402" t="b">
        <f>ISNUMBER(MATCH( ""&amp; T402,  Emploees!AC:AC,0))</f>
        <v>0</v>
      </c>
      <c r="W402" t="b">
        <f>IF(V402,FALSE,ISNUMBER(MATCH(T402,Emploees!B:B,0)))</f>
        <v>0</v>
      </c>
      <c r="X402" t="b">
        <v>1</v>
      </c>
      <c r="Y402" t="e">
        <f>MATCH(ROW(),Sheet2!$A$2:$A$8,0)</f>
        <v>#N/A</v>
      </c>
    </row>
    <row r="403" spans="1:25" hidden="1" x14ac:dyDescent="0.25">
      <c r="A403" t="str">
        <v>ნიუ პრინტი</v>
      </c>
      <c r="B403" t="str">
        <v>405332055</v>
      </c>
      <c r="C403" s="19" t="str">
        <v/>
      </c>
      <c r="E403" t="str">
        <v/>
      </c>
      <c r="F403" t="str">
        <v/>
      </c>
      <c r="H403" t="str">
        <v>ქ. თბილისი, ვაკის რაიონი, ვ. გაბაშვილის ქ., N 3, ბ., N 46</v>
      </c>
      <c r="I403" t="str">
        <v/>
      </c>
      <c r="J403" t="str">
        <v/>
      </c>
      <c r="K403" t="str">
        <v/>
      </c>
      <c r="M403" t="str">
        <v>არჩილ დავლიანიძე</v>
      </c>
      <c r="N403" t="str">
        <v>01024063002</v>
      </c>
      <c r="O403" t="str">
        <v/>
      </c>
      <c r="P403" t="str">
        <v/>
      </c>
      <c r="Q403">
        <v>1289</v>
      </c>
      <c r="R403" t="str">
        <v>0d51a686-652b-478f-9502-50b11abafa54</v>
      </c>
      <c r="S403" t="str">
        <v>94279771-0dd8-44b8-955b-275714b1489b</v>
      </c>
      <c r="T403" t="str">
        <v>1A169D9A-E9A9-4025-83AD-1ED87A4B6289</v>
      </c>
      <c r="U403" t="str">
        <v>ICE000402</v>
      </c>
      <c r="V403" t="b">
        <f>ISNUMBER(MATCH( ""&amp; T403,  Emploees!AC:AC,0))</f>
        <v>0</v>
      </c>
      <c r="W403" t="b">
        <f>IF(V403,FALSE,ISNUMBER(MATCH(T403,Emploees!B:B,0)))</f>
        <v>0</v>
      </c>
      <c r="X403" t="b">
        <v>1</v>
      </c>
      <c r="Y403" t="e">
        <f>MATCH(ROW(),Sheet2!$A$2:$A$8,0)</f>
        <v>#N/A</v>
      </c>
    </row>
    <row r="404" spans="1:25" hidden="1" x14ac:dyDescent="0.25">
      <c r="A404" t="str">
        <v>იბერია ბაკურიანი</v>
      </c>
      <c r="B404" t="str">
        <v>426112887</v>
      </c>
      <c r="C404" s="19" t="str">
        <v/>
      </c>
      <c r="E404" t="str">
        <v/>
      </c>
      <c r="F404" t="str">
        <v/>
      </c>
      <c r="H404" t="str">
        <v>ბორჯომი, დაბა ბაკურიანი, "დიდველი"</v>
      </c>
      <c r="I404" t="str">
        <v/>
      </c>
      <c r="J404" t="str">
        <v/>
      </c>
      <c r="K404" t="str">
        <v>GE20TB7584436080100002</v>
      </c>
      <c r="M404" t="str">
        <v>ნინა რუხაძე</v>
      </c>
      <c r="N404" t="str">
        <v>01024022261</v>
      </c>
      <c r="O404" t="str">
        <v/>
      </c>
      <c r="P404" t="str">
        <v/>
      </c>
      <c r="Q404">
        <v>1312</v>
      </c>
      <c r="R404" t="str">
        <v>0d51a686-652b-478f-9502-50b11abafa54</v>
      </c>
      <c r="S404" t="str">
        <v>94279771-0dd8-44b8-955b-275714b1489b</v>
      </c>
      <c r="T404" t="str">
        <v>DB97B5B0-676B-4080-A8C7-80F8636BD4AC</v>
      </c>
      <c r="U404" t="str">
        <v>ICE000403</v>
      </c>
      <c r="V404" t="b">
        <f>ISNUMBER(MATCH( ""&amp; T404,  Emploees!AC:AC,0))</f>
        <v>0</v>
      </c>
      <c r="W404" t="b">
        <f>IF(V404,FALSE,ISNUMBER(MATCH(T404,Emploees!B:B,0)))</f>
        <v>0</v>
      </c>
      <c r="X404" t="b">
        <v>1</v>
      </c>
      <c r="Y404" t="e">
        <f>MATCH(ROW(),Sheet2!$A$2:$A$8,0)</f>
        <v>#N/A</v>
      </c>
    </row>
    <row r="405" spans="1:25" hidden="1" x14ac:dyDescent="0.25">
      <c r="A405" t="str">
        <v>კლიმატსტუდია</v>
      </c>
      <c r="B405" t="str">
        <v>404851488</v>
      </c>
      <c r="C405" s="19" t="str">
        <v/>
      </c>
      <c r="E405" t="str">
        <v/>
      </c>
      <c r="F405" t="str">
        <v/>
      </c>
      <c r="H405" t="str">
        <v>ქ. თბილისის, ვაკე-საბურთალოს რაიონში, ვაჟა-ფშაველას გამზ. VI კვ., კ.3, ბ.40</v>
      </c>
      <c r="I405" t="str">
        <v/>
      </c>
      <c r="J405" t="str">
        <v/>
      </c>
      <c r="K405" t="str">
        <v>GE13TB7184736020100005</v>
      </c>
      <c r="M405" t="str">
        <v>ზურაბ ნარტყოშვილი</v>
      </c>
      <c r="N405" t="str">
        <v>01009005534</v>
      </c>
      <c r="O405" t="str">
        <v/>
      </c>
      <c r="P405" t="str">
        <v/>
      </c>
      <c r="Q405">
        <v>220</v>
      </c>
      <c r="R405" t="str">
        <v>0d51a686-652b-478f-9502-50b11abafa54</v>
      </c>
      <c r="S405" t="str">
        <v>94279771-0dd8-44b8-955b-275714b1489b</v>
      </c>
      <c r="T405" t="str">
        <v>2D6E08BB-70AA-4E37-A08F-FFBCDFDB1BEC</v>
      </c>
      <c r="U405" t="str">
        <v>ICE000404</v>
      </c>
      <c r="V405" t="b">
        <f>ISNUMBER(MATCH( ""&amp; T405,  Emploees!AC:AC,0))</f>
        <v>0</v>
      </c>
      <c r="W405" t="b">
        <f>IF(V405,FALSE,ISNUMBER(MATCH(T405,Emploees!B:B,0)))</f>
        <v>0</v>
      </c>
      <c r="X405" t="b">
        <v>1</v>
      </c>
      <c r="Y405" t="e">
        <f>MATCH(ROW(),Sheet2!$A$2:$A$8,0)</f>
        <v>#N/A</v>
      </c>
    </row>
    <row r="406" spans="1:25" hidden="1" x14ac:dyDescent="0.25">
      <c r="A406" t="str">
        <v>ფავორიტი სტილი</v>
      </c>
      <c r="B406" t="str">
        <v>404379294</v>
      </c>
      <c r="C406" s="19" t="str">
        <v/>
      </c>
      <c r="E406" t="str">
        <v/>
      </c>
      <c r="F406" t="str">
        <v/>
      </c>
      <c r="H406" t="str">
        <v>ქ. თბილისი,ჩუღურეთის რაიონი, ჩუბინაშვილის ქ., №50</v>
      </c>
      <c r="I406" t="str">
        <v/>
      </c>
      <c r="J406" t="str">
        <v/>
      </c>
      <c r="K406" t="str">
        <v/>
      </c>
      <c r="M406" t="str">
        <v>ივანე თევდორაშვილი</v>
      </c>
      <c r="N406" t="str">
        <v>01025005486</v>
      </c>
      <c r="O406" t="str">
        <v/>
      </c>
      <c r="P406" t="str">
        <v/>
      </c>
      <c r="Q406">
        <v>1322</v>
      </c>
      <c r="R406" t="str">
        <v>0d51a686-652b-478f-9502-50b11abafa54</v>
      </c>
      <c r="S406" t="str">
        <v>94279771-0dd8-44b8-955b-275714b1489b</v>
      </c>
      <c r="T406" t="str">
        <v>3531D850-187F-4995-853B-E0E088294415</v>
      </c>
      <c r="U406" t="str">
        <v>ICE000405</v>
      </c>
      <c r="V406" t="b">
        <f>ISNUMBER(MATCH( ""&amp; T406,  Emploees!AC:AC,0))</f>
        <v>0</v>
      </c>
      <c r="W406" t="b">
        <f>IF(V406,FALSE,ISNUMBER(MATCH(T406,Emploees!B:B,0)))</f>
        <v>0</v>
      </c>
      <c r="X406" t="b">
        <v>1</v>
      </c>
      <c r="Y406" t="e">
        <f>MATCH(ROW(),Sheet2!$A$2:$A$8,0)</f>
        <v>#N/A</v>
      </c>
    </row>
    <row r="407" spans="1:25" hidden="1" x14ac:dyDescent="0.25">
      <c r="A407" t="str">
        <v>ავმე უნივერსალ</v>
      </c>
      <c r="B407" t="str">
        <v>405330565</v>
      </c>
      <c r="C407" s="19" t="str">
        <v/>
      </c>
      <c r="E407" t="str">
        <v/>
      </c>
      <c r="F407" t="str">
        <v/>
      </c>
      <c r="H407" t="str">
        <v>ქ. თბილისი, საბურთალოს რაიონი, ზემო ვეძისის დას. N53</v>
      </c>
      <c r="I407" t="str">
        <v/>
      </c>
      <c r="J407" t="str">
        <v/>
      </c>
      <c r="K407" t="str">
        <v/>
      </c>
      <c r="M407" t="str">
        <v>მუსლიმ მუსაევი</v>
      </c>
      <c r="N407" t="str">
        <v>01008045519</v>
      </c>
      <c r="O407" t="str">
        <v/>
      </c>
      <c r="P407" t="str">
        <v/>
      </c>
      <c r="Q407">
        <v>1323</v>
      </c>
      <c r="R407" t="str">
        <v>0d51a686-652b-478f-9502-50b11abafa54</v>
      </c>
      <c r="S407" t="str">
        <v>94279771-0dd8-44b8-955b-275714b1489b</v>
      </c>
      <c r="T407" t="str">
        <v>697F36D3-BA37-4E28-8E48-3355177442CE</v>
      </c>
      <c r="U407" t="str">
        <v>ICE000406</v>
      </c>
      <c r="V407" t="b">
        <f>ISNUMBER(MATCH( ""&amp; T407,  Emploees!AC:AC,0))</f>
        <v>0</v>
      </c>
      <c r="W407" t="b">
        <f>IF(V407,FALSE,ISNUMBER(MATCH(T407,Emploees!B:B,0)))</f>
        <v>0</v>
      </c>
      <c r="X407" t="b">
        <v>1</v>
      </c>
      <c r="Y407" t="e">
        <f>MATCH(ROW(),Sheet2!$A$2:$A$8,0)</f>
        <v>#N/A</v>
      </c>
    </row>
    <row r="408" spans="1:25" hidden="1" x14ac:dyDescent="0.25">
      <c r="A408" t="str">
        <v>საქართველოში ამერიკის სავაჭრო პალატა</v>
      </c>
      <c r="B408" t="str">
        <v>203862542</v>
      </c>
      <c r="C408" s="19" t="str">
        <v/>
      </c>
      <c r="E408" t="str">
        <v/>
      </c>
      <c r="F408" t="str">
        <v/>
      </c>
      <c r="H408" t="str">
        <v>ქ. თბილისი, ძველი თბილისის რაიონი, ინგოროყვას ქ.,№8</v>
      </c>
      <c r="I408" t="str">
        <v/>
      </c>
      <c r="J408" t="str">
        <v/>
      </c>
      <c r="K408" t="str">
        <v>GE17TB1154736180100002</v>
      </c>
      <c r="M408" t="str">
        <v>ჯორჯ რობერტ ველტონ</v>
      </c>
      <c r="N408" t="str">
        <v>01201128650</v>
      </c>
      <c r="O408" t="str">
        <v/>
      </c>
      <c r="P408" t="str">
        <v/>
      </c>
      <c r="Q408">
        <v>1324</v>
      </c>
      <c r="R408" t="str">
        <v>831339ac-64e3-4d4c-9726-074e2d68b19c</v>
      </c>
      <c r="S408" t="str">
        <v>94279771-0dd8-44b8-955b-275714b1489b</v>
      </c>
      <c r="T408" t="str">
        <v>DC5F8A73-4F21-4B7C-960C-89DA0625CBA2</v>
      </c>
      <c r="U408" t="str">
        <v>ICE000407</v>
      </c>
      <c r="V408" t="b">
        <f>ISNUMBER(MATCH( ""&amp; T408,  Emploees!AC:AC,0))</f>
        <v>0</v>
      </c>
      <c r="W408" t="b">
        <f>IF(V408,FALSE,ISNUMBER(MATCH(T408,Emploees!B:B,0)))</f>
        <v>0</v>
      </c>
      <c r="X408" t="b">
        <v>1</v>
      </c>
      <c r="Y408" t="e">
        <f>MATCH(ROW(),Sheet2!$A$2:$A$8,0)</f>
        <v>#N/A</v>
      </c>
    </row>
    <row r="409" spans="1:25" hidden="1" x14ac:dyDescent="0.25">
      <c r="A409" t="str">
        <v>მერიდიანი</v>
      </c>
      <c r="B409" t="str">
        <v>406175865</v>
      </c>
      <c r="C409" s="19" t="str">
        <v/>
      </c>
      <c r="E409" t="str">
        <v/>
      </c>
      <c r="F409" t="str">
        <v/>
      </c>
      <c r="H409" t="str">
        <v>ქ. თბილისი, კრწანისის რაიონი, ხეივანის I ქუჩის II ჩიხი, №7</v>
      </c>
      <c r="I409" t="str">
        <v/>
      </c>
      <c r="J409" t="str">
        <v/>
      </c>
      <c r="K409" t="str">
        <v/>
      </c>
      <c r="M409" t="str">
        <v>რომანი აღვსებაძე</v>
      </c>
      <c r="N409" t="str">
        <v>01015014132</v>
      </c>
      <c r="O409" t="str">
        <v/>
      </c>
      <c r="P409" t="str">
        <v/>
      </c>
      <c r="Q409">
        <v>1332</v>
      </c>
      <c r="R409" t="str">
        <v>0d51a686-652b-478f-9502-50b11abafa54</v>
      </c>
      <c r="S409" t="str">
        <v>94279771-0dd8-44b8-955b-275714b1489b</v>
      </c>
      <c r="T409" t="str">
        <v>A9318774-0F18-4327-8169-8EF00AE05489</v>
      </c>
      <c r="U409" t="str">
        <v>ICE000408</v>
      </c>
      <c r="V409" t="b">
        <f>ISNUMBER(MATCH( ""&amp; T409,  Emploees!AC:AC,0))</f>
        <v>0</v>
      </c>
      <c r="W409" t="b">
        <f>IF(V409,FALSE,ISNUMBER(MATCH(T409,Emploees!B:B,0)))</f>
        <v>0</v>
      </c>
      <c r="X409" t="b">
        <v>1</v>
      </c>
      <c r="Y409" t="e">
        <f>MATCH(ROW(),Sheet2!$A$2:$A$8,0)</f>
        <v>#N/A</v>
      </c>
    </row>
    <row r="410" spans="1:25" hidden="1" x14ac:dyDescent="0.25">
      <c r="A410" t="str">
        <v>თათული</v>
      </c>
      <c r="B410" t="str">
        <v>406047745</v>
      </c>
      <c r="C410" s="19" t="str">
        <v/>
      </c>
      <c r="E410" t="str">
        <v/>
      </c>
      <c r="F410" t="str">
        <v/>
      </c>
      <c r="H410" t="str">
        <v>ქ. თბილისის, ისანი-სამგორის რაიონში, დიდი ხეივნის, I შესახვევი</v>
      </c>
      <c r="I410" t="str">
        <v/>
      </c>
      <c r="J410" t="str">
        <v/>
      </c>
      <c r="K410" t="str">
        <v/>
      </c>
      <c r="M410" t="str">
        <v>ლალი პაატაშვილი</v>
      </c>
      <c r="N410" t="str">
        <v>01027009906</v>
      </c>
      <c r="O410" t="str">
        <v/>
      </c>
      <c r="P410" t="str">
        <v/>
      </c>
      <c r="Q410">
        <v>1333</v>
      </c>
      <c r="R410" t="str">
        <v>0d51a686-652b-478f-9502-50b11abafa54</v>
      </c>
      <c r="S410" t="str">
        <v>94279771-0dd8-44b8-955b-275714b1489b</v>
      </c>
      <c r="T410" t="str">
        <v>CBD9CD3F-4497-463D-86D5-F52272E91FE1</v>
      </c>
      <c r="U410" t="str">
        <v>ICE000409</v>
      </c>
      <c r="V410" t="b">
        <f>ISNUMBER(MATCH( ""&amp; T410,  Emploees!AC:AC,0))</f>
        <v>0</v>
      </c>
      <c r="W410" t="b">
        <f>IF(V410,FALSE,ISNUMBER(MATCH(T410,Emploees!B:B,0)))</f>
        <v>0</v>
      </c>
      <c r="X410" t="b">
        <v>1</v>
      </c>
      <c r="Y410" t="e">
        <f>MATCH(ROW(),Sheet2!$A$2:$A$8,0)</f>
        <v>#N/A</v>
      </c>
    </row>
    <row r="411" spans="1:25" hidden="1" x14ac:dyDescent="0.25">
      <c r="A411" t="str">
        <v>მერიდიან ექსპრესი</v>
      </c>
      <c r="B411" t="str">
        <v>206063365</v>
      </c>
      <c r="C411" s="19" t="str">
        <v/>
      </c>
      <c r="E411" t="str">
        <v/>
      </c>
      <c r="F411" t="str">
        <v/>
      </c>
      <c r="H411" t="str">
        <v>ქ. თბილისის, ისანი-სამგორის რაიონში., ქ.წამებულის ქ. №47</v>
      </c>
      <c r="I411" t="str">
        <v/>
      </c>
      <c r="J411" t="str">
        <v/>
      </c>
      <c r="K411" t="str">
        <v/>
      </c>
      <c r="M411" t="str">
        <v>ანური ქოპილაშვილი</v>
      </c>
      <c r="N411" t="str">
        <v>01025008163</v>
      </c>
      <c r="O411" t="str">
        <v/>
      </c>
      <c r="P411" t="str">
        <v/>
      </c>
      <c r="Q411">
        <v>1347</v>
      </c>
      <c r="R411" t="str">
        <v>0d51a686-652b-478f-9502-50b11abafa54</v>
      </c>
      <c r="S411" t="str">
        <v>94279771-0dd8-44b8-955b-275714b1489b</v>
      </c>
      <c r="T411" t="str">
        <v>A0AE8F19-ADEC-40DE-A8D7-FC4D57B34C18</v>
      </c>
      <c r="U411" t="str">
        <v>ICE000410</v>
      </c>
      <c r="V411" t="b">
        <f>ISNUMBER(MATCH( ""&amp; T411,  Emploees!AC:AC,0))</f>
        <v>0</v>
      </c>
      <c r="W411" t="b">
        <f>IF(V411,FALSE,ISNUMBER(MATCH(T411,Emploees!B:B,0)))</f>
        <v>0</v>
      </c>
      <c r="X411" t="b">
        <v>1</v>
      </c>
      <c r="Y411" t="e">
        <f>MATCH(ROW(),Sheet2!$A$2:$A$8,0)</f>
        <v>#N/A</v>
      </c>
    </row>
    <row r="412" spans="1:25" hidden="1" x14ac:dyDescent="0.25">
      <c r="A412" t="str">
        <v>ძველი თბილლიფტი</v>
      </c>
      <c r="B412" t="str">
        <v>404427946</v>
      </c>
      <c r="C412" s="19" t="str">
        <v/>
      </c>
      <c r="E412" t="str">
        <v/>
      </c>
      <c r="F412" t="str">
        <v/>
      </c>
      <c r="H412" t="str">
        <v>ქ. თბილისის, ძველი თბილისის რაიონში, დ. აღმაშენებლის გამზ., №108-110, სართული 3</v>
      </c>
      <c r="I412" t="str">
        <v/>
      </c>
      <c r="J412" t="str">
        <v/>
      </c>
      <c r="K412" t="str">
        <v/>
      </c>
      <c r="M412" t="str">
        <v>შალვა გუმბერიძე</v>
      </c>
      <c r="N412" t="str">
        <v>01008020692</v>
      </c>
      <c r="O412" t="str">
        <v/>
      </c>
      <c r="P412" t="str">
        <v/>
      </c>
      <c r="Q412">
        <v>1378</v>
      </c>
      <c r="R412" t="str">
        <v>0d51a686-652b-478f-9502-50b11abafa54</v>
      </c>
      <c r="S412" t="str">
        <v>94279771-0dd8-44b8-955b-275714b1489b</v>
      </c>
      <c r="T412" t="str">
        <v>C9C4FBA1-F3AD-41A7-AD9F-C8A1AFB24223</v>
      </c>
      <c r="U412" t="str">
        <v>ICE000411</v>
      </c>
      <c r="V412" t="b">
        <f>ISNUMBER(MATCH( ""&amp; T412,  Emploees!AC:AC,0))</f>
        <v>0</v>
      </c>
      <c r="W412" t="b">
        <f>IF(V412,FALSE,ISNUMBER(MATCH(T412,Emploees!B:B,0)))</f>
        <v>0</v>
      </c>
      <c r="X412" t="b">
        <v>1</v>
      </c>
      <c r="Y412" t="e">
        <f>MATCH(ROW(),Sheet2!$A$2:$A$8,0)</f>
        <v>#N/A</v>
      </c>
    </row>
    <row r="413" spans="1:25" hidden="1" x14ac:dyDescent="0.25">
      <c r="A413" t="str">
        <v>ბეტა</v>
      </c>
      <c r="B413" t="str">
        <v>232002588</v>
      </c>
      <c r="C413" s="19" t="str">
        <v/>
      </c>
      <c r="E413" t="str">
        <v/>
      </c>
      <c r="F413" t="str">
        <v/>
      </c>
      <c r="H413" t="str">
        <v>თერჯოლის რაიონი, სოფ. ეწერი</v>
      </c>
      <c r="I413" t="str">
        <v/>
      </c>
      <c r="J413" t="str">
        <v/>
      </c>
      <c r="K413" t="str">
        <v/>
      </c>
      <c r="M413" t="str">
        <v>ლევან შერმადინი</v>
      </c>
      <c r="N413" t="str">
        <v>01025015980</v>
      </c>
      <c r="O413" t="str">
        <v/>
      </c>
      <c r="P413" t="str">
        <v/>
      </c>
      <c r="Q413">
        <v>393</v>
      </c>
      <c r="R413" t="str">
        <v>0d51a686-652b-478f-9502-50b11abafa54</v>
      </c>
      <c r="S413" t="str">
        <v>94279771-0dd8-44b8-955b-275714b1489b</v>
      </c>
      <c r="T413" t="str">
        <v>A14744F4-F903-480E-A4D2-7C399D880337</v>
      </c>
      <c r="U413" t="str">
        <v>ICE000412</v>
      </c>
      <c r="V413" t="b">
        <f>ISNUMBER(MATCH( ""&amp; T413,  Emploees!AC:AC,0))</f>
        <v>0</v>
      </c>
      <c r="W413" t="b">
        <f>IF(V413,FALSE,ISNUMBER(MATCH(T413,Emploees!B:B,0)))</f>
        <v>0</v>
      </c>
      <c r="X413" t="b">
        <v>1</v>
      </c>
      <c r="Y413" t="e">
        <f>MATCH(ROW(),Sheet2!$A$2:$A$8,0)</f>
        <v>#N/A</v>
      </c>
    </row>
    <row r="414" spans="1:25" hidden="1" x14ac:dyDescent="0.25">
      <c r="A414" t="str">
        <v>ლასარე</v>
      </c>
      <c r="B414" t="str">
        <v>208145176</v>
      </c>
      <c r="C414" s="19" t="str">
        <v/>
      </c>
      <c r="E414" t="str">
        <v/>
      </c>
      <c r="F414" t="str">
        <v/>
      </c>
      <c r="H414" t="str">
        <v>ქ. თბილისის სამგორის რაიონში, აეროპორტი</v>
      </c>
      <c r="I414" t="str">
        <v/>
      </c>
      <c r="J414" t="str">
        <v/>
      </c>
      <c r="K414" t="str">
        <v>GE61TB7982636120100002</v>
      </c>
      <c r="M414" t="str">
        <v>ჯონი ლასარეიშვილი</v>
      </c>
      <c r="N414" t="str">
        <v>01025000808</v>
      </c>
      <c r="O414" t="str">
        <v/>
      </c>
      <c r="P414" t="str">
        <v/>
      </c>
      <c r="Q414">
        <v>9</v>
      </c>
      <c r="R414" t="str">
        <v>0d51a686-652b-478f-9502-50b11abafa54</v>
      </c>
      <c r="S414" t="str">
        <v>94279771-0dd8-44b8-955b-275714b1489b</v>
      </c>
      <c r="T414" t="str">
        <v>0F867FF7-7119-480D-ABE3-3702463E298D</v>
      </c>
      <c r="U414" t="str">
        <v>ICE000413</v>
      </c>
      <c r="V414" t="b">
        <f>ISNUMBER(MATCH( ""&amp; T414,  Emploees!AC:AC,0))</f>
        <v>0</v>
      </c>
      <c r="W414" t="b">
        <f>IF(V414,FALSE,ISNUMBER(MATCH(T414,Emploees!B:B,0)))</f>
        <v>0</v>
      </c>
      <c r="X414" t="b">
        <v>1</v>
      </c>
      <c r="Y414" t="e">
        <f>MATCH(ROW(),Sheet2!$A$2:$A$8,0)</f>
        <v>#N/A</v>
      </c>
    </row>
    <row r="415" spans="1:25" hidden="1" x14ac:dyDescent="0.25">
      <c r="A415" t="str">
        <v>რაგბის კლუბი აკადემია +</v>
      </c>
      <c r="B415" t="str">
        <v>205259076</v>
      </c>
      <c r="C415" s="19" t="str">
        <v/>
      </c>
      <c r="E415" t="str">
        <v/>
      </c>
      <c r="F415" t="str">
        <v/>
      </c>
      <c r="H415" t="str">
        <v>ქ. თბილისი, ვაკე-საბურთალოს რაიონი, მიცკევიჩის ქ., №18, ბ.№10</v>
      </c>
      <c r="I415" t="str">
        <v/>
      </c>
      <c r="J415" t="str">
        <v/>
      </c>
      <c r="K415" t="str">
        <v/>
      </c>
      <c r="M415" t="str">
        <v>გიორგი ღლონტი</v>
      </c>
      <c r="N415" t="str">
        <v>01024026522</v>
      </c>
      <c r="O415" t="str">
        <v/>
      </c>
      <c r="P415" t="str">
        <v/>
      </c>
      <c r="Q415">
        <v>1237</v>
      </c>
      <c r="R415" t="str">
        <v>831339ac-64e3-4d4c-9726-074e2d68b19c</v>
      </c>
      <c r="S415" t="str">
        <v>94279771-0dd8-44b8-955b-275714b1489b</v>
      </c>
      <c r="T415" t="str">
        <v>10D3BF0D-DDE3-482E-8168-4C14BDBEA492</v>
      </c>
      <c r="U415" t="str">
        <v>ICE000414</v>
      </c>
      <c r="V415" t="b">
        <f>ISNUMBER(MATCH( ""&amp; T415,  Emploees!AC:AC,0))</f>
        <v>0</v>
      </c>
      <c r="W415" t="b">
        <f>IF(V415,FALSE,ISNUMBER(MATCH(T415,Emploees!B:B,0)))</f>
        <v>0</v>
      </c>
      <c r="X415" t="b">
        <v>1</v>
      </c>
      <c r="Y415" t="e">
        <f>MATCH(ROW(),Sheet2!$A$2:$A$8,0)</f>
        <v>#N/A</v>
      </c>
    </row>
    <row r="416" spans="1:25" hidden="1" x14ac:dyDescent="0.25">
      <c r="A416" t="str">
        <v>ინფრასტრუქტურის მშენებელთა ასოციაცია</v>
      </c>
      <c r="B416" t="str">
        <v>405106415</v>
      </c>
      <c r="C416" s="19" t="str">
        <v/>
      </c>
      <c r="E416" t="str">
        <v/>
      </c>
      <c r="F416" t="str">
        <v/>
      </c>
      <c r="H416" t="str">
        <v>ქ. თბილისი, მთაწმინდის რაიონი, კეკელიძის ქ., N 10, ბ. N23</v>
      </c>
      <c r="I416" t="str">
        <v/>
      </c>
      <c r="J416" t="str">
        <v/>
      </c>
      <c r="K416" t="str">
        <v/>
      </c>
      <c r="M416" t="str">
        <v>ანა საბახტარიშვილი</v>
      </c>
      <c r="N416" t="str">
        <v>01024023739</v>
      </c>
      <c r="O416" t="str">
        <v/>
      </c>
      <c r="P416" t="str">
        <v/>
      </c>
      <c r="Q416">
        <v>1389</v>
      </c>
      <c r="R416" t="str">
        <v>831339ac-64e3-4d4c-9726-074e2d68b19c</v>
      </c>
      <c r="S416" t="str">
        <v>94279771-0dd8-44b8-955b-275714b1489b</v>
      </c>
      <c r="T416" t="str">
        <v>61101840-1C54-4214-B521-86662C737CFD</v>
      </c>
      <c r="U416" t="str">
        <v>ICE000415</v>
      </c>
      <c r="V416" t="b">
        <f>ISNUMBER(MATCH( ""&amp; T416,  Emploees!AC:AC,0))</f>
        <v>0</v>
      </c>
      <c r="W416" t="b">
        <f>IF(V416,FALSE,ISNUMBER(MATCH(T416,Emploees!B:B,0)))</f>
        <v>0</v>
      </c>
      <c r="X416" t="b">
        <v>1</v>
      </c>
      <c r="Y416" t="e">
        <f>MATCH(ROW(),Sheet2!$A$2:$A$8,0)</f>
        <v>#N/A</v>
      </c>
    </row>
    <row r="417" spans="1:25" hidden="1" x14ac:dyDescent="0.25">
      <c r="A417" t="str">
        <v>ანდრო ბადალოვი</v>
      </c>
      <c r="B417" t="str">
        <v>01030006570</v>
      </c>
      <c r="C417" s="19" t="str">
        <v/>
      </c>
      <c r="E417" t="str">
        <v>Male</v>
      </c>
      <c r="F417" t="b">
        <v>0</v>
      </c>
      <c r="H417" t="str">
        <v>ქ. თბილისი, ოსიაურის ქ. N11</v>
      </c>
      <c r="I417" t="str">
        <v/>
      </c>
      <c r="J417" t="str">
        <v/>
      </c>
      <c r="K417" t="str">
        <v>GE67TB7941545063600016</v>
      </c>
      <c r="M417" t="str">
        <v/>
      </c>
      <c r="N417" t="str">
        <v/>
      </c>
      <c r="O417" t="str">
        <v/>
      </c>
      <c r="P417" t="str">
        <v/>
      </c>
      <c r="Q417" t="str">
        <v/>
      </c>
      <c r="R417" t="str">
        <v>bf4d83f9-5064-4958-af6e-e4c21b2e4880</v>
      </c>
      <c r="S417" t="str">
        <v>94279771-0dd8-44b8-955b-275714b1489b</v>
      </c>
      <c r="T417" t="str">
        <v>3B93819D-E8A3-4430-BB78-D29B6A132D24</v>
      </c>
      <c r="U417" t="str">
        <v>ICE000416</v>
      </c>
      <c r="V417" t="b">
        <f>ISNUMBER(MATCH( ""&amp; T417,  Emploees!AC:AC,0))</f>
        <v>1</v>
      </c>
      <c r="W417" t="b">
        <f>IF(V417,FALSE,ISNUMBER(MATCH(T417,Emploees!B:B,0)))</f>
        <v>0</v>
      </c>
      <c r="X417" t="b">
        <v>1</v>
      </c>
      <c r="Y417" t="e">
        <f>MATCH(ROW(),Sheet2!$A$2:$A$8,0)</f>
        <v>#N/A</v>
      </c>
    </row>
    <row r="418" spans="1:25" hidden="1" x14ac:dyDescent="0.25">
      <c r="A418" t="str">
        <v>ირაკლი გაბრიჭიძე</v>
      </c>
      <c r="B418" t="str">
        <v>54001000702</v>
      </c>
      <c r="C418" s="19" t="str">
        <v/>
      </c>
      <c r="E418" t="str">
        <v>Male</v>
      </c>
      <c r="F418" t="b">
        <v>1</v>
      </c>
      <c r="H418" t="str">
        <v>ქ. თბილისი, კ.მესხის ქ. N44</v>
      </c>
      <c r="I418" t="str">
        <v/>
      </c>
      <c r="J418" t="str">
        <v/>
      </c>
      <c r="K418" t="str">
        <v>GE16PC0223600100005238</v>
      </c>
      <c r="M418" t="str">
        <v/>
      </c>
      <c r="N418" t="str">
        <v/>
      </c>
      <c r="O418" t="str">
        <v/>
      </c>
      <c r="P418" t="str">
        <v/>
      </c>
      <c r="Q418" t="str">
        <v/>
      </c>
      <c r="R418" t="str">
        <v>bf4d83f9-5064-4958-af6e-e4c21b2e4880</v>
      </c>
      <c r="S418" t="str">
        <v>94279771-0dd8-44b8-955b-275714b1489b</v>
      </c>
      <c r="T418" t="str">
        <v>6BC6ADBD-5F21-47D6-92A6-0F06AC695B38</v>
      </c>
      <c r="U418" t="str">
        <v>ICE000417</v>
      </c>
      <c r="V418" t="b">
        <f>ISNUMBER(MATCH( ""&amp; T418,  Emploees!AC:AC,0))</f>
        <v>0</v>
      </c>
      <c r="W418" t="b">
        <f>IF(V418,FALSE,ISNUMBER(MATCH(T418,Emploees!B:B,0)))</f>
        <v>0</v>
      </c>
      <c r="X418" t="b">
        <v>1</v>
      </c>
      <c r="Y418" t="e">
        <f>MATCH(ROW(),Sheet2!$A$2:$A$8,0)</f>
        <v>#N/A</v>
      </c>
    </row>
    <row r="419" spans="1:25" hidden="1" x14ac:dyDescent="0.25">
      <c r="A419" t="str">
        <v>ბორის დგებუაძე</v>
      </c>
      <c r="B419" t="str">
        <v>01024021281</v>
      </c>
      <c r="C419" s="19" t="str">
        <v/>
      </c>
      <c r="E419" t="str">
        <v>Male</v>
      </c>
      <c r="F419" t="b">
        <v>1</v>
      </c>
      <c r="H419" t="str">
        <v>ქ. თბილისი, ო.ჭილაძის ქ. N166, კორპ. 5, ბ. 2</v>
      </c>
      <c r="I419" t="str">
        <v/>
      </c>
      <c r="J419" t="str">
        <v/>
      </c>
      <c r="K419" t="str">
        <v/>
      </c>
      <c r="M419" t="str">
        <v/>
      </c>
      <c r="N419" t="str">
        <v/>
      </c>
      <c r="O419" t="str">
        <v/>
      </c>
      <c r="P419" t="str">
        <v/>
      </c>
      <c r="Q419" t="str">
        <v/>
      </c>
      <c r="R419" t="str">
        <v>bf4d83f9-5064-4958-af6e-e4c21b2e4880</v>
      </c>
      <c r="S419" t="str">
        <v>94279771-0dd8-44b8-955b-275714b1489b</v>
      </c>
      <c r="T419" t="str">
        <v>BFD45AC8-C35C-41DC-9206-C87A25A1FCDA</v>
      </c>
      <c r="U419" t="str">
        <v>ICE000418</v>
      </c>
      <c r="V419" t="b">
        <f>ISNUMBER(MATCH( ""&amp; T419,  Emploees!AC:AC,0))</f>
        <v>0</v>
      </c>
      <c r="W419" t="b">
        <f>IF(V419,FALSE,ISNUMBER(MATCH(T419,Emploees!B:B,0)))</f>
        <v>0</v>
      </c>
      <c r="X419" t="b">
        <v>1</v>
      </c>
      <c r="Y419" t="e">
        <f>MATCH(ROW(),Sheet2!$A$2:$A$8,0)</f>
        <v>#N/A</v>
      </c>
    </row>
    <row r="420" spans="1:25" hidden="1" x14ac:dyDescent="0.25">
      <c r="A420" t="str">
        <v>ზვიადი ბაჩალიაშვილი</v>
      </c>
      <c r="B420" t="str">
        <v>01011074060</v>
      </c>
      <c r="C420" s="19" t="str">
        <v/>
      </c>
      <c r="E420" t="str">
        <v>Male</v>
      </c>
      <c r="F420" t="b">
        <v>1</v>
      </c>
      <c r="H420" t="str">
        <v>ქ. თბილისი, ვაზისუბნის დასახლება, III მიკრო/რაიონი, II კვარტალი, კორპუსი 9, ბინა 187</v>
      </c>
      <c r="I420" t="str">
        <v/>
      </c>
      <c r="J420" t="str">
        <v/>
      </c>
      <c r="K420" t="str">
        <v>GE26TB7477645061100009</v>
      </c>
      <c r="M420" t="str">
        <v/>
      </c>
      <c r="N420" t="str">
        <v/>
      </c>
      <c r="O420" t="str">
        <v/>
      </c>
      <c r="P420" t="str">
        <v/>
      </c>
      <c r="Q420">
        <v>1815</v>
      </c>
      <c r="R420" t="str">
        <v>bf4d83f9-5064-4958-af6e-e4c21b2e4880</v>
      </c>
      <c r="S420" t="str">
        <v>94279771-0dd8-44b8-955b-275714b1489b</v>
      </c>
      <c r="T420" t="str">
        <v>696AB7A2-AC32-4153-B1E7-DF7E207F3626</v>
      </c>
      <c r="U420" t="str">
        <v>ICE000419</v>
      </c>
      <c r="V420" t="b">
        <f>ISNUMBER(MATCH( ""&amp; T420,  Emploees!AC:AC,0))</f>
        <v>0</v>
      </c>
      <c r="W420" t="b">
        <f>IF(V420,FALSE,ISNUMBER(MATCH(T420,Emploees!B:B,0)))</f>
        <v>0</v>
      </c>
      <c r="X420" t="b">
        <v>1</v>
      </c>
      <c r="Y420" t="e">
        <f>MATCH(ROW(),Sheet2!$A$2:$A$8,0)</f>
        <v>#N/A</v>
      </c>
    </row>
    <row r="421" spans="1:25" hidden="1" x14ac:dyDescent="0.25">
      <c r="A421" t="str">
        <v>ალექსი სულაბერიძე</v>
      </c>
      <c r="B421" t="str">
        <v>62001008798</v>
      </c>
      <c r="C421" s="19" t="str">
        <v/>
      </c>
      <c r="E421" t="str">
        <v>Male</v>
      </c>
      <c r="F421" t="b">
        <v>1</v>
      </c>
      <c r="H421" t="str">
        <v>ქ. თბილისი, ალექსანდრე ყაზბეგის გამზირი, N 19გ, ბინა 6</v>
      </c>
      <c r="I421" t="str">
        <v/>
      </c>
      <c r="J421" t="str">
        <v/>
      </c>
      <c r="K421" t="str">
        <v>GE70TB7027645069600002</v>
      </c>
      <c r="M421" t="str">
        <v/>
      </c>
      <c r="N421" t="str">
        <v/>
      </c>
      <c r="O421" t="str">
        <v/>
      </c>
      <c r="P421" t="str">
        <v/>
      </c>
      <c r="Q421">
        <v>1003</v>
      </c>
      <c r="R421" t="str">
        <v>bf4d83f9-5064-4958-af6e-e4c21b2e4880</v>
      </c>
      <c r="S421" t="str">
        <v>94279771-0dd8-44b8-955b-275714b1489b</v>
      </c>
      <c r="T421" t="str">
        <v>C2E5D1A8-C855-41FC-A628-39633A3079FB</v>
      </c>
      <c r="U421" t="str">
        <v>ICE000420</v>
      </c>
      <c r="V421" t="b">
        <f>ISNUMBER(MATCH( ""&amp; T421,  Emploees!AC:AC,0))</f>
        <v>1</v>
      </c>
      <c r="W421" t="b">
        <f>IF(V421,FALSE,ISNUMBER(MATCH(T421,Emploees!B:B,0)))</f>
        <v>0</v>
      </c>
      <c r="X421" t="b">
        <v>1</v>
      </c>
      <c r="Y421" t="e">
        <f>MATCH(ROW(),Sheet2!$A$2:$A$8,0)</f>
        <v>#N/A</v>
      </c>
    </row>
    <row r="422" spans="1:25" hidden="1" x14ac:dyDescent="0.25">
      <c r="A422" t="str">
        <v>ლევან შავკაციშვილი</v>
      </c>
      <c r="B422" t="str">
        <v>01008019516</v>
      </c>
      <c r="C422" s="19" t="str">
        <v/>
      </c>
      <c r="E422" t="str">
        <v>Male</v>
      </c>
      <c r="F422" t="b">
        <v>1</v>
      </c>
      <c r="H422" t="str">
        <v>ქ. თბილისი, ი. ჭავჭავაძის გამზ. N 80, ბლოკი IV, ბ. 6</v>
      </c>
      <c r="I422" t="str">
        <v/>
      </c>
      <c r="J422" t="str">
        <v/>
      </c>
      <c r="K422" t="str">
        <v/>
      </c>
      <c r="M422" t="str">
        <v/>
      </c>
      <c r="N422" t="str">
        <v/>
      </c>
      <c r="O422" t="str">
        <v/>
      </c>
      <c r="P422" t="str">
        <v/>
      </c>
      <c r="Q422">
        <v>1107</v>
      </c>
      <c r="R422" t="str">
        <v>bf4d83f9-5064-4958-af6e-e4c21b2e4880</v>
      </c>
      <c r="S422" t="str">
        <v>94279771-0dd8-44b8-955b-275714b1489b</v>
      </c>
      <c r="T422" t="str">
        <v>FFA8334E-7FB4-4BF6-A628-E8983D7BBBFA</v>
      </c>
      <c r="U422" t="str">
        <v>ICE000421</v>
      </c>
      <c r="V422" t="b">
        <f>ISNUMBER(MATCH( ""&amp; T422,  Emploees!AC:AC,0))</f>
        <v>0</v>
      </c>
      <c r="W422" t="b">
        <f>IF(V422,FALSE,ISNUMBER(MATCH(T422,Emploees!B:B,0)))</f>
        <v>0</v>
      </c>
      <c r="X422" t="b">
        <v>1</v>
      </c>
      <c r="Y422" t="e">
        <f>MATCH(ROW(),Sheet2!$A$2:$A$8,0)</f>
        <v>#N/A</v>
      </c>
    </row>
    <row r="423" spans="1:25" hidden="1" x14ac:dyDescent="0.25">
      <c r="A423" t="str">
        <v>გიორგი ქოჩიაშვილი</v>
      </c>
      <c r="B423" t="str">
        <v>01002004405</v>
      </c>
      <c r="C423" s="19" t="str">
        <v/>
      </c>
      <c r="E423" t="str">
        <v>Male</v>
      </c>
      <c r="F423" t="b">
        <v>1</v>
      </c>
      <c r="H423" t="str">
        <v>ქ. თბილისი, დიდი დიღომი, პ. იბერის ქ. N4, კორპ. 1, ბ. 64</v>
      </c>
      <c r="I423" t="str">
        <v/>
      </c>
      <c r="J423" t="str">
        <v/>
      </c>
      <c r="K423" t="str">
        <v>GE76TB7722245061600009</v>
      </c>
      <c r="M423" t="str">
        <v/>
      </c>
      <c r="N423" t="str">
        <v/>
      </c>
      <c r="O423" t="str">
        <v/>
      </c>
      <c r="P423" t="str">
        <v/>
      </c>
      <c r="Q423" t="str">
        <v/>
      </c>
      <c r="R423" t="str">
        <v>bf4d83f9-5064-4958-af6e-e4c21b2e4880</v>
      </c>
      <c r="S423" t="str">
        <v>94279771-0dd8-44b8-955b-275714b1489b</v>
      </c>
      <c r="T423" t="str">
        <v>671F22E4-CBC0-43C4-B277-7ABA19CFBFFF</v>
      </c>
      <c r="U423" t="str">
        <v>ICE000422</v>
      </c>
      <c r="V423" t="b">
        <f>ISNUMBER(MATCH( ""&amp; T423,  Emploees!AC:AC,0))</f>
        <v>0</v>
      </c>
      <c r="W423" t="b">
        <f>IF(V423,FALSE,ISNUMBER(MATCH(T423,Emploees!B:B,0)))</f>
        <v>0</v>
      </c>
      <c r="X423" t="b">
        <v>1</v>
      </c>
      <c r="Y423" t="e">
        <f>MATCH(ROW(),Sheet2!$A$2:$A$8,0)</f>
        <v>#N/A</v>
      </c>
    </row>
    <row r="424" spans="1:25" hidden="1" x14ac:dyDescent="0.25">
      <c r="A424" t="str">
        <v>ირაკლი შარაძე</v>
      </c>
      <c r="B424" t="str">
        <v>61006065597</v>
      </c>
      <c r="C424" s="19" t="str">
        <v/>
      </c>
      <c r="E424" t="str">
        <v>Male</v>
      </c>
      <c r="F424" t="b">
        <v>1</v>
      </c>
      <c r="H424" t="str">
        <v>ქ. ბათუმი, ნ. შაშიკაშვილის ქ. N 77</v>
      </c>
      <c r="I424" t="str">
        <v/>
      </c>
      <c r="J424" t="str">
        <v/>
      </c>
      <c r="K424" t="str">
        <v>GE40TB7732545061100010</v>
      </c>
      <c r="M424" t="str">
        <v/>
      </c>
      <c r="N424" t="str">
        <v/>
      </c>
      <c r="O424" t="str">
        <v/>
      </c>
      <c r="P424" t="str">
        <v/>
      </c>
      <c r="Q424" t="str">
        <v/>
      </c>
      <c r="R424" t="str">
        <v>bf4d83f9-5064-4958-af6e-e4c21b2e4880</v>
      </c>
      <c r="S424" t="str">
        <v>94279771-0dd8-44b8-955b-275714b1489b</v>
      </c>
      <c r="T424" t="str">
        <v>293428BC-4E95-4BBC-87EA-1EC4C6E8CF0F</v>
      </c>
      <c r="U424" t="str">
        <v>ICE000423</v>
      </c>
      <c r="V424" t="b">
        <f>ISNUMBER(MATCH( ""&amp; T424,  Emploees!AC:AC,0))</f>
        <v>1</v>
      </c>
      <c r="W424" t="b">
        <f>IF(V424,FALSE,ISNUMBER(MATCH(T424,Emploees!B:B,0)))</f>
        <v>0</v>
      </c>
      <c r="X424" t="b">
        <v>1</v>
      </c>
      <c r="Y424" t="e">
        <f>MATCH(ROW(),Sheet2!$A$2:$A$8,0)</f>
        <v>#N/A</v>
      </c>
    </row>
    <row r="425" spans="1:25" hidden="1" x14ac:dyDescent="0.25">
      <c r="A425" t="str">
        <v>თამარ ცუცქირიძე</v>
      </c>
      <c r="B425" t="str">
        <v>01025000288</v>
      </c>
      <c r="C425" s="19" t="str">
        <v/>
      </c>
      <c r="E425" t="str">
        <v>Female</v>
      </c>
      <c r="F425" t="str">
        <v/>
      </c>
      <c r="H425" t="str">
        <v>ქ. თბილისი, ვაკე-საბურთალოს რაიონი, დიდი დიღომი, III მ/რ, კორ. 7, ბ. 37</v>
      </c>
      <c r="I425" t="str">
        <v/>
      </c>
      <c r="J425" t="str">
        <v/>
      </c>
      <c r="K425" t="str">
        <v>GE89TB7958345063600041</v>
      </c>
      <c r="M425" t="str">
        <v/>
      </c>
      <c r="N425" t="str">
        <v/>
      </c>
      <c r="O425" t="str">
        <v/>
      </c>
      <c r="P425" t="str">
        <v/>
      </c>
      <c r="Q425">
        <v>1151</v>
      </c>
      <c r="R425" t="str">
        <v>ba538574-e93f-4ce8-a780-667b61fc970a</v>
      </c>
      <c r="S425" t="str">
        <v>94279771-0dd8-44b8-955b-275714b1489b</v>
      </c>
      <c r="T425" t="str">
        <v>9AFDCE36-5809-47B2-AF5D-0D10332F6359</v>
      </c>
      <c r="U425" t="str">
        <v>ICE000424</v>
      </c>
      <c r="V425" t="b">
        <f>ISNUMBER(MATCH( ""&amp; T425,  Emploees!AC:AC,0))</f>
        <v>0</v>
      </c>
      <c r="W425" t="b">
        <f>IF(V425,FALSE,ISNUMBER(MATCH(T425,Emploees!B:B,0)))</f>
        <v>0</v>
      </c>
      <c r="X425" t="b">
        <v>1</v>
      </c>
      <c r="Y425" t="e">
        <f>MATCH(ROW(),Sheet2!$A$2:$A$8,0)</f>
        <v>#N/A</v>
      </c>
    </row>
    <row r="426" spans="1:25" hidden="1" x14ac:dyDescent="0.25">
      <c r="A426" t="str">
        <v>აკაკი მგელაძე</v>
      </c>
      <c r="B426" t="str">
        <v>61001034433</v>
      </c>
      <c r="C426" s="19" t="str">
        <v/>
      </c>
      <c r="E426" t="str">
        <v>Male</v>
      </c>
      <c r="F426" t="b">
        <v>1</v>
      </c>
      <c r="H426" t="str">
        <v>ქ. ბათუმი, ზურაბ გორგილაძეს ქუჩა, N 44, ბინა 33</v>
      </c>
      <c r="I426" t="str">
        <v/>
      </c>
      <c r="J426" t="str">
        <v/>
      </c>
      <c r="K426" t="str">
        <v>GE36TB4411045064322336</v>
      </c>
      <c r="M426" t="str">
        <v/>
      </c>
      <c r="N426" t="str">
        <v/>
      </c>
      <c r="O426" t="str">
        <v/>
      </c>
      <c r="P426" t="str">
        <v/>
      </c>
      <c r="Q426">
        <v>980</v>
      </c>
      <c r="R426" t="str">
        <v>bf4d83f9-5064-4958-af6e-e4c21b2e4880</v>
      </c>
      <c r="S426" t="str">
        <v>94279771-0dd8-44b8-955b-275714b1489b</v>
      </c>
      <c r="T426" t="str">
        <v>A19DBE70-93E6-453B-840F-63A4C42291DC</v>
      </c>
      <c r="U426" t="str">
        <v>ICE000425</v>
      </c>
      <c r="V426" t="b">
        <f>ISNUMBER(MATCH( ""&amp; T426,  Emploees!AC:AC,0))</f>
        <v>1</v>
      </c>
      <c r="W426" t="b">
        <f>IF(V426,FALSE,ISNUMBER(MATCH(T426,Emploees!B:B,0)))</f>
        <v>0</v>
      </c>
      <c r="X426" t="b">
        <v>1</v>
      </c>
      <c r="Y426" t="e">
        <f>MATCH(ROW(),Sheet2!$A$2:$A$8,0)</f>
        <v>#N/A</v>
      </c>
    </row>
    <row r="427" spans="1:25" hidden="1" x14ac:dyDescent="0.25">
      <c r="A427" t="str">
        <v>მადონა ფერაძე</v>
      </c>
      <c r="B427" t="str">
        <v>01011017400</v>
      </c>
      <c r="C427" s="19" t="str">
        <v/>
      </c>
      <c r="E427" t="str">
        <v>Female</v>
      </c>
      <c r="F427" t="b">
        <v>1</v>
      </c>
      <c r="H427" t="str">
        <v>ქ. თბილისი, გაბრიელ სალოსის VII შეს. N 5 ბ. 11</v>
      </c>
      <c r="I427" t="str">
        <v/>
      </c>
      <c r="J427" t="str">
        <v/>
      </c>
      <c r="K427" t="str">
        <v>GE23TB7114645064300007</v>
      </c>
      <c r="M427" t="str">
        <v/>
      </c>
      <c r="N427" t="str">
        <v/>
      </c>
      <c r="O427" t="str">
        <v/>
      </c>
      <c r="P427" t="str">
        <v/>
      </c>
      <c r="Q427" t="str">
        <v/>
      </c>
      <c r="R427" t="str">
        <v>bf4d83f9-5064-4958-af6e-e4c21b2e4880</v>
      </c>
      <c r="S427" t="str">
        <v>94279771-0dd8-44b8-955b-275714b1489b</v>
      </c>
      <c r="T427" t="str">
        <v>51A2B412-4631-456E-8C4F-8E066536425F</v>
      </c>
      <c r="U427" t="str">
        <v>ICE000426</v>
      </c>
      <c r="V427" t="b">
        <f>ISNUMBER(MATCH( ""&amp; T427,  Emploees!AC:AC,0))</f>
        <v>0</v>
      </c>
      <c r="W427" t="b">
        <f>IF(V427,FALSE,ISNUMBER(MATCH(T427,Emploees!B:B,0)))</f>
        <v>0</v>
      </c>
      <c r="X427" t="b">
        <v>1</v>
      </c>
      <c r="Y427" t="e">
        <f>MATCH(ROW(),Sheet2!$A$2:$A$8,0)</f>
        <v>#N/A</v>
      </c>
    </row>
    <row r="428" spans="1:25" hidden="1" x14ac:dyDescent="0.25">
      <c r="A428" t="str">
        <v>ემზარ ღონიაშვილი</v>
      </c>
      <c r="B428" t="str">
        <v>01028004695</v>
      </c>
      <c r="C428" s="19" t="str">
        <v/>
      </c>
      <c r="E428" t="str">
        <v>Male</v>
      </c>
      <c r="F428" t="str">
        <v/>
      </c>
      <c r="H428" t="str">
        <v>ქ. თბილისი, სამგორის რაიონი, ლილოს დას., IV კვ., კორპ. №10, ბ. 27</v>
      </c>
      <c r="I428" t="str">
        <v/>
      </c>
      <c r="J428" t="str">
        <v/>
      </c>
      <c r="K428" t="str">
        <v>GE54TB7031745061600010</v>
      </c>
      <c r="M428" t="str">
        <v/>
      </c>
      <c r="N428" t="str">
        <v/>
      </c>
      <c r="O428" t="str">
        <v/>
      </c>
      <c r="P428" t="str">
        <v/>
      </c>
      <c r="Q428" t="str">
        <v/>
      </c>
      <c r="R428" t="str">
        <v>ba538574-e93f-4ce8-a780-667b61fc970a</v>
      </c>
      <c r="S428" t="str">
        <v>94279771-0dd8-44b8-955b-275714b1489b</v>
      </c>
      <c r="T428" t="str">
        <v>D138E263-85A3-49B0-BA33-464C9ECF7E8F</v>
      </c>
      <c r="U428" t="str">
        <v>ICE000427</v>
      </c>
      <c r="V428" t="b">
        <f>ISNUMBER(MATCH( ""&amp; T428,  Emploees!AC:AC,0))</f>
        <v>0</v>
      </c>
      <c r="W428" t="b">
        <f>IF(V428,FALSE,ISNUMBER(MATCH(T428,Emploees!B:B,0)))</f>
        <v>0</v>
      </c>
      <c r="X428" t="b">
        <v>1</v>
      </c>
      <c r="Y428" t="e">
        <f>MATCH(ROW(),Sheet2!$A$2:$A$8,0)</f>
        <v>#N/A</v>
      </c>
    </row>
    <row r="429" spans="1:25" hidden="1" x14ac:dyDescent="0.25">
      <c r="A429" t="str">
        <v>ლევან ბერიძე</v>
      </c>
      <c r="B429" t="str">
        <v>61002002441</v>
      </c>
      <c r="C429" s="19" t="str">
        <v/>
      </c>
      <c r="E429" t="str">
        <v>Male</v>
      </c>
      <c r="F429" t="str">
        <v/>
      </c>
      <c r="H429" t="str">
        <v>ქ. ბათუმი, ი.კობალაძის ქ. N5 ბინა №37</v>
      </c>
      <c r="I429" t="str">
        <v/>
      </c>
      <c r="J429" t="str">
        <v/>
      </c>
      <c r="K429" t="str">
        <v/>
      </c>
      <c r="M429" t="str">
        <v/>
      </c>
      <c r="N429" t="str">
        <v/>
      </c>
      <c r="O429" t="str">
        <v/>
      </c>
      <c r="P429" t="str">
        <v/>
      </c>
      <c r="Q429">
        <v>1182</v>
      </c>
      <c r="R429" t="str">
        <v>ba538574-e93f-4ce8-a780-667b61fc970a</v>
      </c>
      <c r="S429" t="str">
        <v>94279771-0dd8-44b8-955b-275714b1489b</v>
      </c>
      <c r="T429" t="str">
        <v>8533C3D8-E1AA-44E3-BE7C-684BFCB76626</v>
      </c>
      <c r="U429" t="str">
        <v>ICE000428</v>
      </c>
      <c r="V429" t="b">
        <f>ISNUMBER(MATCH( ""&amp; T429,  Emploees!AC:AC,0))</f>
        <v>0</v>
      </c>
      <c r="W429" t="b">
        <f>IF(V429,FALSE,ISNUMBER(MATCH(T429,Emploees!B:B,0)))</f>
        <v>0</v>
      </c>
      <c r="X429" t="b">
        <v>1</v>
      </c>
      <c r="Y429" t="e">
        <f>MATCH(ROW(),Sheet2!$A$2:$A$8,0)</f>
        <v>#N/A</v>
      </c>
    </row>
    <row r="430" spans="1:25" hidden="1" x14ac:dyDescent="0.25">
      <c r="A430" t="str">
        <v>თინათინ ასათიანი</v>
      </c>
      <c r="B430" t="str">
        <v>01009008545</v>
      </c>
      <c r="C430" s="19" t="str">
        <v/>
      </c>
      <c r="E430" t="str">
        <v>Female</v>
      </c>
      <c r="F430" t="b">
        <v>1</v>
      </c>
      <c r="H430" t="str">
        <v>ქ. თბილისი, ვაჟა-ფშაველას გამზ. VII კვ. კორპ. 4, ბ. 53</v>
      </c>
      <c r="I430" t="str">
        <v/>
      </c>
      <c r="J430" t="str">
        <v/>
      </c>
      <c r="K430" t="str">
        <v>GE83TB7558745061600007</v>
      </c>
      <c r="M430" t="str">
        <v/>
      </c>
      <c r="N430" t="str">
        <v/>
      </c>
      <c r="O430" t="str">
        <v/>
      </c>
      <c r="P430" t="str">
        <v/>
      </c>
      <c r="Q430">
        <v>954</v>
      </c>
      <c r="R430" t="str">
        <v>bf4d83f9-5064-4958-af6e-e4c21b2e4880</v>
      </c>
      <c r="S430" t="str">
        <v>94279771-0dd8-44b8-955b-275714b1489b</v>
      </c>
      <c r="T430" t="str">
        <v>92C87C66-6CBF-4FCE-BD5B-BD20FDB791BF</v>
      </c>
      <c r="U430" t="str">
        <v>ICE000429</v>
      </c>
      <c r="V430" t="b">
        <f>ISNUMBER(MATCH( ""&amp; T430,  Emploees!AC:AC,0))</f>
        <v>0</v>
      </c>
      <c r="W430" t="b">
        <f>IF(V430,FALSE,ISNUMBER(MATCH(T430,Emploees!B:B,0)))</f>
        <v>0</v>
      </c>
      <c r="X430" t="b">
        <v>1</v>
      </c>
      <c r="Y430" t="e">
        <f>MATCH(ROW(),Sheet2!$A$2:$A$8,0)</f>
        <v>#N/A</v>
      </c>
    </row>
    <row r="431" spans="1:25" hidden="1" x14ac:dyDescent="0.25">
      <c r="A431" t="str">
        <v>დავით გვრიტიშვილი</v>
      </c>
      <c r="B431" t="str">
        <v>01008002806</v>
      </c>
      <c r="C431" s="19" t="str">
        <v/>
      </c>
      <c r="E431" t="str">
        <v>Male</v>
      </c>
      <c r="F431" t="b">
        <v>1</v>
      </c>
      <c r="H431" t="str">
        <v>ქ. თბილისი, წყალტუბოს ქ. N 24, კორპ. გ, ბ. 80დ</v>
      </c>
      <c r="I431" t="str">
        <v/>
      </c>
      <c r="J431" t="str">
        <v/>
      </c>
      <c r="K431" t="str">
        <v/>
      </c>
      <c r="M431" t="str">
        <v/>
      </c>
      <c r="N431" t="str">
        <v/>
      </c>
      <c r="O431" t="str">
        <v/>
      </c>
      <c r="P431" t="str">
        <v/>
      </c>
      <c r="Q431" t="str">
        <v/>
      </c>
      <c r="R431" t="str">
        <v>bf4d83f9-5064-4958-af6e-e4c21b2e4880</v>
      </c>
      <c r="S431" t="str">
        <v>94279771-0dd8-44b8-955b-275714b1489b</v>
      </c>
      <c r="T431" t="str">
        <v>0BE83829-A599-4517-8408-CFC17D58F42B</v>
      </c>
      <c r="U431" t="str">
        <v>ICE000430</v>
      </c>
      <c r="V431" t="b">
        <f>ISNUMBER(MATCH( ""&amp; T431,  Emploees!AC:AC,0))</f>
        <v>0</v>
      </c>
      <c r="W431" t="b">
        <f>IF(V431,FALSE,ISNUMBER(MATCH(T431,Emploees!B:B,0)))</f>
        <v>0</v>
      </c>
      <c r="X431" t="b">
        <v>1</v>
      </c>
      <c r="Y431" t="e">
        <f>MATCH(ROW(),Sheet2!$A$2:$A$8,0)</f>
        <v>#N/A</v>
      </c>
    </row>
    <row r="432" spans="1:25" hidden="1" x14ac:dyDescent="0.25">
      <c r="A432" t="str">
        <v>ლაშა ვერულიძე</v>
      </c>
      <c r="B432" t="str">
        <v>61004004589</v>
      </c>
      <c r="C432" s="19" t="str">
        <v/>
      </c>
      <c r="E432" t="str">
        <v>Male</v>
      </c>
      <c r="F432" t="b">
        <v>1</v>
      </c>
      <c r="H432" t="str">
        <v>ქ. ქობულეთი, შ.რუსთაველის ქ. N166ა, ბ. 24</v>
      </c>
      <c r="I432" t="str">
        <v/>
      </c>
      <c r="J432" t="str">
        <v/>
      </c>
      <c r="K432" t="str">
        <v>GE65TB7296145063600021</v>
      </c>
      <c r="M432" t="str">
        <v/>
      </c>
      <c r="N432" t="str">
        <v/>
      </c>
      <c r="O432" t="str">
        <v/>
      </c>
      <c r="P432" t="str">
        <v/>
      </c>
      <c r="Q432" t="str">
        <v/>
      </c>
      <c r="R432" t="str">
        <v>bf4d83f9-5064-4958-af6e-e4c21b2e4880</v>
      </c>
      <c r="S432" t="str">
        <v>94279771-0dd8-44b8-955b-275714b1489b</v>
      </c>
      <c r="T432" t="str">
        <v>60CE351B-2645-4B02-A392-E87AB130825D</v>
      </c>
      <c r="U432" t="str">
        <v>ICE000431</v>
      </c>
      <c r="V432" t="b">
        <f>ISNUMBER(MATCH( ""&amp; T432,  Emploees!AC:AC,0))</f>
        <v>1</v>
      </c>
      <c r="W432" t="b">
        <f>IF(V432,FALSE,ISNUMBER(MATCH(T432,Emploees!B:B,0)))</f>
        <v>0</v>
      </c>
      <c r="X432" t="b">
        <v>1</v>
      </c>
      <c r="Y432" t="e">
        <f>MATCH(ROW(),Sheet2!$A$2:$A$8,0)</f>
        <v>#N/A</v>
      </c>
    </row>
    <row r="433" spans="1:25" hidden="1" x14ac:dyDescent="0.25">
      <c r="A433" t="str">
        <v>ლაშა კოჭლაშვილი</v>
      </c>
      <c r="B433" t="str">
        <v>01005032201</v>
      </c>
      <c r="C433" s="19" t="str">
        <v/>
      </c>
      <c r="E433" t="str">
        <v>Male</v>
      </c>
      <c r="F433" t="b">
        <v>1</v>
      </c>
      <c r="H433" t="str">
        <v>გორი, ს. მეჯვრისხევი 1–ლი I შეს. N 2</v>
      </c>
      <c r="I433" t="str">
        <v/>
      </c>
      <c r="J433" t="str">
        <v/>
      </c>
      <c r="K433" t="str">
        <v>GE43BG0000000131145006</v>
      </c>
      <c r="M433" t="str">
        <v/>
      </c>
      <c r="N433" t="str">
        <v/>
      </c>
      <c r="O433" t="str">
        <v/>
      </c>
      <c r="P433" t="str">
        <v/>
      </c>
      <c r="Q433" t="str">
        <v/>
      </c>
      <c r="R433" t="str">
        <v>bf4d83f9-5064-4958-af6e-e4c21b2e4880</v>
      </c>
      <c r="S433" t="str">
        <v>94279771-0dd8-44b8-955b-275714b1489b</v>
      </c>
      <c r="T433" t="str">
        <v>48C5647F-1795-4315-9F87-D01765033029</v>
      </c>
      <c r="U433" t="str">
        <v>ICE000432</v>
      </c>
      <c r="V433" t="b">
        <f>ISNUMBER(MATCH( ""&amp; T433,  Emploees!AC:AC,0))</f>
        <v>1</v>
      </c>
      <c r="W433" t="b">
        <f>IF(V433,FALSE,ISNUMBER(MATCH(T433,Emploees!B:B,0)))</f>
        <v>0</v>
      </c>
      <c r="X433" t="b">
        <v>1</v>
      </c>
      <c r="Y433" t="e">
        <f>MATCH(ROW(),Sheet2!$A$2:$A$8,0)</f>
        <v>#N/A</v>
      </c>
    </row>
    <row r="434" spans="1:25" hidden="1" x14ac:dyDescent="0.25">
      <c r="A434" t="str">
        <v>ალექსანდრე ასპანიძე</v>
      </c>
      <c r="B434" t="str">
        <v>01001012379</v>
      </c>
      <c r="C434" s="19" t="str">
        <v/>
      </c>
      <c r="E434" t="str">
        <v>Male</v>
      </c>
      <c r="F434" t="str">
        <v/>
      </c>
      <c r="H434" t="str">
        <v>ქ. თბილისის, გლდანი-ნაძალადევის რაიონში, გლდანის I მ/რ, კორ. 4"ა", ბ. 38</v>
      </c>
      <c r="I434" t="str">
        <v/>
      </c>
      <c r="J434" t="str">
        <v/>
      </c>
      <c r="K434" t="str">
        <v/>
      </c>
      <c r="M434" t="str">
        <v/>
      </c>
      <c r="N434" t="str">
        <v/>
      </c>
      <c r="O434" t="str">
        <v/>
      </c>
      <c r="P434" t="str">
        <v/>
      </c>
      <c r="Q434">
        <v>1238</v>
      </c>
      <c r="R434" t="str">
        <v>ba538574-e93f-4ce8-a780-667b61fc970a</v>
      </c>
      <c r="S434" t="str">
        <v>94279771-0dd8-44b8-955b-275714b1489b</v>
      </c>
      <c r="T434" t="str">
        <v>84A5CB1A-F5E5-4F6B-90BB-B171A0950D42</v>
      </c>
      <c r="U434" t="str">
        <v>ICE000433</v>
      </c>
      <c r="V434" t="b">
        <f>ISNUMBER(MATCH( ""&amp; T434,  Emploees!AC:AC,0))</f>
        <v>0</v>
      </c>
      <c r="W434" t="b">
        <f>IF(V434,FALSE,ISNUMBER(MATCH(T434,Emploees!B:B,0)))</f>
        <v>0</v>
      </c>
      <c r="X434" t="b">
        <v>1</v>
      </c>
      <c r="Y434" t="e">
        <f>MATCH(ROW(),Sheet2!$A$2:$A$8,0)</f>
        <v>#N/A</v>
      </c>
    </row>
    <row r="435" spans="1:25" hidden="1" x14ac:dyDescent="0.25">
      <c r="A435" t="str">
        <v>გიორგი ბახტაძე</v>
      </c>
      <c r="B435" t="str">
        <v>01024067298</v>
      </c>
      <c r="C435" s="19" t="str">
        <v/>
      </c>
      <c r="E435" t="str">
        <v>Male</v>
      </c>
      <c r="F435" t="b">
        <v>1</v>
      </c>
      <c r="H435" t="str">
        <v>ქ. თბილისი, ალექსანდრე ყაზბეგის გამზირი, N 8, ბინა 21</v>
      </c>
      <c r="I435" t="str">
        <v/>
      </c>
      <c r="J435" t="str">
        <v/>
      </c>
      <c r="K435" t="str">
        <v>GE29BG0000000450982000</v>
      </c>
      <c r="M435" t="str">
        <v/>
      </c>
      <c r="N435" t="str">
        <v/>
      </c>
      <c r="O435" t="str">
        <v/>
      </c>
      <c r="P435" t="str">
        <v/>
      </c>
      <c r="Q435">
        <v>509</v>
      </c>
      <c r="R435" t="str">
        <v>bf4d83f9-5064-4958-af6e-e4c21b2e4880</v>
      </c>
      <c r="S435" t="str">
        <v>94279771-0dd8-44b8-955b-275714b1489b</v>
      </c>
      <c r="T435" t="str">
        <v>19521391-5237-486E-B9F6-C4529F6D8E1D</v>
      </c>
      <c r="U435" t="str">
        <v>ICE000434</v>
      </c>
      <c r="V435" t="b">
        <f>ISNUMBER(MATCH( ""&amp; T435,  Emploees!AC:AC,0))</f>
        <v>1</v>
      </c>
      <c r="W435" t="b">
        <f>IF(V435,FALSE,ISNUMBER(MATCH(T435,Emploees!B:B,0)))</f>
        <v>0</v>
      </c>
      <c r="X435" t="b">
        <v>1</v>
      </c>
      <c r="Y435" t="e">
        <f>MATCH(ROW(),Sheet2!$A$2:$A$8,0)</f>
        <v>#N/A</v>
      </c>
    </row>
    <row r="436" spans="1:25" hidden="1" x14ac:dyDescent="0.25">
      <c r="A436" t="str">
        <v>გიორგი ნიქაბაძე</v>
      </c>
      <c r="B436" t="str">
        <v>01030030896</v>
      </c>
      <c r="C436" s="19" t="str">
        <v/>
      </c>
      <c r="E436" t="str">
        <v>Male</v>
      </c>
      <c r="F436" t="b">
        <v>1</v>
      </c>
      <c r="H436" t="str">
        <v>ქ. თბილისი დ. უზნაძის ქ. N 2</v>
      </c>
      <c r="I436" t="str">
        <v/>
      </c>
      <c r="J436" t="str">
        <v/>
      </c>
      <c r="K436" t="str">
        <v>GE17BG0000000537668012,GE05TB0600000360111222</v>
      </c>
      <c r="M436" t="str">
        <v/>
      </c>
      <c r="N436" t="str">
        <v/>
      </c>
      <c r="O436" t="str">
        <v/>
      </c>
      <c r="P436" t="str">
        <v/>
      </c>
      <c r="Q436">
        <v>2823</v>
      </c>
      <c r="R436" t="str">
        <v>bf4d83f9-5064-4958-af6e-e4c21b2e4880</v>
      </c>
      <c r="S436" t="str">
        <v>94279771-0dd8-44b8-955b-275714b1489b</v>
      </c>
      <c r="T436" t="str">
        <v>C5D1F87D-8C4D-42C3-8E4A-B47A5A7D4D4A</v>
      </c>
      <c r="U436" t="str">
        <v>ICE000435</v>
      </c>
      <c r="V436" t="b">
        <f>ISNUMBER(MATCH( ""&amp; T436,  Emploees!AC:AC,0))</f>
        <v>1</v>
      </c>
      <c r="W436" t="b">
        <f>IF(V436,FALSE,ISNUMBER(MATCH(T436,Emploees!B:B,0)))</f>
        <v>0</v>
      </c>
      <c r="X436" t="b">
        <v>1</v>
      </c>
      <c r="Y436" t="e">
        <f>MATCH(ROW(),Sheet2!$A$2:$A$8,0)</f>
        <v>#N/A</v>
      </c>
    </row>
    <row r="437" spans="1:25" hidden="1" x14ac:dyDescent="0.25">
      <c r="A437" t="str">
        <v>ალექსანდრე კორძახია</v>
      </c>
      <c r="B437" t="str">
        <v>01009004543</v>
      </c>
      <c r="C437" s="19" t="str">
        <v/>
      </c>
      <c r="E437" t="str">
        <v>Male</v>
      </c>
      <c r="F437" t="b">
        <v>0</v>
      </c>
      <c r="H437" t="str">
        <v>ქ. თბილისი, ლადო კავსაძის ქუჩა, N 3, ბინა 25</v>
      </c>
      <c r="I437" t="str">
        <v/>
      </c>
      <c r="J437" t="str">
        <v/>
      </c>
      <c r="K437" t="str">
        <v>GE40TB0800000360100010</v>
      </c>
      <c r="M437" t="str">
        <v/>
      </c>
      <c r="N437" t="str">
        <v/>
      </c>
      <c r="O437" t="str">
        <v/>
      </c>
      <c r="P437" t="str">
        <v/>
      </c>
      <c r="Q437">
        <v>486</v>
      </c>
      <c r="R437" t="str">
        <v>bf4d83f9-5064-4958-af6e-e4c21b2e4880</v>
      </c>
      <c r="S437" t="str">
        <v>94279771-0dd8-44b8-955b-275714b1489b</v>
      </c>
      <c r="T437" t="str">
        <v>11C674F9-780A-4BA6-89F9-76167D9FD259</v>
      </c>
      <c r="U437" t="str">
        <v>ICE000436</v>
      </c>
      <c r="V437" t="b">
        <f>ISNUMBER(MATCH( ""&amp; T437,  Emploees!AC:AC,0))</f>
        <v>0</v>
      </c>
      <c r="W437" t="b">
        <f>IF(V437,FALSE,ISNUMBER(MATCH(T437,Emploees!B:B,0)))</f>
        <v>0</v>
      </c>
      <c r="X437" t="b">
        <v>1</v>
      </c>
      <c r="Y437" t="e">
        <f>MATCH(ROW(),Sheet2!$A$2:$A$8,0)</f>
        <v>#N/A</v>
      </c>
    </row>
    <row r="438" spans="1:25" hidden="1" x14ac:dyDescent="0.25">
      <c r="A438" t="str">
        <v>რომან რეზნიკოვი</v>
      </c>
      <c r="B438" t="str">
        <v>01001016390</v>
      </c>
      <c r="C438" s="19" t="str">
        <v/>
      </c>
      <c r="E438" t="str">
        <v>Male</v>
      </c>
      <c r="F438" t="b">
        <v>1</v>
      </c>
      <c r="H438" t="str">
        <v>ქ. თბილისი, გლდანის 'ა' მ/რ, კორპ. N 60, ბ. N 39</v>
      </c>
      <c r="I438" t="str">
        <v/>
      </c>
      <c r="J438" t="str">
        <v/>
      </c>
      <c r="K438" t="str">
        <v>GE26TB7425845064300010</v>
      </c>
      <c r="M438" t="str">
        <v/>
      </c>
      <c r="N438" t="str">
        <v/>
      </c>
      <c r="O438" t="str">
        <v/>
      </c>
      <c r="P438" t="str">
        <v/>
      </c>
      <c r="Q438" t="str">
        <v/>
      </c>
      <c r="R438" t="str">
        <v>bf4d83f9-5064-4958-af6e-e4c21b2e4880</v>
      </c>
      <c r="S438" t="str">
        <v>94279771-0dd8-44b8-955b-275714b1489b</v>
      </c>
      <c r="T438" t="str">
        <v>D420E875-F60B-4205-8D4B-5BB6B3AE2596</v>
      </c>
      <c r="U438" t="str">
        <v>ICE000437</v>
      </c>
      <c r="V438" t="b">
        <f>ISNUMBER(MATCH( ""&amp; T438,  Emploees!AC:AC,0))</f>
        <v>0</v>
      </c>
      <c r="W438" t="b">
        <f>IF(V438,FALSE,ISNUMBER(MATCH(T438,Emploees!B:B,0)))</f>
        <v>0</v>
      </c>
      <c r="X438" t="b">
        <v>1</v>
      </c>
      <c r="Y438" t="e">
        <f>MATCH(ROW(),Sheet2!$A$2:$A$8,0)</f>
        <v>#N/A</v>
      </c>
    </row>
    <row r="439" spans="1:25" hidden="1" x14ac:dyDescent="0.25">
      <c r="A439" t="str">
        <v>ნანა ნაჭყებია</v>
      </c>
      <c r="B439" t="str">
        <v>39001042420</v>
      </c>
      <c r="C439" s="19" t="str">
        <v/>
      </c>
      <c r="E439" t="str">
        <v>Female</v>
      </c>
      <c r="F439" t="b">
        <v>1</v>
      </c>
      <c r="H439" t="str">
        <v>სენაკი ს. ფოცხო 1–ლი I ჩიხი N 4</v>
      </c>
      <c r="I439" t="str">
        <v/>
      </c>
      <c r="J439" t="str">
        <v/>
      </c>
      <c r="K439" t="str">
        <v>GE41TB7820245061100069</v>
      </c>
      <c r="M439" t="str">
        <v/>
      </c>
      <c r="N439" t="str">
        <v/>
      </c>
      <c r="O439" t="str">
        <v/>
      </c>
      <c r="P439" t="str">
        <v/>
      </c>
      <c r="Q439" t="str">
        <v/>
      </c>
      <c r="R439" t="str">
        <v>bf4d83f9-5064-4958-af6e-e4c21b2e4880</v>
      </c>
      <c r="S439" t="str">
        <v>94279771-0dd8-44b8-955b-275714b1489b</v>
      </c>
      <c r="T439" t="str">
        <v>217E989A-85BE-4D2C-95C6-63A7BB7D4446</v>
      </c>
      <c r="U439" t="str">
        <v>ICE000438</v>
      </c>
      <c r="V439" t="b">
        <f>ISNUMBER(MATCH( ""&amp; T439,  Emploees!AC:AC,0))</f>
        <v>0</v>
      </c>
      <c r="W439" t="b">
        <f>IF(V439,FALSE,ISNUMBER(MATCH(T439,Emploees!B:B,0)))</f>
        <v>0</v>
      </c>
      <c r="X439" t="b">
        <v>1</v>
      </c>
      <c r="Y439" t="e">
        <f>MATCH(ROW(),Sheet2!$A$2:$A$8,0)</f>
        <v>#N/A</v>
      </c>
    </row>
    <row r="440" spans="1:25" hidden="1" x14ac:dyDescent="0.25">
      <c r="A440" t="str">
        <v>ივანე თოდაძე</v>
      </c>
      <c r="B440" t="str">
        <v>38001014777</v>
      </c>
      <c r="C440" s="19" t="str">
        <v/>
      </c>
      <c r="E440" t="str">
        <v>Male</v>
      </c>
      <c r="F440" t="b">
        <v>1</v>
      </c>
      <c r="H440" t="str">
        <v>საჩხერე ს. დუნთა</v>
      </c>
      <c r="I440" t="str">
        <v/>
      </c>
      <c r="J440" t="str">
        <v/>
      </c>
      <c r="K440" t="str">
        <v>GE64TB7121245064300006</v>
      </c>
      <c r="M440" t="str">
        <v/>
      </c>
      <c r="N440" t="str">
        <v/>
      </c>
      <c r="O440" t="str">
        <v/>
      </c>
      <c r="P440" t="str">
        <v/>
      </c>
      <c r="Q440" t="str">
        <v/>
      </c>
      <c r="R440" t="str">
        <v>bf4d83f9-5064-4958-af6e-e4c21b2e4880</v>
      </c>
      <c r="S440" t="str">
        <v>94279771-0dd8-44b8-955b-275714b1489b</v>
      </c>
      <c r="T440" t="str">
        <v>3B8E3C86-11EE-408D-A18B-5920C2F5BA25</v>
      </c>
      <c r="U440" t="str">
        <v>ICE000439</v>
      </c>
      <c r="V440" t="b">
        <f>ISNUMBER(MATCH( ""&amp; T440,  Emploees!AC:AC,0))</f>
        <v>0</v>
      </c>
      <c r="W440" t="b">
        <f>IF(V440,FALSE,ISNUMBER(MATCH(T440,Emploees!B:B,0)))</f>
        <v>0</v>
      </c>
      <c r="X440" t="b">
        <v>1</v>
      </c>
      <c r="Y440" t="e">
        <f>MATCH(ROW(),Sheet2!$A$2:$A$8,0)</f>
        <v>#N/A</v>
      </c>
    </row>
    <row r="441" spans="1:25" hidden="1" x14ac:dyDescent="0.25">
      <c r="A441" t="str">
        <v>ბესიკ ედიშერაშვილი</v>
      </c>
      <c r="B441" t="str">
        <v>01010018514</v>
      </c>
      <c r="C441" s="19" t="str">
        <v/>
      </c>
      <c r="E441" t="str">
        <v>Male</v>
      </c>
      <c r="F441" t="b">
        <v>1</v>
      </c>
      <c r="H441" t="str">
        <v>ქ. თბილისი, შალვა ნუცუბიძეს ქუჩა, N 221, კორპუსი 3, ბინა 30</v>
      </c>
      <c r="I441" t="str">
        <v/>
      </c>
      <c r="J441" t="str">
        <v/>
      </c>
      <c r="K441" t="str">
        <v>GE64BG0000000498974448</v>
      </c>
      <c r="M441" t="str">
        <v/>
      </c>
      <c r="N441" t="str">
        <v/>
      </c>
      <c r="O441" t="str">
        <v/>
      </c>
      <c r="P441" t="str">
        <v/>
      </c>
      <c r="Q441" t="str">
        <v/>
      </c>
      <c r="R441" t="str">
        <v>bf4d83f9-5064-4958-af6e-e4c21b2e4880</v>
      </c>
      <c r="S441" t="str">
        <v>94279771-0dd8-44b8-955b-275714b1489b</v>
      </c>
      <c r="T441" t="str">
        <v>19B57F57-D0A7-4926-A19D-43FA6BAFEFB0</v>
      </c>
      <c r="U441" t="str">
        <v>ICE000440</v>
      </c>
      <c r="V441" t="b">
        <f>ISNUMBER(MATCH( ""&amp; T441,  Emploees!AC:AC,0))</f>
        <v>0</v>
      </c>
      <c r="W441" t="b">
        <f>IF(V441,FALSE,ISNUMBER(MATCH(T441,Emploees!B:B,0)))</f>
        <v>1</v>
      </c>
      <c r="X441" t="b">
        <v>1</v>
      </c>
      <c r="Y441" t="e">
        <f>MATCH(ROW(),Sheet2!$A$2:$A$8,0)</f>
        <v>#N/A</v>
      </c>
    </row>
    <row r="442" spans="1:25" hidden="1" x14ac:dyDescent="0.25">
      <c r="A442" t="str">
        <v>თენგიზ ხასაია</v>
      </c>
      <c r="B442" t="str">
        <v>19001077991</v>
      </c>
      <c r="C442" s="19" t="str">
        <v/>
      </c>
      <c r="E442" t="str">
        <v>Male</v>
      </c>
      <c r="F442" t="b">
        <v>1</v>
      </c>
      <c r="H442" t="str">
        <v>ქ. ზუგდიდი, შ. სართანიას ქუჩა, N 35</v>
      </c>
      <c r="I442" t="str">
        <v/>
      </c>
      <c r="J442" t="str">
        <v/>
      </c>
      <c r="K442" t="str">
        <v/>
      </c>
      <c r="M442" t="str">
        <v/>
      </c>
      <c r="N442" t="str">
        <v/>
      </c>
      <c r="O442" t="str">
        <v/>
      </c>
      <c r="P442" t="str">
        <v/>
      </c>
      <c r="Q442" t="str">
        <v/>
      </c>
      <c r="R442" t="str">
        <v>bf4d83f9-5064-4958-af6e-e4c21b2e4880</v>
      </c>
      <c r="S442" t="str">
        <v>94279771-0dd8-44b8-955b-275714b1489b</v>
      </c>
      <c r="T442" t="str">
        <v>1D08A2CA-3021-480C-9C6E-D4FA826AF9F2</v>
      </c>
      <c r="U442" t="str">
        <v>ICE000441</v>
      </c>
      <c r="V442" t="b">
        <f>ISNUMBER(MATCH( ""&amp; T442,  Emploees!AC:AC,0))</f>
        <v>0</v>
      </c>
      <c r="W442" t="b">
        <f>IF(V442,FALSE,ISNUMBER(MATCH(T442,Emploees!B:B,0)))</f>
        <v>0</v>
      </c>
      <c r="X442" t="b">
        <v>1</v>
      </c>
      <c r="Y442" t="e">
        <f>MATCH(ROW(),Sheet2!$A$2:$A$8,0)</f>
        <v>#N/A</v>
      </c>
    </row>
    <row r="443" spans="1:25" hidden="1" x14ac:dyDescent="0.25">
      <c r="A443" t="str">
        <v>ტარიელი ტეფნაძე</v>
      </c>
      <c r="B443" t="str">
        <v>01019066922</v>
      </c>
      <c r="C443" s="19" t="str">
        <v/>
      </c>
      <c r="E443" t="str">
        <v>Male</v>
      </c>
      <c r="F443" t="str">
        <v/>
      </c>
      <c r="H443" t="str">
        <v>ქ. თბილისი, ნაძალადევის რაიონი, სანზონის დასახლება, კორპ. №12, ბინა №24</v>
      </c>
      <c r="I443" t="str">
        <v/>
      </c>
      <c r="J443" t="str">
        <v/>
      </c>
      <c r="K443" t="str">
        <v/>
      </c>
      <c r="M443" t="str">
        <v/>
      </c>
      <c r="N443" t="str">
        <v/>
      </c>
      <c r="O443" t="str">
        <v/>
      </c>
      <c r="P443" t="str">
        <v/>
      </c>
      <c r="Q443">
        <v>1290</v>
      </c>
      <c r="R443" t="str">
        <v>ba538574-e93f-4ce8-a780-667b61fc970a</v>
      </c>
      <c r="S443" t="str">
        <v>94279771-0dd8-44b8-955b-275714b1489b</v>
      </c>
      <c r="T443" t="str">
        <v>48CEB531-ECEB-41BF-9F55-D04F8889F51A</v>
      </c>
      <c r="U443" t="str">
        <v>ICE000442</v>
      </c>
      <c r="V443" t="b">
        <f>ISNUMBER(MATCH( ""&amp; T443,  Emploees!AC:AC,0))</f>
        <v>0</v>
      </c>
      <c r="W443" t="b">
        <f>IF(V443,FALSE,ISNUMBER(MATCH(T443,Emploees!B:B,0)))</f>
        <v>0</v>
      </c>
      <c r="X443" t="b">
        <v>1</v>
      </c>
      <c r="Y443" t="e">
        <f>MATCH(ROW(),Sheet2!$A$2:$A$8,0)</f>
        <v>#N/A</v>
      </c>
    </row>
    <row r="444" spans="1:25" hidden="1" x14ac:dyDescent="0.25">
      <c r="A444" t="str">
        <v>მიხეილი მელქაძე</v>
      </c>
      <c r="B444" t="str">
        <v>01011016096</v>
      </c>
      <c r="C444" s="19" t="str">
        <v/>
      </c>
      <c r="E444" t="str">
        <v>Male</v>
      </c>
      <c r="F444" t="b">
        <v>1</v>
      </c>
      <c r="H444" t="str">
        <v>ქ. თბილისი, ციხისძირის I შესახვევი, N 14</v>
      </c>
      <c r="I444" t="str">
        <v/>
      </c>
      <c r="J444" t="str">
        <v/>
      </c>
      <c r="K444" t="str">
        <v>GE45BG0000000347764400GEL,GE76TB7392445064300004</v>
      </c>
      <c r="M444" t="str">
        <v/>
      </c>
      <c r="N444" t="str">
        <v/>
      </c>
      <c r="O444" t="str">
        <v/>
      </c>
      <c r="P444" t="str">
        <v/>
      </c>
      <c r="Q444">
        <v>1936</v>
      </c>
      <c r="R444" t="str">
        <v>bf4d83f9-5064-4958-af6e-e4c21b2e4880</v>
      </c>
      <c r="S444" t="str">
        <v>94279771-0dd8-44b8-955b-275714b1489b</v>
      </c>
      <c r="T444" t="str">
        <v>2B80FA6C-956A-4891-AB61-A12670C63864</v>
      </c>
      <c r="U444" t="str">
        <v>ICE000443</v>
      </c>
      <c r="V444" t="b">
        <f>ISNUMBER(MATCH( ""&amp; T444,  Emploees!AC:AC,0))</f>
        <v>0</v>
      </c>
      <c r="W444" t="b">
        <f>IF(V444,FALSE,ISNUMBER(MATCH(T444,Emploees!B:B,0)))</f>
        <v>0</v>
      </c>
      <c r="X444" t="b">
        <v>1</v>
      </c>
      <c r="Y444" t="e">
        <f>MATCH(ROW(),Sheet2!$A$2:$A$8,0)</f>
        <v>#N/A</v>
      </c>
    </row>
    <row r="445" spans="1:25" hidden="1" x14ac:dyDescent="0.25">
      <c r="A445" t="str">
        <v>დავითი ბიწაძე</v>
      </c>
      <c r="B445" t="str">
        <v>54001011118</v>
      </c>
      <c r="C445" s="19" t="str">
        <v/>
      </c>
      <c r="E445" t="str">
        <v>Male</v>
      </c>
      <c r="F445" t="str">
        <v/>
      </c>
      <c r="H445" t="str">
        <v>ქ. თბილისი, დიდუბე-ჩუღურეთის რაიონი, წერეთლის გამზ., №69</v>
      </c>
      <c r="I445" t="str">
        <v/>
      </c>
      <c r="J445" t="str">
        <v/>
      </c>
      <c r="K445" t="str">
        <v/>
      </c>
      <c r="M445" t="str">
        <v/>
      </c>
      <c r="N445" t="str">
        <v/>
      </c>
      <c r="O445" t="str">
        <v/>
      </c>
      <c r="P445" t="str">
        <v/>
      </c>
      <c r="Q445">
        <v>1313</v>
      </c>
      <c r="R445" t="str">
        <v>ba538574-e93f-4ce8-a780-667b61fc970a</v>
      </c>
      <c r="S445" t="str">
        <v>94279771-0dd8-44b8-955b-275714b1489b</v>
      </c>
      <c r="T445" t="str">
        <v>6CB481B7-BCE5-4E56-BC0B-231866B2ED18</v>
      </c>
      <c r="U445" t="str">
        <v>ICE000444</v>
      </c>
      <c r="V445" t="b">
        <f>ISNUMBER(MATCH( ""&amp; T445,  Emploees!AC:AC,0))</f>
        <v>0</v>
      </c>
      <c r="W445" t="b">
        <f>IF(V445,FALSE,ISNUMBER(MATCH(T445,Emploees!B:B,0)))</f>
        <v>0</v>
      </c>
      <c r="X445" t="b">
        <v>1</v>
      </c>
      <c r="Y445" t="e">
        <f>MATCH(ROW(),Sheet2!$A$2:$A$8,0)</f>
        <v>#N/A</v>
      </c>
    </row>
    <row r="446" spans="1:25" hidden="1" x14ac:dyDescent="0.25">
      <c r="A446" t="str">
        <v>გიორგი ხუციშვილი</v>
      </c>
      <c r="B446" t="str">
        <v>54001050626</v>
      </c>
      <c r="C446" s="19" t="str">
        <v/>
      </c>
      <c r="E446" t="str">
        <v>Male</v>
      </c>
      <c r="F446" t="str">
        <v/>
      </c>
      <c r="H446" t="str">
        <v>ჭიათურის რაიონი, სოფ. ხვაშითი</v>
      </c>
      <c r="I446" t="str">
        <v/>
      </c>
      <c r="J446" t="str">
        <v/>
      </c>
      <c r="K446" t="str">
        <v/>
      </c>
      <c r="M446" t="str">
        <v/>
      </c>
      <c r="N446" t="str">
        <v/>
      </c>
      <c r="O446" t="str">
        <v/>
      </c>
      <c r="P446" t="str">
        <v/>
      </c>
      <c r="Q446" t="str">
        <v/>
      </c>
      <c r="R446" t="str">
        <v>ba538574-e93f-4ce8-a780-667b61fc970a</v>
      </c>
      <c r="S446" t="str">
        <v>94279771-0dd8-44b8-955b-275714b1489b</v>
      </c>
      <c r="T446" t="str">
        <v>88E90936-D04D-458A-818D-9646B7C8D6C4</v>
      </c>
      <c r="U446" t="str">
        <v>ICE000445</v>
      </c>
      <c r="V446" t="b">
        <f>ISNUMBER(MATCH( ""&amp; T446,  Emploees!AC:AC,0))</f>
        <v>0</v>
      </c>
      <c r="W446" t="b">
        <f>IF(V446,FALSE,ISNUMBER(MATCH(T446,Emploees!B:B,0)))</f>
        <v>0</v>
      </c>
      <c r="X446" t="b">
        <v>1</v>
      </c>
      <c r="Y446" t="e">
        <f>MATCH(ROW(),Sheet2!$A$2:$A$8,0)</f>
        <v>#N/A</v>
      </c>
    </row>
    <row r="447" spans="1:25" hidden="1" x14ac:dyDescent="0.25">
      <c r="A447" t="str">
        <v>ბექა წიკლაური</v>
      </c>
      <c r="B447" t="str">
        <v>01023009760</v>
      </c>
      <c r="C447" s="19" t="str">
        <v/>
      </c>
      <c r="E447" t="str">
        <v>Male</v>
      </c>
      <c r="F447" t="str">
        <v/>
      </c>
      <c r="H447" t="str">
        <v>ქ. თბილისის ნაძალადევის რაიონში, ძმ.გარიშვილების,ქ. N5 ბინა №24</v>
      </c>
      <c r="I447" t="str">
        <v/>
      </c>
      <c r="J447" t="str">
        <v/>
      </c>
      <c r="K447" t="str">
        <v>GE23PC0313600100009148</v>
      </c>
      <c r="M447" t="str">
        <v/>
      </c>
      <c r="N447" t="str">
        <v/>
      </c>
      <c r="O447" t="str">
        <v/>
      </c>
      <c r="P447" t="str">
        <v/>
      </c>
      <c r="Q447">
        <v>1054</v>
      </c>
      <c r="R447" t="str">
        <v>ba538574-e93f-4ce8-a780-667b61fc970a</v>
      </c>
      <c r="S447" t="str">
        <v>94279771-0dd8-44b8-955b-275714b1489b</v>
      </c>
      <c r="T447" t="str">
        <v>A710A32F-09A6-422C-B78A-9C445CB75848</v>
      </c>
      <c r="U447" t="str">
        <v>ICE000446</v>
      </c>
      <c r="V447" t="b">
        <f>ISNUMBER(MATCH( ""&amp; T447,  Emploees!AC:AC,0))</f>
        <v>0</v>
      </c>
      <c r="W447" t="b">
        <f>IF(V447,FALSE,ISNUMBER(MATCH(T447,Emploees!B:B,0)))</f>
        <v>0</v>
      </c>
      <c r="X447" t="b">
        <v>1</v>
      </c>
      <c r="Y447" t="e">
        <f>MATCH(ROW(),Sheet2!$A$2:$A$8,0)</f>
        <v>#N/A</v>
      </c>
    </row>
    <row r="448" spans="1:25" hidden="1" x14ac:dyDescent="0.25">
      <c r="A448" t="str">
        <v>მარიამ გობეჯიშვილი</v>
      </c>
      <c r="B448" t="str">
        <v>01017023255</v>
      </c>
      <c r="C448" s="19" t="str">
        <v/>
      </c>
      <c r="E448" t="str">
        <v>Male</v>
      </c>
      <c r="F448" t="str">
        <v/>
      </c>
      <c r="H448" t="str">
        <v>ქ. თბილისი, ძველი თბილისის რაიონი, ალ.ჭავჭავაძის ქ., N 12</v>
      </c>
      <c r="I448" t="str">
        <v/>
      </c>
      <c r="J448" t="str">
        <v/>
      </c>
      <c r="K448" t="str">
        <v>GE60PC0203600100020578</v>
      </c>
      <c r="M448" t="str">
        <v/>
      </c>
      <c r="N448" t="str">
        <v/>
      </c>
      <c r="O448" t="str">
        <v/>
      </c>
      <c r="P448" t="str">
        <v/>
      </c>
      <c r="Q448">
        <v>1192</v>
      </c>
      <c r="R448" t="str">
        <v>ba538574-e93f-4ce8-a780-667b61fc970a</v>
      </c>
      <c r="S448" t="str">
        <v>94279771-0dd8-44b8-955b-275714b1489b</v>
      </c>
      <c r="T448" t="str">
        <v>1307C233-180B-4F8A-9DEB-EBD69EE9FEBB</v>
      </c>
      <c r="U448" t="str">
        <v>ICE000447</v>
      </c>
      <c r="V448" t="b">
        <f>ISNUMBER(MATCH( ""&amp; T448,  Emploees!AC:AC,0))</f>
        <v>0</v>
      </c>
      <c r="W448" t="b">
        <f>IF(V448,FALSE,ISNUMBER(MATCH(T448,Emploees!B:B,0)))</f>
        <v>0</v>
      </c>
      <c r="X448" t="b">
        <v>1</v>
      </c>
      <c r="Y448" t="e">
        <f>MATCH(ROW(),Sheet2!$A$2:$A$8,0)</f>
        <v>#N/A</v>
      </c>
    </row>
    <row r="449" spans="1:25" hidden="1" x14ac:dyDescent="0.25">
      <c r="A449" t="str">
        <v>გიორგი ნოზაძე</v>
      </c>
      <c r="B449" t="str">
        <v>01003006188</v>
      </c>
      <c r="C449" s="19" t="str">
        <v/>
      </c>
      <c r="E449" t="str">
        <v>Male</v>
      </c>
      <c r="F449" t="str">
        <v/>
      </c>
      <c r="H449" t="str">
        <v>ქ. თბილისის ვაკის რაიონში, ქავთარაძის 3</v>
      </c>
      <c r="I449" t="str">
        <v/>
      </c>
      <c r="J449" t="str">
        <v/>
      </c>
      <c r="K449" t="str">
        <v/>
      </c>
      <c r="M449" t="str">
        <v/>
      </c>
      <c r="N449" t="str">
        <v/>
      </c>
      <c r="O449" t="str">
        <v/>
      </c>
      <c r="P449" t="str">
        <v/>
      </c>
      <c r="Q449">
        <v>1354</v>
      </c>
      <c r="R449" t="str">
        <v>ba538574-e93f-4ce8-a780-667b61fc970a</v>
      </c>
      <c r="S449" t="str">
        <v>94279771-0dd8-44b8-955b-275714b1489b</v>
      </c>
      <c r="T449" t="str">
        <v>DE659DF7-3A98-4105-859F-331CA0D02216</v>
      </c>
      <c r="U449" t="str">
        <v>ICE000448</v>
      </c>
      <c r="V449" t="b">
        <f>ISNUMBER(MATCH( ""&amp; T449,  Emploees!AC:AC,0))</f>
        <v>0</v>
      </c>
      <c r="W449" t="b">
        <f>IF(V449,FALSE,ISNUMBER(MATCH(T449,Emploees!B:B,0)))</f>
        <v>0</v>
      </c>
      <c r="X449" t="b">
        <v>1</v>
      </c>
      <c r="Y449" t="e">
        <f>MATCH(ROW(),Sheet2!$A$2:$A$8,0)</f>
        <v>#N/A</v>
      </c>
    </row>
    <row r="450" spans="1:25" hidden="1" x14ac:dyDescent="0.25">
      <c r="A450" t="str">
        <v>გურამ ბარელაძე</v>
      </c>
      <c r="B450" t="str">
        <v>01024061420</v>
      </c>
      <c r="C450" s="19" t="str">
        <v/>
      </c>
      <c r="E450" t="str">
        <v>Male</v>
      </c>
      <c r="F450" t="str">
        <v/>
      </c>
      <c r="H450" t="str">
        <v>ქ. თბილისის დიდუბის რაიონში, ხოშარაულის ქ.N 34</v>
      </c>
      <c r="I450" t="str">
        <v/>
      </c>
      <c r="J450" t="str">
        <v/>
      </c>
      <c r="K450" t="str">
        <v>GE55BG0000000251864200</v>
      </c>
      <c r="M450" t="str">
        <v/>
      </c>
      <c r="N450" t="str">
        <v/>
      </c>
      <c r="O450" t="str">
        <v/>
      </c>
      <c r="P450" t="str">
        <v/>
      </c>
      <c r="Q450">
        <v>1091</v>
      </c>
      <c r="R450" t="str">
        <v>ba538574-e93f-4ce8-a780-667b61fc970a</v>
      </c>
      <c r="S450" t="str">
        <v>94279771-0dd8-44b8-955b-275714b1489b</v>
      </c>
      <c r="T450" t="str">
        <v>7C4919F7-4FA4-433C-AE70-E0996BBE68B3</v>
      </c>
      <c r="U450" t="str">
        <v>ICE000449</v>
      </c>
      <c r="V450" t="b">
        <f>ISNUMBER(MATCH( ""&amp; T450,  Emploees!AC:AC,0))</f>
        <v>0</v>
      </c>
      <c r="W450" t="b">
        <f>IF(V450,FALSE,ISNUMBER(MATCH(T450,Emploees!B:B,0)))</f>
        <v>0</v>
      </c>
      <c r="X450" t="b">
        <v>1</v>
      </c>
      <c r="Y450" t="e">
        <f>MATCH(ROW(),Sheet2!$A$2:$A$8,0)</f>
        <v>#N/A</v>
      </c>
    </row>
    <row r="451" spans="1:25" hidden="1" x14ac:dyDescent="0.25">
      <c r="A451" t="str">
        <v>ილია ალბუთაშვილი</v>
      </c>
      <c r="B451" t="str">
        <v>01011080577</v>
      </c>
      <c r="C451" s="19" t="str">
        <v/>
      </c>
      <c r="E451" t="str">
        <v>Male</v>
      </c>
      <c r="F451" t="str">
        <v/>
      </c>
      <c r="H451" t="str">
        <v>ქ.თბილისი, ისანი-სამგორის რაიონი, სამგორის ქ., N 27, ბ. 17</v>
      </c>
      <c r="I451" t="str">
        <v/>
      </c>
      <c r="J451" t="str">
        <v/>
      </c>
      <c r="K451" t="str">
        <v/>
      </c>
      <c r="M451" t="str">
        <v/>
      </c>
      <c r="N451" t="str">
        <v/>
      </c>
      <c r="O451" t="str">
        <v/>
      </c>
      <c r="P451" t="str">
        <v/>
      </c>
      <c r="Q451">
        <v>1159</v>
      </c>
      <c r="R451" t="str">
        <v>ba538574-e93f-4ce8-a780-667b61fc970a</v>
      </c>
      <c r="S451" t="str">
        <v>94279771-0dd8-44b8-955b-275714b1489b</v>
      </c>
      <c r="T451" t="str">
        <v>0F4E98D4-90A6-4966-9414-6E51A47830D9</v>
      </c>
      <c r="U451" t="str">
        <v>ICE000450</v>
      </c>
      <c r="V451" t="b">
        <f>ISNUMBER(MATCH( ""&amp; T451,  Emploees!AC:AC,0))</f>
        <v>0</v>
      </c>
      <c r="W451" t="b">
        <f>IF(V451,FALSE,ISNUMBER(MATCH(T451,Emploees!B:B,0)))</f>
        <v>0</v>
      </c>
      <c r="X451" t="b">
        <v>1</v>
      </c>
      <c r="Y451" t="e">
        <f>MATCH(ROW(),Sheet2!$A$2:$A$8,0)</f>
        <v>#N/A</v>
      </c>
    </row>
    <row r="452" spans="1:25" hidden="1" x14ac:dyDescent="0.25">
      <c r="A452" t="str">
        <v>მამუკა დავითაშვილი</v>
      </c>
      <c r="B452" t="str">
        <v>01009007904</v>
      </c>
      <c r="C452" s="19" t="str">
        <v/>
      </c>
      <c r="E452" t="str">
        <v>Male</v>
      </c>
      <c r="F452" t="str">
        <v/>
      </c>
      <c r="H452" t="str">
        <v>ქ. თბილისის საბურთალოს რაიონში, პ.ქავთარაძის ქ. №3</v>
      </c>
      <c r="I452" t="str">
        <v/>
      </c>
      <c r="J452" t="str">
        <v/>
      </c>
      <c r="K452" t="str">
        <v/>
      </c>
      <c r="M452" t="str">
        <v/>
      </c>
      <c r="N452" t="str">
        <v/>
      </c>
      <c r="O452" t="str">
        <v/>
      </c>
      <c r="P452" t="str">
        <v/>
      </c>
      <c r="Q452">
        <v>1160</v>
      </c>
      <c r="R452" t="str">
        <v>ba538574-e93f-4ce8-a780-667b61fc970a</v>
      </c>
      <c r="S452" t="str">
        <v>94279771-0dd8-44b8-955b-275714b1489b</v>
      </c>
      <c r="T452" t="str">
        <v>30EF6CFD-C164-43D0-A693-650F43D1393A</v>
      </c>
      <c r="U452" t="str">
        <v>ICE000451</v>
      </c>
      <c r="V452" t="b">
        <f>ISNUMBER(MATCH( ""&amp; T452,  Emploees!AC:AC,0))</f>
        <v>0</v>
      </c>
      <c r="W452" t="b">
        <f>IF(V452,FALSE,ISNUMBER(MATCH(T452,Emploees!B:B,0)))</f>
        <v>0</v>
      </c>
      <c r="X452" t="b">
        <v>1</v>
      </c>
      <c r="Y452" t="e">
        <f>MATCH(ROW(),Sheet2!$A$2:$A$8,0)</f>
        <v>#N/A</v>
      </c>
    </row>
    <row r="453" spans="1:25" hidden="1" x14ac:dyDescent="0.25">
      <c r="A453" t="str">
        <v>კახა გოგებაშვილი</v>
      </c>
      <c r="B453" t="str">
        <v>01023004243</v>
      </c>
      <c r="C453" s="19" t="str">
        <v/>
      </c>
      <c r="E453" t="str">
        <v>Male</v>
      </c>
      <c r="F453" t="str">
        <v/>
      </c>
      <c r="H453" t="str">
        <v>ქ. თბილისის, გლდანი-ნაძალადევის რაიონში, გურამიშვილის, N36</v>
      </c>
      <c r="I453" t="str">
        <v/>
      </c>
      <c r="J453" t="str">
        <v/>
      </c>
      <c r="K453" t="str">
        <v/>
      </c>
      <c r="M453" t="str">
        <v/>
      </c>
      <c r="N453" t="str">
        <v/>
      </c>
      <c r="O453" t="str">
        <v/>
      </c>
      <c r="P453" t="str">
        <v/>
      </c>
      <c r="Q453">
        <v>1088</v>
      </c>
      <c r="R453" t="str">
        <v>ba538574-e93f-4ce8-a780-667b61fc970a</v>
      </c>
      <c r="S453" t="str">
        <v>94279771-0dd8-44b8-955b-275714b1489b</v>
      </c>
      <c r="T453" t="str">
        <v>816BCB24-AF77-4AE6-B09F-E2E813A60870</v>
      </c>
      <c r="U453" t="str">
        <v>ICE000452</v>
      </c>
      <c r="V453" t="b">
        <f>ISNUMBER(MATCH( ""&amp; T453,  Emploees!AC:AC,0))</f>
        <v>0</v>
      </c>
      <c r="W453" t="b">
        <f>IF(V453,FALSE,ISNUMBER(MATCH(T453,Emploees!B:B,0)))</f>
        <v>0</v>
      </c>
      <c r="X453" t="b">
        <v>1</v>
      </c>
      <c r="Y453" t="e">
        <f>MATCH(ROW(),Sheet2!$A$2:$A$8,0)</f>
        <v>#N/A</v>
      </c>
    </row>
    <row r="454" spans="1:25" hidden="1" x14ac:dyDescent="0.25">
      <c r="A454" t="str">
        <v>უჩა შავდათუაშვილი</v>
      </c>
      <c r="B454" t="str">
        <v>01004006826</v>
      </c>
      <c r="C454" s="19" t="str">
        <v/>
      </c>
      <c r="E454" t="str">
        <v>Male</v>
      </c>
      <c r="F454" t="str">
        <v/>
      </c>
      <c r="H454" t="str">
        <v>ქ. თბილისის დიდუბის რაიონში, ხოშარაულის და ელიავას ქუჩებს ,მდ. მტკვრის მარცხენა სანაპიროსა და ვახუშტის ხიდს შორის , სანტექნიკის უბანი</v>
      </c>
      <c r="I454" t="str">
        <v/>
      </c>
      <c r="J454" t="str">
        <v/>
      </c>
      <c r="K454" t="str">
        <v/>
      </c>
      <c r="M454" t="str">
        <v/>
      </c>
      <c r="N454" t="str">
        <v/>
      </c>
      <c r="O454" t="str">
        <v/>
      </c>
      <c r="P454" t="str">
        <v/>
      </c>
      <c r="Q454">
        <v>1067</v>
      </c>
      <c r="R454" t="str">
        <v>ba538574-e93f-4ce8-a780-667b61fc970a</v>
      </c>
      <c r="S454" t="str">
        <v>94279771-0dd8-44b8-955b-275714b1489b</v>
      </c>
      <c r="T454" t="str">
        <v>854C7437-39A7-4AE4-9B04-ADC42DE3E850</v>
      </c>
      <c r="U454" t="str">
        <v>ICE000453</v>
      </c>
      <c r="V454" t="b">
        <f>ISNUMBER(MATCH( ""&amp; T454,  Emploees!AC:AC,0))</f>
        <v>0</v>
      </c>
      <c r="W454" t="b">
        <f>IF(V454,FALSE,ISNUMBER(MATCH(T454,Emploees!B:B,0)))</f>
        <v>0</v>
      </c>
      <c r="X454" t="b">
        <v>1</v>
      </c>
      <c r="Y454" t="e">
        <f>MATCH(ROW(),Sheet2!$A$2:$A$8,0)</f>
        <v>#N/A</v>
      </c>
    </row>
    <row r="455" spans="1:25" hidden="1" x14ac:dyDescent="0.25">
      <c r="A455" t="str">
        <v>დავით ელოშვილი</v>
      </c>
      <c r="B455" t="str">
        <v>01024028807</v>
      </c>
      <c r="C455" s="19" t="str">
        <v/>
      </c>
      <c r="E455" t="str">
        <v>Male</v>
      </c>
      <c r="F455" t="str">
        <v/>
      </c>
      <c r="H455" t="str">
        <v>ქ. თბილისის საბურთალოს რაიონში, ქავთარაძის ქ. №3</v>
      </c>
      <c r="I455" t="str">
        <v/>
      </c>
      <c r="J455" t="str">
        <v/>
      </c>
      <c r="K455" t="str">
        <v/>
      </c>
      <c r="M455" t="str">
        <v/>
      </c>
      <c r="N455" t="str">
        <v/>
      </c>
      <c r="O455" t="str">
        <v/>
      </c>
      <c r="P455" t="str">
        <v/>
      </c>
      <c r="Q455">
        <v>1033</v>
      </c>
      <c r="R455" t="str">
        <v>ba538574-e93f-4ce8-a780-667b61fc970a</v>
      </c>
      <c r="S455" t="str">
        <v>94279771-0dd8-44b8-955b-275714b1489b</v>
      </c>
      <c r="T455" t="str">
        <v>9BC17904-3D96-4B40-B0A7-1B2013BF7B4F</v>
      </c>
      <c r="U455" t="str">
        <v>ICE000454</v>
      </c>
      <c r="V455" t="b">
        <f>ISNUMBER(MATCH( ""&amp; T455,  Emploees!AC:AC,0))</f>
        <v>0</v>
      </c>
      <c r="W455" t="b">
        <f>IF(V455,FALSE,ISNUMBER(MATCH(T455,Emploees!B:B,0)))</f>
        <v>0</v>
      </c>
      <c r="X455" t="b">
        <v>1</v>
      </c>
      <c r="Y455" t="e">
        <f>MATCH(ROW(),Sheet2!$A$2:$A$8,0)</f>
        <v>#N/A</v>
      </c>
    </row>
    <row r="456" spans="1:25" hidden="1" x14ac:dyDescent="0.25">
      <c r="A456" t="str">
        <v>ბადრი კელენჯერიძე</v>
      </c>
      <c r="B456" t="str">
        <v>01003000093</v>
      </c>
      <c r="C456" s="19" t="str">
        <v/>
      </c>
      <c r="E456" t="str">
        <v>Male</v>
      </c>
      <c r="F456" t="str">
        <v/>
      </c>
      <c r="H456" t="str">
        <v>ქ. თბილისის გლდანის რაიონში, მუხიანის I მ/რ,კN13,ბN70</v>
      </c>
      <c r="I456" t="str">
        <v/>
      </c>
      <c r="J456" t="str">
        <v/>
      </c>
      <c r="K456" t="str">
        <v/>
      </c>
      <c r="M456" t="str">
        <v/>
      </c>
      <c r="N456" t="str">
        <v/>
      </c>
      <c r="O456" t="str">
        <v/>
      </c>
      <c r="P456" t="str">
        <v/>
      </c>
      <c r="Q456">
        <v>617</v>
      </c>
      <c r="R456" t="str">
        <v>ba538574-e93f-4ce8-a780-667b61fc970a</v>
      </c>
      <c r="S456" t="str">
        <v>94279771-0dd8-44b8-955b-275714b1489b</v>
      </c>
      <c r="T456" t="str">
        <v>FDE7CBA5-D1CA-40AD-9602-9FB7F2CB3B34</v>
      </c>
      <c r="U456" t="str">
        <v>ICE000455</v>
      </c>
      <c r="V456" t="b">
        <f>ISNUMBER(MATCH( ""&amp; T456,  Emploees!AC:AC,0))</f>
        <v>0</v>
      </c>
      <c r="W456" t="b">
        <f>IF(V456,FALSE,ISNUMBER(MATCH(T456,Emploees!B:B,0)))</f>
        <v>0</v>
      </c>
      <c r="X456" t="b">
        <v>1</v>
      </c>
      <c r="Y456" t="e">
        <f>MATCH(ROW(),Sheet2!$A$2:$A$8,0)</f>
        <v>#N/A</v>
      </c>
    </row>
    <row r="457" spans="1:25" hidden="1" x14ac:dyDescent="0.25">
      <c r="A457" t="str">
        <v>ალექსანდრე გახელაძე</v>
      </c>
      <c r="B457" t="str">
        <v>01005023495</v>
      </c>
      <c r="C457" s="19" t="str">
        <v/>
      </c>
      <c r="E457" t="str">
        <v>Male</v>
      </c>
      <c r="F457" t="str">
        <v/>
      </c>
      <c r="H457" t="str">
        <v>ქ. თბილისი, დიდუბე-ჩუღურეთის რაიონი, ზ.გაფრინდაულის ქ., №2, ბ. 7</v>
      </c>
      <c r="I457" t="str">
        <v/>
      </c>
      <c r="J457" t="str">
        <v/>
      </c>
      <c r="K457" t="str">
        <v>GE49PC0203600100020970</v>
      </c>
      <c r="M457" t="str">
        <v/>
      </c>
      <c r="N457" t="str">
        <v/>
      </c>
      <c r="O457" t="str">
        <v/>
      </c>
      <c r="P457" t="str">
        <v/>
      </c>
      <c r="Q457">
        <v>826</v>
      </c>
      <c r="R457" t="str">
        <v>ba538574-e93f-4ce8-a780-667b61fc970a</v>
      </c>
      <c r="S457" t="str">
        <v>94279771-0dd8-44b8-955b-275714b1489b</v>
      </c>
      <c r="T457" t="str">
        <v>348F838E-FAA1-46A9-A94A-1E8D6C9D6BD7</v>
      </c>
      <c r="U457" t="str">
        <v>ICE000456</v>
      </c>
      <c r="V457" t="b">
        <f>ISNUMBER(MATCH( ""&amp; T457,  Emploees!AC:AC,0))</f>
        <v>0</v>
      </c>
      <c r="W457" t="b">
        <f>IF(V457,FALSE,ISNUMBER(MATCH(T457,Emploees!B:B,0)))</f>
        <v>0</v>
      </c>
      <c r="X457" t="b">
        <v>1</v>
      </c>
      <c r="Y457" t="e">
        <f>MATCH(ROW(),Sheet2!$A$2:$A$8,0)</f>
        <v>#N/A</v>
      </c>
    </row>
    <row r="458" spans="1:25" hidden="1" x14ac:dyDescent="0.25">
      <c r="A458" t="str">
        <v>მამუკა მამულაშვილი</v>
      </c>
      <c r="B458" t="str">
        <v>01006008550</v>
      </c>
      <c r="C458" s="19" t="str">
        <v/>
      </c>
      <c r="E458" t="str">
        <v>Male</v>
      </c>
      <c r="F458" t="str">
        <v/>
      </c>
      <c r="H458" t="str">
        <v>ქ. თბილისის გლდანის რაიონში, გლდანის VII მ/რ რადიო ქარხნის ტერიტორია</v>
      </c>
      <c r="I458" t="str">
        <v/>
      </c>
      <c r="J458" t="str">
        <v/>
      </c>
      <c r="K458" t="str">
        <v>GE65BG0000000123197400</v>
      </c>
      <c r="M458" t="str">
        <v/>
      </c>
      <c r="N458" t="str">
        <v/>
      </c>
      <c r="O458" t="str">
        <v/>
      </c>
      <c r="P458" t="str">
        <v/>
      </c>
      <c r="Q458">
        <v>936</v>
      </c>
      <c r="R458" t="str">
        <v>ba538574-e93f-4ce8-a780-667b61fc970a</v>
      </c>
      <c r="S458" t="str">
        <v>94279771-0dd8-44b8-955b-275714b1489b</v>
      </c>
      <c r="T458" t="str">
        <v>AEB90777-7E86-4DF5-9F34-ED29585F4E0C</v>
      </c>
      <c r="U458" t="str">
        <v>ICE000457</v>
      </c>
      <c r="V458" t="b">
        <f>ISNUMBER(MATCH( ""&amp; T458,  Emploees!AC:AC,0))</f>
        <v>0</v>
      </c>
      <c r="W458" t="b">
        <f>IF(V458,FALSE,ISNUMBER(MATCH(T458,Emploees!B:B,0)))</f>
        <v>0</v>
      </c>
      <c r="X458" t="b">
        <v>1</v>
      </c>
      <c r="Y458" t="e">
        <f>MATCH(ROW(),Sheet2!$A$2:$A$8,0)</f>
        <v>#N/A</v>
      </c>
    </row>
    <row r="459" spans="1:25" hidden="1" x14ac:dyDescent="0.25">
      <c r="A459" t="str">
        <v>ზურა კაშეიშვილი</v>
      </c>
      <c r="B459" t="str">
        <v>01027059256</v>
      </c>
      <c r="C459" s="19" t="str">
        <v/>
      </c>
      <c r="E459" t="str">
        <v>Male</v>
      </c>
      <c r="F459" t="str">
        <v/>
      </c>
      <c r="H459" t="str">
        <v>ქ, თბილისი, ვაკე-საბურთალოს რაიონი, ქავთარაძის ქ., №3</v>
      </c>
      <c r="I459" t="str">
        <v/>
      </c>
      <c r="J459" t="str">
        <v/>
      </c>
      <c r="K459" t="str">
        <v/>
      </c>
      <c r="M459" t="str">
        <v/>
      </c>
      <c r="N459" t="str">
        <v/>
      </c>
      <c r="O459" t="str">
        <v/>
      </c>
      <c r="P459" t="str">
        <v/>
      </c>
      <c r="Q459">
        <v>963</v>
      </c>
      <c r="R459" t="str">
        <v>ba538574-e93f-4ce8-a780-667b61fc970a</v>
      </c>
      <c r="S459" t="str">
        <v>94279771-0dd8-44b8-955b-275714b1489b</v>
      </c>
      <c r="T459" t="str">
        <v>B0E782C2-D8C3-4F2A-B899-84EAEC359E9B</v>
      </c>
      <c r="U459" t="str">
        <v>ICE000458</v>
      </c>
      <c r="V459" t="b">
        <f>ISNUMBER(MATCH( ""&amp; T459,  Emploees!AC:AC,0))</f>
        <v>0</v>
      </c>
      <c r="W459" t="b">
        <f>IF(V459,FALSE,ISNUMBER(MATCH(T459,Emploees!B:B,0)))</f>
        <v>0</v>
      </c>
      <c r="X459" t="b">
        <v>1</v>
      </c>
      <c r="Y459" t="e">
        <f>MATCH(ROW(),Sheet2!$A$2:$A$8,0)</f>
        <v>#N/A</v>
      </c>
    </row>
    <row r="460" spans="1:25" hidden="1" x14ac:dyDescent="0.25">
      <c r="A460" t="str">
        <v>დავით ტაბატაძე</v>
      </c>
      <c r="B460" t="str">
        <v>01027020360</v>
      </c>
      <c r="C460" s="19" t="str">
        <v/>
      </c>
      <c r="E460" t="str">
        <v>Male</v>
      </c>
      <c r="F460" t="str">
        <v/>
      </c>
      <c r="H460" t="str">
        <v>ქ. თბილისის დიდუბის რაიონში, ხოშარაულისა და ელიავას ქუჩებს, მდ. მტკვრის მარცხენა სანაპიროსა და ვახუშტის ხიდს შორის, ე.წ. ელიავას ბაზრობის ტერიტორიაზე სანტექნიკის უბნის №133</v>
      </c>
      <c r="I460" t="str">
        <v/>
      </c>
      <c r="J460" t="str">
        <v/>
      </c>
      <c r="K460" t="str">
        <v>GE41PC0223600100008183</v>
      </c>
      <c r="M460" t="str">
        <v/>
      </c>
      <c r="N460" t="str">
        <v/>
      </c>
      <c r="O460" t="str">
        <v/>
      </c>
      <c r="P460" t="str">
        <v/>
      </c>
      <c r="Q460">
        <v>911</v>
      </c>
      <c r="R460" t="str">
        <v>ba538574-e93f-4ce8-a780-667b61fc970a</v>
      </c>
      <c r="S460" t="str">
        <v>94279771-0dd8-44b8-955b-275714b1489b</v>
      </c>
      <c r="T460" t="str">
        <v>B2DB584F-4F1F-4D33-9F9B-758B0334ADD9</v>
      </c>
      <c r="U460" t="str">
        <v>ICE000459</v>
      </c>
      <c r="V460" t="b">
        <f>ISNUMBER(MATCH( ""&amp; T460,  Emploees!AC:AC,0))</f>
        <v>0</v>
      </c>
      <c r="W460" t="b">
        <f>IF(V460,FALSE,ISNUMBER(MATCH(T460,Emploees!B:B,0)))</f>
        <v>0</v>
      </c>
      <c r="X460" t="b">
        <v>1</v>
      </c>
      <c r="Y460" t="e">
        <f>MATCH(ROW(),Sheet2!$A$2:$A$8,0)</f>
        <v>#N/A</v>
      </c>
    </row>
    <row r="461" spans="1:25" hidden="1" x14ac:dyDescent="0.25">
      <c r="A461" t="str">
        <v>თამაზი ნაცვლიშვილი</v>
      </c>
      <c r="B461" t="str">
        <v>01022003222</v>
      </c>
      <c r="C461" s="19" t="str">
        <v/>
      </c>
      <c r="E461" t="str">
        <v>Male</v>
      </c>
      <c r="F461" t="str">
        <v/>
      </c>
      <c r="H461" t="str">
        <v>ქ. თბილისის, გლდანი-ნაძალადევის რაიონში, თემქა XI მ/რ, I კვ., კორ. 2, ბ. 90</v>
      </c>
      <c r="I461" t="str">
        <v/>
      </c>
      <c r="J461" t="str">
        <v/>
      </c>
      <c r="K461" t="str">
        <v/>
      </c>
      <c r="M461" t="str">
        <v/>
      </c>
      <c r="N461" t="str">
        <v/>
      </c>
      <c r="O461" t="str">
        <v/>
      </c>
      <c r="P461" t="str">
        <v/>
      </c>
      <c r="Q461">
        <v>890</v>
      </c>
      <c r="R461" t="str">
        <v>ba538574-e93f-4ce8-a780-667b61fc970a</v>
      </c>
      <c r="S461" t="str">
        <v>94279771-0dd8-44b8-955b-275714b1489b</v>
      </c>
      <c r="T461" t="str">
        <v>188776B5-6D2E-4373-99A8-057493C09AE6</v>
      </c>
      <c r="U461" t="str">
        <v>ICE000460</v>
      </c>
      <c r="V461" t="b">
        <f>ISNUMBER(MATCH( ""&amp; T461,  Emploees!AC:AC,0))</f>
        <v>0</v>
      </c>
      <c r="W461" t="b">
        <f>IF(V461,FALSE,ISNUMBER(MATCH(T461,Emploees!B:B,0)))</f>
        <v>0</v>
      </c>
      <c r="X461" t="b">
        <v>1</v>
      </c>
      <c r="Y461" t="e">
        <f>MATCH(ROW(),Sheet2!$A$2:$A$8,0)</f>
        <v>#N/A</v>
      </c>
    </row>
    <row r="462" spans="1:25" hidden="1" x14ac:dyDescent="0.25">
      <c r="A462" t="str">
        <v>ნოდარ როსტოშვილი</v>
      </c>
      <c r="B462" t="str">
        <v>01024001667</v>
      </c>
      <c r="C462" s="19" t="str">
        <v/>
      </c>
      <c r="E462" t="str">
        <v>Male</v>
      </c>
      <c r="F462" t="str">
        <v/>
      </c>
      <c r="H462" t="str">
        <v>ქ. თბილისის დიდუბის რაიონში, ხოშარაულის და ელიავას ქუჩებს ,მდ. მტკვრის მარცხენა სანაპიროსა და ვახუშტის ხიდს შორის,ავტონაწ. უბნ. ჯიხური №18</v>
      </c>
      <c r="I462" t="str">
        <v/>
      </c>
      <c r="J462" t="str">
        <v/>
      </c>
      <c r="K462" t="str">
        <v/>
      </c>
      <c r="M462" t="str">
        <v/>
      </c>
      <c r="N462" t="str">
        <v/>
      </c>
      <c r="O462" t="str">
        <v/>
      </c>
      <c r="P462" t="str">
        <v/>
      </c>
      <c r="Q462">
        <v>926</v>
      </c>
      <c r="R462" t="str">
        <v>ba538574-e93f-4ce8-a780-667b61fc970a</v>
      </c>
      <c r="S462" t="str">
        <v>94279771-0dd8-44b8-955b-275714b1489b</v>
      </c>
      <c r="T462" t="str">
        <v>9A60C2EE-3D29-49DB-9DAD-0F61361480AA</v>
      </c>
      <c r="U462" t="str">
        <v>ICE000461</v>
      </c>
      <c r="V462" t="b">
        <f>ISNUMBER(MATCH( ""&amp; T462,  Emploees!AC:AC,0))</f>
        <v>0</v>
      </c>
      <c r="W462" t="b">
        <f>IF(V462,FALSE,ISNUMBER(MATCH(T462,Emploees!B:B,0)))</f>
        <v>0</v>
      </c>
      <c r="X462" t="b">
        <v>1</v>
      </c>
      <c r="Y462" t="e">
        <f>MATCH(ROW(),Sheet2!$A$2:$A$8,0)</f>
        <v>#N/A</v>
      </c>
    </row>
    <row r="463" spans="1:25" hidden="1" x14ac:dyDescent="0.25">
      <c r="A463" t="str">
        <v>ნინო კუკულაძე</v>
      </c>
      <c r="B463" t="str">
        <v>01002012186</v>
      </c>
      <c r="C463" s="19" t="str">
        <v/>
      </c>
      <c r="E463" t="str">
        <v>Female</v>
      </c>
      <c r="F463" t="str">
        <v/>
      </c>
      <c r="H463" t="str">
        <v>ქ. თბილისის გლდანის რაიონში, გლდანის VIII მ/რ კორ. 29 ბ. 118</v>
      </c>
      <c r="I463" t="str">
        <v/>
      </c>
      <c r="J463" t="str">
        <v/>
      </c>
      <c r="K463" t="str">
        <v/>
      </c>
      <c r="M463" t="str">
        <v/>
      </c>
      <c r="N463" t="str">
        <v/>
      </c>
      <c r="O463" t="str">
        <v/>
      </c>
      <c r="P463" t="str">
        <v/>
      </c>
      <c r="Q463">
        <v>931</v>
      </c>
      <c r="R463" t="str">
        <v>ba538574-e93f-4ce8-a780-667b61fc970a</v>
      </c>
      <c r="S463" t="str">
        <v>94279771-0dd8-44b8-955b-275714b1489b</v>
      </c>
      <c r="T463" t="str">
        <v>6ABF010D-6949-47F9-BB82-D4CBF3719C7F</v>
      </c>
      <c r="U463" t="str">
        <v>ICE000462</v>
      </c>
      <c r="V463" t="b">
        <f>ISNUMBER(MATCH( ""&amp; T463,  Emploees!AC:AC,0))</f>
        <v>0</v>
      </c>
      <c r="W463" t="b">
        <f>IF(V463,FALSE,ISNUMBER(MATCH(T463,Emploees!B:B,0)))</f>
        <v>0</v>
      </c>
      <c r="X463" t="b">
        <v>1</v>
      </c>
      <c r="Y463" t="e">
        <f>MATCH(ROW(),Sheet2!$A$2:$A$8,0)</f>
        <v>#N/A</v>
      </c>
    </row>
    <row r="464" spans="1:25" hidden="1" x14ac:dyDescent="0.25">
      <c r="A464" t="str">
        <v>ტანია ჯანჯღავა</v>
      </c>
      <c r="B464" t="str">
        <v>01009012036</v>
      </c>
      <c r="C464" s="19" t="str">
        <v/>
      </c>
      <c r="E464" t="str">
        <v>Female</v>
      </c>
      <c r="F464" t="str">
        <v/>
      </c>
      <c r="H464" t="str">
        <v>ქ. თბილისის საბურთალოს რაიონში, ქავთარაძის ქ. კორ.23, ბ.22</v>
      </c>
      <c r="I464" t="str">
        <v/>
      </c>
      <c r="J464" t="str">
        <v/>
      </c>
      <c r="K464" t="str">
        <v/>
      </c>
      <c r="M464" t="str">
        <v/>
      </c>
      <c r="N464" t="str">
        <v/>
      </c>
      <c r="O464" t="str">
        <v/>
      </c>
      <c r="P464" t="str">
        <v/>
      </c>
      <c r="Q464">
        <v>840</v>
      </c>
      <c r="R464" t="str">
        <v>ba538574-e93f-4ce8-a780-667b61fc970a</v>
      </c>
      <c r="S464" t="str">
        <v>94279771-0dd8-44b8-955b-275714b1489b</v>
      </c>
      <c r="T464" t="str">
        <v>602AE41C-76D4-4BBB-8735-4F53A869C039</v>
      </c>
      <c r="U464" t="str">
        <v>ICE000463</v>
      </c>
      <c r="V464" t="b">
        <f>ISNUMBER(MATCH( ""&amp; T464,  Emploees!AC:AC,0))</f>
        <v>0</v>
      </c>
      <c r="W464" t="b">
        <f>IF(V464,FALSE,ISNUMBER(MATCH(T464,Emploees!B:B,0)))</f>
        <v>0</v>
      </c>
      <c r="X464" t="b">
        <v>1</v>
      </c>
      <c r="Y464" t="e">
        <f>MATCH(ROW(),Sheet2!$A$2:$A$8,0)</f>
        <v>#N/A</v>
      </c>
    </row>
    <row r="465" spans="1:25" hidden="1" x14ac:dyDescent="0.25">
      <c r="A465" t="str">
        <v>ტოფიკ შამილოვ</v>
      </c>
      <c r="B465" t="str">
        <v>01028004294</v>
      </c>
      <c r="C465" s="19" t="str">
        <v/>
      </c>
      <c r="E465" t="str">
        <v>Male</v>
      </c>
      <c r="F465" t="str">
        <v/>
      </c>
      <c r="H465" t="str">
        <v>ქ. თბილისი, სამგორის რაიონი, ლილოს დას., №13 კოტეჯი</v>
      </c>
      <c r="I465" t="str">
        <v/>
      </c>
      <c r="J465" t="str">
        <v/>
      </c>
      <c r="K465" t="str">
        <v/>
      </c>
      <c r="M465" t="str">
        <v/>
      </c>
      <c r="N465" t="str">
        <v/>
      </c>
      <c r="O465" t="str">
        <v/>
      </c>
      <c r="P465" t="str">
        <v/>
      </c>
      <c r="Q465">
        <v>819</v>
      </c>
      <c r="R465" t="str">
        <v>ba538574-e93f-4ce8-a780-667b61fc970a</v>
      </c>
      <c r="S465" t="str">
        <v>94279771-0dd8-44b8-955b-275714b1489b</v>
      </c>
      <c r="T465" t="str">
        <v>01653715-C4C0-4CEC-97B7-DBA0881695A1</v>
      </c>
      <c r="U465" t="str">
        <v>ICE000464</v>
      </c>
      <c r="V465" t="b">
        <f>ISNUMBER(MATCH( ""&amp; T465,  Emploees!AC:AC,0))</f>
        <v>0</v>
      </c>
      <c r="W465" t="b">
        <f>IF(V465,FALSE,ISNUMBER(MATCH(T465,Emploees!B:B,0)))</f>
        <v>0</v>
      </c>
      <c r="X465" t="b">
        <v>1</v>
      </c>
      <c r="Y465" t="e">
        <f>MATCH(ROW(),Sheet2!$A$2:$A$8,0)</f>
        <v>#N/A</v>
      </c>
    </row>
    <row r="466" spans="1:25" hidden="1" x14ac:dyDescent="0.25">
      <c r="A466" t="str">
        <v>იოსებ თოდაძე</v>
      </c>
      <c r="B466" t="str">
        <v>01024073314</v>
      </c>
      <c r="C466" s="19" t="str">
        <v/>
      </c>
      <c r="E466" t="str">
        <v>Male</v>
      </c>
      <c r="F466" t="str">
        <v/>
      </c>
      <c r="H466" t="str">
        <v>ქ. თბილისის საბურთალოს რაიონში, დიდი დიღომი კორ. 29, ბ. 2</v>
      </c>
      <c r="I466" t="str">
        <v/>
      </c>
      <c r="J466" t="str">
        <v/>
      </c>
      <c r="K466" t="str">
        <v/>
      </c>
      <c r="M466" t="str">
        <v/>
      </c>
      <c r="N466" t="str">
        <v/>
      </c>
      <c r="O466" t="str">
        <v/>
      </c>
      <c r="P466" t="str">
        <v/>
      </c>
      <c r="Q466">
        <v>895</v>
      </c>
      <c r="R466" t="str">
        <v>ba538574-e93f-4ce8-a780-667b61fc970a</v>
      </c>
      <c r="S466" t="str">
        <v>94279771-0dd8-44b8-955b-275714b1489b</v>
      </c>
      <c r="T466" t="str">
        <v>05EF46EC-2FF5-40FC-9E40-23BFC7198392</v>
      </c>
      <c r="U466" t="str">
        <v>ICE000465</v>
      </c>
      <c r="V466" t="b">
        <f>ISNUMBER(MATCH( ""&amp; T466,  Emploees!AC:AC,0))</f>
        <v>0</v>
      </c>
      <c r="W466" t="b">
        <f>IF(V466,FALSE,ISNUMBER(MATCH(T466,Emploees!B:B,0)))</f>
        <v>0</v>
      </c>
      <c r="X466" t="b">
        <v>1</v>
      </c>
      <c r="Y466" t="e">
        <f>MATCH(ROW(),Sheet2!$A$2:$A$8,0)</f>
        <v>#N/A</v>
      </c>
    </row>
    <row r="467" spans="1:25" hidden="1" x14ac:dyDescent="0.25">
      <c r="A467" t="str">
        <v>გიორგი გოგიჩაშვილი</v>
      </c>
      <c r="B467" t="str">
        <v>01019016560</v>
      </c>
      <c r="C467" s="19" t="str">
        <v/>
      </c>
      <c r="E467" t="str">
        <v>Male</v>
      </c>
      <c r="F467" t="str">
        <v/>
      </c>
      <c r="H467" t="str">
        <v>ქ. თბილისის დიდუბის რაიონში, აგლაძის ქ.N 7</v>
      </c>
      <c r="I467" t="str">
        <v/>
      </c>
      <c r="J467" t="str">
        <v/>
      </c>
      <c r="K467" t="str">
        <v/>
      </c>
      <c r="M467" t="str">
        <v/>
      </c>
      <c r="N467" t="str">
        <v/>
      </c>
      <c r="O467" t="str">
        <v/>
      </c>
      <c r="P467" t="str">
        <v/>
      </c>
      <c r="Q467">
        <v>867</v>
      </c>
      <c r="R467" t="str">
        <v>ba538574-e93f-4ce8-a780-667b61fc970a</v>
      </c>
      <c r="S467" t="str">
        <v>94279771-0dd8-44b8-955b-275714b1489b</v>
      </c>
      <c r="T467" t="str">
        <v>A724FB53-CEC5-48C8-8FB9-E0BBF436401D</v>
      </c>
      <c r="U467" t="str">
        <v>ICE000466</v>
      </c>
      <c r="V467" t="b">
        <f>ISNUMBER(MATCH( ""&amp; T467,  Emploees!AC:AC,0))</f>
        <v>0</v>
      </c>
      <c r="W467" t="b">
        <f>IF(V467,FALSE,ISNUMBER(MATCH(T467,Emploees!B:B,0)))</f>
        <v>0</v>
      </c>
      <c r="X467" t="b">
        <v>1</v>
      </c>
      <c r="Y467" t="e">
        <f>MATCH(ROW(),Sheet2!$A$2:$A$8,0)</f>
        <v>#N/A</v>
      </c>
    </row>
    <row r="468" spans="1:25" hidden="1" x14ac:dyDescent="0.25">
      <c r="A468" t="str">
        <v>გიორგი პაატაშვილი</v>
      </c>
      <c r="B468" t="str">
        <v>01020000579</v>
      </c>
      <c r="C468" s="19" t="str">
        <v/>
      </c>
      <c r="E468" t="str">
        <v>Male</v>
      </c>
      <c r="F468" t="str">
        <v/>
      </c>
      <c r="H468" t="str">
        <v>ქ. თბილისის, გლდანი-ნაძალადევის რაიონში, წერონისის ქ., №81</v>
      </c>
      <c r="I468" t="str">
        <v/>
      </c>
      <c r="J468" t="str">
        <v/>
      </c>
      <c r="K468" t="str">
        <v>GE67BG0000000847427300</v>
      </c>
      <c r="M468" t="str">
        <v/>
      </c>
      <c r="N468" t="str">
        <v/>
      </c>
      <c r="O468" t="str">
        <v/>
      </c>
      <c r="P468" t="str">
        <v/>
      </c>
      <c r="Q468">
        <v>803</v>
      </c>
      <c r="R468" t="str">
        <v>ba538574-e93f-4ce8-a780-667b61fc970a</v>
      </c>
      <c r="S468" t="str">
        <v>94279771-0dd8-44b8-955b-275714b1489b</v>
      </c>
      <c r="T468" t="str">
        <v>58CD497C-403C-4339-A3D0-387FE57C5832</v>
      </c>
      <c r="U468" t="str">
        <v>ICE000467</v>
      </c>
      <c r="V468" t="b">
        <f>ISNUMBER(MATCH( ""&amp; T468,  Emploees!AC:AC,0))</f>
        <v>0</v>
      </c>
      <c r="W468" t="b">
        <f>IF(V468,FALSE,ISNUMBER(MATCH(T468,Emploees!B:B,0)))</f>
        <v>0</v>
      </c>
      <c r="X468" t="b">
        <v>1</v>
      </c>
      <c r="Y468" t="e">
        <f>MATCH(ROW(),Sheet2!$A$2:$A$8,0)</f>
        <v>#N/A</v>
      </c>
    </row>
    <row r="469" spans="1:25" hidden="1" x14ac:dyDescent="0.25">
      <c r="A469" t="str">
        <v>ავთანდილი ბედენაშვილი</v>
      </c>
      <c r="B469" t="str">
        <v>01019047376</v>
      </c>
      <c r="C469" s="19" t="str">
        <v/>
      </c>
      <c r="E469" t="str">
        <v>Male</v>
      </c>
      <c r="F469" t="str">
        <v/>
      </c>
      <c r="H469" t="str">
        <v>ქ. თბილისის დიდუბის რაიონში, ხოშარაულის ქ.N 34</v>
      </c>
      <c r="I469" t="str">
        <v/>
      </c>
      <c r="J469" t="str">
        <v/>
      </c>
      <c r="K469" t="str">
        <v/>
      </c>
      <c r="M469" t="str">
        <v/>
      </c>
      <c r="N469" t="str">
        <v/>
      </c>
      <c r="O469" t="str">
        <v/>
      </c>
      <c r="P469" t="str">
        <v/>
      </c>
      <c r="Q469">
        <v>804</v>
      </c>
      <c r="R469" t="str">
        <v>ba538574-e93f-4ce8-a780-667b61fc970a</v>
      </c>
      <c r="S469" t="str">
        <v>94279771-0dd8-44b8-955b-275714b1489b</v>
      </c>
      <c r="T469" t="str">
        <v>36A5ECE8-8314-4A1A-A8DE-291A8C823EAA</v>
      </c>
      <c r="U469" t="str">
        <v>ICE000468</v>
      </c>
      <c r="V469" t="b">
        <f>ISNUMBER(MATCH( ""&amp; T469,  Emploees!AC:AC,0))</f>
        <v>0</v>
      </c>
      <c r="W469" t="b">
        <f>IF(V469,FALSE,ISNUMBER(MATCH(T469,Emploees!B:B,0)))</f>
        <v>0</v>
      </c>
      <c r="X469" t="b">
        <v>1</v>
      </c>
      <c r="Y469" t="e">
        <f>MATCH(ROW(),Sheet2!$A$2:$A$8,0)</f>
        <v>#N/A</v>
      </c>
    </row>
    <row r="470" spans="1:25" hidden="1" x14ac:dyDescent="0.25">
      <c r="A470" t="str">
        <v>ანა ფარჩუკაშვილი</v>
      </c>
      <c r="B470" t="str">
        <v>01002000455</v>
      </c>
      <c r="C470" s="19" t="str">
        <v/>
      </c>
      <c r="E470" t="str">
        <v>Female</v>
      </c>
      <c r="F470" t="str">
        <v/>
      </c>
      <c r="H470" t="str">
        <v>ქ. თბილისი, გლდანი VII მ/რ, კორპ. 24, ბ. 78,</v>
      </c>
      <c r="I470" t="str">
        <v/>
      </c>
      <c r="J470" t="str">
        <v/>
      </c>
      <c r="K470" t="str">
        <v/>
      </c>
      <c r="M470" t="str">
        <v/>
      </c>
      <c r="N470" t="str">
        <v/>
      </c>
      <c r="O470" t="str">
        <v/>
      </c>
      <c r="P470" t="str">
        <v/>
      </c>
      <c r="Q470">
        <v>822</v>
      </c>
      <c r="R470" t="str">
        <v>ba538574-e93f-4ce8-a780-667b61fc970a</v>
      </c>
      <c r="S470" t="str">
        <v>94279771-0dd8-44b8-955b-275714b1489b</v>
      </c>
      <c r="T470" t="str">
        <v>9D1B9377-275E-43B2-86A6-0AC22E6EAA6C</v>
      </c>
      <c r="U470" t="str">
        <v>ICE000469</v>
      </c>
      <c r="V470" t="b">
        <f>ISNUMBER(MATCH( ""&amp; T470,  Emploees!AC:AC,0))</f>
        <v>0</v>
      </c>
      <c r="W470" t="b">
        <f>IF(V470,FALSE,ISNUMBER(MATCH(T470,Emploees!B:B,0)))</f>
        <v>0</v>
      </c>
      <c r="X470" t="b">
        <v>1</v>
      </c>
      <c r="Y470" t="e">
        <f>MATCH(ROW(),Sheet2!$A$2:$A$8,0)</f>
        <v>#N/A</v>
      </c>
    </row>
    <row r="471" spans="1:25" hidden="1" x14ac:dyDescent="0.25">
      <c r="A471" t="str">
        <v>ირაკლი კოპაძე</v>
      </c>
      <c r="B471" t="str">
        <v>01019076722</v>
      </c>
      <c r="C471" s="19" t="str">
        <v/>
      </c>
      <c r="E471" t="str">
        <v>Male</v>
      </c>
      <c r="F471" t="str">
        <v/>
      </c>
      <c r="H471" t="str">
        <v>ქ. თბილისი, გლდანი-ნაძალადევის რაიონი, ქვიშხეთის ქ., N 3, ბ. 25</v>
      </c>
      <c r="I471" t="str">
        <v/>
      </c>
      <c r="J471" t="str">
        <v/>
      </c>
      <c r="K471" t="str">
        <v/>
      </c>
      <c r="M471" t="str">
        <v/>
      </c>
      <c r="N471" t="str">
        <v/>
      </c>
      <c r="O471" t="str">
        <v/>
      </c>
      <c r="P471" t="str">
        <v/>
      </c>
      <c r="Q471">
        <v>868</v>
      </c>
      <c r="R471" t="str">
        <v>ba538574-e93f-4ce8-a780-667b61fc970a</v>
      </c>
      <c r="S471" t="str">
        <v>94279771-0dd8-44b8-955b-275714b1489b</v>
      </c>
      <c r="T471" t="str">
        <v>2057E52B-3D91-4B4F-955D-D12EE5B34F58</v>
      </c>
      <c r="U471" t="str">
        <v>ICE000470</v>
      </c>
      <c r="V471" t="b">
        <f>ISNUMBER(MATCH( ""&amp; T471,  Emploees!AC:AC,0))</f>
        <v>0</v>
      </c>
      <c r="W471" t="b">
        <f>IF(V471,FALSE,ISNUMBER(MATCH(T471,Emploees!B:B,0)))</f>
        <v>0</v>
      </c>
      <c r="X471" t="b">
        <v>1</v>
      </c>
      <c r="Y471" t="e">
        <f>MATCH(ROW(),Sheet2!$A$2:$A$8,0)</f>
        <v>#N/A</v>
      </c>
    </row>
    <row r="472" spans="1:25" hidden="1" x14ac:dyDescent="0.25">
      <c r="A472" t="str">
        <v>ეკატერინა ლომთათიძე</v>
      </c>
      <c r="B472" t="str">
        <v>01016006011</v>
      </c>
      <c r="C472" s="19" t="str">
        <v/>
      </c>
      <c r="E472" t="str">
        <v>Male</v>
      </c>
      <c r="F472" t="str">
        <v/>
      </c>
      <c r="H472" t="str">
        <v>ქ. თბილისი, ისანი-სამგორის რაიონი, ფონიჭალა 3, კორ. 19, ბ. 37</v>
      </c>
      <c r="I472" t="str">
        <v/>
      </c>
      <c r="J472" t="str">
        <v/>
      </c>
      <c r="K472" t="str">
        <v/>
      </c>
      <c r="M472" t="str">
        <v/>
      </c>
      <c r="N472" t="str">
        <v/>
      </c>
      <c r="O472" t="str">
        <v/>
      </c>
      <c r="P472" t="str">
        <v/>
      </c>
      <c r="Q472">
        <v>870</v>
      </c>
      <c r="R472" t="str">
        <v>ba538574-e93f-4ce8-a780-667b61fc970a</v>
      </c>
      <c r="S472" t="str">
        <v>94279771-0dd8-44b8-955b-275714b1489b</v>
      </c>
      <c r="T472" t="str">
        <v>F4531A3B-7A15-4FA6-AE18-612287AE411B</v>
      </c>
      <c r="U472" t="str">
        <v>ICE000471</v>
      </c>
      <c r="V472" t="b">
        <f>ISNUMBER(MATCH( ""&amp; T472,  Emploees!AC:AC,0))</f>
        <v>0</v>
      </c>
      <c r="W472" t="b">
        <f>IF(V472,FALSE,ISNUMBER(MATCH(T472,Emploees!B:B,0)))</f>
        <v>0</v>
      </c>
      <c r="X472" t="b">
        <v>1</v>
      </c>
      <c r="Y472" t="e">
        <f>MATCH(ROW(),Sheet2!$A$2:$A$8,0)</f>
        <v>#N/A</v>
      </c>
    </row>
    <row r="473" spans="1:25" hidden="1" x14ac:dyDescent="0.25">
      <c r="A473" t="str">
        <v>ემზარი ქებურია</v>
      </c>
      <c r="B473" t="str">
        <v>01017009933</v>
      </c>
      <c r="C473" s="19" t="str">
        <v/>
      </c>
      <c r="E473" t="str">
        <v>Male</v>
      </c>
      <c r="F473" t="str">
        <v/>
      </c>
      <c r="H473" t="str">
        <v>ქ. თბილისის დიდუბის რაიონში, ხოშარაულისა და ელიავას ქუჩებს შორის</v>
      </c>
      <c r="I473" t="str">
        <v/>
      </c>
      <c r="J473" t="str">
        <v/>
      </c>
      <c r="K473" t="str">
        <v/>
      </c>
      <c r="M473" t="str">
        <v/>
      </c>
      <c r="N473" t="str">
        <v/>
      </c>
      <c r="O473" t="str">
        <v/>
      </c>
      <c r="P473" t="str">
        <v/>
      </c>
      <c r="Q473" t="str">
        <v/>
      </c>
      <c r="R473" t="str">
        <v>ba538574-e93f-4ce8-a780-667b61fc970a</v>
      </c>
      <c r="S473" t="str">
        <v>94279771-0dd8-44b8-955b-275714b1489b</v>
      </c>
      <c r="T473" t="str">
        <v>14E703C2-3D9F-492A-953D-3A82E0258B41</v>
      </c>
      <c r="U473" t="str">
        <v>ICE000472</v>
      </c>
      <c r="V473" t="b">
        <f>ISNUMBER(MATCH( ""&amp; T473,  Emploees!AC:AC,0))</f>
        <v>0</v>
      </c>
      <c r="W473" t="b">
        <f>IF(V473,FALSE,ISNUMBER(MATCH(T473,Emploees!B:B,0)))</f>
        <v>0</v>
      </c>
      <c r="X473" t="b">
        <v>1</v>
      </c>
      <c r="Y473" t="e">
        <f>MATCH(ROW(),Sheet2!$A$2:$A$8,0)</f>
        <v>#N/A</v>
      </c>
    </row>
    <row r="474" spans="1:25" hidden="1" x14ac:dyDescent="0.25">
      <c r="A474" t="str">
        <v>აჩიკო ალთუნაშვილი</v>
      </c>
      <c r="B474" t="str">
        <v>01019076367</v>
      </c>
      <c r="C474" s="19" t="str">
        <v/>
      </c>
      <c r="E474" t="str">
        <v>Male</v>
      </c>
      <c r="F474" t="str">
        <v/>
      </c>
      <c r="H474" t="str">
        <v>ქ. თბილისის, გლდანი-ნაძალადევის რაიონში, ასურეთის ქ., N 24</v>
      </c>
      <c r="I474" t="str">
        <v/>
      </c>
      <c r="J474" t="str">
        <v/>
      </c>
      <c r="K474" t="str">
        <v/>
      </c>
      <c r="M474" t="str">
        <v/>
      </c>
      <c r="N474" t="str">
        <v/>
      </c>
      <c r="O474" t="str">
        <v/>
      </c>
      <c r="P474" t="str">
        <v/>
      </c>
      <c r="Q474">
        <v>769</v>
      </c>
      <c r="R474" t="str">
        <v>ba538574-e93f-4ce8-a780-667b61fc970a</v>
      </c>
      <c r="S474" t="str">
        <v>94279771-0dd8-44b8-955b-275714b1489b</v>
      </c>
      <c r="T474" t="str">
        <v>3C3DB84B-3D38-4863-B05E-805E13FAC5C2</v>
      </c>
      <c r="U474" t="str">
        <v>ICE000473</v>
      </c>
      <c r="V474" t="b">
        <f>ISNUMBER(MATCH( ""&amp; T474,  Emploees!AC:AC,0))</f>
        <v>0</v>
      </c>
      <c r="W474" t="b">
        <f>IF(V474,FALSE,ISNUMBER(MATCH(T474,Emploees!B:B,0)))</f>
        <v>0</v>
      </c>
      <c r="X474" t="b">
        <v>1</v>
      </c>
      <c r="Y474" t="e">
        <f>MATCH(ROW(),Sheet2!$A$2:$A$8,0)</f>
        <v>#N/A</v>
      </c>
    </row>
    <row r="475" spans="1:25" hidden="1" x14ac:dyDescent="0.25">
      <c r="A475" t="str">
        <v>მიხეილ ბახლამიშვილი</v>
      </c>
      <c r="B475" t="str">
        <v>01025018557</v>
      </c>
      <c r="C475" s="19" t="str">
        <v/>
      </c>
      <c r="E475" t="str">
        <v>Male</v>
      </c>
      <c r="F475" t="str">
        <v/>
      </c>
      <c r="H475" t="str">
        <v>ქ. თბილისის, გლდანი-ნაძალადევის რაიონში, ასურეთის ქ., N 24</v>
      </c>
      <c r="I475" t="str">
        <v/>
      </c>
      <c r="J475" t="str">
        <v/>
      </c>
      <c r="K475" t="str">
        <v/>
      </c>
      <c r="M475" t="str">
        <v/>
      </c>
      <c r="N475" t="str">
        <v/>
      </c>
      <c r="O475" t="str">
        <v/>
      </c>
      <c r="P475" t="str">
        <v/>
      </c>
      <c r="Q475">
        <v>654</v>
      </c>
      <c r="R475" t="str">
        <v>ba538574-e93f-4ce8-a780-667b61fc970a</v>
      </c>
      <c r="S475" t="str">
        <v>94279771-0dd8-44b8-955b-275714b1489b</v>
      </c>
      <c r="T475" t="str">
        <v>4A9E4E2F-587A-4FB6-9CAA-594F13CABA39</v>
      </c>
      <c r="U475" t="str">
        <v>ICE000474</v>
      </c>
      <c r="V475" t="b">
        <f>ISNUMBER(MATCH( ""&amp; T475,  Emploees!AC:AC,0))</f>
        <v>0</v>
      </c>
      <c r="W475" t="b">
        <f>IF(V475,FALSE,ISNUMBER(MATCH(T475,Emploees!B:B,0)))</f>
        <v>0</v>
      </c>
      <c r="X475" t="b">
        <v>1</v>
      </c>
      <c r="Y475" t="e">
        <f>MATCH(ROW(),Sheet2!$A$2:$A$8,0)</f>
        <v>#N/A</v>
      </c>
    </row>
    <row r="476" spans="1:25" hidden="1" x14ac:dyDescent="0.25">
      <c r="A476" t="str">
        <v>აკაკი კორკოტაშვილი</v>
      </c>
      <c r="B476" t="str">
        <v>01029003296</v>
      </c>
      <c r="C476" s="19" t="str">
        <v/>
      </c>
      <c r="E476" t="str">
        <v>Male</v>
      </c>
      <c r="F476" t="str">
        <v/>
      </c>
      <c r="H476" t="str">
        <v>ქ. თბილისის ისნის რაიონში, ოცხელის ქ 25ა. ბ.29</v>
      </c>
      <c r="I476" t="str">
        <v/>
      </c>
      <c r="J476" t="str">
        <v/>
      </c>
      <c r="K476" t="str">
        <v/>
      </c>
      <c r="M476" t="str">
        <v/>
      </c>
      <c r="N476" t="str">
        <v/>
      </c>
      <c r="O476" t="str">
        <v/>
      </c>
      <c r="P476" t="str">
        <v/>
      </c>
      <c r="Q476">
        <v>646</v>
      </c>
      <c r="R476" t="str">
        <v>ba538574-e93f-4ce8-a780-667b61fc970a</v>
      </c>
      <c r="S476" t="str">
        <v>94279771-0dd8-44b8-955b-275714b1489b</v>
      </c>
      <c r="T476" t="str">
        <v>EACE50E1-4E60-4A96-A15B-F15592AF5DD1</v>
      </c>
      <c r="U476" t="str">
        <v>ICE000475</v>
      </c>
      <c r="V476" t="b">
        <f>ISNUMBER(MATCH( ""&amp; T476,  Emploees!AC:AC,0))</f>
        <v>0</v>
      </c>
      <c r="W476" t="b">
        <f>IF(V476,FALSE,ISNUMBER(MATCH(T476,Emploees!B:B,0)))</f>
        <v>0</v>
      </c>
      <c r="X476" t="b">
        <v>1</v>
      </c>
      <c r="Y476" t="e">
        <f>MATCH(ROW(),Sheet2!$A$2:$A$8,0)</f>
        <v>#N/A</v>
      </c>
    </row>
    <row r="477" spans="1:25" hidden="1" x14ac:dyDescent="0.25">
      <c r="A477" t="str">
        <v>აკაკი თაგოშვილი</v>
      </c>
      <c r="B477" t="str">
        <v>01015024381</v>
      </c>
      <c r="C477" s="19" t="str">
        <v/>
      </c>
      <c r="E477" t="str">
        <v>Male</v>
      </c>
      <c r="F477" t="str">
        <v/>
      </c>
      <c r="H477" t="str">
        <v>ქ. თბილისი სიონის ქ. N 13/40</v>
      </c>
      <c r="I477" t="str">
        <v/>
      </c>
      <c r="J477" t="str">
        <v/>
      </c>
      <c r="K477" t="str">
        <v/>
      </c>
      <c r="M477" t="str">
        <v/>
      </c>
      <c r="N477" t="str">
        <v/>
      </c>
      <c r="O477" t="str">
        <v/>
      </c>
      <c r="P477" t="str">
        <v/>
      </c>
      <c r="Q477">
        <v>618</v>
      </c>
      <c r="R477" t="str">
        <v>ba538574-e93f-4ce8-a780-667b61fc970a</v>
      </c>
      <c r="S477" t="str">
        <v>94279771-0dd8-44b8-955b-275714b1489b</v>
      </c>
      <c r="T477" t="str">
        <v>643EDBBD-C02D-4263-95C0-75BD7D48B24A</v>
      </c>
      <c r="U477" t="str">
        <v>ICE000476</v>
      </c>
      <c r="V477" t="b">
        <f>ISNUMBER(MATCH( ""&amp; T477,  Emploees!AC:AC,0))</f>
        <v>0</v>
      </c>
      <c r="W477" t="b">
        <f>IF(V477,FALSE,ISNUMBER(MATCH(T477,Emploees!B:B,0)))</f>
        <v>0</v>
      </c>
      <c r="X477" t="b">
        <v>1</v>
      </c>
      <c r="Y477" t="e">
        <f>MATCH(ROW(),Sheet2!$A$2:$A$8,0)</f>
        <v>#N/A</v>
      </c>
    </row>
    <row r="478" spans="1:25" hidden="1" x14ac:dyDescent="0.25">
      <c r="A478" t="str">
        <v>ლირა სულხანიშვილი</v>
      </c>
      <c r="B478" t="str">
        <v>01001021569</v>
      </c>
      <c r="C478" s="19" t="str">
        <v/>
      </c>
      <c r="E478" t="str">
        <v>Male</v>
      </c>
      <c r="F478" t="str">
        <v/>
      </c>
      <c r="H478" t="str">
        <v>ქ. თბილისის, გლდანი-ნაძალადევის რაიონში, გლდანი, "ა" მ/რ, კორპ. №3, ბინა 76</v>
      </c>
      <c r="I478" t="str">
        <v/>
      </c>
      <c r="J478" t="str">
        <v/>
      </c>
      <c r="K478" t="str">
        <v/>
      </c>
      <c r="M478" t="str">
        <v/>
      </c>
      <c r="N478" t="str">
        <v/>
      </c>
      <c r="O478" t="str">
        <v/>
      </c>
      <c r="P478" t="str">
        <v/>
      </c>
      <c r="Q478">
        <v>510</v>
      </c>
      <c r="R478" t="str">
        <v>ba538574-e93f-4ce8-a780-667b61fc970a</v>
      </c>
      <c r="S478" t="str">
        <v>94279771-0dd8-44b8-955b-275714b1489b</v>
      </c>
      <c r="T478" t="str">
        <v>0648869B-ABCC-45EF-AA7A-013585CB54FA</v>
      </c>
      <c r="U478" t="str">
        <v>ICE000477</v>
      </c>
      <c r="V478" t="b">
        <f>ISNUMBER(MATCH( ""&amp; T478,  Emploees!AC:AC,0))</f>
        <v>0</v>
      </c>
      <c r="W478" t="b">
        <f>IF(V478,FALSE,ISNUMBER(MATCH(T478,Emploees!B:B,0)))</f>
        <v>0</v>
      </c>
      <c r="X478" t="b">
        <v>1</v>
      </c>
      <c r="Y478" t="e">
        <f>MATCH(ROW(),Sheet2!$A$2:$A$8,0)</f>
        <v>#N/A</v>
      </c>
    </row>
    <row r="479" spans="1:25" hidden="1" x14ac:dyDescent="0.25">
      <c r="A479" t="str">
        <v>პაატა ქობალავა</v>
      </c>
      <c r="B479" t="str">
        <v>01006000263</v>
      </c>
      <c r="C479" s="19" t="str">
        <v/>
      </c>
      <c r="E479" t="str">
        <v>Male</v>
      </c>
      <c r="F479" t="str">
        <v/>
      </c>
      <c r="H479" t="str">
        <v>ქ. თბილისის დიდუბის რაიონში, დიღმის მასივი Vკვ, IIIკორ,ბ43</v>
      </c>
      <c r="I479" t="str">
        <v/>
      </c>
      <c r="J479" t="str">
        <v/>
      </c>
      <c r="K479" t="str">
        <v/>
      </c>
      <c r="M479" t="str">
        <v/>
      </c>
      <c r="N479" t="str">
        <v/>
      </c>
      <c r="O479" t="str">
        <v/>
      </c>
      <c r="P479" t="str">
        <v/>
      </c>
      <c r="Q479">
        <v>210</v>
      </c>
      <c r="R479" t="str">
        <v>ba538574-e93f-4ce8-a780-667b61fc970a</v>
      </c>
      <c r="S479" t="str">
        <v>94279771-0dd8-44b8-955b-275714b1489b</v>
      </c>
      <c r="T479" t="str">
        <v>E81192CD-E303-422D-826C-14E7E359CAD1</v>
      </c>
      <c r="U479" t="str">
        <v>ICE000478</v>
      </c>
      <c r="V479" t="b">
        <f>ISNUMBER(MATCH( ""&amp; T479,  Emploees!AC:AC,0))</f>
        <v>0</v>
      </c>
      <c r="W479" t="b">
        <f>IF(V479,FALSE,ISNUMBER(MATCH(T479,Emploees!B:B,0)))</f>
        <v>0</v>
      </c>
      <c r="X479" t="b">
        <v>1</v>
      </c>
      <c r="Y479" t="e">
        <f>MATCH(ROW(),Sheet2!$A$2:$A$8,0)</f>
        <v>#N/A</v>
      </c>
    </row>
    <row r="480" spans="1:25" hidden="1" x14ac:dyDescent="0.25">
      <c r="A480" t="str">
        <v>ხათო ჯოხაძე</v>
      </c>
      <c r="B480" t="str">
        <v>01030000366</v>
      </c>
      <c r="C480" s="19" t="str">
        <v/>
      </c>
      <c r="E480" t="str">
        <v>Male</v>
      </c>
      <c r="F480" t="str">
        <v/>
      </c>
      <c r="H480" t="str">
        <v>ქ. თბილისის, ძველი თბილისის რაიონში, სუნდუკიანის ქ., №10</v>
      </c>
      <c r="I480" t="str">
        <v/>
      </c>
      <c r="J480" t="str">
        <v/>
      </c>
      <c r="K480" t="str">
        <v/>
      </c>
      <c r="M480" t="str">
        <v/>
      </c>
      <c r="N480" t="str">
        <v/>
      </c>
      <c r="O480" t="str">
        <v/>
      </c>
      <c r="P480" t="str">
        <v/>
      </c>
      <c r="Q480">
        <v>392</v>
      </c>
      <c r="R480" t="str">
        <v>ba538574-e93f-4ce8-a780-667b61fc970a</v>
      </c>
      <c r="S480" t="str">
        <v>94279771-0dd8-44b8-955b-275714b1489b</v>
      </c>
      <c r="T480" t="str">
        <v>CD9E0060-377C-4141-85C9-50FCC99FD619</v>
      </c>
      <c r="U480" t="str">
        <v>ICE000479</v>
      </c>
      <c r="V480" t="b">
        <f>ISNUMBER(MATCH( ""&amp; T480,  Emploees!AC:AC,0))</f>
        <v>0</v>
      </c>
      <c r="W480" t="b">
        <f>IF(V480,FALSE,ISNUMBER(MATCH(T480,Emploees!B:B,0)))</f>
        <v>0</v>
      </c>
      <c r="X480" t="b">
        <v>1</v>
      </c>
      <c r="Y480" t="e">
        <f>MATCH(ROW(),Sheet2!$A$2:$A$8,0)</f>
        <v>#N/A</v>
      </c>
    </row>
    <row r="481" spans="1:25" hidden="1" x14ac:dyDescent="0.25">
      <c r="A481" t="str">
        <v>ეთერ მრადიანი</v>
      </c>
      <c r="B481" t="str">
        <v>01021000640</v>
      </c>
      <c r="C481" s="19" t="str">
        <v/>
      </c>
      <c r="E481" t="str">
        <v>Female</v>
      </c>
      <c r="F481" t="str">
        <v/>
      </c>
      <c r="H481" t="str">
        <v>ქ. თბილისის, გლდანის რაიონში, გლდანის I მ/რ კორპ. №15 ბინა №66</v>
      </c>
      <c r="I481" t="str">
        <v/>
      </c>
      <c r="J481" t="str">
        <v/>
      </c>
      <c r="K481" t="str">
        <v/>
      </c>
      <c r="M481" t="str">
        <v/>
      </c>
      <c r="N481" t="str">
        <v/>
      </c>
      <c r="O481" t="str">
        <v/>
      </c>
      <c r="P481" t="str">
        <v/>
      </c>
      <c r="Q481">
        <v>397</v>
      </c>
      <c r="R481" t="str">
        <v>ba538574-e93f-4ce8-a780-667b61fc970a</v>
      </c>
      <c r="S481" t="str">
        <v>94279771-0dd8-44b8-955b-275714b1489b</v>
      </c>
      <c r="T481" t="str">
        <v>763978BD-1D7B-4072-B793-35D199C55D64</v>
      </c>
      <c r="U481" t="str">
        <v>ICE000480</v>
      </c>
      <c r="V481" t="b">
        <f>ISNUMBER(MATCH( ""&amp; T481,  Emploees!AC:AC,0))</f>
        <v>0</v>
      </c>
      <c r="W481" t="b">
        <f>IF(V481,FALSE,ISNUMBER(MATCH(T481,Emploees!B:B,0)))</f>
        <v>0</v>
      </c>
      <c r="X481" t="b">
        <v>1</v>
      </c>
      <c r="Y481" t="e">
        <f>MATCH(ROW(),Sheet2!$A$2:$A$8,0)</f>
        <v>#N/A</v>
      </c>
    </row>
    <row r="482" spans="1:25" hidden="1" x14ac:dyDescent="0.25">
      <c r="A482" t="str">
        <v>ზაზა საგინაშვილი</v>
      </c>
      <c r="B482" t="str">
        <v>01013000537</v>
      </c>
      <c r="C482" s="19" t="str">
        <v/>
      </c>
      <c r="E482" t="str">
        <v>Male</v>
      </c>
      <c r="F482" t="str">
        <v/>
      </c>
      <c r="H482" t="str">
        <v>ქ. თბილისის სამგორის რაიონში, ვარკეთილი 3, 3ა მ/რ კორპ. 334, ბ. 29</v>
      </c>
      <c r="I482" t="str">
        <v/>
      </c>
      <c r="J482" t="str">
        <v/>
      </c>
      <c r="K482" t="str">
        <v/>
      </c>
      <c r="M482" t="str">
        <v/>
      </c>
      <c r="N482" t="str">
        <v/>
      </c>
      <c r="O482" t="str">
        <v/>
      </c>
      <c r="P482" t="str">
        <v/>
      </c>
      <c r="Q482">
        <v>386</v>
      </c>
      <c r="R482" t="str">
        <v>ba538574-e93f-4ce8-a780-667b61fc970a</v>
      </c>
      <c r="S482" t="str">
        <v>94279771-0dd8-44b8-955b-275714b1489b</v>
      </c>
      <c r="T482" t="str">
        <v>F1273EDC-73B6-479C-85FD-CDAD2398B572</v>
      </c>
      <c r="U482" t="str">
        <v>ICE000481</v>
      </c>
      <c r="V482" t="b">
        <f>ISNUMBER(MATCH( ""&amp; T482,  Emploees!AC:AC,0))</f>
        <v>0</v>
      </c>
      <c r="W482" t="b">
        <f>IF(V482,FALSE,ISNUMBER(MATCH(T482,Emploees!B:B,0)))</f>
        <v>0</v>
      </c>
      <c r="X482" t="b">
        <v>1</v>
      </c>
      <c r="Y482" t="e">
        <f>MATCH(ROW(),Sheet2!$A$2:$A$8,0)</f>
        <v>#N/A</v>
      </c>
    </row>
    <row r="483" spans="1:25" hidden="1" x14ac:dyDescent="0.25">
      <c r="A483" t="str">
        <v>დავით შერაზადიშვილი</v>
      </c>
      <c r="B483" t="str">
        <v>01020004642</v>
      </c>
      <c r="C483" s="19" t="str">
        <v/>
      </c>
      <c r="E483" t="str">
        <v>Male</v>
      </c>
      <c r="F483" t="str">
        <v/>
      </c>
      <c r="H483" t="str">
        <v>ქ. თბილისი, დიდუბე-ჩუღურეთის რაიონი, წერეთლის გამზირი, №118</v>
      </c>
      <c r="I483" t="str">
        <v/>
      </c>
      <c r="J483" t="str">
        <v/>
      </c>
      <c r="K483" t="str">
        <v/>
      </c>
      <c r="M483" t="str">
        <v/>
      </c>
      <c r="N483" t="str">
        <v/>
      </c>
      <c r="O483" t="str">
        <v/>
      </c>
      <c r="P483" t="str">
        <v/>
      </c>
      <c r="Q483">
        <v>368</v>
      </c>
      <c r="R483" t="str">
        <v>ba538574-e93f-4ce8-a780-667b61fc970a</v>
      </c>
      <c r="S483" t="str">
        <v>94279771-0dd8-44b8-955b-275714b1489b</v>
      </c>
      <c r="T483" t="str">
        <v>858C8B80-4724-4676-A534-DEEA0D865674</v>
      </c>
      <c r="U483" t="str">
        <v>ICE000482</v>
      </c>
      <c r="V483" t="b">
        <f>ISNUMBER(MATCH( ""&amp; T483,  Emploees!AC:AC,0))</f>
        <v>0</v>
      </c>
      <c r="W483" t="b">
        <f>IF(V483,FALSE,ISNUMBER(MATCH(T483,Emploees!B:B,0)))</f>
        <v>0</v>
      </c>
      <c r="X483" t="b">
        <v>1</v>
      </c>
      <c r="Y483" t="e">
        <f>MATCH(ROW(),Sheet2!$A$2:$A$8,0)</f>
        <v>#N/A</v>
      </c>
    </row>
    <row r="484" spans="1:25" hidden="1" x14ac:dyDescent="0.25">
      <c r="A484" t="str">
        <v>პაატა ფსუტური</v>
      </c>
      <c r="B484" t="str">
        <v>01011083883</v>
      </c>
      <c r="C484" s="19" t="str">
        <v/>
      </c>
      <c r="E484" t="str">
        <v>Male</v>
      </c>
      <c r="F484" t="str">
        <v/>
      </c>
      <c r="H484" t="str">
        <v>ქ. თბილისის, დიდუბე-ჩუღურეთის რაიონი, ხოშარაულის ქუჩა, ელიავა მტკვრის მარცხენა სანაპირო და ვახუშტის ხიდს შორის ნაკვეთი</v>
      </c>
      <c r="I484" t="str">
        <v/>
      </c>
      <c r="J484" t="str">
        <v/>
      </c>
      <c r="K484" t="str">
        <v/>
      </c>
      <c r="M484" t="str">
        <v/>
      </c>
      <c r="N484" t="str">
        <v/>
      </c>
      <c r="O484" t="str">
        <v/>
      </c>
      <c r="P484" t="str">
        <v/>
      </c>
      <c r="Q484">
        <v>363</v>
      </c>
      <c r="R484" t="str">
        <v>ba538574-e93f-4ce8-a780-667b61fc970a</v>
      </c>
      <c r="S484" t="str">
        <v>94279771-0dd8-44b8-955b-275714b1489b</v>
      </c>
      <c r="T484" t="str">
        <v>601E0309-B17B-4126-8AB1-46EF3FD648DF</v>
      </c>
      <c r="U484" t="str">
        <v>ICE000483</v>
      </c>
      <c r="V484" t="b">
        <f>ISNUMBER(MATCH( ""&amp; T484,  Emploees!AC:AC,0))</f>
        <v>0</v>
      </c>
      <c r="W484" t="b">
        <f>IF(V484,FALSE,ISNUMBER(MATCH(T484,Emploees!B:B,0)))</f>
        <v>0</v>
      </c>
      <c r="X484" t="b">
        <v>1</v>
      </c>
      <c r="Y484" t="e">
        <f>MATCH(ROW(),Sheet2!$A$2:$A$8,0)</f>
        <v>#N/A</v>
      </c>
    </row>
    <row r="485" spans="1:25" hidden="1" x14ac:dyDescent="0.25">
      <c r="A485" t="str">
        <v>მარიამ გაბინაშვილი</v>
      </c>
      <c r="B485" t="str">
        <v>01001079132</v>
      </c>
      <c r="C485" s="19" t="str">
        <v/>
      </c>
      <c r="E485" t="str">
        <v>Male</v>
      </c>
      <c r="F485" t="str">
        <v/>
      </c>
      <c r="H485" t="str">
        <v>ქ. თბილისი, გლდანის რაიონი, გლდანისხევის დასახლება, კორპ. N2, ბინა N29</v>
      </c>
      <c r="I485" t="str">
        <v/>
      </c>
      <c r="J485" t="str">
        <v/>
      </c>
      <c r="K485" t="str">
        <v/>
      </c>
      <c r="M485" t="str">
        <v/>
      </c>
      <c r="N485" t="str">
        <v/>
      </c>
      <c r="O485" t="str">
        <v/>
      </c>
      <c r="P485" t="str">
        <v/>
      </c>
      <c r="Q485">
        <v>367</v>
      </c>
      <c r="R485" t="str">
        <v>ba538574-e93f-4ce8-a780-667b61fc970a</v>
      </c>
      <c r="S485" t="str">
        <v>94279771-0dd8-44b8-955b-275714b1489b</v>
      </c>
      <c r="T485" t="str">
        <v>5E79335B-08E5-4036-9FD6-20DAE3F5D827</v>
      </c>
      <c r="U485" t="str">
        <v>ICE000484</v>
      </c>
      <c r="V485" t="b">
        <f>ISNUMBER(MATCH( ""&amp; T485,  Emploees!AC:AC,0))</f>
        <v>0</v>
      </c>
      <c r="W485" t="b">
        <f>IF(V485,FALSE,ISNUMBER(MATCH(T485,Emploees!B:B,0)))</f>
        <v>0</v>
      </c>
      <c r="X485" t="b">
        <v>1</v>
      </c>
      <c r="Y485" t="e">
        <f>MATCH(ROW(),Sheet2!$A$2:$A$8,0)</f>
        <v>#N/A</v>
      </c>
    </row>
    <row r="486" spans="1:25" hidden="1" x14ac:dyDescent="0.25">
      <c r="A486" t="str">
        <v>თედორე დელიანოვი</v>
      </c>
      <c r="B486" t="str">
        <v>01013010805</v>
      </c>
      <c r="C486" s="19" t="str">
        <v/>
      </c>
      <c r="E486" t="str">
        <v>Male</v>
      </c>
      <c r="F486" t="str">
        <v/>
      </c>
      <c r="H486" t="str">
        <v>ქ. თბილისი, ისანი-სამგორის რაიონი, ვარკეთილი 3, IV მ/რ., კორ. 419, ბ. 15</v>
      </c>
      <c r="I486" t="str">
        <v/>
      </c>
      <c r="J486" t="str">
        <v/>
      </c>
      <c r="K486" t="str">
        <v/>
      </c>
      <c r="M486" t="str">
        <v/>
      </c>
      <c r="N486" t="str">
        <v/>
      </c>
      <c r="O486" t="str">
        <v/>
      </c>
      <c r="P486" t="str">
        <v/>
      </c>
      <c r="Q486" t="str">
        <v/>
      </c>
      <c r="R486" t="str">
        <v>ba538574-e93f-4ce8-a780-667b61fc970a</v>
      </c>
      <c r="S486" t="str">
        <v>94279771-0dd8-44b8-955b-275714b1489b</v>
      </c>
      <c r="T486" t="str">
        <v>AB7F4286-3B7F-45B7-9BA9-8DE99F8E52C1</v>
      </c>
      <c r="U486" t="str">
        <v>ICE000485</v>
      </c>
      <c r="V486" t="b">
        <f>ISNUMBER(MATCH( ""&amp; T486,  Emploees!AC:AC,0))</f>
        <v>0</v>
      </c>
      <c r="W486" t="b">
        <f>IF(V486,FALSE,ISNUMBER(MATCH(T486,Emploees!B:B,0)))</f>
        <v>0</v>
      </c>
      <c r="X486" t="b">
        <v>1</v>
      </c>
      <c r="Y486" t="e">
        <f>MATCH(ROW(),Sheet2!$A$2:$A$8,0)</f>
        <v>#N/A</v>
      </c>
    </row>
    <row r="487" spans="1:25" hidden="1" x14ac:dyDescent="0.25">
      <c r="A487" t="str">
        <v>ალექსანდრე აკოფიანი</v>
      </c>
      <c r="B487" t="str">
        <v>01015010732</v>
      </c>
      <c r="C487" s="19" t="str">
        <v/>
      </c>
      <c r="E487" t="str">
        <v>Male</v>
      </c>
      <c r="F487" t="str">
        <v/>
      </c>
      <c r="H487" t="str">
        <v>ქ. თბილისის დიდუბის რაიონში, ხოშარაულისა და ელიავას ქუჩებს, მდ. მტკვრის მარცხენა სანაპიროსა და ვახუშტის ხიდს შორის (ნაკვეთი 10/059)</v>
      </c>
      <c r="I487" t="str">
        <v/>
      </c>
      <c r="J487" t="str">
        <v/>
      </c>
      <c r="K487" t="str">
        <v/>
      </c>
      <c r="M487" t="str">
        <v/>
      </c>
      <c r="N487" t="str">
        <v/>
      </c>
      <c r="O487" t="str">
        <v/>
      </c>
      <c r="P487" t="str">
        <v/>
      </c>
      <c r="Q487">
        <v>323</v>
      </c>
      <c r="R487" t="str">
        <v>ba538574-e93f-4ce8-a780-667b61fc970a</v>
      </c>
      <c r="S487" t="str">
        <v>94279771-0dd8-44b8-955b-275714b1489b</v>
      </c>
      <c r="T487" t="str">
        <v>53BE3CEE-6997-4D88-A628-339C6D0FEB1C</v>
      </c>
      <c r="U487" t="str">
        <v>ICE000486</v>
      </c>
      <c r="V487" t="b">
        <f>ISNUMBER(MATCH( ""&amp; T487,  Emploees!AC:AC,0))</f>
        <v>0</v>
      </c>
      <c r="W487" t="b">
        <f>IF(V487,FALSE,ISNUMBER(MATCH(T487,Emploees!B:B,0)))</f>
        <v>0</v>
      </c>
      <c r="X487" t="b">
        <v>1</v>
      </c>
      <c r="Y487" t="e">
        <f>MATCH(ROW(),Sheet2!$A$2:$A$8,0)</f>
        <v>#N/A</v>
      </c>
    </row>
    <row r="488" spans="1:25" hidden="1" x14ac:dyDescent="0.25">
      <c r="A488" t="str">
        <v>პაატა კალანდაძე</v>
      </c>
      <c r="B488" t="str">
        <v>01033003380</v>
      </c>
      <c r="C488" s="19" t="str">
        <v/>
      </c>
      <c r="E488" t="str">
        <v>Male</v>
      </c>
      <c r="F488" t="str">
        <v/>
      </c>
      <c r="H488" t="str">
        <v>ქ. თბილისი, ისანი-სამგორის რაიონი, გუმათჰესის ქ., № 6, ბ. 2</v>
      </c>
      <c r="I488" t="str">
        <v/>
      </c>
      <c r="J488" t="str">
        <v/>
      </c>
      <c r="K488" t="str">
        <v/>
      </c>
      <c r="M488" t="str">
        <v/>
      </c>
      <c r="N488" t="str">
        <v/>
      </c>
      <c r="O488" t="str">
        <v/>
      </c>
      <c r="P488" t="str">
        <v/>
      </c>
      <c r="Q488" t="str">
        <v/>
      </c>
      <c r="R488" t="str">
        <v>ba538574-e93f-4ce8-a780-667b61fc970a</v>
      </c>
      <c r="S488" t="str">
        <v>94279771-0dd8-44b8-955b-275714b1489b</v>
      </c>
      <c r="T488" t="str">
        <v>D33AACE2-32C8-4875-A784-928B1C69FADF</v>
      </c>
      <c r="U488" t="str">
        <v>ICE000487</v>
      </c>
      <c r="V488" t="b">
        <f>ISNUMBER(MATCH( ""&amp; T488,  Emploees!AC:AC,0))</f>
        <v>0</v>
      </c>
      <c r="W488" t="b">
        <f>IF(V488,FALSE,ISNUMBER(MATCH(T488,Emploees!B:B,0)))</f>
        <v>0</v>
      </c>
      <c r="X488" t="b">
        <v>1</v>
      </c>
      <c r="Y488" t="e">
        <f>MATCH(ROW(),Sheet2!$A$2:$A$8,0)</f>
        <v>#N/A</v>
      </c>
    </row>
    <row r="489" spans="1:25" hidden="1" x14ac:dyDescent="0.25">
      <c r="A489" t="str">
        <v>კახა მჟავია</v>
      </c>
      <c r="B489" t="str">
        <v>01017008297</v>
      </c>
      <c r="C489" s="19" t="str">
        <v/>
      </c>
      <c r="E489" t="str">
        <v>Male</v>
      </c>
      <c r="F489" t="str">
        <v/>
      </c>
      <c r="H489" t="str">
        <v>ქ. თბილისის, ძველი თბილისის რაიონი, ძმ.კაკაბაძეების ქ., N 27</v>
      </c>
      <c r="I489" t="str">
        <v/>
      </c>
      <c r="J489" t="str">
        <v/>
      </c>
      <c r="K489" t="str">
        <v/>
      </c>
      <c r="M489" t="str">
        <v/>
      </c>
      <c r="N489" t="str">
        <v/>
      </c>
      <c r="O489" t="str">
        <v/>
      </c>
      <c r="P489" t="str">
        <v/>
      </c>
      <c r="Q489">
        <v>319</v>
      </c>
      <c r="R489" t="str">
        <v>ba538574-e93f-4ce8-a780-667b61fc970a</v>
      </c>
      <c r="S489" t="str">
        <v>94279771-0dd8-44b8-955b-275714b1489b</v>
      </c>
      <c r="T489" t="str">
        <v>D8FB68AB-1407-4E46-AA33-2B2FB7284031</v>
      </c>
      <c r="U489" t="str">
        <v>ICE000488</v>
      </c>
      <c r="V489" t="b">
        <f>ISNUMBER(MATCH( ""&amp; T489,  Emploees!AC:AC,0))</f>
        <v>0</v>
      </c>
      <c r="W489" t="b">
        <f>IF(V489,FALSE,ISNUMBER(MATCH(T489,Emploees!B:B,0)))</f>
        <v>0</v>
      </c>
      <c r="X489" t="b">
        <v>1</v>
      </c>
      <c r="Y489" t="e">
        <f>MATCH(ROW(),Sheet2!$A$2:$A$8,0)</f>
        <v>#N/A</v>
      </c>
    </row>
    <row r="490" spans="1:25" hidden="1" x14ac:dyDescent="0.25">
      <c r="A490" t="str">
        <v>რობერტ ბერიაშვილი</v>
      </c>
      <c r="B490" t="str">
        <v>01004002477</v>
      </c>
      <c r="C490" s="19" t="str">
        <v/>
      </c>
      <c r="E490" t="str">
        <v>Male</v>
      </c>
      <c r="F490" t="str">
        <v/>
      </c>
      <c r="H490" t="str">
        <v>ქ. თბილისი, დიდუბე-ჩუღურეთის რაიონი, წერეთლის გამზ., №118</v>
      </c>
      <c r="I490" t="str">
        <v/>
      </c>
      <c r="J490" t="str">
        <v/>
      </c>
      <c r="K490" t="str">
        <v/>
      </c>
      <c r="M490" t="str">
        <v/>
      </c>
      <c r="N490" t="str">
        <v/>
      </c>
      <c r="O490" t="str">
        <v/>
      </c>
      <c r="P490" t="str">
        <v/>
      </c>
      <c r="Q490">
        <v>322</v>
      </c>
      <c r="R490" t="str">
        <v>ba538574-e93f-4ce8-a780-667b61fc970a</v>
      </c>
      <c r="S490" t="str">
        <v>94279771-0dd8-44b8-955b-275714b1489b</v>
      </c>
      <c r="T490" t="str">
        <v>FED5C296-1400-4217-89DF-59AEDF56D746</v>
      </c>
      <c r="U490" t="str">
        <v>ICE000489</v>
      </c>
      <c r="V490" t="b">
        <f>ISNUMBER(MATCH( ""&amp; T490,  Emploees!AC:AC,0))</f>
        <v>0</v>
      </c>
      <c r="W490" t="b">
        <f>IF(V490,FALSE,ISNUMBER(MATCH(T490,Emploees!B:B,0)))</f>
        <v>0</v>
      </c>
      <c r="X490" t="b">
        <v>1</v>
      </c>
      <c r="Y490" t="e">
        <f>MATCH(ROW(),Sheet2!$A$2:$A$8,0)</f>
        <v>#N/A</v>
      </c>
    </row>
    <row r="491" spans="1:25" hidden="1" x14ac:dyDescent="0.25">
      <c r="A491" t="str">
        <v>ალბერტ გევორქიანი</v>
      </c>
      <c r="B491" t="str">
        <v>01011027409</v>
      </c>
      <c r="C491" s="19" t="str">
        <v/>
      </c>
      <c r="E491" t="str">
        <v>Male</v>
      </c>
      <c r="F491" t="str">
        <v/>
      </c>
      <c r="H491" t="str">
        <v>ქ. თბილისის ისნის რაიონში, წალენჯიხის შესახვევი № 18</v>
      </c>
      <c r="I491" t="str">
        <v/>
      </c>
      <c r="J491" t="str">
        <v/>
      </c>
      <c r="K491" t="str">
        <v/>
      </c>
      <c r="M491" t="str">
        <v/>
      </c>
      <c r="N491" t="str">
        <v/>
      </c>
      <c r="O491" t="str">
        <v/>
      </c>
      <c r="P491" t="str">
        <v/>
      </c>
      <c r="Q491">
        <v>302</v>
      </c>
      <c r="R491" t="str">
        <v>ba538574-e93f-4ce8-a780-667b61fc970a</v>
      </c>
      <c r="S491" t="str">
        <v>94279771-0dd8-44b8-955b-275714b1489b</v>
      </c>
      <c r="T491" t="str">
        <v>0F6087F9-879F-4D7E-B822-F168B8A50234</v>
      </c>
      <c r="U491" t="str">
        <v>ICE000490</v>
      </c>
      <c r="V491" t="b">
        <f>ISNUMBER(MATCH( ""&amp; T491,  Emploees!AC:AC,0))</f>
        <v>0</v>
      </c>
      <c r="W491" t="b">
        <f>IF(V491,FALSE,ISNUMBER(MATCH(T491,Emploees!B:B,0)))</f>
        <v>0</v>
      </c>
      <c r="X491" t="b">
        <v>1</v>
      </c>
      <c r="Y491" t="e">
        <f>MATCH(ROW(),Sheet2!$A$2:$A$8,0)</f>
        <v>#N/A</v>
      </c>
    </row>
    <row r="492" spans="1:25" hidden="1" x14ac:dyDescent="0.25">
      <c r="A492" t="str">
        <v>მურმან ხახანაშვილი</v>
      </c>
      <c r="B492" t="str">
        <v>01011014556</v>
      </c>
      <c r="C492" s="19" t="str">
        <v/>
      </c>
      <c r="E492" t="str">
        <v>Male</v>
      </c>
      <c r="F492" t="str">
        <v/>
      </c>
      <c r="H492" t="str">
        <v>ქ. თბილისი, ძველი თბილისის რაიონი, გულიას ქ., №1</v>
      </c>
      <c r="I492" t="str">
        <v/>
      </c>
      <c r="J492" t="str">
        <v/>
      </c>
      <c r="K492" t="str">
        <v/>
      </c>
      <c r="M492" t="str">
        <v/>
      </c>
      <c r="N492" t="str">
        <v/>
      </c>
      <c r="O492" t="str">
        <v/>
      </c>
      <c r="P492" t="str">
        <v/>
      </c>
      <c r="Q492">
        <v>280</v>
      </c>
      <c r="R492" t="str">
        <v>ba538574-e93f-4ce8-a780-667b61fc970a</v>
      </c>
      <c r="S492" t="str">
        <v>94279771-0dd8-44b8-955b-275714b1489b</v>
      </c>
      <c r="T492" t="str">
        <v>26E878F5-370A-4B76-8A50-E2A1FB810721</v>
      </c>
      <c r="U492" t="str">
        <v>ICE000491</v>
      </c>
      <c r="V492" t="b">
        <f>ISNUMBER(MATCH( ""&amp; T492,  Emploees!AC:AC,0))</f>
        <v>0</v>
      </c>
      <c r="W492" t="b">
        <f>IF(V492,FALSE,ISNUMBER(MATCH(T492,Emploees!B:B,0)))</f>
        <v>0</v>
      </c>
      <c r="X492" t="b">
        <v>1</v>
      </c>
      <c r="Y492" t="e">
        <f>MATCH(ROW(),Sheet2!$A$2:$A$8,0)</f>
        <v>#N/A</v>
      </c>
    </row>
    <row r="493" spans="1:25" hidden="1" x14ac:dyDescent="0.25">
      <c r="A493" t="str">
        <v>გიორგი გიორგაძე G&amp;G</v>
      </c>
      <c r="B493" t="str">
        <v>01015012102</v>
      </c>
      <c r="C493" s="19" t="str">
        <v/>
      </c>
      <c r="E493" t="str">
        <v>Male</v>
      </c>
      <c r="F493" t="str">
        <v/>
      </c>
      <c r="H493" t="str">
        <v>ქ. თბილისი, ძველი თბილისი რაიონი, გორგასალის ქ., №37., ბ.№60</v>
      </c>
      <c r="I493" t="str">
        <v/>
      </c>
      <c r="J493" t="str">
        <v/>
      </c>
      <c r="K493" t="str">
        <v/>
      </c>
      <c r="M493" t="str">
        <v/>
      </c>
      <c r="N493" t="str">
        <v/>
      </c>
      <c r="O493" t="str">
        <v/>
      </c>
      <c r="P493" t="str">
        <v/>
      </c>
      <c r="Q493">
        <v>273</v>
      </c>
      <c r="R493" t="str">
        <v>ba538574-e93f-4ce8-a780-667b61fc970a</v>
      </c>
      <c r="S493" t="str">
        <v>94279771-0dd8-44b8-955b-275714b1489b</v>
      </c>
      <c r="T493" t="str">
        <v>B10129BF-AB70-4C60-AD31-BA9FC295B637</v>
      </c>
      <c r="U493" t="str">
        <v>ICE000492</v>
      </c>
      <c r="V493" t="b">
        <f>ISNUMBER(MATCH( ""&amp; T493,  Emploees!AC:AC,0))</f>
        <v>0</v>
      </c>
      <c r="W493" t="b">
        <f>IF(V493,FALSE,ISNUMBER(MATCH(T493,Emploees!B:B,0)))</f>
        <v>0</v>
      </c>
      <c r="X493" t="b">
        <v>1</v>
      </c>
      <c r="Y493" t="e">
        <f>MATCH(ROW(),Sheet2!$A$2:$A$8,0)</f>
        <v>#N/A</v>
      </c>
    </row>
    <row r="494" spans="1:25" hidden="1" x14ac:dyDescent="0.25">
      <c r="A494" t="str">
        <v>რამაზ ალხაზიშვილი</v>
      </c>
      <c r="B494" t="str">
        <v>01011024450</v>
      </c>
      <c r="C494" s="19" t="str">
        <v/>
      </c>
      <c r="E494" t="str">
        <v>Male</v>
      </c>
      <c r="F494" t="str">
        <v/>
      </c>
      <c r="H494" t="str">
        <v>ქ. თბილისის დიდუბის რაიონში, ვ.ბაგრატიონის ქ.N 22</v>
      </c>
      <c r="I494" t="str">
        <v/>
      </c>
      <c r="J494" t="str">
        <v/>
      </c>
      <c r="K494" t="str">
        <v/>
      </c>
      <c r="M494" t="str">
        <v/>
      </c>
      <c r="N494" t="str">
        <v/>
      </c>
      <c r="O494" t="str">
        <v/>
      </c>
      <c r="P494" t="str">
        <v/>
      </c>
      <c r="Q494">
        <v>269</v>
      </c>
      <c r="R494" t="str">
        <v>ba538574-e93f-4ce8-a780-667b61fc970a</v>
      </c>
      <c r="S494" t="str">
        <v>94279771-0dd8-44b8-955b-275714b1489b</v>
      </c>
      <c r="T494" t="str">
        <v>111970BC-0C89-4BB2-B970-2721486C5B1B</v>
      </c>
      <c r="U494" t="str">
        <v>ICE000493</v>
      </c>
      <c r="V494" t="b">
        <f>ISNUMBER(MATCH( ""&amp; T494,  Emploees!AC:AC,0))</f>
        <v>0</v>
      </c>
      <c r="W494" t="b">
        <f>IF(V494,FALSE,ISNUMBER(MATCH(T494,Emploees!B:B,0)))</f>
        <v>0</v>
      </c>
      <c r="X494" t="b">
        <v>1</v>
      </c>
      <c r="Y494" t="e">
        <f>MATCH(ROW(),Sheet2!$A$2:$A$8,0)</f>
        <v>#N/A</v>
      </c>
    </row>
    <row r="495" spans="1:25" hidden="1" x14ac:dyDescent="0.25">
      <c r="A495" t="str">
        <v>გია კუზიბაბაშვილი</v>
      </c>
      <c r="B495" t="str">
        <v>01036003686</v>
      </c>
      <c r="C495" s="19" t="str">
        <v/>
      </c>
      <c r="E495" t="str">
        <v>Male</v>
      </c>
      <c r="F495" t="str">
        <v/>
      </c>
      <c r="H495" t="str">
        <v>ქ. თბილისის სამგორის რაიონში, ვარკეთილის მას., მე-2 მ/რ კორ. 1 ბ. 40</v>
      </c>
      <c r="I495" t="str">
        <v/>
      </c>
      <c r="J495" t="str">
        <v/>
      </c>
      <c r="K495" t="str">
        <v/>
      </c>
      <c r="M495" t="str">
        <v/>
      </c>
      <c r="N495" t="str">
        <v/>
      </c>
      <c r="O495" t="str">
        <v/>
      </c>
      <c r="P495" t="str">
        <v/>
      </c>
      <c r="Q495">
        <v>261</v>
      </c>
      <c r="R495" t="str">
        <v>ba538574-e93f-4ce8-a780-667b61fc970a</v>
      </c>
      <c r="S495" t="str">
        <v>94279771-0dd8-44b8-955b-275714b1489b</v>
      </c>
      <c r="T495" t="str">
        <v>EB92D91E-1956-480D-8FDC-0B50C53C2EBF</v>
      </c>
      <c r="U495" t="str">
        <v>ICE000494</v>
      </c>
      <c r="V495" t="b">
        <f>ISNUMBER(MATCH( ""&amp; T495,  Emploees!AC:AC,0))</f>
        <v>0</v>
      </c>
      <c r="W495" t="b">
        <f>IF(V495,FALSE,ISNUMBER(MATCH(T495,Emploees!B:B,0)))</f>
        <v>0</v>
      </c>
      <c r="X495" t="b">
        <v>1</v>
      </c>
      <c r="Y495" t="e">
        <f>MATCH(ROW(),Sheet2!$A$2:$A$8,0)</f>
        <v>#N/A</v>
      </c>
    </row>
    <row r="496" spans="1:25" hidden="1" x14ac:dyDescent="0.25">
      <c r="A496" t="str">
        <v>ჭიჭიკო გოლეთიანი</v>
      </c>
      <c r="B496" t="str">
        <v>01017004624</v>
      </c>
      <c r="C496" s="19" t="str">
        <v/>
      </c>
      <c r="E496" t="str">
        <v>Male</v>
      </c>
      <c r="F496" t="str">
        <v/>
      </c>
      <c r="H496" t="str">
        <v>ქ. თბილისი, ძველი თბილისის რაიონი, დ. აღმაშენებლის გამზ., № 71</v>
      </c>
      <c r="I496" t="str">
        <v/>
      </c>
      <c r="J496" t="str">
        <v/>
      </c>
      <c r="K496" t="str">
        <v/>
      </c>
      <c r="M496" t="str">
        <v/>
      </c>
      <c r="N496" t="str">
        <v/>
      </c>
      <c r="O496" t="str">
        <v/>
      </c>
      <c r="P496" t="str">
        <v/>
      </c>
      <c r="Q496">
        <v>216</v>
      </c>
      <c r="R496" t="str">
        <v>ba538574-e93f-4ce8-a780-667b61fc970a</v>
      </c>
      <c r="S496" t="str">
        <v>94279771-0dd8-44b8-955b-275714b1489b</v>
      </c>
      <c r="T496" t="str">
        <v>347FBAD5-674A-4416-AA84-4CC998628F38</v>
      </c>
      <c r="U496" t="str">
        <v>ICE000495</v>
      </c>
      <c r="V496" t="b">
        <f>ISNUMBER(MATCH( ""&amp; T496,  Emploees!AC:AC,0))</f>
        <v>0</v>
      </c>
      <c r="W496" t="b">
        <f>IF(V496,FALSE,ISNUMBER(MATCH(T496,Emploees!B:B,0)))</f>
        <v>0</v>
      </c>
      <c r="X496" t="b">
        <v>1</v>
      </c>
      <c r="Y496" t="e">
        <f>MATCH(ROW(),Sheet2!$A$2:$A$8,0)</f>
        <v>#N/A</v>
      </c>
    </row>
    <row r="497" spans="1:25" hidden="1" x14ac:dyDescent="0.25">
      <c r="A497" t="str">
        <v>გიორგი ახმეტელი</v>
      </c>
      <c r="B497" t="str">
        <v>01030018229</v>
      </c>
      <c r="C497" s="19" t="str">
        <v/>
      </c>
      <c r="E497" t="str">
        <v>Male</v>
      </c>
      <c r="F497" t="str">
        <v/>
      </c>
      <c r="H497" t="str">
        <v>ქ. თბილისის, ძველი თბილისის რაიონში, დ.აღმაშენებლის გამზ., №35</v>
      </c>
      <c r="I497" t="str">
        <v/>
      </c>
      <c r="J497" t="str">
        <v/>
      </c>
      <c r="K497" t="str">
        <v/>
      </c>
      <c r="M497" t="str">
        <v/>
      </c>
      <c r="N497" t="str">
        <v/>
      </c>
      <c r="O497" t="str">
        <v/>
      </c>
      <c r="P497" t="str">
        <v/>
      </c>
      <c r="Q497">
        <v>215</v>
      </c>
      <c r="R497" t="str">
        <v>ba538574-e93f-4ce8-a780-667b61fc970a</v>
      </c>
      <c r="S497" t="str">
        <v>94279771-0dd8-44b8-955b-275714b1489b</v>
      </c>
      <c r="T497" t="str">
        <v>BB9BEB3D-ED53-4CE8-BEF6-9CDCDDDD8C29</v>
      </c>
      <c r="U497" t="str">
        <v>ICE000496</v>
      </c>
      <c r="V497" t="b">
        <f>ISNUMBER(MATCH( ""&amp; T497,  Emploees!AC:AC,0))</f>
        <v>0</v>
      </c>
      <c r="W497" t="b">
        <f>IF(V497,FALSE,ISNUMBER(MATCH(T497,Emploees!B:B,0)))</f>
        <v>0</v>
      </c>
      <c r="X497" t="b">
        <v>1</v>
      </c>
      <c r="Y497" t="e">
        <f>MATCH(ROW(),Sheet2!$A$2:$A$8,0)</f>
        <v>#N/A</v>
      </c>
    </row>
    <row r="498" spans="1:25" hidden="1" x14ac:dyDescent="0.25">
      <c r="A498" t="str">
        <v>ედუარდ ზაალიშვილი</v>
      </c>
      <c r="B498" t="str">
        <v>01030019089</v>
      </c>
      <c r="C498" s="19" t="str">
        <v/>
      </c>
      <c r="E498" t="str">
        <v>Male</v>
      </c>
      <c r="F498" t="str">
        <v/>
      </c>
      <c r="H498" t="str">
        <v>ქ. თბილისის ნაძალადევის რაიონში, ც.დადიანის ქ. №39</v>
      </c>
      <c r="I498" t="str">
        <v/>
      </c>
      <c r="J498" t="str">
        <v/>
      </c>
      <c r="K498" t="str">
        <v/>
      </c>
      <c r="M498" t="str">
        <v/>
      </c>
      <c r="N498" t="str">
        <v/>
      </c>
      <c r="O498" t="str">
        <v/>
      </c>
      <c r="P498" t="str">
        <v/>
      </c>
      <c r="Q498">
        <v>154</v>
      </c>
      <c r="R498" t="str">
        <v>ba538574-e93f-4ce8-a780-667b61fc970a</v>
      </c>
      <c r="S498" t="str">
        <v>94279771-0dd8-44b8-955b-275714b1489b</v>
      </c>
      <c r="T498" t="str">
        <v>28902EB0-C1CE-4076-8802-E37302AC9443</v>
      </c>
      <c r="U498" t="str">
        <v>ICE000497</v>
      </c>
      <c r="V498" t="b">
        <f>ISNUMBER(MATCH( ""&amp; T498,  Emploees!AC:AC,0))</f>
        <v>0</v>
      </c>
      <c r="W498" t="b">
        <f>IF(V498,FALSE,ISNUMBER(MATCH(T498,Emploees!B:B,0)))</f>
        <v>0</v>
      </c>
      <c r="X498" t="b">
        <v>1</v>
      </c>
      <c r="Y498" t="e">
        <f>MATCH(ROW(),Sheet2!$A$2:$A$8,0)</f>
        <v>#N/A</v>
      </c>
    </row>
    <row r="499" spans="1:25" hidden="1" x14ac:dyDescent="0.25">
      <c r="A499" t="str">
        <v>თამარ მოსეშვილი</v>
      </c>
      <c r="B499" t="str">
        <v>01012001975</v>
      </c>
      <c r="C499" s="19" t="str">
        <v/>
      </c>
      <c r="E499" t="str">
        <v>Female</v>
      </c>
      <c r="F499" t="str">
        <v/>
      </c>
      <c r="H499" t="str">
        <v>ქ. თბილისის, დიდუბის რაიონში, თევდორე მღვდლის ქ. №7</v>
      </c>
      <c r="I499" t="str">
        <v/>
      </c>
      <c r="J499" t="str">
        <v/>
      </c>
      <c r="K499" t="str">
        <v/>
      </c>
      <c r="M499" t="str">
        <v/>
      </c>
      <c r="N499" t="str">
        <v/>
      </c>
      <c r="O499" t="str">
        <v/>
      </c>
      <c r="P499" t="str">
        <v/>
      </c>
      <c r="Q499">
        <v>47</v>
      </c>
      <c r="R499" t="str">
        <v>ba538574-e93f-4ce8-a780-667b61fc970a</v>
      </c>
      <c r="S499" t="str">
        <v>94279771-0dd8-44b8-955b-275714b1489b</v>
      </c>
      <c r="T499" t="str">
        <v>B158DA96-F384-4FA2-97F4-000A2B714EAD</v>
      </c>
      <c r="U499" t="str">
        <v>ICE000498</v>
      </c>
      <c r="V499" t="b">
        <f>ISNUMBER(MATCH( ""&amp; T499,  Emploees!AC:AC,0))</f>
        <v>0</v>
      </c>
      <c r="W499" t="b">
        <f>IF(V499,FALSE,ISNUMBER(MATCH(T499,Emploees!B:B,0)))</f>
        <v>0</v>
      </c>
      <c r="X499" t="b">
        <v>1</v>
      </c>
      <c r="Y499" t="e">
        <f>MATCH(ROW(),Sheet2!$A$2:$A$8,0)</f>
        <v>#N/A</v>
      </c>
    </row>
    <row r="500" spans="1:25" hidden="1" x14ac:dyDescent="0.25">
      <c r="A500" t="str">
        <v>გაგი ტრჩუნიანი</v>
      </c>
      <c r="B500" t="str">
        <v>01028005005</v>
      </c>
      <c r="C500" s="19" t="str">
        <v/>
      </c>
      <c r="E500" t="str">
        <v>Male</v>
      </c>
      <c r="F500" t="str">
        <v/>
      </c>
      <c r="H500" t="str">
        <v>ქ.თბილისი, ძველი თბილისის რაიონში, ლესელიძის 42</v>
      </c>
      <c r="I500" t="str">
        <v/>
      </c>
      <c r="J500" t="str">
        <v/>
      </c>
      <c r="K500" t="str">
        <v/>
      </c>
      <c r="M500" t="str">
        <v/>
      </c>
      <c r="N500" t="str">
        <v/>
      </c>
      <c r="O500" t="str">
        <v/>
      </c>
      <c r="P500" t="str">
        <v/>
      </c>
      <c r="Q500" t="str">
        <v/>
      </c>
      <c r="R500" t="str">
        <v>ba538574-e93f-4ce8-a780-667b61fc970a</v>
      </c>
      <c r="S500" t="str">
        <v>94279771-0dd8-44b8-955b-275714b1489b</v>
      </c>
      <c r="T500" t="str">
        <v>24FC4ECF-2A63-44D5-A6B4-A822AB4CEA4E</v>
      </c>
      <c r="U500" t="str">
        <v>ICE000499</v>
      </c>
      <c r="V500" t="b">
        <f>ISNUMBER(MATCH( ""&amp; T500,  Emploees!AC:AC,0))</f>
        <v>0</v>
      </c>
      <c r="W500" t="b">
        <f>IF(V500,FALSE,ISNUMBER(MATCH(T500,Emploees!B:B,0)))</f>
        <v>0</v>
      </c>
      <c r="X500" t="b">
        <v>1</v>
      </c>
      <c r="Y500" t="e">
        <f>MATCH(ROW(),Sheet2!$A$2:$A$8,0)</f>
        <v>#N/A</v>
      </c>
    </row>
    <row r="501" spans="1:25" hidden="1" x14ac:dyDescent="0.25">
      <c r="A501" t="str">
        <v>ბორის ცირეკიძე</v>
      </c>
      <c r="B501" t="str">
        <v>01027033500</v>
      </c>
      <c r="C501" s="19" t="str">
        <v/>
      </c>
      <c r="E501" t="str">
        <v>Male</v>
      </c>
      <c r="F501" t="str">
        <v/>
      </c>
      <c r="H501" t="str">
        <v>ქ. თბილისის დიდუბის რაიონში, ხოშარაულის ქ. N 32</v>
      </c>
      <c r="I501" t="str">
        <v/>
      </c>
      <c r="J501" t="str">
        <v/>
      </c>
      <c r="K501" t="str">
        <v/>
      </c>
      <c r="M501" t="str">
        <v/>
      </c>
      <c r="N501" t="str">
        <v/>
      </c>
      <c r="O501" t="str">
        <v/>
      </c>
      <c r="P501" t="str">
        <v/>
      </c>
      <c r="Q501">
        <v>300</v>
      </c>
      <c r="R501" t="str">
        <v>ba538574-e93f-4ce8-a780-667b61fc970a</v>
      </c>
      <c r="S501" t="str">
        <v>94279771-0dd8-44b8-955b-275714b1489b</v>
      </c>
      <c r="T501" t="str">
        <v>B8DE3719-B536-46B1-A530-C4010604773A</v>
      </c>
      <c r="U501" t="str">
        <v>ICE000500</v>
      </c>
      <c r="V501" t="b">
        <f>ISNUMBER(MATCH( ""&amp; T501,  Emploees!AC:AC,0))</f>
        <v>0</v>
      </c>
      <c r="W501" t="b">
        <f>IF(V501,FALSE,ISNUMBER(MATCH(T501,Emploees!B:B,0)))</f>
        <v>0</v>
      </c>
      <c r="X501" t="b">
        <v>1</v>
      </c>
      <c r="Y501" t="e">
        <f>MATCH(ROW(),Sheet2!$A$2:$A$8,0)</f>
        <v>#N/A</v>
      </c>
    </row>
    <row r="502" spans="1:25" hidden="1" x14ac:dyDescent="0.25">
      <c r="A502" t="str">
        <v>ნუგზარი კუპრაშვილი</v>
      </c>
      <c r="B502" t="str">
        <v>01006015449</v>
      </c>
      <c r="C502" s="19" t="str">
        <v/>
      </c>
      <c r="E502" t="str">
        <v>Male</v>
      </c>
      <c r="F502" t="str">
        <v/>
      </c>
      <c r="H502" t="str">
        <v>ქ. თბილისის დიდუბის რაიონში, ხოშარაულის ქ.N 34</v>
      </c>
      <c r="I502" t="str">
        <v/>
      </c>
      <c r="J502" t="str">
        <v/>
      </c>
      <c r="K502" t="str">
        <v/>
      </c>
      <c r="M502" t="str">
        <v/>
      </c>
      <c r="N502" t="str">
        <v/>
      </c>
      <c r="O502" t="str">
        <v/>
      </c>
      <c r="P502" t="str">
        <v/>
      </c>
      <c r="Q502">
        <v>301</v>
      </c>
      <c r="R502" t="str">
        <v>ba538574-e93f-4ce8-a780-667b61fc970a</v>
      </c>
      <c r="S502" t="str">
        <v>94279771-0dd8-44b8-955b-275714b1489b</v>
      </c>
      <c r="T502" t="str">
        <v>D528BEBE-528E-488D-86D8-B86B3C310843</v>
      </c>
      <c r="U502" t="str">
        <v>ICE000501</v>
      </c>
      <c r="V502" t="b">
        <f>ISNUMBER(MATCH( ""&amp; T502,  Emploees!AC:AC,0))</f>
        <v>0</v>
      </c>
      <c r="W502" t="b">
        <f>IF(V502,FALSE,ISNUMBER(MATCH(T502,Emploees!B:B,0)))</f>
        <v>0</v>
      </c>
      <c r="X502" t="b">
        <v>1</v>
      </c>
      <c r="Y502" t="e">
        <f>MATCH(ROW(),Sheet2!$A$2:$A$8,0)</f>
        <v>#N/A</v>
      </c>
    </row>
    <row r="503" spans="1:25" hidden="1" x14ac:dyDescent="0.25">
      <c r="A503" t="str">
        <v>სილქ როუდ ლაინ</v>
      </c>
      <c r="B503" t="str">
        <v>402005110</v>
      </c>
      <c r="C503" s="19" t="str">
        <v/>
      </c>
      <c r="E503" t="str">
        <v/>
      </c>
      <c r="F503" t="str">
        <v/>
      </c>
      <c r="H503" t="str">
        <v>ქ.თბილისი, ნ. ხუდადოვის ქ. N7, ბ. 30</v>
      </c>
      <c r="I503" t="str">
        <v/>
      </c>
      <c r="J503" t="str">
        <v/>
      </c>
      <c r="K503" t="str">
        <v>GE47TB7467936170100001</v>
      </c>
      <c r="M503" t="str">
        <v>ზაზა ბარბაქაძე</v>
      </c>
      <c r="N503" t="str">
        <v>01030007835</v>
      </c>
      <c r="O503" t="str">
        <v/>
      </c>
      <c r="P503" t="str">
        <v/>
      </c>
      <c r="Q503">
        <v>1440</v>
      </c>
      <c r="R503" t="str">
        <v>0d51a686-652b-478f-9502-50b11abafa54</v>
      </c>
      <c r="S503" t="str">
        <v>94279771-0dd8-44b8-955b-275714b1489b</v>
      </c>
      <c r="T503" t="str">
        <v>873D21AF-23F6-4F5E-9B7A-28BB6AE6B94B</v>
      </c>
      <c r="U503" t="str">
        <v>ICE000502</v>
      </c>
      <c r="V503" t="b">
        <f>ISNUMBER(MATCH( ""&amp; T503,  Emploees!AC:AC,0))</f>
        <v>0</v>
      </c>
      <c r="W503" t="b">
        <f>IF(V503,FALSE,ISNUMBER(MATCH(T503,Emploees!B:B,0)))</f>
        <v>0</v>
      </c>
      <c r="X503" t="b">
        <v>1</v>
      </c>
      <c r="Y503" t="e">
        <f>MATCH(ROW(),Sheet2!$A$2:$A$8,0)</f>
        <v>#N/A</v>
      </c>
    </row>
    <row r="504" spans="1:25" hidden="1" x14ac:dyDescent="0.25">
      <c r="A504" t="str">
        <v>არქი დიღომი</v>
      </c>
      <c r="B504" t="str">
        <v>405225037</v>
      </c>
      <c r="C504" s="19" t="str">
        <v/>
      </c>
      <c r="E504" t="str">
        <v/>
      </c>
      <c r="F504" t="str">
        <v/>
      </c>
      <c r="H504" t="str">
        <v>ქ. თბილისი, ვაკე-საბურთალოს რაიონი, ყიფშიძის შესახვევი, N 15, სართული 3</v>
      </c>
      <c r="I504" t="str">
        <v/>
      </c>
      <c r="J504" t="str">
        <v/>
      </c>
      <c r="K504" t="str">
        <v/>
      </c>
      <c r="M504" t="str">
        <v>თენგიზ წულაია, ივერი ჭალიძე</v>
      </c>
      <c r="N504" t="str">
        <v>37001018394;01023011793</v>
      </c>
      <c r="O504" t="str">
        <v/>
      </c>
      <c r="P504" t="str">
        <v/>
      </c>
      <c r="Q504">
        <v>1717</v>
      </c>
      <c r="R504" t="str">
        <v>0d51a686-652b-478f-9502-50b11abafa54</v>
      </c>
      <c r="S504" t="str">
        <v>94279771-0dd8-44b8-955b-275714b1489b</v>
      </c>
      <c r="T504" t="str">
        <v>AEB05B14-77B4-473B-AAFD-FC47BDF7BDAF</v>
      </c>
      <c r="U504" t="str">
        <v>ICE000503</v>
      </c>
      <c r="V504" t="b">
        <f>ISNUMBER(MATCH( ""&amp; T504,  Emploees!AC:AC,0))</f>
        <v>0</v>
      </c>
      <c r="W504" t="b">
        <f>IF(V504,FALSE,ISNUMBER(MATCH(T504,Emploees!B:B,0)))</f>
        <v>0</v>
      </c>
      <c r="X504" t="b">
        <v>1</v>
      </c>
      <c r="Y504" t="e">
        <f>MATCH(ROW(),Sheet2!$A$2:$A$8,0)</f>
        <v>#N/A</v>
      </c>
    </row>
    <row r="505" spans="1:25" hidden="1" x14ac:dyDescent="0.25">
      <c r="A505" t="str">
        <v>ლაშა ტეხაშვილი</v>
      </c>
      <c r="B505" t="str">
        <v>24001014897</v>
      </c>
      <c r="C505" s="19" t="str">
        <v/>
      </c>
      <c r="E505" t="str">
        <v>Male</v>
      </c>
      <c r="F505" t="b">
        <v>1</v>
      </c>
      <c r="H505" t="str">
        <v>კასპი, ს. ყარაფილა</v>
      </c>
      <c r="I505" t="str">
        <v/>
      </c>
      <c r="J505" t="str">
        <v/>
      </c>
      <c r="K505" t="str">
        <v>GE71BG0000000033594900</v>
      </c>
      <c r="M505" t="str">
        <v/>
      </c>
      <c r="N505" t="str">
        <v/>
      </c>
      <c r="O505" t="str">
        <v/>
      </c>
      <c r="P505" t="str">
        <v/>
      </c>
      <c r="Q505" t="str">
        <v/>
      </c>
      <c r="R505" t="str">
        <v>bf4d83f9-5064-4958-af6e-e4c21b2e4880</v>
      </c>
      <c r="S505" t="str">
        <v>94279771-0dd8-44b8-955b-275714b1489b</v>
      </c>
      <c r="T505" t="str">
        <v>A23072CF-650E-4A4E-8CC7-41D5B96B399E</v>
      </c>
      <c r="U505" t="str">
        <v>ICE000504</v>
      </c>
      <c r="V505" t="b">
        <f>ISNUMBER(MATCH( ""&amp; T505,  Emploees!AC:AC,0))</f>
        <v>0</v>
      </c>
      <c r="W505" t="b">
        <f>IF(V505,FALSE,ISNUMBER(MATCH(T505,Emploees!B:B,0)))</f>
        <v>0</v>
      </c>
      <c r="X505" t="b">
        <v>1</v>
      </c>
      <c r="Y505" t="e">
        <f>MATCH(ROW(),Sheet2!$A$2:$A$8,0)</f>
        <v>#N/A</v>
      </c>
    </row>
    <row r="506" spans="1:25" hidden="1" x14ac:dyDescent="0.25">
      <c r="A506" t="str">
        <v>ნიკოლოზ ჯავახიშვილი</v>
      </c>
      <c r="B506" t="str">
        <v>01001079567</v>
      </c>
      <c r="C506" s="19" t="str">
        <v/>
      </c>
      <c r="E506" t="str">
        <v>Male</v>
      </c>
      <c r="F506" t="b">
        <v>1</v>
      </c>
      <c r="H506" t="str">
        <v>ქ. თბილისი, ზარზმის ქ. N11, ბ. 58</v>
      </c>
      <c r="I506" t="str">
        <v/>
      </c>
      <c r="J506" t="str">
        <v/>
      </c>
      <c r="K506" t="str">
        <v>GE90BG0000000630637900</v>
      </c>
      <c r="M506" t="str">
        <v/>
      </c>
      <c r="N506" t="str">
        <v/>
      </c>
      <c r="O506" t="str">
        <v/>
      </c>
      <c r="P506" t="str">
        <v/>
      </c>
      <c r="Q506" t="str">
        <v/>
      </c>
      <c r="R506" t="str">
        <v>bf4d83f9-5064-4958-af6e-e4c21b2e4880</v>
      </c>
      <c r="S506" t="str">
        <v>94279771-0dd8-44b8-955b-275714b1489b</v>
      </c>
      <c r="T506" t="str">
        <v>1417E070-4354-4E22-A9D4-3254E6AA7164</v>
      </c>
      <c r="U506" t="str">
        <v>ICE000505</v>
      </c>
      <c r="V506" t="b">
        <f>ISNUMBER(MATCH( ""&amp; T506,  Emploees!AC:AC,0))</f>
        <v>0</v>
      </c>
      <c r="W506" t="b">
        <f>IF(V506,FALSE,ISNUMBER(MATCH(T506,Emploees!B:B,0)))</f>
        <v>0</v>
      </c>
      <c r="X506" t="b">
        <v>1</v>
      </c>
      <c r="Y506" t="e">
        <f>MATCH(ROW(),Sheet2!$A$2:$A$8,0)</f>
        <v>#N/A</v>
      </c>
    </row>
    <row r="507" spans="1:25" hidden="1" x14ac:dyDescent="0.25">
      <c r="A507" t="str">
        <v>დავით თოთიაური</v>
      </c>
      <c r="B507" t="str">
        <v>01004006900</v>
      </c>
      <c r="C507" s="19" t="str">
        <v/>
      </c>
      <c r="E507" t="str">
        <v>Male</v>
      </c>
      <c r="F507" t="b">
        <v>1</v>
      </c>
      <c r="H507" t="str">
        <v>ქ. თბილისის გლდანის რაიონი / ლიბანის ქ.სახლი.31</v>
      </c>
      <c r="I507" t="str">
        <v/>
      </c>
      <c r="J507" t="str">
        <v/>
      </c>
      <c r="K507" t="str">
        <v>GE91TB1951136512500063</v>
      </c>
      <c r="M507" t="str">
        <v/>
      </c>
      <c r="N507" t="str">
        <v/>
      </c>
      <c r="O507" t="str">
        <v/>
      </c>
      <c r="P507" t="str">
        <v/>
      </c>
      <c r="Q507" t="str">
        <v/>
      </c>
      <c r="R507" t="str">
        <v>bf4d83f9-5064-4958-af6e-e4c21b2e4880</v>
      </c>
      <c r="S507" t="str">
        <v>94279771-0dd8-44b8-955b-275714b1489b</v>
      </c>
      <c r="T507" t="str">
        <v>F180A52F-8DF6-49FE-B692-068A3A6AA89E</v>
      </c>
      <c r="U507" t="str">
        <v>ICE000506</v>
      </c>
      <c r="V507" t="b">
        <f>ISNUMBER(MATCH( ""&amp; T507,  Emploees!AC:AC,0))</f>
        <v>0</v>
      </c>
      <c r="W507" t="b">
        <f>IF(V507,FALSE,ISNUMBER(MATCH(T507,Emploees!B:B,0)))</f>
        <v>0</v>
      </c>
      <c r="X507" t="b">
        <v>1</v>
      </c>
      <c r="Y507" t="e">
        <f>MATCH(ROW(),Sheet2!$A$2:$A$8,0)</f>
        <v>#N/A</v>
      </c>
    </row>
    <row r="508" spans="1:25" hidden="1" x14ac:dyDescent="0.25">
      <c r="A508" t="str">
        <v>დინარა ძაგანია</v>
      </c>
      <c r="B508" t="str">
        <v>01005008713</v>
      </c>
      <c r="C508" s="19" t="str">
        <v/>
      </c>
      <c r="E508" t="str">
        <v>Female</v>
      </c>
      <c r="F508" t="b">
        <v>1</v>
      </c>
      <c r="H508" t="str">
        <v>ქ. თბილისი, ბორჯომის ქუჩა, სახლი.6</v>
      </c>
      <c r="I508" t="str">
        <v/>
      </c>
      <c r="J508" t="str">
        <v/>
      </c>
      <c r="K508" t="str">
        <v>GE53BG0000000772192800</v>
      </c>
      <c r="M508" t="str">
        <v/>
      </c>
      <c r="N508" t="str">
        <v/>
      </c>
      <c r="O508" t="str">
        <v/>
      </c>
      <c r="P508" t="str">
        <v/>
      </c>
      <c r="Q508">
        <v>1223</v>
      </c>
      <c r="R508" t="str">
        <v>bf4d83f9-5064-4958-af6e-e4c21b2e4880</v>
      </c>
      <c r="S508" t="str">
        <v>94279771-0dd8-44b8-955b-275714b1489b</v>
      </c>
      <c r="T508" t="str">
        <v>9049193C-C933-4D9B-A77C-0DD14D946903</v>
      </c>
      <c r="U508" t="str">
        <v>ICE000507</v>
      </c>
      <c r="V508" t="b">
        <f>ISNUMBER(MATCH( ""&amp; T508,  Emploees!AC:AC,0))</f>
        <v>0</v>
      </c>
      <c r="W508" t="b">
        <f>IF(V508,FALSE,ISNUMBER(MATCH(T508,Emploees!B:B,0)))</f>
        <v>0</v>
      </c>
      <c r="X508" t="b">
        <v>1</v>
      </c>
      <c r="Y508" t="e">
        <f>MATCH(ROW(),Sheet2!$A$2:$A$8,0)</f>
        <v>#N/A</v>
      </c>
    </row>
    <row r="509" spans="1:25" hidden="1" x14ac:dyDescent="0.25">
      <c r="A509" t="str">
        <v>რუდოლფ გენზინგერი</v>
      </c>
      <c r="B509" t="str">
        <v>01005010125</v>
      </c>
      <c r="C509" s="19" t="str">
        <v/>
      </c>
      <c r="E509" t="str">
        <v>Male</v>
      </c>
      <c r="F509" t="b">
        <v>1</v>
      </c>
      <c r="H509" t="str">
        <v>ქ. თბილისი, სამტრედიის ქ. N 3-ა, ბ N59</v>
      </c>
      <c r="I509" t="str">
        <v/>
      </c>
      <c r="J509" t="str">
        <v/>
      </c>
      <c r="K509" t="str">
        <v>GE31BG0000000162455076</v>
      </c>
      <c r="M509" t="str">
        <v/>
      </c>
      <c r="N509" t="str">
        <v/>
      </c>
      <c r="O509" t="str">
        <v/>
      </c>
      <c r="P509" t="str">
        <v/>
      </c>
      <c r="Q509" t="str">
        <v/>
      </c>
      <c r="R509" t="str">
        <v>bf4d83f9-5064-4958-af6e-e4c21b2e4880</v>
      </c>
      <c r="S509" t="str">
        <v>94279771-0dd8-44b8-955b-275714b1489b</v>
      </c>
      <c r="T509" t="str">
        <v>B36CDE38-2846-49F9-A9F9-B5D83C84D980</v>
      </c>
      <c r="U509" t="str">
        <v>ICE000508</v>
      </c>
      <c r="V509" t="b">
        <f>ISNUMBER(MATCH( ""&amp; T509,  Emploees!AC:AC,0))</f>
        <v>0</v>
      </c>
      <c r="W509" t="b">
        <f>IF(V509,FALSE,ISNUMBER(MATCH(T509,Emploees!B:B,0)))</f>
        <v>0</v>
      </c>
      <c r="X509" t="b">
        <v>1</v>
      </c>
      <c r="Y509" t="e">
        <f>MATCH(ROW(),Sheet2!$A$2:$A$8,0)</f>
        <v>#N/A</v>
      </c>
    </row>
    <row r="510" spans="1:25" hidden="1" x14ac:dyDescent="0.25">
      <c r="A510" t="str">
        <v>ნანა ტაბატაძე</v>
      </c>
      <c r="B510" t="str">
        <v>01005013288</v>
      </c>
      <c r="C510" s="19" t="str">
        <v/>
      </c>
      <c r="E510" t="str">
        <v>Female</v>
      </c>
      <c r="F510" t="b">
        <v>1</v>
      </c>
      <c r="H510" t="str">
        <v>ქ. თბილისი, დიღმის მასივი, კვ. 2, კორპ.12, ბ. 8</v>
      </c>
      <c r="I510" t="str">
        <v/>
      </c>
      <c r="J510" t="str">
        <v/>
      </c>
      <c r="K510" t="str">
        <v>GE60BG0000000679175300</v>
      </c>
      <c r="M510" t="str">
        <v/>
      </c>
      <c r="N510" t="str">
        <v/>
      </c>
      <c r="O510" t="str">
        <v/>
      </c>
      <c r="P510" t="str">
        <v/>
      </c>
      <c r="Q510">
        <v>1295</v>
      </c>
      <c r="R510" t="str">
        <v>bf4d83f9-5064-4958-af6e-e4c21b2e4880</v>
      </c>
      <c r="S510" t="str">
        <v>94279771-0dd8-44b8-955b-275714b1489b</v>
      </c>
      <c r="T510" t="str">
        <v>EFF994A7-3788-48DB-86AD-549F559F526C</v>
      </c>
      <c r="U510" t="str">
        <v>ICE000509</v>
      </c>
      <c r="V510" t="b">
        <f>ISNUMBER(MATCH( ""&amp; T510,  Emploees!AC:AC,0))</f>
        <v>0</v>
      </c>
      <c r="W510" t="b">
        <f>IF(V510,FALSE,ISNUMBER(MATCH(T510,Emploees!B:B,0)))</f>
        <v>0</v>
      </c>
      <c r="X510" t="b">
        <v>1</v>
      </c>
      <c r="Y510" t="e">
        <f>MATCH(ROW(),Sheet2!$A$2:$A$8,0)</f>
        <v>#N/A</v>
      </c>
    </row>
    <row r="511" spans="1:25" hidden="1" x14ac:dyDescent="0.25">
      <c r="A511" t="str">
        <v>ამირან რევია</v>
      </c>
      <c r="B511" t="str">
        <v>01005019271</v>
      </c>
      <c r="C511" s="19" t="str">
        <v/>
      </c>
      <c r="E511" t="str">
        <v>Male</v>
      </c>
      <c r="F511" t="b">
        <v>1</v>
      </c>
      <c r="H511" t="str">
        <v>ქ. თბილისი, დიღმის მასივი, III კვ, კორპ. 6ა, ბ. 56</v>
      </c>
      <c r="I511" t="str">
        <v/>
      </c>
      <c r="J511" t="str">
        <v/>
      </c>
      <c r="K511" t="str">
        <v>GE18TB7436745061600002</v>
      </c>
      <c r="M511" t="str">
        <v/>
      </c>
      <c r="N511" t="str">
        <v/>
      </c>
      <c r="O511" t="str">
        <v/>
      </c>
      <c r="P511" t="str">
        <v/>
      </c>
      <c r="Q511" t="str">
        <v/>
      </c>
      <c r="R511" t="str">
        <v>bf4d83f9-5064-4958-af6e-e4c21b2e4880</v>
      </c>
      <c r="S511" t="str">
        <v>94279771-0dd8-44b8-955b-275714b1489b</v>
      </c>
      <c r="T511" t="str">
        <v>B866F8C3-14B8-4B2B-A7F8-9B65D52E79D4</v>
      </c>
      <c r="U511" t="str">
        <v>ICE000510</v>
      </c>
      <c r="V511" t="b">
        <f>ISNUMBER(MATCH( ""&amp; T511,  Emploees!AC:AC,0))</f>
        <v>0</v>
      </c>
      <c r="W511" t="b">
        <f>IF(V511,FALSE,ISNUMBER(MATCH(T511,Emploees!B:B,0)))</f>
        <v>0</v>
      </c>
      <c r="X511" t="b">
        <v>1</v>
      </c>
      <c r="Y511" t="e">
        <f>MATCH(ROW(),Sheet2!$A$2:$A$8,0)</f>
        <v>#N/A</v>
      </c>
    </row>
    <row r="512" spans="1:25" hidden="1" x14ac:dyDescent="0.25">
      <c r="A512" t="str">
        <v>ელდარ ნებიერიძე</v>
      </c>
      <c r="B512" t="str">
        <v>01008016009</v>
      </c>
      <c r="C512" s="19" t="str">
        <v/>
      </c>
      <c r="E512" t="str">
        <v>Male</v>
      </c>
      <c r="F512" t="b">
        <v>1</v>
      </c>
      <c r="H512" t="str">
        <v>ქ. თბილისი, შ. ნუცუბიძის ქ. სახლი.19, ბ.3</v>
      </c>
      <c r="I512" t="str">
        <v/>
      </c>
      <c r="J512" t="str">
        <v/>
      </c>
      <c r="K512" t="str">
        <v/>
      </c>
      <c r="M512" t="str">
        <v/>
      </c>
      <c r="N512" t="str">
        <v/>
      </c>
      <c r="O512" t="str">
        <v/>
      </c>
      <c r="P512" t="str">
        <v/>
      </c>
      <c r="Q512" t="str">
        <v/>
      </c>
      <c r="R512" t="str">
        <v>bf4d83f9-5064-4958-af6e-e4c21b2e4880</v>
      </c>
      <c r="S512" t="str">
        <v>94279771-0dd8-44b8-955b-275714b1489b</v>
      </c>
      <c r="T512" t="str">
        <v>454A576D-AAA9-4C33-8FCE-FDA99A3274C8</v>
      </c>
      <c r="U512" t="str">
        <v>ICE000511</v>
      </c>
      <c r="V512" t="b">
        <f>ISNUMBER(MATCH( ""&amp; T512,  Emploees!AC:AC,0))</f>
        <v>0</v>
      </c>
      <c r="W512" t="b">
        <f>IF(V512,FALSE,ISNUMBER(MATCH(T512,Emploees!B:B,0)))</f>
        <v>0</v>
      </c>
      <c r="X512" t="b">
        <v>1</v>
      </c>
      <c r="Y512" t="e">
        <f>MATCH(ROW(),Sheet2!$A$2:$A$8,0)</f>
        <v>#N/A</v>
      </c>
    </row>
    <row r="513" spans="1:25" hidden="1" x14ac:dyDescent="0.25">
      <c r="A513" t="str">
        <v>ეკატერინე გვანცელაძე</v>
      </c>
      <c r="B513" t="str">
        <v>01008022615</v>
      </c>
      <c r="C513" s="19" t="str">
        <v/>
      </c>
      <c r="E513" t="str">
        <v>Female</v>
      </c>
      <c r="F513" t="b">
        <v>1</v>
      </c>
      <c r="H513" t="str">
        <v>ქ. თბილისი, ბაგები, კორპ.1, ბ.N68</v>
      </c>
      <c r="I513" t="str">
        <v/>
      </c>
      <c r="J513" t="str">
        <v/>
      </c>
      <c r="K513" t="str">
        <v>GE40BG0000000156987800</v>
      </c>
      <c r="M513" t="str">
        <v/>
      </c>
      <c r="N513" t="str">
        <v/>
      </c>
      <c r="O513" t="str">
        <v/>
      </c>
      <c r="P513" t="str">
        <v/>
      </c>
      <c r="Q513">
        <v>511</v>
      </c>
      <c r="R513" t="str">
        <v>bf4d83f9-5064-4958-af6e-e4c21b2e4880</v>
      </c>
      <c r="S513" t="str">
        <v>94279771-0dd8-44b8-955b-275714b1489b</v>
      </c>
      <c r="T513" t="str">
        <v>F09982E9-7BE5-4C78-9C61-432B8F03F7B3</v>
      </c>
      <c r="U513" t="str">
        <v>ICE000512</v>
      </c>
      <c r="V513" t="b">
        <f>ISNUMBER(MATCH( ""&amp; T513,  Emploees!AC:AC,0))</f>
        <v>0</v>
      </c>
      <c r="W513" t="b">
        <f>IF(V513,FALSE,ISNUMBER(MATCH(T513,Emploees!B:B,0)))</f>
        <v>0</v>
      </c>
      <c r="X513" t="b">
        <v>1</v>
      </c>
      <c r="Y513" t="e">
        <f>MATCH(ROW(),Sheet2!$A$2:$A$8,0)</f>
        <v>#N/A</v>
      </c>
    </row>
    <row r="514" spans="1:25" hidden="1" x14ac:dyDescent="0.25">
      <c r="A514" t="str">
        <v>ეკატერინე შვანგირაძე</v>
      </c>
      <c r="B514" t="str">
        <v>01008028247</v>
      </c>
      <c r="C514" s="19" t="str">
        <v/>
      </c>
      <c r="E514" t="str">
        <v>Female</v>
      </c>
      <c r="F514" t="b">
        <v>1</v>
      </c>
      <c r="H514" t="str">
        <v>ქ. თბილისი, ირ. აბაშიძის ქ. N50, ბ. 29</v>
      </c>
      <c r="I514" t="str">
        <v/>
      </c>
      <c r="J514" t="str">
        <v/>
      </c>
      <c r="K514" t="str">
        <v>GE71BG0000000213636600</v>
      </c>
      <c r="M514" t="str">
        <v/>
      </c>
      <c r="N514" t="str">
        <v/>
      </c>
      <c r="O514" t="str">
        <v/>
      </c>
      <c r="P514" t="str">
        <v/>
      </c>
      <c r="Q514" t="str">
        <v/>
      </c>
      <c r="R514" t="str">
        <v>bf4d83f9-5064-4958-af6e-e4c21b2e4880</v>
      </c>
      <c r="S514" t="str">
        <v>94279771-0dd8-44b8-955b-275714b1489b</v>
      </c>
      <c r="T514" t="str">
        <v>9639B8C5-A199-4436-88BF-19DE81EA4375</v>
      </c>
      <c r="U514" t="str">
        <v>ICE000513</v>
      </c>
      <c r="V514" t="b">
        <f>ISNUMBER(MATCH( ""&amp; T514,  Emploees!AC:AC,0))</f>
        <v>0</v>
      </c>
      <c r="W514" t="b">
        <f>IF(V514,FALSE,ISNUMBER(MATCH(T514,Emploees!B:B,0)))</f>
        <v>0</v>
      </c>
      <c r="X514" t="b">
        <v>1</v>
      </c>
      <c r="Y514" t="e">
        <f>MATCH(ROW(),Sheet2!$A$2:$A$8,0)</f>
        <v>#N/A</v>
      </c>
    </row>
    <row r="515" spans="1:25" hidden="1" x14ac:dyDescent="0.25">
      <c r="A515" t="str">
        <v>გიორგი ბახსოლიანი</v>
      </c>
      <c r="B515" t="str">
        <v>01009000867</v>
      </c>
      <c r="C515" s="19" t="str">
        <v/>
      </c>
      <c r="E515" t="str">
        <v>Male</v>
      </c>
      <c r="F515" t="b">
        <v>1</v>
      </c>
      <c r="H515" t="str">
        <v>ქ. თბილისი, ჭავჭავაძის გამზ. N80, ბინა N20</v>
      </c>
      <c r="I515" t="str">
        <v/>
      </c>
      <c r="J515" t="str">
        <v/>
      </c>
      <c r="K515" t="str">
        <v>GE47BG0000000221275200</v>
      </c>
      <c r="M515" t="str">
        <v/>
      </c>
      <c r="N515" t="str">
        <v/>
      </c>
      <c r="O515" t="str">
        <v/>
      </c>
      <c r="P515" t="str">
        <v/>
      </c>
      <c r="Q515">
        <v>1116</v>
      </c>
      <c r="R515" t="str">
        <v>bf4d83f9-5064-4958-af6e-e4c21b2e4880</v>
      </c>
      <c r="S515" t="str">
        <v>94279771-0dd8-44b8-955b-275714b1489b</v>
      </c>
      <c r="T515" t="str">
        <v>6381D0B1-F761-4372-BF4E-60D493B3FEB9</v>
      </c>
      <c r="U515" t="str">
        <v>ICE000514</v>
      </c>
      <c r="V515" t="b">
        <f>ISNUMBER(MATCH( ""&amp; T515,  Emploees!AC:AC,0))</f>
        <v>0</v>
      </c>
      <c r="W515" t="b">
        <f>IF(V515,FALSE,ISNUMBER(MATCH(T515,Emploees!B:B,0)))</f>
        <v>0</v>
      </c>
      <c r="X515" t="b">
        <v>1</v>
      </c>
      <c r="Y515" t="e">
        <f>MATCH(ROW(),Sheet2!$A$2:$A$8,0)</f>
        <v>#N/A</v>
      </c>
    </row>
    <row r="516" spans="1:25" hidden="1" x14ac:dyDescent="0.25">
      <c r="A516" t="str">
        <v>დავით ჩომახიშვილი</v>
      </c>
      <c r="B516" t="str">
        <v>01009002015</v>
      </c>
      <c r="C516" s="19" t="str">
        <v/>
      </c>
      <c r="E516" t="str">
        <v>Male</v>
      </c>
      <c r="F516" t="str">
        <v/>
      </c>
      <c r="H516" t="str">
        <v>ქ. თილისი, ვაჟა-ფშაველას გამზირი, N3, ბ. N47</v>
      </c>
      <c r="I516" t="str">
        <v/>
      </c>
      <c r="J516" t="str">
        <v/>
      </c>
      <c r="K516" t="str">
        <v>GE29BG0000000889315300</v>
      </c>
      <c r="M516" t="str">
        <v/>
      </c>
      <c r="N516" t="str">
        <v/>
      </c>
      <c r="O516" t="str">
        <v/>
      </c>
      <c r="P516" t="str">
        <v/>
      </c>
      <c r="Q516">
        <v>466</v>
      </c>
      <c r="R516" t="str">
        <v>ba538574-e93f-4ce8-a780-667b61fc970a</v>
      </c>
      <c r="S516" t="str">
        <v>94279771-0dd8-44b8-955b-275714b1489b</v>
      </c>
      <c r="T516" t="str">
        <v>A2498499-AA06-484E-B387-283138B33193</v>
      </c>
      <c r="U516" t="str">
        <v>ICE000515</v>
      </c>
      <c r="V516" t="b">
        <f>ISNUMBER(MATCH( ""&amp; T516,  Emploees!AC:AC,0))</f>
        <v>0</v>
      </c>
      <c r="W516" t="b">
        <f>IF(V516,FALSE,ISNUMBER(MATCH(T516,Emploees!B:B,0)))</f>
        <v>0</v>
      </c>
      <c r="X516" t="b">
        <v>1</v>
      </c>
      <c r="Y516" t="e">
        <f>MATCH(ROW(),Sheet2!$A$2:$A$8,0)</f>
        <v>#N/A</v>
      </c>
    </row>
    <row r="517" spans="1:25" hidden="1" x14ac:dyDescent="0.25">
      <c r="A517" t="str">
        <v>ოლღა ჭავჭავაძე</v>
      </c>
      <c r="B517" t="str">
        <v>01009010787</v>
      </c>
      <c r="C517" s="19" t="str">
        <v/>
      </c>
      <c r="E517" t="str">
        <v>Female</v>
      </c>
      <c r="F517" t="b">
        <v>1</v>
      </c>
      <c r="H517" t="str">
        <v>ქ. თბილისი, ნუცუბიძის ქ. N58-ის მიმდებარედ</v>
      </c>
      <c r="I517" t="str">
        <v/>
      </c>
      <c r="J517" t="str">
        <v/>
      </c>
      <c r="K517" t="str">
        <v/>
      </c>
      <c r="M517" t="str">
        <v/>
      </c>
      <c r="N517" t="str">
        <v/>
      </c>
      <c r="O517" t="str">
        <v/>
      </c>
      <c r="P517" t="str">
        <v/>
      </c>
      <c r="Q517">
        <v>1170</v>
      </c>
      <c r="R517" t="str">
        <v>bf4d83f9-5064-4958-af6e-e4c21b2e4880</v>
      </c>
      <c r="S517" t="str">
        <v>94279771-0dd8-44b8-955b-275714b1489b</v>
      </c>
      <c r="T517" t="str">
        <v>4BA97416-721A-49FC-9A25-CA1E72636518</v>
      </c>
      <c r="U517" t="str">
        <v>ICE000516</v>
      </c>
      <c r="V517" t="b">
        <f>ISNUMBER(MATCH( ""&amp; T517,  Emploees!AC:AC,0))</f>
        <v>0</v>
      </c>
      <c r="W517" t="b">
        <f>IF(V517,FALSE,ISNUMBER(MATCH(T517,Emploees!B:B,0)))</f>
        <v>0</v>
      </c>
      <c r="X517" t="b">
        <v>1</v>
      </c>
      <c r="Y517" t="e">
        <f>MATCH(ROW(),Sheet2!$A$2:$A$8,0)</f>
        <v>#N/A</v>
      </c>
    </row>
    <row r="518" spans="1:25" hidden="1" x14ac:dyDescent="0.25">
      <c r="A518" t="str">
        <v>თეიმურაზ ჩაჩხუნაშვილი</v>
      </c>
      <c r="B518" t="str">
        <v>01009016372</v>
      </c>
      <c r="C518" s="19" t="str">
        <v/>
      </c>
      <c r="E518" t="str">
        <v>Male</v>
      </c>
      <c r="F518" t="str">
        <v/>
      </c>
      <c r="H518" t="str">
        <v>ქ. თბილისი, ვაჟა-ფშაველას გამზირი, N58</v>
      </c>
      <c r="I518" t="str">
        <v/>
      </c>
      <c r="J518" t="str">
        <v/>
      </c>
      <c r="K518" t="str">
        <v>GE69BG0000000144874500</v>
      </c>
      <c r="M518" t="str">
        <v/>
      </c>
      <c r="N518" t="str">
        <v/>
      </c>
      <c r="O518" t="str">
        <v/>
      </c>
      <c r="P518" t="str">
        <v/>
      </c>
      <c r="Q518" t="str">
        <v/>
      </c>
      <c r="R518" t="str">
        <v>ba538574-e93f-4ce8-a780-667b61fc970a</v>
      </c>
      <c r="S518" t="str">
        <v>94279771-0dd8-44b8-955b-275714b1489b</v>
      </c>
      <c r="T518" t="str">
        <v>5661F216-961A-44E1-A8EA-7350A4B783C8</v>
      </c>
      <c r="U518" t="str">
        <v>ICE000517</v>
      </c>
      <c r="V518" t="b">
        <f>ISNUMBER(MATCH( ""&amp; T518,  Emploees!AC:AC,0))</f>
        <v>0</v>
      </c>
      <c r="W518" t="b">
        <f>IF(V518,FALSE,ISNUMBER(MATCH(T518,Emploees!B:B,0)))</f>
        <v>0</v>
      </c>
      <c r="X518" t="b">
        <v>1</v>
      </c>
      <c r="Y518" t="e">
        <f>MATCH(ROW(),Sheet2!$A$2:$A$8,0)</f>
        <v>#N/A</v>
      </c>
    </row>
    <row r="519" spans="1:25" hidden="1" x14ac:dyDescent="0.25">
      <c r="A519" t="str">
        <v>ბორის მეგრელიშვილი</v>
      </c>
      <c r="B519" t="str">
        <v>01011021731</v>
      </c>
      <c r="C519" s="19" t="str">
        <v/>
      </c>
      <c r="E519" t="str">
        <v>Male</v>
      </c>
      <c r="F519" t="b">
        <v>1</v>
      </c>
      <c r="H519" t="str">
        <v>ქ. თბილისი, ვაზისუბნის 2 მრ. კორპ.9, ბ. N44</v>
      </c>
      <c r="I519" t="str">
        <v/>
      </c>
      <c r="J519" t="str">
        <v/>
      </c>
      <c r="K519" t="str">
        <v/>
      </c>
      <c r="M519" t="str">
        <v/>
      </c>
      <c r="N519" t="str">
        <v/>
      </c>
      <c r="O519" t="str">
        <v/>
      </c>
      <c r="P519" t="str">
        <v/>
      </c>
      <c r="Q519">
        <v>1178</v>
      </c>
      <c r="R519" t="str">
        <v>bf4d83f9-5064-4958-af6e-e4c21b2e4880</v>
      </c>
      <c r="S519" t="str">
        <v>94279771-0dd8-44b8-955b-275714b1489b</v>
      </c>
      <c r="T519" t="str">
        <v>2E4DC39E-8EC0-4BD0-B0B5-F4977118760E</v>
      </c>
      <c r="U519" t="str">
        <v>ICE000518</v>
      </c>
      <c r="V519" t="b">
        <f>ISNUMBER(MATCH( ""&amp; T519,  Emploees!AC:AC,0))</f>
        <v>0</v>
      </c>
      <c r="W519" t="b">
        <f>IF(V519,FALSE,ISNUMBER(MATCH(T519,Emploees!B:B,0)))</f>
        <v>0</v>
      </c>
      <c r="X519" t="b">
        <v>1</v>
      </c>
      <c r="Y519" t="e">
        <f>MATCH(ROW(),Sheet2!$A$2:$A$8,0)</f>
        <v>#N/A</v>
      </c>
    </row>
    <row r="520" spans="1:25" hidden="1" x14ac:dyDescent="0.25">
      <c r="A520" t="str">
        <v>ვახტანგი ჯაველიძე</v>
      </c>
      <c r="B520" t="str">
        <v>01011053668</v>
      </c>
      <c r="C520" s="19" t="str">
        <v/>
      </c>
      <c r="E520" t="str">
        <v>Male</v>
      </c>
      <c r="F520" t="b">
        <v>1</v>
      </c>
      <c r="H520" t="str">
        <v>ქ. თბილისი, დ. აღმაშენებლის გამზირი, N140ა</v>
      </c>
      <c r="I520" t="str">
        <v/>
      </c>
      <c r="J520" t="str">
        <v/>
      </c>
      <c r="K520" t="str">
        <v>GE59TB7133945061100013</v>
      </c>
      <c r="M520" t="str">
        <v/>
      </c>
      <c r="N520" t="str">
        <v/>
      </c>
      <c r="O520" t="str">
        <v/>
      </c>
      <c r="P520" t="str">
        <v/>
      </c>
      <c r="Q520" t="str">
        <v/>
      </c>
      <c r="R520" t="str">
        <v>bf4d83f9-5064-4958-af6e-e4c21b2e4880</v>
      </c>
      <c r="S520" t="str">
        <v>94279771-0dd8-44b8-955b-275714b1489b</v>
      </c>
      <c r="T520" t="str">
        <v>A32D5607-5DB8-43F2-A278-45FB2ECDE36E</v>
      </c>
      <c r="U520" t="str">
        <v>ICE000519</v>
      </c>
      <c r="V520" t="b">
        <f>ISNUMBER(MATCH( ""&amp; T520,  Emploees!AC:AC,0))</f>
        <v>0</v>
      </c>
      <c r="W520" t="b">
        <f>IF(V520,FALSE,ISNUMBER(MATCH(T520,Emploees!B:B,0)))</f>
        <v>0</v>
      </c>
      <c r="X520" t="b">
        <v>1</v>
      </c>
      <c r="Y520" t="e">
        <f>MATCH(ROW(),Sheet2!$A$2:$A$8,0)</f>
        <v>#N/A</v>
      </c>
    </row>
    <row r="521" spans="1:25" hidden="1" x14ac:dyDescent="0.25">
      <c r="A521" t="str">
        <v>შოთა საღლიანი</v>
      </c>
      <c r="B521" t="str">
        <v>01011077052</v>
      </c>
      <c r="C521" s="19" t="str">
        <v/>
      </c>
      <c r="E521" t="str">
        <v>Male</v>
      </c>
      <c r="F521" t="b">
        <v>1</v>
      </c>
      <c r="H521" t="str">
        <v>ქ. თბილისი, ბარნოვის ქუჩა, 60, ბ N20</v>
      </c>
      <c r="I521" t="str">
        <v/>
      </c>
      <c r="J521" t="str">
        <v/>
      </c>
      <c r="K521" t="str">
        <v/>
      </c>
      <c r="M521" t="str">
        <v/>
      </c>
      <c r="N521" t="str">
        <v/>
      </c>
      <c r="O521" t="str">
        <v/>
      </c>
      <c r="P521" t="str">
        <v/>
      </c>
      <c r="Q521" t="str">
        <v/>
      </c>
      <c r="R521" t="str">
        <v>bf4d83f9-5064-4958-af6e-e4c21b2e4880</v>
      </c>
      <c r="S521" t="str">
        <v>94279771-0dd8-44b8-955b-275714b1489b</v>
      </c>
      <c r="T521" t="str">
        <v>ABEA4892-5F0F-4A33-9D01-CD29590B4273</v>
      </c>
      <c r="U521" t="str">
        <v>ICE000520</v>
      </c>
      <c r="V521" t="b">
        <f>ISNUMBER(MATCH( ""&amp; T521,  Emploees!AC:AC,0))</f>
        <v>0</v>
      </c>
      <c r="W521" t="b">
        <f>IF(V521,FALSE,ISNUMBER(MATCH(T521,Emploees!B:B,0)))</f>
        <v>0</v>
      </c>
      <c r="X521" t="b">
        <v>1</v>
      </c>
      <c r="Y521" t="e">
        <f>MATCH(ROW(),Sheet2!$A$2:$A$8,0)</f>
        <v>#N/A</v>
      </c>
    </row>
    <row r="522" spans="1:25" hidden="1" x14ac:dyDescent="0.25">
      <c r="A522" t="str">
        <v>ნინო ჩიხლაძე</v>
      </c>
      <c r="B522" t="str">
        <v>01011084158</v>
      </c>
      <c r="C522" s="19" t="str">
        <v/>
      </c>
      <c r="E522" t="str">
        <v>Female</v>
      </c>
      <c r="F522" t="b">
        <v>1</v>
      </c>
      <c r="H522" t="str">
        <v>ქ. თბილისი კასპის ქ. N3ბ</v>
      </c>
      <c r="I522" t="str">
        <v/>
      </c>
      <c r="J522" t="str">
        <v/>
      </c>
      <c r="K522" t="str">
        <v>GE40TB7510845063600018</v>
      </c>
      <c r="M522" t="str">
        <v/>
      </c>
      <c r="N522" t="str">
        <v/>
      </c>
      <c r="O522" t="str">
        <v/>
      </c>
      <c r="P522" t="str">
        <v/>
      </c>
      <c r="Q522" t="str">
        <v/>
      </c>
      <c r="R522" t="str">
        <v>bf4d83f9-5064-4958-af6e-e4c21b2e4880</v>
      </c>
      <c r="S522" t="str">
        <v>94279771-0dd8-44b8-955b-275714b1489b</v>
      </c>
      <c r="T522" t="str">
        <v>B275EA60-D1BC-4B72-87CC-97EC2D6380C8</v>
      </c>
      <c r="U522" t="str">
        <v>ICE000521</v>
      </c>
      <c r="V522" t="b">
        <f>ISNUMBER(MATCH( ""&amp; T522,  Emploees!AC:AC,0))</f>
        <v>0</v>
      </c>
      <c r="W522" t="b">
        <f>IF(V522,FALSE,ISNUMBER(MATCH(T522,Emploees!B:B,0)))</f>
        <v>0</v>
      </c>
      <c r="X522" t="b">
        <v>1</v>
      </c>
      <c r="Y522" t="e">
        <f>MATCH(ROW(),Sheet2!$A$2:$A$8,0)</f>
        <v>#N/A</v>
      </c>
    </row>
    <row r="523" spans="1:25" hidden="1" x14ac:dyDescent="0.25">
      <c r="A523" t="str">
        <v>გარეგინ ასატუროვ</v>
      </c>
      <c r="B523" t="str">
        <v>01012010867</v>
      </c>
      <c r="C523" s="19" t="str">
        <v/>
      </c>
      <c r="E523" t="str">
        <v>Male</v>
      </c>
      <c r="F523" t="b">
        <v>1</v>
      </c>
      <c r="H523" t="str">
        <v>ქ. ბათუმი</v>
      </c>
      <c r="I523" t="str">
        <v/>
      </c>
      <c r="J523" t="str">
        <v/>
      </c>
      <c r="K523" t="str">
        <v>GE03TB7483145061100051</v>
      </c>
      <c r="M523" t="str">
        <v/>
      </c>
      <c r="N523" t="str">
        <v/>
      </c>
      <c r="O523" t="str">
        <v/>
      </c>
      <c r="P523" t="str">
        <v/>
      </c>
      <c r="Q523" t="str">
        <v/>
      </c>
      <c r="R523" t="str">
        <v>bf4d83f9-5064-4958-af6e-e4c21b2e4880</v>
      </c>
      <c r="S523" t="str">
        <v>94279771-0dd8-44b8-955b-275714b1489b</v>
      </c>
      <c r="T523" t="str">
        <v>AEA5A323-151A-492A-B2F0-EED63793CDE2</v>
      </c>
      <c r="U523" t="str">
        <v>ICE000522</v>
      </c>
      <c r="V523" t="b">
        <f>ISNUMBER(MATCH( ""&amp; T523,  Emploees!AC:AC,0))</f>
        <v>0</v>
      </c>
      <c r="W523" t="b">
        <f>IF(V523,FALSE,ISNUMBER(MATCH(T523,Emploees!B:B,0)))</f>
        <v>0</v>
      </c>
      <c r="X523" t="b">
        <v>1</v>
      </c>
      <c r="Y523" t="e">
        <f>MATCH(ROW(),Sheet2!$A$2:$A$8,0)</f>
        <v>#N/A</v>
      </c>
    </row>
    <row r="524" spans="1:25" hidden="1" x14ac:dyDescent="0.25">
      <c r="A524" t="str">
        <v>ლევან ჯავახიშვილი</v>
      </c>
      <c r="B524" t="str">
        <v>01013005857</v>
      </c>
      <c r="C524" s="19" t="str">
        <v/>
      </c>
      <c r="E524" t="str">
        <v>Male</v>
      </c>
      <c r="F524" t="b">
        <v>1</v>
      </c>
      <c r="H524" t="str">
        <v>ქ. თბილისი, აბასთუმნის ქ. N8ა</v>
      </c>
      <c r="I524" t="str">
        <v/>
      </c>
      <c r="J524" t="str">
        <v/>
      </c>
      <c r="K524" t="str">
        <v>GE46BG0000000160831414</v>
      </c>
      <c r="M524" t="str">
        <v/>
      </c>
      <c r="N524" t="str">
        <v/>
      </c>
      <c r="O524" t="str">
        <v/>
      </c>
      <c r="P524" t="str">
        <v/>
      </c>
      <c r="Q524">
        <v>408</v>
      </c>
      <c r="R524" t="str">
        <v>bf4d83f9-5064-4958-af6e-e4c21b2e4880</v>
      </c>
      <c r="S524" t="str">
        <v>94279771-0dd8-44b8-955b-275714b1489b</v>
      </c>
      <c r="T524" t="str">
        <v>88BC6BAF-C142-44AE-8E99-322A06705723</v>
      </c>
      <c r="U524" t="str">
        <v>ICE000523</v>
      </c>
      <c r="V524" t="b">
        <f>ISNUMBER(MATCH( ""&amp; T524,  Emploees!AC:AC,0))</f>
        <v>0</v>
      </c>
      <c r="W524" t="b">
        <f>IF(V524,FALSE,ISNUMBER(MATCH(T524,Emploees!B:B,0)))</f>
        <v>0</v>
      </c>
      <c r="X524" t="b">
        <v>1</v>
      </c>
      <c r="Y524" t="e">
        <f>MATCH(ROW(),Sheet2!$A$2:$A$8,0)</f>
        <v>#N/A</v>
      </c>
    </row>
    <row r="525" spans="1:25" hidden="1" x14ac:dyDescent="0.25">
      <c r="A525" t="str">
        <v>ვადიმ აკოფიანი</v>
      </c>
      <c r="B525" t="str">
        <v>01013009138</v>
      </c>
      <c r="C525" s="19" t="str">
        <v/>
      </c>
      <c r="E525" t="str">
        <v>Male</v>
      </c>
      <c r="F525" t="b">
        <v>1</v>
      </c>
      <c r="H525" t="str">
        <v>ქ. თბილისი, ვარკეთილი, მ/რ 3, კორპ.3ა, ბ. 333ბ</v>
      </c>
      <c r="I525" t="str">
        <v/>
      </c>
      <c r="J525" t="str">
        <v/>
      </c>
      <c r="K525" t="str">
        <v>GE62TB7529136010100021</v>
      </c>
      <c r="M525" t="str">
        <v/>
      </c>
      <c r="N525" t="str">
        <v/>
      </c>
      <c r="O525" t="str">
        <v/>
      </c>
      <c r="P525" t="str">
        <v/>
      </c>
      <c r="Q525">
        <v>856</v>
      </c>
      <c r="R525" t="str">
        <v>bf4d83f9-5064-4958-af6e-e4c21b2e4880</v>
      </c>
      <c r="S525" t="str">
        <v>94279771-0dd8-44b8-955b-275714b1489b</v>
      </c>
      <c r="T525" t="str">
        <v>D0E8C633-3660-4C42-8731-9612E18400D2</v>
      </c>
      <c r="U525" t="str">
        <v>ICE000524</v>
      </c>
      <c r="V525" t="b">
        <f>ISNUMBER(MATCH( ""&amp; T525,  Emploees!AC:AC,0))</f>
        <v>0</v>
      </c>
      <c r="W525" t="b">
        <f>IF(V525,FALSE,ISNUMBER(MATCH(T525,Emploees!B:B,0)))</f>
        <v>0</v>
      </c>
      <c r="X525" t="b">
        <v>1</v>
      </c>
      <c r="Y525" t="e">
        <f>MATCH(ROW(),Sheet2!$A$2:$A$8,0)</f>
        <v>#N/A</v>
      </c>
    </row>
    <row r="526" spans="1:25" hidden="1" x14ac:dyDescent="0.25">
      <c r="A526" t="str">
        <v>ვლადიმერ იაკობიშვილი</v>
      </c>
      <c r="B526" t="str">
        <v>01013021051</v>
      </c>
      <c r="C526" s="19" t="str">
        <v/>
      </c>
      <c r="E526" t="str">
        <v>Male</v>
      </c>
      <c r="F526" t="str">
        <v/>
      </c>
      <c r="H526" t="str">
        <v>ქ. თბილისი, ვარკეთილი 3 III "ა" მ/რ, კორპ. 322, ბ. N105</v>
      </c>
      <c r="I526" t="str">
        <v/>
      </c>
      <c r="J526" t="str">
        <v/>
      </c>
      <c r="K526" t="str">
        <v>GE78BG0000000161150550</v>
      </c>
      <c r="M526" t="str">
        <v/>
      </c>
      <c r="N526" t="str">
        <v/>
      </c>
      <c r="O526" t="str">
        <v/>
      </c>
      <c r="P526" t="str">
        <v/>
      </c>
      <c r="Q526" t="str">
        <v/>
      </c>
      <c r="R526" t="str">
        <v>470412f4-e2c0-4f9d-91f1-1c0630a02364</v>
      </c>
      <c r="S526" t="str">
        <v>94279771-0dd8-44b8-955b-275714b1489b</v>
      </c>
      <c r="T526" t="str">
        <v>FE22DF13-782B-4513-9994-B0EB3BE66523</v>
      </c>
      <c r="U526" t="str">
        <v>ICE000525</v>
      </c>
      <c r="V526" t="b">
        <f>ISNUMBER(MATCH( ""&amp; T526,  Emploees!AC:AC,0))</f>
        <v>0</v>
      </c>
      <c r="W526" t="b">
        <f>IF(V526,FALSE,ISNUMBER(MATCH(T526,Emploees!B:B,0)))</f>
        <v>0</v>
      </c>
      <c r="X526" t="b">
        <v>1</v>
      </c>
      <c r="Y526" t="e">
        <f>MATCH(ROW(),Sheet2!$A$2:$A$8,0)</f>
        <v>#N/A</v>
      </c>
    </row>
    <row r="527" spans="1:25" hidden="1" x14ac:dyDescent="0.25">
      <c r="A527" t="str">
        <v>გიორგი როსტიაშვილი</v>
      </c>
      <c r="B527" t="str">
        <v>01017004972</v>
      </c>
      <c r="C527" s="19" t="str">
        <v/>
      </c>
      <c r="E527" t="str">
        <v>Male</v>
      </c>
      <c r="F527" t="str">
        <v/>
      </c>
      <c r="H527" t="str">
        <v>ქ. თბილისი, ზუბალაშვილის 11</v>
      </c>
      <c r="I527" t="str">
        <v/>
      </c>
      <c r="J527" t="str">
        <v/>
      </c>
      <c r="K527" t="str">
        <v>GE63KS0000000002163171</v>
      </c>
      <c r="M527" t="str">
        <v/>
      </c>
      <c r="N527" t="str">
        <v/>
      </c>
      <c r="O527" t="str">
        <v/>
      </c>
      <c r="P527" t="str">
        <v/>
      </c>
      <c r="Q527">
        <v>785</v>
      </c>
      <c r="R527" t="str">
        <v>470412f4-e2c0-4f9d-91f1-1c0630a02364</v>
      </c>
      <c r="S527" t="str">
        <v>94279771-0dd8-44b8-955b-275714b1489b</v>
      </c>
      <c r="T527" t="str">
        <v>F6C6C65C-667C-45B5-B468-B99C4729A9D5</v>
      </c>
      <c r="U527" t="str">
        <v>ICE000526</v>
      </c>
      <c r="V527" t="b">
        <f>ISNUMBER(MATCH( ""&amp; T527,  Emploees!AC:AC,0))</f>
        <v>0</v>
      </c>
      <c r="W527" t="b">
        <f>IF(V527,FALSE,ISNUMBER(MATCH(T527,Emploees!B:B,0)))</f>
        <v>0</v>
      </c>
      <c r="X527" t="b">
        <v>1</v>
      </c>
      <c r="Y527" t="e">
        <f>MATCH(ROW(),Sheet2!$A$2:$A$8,0)</f>
        <v>#N/A</v>
      </c>
    </row>
    <row r="528" spans="1:25" hidden="1" x14ac:dyDescent="0.25">
      <c r="A528" t="str">
        <v>ოთარ თავყელიშვილი</v>
      </c>
      <c r="B528" t="str">
        <v>01017007827</v>
      </c>
      <c r="C528" s="19" t="str">
        <v/>
      </c>
      <c r="E528" t="str">
        <v>Male</v>
      </c>
      <c r="F528" t="b">
        <v>1</v>
      </c>
      <c r="H528" t="str">
        <v>ქ. თბილისი, თაბუკაშვილის N47</v>
      </c>
      <c r="I528" t="str">
        <v/>
      </c>
      <c r="J528" t="str">
        <v/>
      </c>
      <c r="K528" t="str">
        <v>GE91TB7333645066300001</v>
      </c>
      <c r="M528" t="str">
        <v/>
      </c>
      <c r="N528" t="str">
        <v/>
      </c>
      <c r="O528" t="str">
        <v/>
      </c>
      <c r="P528" t="str">
        <v/>
      </c>
      <c r="Q528">
        <v>942</v>
      </c>
      <c r="R528" t="str">
        <v>bf4d83f9-5064-4958-af6e-e4c21b2e4880</v>
      </c>
      <c r="S528" t="str">
        <v>94279771-0dd8-44b8-955b-275714b1489b</v>
      </c>
      <c r="T528" t="str">
        <v>6642E87A-EF2E-4551-BA17-0AB7754BF5A2</v>
      </c>
      <c r="U528" t="str">
        <v>ICE000527</v>
      </c>
      <c r="V528" t="b">
        <f>ISNUMBER(MATCH( ""&amp; T528,  Emploees!AC:AC,0))</f>
        <v>0</v>
      </c>
      <c r="W528" t="b">
        <f>IF(V528,FALSE,ISNUMBER(MATCH(T528,Emploees!B:B,0)))</f>
        <v>0</v>
      </c>
      <c r="X528" t="b">
        <v>1</v>
      </c>
      <c r="Y528" t="e">
        <f>MATCH(ROW(),Sheet2!$A$2:$A$8,0)</f>
        <v>#N/A</v>
      </c>
    </row>
    <row r="529" spans="1:25" hidden="1" x14ac:dyDescent="0.25">
      <c r="A529" t="str">
        <v>ანზორ მგელაძე</v>
      </c>
      <c r="B529" t="str">
        <v>01017008553</v>
      </c>
      <c r="C529" s="19" t="str">
        <v/>
      </c>
      <c r="E529" t="str">
        <v>Male</v>
      </c>
      <c r="F529" t="str">
        <v/>
      </c>
      <c r="H529" t="str">
        <v>ქ. თბილისის, შ.რუსთაველის გამზირი, N50, ბ. N24</v>
      </c>
      <c r="I529" t="str">
        <v/>
      </c>
      <c r="J529" t="str">
        <v/>
      </c>
      <c r="K529" t="str">
        <v>GE76BG0000000745833800</v>
      </c>
      <c r="M529" t="str">
        <v/>
      </c>
      <c r="N529" t="str">
        <v/>
      </c>
      <c r="O529" t="str">
        <v/>
      </c>
      <c r="P529" t="str">
        <v/>
      </c>
      <c r="Q529">
        <v>934</v>
      </c>
      <c r="R529" t="str">
        <v>ba538574-e93f-4ce8-a780-667b61fc970a</v>
      </c>
      <c r="S529" t="str">
        <v>94279771-0dd8-44b8-955b-275714b1489b</v>
      </c>
      <c r="T529" t="str">
        <v>477B37AD-47C9-4042-97DD-EB7ABA8E8FBD</v>
      </c>
      <c r="U529" t="str">
        <v>ICE000528</v>
      </c>
      <c r="V529" t="b">
        <f>ISNUMBER(MATCH( ""&amp; T529,  Emploees!AC:AC,0))</f>
        <v>0</v>
      </c>
      <c r="W529" t="b">
        <f>IF(V529,FALSE,ISNUMBER(MATCH(T529,Emploees!B:B,0)))</f>
        <v>0</v>
      </c>
      <c r="X529" t="b">
        <v>1</v>
      </c>
      <c r="Y529" t="e">
        <f>MATCH(ROW(),Sheet2!$A$2:$A$8,0)</f>
        <v>#N/A</v>
      </c>
    </row>
    <row r="530" spans="1:25" hidden="1" x14ac:dyDescent="0.25">
      <c r="A530" t="str">
        <v>მამუკა ქანთარია</v>
      </c>
      <c r="B530" t="str">
        <v>01017014367</v>
      </c>
      <c r="C530" s="19" t="str">
        <v/>
      </c>
      <c r="E530" t="str">
        <v>Male</v>
      </c>
      <c r="F530" t="b">
        <v>1</v>
      </c>
      <c r="H530" t="str">
        <v>ქ. თბილისი, მ. კოსტავას ქ. N41</v>
      </c>
      <c r="I530" t="str">
        <v/>
      </c>
      <c r="J530" t="str">
        <v/>
      </c>
      <c r="K530" t="str">
        <v/>
      </c>
      <c r="M530" t="str">
        <v/>
      </c>
      <c r="N530" t="str">
        <v/>
      </c>
      <c r="O530" t="str">
        <v/>
      </c>
      <c r="P530" t="str">
        <v/>
      </c>
      <c r="Q530">
        <v>1175</v>
      </c>
      <c r="R530" t="str">
        <v>bf4d83f9-5064-4958-af6e-e4c21b2e4880</v>
      </c>
      <c r="S530" t="str">
        <v>94279771-0dd8-44b8-955b-275714b1489b</v>
      </c>
      <c r="T530" t="str">
        <v>7155AE6D-BBD3-4BEF-8139-9884D436FA83</v>
      </c>
      <c r="U530" t="str">
        <v>ICE000529</v>
      </c>
      <c r="V530" t="b">
        <f>ISNUMBER(MATCH( ""&amp; T530,  Emploees!AC:AC,0))</f>
        <v>0</v>
      </c>
      <c r="W530" t="b">
        <f>IF(V530,FALSE,ISNUMBER(MATCH(T530,Emploees!B:B,0)))</f>
        <v>0</v>
      </c>
      <c r="X530" t="b">
        <v>1</v>
      </c>
      <c r="Y530" t="e">
        <f>MATCH(ROW(),Sheet2!$A$2:$A$8,0)</f>
        <v>#N/A</v>
      </c>
    </row>
    <row r="531" spans="1:25" hidden="1" x14ac:dyDescent="0.25">
      <c r="A531" t="str">
        <v>გიორგი გონაშვილი</v>
      </c>
      <c r="B531" t="str">
        <v>01017022071</v>
      </c>
      <c r="C531" s="19" t="str">
        <v/>
      </c>
      <c r="E531" t="str">
        <v>Male</v>
      </c>
      <c r="F531" t="str">
        <v/>
      </c>
      <c r="H531" t="str">
        <v>ქ. თბილისის, ძველი თბილისის რაიონში, ი.ნიკოლაძის ქ., N 6</v>
      </c>
      <c r="I531" t="str">
        <v/>
      </c>
      <c r="J531" t="str">
        <v/>
      </c>
      <c r="K531" t="str">
        <v>GE48BG0000000550395600</v>
      </c>
      <c r="M531" t="str">
        <v/>
      </c>
      <c r="N531" t="str">
        <v/>
      </c>
      <c r="O531" t="str">
        <v/>
      </c>
      <c r="P531" t="str">
        <v/>
      </c>
      <c r="Q531">
        <v>2004</v>
      </c>
      <c r="R531" t="str">
        <v>470412f4-e2c0-4f9d-91f1-1c0630a02364</v>
      </c>
      <c r="S531" t="str">
        <v>94279771-0dd8-44b8-955b-275714b1489b</v>
      </c>
      <c r="T531" t="str">
        <v>E485192D-1685-46B9-8F7C-0CC5E7CC9167</v>
      </c>
      <c r="U531" t="str">
        <v>ICE000530</v>
      </c>
      <c r="V531" t="b">
        <f>ISNUMBER(MATCH( ""&amp; T531,  Emploees!AC:AC,0))</f>
        <v>0</v>
      </c>
      <c r="W531" t="b">
        <f>IF(V531,FALSE,ISNUMBER(MATCH(T531,Emploees!B:B,0)))</f>
        <v>0</v>
      </c>
      <c r="X531" t="b">
        <v>1</v>
      </c>
      <c r="Y531" t="e">
        <f>MATCH(ROW(),Sheet2!$A$2:$A$8,0)</f>
        <v>#N/A</v>
      </c>
    </row>
    <row r="532" spans="1:25" hidden="1" x14ac:dyDescent="0.25">
      <c r="A532" t="str">
        <v>ირმა შარვაძე</v>
      </c>
      <c r="B532" t="str">
        <v>01017022820</v>
      </c>
      <c r="C532" s="19" t="str">
        <v/>
      </c>
      <c r="E532" t="str">
        <v>Female</v>
      </c>
      <c r="F532" t="b">
        <v>1</v>
      </c>
      <c r="H532" t="str">
        <v>ქ. თბილისი, კოსტავას 46/50, ბ. N1</v>
      </c>
      <c r="I532" t="str">
        <v/>
      </c>
      <c r="J532" t="str">
        <v/>
      </c>
      <c r="K532" t="str">
        <v>GE27BG0000000897289900</v>
      </c>
      <c r="M532" t="str">
        <v/>
      </c>
      <c r="N532" t="str">
        <v/>
      </c>
      <c r="O532" t="str">
        <v/>
      </c>
      <c r="P532" t="str">
        <v/>
      </c>
      <c r="Q532">
        <v>899</v>
      </c>
      <c r="R532" t="str">
        <v>bf4d83f9-5064-4958-af6e-e4c21b2e4880</v>
      </c>
      <c r="S532" t="str">
        <v>94279771-0dd8-44b8-955b-275714b1489b</v>
      </c>
      <c r="T532" t="str">
        <v>0D5350EF-2117-4FC2-B8B8-8E9D2B9F756A</v>
      </c>
      <c r="U532" t="str">
        <v>ICE000531</v>
      </c>
      <c r="V532" t="b">
        <f>ISNUMBER(MATCH( ""&amp; T532,  Emploees!AC:AC,0))</f>
        <v>0</v>
      </c>
      <c r="W532" t="b">
        <f>IF(V532,FALSE,ISNUMBER(MATCH(T532,Emploees!B:B,0)))</f>
        <v>0</v>
      </c>
      <c r="X532" t="b">
        <v>1</v>
      </c>
      <c r="Y532" t="e">
        <f>MATCH(ROW(),Sheet2!$A$2:$A$8,0)</f>
        <v>#N/A</v>
      </c>
    </row>
    <row r="533" spans="1:25" hidden="1" x14ac:dyDescent="0.25">
      <c r="A533" t="str">
        <v>ვეფხვია ქართველიშვილი</v>
      </c>
      <c r="B533" t="str">
        <v>01020004676</v>
      </c>
      <c r="C533" s="19" t="str">
        <v/>
      </c>
      <c r="E533" t="str">
        <v>Male</v>
      </c>
      <c r="F533" t="str">
        <v/>
      </c>
      <c r="H533" t="str">
        <v>ქ. თბილისი, სანავარდოს ქ. N1</v>
      </c>
      <c r="I533" t="str">
        <v/>
      </c>
      <c r="J533" t="str">
        <v/>
      </c>
      <c r="K533" t="str">
        <v>GE98BG0000000921148100</v>
      </c>
      <c r="M533" t="str">
        <v/>
      </c>
      <c r="N533" t="str">
        <v/>
      </c>
      <c r="O533" t="str">
        <v/>
      </c>
      <c r="P533" t="str">
        <v/>
      </c>
      <c r="Q533" t="str">
        <v/>
      </c>
      <c r="R533" t="str">
        <v>ba538574-e93f-4ce8-a780-667b61fc970a</v>
      </c>
      <c r="S533" t="str">
        <v>94279771-0dd8-44b8-955b-275714b1489b</v>
      </c>
      <c r="T533" t="str">
        <v>4424549D-6155-44AC-9989-9F60758BD8D5</v>
      </c>
      <c r="U533" t="str">
        <v>ICE000532</v>
      </c>
      <c r="V533" t="b">
        <f>ISNUMBER(MATCH( ""&amp; T533,  Emploees!AC:AC,0))</f>
        <v>0</v>
      </c>
      <c r="W533" t="b">
        <f>IF(V533,FALSE,ISNUMBER(MATCH(T533,Emploees!B:B,0)))</f>
        <v>0</v>
      </c>
      <c r="X533" t="b">
        <v>1</v>
      </c>
      <c r="Y533" t="e">
        <f>MATCH(ROW(),Sheet2!$A$2:$A$8,0)</f>
        <v>#N/A</v>
      </c>
    </row>
    <row r="534" spans="1:25" hidden="1" x14ac:dyDescent="0.25">
      <c r="A534" t="str">
        <v>ნიკოლოზ მამუკაშვილი</v>
      </c>
      <c r="B534" t="str">
        <v>01021012609</v>
      </c>
      <c r="C534" s="19" t="str">
        <v/>
      </c>
      <c r="E534" t="str">
        <v>Male</v>
      </c>
      <c r="F534" t="b">
        <v>1</v>
      </c>
      <c r="H534" t="str">
        <v>ქ. თბილისი, თემქა, მ/რ 3, კვ. V, კორპ. 14ა, ბ. N40</v>
      </c>
      <c r="I534" t="str">
        <v/>
      </c>
      <c r="J534" t="str">
        <v/>
      </c>
      <c r="K534" t="str">
        <v>GE65TB7606745063600011</v>
      </c>
      <c r="M534" t="str">
        <v/>
      </c>
      <c r="N534" t="str">
        <v/>
      </c>
      <c r="O534" t="str">
        <v/>
      </c>
      <c r="P534" t="str">
        <v/>
      </c>
      <c r="Q534">
        <v>1165</v>
      </c>
      <c r="R534" t="str">
        <v>bf4d83f9-5064-4958-af6e-e4c21b2e4880</v>
      </c>
      <c r="S534" t="str">
        <v>94279771-0dd8-44b8-955b-275714b1489b</v>
      </c>
      <c r="T534" t="str">
        <v>21EFEE58-0BB4-4BD0-AD95-A28F143EF117</v>
      </c>
      <c r="U534" t="str">
        <v>ICE000533</v>
      </c>
      <c r="V534" t="b">
        <f>ISNUMBER(MATCH( ""&amp; T534,  Emploees!AC:AC,0))</f>
        <v>0</v>
      </c>
      <c r="W534" t="b">
        <f>IF(V534,FALSE,ISNUMBER(MATCH(T534,Emploees!B:B,0)))</f>
        <v>0</v>
      </c>
      <c r="X534" t="b">
        <v>1</v>
      </c>
      <c r="Y534" t="e">
        <f>MATCH(ROW(),Sheet2!$A$2:$A$8,0)</f>
        <v>#N/A</v>
      </c>
    </row>
    <row r="535" spans="1:25" hidden="1" x14ac:dyDescent="0.25">
      <c r="A535" t="str">
        <v>დოდო მხეიძე</v>
      </c>
      <c r="B535" t="str">
        <v>01022011660</v>
      </c>
      <c r="C535" s="19" t="str">
        <v/>
      </c>
      <c r="E535" t="str">
        <v>Female</v>
      </c>
      <c r="F535" t="str">
        <v/>
      </c>
      <c r="H535" t="str">
        <v>ქ. თბილისი, შანიძის ქუჩა, N21, ბ.6</v>
      </c>
      <c r="I535" t="str">
        <v/>
      </c>
      <c r="J535" t="str">
        <v/>
      </c>
      <c r="K535" t="str">
        <v>GE59TB7089245061100017</v>
      </c>
      <c r="M535" t="str">
        <v/>
      </c>
      <c r="N535" t="str">
        <v/>
      </c>
      <c r="O535" t="str">
        <v/>
      </c>
      <c r="P535" t="str">
        <v/>
      </c>
      <c r="Q535" t="str">
        <v/>
      </c>
      <c r="R535" t="str">
        <v>470412f4-e2c0-4f9d-91f1-1c0630a02364</v>
      </c>
      <c r="S535" t="str">
        <v>94279771-0dd8-44b8-955b-275714b1489b</v>
      </c>
      <c r="T535" t="str">
        <v>F53FCB18-983D-4142-92E8-98CC12011C83</v>
      </c>
      <c r="U535" t="str">
        <v>ICE000534</v>
      </c>
      <c r="V535" t="b">
        <f>ISNUMBER(MATCH( ""&amp; T535,  Emploees!AC:AC,0))</f>
        <v>0</v>
      </c>
      <c r="W535" t="b">
        <f>IF(V535,FALSE,ISNUMBER(MATCH(T535,Emploees!B:B,0)))</f>
        <v>0</v>
      </c>
      <c r="X535" t="b">
        <v>1</v>
      </c>
      <c r="Y535" t="e">
        <f>MATCH(ROW(),Sheet2!$A$2:$A$8,0)</f>
        <v>#N/A</v>
      </c>
    </row>
    <row r="536" spans="1:25" hidden="1" x14ac:dyDescent="0.25">
      <c r="A536" t="str">
        <v>არჩილ კახნიაშვილი</v>
      </c>
      <c r="B536" t="str">
        <v>01024011349</v>
      </c>
      <c r="C536" s="19" t="str">
        <v/>
      </c>
      <c r="E536" t="str">
        <v>Male</v>
      </c>
      <c r="F536" t="b">
        <v>1</v>
      </c>
      <c r="H536" t="str">
        <v>მცხეთა, სოფელი ლისი</v>
      </c>
      <c r="I536" t="str">
        <v/>
      </c>
      <c r="J536" t="str">
        <v/>
      </c>
      <c r="K536" t="str">
        <v>GE39TB1445545061100001</v>
      </c>
      <c r="M536" t="str">
        <v/>
      </c>
      <c r="N536" t="str">
        <v/>
      </c>
      <c r="O536" t="str">
        <v/>
      </c>
      <c r="P536" t="str">
        <v/>
      </c>
      <c r="Q536">
        <v>1172</v>
      </c>
      <c r="R536" t="str">
        <v>bf4d83f9-5064-4958-af6e-e4c21b2e4880</v>
      </c>
      <c r="S536" t="str">
        <v>94279771-0dd8-44b8-955b-275714b1489b</v>
      </c>
      <c r="T536" t="str">
        <v>EE9C392F-473A-48C2-ADD4-3E6D52730B53</v>
      </c>
      <c r="U536" t="str">
        <v>ICE000535</v>
      </c>
      <c r="V536" t="b">
        <f>ISNUMBER(MATCH( ""&amp; T536,  Emploees!AC:AC,0))</f>
        <v>0</v>
      </c>
      <c r="W536" t="b">
        <f>IF(V536,FALSE,ISNUMBER(MATCH(T536,Emploees!B:B,0)))</f>
        <v>0</v>
      </c>
      <c r="X536" t="b">
        <v>1</v>
      </c>
      <c r="Y536" t="e">
        <f>MATCH(ROW(),Sheet2!$A$2:$A$8,0)</f>
        <v>#N/A</v>
      </c>
    </row>
    <row r="537" spans="1:25" hidden="1" x14ac:dyDescent="0.25">
      <c r="A537" t="str">
        <v>ბეჟან სამხარაძე</v>
      </c>
      <c r="B537" t="str">
        <v>01024029963</v>
      </c>
      <c r="C537" s="19" t="str">
        <v/>
      </c>
      <c r="E537" t="str">
        <v>Male</v>
      </c>
      <c r="F537" t="b">
        <v>1</v>
      </c>
      <c r="H537" t="str">
        <v>ქ. თბილისი, ვაჟა-ფშაველას ქ. ნაკვ. N17,18,67</v>
      </c>
      <c r="I537" t="str">
        <v/>
      </c>
      <c r="J537" t="str">
        <v/>
      </c>
      <c r="K537" t="str">
        <v>GE08TB7589145068100001</v>
      </c>
      <c r="M537" t="str">
        <v/>
      </c>
      <c r="N537" t="str">
        <v/>
      </c>
      <c r="O537" t="str">
        <v/>
      </c>
      <c r="P537" t="str">
        <v/>
      </c>
      <c r="Q537">
        <v>1115</v>
      </c>
      <c r="R537" t="str">
        <v>bf4d83f9-5064-4958-af6e-e4c21b2e4880</v>
      </c>
      <c r="S537" t="str">
        <v>94279771-0dd8-44b8-955b-275714b1489b</v>
      </c>
      <c r="T537" t="str">
        <v>CAF9F1A5-1957-489C-B385-09AC1701F074</v>
      </c>
      <c r="U537" t="str">
        <v>ICE000536</v>
      </c>
      <c r="V537" t="b">
        <f>ISNUMBER(MATCH( ""&amp; T537,  Emploees!AC:AC,0))</f>
        <v>0</v>
      </c>
      <c r="W537" t="b">
        <f>IF(V537,FALSE,ISNUMBER(MATCH(T537,Emploees!B:B,0)))</f>
        <v>0</v>
      </c>
      <c r="X537" t="b">
        <v>1</v>
      </c>
      <c r="Y537" t="e">
        <f>MATCH(ROW(),Sheet2!$A$2:$A$8,0)</f>
        <v>#N/A</v>
      </c>
    </row>
    <row r="538" spans="1:25" hidden="1" x14ac:dyDescent="0.25">
      <c r="A538" t="str">
        <v>ნანა ჩუბინიძე</v>
      </c>
      <c r="B538" t="str">
        <v>01025012528</v>
      </c>
      <c r="C538" s="19" t="str">
        <v/>
      </c>
      <c r="E538" t="str">
        <v>Female</v>
      </c>
      <c r="F538" t="b">
        <v>1</v>
      </c>
      <c r="H538" t="str">
        <v>ქ. თბილისი, ჭავჭავაძის გამზ. 37ლ</v>
      </c>
      <c r="I538" t="str">
        <v/>
      </c>
      <c r="J538" t="str">
        <v/>
      </c>
      <c r="K538" t="str">
        <v>GE72CR0000000914273601</v>
      </c>
      <c r="M538" t="str">
        <v/>
      </c>
      <c r="N538" t="str">
        <v/>
      </c>
      <c r="O538" t="str">
        <v/>
      </c>
      <c r="P538" t="str">
        <v/>
      </c>
      <c r="Q538">
        <v>1300</v>
      </c>
      <c r="R538" t="str">
        <v>bf4d83f9-5064-4958-af6e-e4c21b2e4880</v>
      </c>
      <c r="S538" t="str">
        <v>94279771-0dd8-44b8-955b-275714b1489b</v>
      </c>
      <c r="T538" t="str">
        <v>95EF9D79-D374-4FD7-B874-1E2594590EBD</v>
      </c>
      <c r="U538" t="str">
        <v>ICE000537</v>
      </c>
      <c r="V538" t="b">
        <f>ISNUMBER(MATCH( ""&amp; T538,  Emploees!AC:AC,0))</f>
        <v>0</v>
      </c>
      <c r="W538" t="b">
        <f>IF(V538,FALSE,ISNUMBER(MATCH(T538,Emploees!B:B,0)))</f>
        <v>0</v>
      </c>
      <c r="X538" t="b">
        <v>1</v>
      </c>
      <c r="Y538" t="e">
        <f>MATCH(ROW(),Sheet2!$A$2:$A$8,0)</f>
        <v>#N/A</v>
      </c>
    </row>
    <row r="539" spans="1:25" hidden="1" x14ac:dyDescent="0.25">
      <c r="A539" t="str">
        <v>არტურ აკოპიან</v>
      </c>
      <c r="B539" t="str">
        <v>01026006040</v>
      </c>
      <c r="C539" s="19" t="str">
        <v/>
      </c>
      <c r="E539" t="str">
        <v>Male</v>
      </c>
      <c r="F539" t="b">
        <v>1</v>
      </c>
      <c r="H539" t="str">
        <v>ქ. თბილისი, გლდანი, მ/რ ა, კორპ. 70, ბინა N36</v>
      </c>
      <c r="I539" t="str">
        <v/>
      </c>
      <c r="J539" t="str">
        <v/>
      </c>
      <c r="K539" t="str">
        <v/>
      </c>
      <c r="M539" t="str">
        <v/>
      </c>
      <c r="N539" t="str">
        <v/>
      </c>
      <c r="O539" t="str">
        <v/>
      </c>
      <c r="P539" t="str">
        <v/>
      </c>
      <c r="Q539">
        <v>940</v>
      </c>
      <c r="R539" t="str">
        <v>bf4d83f9-5064-4958-af6e-e4c21b2e4880</v>
      </c>
      <c r="S539" t="str">
        <v>94279771-0dd8-44b8-955b-275714b1489b</v>
      </c>
      <c r="T539" t="str">
        <v>FE7A003F-E8F4-48F5-90E0-B5BFEE05272C</v>
      </c>
      <c r="U539" t="str">
        <v>ICE000538</v>
      </c>
      <c r="V539" t="b">
        <f>ISNUMBER(MATCH( ""&amp; T539,  Emploees!AC:AC,0))</f>
        <v>0</v>
      </c>
      <c r="W539" t="b">
        <f>IF(V539,FALSE,ISNUMBER(MATCH(T539,Emploees!B:B,0)))</f>
        <v>0</v>
      </c>
      <c r="X539" t="b">
        <v>1</v>
      </c>
      <c r="Y539" t="e">
        <f>MATCH(ROW(),Sheet2!$A$2:$A$8,0)</f>
        <v>#N/A</v>
      </c>
    </row>
    <row r="540" spans="1:25" hidden="1" x14ac:dyDescent="0.25">
      <c r="A540" t="str">
        <v>ზაზა შუბითიძე</v>
      </c>
      <c r="B540" t="str">
        <v>01024077463</v>
      </c>
      <c r="C540" s="19" t="str">
        <v/>
      </c>
      <c r="E540" t="str">
        <v>Male</v>
      </c>
      <c r="F540" t="b">
        <v>1</v>
      </c>
      <c r="H540" t="str">
        <v>ქ. თბილისი, იყალთოს ქ. N43</v>
      </c>
      <c r="I540" t="str">
        <v/>
      </c>
      <c r="J540" t="str">
        <v/>
      </c>
      <c r="K540" t="str">
        <v/>
      </c>
      <c r="M540" t="str">
        <v/>
      </c>
      <c r="N540" t="str">
        <v/>
      </c>
      <c r="O540" t="str">
        <v/>
      </c>
      <c r="P540" t="str">
        <v/>
      </c>
      <c r="Q540" t="str">
        <v/>
      </c>
      <c r="R540" t="str">
        <v>bf4d83f9-5064-4958-af6e-e4c21b2e4880</v>
      </c>
      <c r="S540" t="str">
        <v>94279771-0dd8-44b8-955b-275714b1489b</v>
      </c>
      <c r="T540" t="str">
        <v>FE21F5CB-F3CF-40FF-A223-87BD39189ADA</v>
      </c>
      <c r="U540" t="str">
        <v>ICE000539</v>
      </c>
      <c r="V540" t="b">
        <f>ISNUMBER(MATCH( ""&amp; T540,  Emploees!AC:AC,0))</f>
        <v>0</v>
      </c>
      <c r="W540" t="b">
        <f>IF(V540,FALSE,ISNUMBER(MATCH(T540,Emploees!B:B,0)))</f>
        <v>0</v>
      </c>
      <c r="X540" t="b">
        <v>1</v>
      </c>
      <c r="Y540" t="e">
        <f>MATCH(ROW(),Sheet2!$A$2:$A$8,0)</f>
        <v>#N/A</v>
      </c>
    </row>
    <row r="541" spans="1:25" hidden="1" x14ac:dyDescent="0.25">
      <c r="A541" t="str">
        <v>გაგიკ კაზაროვი</v>
      </c>
      <c r="B541" t="str">
        <v>01027051886</v>
      </c>
      <c r="C541" s="19" t="str">
        <v/>
      </c>
      <c r="E541" t="str">
        <v>Male</v>
      </c>
      <c r="F541" t="str">
        <v/>
      </c>
      <c r="H541" t="str">
        <v>ქ. თბილისი, სამგორის რაიონი, II ნავთლუღის დას., III ქ., N23</v>
      </c>
      <c r="I541" t="str">
        <v/>
      </c>
      <c r="J541" t="str">
        <v/>
      </c>
      <c r="K541" t="str">
        <v>GE15BG0000000251830000</v>
      </c>
      <c r="M541" t="str">
        <v/>
      </c>
      <c r="N541" t="str">
        <v/>
      </c>
      <c r="O541" t="str">
        <v/>
      </c>
      <c r="P541" t="str">
        <v/>
      </c>
      <c r="Q541">
        <v>1466</v>
      </c>
      <c r="R541" t="str">
        <v>470412f4-e2c0-4f9d-91f1-1c0630a02364</v>
      </c>
      <c r="S541" t="str">
        <v>94279771-0dd8-44b8-955b-275714b1489b</v>
      </c>
      <c r="T541" t="str">
        <v>BDAFAE24-60E8-46C7-9D63-D84EF3254487</v>
      </c>
      <c r="U541" t="str">
        <v>ICE000540</v>
      </c>
      <c r="V541" t="b">
        <f>ISNUMBER(MATCH( ""&amp; T541,  Emploees!AC:AC,0))</f>
        <v>0</v>
      </c>
      <c r="W541" t="b">
        <f>IF(V541,FALSE,ISNUMBER(MATCH(T541,Emploees!B:B,0)))</f>
        <v>0</v>
      </c>
      <c r="X541" t="b">
        <v>1</v>
      </c>
      <c r="Y541" t="e">
        <f>MATCH(ROW(),Sheet2!$A$2:$A$8,0)</f>
        <v>#N/A</v>
      </c>
    </row>
    <row r="542" spans="1:25" hidden="1" x14ac:dyDescent="0.25">
      <c r="A542" t="str">
        <v>გიორგი ბრეგვაძე</v>
      </c>
      <c r="B542" t="str">
        <v>01027064766</v>
      </c>
      <c r="C542" s="19" t="str">
        <v/>
      </c>
      <c r="E542" t="str">
        <v>Male</v>
      </c>
      <c r="F542" t="str">
        <v/>
      </c>
      <c r="H542" t="str">
        <v>ქ. თბილისი, გუმათგესის ქ. კორპ. 8, ბ. 15</v>
      </c>
      <c r="I542" t="str">
        <v/>
      </c>
      <c r="J542" t="str">
        <v/>
      </c>
      <c r="K542" t="str">
        <v>GE09LB0711188252201000</v>
      </c>
      <c r="M542" t="str">
        <v/>
      </c>
      <c r="N542" t="str">
        <v/>
      </c>
      <c r="O542" t="str">
        <v/>
      </c>
      <c r="P542" t="str">
        <v/>
      </c>
      <c r="Q542" t="str">
        <v/>
      </c>
      <c r="R542" t="str">
        <v>ba538574-e93f-4ce8-a780-667b61fc970a</v>
      </c>
      <c r="S542" t="str">
        <v>94279771-0dd8-44b8-955b-275714b1489b</v>
      </c>
      <c r="T542" t="str">
        <v>A27AD217-5CB6-40B1-9AE0-7BA494935F80</v>
      </c>
      <c r="U542" t="str">
        <v>ICE000541</v>
      </c>
      <c r="V542" t="b">
        <f>ISNUMBER(MATCH( ""&amp; T542,  Emploees!AC:AC,0))</f>
        <v>0</v>
      </c>
      <c r="W542" t="b">
        <f>IF(V542,FALSE,ISNUMBER(MATCH(T542,Emploees!B:B,0)))</f>
        <v>0</v>
      </c>
      <c r="X542" t="b">
        <v>1</v>
      </c>
      <c r="Y542" t="e">
        <f>MATCH(ROW(),Sheet2!$A$2:$A$8,0)</f>
        <v>#N/A</v>
      </c>
    </row>
    <row r="543" spans="1:25" hidden="1" x14ac:dyDescent="0.25">
      <c r="A543" t="str">
        <v>ნიკოლოზი ბექაური</v>
      </c>
      <c r="B543" t="str">
        <v>01027084519</v>
      </c>
      <c r="C543" s="19" t="str">
        <v/>
      </c>
      <c r="E543" t="str">
        <v>Male</v>
      </c>
      <c r="F543" t="str">
        <v/>
      </c>
      <c r="H543" t="str">
        <v>ქ. თბილისი, სამგორის რაიონი, ქინძმარაულის შესახვევი, კორპუსი 25, ბინა 135</v>
      </c>
      <c r="I543" t="str">
        <v/>
      </c>
      <c r="J543" t="str">
        <v/>
      </c>
      <c r="K543" t="str">
        <v/>
      </c>
      <c r="M543" t="str">
        <v/>
      </c>
      <c r="N543" t="str">
        <v/>
      </c>
      <c r="O543" t="str">
        <v/>
      </c>
      <c r="P543" t="str">
        <v/>
      </c>
      <c r="Q543">
        <v>1488</v>
      </c>
      <c r="R543" t="str">
        <v>ba538574-e93f-4ce8-a780-667b61fc970a</v>
      </c>
      <c r="S543" t="str">
        <v>94279771-0dd8-44b8-955b-275714b1489b</v>
      </c>
      <c r="T543" t="str">
        <v>DE178097-D923-4741-8FA0-C958C47AFE5D</v>
      </c>
      <c r="U543" t="str">
        <v>ICE000542</v>
      </c>
      <c r="V543" t="b">
        <f>ISNUMBER(MATCH( ""&amp; T543,  Emploees!AC:AC,0))</f>
        <v>0</v>
      </c>
      <c r="W543" t="b">
        <f>IF(V543,FALSE,ISNUMBER(MATCH(T543,Emploees!B:B,0)))</f>
        <v>0</v>
      </c>
      <c r="X543" t="b">
        <v>1</v>
      </c>
      <c r="Y543" t="e">
        <f>MATCH(ROW(),Sheet2!$A$2:$A$8,0)</f>
        <v>#N/A</v>
      </c>
    </row>
    <row r="544" spans="1:25" hidden="1" x14ac:dyDescent="0.25">
      <c r="A544" t="str">
        <v>ზაზა ბაკურაძე</v>
      </c>
      <c r="B544" t="str">
        <v>01028002532</v>
      </c>
      <c r="C544" s="19" t="str">
        <v/>
      </c>
      <c r="E544" t="str">
        <v>Male</v>
      </c>
      <c r="F544" t="b">
        <v>1</v>
      </c>
      <c r="H544" t="str">
        <v>ქ. თბილისი ლილოს დას. მეფრინველეთა ქ. N 6ბ</v>
      </c>
      <c r="I544" t="str">
        <v/>
      </c>
      <c r="J544" t="str">
        <v/>
      </c>
      <c r="K544" t="str">
        <v>GE23BG0000000051044900</v>
      </c>
      <c r="M544" t="str">
        <v/>
      </c>
      <c r="N544" t="str">
        <v/>
      </c>
      <c r="O544" t="str">
        <v/>
      </c>
      <c r="P544" t="str">
        <v/>
      </c>
      <c r="Q544">
        <v>809</v>
      </c>
      <c r="R544" t="str">
        <v>bf4d83f9-5064-4958-af6e-e4c21b2e4880</v>
      </c>
      <c r="S544" t="str">
        <v>94279771-0dd8-44b8-955b-275714b1489b</v>
      </c>
      <c r="T544" t="str">
        <v>3DDC4BF9-C520-429D-9039-3E81FCEFE525</v>
      </c>
      <c r="U544" t="str">
        <v>ICE000543</v>
      </c>
      <c r="V544" t="b">
        <f>ISNUMBER(MATCH( ""&amp; T544,  Emploees!AC:AC,0))</f>
        <v>0</v>
      </c>
      <c r="W544" t="b">
        <f>IF(V544,FALSE,ISNUMBER(MATCH(T544,Emploees!B:B,0)))</f>
        <v>0</v>
      </c>
      <c r="X544" t="b">
        <v>1</v>
      </c>
      <c r="Y544" t="e">
        <f>MATCH(ROW(),Sheet2!$A$2:$A$8,0)</f>
        <v>#N/A</v>
      </c>
    </row>
    <row r="545" spans="1:25" hidden="1" x14ac:dyDescent="0.25">
      <c r="A545" t="str">
        <v>თენგიზი კედელაშვილი</v>
      </c>
      <c r="B545" t="str">
        <v>01028006158</v>
      </c>
      <c r="C545" s="19" t="str">
        <v/>
      </c>
      <c r="E545" t="str">
        <v>Male</v>
      </c>
      <c r="F545" t="str">
        <v/>
      </c>
      <c r="H545" t="str">
        <v>ქ. თბილისი, სამგორის რაიონი, ლილოს დას. IV კვ., კორპ. 10, ბ. 5</v>
      </c>
      <c r="I545" t="str">
        <v/>
      </c>
      <c r="J545" t="str">
        <v/>
      </c>
      <c r="K545" t="str">
        <v>GE19BG0000000161473555</v>
      </c>
      <c r="M545" t="str">
        <v/>
      </c>
      <c r="N545" t="str">
        <v/>
      </c>
      <c r="O545" t="str">
        <v/>
      </c>
      <c r="P545" t="str">
        <v/>
      </c>
      <c r="Q545" t="str">
        <v/>
      </c>
      <c r="R545" t="str">
        <v>470412f4-e2c0-4f9d-91f1-1c0630a02364</v>
      </c>
      <c r="S545" t="str">
        <v>94279771-0dd8-44b8-955b-275714b1489b</v>
      </c>
      <c r="T545" t="str">
        <v>02C5A6E8-99EC-4967-9748-0808B165CE2F</v>
      </c>
      <c r="U545" t="str">
        <v>ICE000544</v>
      </c>
      <c r="V545" t="b">
        <f>ISNUMBER(MATCH( ""&amp; T545,  Emploees!AC:AC,0))</f>
        <v>0</v>
      </c>
      <c r="W545" t="b">
        <f>IF(V545,FALSE,ISNUMBER(MATCH(T545,Emploees!B:B,0)))</f>
        <v>0</v>
      </c>
      <c r="X545" t="b">
        <v>1</v>
      </c>
      <c r="Y545" t="e">
        <f>MATCH(ROW(),Sheet2!$A$2:$A$8,0)</f>
        <v>#N/A</v>
      </c>
    </row>
    <row r="546" spans="1:25" hidden="1" x14ac:dyDescent="0.25">
      <c r="A546" t="str">
        <v>ნონა სუხაშვილი</v>
      </c>
      <c r="B546" t="str">
        <v>01030002082</v>
      </c>
      <c r="C546" s="19" t="str">
        <v/>
      </c>
      <c r="E546" t="str">
        <v>Female</v>
      </c>
      <c r="F546" t="b">
        <v>1</v>
      </c>
      <c r="H546" t="str">
        <v>ქ. თბილისის ჩუღურეთის რაიონი / ასპინძის ქ 4</v>
      </c>
      <c r="I546" t="str">
        <v/>
      </c>
      <c r="J546" t="str">
        <v/>
      </c>
      <c r="K546" t="str">
        <v/>
      </c>
      <c r="M546" t="str">
        <v/>
      </c>
      <c r="N546" t="str">
        <v/>
      </c>
      <c r="O546" t="str">
        <v/>
      </c>
      <c r="P546" t="str">
        <v/>
      </c>
      <c r="Q546">
        <v>1004</v>
      </c>
      <c r="R546" t="str">
        <v>bf4d83f9-5064-4958-af6e-e4c21b2e4880</v>
      </c>
      <c r="S546" t="str">
        <v>94279771-0dd8-44b8-955b-275714b1489b</v>
      </c>
      <c r="T546" t="str">
        <v>5ACF6BF5-1CB8-4C53-9D70-7A1BE1B566B3</v>
      </c>
      <c r="U546" t="str">
        <v>ICE000545</v>
      </c>
      <c r="V546" t="b">
        <f>ISNUMBER(MATCH( ""&amp; T546,  Emploees!AC:AC,0))</f>
        <v>0</v>
      </c>
      <c r="W546" t="b">
        <f>IF(V546,FALSE,ISNUMBER(MATCH(T546,Emploees!B:B,0)))</f>
        <v>0</v>
      </c>
      <c r="X546" t="b">
        <v>1</v>
      </c>
      <c r="Y546" t="e">
        <f>MATCH(ROW(),Sheet2!$A$2:$A$8,0)</f>
        <v>#N/A</v>
      </c>
    </row>
    <row r="547" spans="1:25" hidden="1" x14ac:dyDescent="0.25">
      <c r="A547" t="str">
        <v>კონსტანტინე ჭარბაძე</v>
      </c>
      <c r="B547" t="str">
        <v>01030002486</v>
      </c>
      <c r="C547" s="19" t="str">
        <v/>
      </c>
      <c r="E547" t="str">
        <v>Male</v>
      </c>
      <c r="F547" t="b">
        <v>1</v>
      </c>
      <c r="H547" t="str">
        <v>ქ. თბილისის ჩუღურეთის რაიონი / ოსიაურის ქ.სახლი.1</v>
      </c>
      <c r="I547" t="str">
        <v/>
      </c>
      <c r="J547" t="str">
        <v/>
      </c>
      <c r="K547" t="str">
        <v>GE41BG0000000609259400</v>
      </c>
      <c r="M547" t="str">
        <v/>
      </c>
      <c r="N547" t="str">
        <v/>
      </c>
      <c r="O547" t="str">
        <v/>
      </c>
      <c r="P547" t="str">
        <v/>
      </c>
      <c r="Q547" t="str">
        <v/>
      </c>
      <c r="R547" t="str">
        <v>bf4d83f9-5064-4958-af6e-e4c21b2e4880</v>
      </c>
      <c r="S547" t="str">
        <v>94279771-0dd8-44b8-955b-275714b1489b</v>
      </c>
      <c r="T547" t="str">
        <v>753D6927-4E4F-4D10-8620-57325B98921A</v>
      </c>
      <c r="U547" t="str">
        <v>ICE000546</v>
      </c>
      <c r="V547" t="b">
        <f>ISNUMBER(MATCH( ""&amp; T547,  Emploees!AC:AC,0))</f>
        <v>0</v>
      </c>
      <c r="W547" t="b">
        <f>IF(V547,FALSE,ISNUMBER(MATCH(T547,Emploees!B:B,0)))</f>
        <v>0</v>
      </c>
      <c r="X547" t="b">
        <v>1</v>
      </c>
      <c r="Y547" t="e">
        <f>MATCH(ROW(),Sheet2!$A$2:$A$8,0)</f>
        <v>#N/A</v>
      </c>
    </row>
    <row r="548" spans="1:25" hidden="1" x14ac:dyDescent="0.25">
      <c r="A548" t="str">
        <v>გრიგოლ ხმელიძე</v>
      </c>
      <c r="B548" t="str">
        <v>01030012381</v>
      </c>
      <c r="C548" s="19" t="str">
        <v/>
      </c>
      <c r="E548" t="str">
        <v>Male</v>
      </c>
      <c r="F548" t="b">
        <v>1</v>
      </c>
      <c r="H548" t="str">
        <v>ქ. თბილისი, ვაშლიჯვარი Iა კორპ, ბ44</v>
      </c>
      <c r="I548" t="str">
        <v/>
      </c>
      <c r="J548" t="str">
        <v/>
      </c>
      <c r="K548" t="str">
        <v>GE30BG0000000284713700</v>
      </c>
      <c r="M548" t="str">
        <v/>
      </c>
      <c r="N548" t="str">
        <v/>
      </c>
      <c r="O548" t="str">
        <v/>
      </c>
      <c r="P548" t="str">
        <v/>
      </c>
      <c r="Q548">
        <v>1301</v>
      </c>
      <c r="R548" t="str">
        <v>bf4d83f9-5064-4958-af6e-e4c21b2e4880</v>
      </c>
      <c r="S548" t="str">
        <v>94279771-0dd8-44b8-955b-275714b1489b</v>
      </c>
      <c r="T548" t="str">
        <v>D1B8206C-B968-4685-9658-E74A366EBA4E</v>
      </c>
      <c r="U548" t="str">
        <v>ICE000547</v>
      </c>
      <c r="V548" t="b">
        <f>ISNUMBER(MATCH( ""&amp; T548,  Emploees!AC:AC,0))</f>
        <v>0</v>
      </c>
      <c r="W548" t="b">
        <f>IF(V548,FALSE,ISNUMBER(MATCH(T548,Emploees!B:B,0)))</f>
        <v>0</v>
      </c>
      <c r="X548" t="b">
        <v>1</v>
      </c>
      <c r="Y548" t="e">
        <f>MATCH(ROW(),Sheet2!$A$2:$A$8,0)</f>
        <v>#N/A</v>
      </c>
    </row>
    <row r="549" spans="1:25" hidden="1" x14ac:dyDescent="0.25">
      <c r="A549" t="str">
        <v>იოსებ ალადაშვილი</v>
      </c>
      <c r="B549" t="str">
        <v>01030013837</v>
      </c>
      <c r="C549" s="19" t="str">
        <v/>
      </c>
      <c r="E549" t="str">
        <v>Male</v>
      </c>
      <c r="F549" t="str">
        <v/>
      </c>
      <c r="H549" t="str">
        <v>ქ. თბილისი, ნაძალადევის რაიონი, გურამიშვილის გამზირი, N 25, ბინა N56ა</v>
      </c>
      <c r="I549" t="str">
        <v/>
      </c>
      <c r="J549" t="str">
        <v/>
      </c>
      <c r="K549" t="str">
        <v>GE54TB7956636010100033</v>
      </c>
      <c r="M549" t="str">
        <v/>
      </c>
      <c r="N549" t="str">
        <v/>
      </c>
      <c r="O549" t="str">
        <v/>
      </c>
      <c r="P549" t="str">
        <v/>
      </c>
      <c r="Q549">
        <v>1433</v>
      </c>
      <c r="R549" t="str">
        <v>470412f4-e2c0-4f9d-91f1-1c0630a02364</v>
      </c>
      <c r="S549" t="str">
        <v>94279771-0dd8-44b8-955b-275714b1489b</v>
      </c>
      <c r="T549" t="str">
        <v>38DB2471-AB9A-4B46-99C5-18DC92003F5D</v>
      </c>
      <c r="U549" t="str">
        <v>ICE000548</v>
      </c>
      <c r="V549" t="b">
        <f>ISNUMBER(MATCH( ""&amp; T549,  Emploees!AC:AC,0))</f>
        <v>0</v>
      </c>
      <c r="W549" t="b">
        <f>IF(V549,FALSE,ISNUMBER(MATCH(T549,Emploees!B:B,0)))</f>
        <v>0</v>
      </c>
      <c r="X549" t="b">
        <v>1</v>
      </c>
      <c r="Y549" t="e">
        <f>MATCH(ROW(),Sheet2!$A$2:$A$8,0)</f>
        <v>#N/A</v>
      </c>
    </row>
    <row r="550" spans="1:25" hidden="1" x14ac:dyDescent="0.25">
      <c r="A550" t="str">
        <v>მარიამ პავლიაშვილი</v>
      </c>
      <c r="B550" t="str">
        <v>01030031412</v>
      </c>
      <c r="C550" s="19" t="str">
        <v/>
      </c>
      <c r="E550" t="str">
        <v>Female</v>
      </c>
      <c r="F550" t="b">
        <v>1</v>
      </c>
      <c r="H550" t="str">
        <v>ქ. თბილისი, პასტერის ქ. 3</v>
      </c>
      <c r="I550" t="str">
        <v/>
      </c>
      <c r="J550" t="str">
        <v/>
      </c>
      <c r="K550" t="str">
        <v>GE39KS0036010131428901</v>
      </c>
      <c r="M550" t="str">
        <v/>
      </c>
      <c r="N550" t="str">
        <v/>
      </c>
      <c r="O550" t="str">
        <v/>
      </c>
      <c r="P550" t="str">
        <v/>
      </c>
      <c r="Q550" t="str">
        <v/>
      </c>
      <c r="R550" t="str">
        <v>bf4d83f9-5064-4958-af6e-e4c21b2e4880</v>
      </c>
      <c r="S550" t="str">
        <v>94279771-0dd8-44b8-955b-275714b1489b</v>
      </c>
      <c r="T550" t="str">
        <v>1216C19D-F92F-4492-BB56-FF169D0A4CA6</v>
      </c>
      <c r="U550" t="str">
        <v>ICE000549</v>
      </c>
      <c r="V550" t="b">
        <f>ISNUMBER(MATCH( ""&amp; T550,  Emploees!AC:AC,0))</f>
        <v>0</v>
      </c>
      <c r="W550" t="b">
        <f>IF(V550,FALSE,ISNUMBER(MATCH(T550,Emploees!B:B,0)))</f>
        <v>0</v>
      </c>
      <c r="X550" t="b">
        <v>1</v>
      </c>
      <c r="Y550" t="e">
        <f>MATCH(ROW(),Sheet2!$A$2:$A$8,0)</f>
        <v>#N/A</v>
      </c>
    </row>
    <row r="551" spans="1:25" hidden="1" x14ac:dyDescent="0.25">
      <c r="A551" t="str">
        <v>გიორგი ვეშაგური</v>
      </c>
      <c r="B551" t="str">
        <v>01030034373</v>
      </c>
      <c r="C551" s="19" t="str">
        <v/>
      </c>
      <c r="E551" t="str">
        <v>Male</v>
      </c>
      <c r="F551" t="b">
        <v>1</v>
      </c>
      <c r="H551" t="str">
        <v>ქ. თბილისი, ჩიქობავას ქ. N9</v>
      </c>
      <c r="I551" t="str">
        <v/>
      </c>
      <c r="J551" t="str">
        <v/>
      </c>
      <c r="K551" t="str">
        <v>GE82LB0711114071058000</v>
      </c>
      <c r="M551" t="str">
        <v/>
      </c>
      <c r="N551" t="str">
        <v/>
      </c>
      <c r="O551" t="str">
        <v/>
      </c>
      <c r="P551" t="str">
        <v/>
      </c>
      <c r="Q551" t="str">
        <v/>
      </c>
      <c r="R551" t="str">
        <v>bf4d83f9-5064-4958-af6e-e4c21b2e4880</v>
      </c>
      <c r="S551" t="str">
        <v>94279771-0dd8-44b8-955b-275714b1489b</v>
      </c>
      <c r="T551" t="str">
        <v>80D6DA2E-18F7-452F-9FC9-EE2BFBDAA3C5</v>
      </c>
      <c r="U551" t="str">
        <v>ICE000550</v>
      </c>
      <c r="V551" t="b">
        <f>ISNUMBER(MATCH( ""&amp; T551,  Emploees!AC:AC,0))</f>
        <v>0</v>
      </c>
      <c r="W551" t="b">
        <f>IF(V551,FALSE,ISNUMBER(MATCH(T551,Emploees!B:B,0)))</f>
        <v>0</v>
      </c>
      <c r="X551" t="b">
        <v>1</v>
      </c>
      <c r="Y551" t="e">
        <f>MATCH(ROW(),Sheet2!$A$2:$A$8,0)</f>
        <v>#N/A</v>
      </c>
    </row>
    <row r="552" spans="1:25" hidden="1" x14ac:dyDescent="0.25">
      <c r="A552" t="str">
        <v>გიორგი ვეშაგური</v>
      </c>
      <c r="B552" t="str">
        <v>01030037036</v>
      </c>
      <c r="C552" s="19" t="str">
        <v/>
      </c>
      <c r="E552" t="str">
        <v>Male</v>
      </c>
      <c r="F552" t="b">
        <v>1</v>
      </c>
      <c r="H552" t="str">
        <v>ქ. თბილისი, ჩიქობავას ქ. N 9</v>
      </c>
      <c r="I552" t="str">
        <v/>
      </c>
      <c r="J552" t="str">
        <v/>
      </c>
      <c r="K552" t="str">
        <v/>
      </c>
      <c r="M552" t="str">
        <v/>
      </c>
      <c r="N552" t="str">
        <v/>
      </c>
      <c r="O552" t="str">
        <v/>
      </c>
      <c r="P552" t="str">
        <v/>
      </c>
      <c r="Q552" t="str">
        <v/>
      </c>
      <c r="R552" t="str">
        <v>bf4d83f9-5064-4958-af6e-e4c21b2e4880</v>
      </c>
      <c r="S552" t="str">
        <v>94279771-0dd8-44b8-955b-275714b1489b</v>
      </c>
      <c r="T552" t="str">
        <v>BFFD2872-1778-4083-8C6E-9561F66D284C</v>
      </c>
      <c r="U552" t="str">
        <v>ICE000551</v>
      </c>
      <c r="V552" t="b">
        <f>ISNUMBER(MATCH( ""&amp; T552,  Emploees!AC:AC,0))</f>
        <v>0</v>
      </c>
      <c r="W552" t="b">
        <f>IF(V552,FALSE,ISNUMBER(MATCH(T552,Emploees!B:B,0)))</f>
        <v>0</v>
      </c>
      <c r="X552" t="b">
        <v>1</v>
      </c>
      <c r="Y552" t="e">
        <f>MATCH(ROW(),Sheet2!$A$2:$A$8,0)</f>
        <v>#N/A</v>
      </c>
    </row>
    <row r="553" spans="1:25" hidden="1" x14ac:dyDescent="0.25">
      <c r="A553" t="str">
        <v>გიორგი საგანელიძე</v>
      </c>
      <c r="B553" t="str">
        <v>01031004276</v>
      </c>
      <c r="C553" s="19" t="str">
        <v/>
      </c>
      <c r="E553" t="str">
        <v>Male</v>
      </c>
      <c r="F553" t="b">
        <v>1</v>
      </c>
      <c r="H553" t="str">
        <v>ქ. თბილისი, თამარაშვილის, N13, ბ. N35/36</v>
      </c>
      <c r="I553" t="str">
        <v/>
      </c>
      <c r="J553" t="str">
        <v/>
      </c>
      <c r="K553" t="str">
        <v>GE56TB7481145064300003</v>
      </c>
      <c r="M553" t="str">
        <v/>
      </c>
      <c r="N553" t="str">
        <v/>
      </c>
      <c r="O553" t="str">
        <v/>
      </c>
      <c r="P553" t="str">
        <v/>
      </c>
      <c r="Q553">
        <v>935</v>
      </c>
      <c r="R553" t="str">
        <v>bf4d83f9-5064-4958-af6e-e4c21b2e4880</v>
      </c>
      <c r="S553" t="str">
        <v>94279771-0dd8-44b8-955b-275714b1489b</v>
      </c>
      <c r="T553" t="str">
        <v>A9254BAF-D085-4E10-8007-D11B509335FE</v>
      </c>
      <c r="U553" t="str">
        <v>ICE000552</v>
      </c>
      <c r="V553" t="b">
        <f>ISNUMBER(MATCH( ""&amp; T553,  Emploees!AC:AC,0))</f>
        <v>0</v>
      </c>
      <c r="W553" t="b">
        <f>IF(V553,FALSE,ISNUMBER(MATCH(T553,Emploees!B:B,0)))</f>
        <v>0</v>
      </c>
      <c r="X553" t="b">
        <v>1</v>
      </c>
      <c r="Y553" t="e">
        <f>MATCH(ROW(),Sheet2!$A$2:$A$8,0)</f>
        <v>#N/A</v>
      </c>
    </row>
    <row r="554" spans="1:25" hidden="1" x14ac:dyDescent="0.25">
      <c r="A554" t="str">
        <v>გიორგი ნიჟარაძე</v>
      </c>
      <c r="B554" t="str">
        <v>01031005767</v>
      </c>
      <c r="C554" s="19" t="str">
        <v/>
      </c>
      <c r="E554" t="str">
        <v>Male</v>
      </c>
      <c r="F554" t="b">
        <v>1</v>
      </c>
      <c r="H554" t="str">
        <v>ქ. თბილისი, ირ. აბაშიძის ქუჩა, N41, ბინა N22ა</v>
      </c>
      <c r="I554" t="str">
        <v/>
      </c>
      <c r="J554" t="str">
        <v/>
      </c>
      <c r="K554" t="str">
        <v>GE64TB7775445063600033</v>
      </c>
      <c r="M554" t="str">
        <v/>
      </c>
      <c r="N554" t="str">
        <v/>
      </c>
      <c r="O554" t="str">
        <v/>
      </c>
      <c r="P554" t="str">
        <v/>
      </c>
      <c r="Q554">
        <v>2796</v>
      </c>
      <c r="R554" t="str">
        <v>bf4d83f9-5064-4958-af6e-e4c21b2e4880</v>
      </c>
      <c r="S554" t="str">
        <v>94279771-0dd8-44b8-955b-275714b1489b</v>
      </c>
      <c r="T554" t="str">
        <v>B31D528B-4F72-45A6-BEF2-7BD051EF10B8</v>
      </c>
      <c r="U554" t="str">
        <v>ICE000553</v>
      </c>
      <c r="V554" t="b">
        <f>ISNUMBER(MATCH( ""&amp; T554,  Emploees!AC:AC,0))</f>
        <v>0</v>
      </c>
      <c r="W554" t="b">
        <f>IF(V554,FALSE,ISNUMBER(MATCH(T554,Emploees!B:B,0)))</f>
        <v>0</v>
      </c>
      <c r="X554" t="b">
        <v>1</v>
      </c>
      <c r="Y554" t="e">
        <f>MATCH(ROW(),Sheet2!$A$2:$A$8,0)</f>
        <v>#N/A</v>
      </c>
    </row>
    <row r="555" spans="1:25" hidden="1" x14ac:dyDescent="0.25">
      <c r="A555" t="str">
        <v>ალექსანდრე ნამორაძე</v>
      </c>
      <c r="B555" t="str">
        <v>01036001755</v>
      </c>
      <c r="C555" s="19" t="str">
        <v/>
      </c>
      <c r="E555" t="str">
        <v>Male</v>
      </c>
      <c r="F555" t="b">
        <v>1</v>
      </c>
      <c r="H555" t="str">
        <v>ქ. თბილისი, შარაშიძის ქ. N5</v>
      </c>
      <c r="I555" t="str">
        <v/>
      </c>
      <c r="J555" t="str">
        <v/>
      </c>
      <c r="K555" t="str">
        <v/>
      </c>
      <c r="M555" t="str">
        <v/>
      </c>
      <c r="N555" t="str">
        <v/>
      </c>
      <c r="O555" t="str">
        <v/>
      </c>
      <c r="P555" t="str">
        <v/>
      </c>
      <c r="Q555">
        <v>949</v>
      </c>
      <c r="R555" t="str">
        <v>bf4d83f9-5064-4958-af6e-e4c21b2e4880</v>
      </c>
      <c r="S555" t="str">
        <v>94279771-0dd8-44b8-955b-275714b1489b</v>
      </c>
      <c r="T555" t="str">
        <v>22BDA932-397A-419F-91D2-65E8973BF7FA</v>
      </c>
      <c r="U555" t="str">
        <v>ICE000554</v>
      </c>
      <c r="V555" t="b">
        <f>ISNUMBER(MATCH( ""&amp; T555,  Emploees!AC:AC,0))</f>
        <v>0</v>
      </c>
      <c r="W555" t="b">
        <f>IF(V555,FALSE,ISNUMBER(MATCH(T555,Emploees!B:B,0)))</f>
        <v>0</v>
      </c>
      <c r="X555" t="b">
        <v>1</v>
      </c>
      <c r="Y555" t="e">
        <f>MATCH(ROW(),Sheet2!$A$2:$A$8,0)</f>
        <v>#N/A</v>
      </c>
    </row>
    <row r="556" spans="1:25" hidden="1" x14ac:dyDescent="0.25">
      <c r="A556" t="str">
        <v>იასინ იოსელიანი</v>
      </c>
      <c r="B556" t="str">
        <v>01770000481</v>
      </c>
      <c r="C556" s="19" t="str">
        <v/>
      </c>
      <c r="E556" t="str">
        <v>Male</v>
      </c>
      <c r="F556" t="str">
        <v/>
      </c>
      <c r="H556" t="str">
        <v>ქ. თბილისი, მ. გახოკიძის ქ. N49</v>
      </c>
      <c r="I556" t="str">
        <v/>
      </c>
      <c r="J556" t="str">
        <v/>
      </c>
      <c r="K556" t="str">
        <v>GE12TB7186445064300010</v>
      </c>
      <c r="M556" t="str">
        <v/>
      </c>
      <c r="N556" t="str">
        <v/>
      </c>
      <c r="O556" t="str">
        <v/>
      </c>
      <c r="P556" t="str">
        <v/>
      </c>
      <c r="Q556">
        <v>1427</v>
      </c>
      <c r="R556" t="str">
        <v>470412f4-e2c0-4f9d-91f1-1c0630a02364</v>
      </c>
      <c r="S556" t="str">
        <v>94279771-0dd8-44b8-955b-275714b1489b</v>
      </c>
      <c r="T556" t="str">
        <v>C11799B3-D719-4584-8CE4-5FCD9EB5AB2E</v>
      </c>
      <c r="U556" t="str">
        <v>ICE000555</v>
      </c>
      <c r="V556" t="b">
        <f>ISNUMBER(MATCH( ""&amp; T556,  Emploees!AC:AC,0))</f>
        <v>0</v>
      </c>
      <c r="W556" t="b">
        <f>IF(V556,FALSE,ISNUMBER(MATCH(T556,Emploees!B:B,0)))</f>
        <v>0</v>
      </c>
      <c r="X556" t="b">
        <v>1</v>
      </c>
      <c r="Y556" t="e">
        <f>MATCH(ROW(),Sheet2!$A$2:$A$8,0)</f>
        <v>#N/A</v>
      </c>
    </row>
    <row r="557" spans="1:25" hidden="1" x14ac:dyDescent="0.25">
      <c r="A557" t="str">
        <v>ოლეგ სიტკო</v>
      </c>
      <c r="B557" t="str">
        <v>01791005256</v>
      </c>
      <c r="C557" s="19" t="str">
        <v/>
      </c>
      <c r="E557" t="str">
        <v>Male</v>
      </c>
      <c r="F557" t="b">
        <v>1</v>
      </c>
      <c r="H557" t="str">
        <v>ქ. თბილისი, ე. ჭავჭავაძის ჩიხი N7</v>
      </c>
      <c r="I557" t="str">
        <v/>
      </c>
      <c r="J557" t="str">
        <v/>
      </c>
      <c r="K557" t="str">
        <v/>
      </c>
      <c r="M557" t="str">
        <v/>
      </c>
      <c r="N557" t="str">
        <v/>
      </c>
      <c r="O557" t="str">
        <v/>
      </c>
      <c r="P557" t="str">
        <v/>
      </c>
      <c r="Q557">
        <v>893</v>
      </c>
      <c r="R557" t="str">
        <v>bf4d83f9-5064-4958-af6e-e4c21b2e4880</v>
      </c>
      <c r="S557" t="str">
        <v>94279771-0dd8-44b8-955b-275714b1489b</v>
      </c>
      <c r="T557" t="str">
        <v>6C09CDFC-192B-422F-BF15-22183EB8688A</v>
      </c>
      <c r="U557" t="str">
        <v>ICE000556</v>
      </c>
      <c r="V557" t="b">
        <f>ISNUMBER(MATCH( ""&amp; T557,  Emploees!AC:AC,0))</f>
        <v>0</v>
      </c>
      <c r="W557" t="b">
        <f>IF(V557,FALSE,ISNUMBER(MATCH(T557,Emploees!B:B,0)))</f>
        <v>0</v>
      </c>
      <c r="X557" t="b">
        <v>1</v>
      </c>
      <c r="Y557" t="e">
        <f>MATCH(ROW(),Sheet2!$A$2:$A$8,0)</f>
        <v>#N/A</v>
      </c>
    </row>
    <row r="558" spans="1:25" hidden="1" x14ac:dyDescent="0.25">
      <c r="A558" t="str">
        <v>კონსტანტინე თვალიაშვილი</v>
      </c>
      <c r="B558" t="str">
        <v>01901126719</v>
      </c>
      <c r="C558" s="19" t="str">
        <v/>
      </c>
      <c r="E558" t="str">
        <v>Male</v>
      </c>
      <c r="F558" t="b">
        <v>1</v>
      </c>
      <c r="H558" t="str">
        <v>ქ. თბილისი, დიღმის მასივი, კვ. V, კორპ. 13, ბ. N82</v>
      </c>
      <c r="I558" t="str">
        <v/>
      </c>
      <c r="J558" t="str">
        <v/>
      </c>
      <c r="K558" t="str">
        <v>GE57BG0000000228379300</v>
      </c>
      <c r="M558" t="str">
        <v/>
      </c>
      <c r="N558" t="str">
        <v/>
      </c>
      <c r="O558" t="str">
        <v/>
      </c>
      <c r="P558" t="str">
        <v/>
      </c>
      <c r="Q558" t="str">
        <v/>
      </c>
      <c r="R558" t="str">
        <v>bf4d83f9-5064-4958-af6e-e4c21b2e4880</v>
      </c>
      <c r="S558" t="str">
        <v>94279771-0dd8-44b8-955b-275714b1489b</v>
      </c>
      <c r="T558" t="str">
        <v>F0EE76DD-C8DE-49E3-AEA1-02CC0424B821</v>
      </c>
      <c r="U558" t="str">
        <v>ICE000557</v>
      </c>
      <c r="V558" t="b">
        <f>ISNUMBER(MATCH( ""&amp; T558,  Emploees!AC:AC,0))</f>
        <v>0</v>
      </c>
      <c r="W558" t="b">
        <f>IF(V558,FALSE,ISNUMBER(MATCH(T558,Emploees!B:B,0)))</f>
        <v>0</v>
      </c>
      <c r="X558" t="b">
        <v>1</v>
      </c>
      <c r="Y558" t="e">
        <f>MATCH(ROW(),Sheet2!$A$2:$A$8,0)</f>
        <v>#N/A</v>
      </c>
    </row>
    <row r="559" spans="1:25" hidden="1" x14ac:dyDescent="0.25">
      <c r="A559" t="str">
        <v>ილია მიგინეიშვილი</v>
      </c>
      <c r="B559" t="str">
        <v>02001003855</v>
      </c>
      <c r="C559" s="19" t="str">
        <v/>
      </c>
      <c r="E559" t="str">
        <v>Male</v>
      </c>
      <c r="F559" t="str">
        <v/>
      </c>
      <c r="H559" t="str">
        <v>აბაშის რაიონი, სოფელი ცილორი, მე–9 ქ., N 32</v>
      </c>
      <c r="I559" t="str">
        <v/>
      </c>
      <c r="J559" t="str">
        <v/>
      </c>
      <c r="K559" t="str">
        <v>GE56BG0000000022487700</v>
      </c>
      <c r="M559" t="str">
        <v/>
      </c>
      <c r="N559" t="str">
        <v/>
      </c>
      <c r="O559" t="str">
        <v/>
      </c>
      <c r="P559" t="str">
        <v/>
      </c>
      <c r="Q559" t="str">
        <v/>
      </c>
      <c r="R559" t="str">
        <v>470412f4-e2c0-4f9d-91f1-1c0630a02364</v>
      </c>
      <c r="S559" t="str">
        <v>94279771-0dd8-44b8-955b-275714b1489b</v>
      </c>
      <c r="T559" t="str">
        <v>2E870EF5-AF0F-41FF-9D0C-1F79CDF084F0</v>
      </c>
      <c r="U559" t="str">
        <v>ICE000558</v>
      </c>
      <c r="V559" t="b">
        <f>ISNUMBER(MATCH( ""&amp; T559,  Emploees!AC:AC,0))</f>
        <v>0</v>
      </c>
      <c r="W559" t="b">
        <f>IF(V559,FALSE,ISNUMBER(MATCH(T559,Emploees!B:B,0)))</f>
        <v>0</v>
      </c>
      <c r="X559" t="b">
        <v>1</v>
      </c>
      <c r="Y559" t="e">
        <f>MATCH(ROW(),Sheet2!$A$2:$A$8,0)</f>
        <v>#N/A</v>
      </c>
    </row>
    <row r="560" spans="1:25" hidden="1" x14ac:dyDescent="0.25">
      <c r="A560" t="str">
        <v>ოთარი მამამთავრიშვილი</v>
      </c>
      <c r="B560" t="str">
        <v>06001005273</v>
      </c>
      <c r="C560" s="19" t="str">
        <v/>
      </c>
      <c r="E560" t="str">
        <v>Male</v>
      </c>
      <c r="F560" t="str">
        <v/>
      </c>
      <c r="H560" t="str">
        <v>ქ. თბილისი, ნაძალადევის რაიონი, ასურეთის ქ., N31</v>
      </c>
      <c r="I560" t="str">
        <v/>
      </c>
      <c r="J560" t="str">
        <v/>
      </c>
      <c r="K560" t="str">
        <v>GE74BG0000000395267300</v>
      </c>
      <c r="M560" t="str">
        <v/>
      </c>
      <c r="N560" t="str">
        <v/>
      </c>
      <c r="O560" t="str">
        <v/>
      </c>
      <c r="P560" t="str">
        <v/>
      </c>
      <c r="Q560" t="str">
        <v/>
      </c>
      <c r="R560" t="str">
        <v>470412f4-e2c0-4f9d-91f1-1c0630a02364</v>
      </c>
      <c r="S560" t="str">
        <v>94279771-0dd8-44b8-955b-275714b1489b</v>
      </c>
      <c r="T560" t="str">
        <v>C1C5DA1B-B438-4311-8F23-B03B60D95D17</v>
      </c>
      <c r="U560" t="str">
        <v>ICE000559</v>
      </c>
      <c r="V560" t="b">
        <f>ISNUMBER(MATCH( ""&amp; T560,  Emploees!AC:AC,0))</f>
        <v>0</v>
      </c>
      <c r="W560" t="b">
        <f>IF(V560,FALSE,ISNUMBER(MATCH(T560,Emploees!B:B,0)))</f>
        <v>0</v>
      </c>
      <c r="X560" t="b">
        <v>1</v>
      </c>
      <c r="Y560" t="e">
        <f>MATCH(ROW(),Sheet2!$A$2:$A$8,0)</f>
        <v>#N/A</v>
      </c>
    </row>
    <row r="561" spans="1:25" hidden="1" x14ac:dyDescent="0.25">
      <c r="A561" t="str">
        <v>პოლად ბაირამოვი</v>
      </c>
      <c r="B561" t="str">
        <v>10001002537</v>
      </c>
      <c r="C561" s="19" t="str">
        <v/>
      </c>
      <c r="E561" t="str">
        <v>Male</v>
      </c>
      <c r="F561" t="str">
        <v/>
      </c>
      <c r="H561" t="str">
        <v>ბოლნისის რაიონი, ს. ქვემო არქევანი, 1–ლი ქ., N 7</v>
      </c>
      <c r="I561" t="str">
        <v/>
      </c>
      <c r="J561" t="str">
        <v/>
      </c>
      <c r="K561" t="str">
        <v>GE25BG0000000101373314</v>
      </c>
      <c r="M561" t="str">
        <v/>
      </c>
      <c r="N561" t="str">
        <v/>
      </c>
      <c r="O561" t="str">
        <v/>
      </c>
      <c r="P561" t="str">
        <v/>
      </c>
      <c r="Q561">
        <v>1152</v>
      </c>
      <c r="R561" t="str">
        <v>470412f4-e2c0-4f9d-91f1-1c0630a02364</v>
      </c>
      <c r="S561" t="str">
        <v>94279771-0dd8-44b8-955b-275714b1489b</v>
      </c>
      <c r="T561" t="str">
        <v>F2DD9827-DE0C-4045-8CE1-018871A1D979</v>
      </c>
      <c r="U561" t="str">
        <v>ICE000560</v>
      </c>
      <c r="V561" t="b">
        <f>ISNUMBER(MATCH( ""&amp; T561,  Emploees!AC:AC,0))</f>
        <v>0</v>
      </c>
      <c r="W561" t="b">
        <f>IF(V561,FALSE,ISNUMBER(MATCH(T561,Emploees!B:B,0)))</f>
        <v>0</v>
      </c>
      <c r="X561" t="b">
        <v>1</v>
      </c>
      <c r="Y561" t="e">
        <f>MATCH(ROW(),Sheet2!$A$2:$A$8,0)</f>
        <v>#N/A</v>
      </c>
    </row>
    <row r="562" spans="1:25" hidden="1" x14ac:dyDescent="0.25">
      <c r="A562" t="str">
        <v>გიორგი კურტანიძე</v>
      </c>
      <c r="B562" t="str">
        <v>11001002721</v>
      </c>
      <c r="C562" s="19" t="str">
        <v/>
      </c>
      <c r="E562" t="str">
        <v>Male</v>
      </c>
      <c r="F562" t="b">
        <v>1</v>
      </c>
      <c r="H562" t="str">
        <v>ქ. თბილისი, ალექსიძის ქ. N1, კორპ.1, ბ.38</v>
      </c>
      <c r="I562" t="str">
        <v/>
      </c>
      <c r="J562" t="str">
        <v/>
      </c>
      <c r="K562" t="str">
        <v>GE67TB0624645068100001</v>
      </c>
      <c r="M562" t="str">
        <v/>
      </c>
      <c r="N562" t="str">
        <v/>
      </c>
      <c r="O562" t="str">
        <v/>
      </c>
      <c r="P562" t="str">
        <v/>
      </c>
      <c r="Q562">
        <v>1092</v>
      </c>
      <c r="R562" t="str">
        <v>bf4d83f9-5064-4958-af6e-e4c21b2e4880</v>
      </c>
      <c r="S562" t="str">
        <v>94279771-0dd8-44b8-955b-275714b1489b</v>
      </c>
      <c r="T562" t="str">
        <v>13540E1C-4780-43C3-B08E-70C721E67E41</v>
      </c>
      <c r="U562" t="str">
        <v>ICE000561</v>
      </c>
      <c r="V562" t="b">
        <f>ISNUMBER(MATCH( ""&amp; T562,  Emploees!AC:AC,0))</f>
        <v>0</v>
      </c>
      <c r="W562" t="b">
        <f>IF(V562,FALSE,ISNUMBER(MATCH(T562,Emploees!B:B,0)))</f>
        <v>0</v>
      </c>
      <c r="X562" t="b">
        <v>1</v>
      </c>
      <c r="Y562" t="e">
        <f>MATCH(ROW(),Sheet2!$A$2:$A$8,0)</f>
        <v>#N/A</v>
      </c>
    </row>
    <row r="563" spans="1:25" hidden="1" x14ac:dyDescent="0.25">
      <c r="A563" t="str">
        <v>ნიკა ტაკაშვილი</v>
      </c>
      <c r="B563" t="str">
        <v>12001090456</v>
      </c>
      <c r="C563" s="19" t="str">
        <v/>
      </c>
      <c r="E563" t="str">
        <v>Male</v>
      </c>
      <c r="F563" t="str">
        <v/>
      </c>
      <c r="H563" t="str">
        <v>გარდაბნის რაიონი, ს. ნორიო, 1–ლი ქ., N35</v>
      </c>
      <c r="I563" t="str">
        <v/>
      </c>
      <c r="J563" t="str">
        <v/>
      </c>
      <c r="K563" t="str">
        <v>GE96BG0000000101462828</v>
      </c>
      <c r="M563" t="str">
        <v/>
      </c>
      <c r="N563" t="str">
        <v/>
      </c>
      <c r="O563" t="str">
        <v/>
      </c>
      <c r="P563" t="str">
        <v/>
      </c>
      <c r="Q563">
        <v>1145</v>
      </c>
      <c r="R563" t="str">
        <v>ba538574-e93f-4ce8-a780-667b61fc970a</v>
      </c>
      <c r="S563" t="str">
        <v>94279771-0dd8-44b8-955b-275714b1489b</v>
      </c>
      <c r="T563" t="str">
        <v>8CF4592E-2BB6-4532-A6E8-3C25CBA4A346</v>
      </c>
      <c r="U563" t="str">
        <v>ICE000562</v>
      </c>
      <c r="V563" t="b">
        <f>ISNUMBER(MATCH( ""&amp; T563,  Emploees!AC:AC,0))</f>
        <v>0</v>
      </c>
      <c r="W563" t="b">
        <f>IF(V563,FALSE,ISNUMBER(MATCH(T563,Emploees!B:B,0)))</f>
        <v>0</v>
      </c>
      <c r="X563" t="b">
        <v>1</v>
      </c>
      <c r="Y563" t="e">
        <f>MATCH(ROW(),Sheet2!$A$2:$A$8,0)</f>
        <v>#N/A</v>
      </c>
    </row>
    <row r="564" spans="1:25" hidden="1" x14ac:dyDescent="0.25">
      <c r="A564" t="str">
        <v>ლევანი პარსელაშვილი</v>
      </c>
      <c r="B564" t="str">
        <v>13001063924</v>
      </c>
      <c r="C564" s="19" t="str">
        <v/>
      </c>
      <c r="E564" t="str">
        <v>Male</v>
      </c>
      <c r="F564" t="str">
        <v/>
      </c>
      <c r="H564" t="str">
        <v>ქ. გურჯაანი, 9 აპრილის ქუჩა, N 35</v>
      </c>
      <c r="I564" t="str">
        <v/>
      </c>
      <c r="J564" t="str">
        <v/>
      </c>
      <c r="K564" t="str">
        <v>GE28TB7673845061100057</v>
      </c>
      <c r="M564" t="str">
        <v/>
      </c>
      <c r="N564" t="str">
        <v/>
      </c>
      <c r="O564" t="str">
        <v/>
      </c>
      <c r="P564" t="str">
        <v/>
      </c>
      <c r="Q564">
        <v>967</v>
      </c>
      <c r="R564" t="str">
        <v>ba538574-e93f-4ce8-a780-667b61fc970a</v>
      </c>
      <c r="S564" t="str">
        <v>94279771-0dd8-44b8-955b-275714b1489b</v>
      </c>
      <c r="T564" t="str">
        <v>FAAA2FAA-57D7-4339-8265-EEC96E48275A</v>
      </c>
      <c r="U564" t="str">
        <v>ICE000563</v>
      </c>
      <c r="V564" t="b">
        <f>ISNUMBER(MATCH( ""&amp; T564,  Emploees!AC:AC,0))</f>
        <v>0</v>
      </c>
      <c r="W564" t="b">
        <f>IF(V564,FALSE,ISNUMBER(MATCH(T564,Emploees!B:B,0)))</f>
        <v>0</v>
      </c>
      <c r="X564" t="b">
        <v>1</v>
      </c>
      <c r="Y564" t="e">
        <f>MATCH(ROW(),Sheet2!$A$2:$A$8,0)</f>
        <v>#N/A</v>
      </c>
    </row>
    <row r="565" spans="1:25" hidden="1" x14ac:dyDescent="0.25">
      <c r="A565" t="str">
        <v>იასონ ოდიშელიძე</v>
      </c>
      <c r="B565" t="str">
        <v>16001007631</v>
      </c>
      <c r="C565" s="19" t="str">
        <v/>
      </c>
      <c r="E565" t="str">
        <v>Male</v>
      </c>
      <c r="F565" t="b">
        <v>1</v>
      </c>
      <c r="H565" t="str">
        <v>დუშეთის რაიონი, სოფელი ქვემო აში</v>
      </c>
      <c r="I565" t="str">
        <v/>
      </c>
      <c r="J565" t="str">
        <v/>
      </c>
      <c r="K565" t="str">
        <v>GE92TB7896945064300002</v>
      </c>
      <c r="M565" t="str">
        <v/>
      </c>
      <c r="N565" t="str">
        <v/>
      </c>
      <c r="O565" t="str">
        <v/>
      </c>
      <c r="P565" t="str">
        <v/>
      </c>
      <c r="Q565" t="str">
        <v/>
      </c>
      <c r="R565" t="str">
        <v>bf4d83f9-5064-4958-af6e-e4c21b2e4880</v>
      </c>
      <c r="S565" t="str">
        <v>94279771-0dd8-44b8-955b-275714b1489b</v>
      </c>
      <c r="T565" t="str">
        <v>69C7841E-9C3D-4897-A9EA-4A751DBB0391</v>
      </c>
      <c r="U565" t="str">
        <v>ICE000564</v>
      </c>
      <c r="V565" t="b">
        <f>ISNUMBER(MATCH( ""&amp; T565,  Emploees!AC:AC,0))</f>
        <v>0</v>
      </c>
      <c r="W565" t="b">
        <f>IF(V565,FALSE,ISNUMBER(MATCH(T565,Emploees!B:B,0)))</f>
        <v>0</v>
      </c>
      <c r="X565" t="b">
        <v>1</v>
      </c>
      <c r="Y565" t="e">
        <f>MATCH(ROW(),Sheet2!$A$2:$A$8,0)</f>
        <v>#N/A</v>
      </c>
    </row>
    <row r="566" spans="1:25" hidden="1" x14ac:dyDescent="0.25">
      <c r="A566" t="str">
        <v>დავით წიკლაური</v>
      </c>
      <c r="B566" t="str">
        <v>16001026291</v>
      </c>
      <c r="C566" s="19" t="str">
        <v/>
      </c>
      <c r="E566" t="str">
        <v>Male</v>
      </c>
      <c r="F566" t="str">
        <v/>
      </c>
      <c r="H566" t="str">
        <v>დუშეთის რაიონი, დ. ფასანაური, ვაჟაფშაველას ქ. N4</v>
      </c>
      <c r="I566" t="str">
        <v/>
      </c>
      <c r="J566" t="str">
        <v/>
      </c>
      <c r="K566" t="str">
        <v>GE66LB0211130617566000</v>
      </c>
      <c r="M566" t="str">
        <v/>
      </c>
      <c r="N566" t="str">
        <v/>
      </c>
      <c r="O566" t="str">
        <v/>
      </c>
      <c r="P566" t="str">
        <v/>
      </c>
      <c r="Q566" t="str">
        <v/>
      </c>
      <c r="R566" t="str">
        <v>470412f4-e2c0-4f9d-91f1-1c0630a02364</v>
      </c>
      <c r="S566" t="str">
        <v>94279771-0dd8-44b8-955b-275714b1489b</v>
      </c>
      <c r="T566" t="str">
        <v>4907999D-4834-4C84-A462-FD5838403E48</v>
      </c>
      <c r="U566" t="str">
        <v>ICE000565</v>
      </c>
      <c r="V566" t="b">
        <f>ISNUMBER(MATCH( ""&amp; T566,  Emploees!AC:AC,0))</f>
        <v>0</v>
      </c>
      <c r="W566" t="b">
        <f>IF(V566,FALSE,ISNUMBER(MATCH(T566,Emploees!B:B,0)))</f>
        <v>0</v>
      </c>
      <c r="X566" t="b">
        <v>1</v>
      </c>
      <c r="Y566" t="e">
        <f>MATCH(ROW(),Sheet2!$A$2:$A$8,0)</f>
        <v>#N/A</v>
      </c>
    </row>
    <row r="567" spans="1:25" hidden="1" x14ac:dyDescent="0.25">
      <c r="A567" t="str">
        <v>ირმა წიკლაური</v>
      </c>
      <c r="B567" t="str">
        <v>16001027787</v>
      </c>
      <c r="C567" s="19" t="str">
        <v/>
      </c>
      <c r="E567" t="str">
        <v>Female</v>
      </c>
      <c r="F567" t="str">
        <v/>
      </c>
      <c r="H567" t="str">
        <v>დუშეთი, დ. ფასანაური, ვაჟა-ფშაველას ქ. N4</v>
      </c>
      <c r="I567" t="str">
        <v/>
      </c>
      <c r="J567" t="str">
        <v/>
      </c>
      <c r="K567" t="str">
        <v>GE25LB0711142134201000</v>
      </c>
      <c r="M567" t="str">
        <v/>
      </c>
      <c r="N567" t="str">
        <v/>
      </c>
      <c r="O567" t="str">
        <v/>
      </c>
      <c r="P567" t="str">
        <v/>
      </c>
      <c r="Q567">
        <v>1053</v>
      </c>
      <c r="R567" t="str">
        <v>470412f4-e2c0-4f9d-91f1-1c0630a02364</v>
      </c>
      <c r="S567" t="str">
        <v>94279771-0dd8-44b8-955b-275714b1489b</v>
      </c>
      <c r="T567" t="str">
        <v>C0407093-41B9-4C24-A7B9-4DB624ACF0F9</v>
      </c>
      <c r="U567" t="str">
        <v>ICE000566</v>
      </c>
      <c r="V567" t="b">
        <f>ISNUMBER(MATCH( ""&amp; T567,  Emploees!AC:AC,0))</f>
        <v>0</v>
      </c>
      <c r="W567" t="b">
        <f>IF(V567,FALSE,ISNUMBER(MATCH(T567,Emploees!B:B,0)))</f>
        <v>0</v>
      </c>
      <c r="X567" t="b">
        <v>1</v>
      </c>
      <c r="Y567" t="e">
        <f>MATCH(ROW(),Sheet2!$A$2:$A$8,0)</f>
        <v>#N/A</v>
      </c>
    </row>
    <row r="568" spans="1:25" hidden="1" x14ac:dyDescent="0.25">
      <c r="A568" t="str">
        <v>ლევან საძაგლიშვილი</v>
      </c>
      <c r="B568" t="str">
        <v>16001032185</v>
      </c>
      <c r="C568" s="19" t="str">
        <v/>
      </c>
      <c r="E568" t="str">
        <v>Male</v>
      </c>
      <c r="F568" t="b">
        <v>1</v>
      </c>
      <c r="H568" t="str">
        <v>დუშეთი, სოფელი ჭოპორტი</v>
      </c>
      <c r="I568" t="str">
        <v/>
      </c>
      <c r="J568" t="str">
        <v/>
      </c>
      <c r="K568" t="str">
        <v/>
      </c>
      <c r="M568" t="str">
        <v/>
      </c>
      <c r="N568" t="str">
        <v/>
      </c>
      <c r="O568" t="str">
        <v/>
      </c>
      <c r="P568" t="str">
        <v/>
      </c>
      <c r="Q568">
        <v>1288</v>
      </c>
      <c r="R568" t="str">
        <v>bf4d83f9-5064-4958-af6e-e4c21b2e4880</v>
      </c>
      <c r="S568" t="str">
        <v>94279771-0dd8-44b8-955b-275714b1489b</v>
      </c>
      <c r="T568" t="str">
        <v>A4C707F4-F784-4075-902A-F8E57B4E0D9C</v>
      </c>
      <c r="U568" t="str">
        <v>ICE000567</v>
      </c>
      <c r="V568" t="b">
        <f>ISNUMBER(MATCH( ""&amp; T568,  Emploees!AC:AC,0))</f>
        <v>0</v>
      </c>
      <c r="W568" t="b">
        <f>IF(V568,FALSE,ISNUMBER(MATCH(T568,Emploees!B:B,0)))</f>
        <v>0</v>
      </c>
      <c r="X568" t="b">
        <v>1</v>
      </c>
      <c r="Y568" t="e">
        <f>MATCH(ROW(),Sheet2!$A$2:$A$8,0)</f>
        <v>#N/A</v>
      </c>
    </row>
    <row r="569" spans="1:25" hidden="1" x14ac:dyDescent="0.25">
      <c r="A569" t="str">
        <v>ლევან გირგვლიანი</v>
      </c>
      <c r="B569" t="str">
        <v>19001029957</v>
      </c>
      <c r="C569" s="19" t="str">
        <v/>
      </c>
      <c r="E569" t="str">
        <v>Male</v>
      </c>
      <c r="F569" t="b">
        <v>1</v>
      </c>
      <c r="H569" t="str">
        <v>ქ. ზუგდიდი, მექაღალდეთა ქ. N60</v>
      </c>
      <c r="I569" t="str">
        <v/>
      </c>
      <c r="J569" t="str">
        <v/>
      </c>
      <c r="K569" t="str">
        <v>GE63TB7307745064300011</v>
      </c>
      <c r="M569" t="str">
        <v/>
      </c>
      <c r="N569" t="str">
        <v/>
      </c>
      <c r="O569" t="str">
        <v/>
      </c>
      <c r="P569" t="str">
        <v/>
      </c>
      <c r="Q569" t="str">
        <v/>
      </c>
      <c r="R569" t="str">
        <v>bf4d83f9-5064-4958-af6e-e4c21b2e4880</v>
      </c>
      <c r="S569" t="str">
        <v>94279771-0dd8-44b8-955b-275714b1489b</v>
      </c>
      <c r="T569" t="str">
        <v>72F6DF13-C609-4171-80D9-3D8CEC3F85ED</v>
      </c>
      <c r="U569" t="str">
        <v>ICE000568</v>
      </c>
      <c r="V569" t="b">
        <f>ISNUMBER(MATCH( ""&amp; T569,  Emploees!AC:AC,0))</f>
        <v>0</v>
      </c>
      <c r="W569" t="b">
        <f>IF(V569,FALSE,ISNUMBER(MATCH(T569,Emploees!B:B,0)))</f>
        <v>0</v>
      </c>
      <c r="X569" t="b">
        <v>1</v>
      </c>
      <c r="Y569" t="e">
        <f>MATCH(ROW(),Sheet2!$A$2:$A$8,0)</f>
        <v>#N/A</v>
      </c>
    </row>
    <row r="570" spans="1:25" hidden="1" x14ac:dyDescent="0.25">
      <c r="A570" t="str">
        <v>იაგო ფარულავა</v>
      </c>
      <c r="B570" t="str">
        <v>19001101872</v>
      </c>
      <c r="C570" s="19" t="str">
        <v/>
      </c>
      <c r="E570" t="str">
        <v>Male</v>
      </c>
      <c r="F570" t="b">
        <v>1</v>
      </c>
      <c r="H570" t="str">
        <v>ქ. თბილისი, გაბრიელ სალოსის ქუჩა 144</v>
      </c>
      <c r="I570" t="str">
        <v/>
      </c>
      <c r="J570" t="str">
        <v/>
      </c>
      <c r="K570" t="str">
        <v>GE72BG0000000539998611</v>
      </c>
      <c r="M570" t="str">
        <v/>
      </c>
      <c r="N570" t="str">
        <v/>
      </c>
      <c r="O570" t="str">
        <v/>
      </c>
      <c r="P570" t="str">
        <v/>
      </c>
      <c r="Q570" t="str">
        <v/>
      </c>
      <c r="R570" t="str">
        <v>bf4d83f9-5064-4958-af6e-e4c21b2e4880</v>
      </c>
      <c r="S570" t="str">
        <v>94279771-0dd8-44b8-955b-275714b1489b</v>
      </c>
      <c r="T570" t="str">
        <v>19BC5684-130F-4A77-A1AA-C0B8B72E02CD</v>
      </c>
      <c r="U570" t="str">
        <v>ICE000569</v>
      </c>
      <c r="V570" t="b">
        <f>ISNUMBER(MATCH( ""&amp; T570,  Emploees!AC:AC,0))</f>
        <v>0</v>
      </c>
      <c r="W570" t="b">
        <f>IF(V570,FALSE,ISNUMBER(MATCH(T570,Emploees!B:B,0)))</f>
        <v>1</v>
      </c>
      <c r="X570" t="b">
        <v>1</v>
      </c>
      <c r="Y570" t="e">
        <f>MATCH(ROW(),Sheet2!$A$2:$A$8,0)</f>
        <v>#N/A</v>
      </c>
    </row>
    <row r="571" spans="1:25" hidden="1" x14ac:dyDescent="0.25">
      <c r="A571" t="str">
        <v>გიორგი რევაზიშვილი</v>
      </c>
      <c r="B571" t="str">
        <v>20001026612</v>
      </c>
      <c r="C571" s="19" t="str">
        <v/>
      </c>
      <c r="E571" t="str">
        <v>Male</v>
      </c>
      <c r="F571" t="b">
        <v>1</v>
      </c>
      <c r="H571" t="str">
        <v>ქ. თელავი, ალაზნის გამზ. კორპ. 32, ბ. 55</v>
      </c>
      <c r="I571" t="str">
        <v/>
      </c>
      <c r="J571" t="str">
        <v/>
      </c>
      <c r="K571" t="str">
        <v/>
      </c>
      <c r="M571" t="str">
        <v/>
      </c>
      <c r="N571" t="str">
        <v/>
      </c>
      <c r="O571" t="str">
        <v/>
      </c>
      <c r="P571" t="str">
        <v/>
      </c>
      <c r="Q571" t="str">
        <v/>
      </c>
      <c r="R571" t="str">
        <v>bf4d83f9-5064-4958-af6e-e4c21b2e4880</v>
      </c>
      <c r="S571" t="str">
        <v>94279771-0dd8-44b8-955b-275714b1489b</v>
      </c>
      <c r="T571" t="str">
        <v>6E37B3BD-5DDF-4E74-B9D8-B7F3C18DCE8E</v>
      </c>
      <c r="U571" t="str">
        <v>ICE000570</v>
      </c>
      <c r="V571" t="b">
        <f>ISNUMBER(MATCH( ""&amp; T571,  Emploees!AC:AC,0))</f>
        <v>0</v>
      </c>
      <c r="W571" t="b">
        <f>IF(V571,FALSE,ISNUMBER(MATCH(T571,Emploees!B:B,0)))</f>
        <v>0</v>
      </c>
      <c r="X571" t="b">
        <v>1</v>
      </c>
      <c r="Y571" t="e">
        <f>MATCH(ROW(),Sheet2!$A$2:$A$8,0)</f>
        <v>#N/A</v>
      </c>
    </row>
    <row r="572" spans="1:25" hidden="1" x14ac:dyDescent="0.25">
      <c r="A572" t="str">
        <v>იონფაშ ჯორჯია</v>
      </c>
      <c r="B572" t="str">
        <v>200271721</v>
      </c>
      <c r="C572" s="19" t="str">
        <v/>
      </c>
      <c r="E572" t="str">
        <v/>
      </c>
      <c r="F572" t="str">
        <v/>
      </c>
      <c r="H572" t="str">
        <v>ქ. თბილისი, გლდანის რაიონი, ლიბანის ქ. N4გ</v>
      </c>
      <c r="I572" t="str">
        <v/>
      </c>
      <c r="J572" t="str">
        <v/>
      </c>
      <c r="K572" t="str">
        <v>GE51BG0000000868233700</v>
      </c>
      <c r="M572" t="str">
        <v>მერთ იუმუშაქერ</v>
      </c>
      <c r="N572" t="str">
        <v>01092003974</v>
      </c>
      <c r="O572" t="str">
        <v/>
      </c>
      <c r="P572" t="str">
        <v/>
      </c>
      <c r="Q572">
        <v>1426</v>
      </c>
      <c r="R572" t="str">
        <v>0d51a686-652b-478f-9502-50b11abafa54</v>
      </c>
      <c r="S572" t="str">
        <v>94279771-0dd8-44b8-955b-275714b1489b</v>
      </c>
      <c r="T572" t="str">
        <v>8ADEE5B3-DCF8-49ED-9A1F-531DCF2CF7AD</v>
      </c>
      <c r="U572" t="str">
        <v>ICE000571</v>
      </c>
      <c r="V572" t="b">
        <f>ISNUMBER(MATCH( ""&amp; T572,  Emploees!AC:AC,0))</f>
        <v>0</v>
      </c>
      <c r="W572" t="b">
        <f>IF(V572,FALSE,ISNUMBER(MATCH(T572,Emploees!B:B,0)))</f>
        <v>0</v>
      </c>
      <c r="X572" t="b">
        <v>1</v>
      </c>
      <c r="Y572" t="e">
        <f>MATCH(ROW(),Sheet2!$A$2:$A$8,0)</f>
        <v>#N/A</v>
      </c>
    </row>
    <row r="573" spans="1:25" hidden="1" x14ac:dyDescent="0.25">
      <c r="A573" t="str">
        <v>მაგთიკომი</v>
      </c>
      <c r="B573" t="str">
        <v>204876606</v>
      </c>
      <c r="C573" s="19" t="str">
        <v/>
      </c>
      <c r="E573" t="str">
        <v/>
      </c>
      <c r="F573" t="str">
        <v/>
      </c>
      <c r="H573" t="str">
        <v>ქ. თბილისი, ანა პოლიტკოვსკაიას ქ. N7</v>
      </c>
      <c r="I573" t="str">
        <v/>
      </c>
      <c r="J573" t="str">
        <v/>
      </c>
      <c r="K573" t="str">
        <v>GE66BG0000000241607901</v>
      </c>
      <c r="M573" t="str">
        <v>დავით დონაძე</v>
      </c>
      <c r="N573" t="str">
        <v>01009014401</v>
      </c>
      <c r="O573" t="str">
        <v/>
      </c>
      <c r="P573" t="str">
        <v/>
      </c>
      <c r="Q573">
        <v>287</v>
      </c>
      <c r="R573" t="str">
        <v>0d51a686-652b-478f-9502-50b11abafa54</v>
      </c>
      <c r="S573" t="str">
        <v>94279771-0dd8-44b8-955b-275714b1489b</v>
      </c>
      <c r="T573" t="str">
        <v>DA75B1D0-E751-4A2F-B612-454D9D2FFD5C</v>
      </c>
      <c r="U573" t="str">
        <v>ICE000572</v>
      </c>
      <c r="V573" t="b">
        <f>ISNUMBER(MATCH( ""&amp; T573,  Emploees!AC:AC,0))</f>
        <v>0</v>
      </c>
      <c r="W573" t="b">
        <f>IF(V573,FALSE,ISNUMBER(MATCH(T573,Emploees!B:B,0)))</f>
        <v>0</v>
      </c>
      <c r="X573" t="b">
        <v>1</v>
      </c>
      <c r="Y573" t="e">
        <f>MATCH(ROW(),Sheet2!$A$2:$A$8,0)</f>
        <v>#N/A</v>
      </c>
    </row>
    <row r="574" spans="1:25" hidden="1" x14ac:dyDescent="0.25">
      <c r="A574" t="str">
        <v>თბილისი ენერჯი</v>
      </c>
      <c r="B574" t="str">
        <v>205129617</v>
      </c>
      <c r="C574" s="19" t="str">
        <v/>
      </c>
      <c r="E574" t="str">
        <v/>
      </c>
      <c r="F574" t="str">
        <v/>
      </c>
      <c r="H574" t="str">
        <v>ქ. თბილისი, საბურთალოს რაიონი, ადამ მიცკევიჩის ქ., N18ა</v>
      </c>
      <c r="I574" t="str">
        <v/>
      </c>
      <c r="J574" t="str">
        <v/>
      </c>
      <c r="K574" t="str">
        <v>GE02BG0000000177632800</v>
      </c>
      <c r="M574" t="str">
        <v>მამუკა კობახიძე</v>
      </c>
      <c r="N574">
        <v>13001002540</v>
      </c>
      <c r="O574" t="str">
        <v/>
      </c>
      <c r="P574" t="str">
        <v/>
      </c>
      <c r="Q574">
        <v>329</v>
      </c>
      <c r="R574" t="str">
        <v>0d51a686-652b-478f-9502-50b11abafa54</v>
      </c>
      <c r="S574" t="str">
        <v>94279771-0dd8-44b8-955b-275714b1489b</v>
      </c>
      <c r="T574" t="str">
        <v>7B6439FC-158C-4B5B-8134-4B58B0269048</v>
      </c>
      <c r="U574" t="str">
        <v>ICE000573</v>
      </c>
      <c r="V574" t="b">
        <f>ISNUMBER(MATCH( ""&amp; T574,  Emploees!AC:AC,0))</f>
        <v>0</v>
      </c>
      <c r="W574" t="b">
        <f>IF(V574,FALSE,ISNUMBER(MATCH(T574,Emploees!B:B,0)))</f>
        <v>0</v>
      </c>
      <c r="X574" t="b">
        <v>1</v>
      </c>
      <c r="Y574" t="e">
        <f>MATCH(ROW(),Sheet2!$A$2:$A$8,0)</f>
        <v>#N/A</v>
      </c>
    </row>
    <row r="575" spans="1:25" hidden="1" x14ac:dyDescent="0.25">
      <c r="A575" t="str">
        <v>ენერგო - პრო ჯორჯია</v>
      </c>
      <c r="B575" t="str">
        <v>205169066</v>
      </c>
      <c r="C575" s="19" t="str">
        <v/>
      </c>
      <c r="E575" t="str">
        <v/>
      </c>
      <c r="F575" t="str">
        <v/>
      </c>
      <c r="H575" t="str">
        <v>ქ. თბილისი, ვაკე–საბურთალოს რაიონი, ზურაბ ანჯაფარიძის ქ. N9</v>
      </c>
      <c r="I575" t="str">
        <v/>
      </c>
      <c r="J575" t="str">
        <v/>
      </c>
      <c r="K575" t="str">
        <v>GE79BG0000000190109203</v>
      </c>
      <c r="M575" t="str">
        <v>მიხეილ ბოცვაძე</v>
      </c>
      <c r="N575" t="str">
        <v>01005008634</v>
      </c>
      <c r="O575" t="str">
        <v/>
      </c>
      <c r="P575" t="str">
        <v/>
      </c>
      <c r="Q575">
        <v>1041</v>
      </c>
      <c r="R575" t="str">
        <v>ec8c01a4-0fe9-424e-b08d-3bc252e7ac53</v>
      </c>
      <c r="S575" t="str">
        <v>94279771-0dd8-44b8-955b-275714b1489b</v>
      </c>
      <c r="T575" t="str">
        <v>112FFF83-70BB-49A7-81AB-25A16830343B</v>
      </c>
      <c r="U575" t="str">
        <v>ICE000574</v>
      </c>
      <c r="V575" t="b">
        <f>ISNUMBER(MATCH( ""&amp; T575,  Emploees!AC:AC,0))</f>
        <v>0</v>
      </c>
      <c r="W575" t="b">
        <f>IF(V575,FALSE,ISNUMBER(MATCH(T575,Emploees!B:B,0)))</f>
        <v>0</v>
      </c>
      <c r="X575" t="b">
        <v>1</v>
      </c>
      <c r="Y575" t="e">
        <f>MATCH(ROW(),Sheet2!$A$2:$A$8,0)</f>
        <v>#N/A</v>
      </c>
    </row>
    <row r="576" spans="1:25" hidden="1" x14ac:dyDescent="0.25">
      <c r="A576" t="str">
        <v>მორის სუარიშვილი</v>
      </c>
      <c r="B576" t="str">
        <v>23001004721</v>
      </c>
      <c r="C576" s="19" t="str">
        <v/>
      </c>
      <c r="E576" t="str">
        <v>Male</v>
      </c>
      <c r="F576" t="b">
        <v>1</v>
      </c>
      <c r="H576" t="str">
        <v>თიანეთის რაიონი, სოფელინ ზარიძეები</v>
      </c>
      <c r="I576" t="str">
        <v/>
      </c>
      <c r="J576" t="str">
        <v/>
      </c>
      <c r="K576" t="str">
        <v>GE28BG0000000842086600</v>
      </c>
      <c r="M576" t="str">
        <v/>
      </c>
      <c r="N576" t="str">
        <v/>
      </c>
      <c r="O576" t="str">
        <v/>
      </c>
      <c r="P576" t="str">
        <v/>
      </c>
      <c r="Q576" t="str">
        <v/>
      </c>
      <c r="R576" t="str">
        <v>bf4d83f9-5064-4958-af6e-e4c21b2e4880</v>
      </c>
      <c r="S576" t="str">
        <v>94279771-0dd8-44b8-955b-275714b1489b</v>
      </c>
      <c r="T576" t="str">
        <v>3263DB5B-0126-45E4-849A-D38B725ECC64</v>
      </c>
      <c r="U576" t="str">
        <v>ICE000575</v>
      </c>
      <c r="V576" t="b">
        <f>ISNUMBER(MATCH( ""&amp; T576,  Emploees!AC:AC,0))</f>
        <v>0</v>
      </c>
      <c r="W576" t="b">
        <f>IF(V576,FALSE,ISNUMBER(MATCH(T576,Emploees!B:B,0)))</f>
        <v>0</v>
      </c>
      <c r="X576" t="b">
        <v>1</v>
      </c>
      <c r="Y576" t="e">
        <f>MATCH(ROW(),Sheet2!$A$2:$A$8,0)</f>
        <v>#N/A</v>
      </c>
    </row>
    <row r="577" spans="1:25" hidden="1" x14ac:dyDescent="0.25">
      <c r="A577" t="str">
        <v>ონისე ნაკვეთაური</v>
      </c>
      <c r="B577" t="str">
        <v>23001005387</v>
      </c>
      <c r="C577" s="19" t="str">
        <v/>
      </c>
      <c r="E577" t="str">
        <v>Male</v>
      </c>
      <c r="F577" t="b">
        <v>1</v>
      </c>
      <c r="H577" t="str">
        <v>თიანეთი, სოფელი სხლოვანი</v>
      </c>
      <c r="I577" t="str">
        <v/>
      </c>
      <c r="J577" t="str">
        <v/>
      </c>
      <c r="K577" t="str">
        <v>GE92BG0000000241880100</v>
      </c>
      <c r="M577" t="str">
        <v/>
      </c>
      <c r="N577" t="str">
        <v/>
      </c>
      <c r="O577" t="str">
        <v/>
      </c>
      <c r="P577" t="str">
        <v/>
      </c>
      <c r="Q577" t="str">
        <v/>
      </c>
      <c r="R577" t="str">
        <v>bf4d83f9-5064-4958-af6e-e4c21b2e4880</v>
      </c>
      <c r="S577" t="str">
        <v>94279771-0dd8-44b8-955b-275714b1489b</v>
      </c>
      <c r="T577" t="str">
        <v>07478A25-03C7-4E02-9FEA-0FAE10E760A4</v>
      </c>
      <c r="U577" t="str">
        <v>ICE000576</v>
      </c>
      <c r="V577" t="b">
        <f>ISNUMBER(MATCH( ""&amp; T577,  Emploees!AC:AC,0))</f>
        <v>0</v>
      </c>
      <c r="W577" t="b">
        <f>IF(V577,FALSE,ISNUMBER(MATCH(T577,Emploees!B:B,0)))</f>
        <v>0</v>
      </c>
      <c r="X577" t="b">
        <v>1</v>
      </c>
      <c r="Y577" t="e">
        <f>MATCH(ROW(),Sheet2!$A$2:$A$8,0)</f>
        <v>#N/A</v>
      </c>
    </row>
    <row r="578" spans="1:25" hidden="1" x14ac:dyDescent="0.25">
      <c r="A578" t="str">
        <v>მექანიზაცია-96</v>
      </c>
      <c r="B578" t="str">
        <v>245426999</v>
      </c>
      <c r="C578" s="19" t="str">
        <v/>
      </c>
      <c r="E578" t="str">
        <v/>
      </c>
      <c r="F578" t="str">
        <v/>
      </c>
      <c r="H578" t="str">
        <v>ქ. ბათუმი, ლერმონტოვის ქ. N108</v>
      </c>
      <c r="I578" t="str">
        <v/>
      </c>
      <c r="J578" t="str">
        <v/>
      </c>
      <c r="K578" t="str">
        <v>GE52PC0033600100024178</v>
      </c>
      <c r="M578" t="str">
        <v>ზაურ ასაძბა</v>
      </c>
      <c r="N578">
        <v>61003001306</v>
      </c>
      <c r="O578" t="str">
        <v/>
      </c>
      <c r="P578" t="str">
        <v/>
      </c>
      <c r="Q578">
        <v>1099</v>
      </c>
      <c r="R578" t="str">
        <v>0d51a686-652b-478f-9502-50b11abafa54</v>
      </c>
      <c r="S578" t="str">
        <v>94279771-0dd8-44b8-955b-275714b1489b</v>
      </c>
      <c r="T578" t="str">
        <v>ABA7C27A-29BA-49F8-9CFD-57145C7FA84A</v>
      </c>
      <c r="U578" t="str">
        <v>ICE000577</v>
      </c>
      <c r="V578" t="b">
        <f>ISNUMBER(MATCH( ""&amp; T578,  Emploees!AC:AC,0))</f>
        <v>0</v>
      </c>
      <c r="W578" t="b">
        <f>IF(V578,FALSE,ISNUMBER(MATCH(T578,Emploees!B:B,0)))</f>
        <v>0</v>
      </c>
      <c r="X578" t="b">
        <v>1</v>
      </c>
      <c r="Y578" t="e">
        <f>MATCH(ROW(),Sheet2!$A$2:$A$8,0)</f>
        <v>#N/A</v>
      </c>
    </row>
    <row r="579" spans="1:25" hidden="1" x14ac:dyDescent="0.25">
      <c r="A579" t="str">
        <v>ზაზა გუჯაბიძე</v>
      </c>
      <c r="B579" t="str">
        <v>26001002122</v>
      </c>
      <c r="C579" s="19" t="str">
        <v/>
      </c>
      <c r="E579" t="str">
        <v>Male</v>
      </c>
      <c r="F579" t="b">
        <v>1</v>
      </c>
      <c r="H579" t="str">
        <v>ლანჩხუთის რაიონი, სოფელი ჯურუყვეთი</v>
      </c>
      <c r="I579" t="str">
        <v/>
      </c>
      <c r="J579" t="str">
        <v/>
      </c>
      <c r="K579" t="str">
        <v>GE23VT1000002509664506</v>
      </c>
      <c r="M579" t="str">
        <v/>
      </c>
      <c r="N579" t="str">
        <v/>
      </c>
      <c r="O579" t="str">
        <v/>
      </c>
      <c r="P579" t="str">
        <v/>
      </c>
      <c r="Q579" t="str">
        <v/>
      </c>
      <c r="R579" t="str">
        <v>bf4d83f9-5064-4958-af6e-e4c21b2e4880</v>
      </c>
      <c r="S579" t="str">
        <v>94279771-0dd8-44b8-955b-275714b1489b</v>
      </c>
      <c r="T579" t="str">
        <v>B1DBFB92-C537-41B1-8622-D96684C12350</v>
      </c>
      <c r="U579" t="str">
        <v>ICE000578</v>
      </c>
      <c r="V579" t="b">
        <f>ISNUMBER(MATCH( ""&amp; T579,  Emploees!AC:AC,0))</f>
        <v>0</v>
      </c>
      <c r="W579" t="b">
        <f>IF(V579,FALSE,ISNUMBER(MATCH(T579,Emploees!B:B,0)))</f>
        <v>0</v>
      </c>
      <c r="X579" t="b">
        <v>1</v>
      </c>
      <c r="Y579" t="e">
        <f>MATCH(ROW(),Sheet2!$A$2:$A$8,0)</f>
        <v>#N/A</v>
      </c>
    </row>
    <row r="580" spans="1:25" hidden="1" x14ac:dyDescent="0.25">
      <c r="A580" t="str">
        <v>გიორგი კუპრაძე</v>
      </c>
      <c r="B580" t="str">
        <v>26001002589</v>
      </c>
      <c r="C580" s="19" t="str">
        <v/>
      </c>
      <c r="E580" t="str">
        <v>Male</v>
      </c>
      <c r="F580" t="b">
        <v>1</v>
      </c>
      <c r="H580" t="str">
        <v>ლანჩხუთის რაიონი, სოფელი ღრმაღელე</v>
      </c>
      <c r="I580" t="str">
        <v/>
      </c>
      <c r="J580" t="str">
        <v/>
      </c>
      <c r="K580" t="str">
        <v>GE31BG0000000997071400</v>
      </c>
      <c r="M580" t="str">
        <v/>
      </c>
      <c r="N580" t="str">
        <v/>
      </c>
      <c r="O580" t="str">
        <v/>
      </c>
      <c r="P580" t="str">
        <v/>
      </c>
      <c r="Q580" t="str">
        <v/>
      </c>
      <c r="R580" t="str">
        <v>bf4d83f9-5064-4958-af6e-e4c21b2e4880</v>
      </c>
      <c r="S580" t="str">
        <v>94279771-0dd8-44b8-955b-275714b1489b</v>
      </c>
      <c r="T580" t="str">
        <v>216F5453-34B5-44D4-BE26-E64FF3D0D020</v>
      </c>
      <c r="U580" t="str">
        <v>ICE000579</v>
      </c>
      <c r="V580" t="b">
        <f>ISNUMBER(MATCH( ""&amp; T580,  Emploees!AC:AC,0))</f>
        <v>0</v>
      </c>
      <c r="W580" t="b">
        <f>IF(V580,FALSE,ISNUMBER(MATCH(T580,Emploees!B:B,0)))</f>
        <v>0</v>
      </c>
      <c r="X580" t="b">
        <v>1</v>
      </c>
      <c r="Y580" t="e">
        <f>MATCH(ROW(),Sheet2!$A$2:$A$8,0)</f>
        <v>#N/A</v>
      </c>
    </row>
    <row r="581" spans="1:25" hidden="1" x14ac:dyDescent="0.25">
      <c r="A581" t="str">
        <v>ხვიჩა ბერძენიშვილი</v>
      </c>
      <c r="B581" t="str">
        <v>26001004305</v>
      </c>
      <c r="C581" s="19" t="str">
        <v/>
      </c>
      <c r="E581" t="str">
        <v>Male</v>
      </c>
      <c r="F581" t="b">
        <v>1</v>
      </c>
      <c r="H581" t="str">
        <v>ლანჩხუთის რაიონი, სოფელი ჯურუყვეთი</v>
      </c>
      <c r="I581" t="str">
        <v/>
      </c>
      <c r="J581" t="str">
        <v/>
      </c>
      <c r="K581" t="str">
        <v>GE54LB0711154720826000</v>
      </c>
      <c r="M581" t="str">
        <v/>
      </c>
      <c r="N581" t="str">
        <v/>
      </c>
      <c r="O581" t="str">
        <v/>
      </c>
      <c r="P581" t="str">
        <v/>
      </c>
      <c r="Q581" t="str">
        <v/>
      </c>
      <c r="R581" t="str">
        <v>bf4d83f9-5064-4958-af6e-e4c21b2e4880</v>
      </c>
      <c r="S581" t="str">
        <v>94279771-0dd8-44b8-955b-275714b1489b</v>
      </c>
      <c r="T581" t="str">
        <v>469640CD-4A5B-487D-9A92-0BF4DF1CCAF9</v>
      </c>
      <c r="U581" t="str">
        <v>ICE000580</v>
      </c>
      <c r="V581" t="b">
        <f>ISNUMBER(MATCH( ""&amp; T581,  Emploees!AC:AC,0))</f>
        <v>0</v>
      </c>
      <c r="W581" t="b">
        <f>IF(V581,FALSE,ISNUMBER(MATCH(T581,Emploees!B:B,0)))</f>
        <v>0</v>
      </c>
      <c r="X581" t="b">
        <v>1</v>
      </c>
      <c r="Y581" t="e">
        <f>MATCH(ROW(),Sheet2!$A$2:$A$8,0)</f>
        <v>#N/A</v>
      </c>
    </row>
    <row r="582" spans="1:25" hidden="1" x14ac:dyDescent="0.25">
      <c r="A582" t="str">
        <v>ნური გოგიბერიძე</v>
      </c>
      <c r="B582" t="str">
        <v>26001030426</v>
      </c>
      <c r="C582" s="19" t="str">
        <v/>
      </c>
      <c r="E582" t="str">
        <v>Male</v>
      </c>
      <c r="F582" t="str">
        <v/>
      </c>
      <c r="H582" t="str">
        <v>ლანჩხუთის რაიონი, სოფელი ლესა</v>
      </c>
      <c r="I582" t="str">
        <v/>
      </c>
      <c r="J582" t="str">
        <v/>
      </c>
      <c r="K582" t="str">
        <v>GE25BG0000000161504196</v>
      </c>
      <c r="M582" t="str">
        <v/>
      </c>
      <c r="N582" t="str">
        <v/>
      </c>
      <c r="O582" t="str">
        <v/>
      </c>
      <c r="P582" t="str">
        <v/>
      </c>
      <c r="Q582">
        <v>1246</v>
      </c>
      <c r="R582" t="str">
        <v>470412f4-e2c0-4f9d-91f1-1c0630a02364</v>
      </c>
      <c r="S582" t="str">
        <v>94279771-0dd8-44b8-955b-275714b1489b</v>
      </c>
      <c r="T582" t="str">
        <v>1B2AF27D-BC77-4669-84C0-951353FF5F02</v>
      </c>
      <c r="U582" t="str">
        <v>ICE000581</v>
      </c>
      <c r="V582" t="b">
        <f>ISNUMBER(MATCH( ""&amp; T582,  Emploees!AC:AC,0))</f>
        <v>0</v>
      </c>
      <c r="W582" t="b">
        <f>IF(V582,FALSE,ISNUMBER(MATCH(T582,Emploees!B:B,0)))</f>
        <v>0</v>
      </c>
      <c r="X582" t="b">
        <v>1</v>
      </c>
      <c r="Y582" t="e">
        <f>MATCH(ROW(),Sheet2!$A$2:$A$8,0)</f>
        <v>#N/A</v>
      </c>
    </row>
    <row r="583" spans="1:25" hidden="1" x14ac:dyDescent="0.25">
      <c r="A583" t="str">
        <v>მეხრიბან გუსეინოვა</v>
      </c>
      <c r="B583" t="str">
        <v>28001020360</v>
      </c>
      <c r="C583" s="19" t="str">
        <v/>
      </c>
      <c r="E583" t="str">
        <v>Female</v>
      </c>
      <c r="F583" t="str">
        <v/>
      </c>
      <c r="H583" t="str">
        <v>მარნეულის რაიონი, ს. ყიზილაჯლო</v>
      </c>
      <c r="I583" t="str">
        <v/>
      </c>
      <c r="J583" t="str">
        <v/>
      </c>
      <c r="K583" t="str">
        <v>GE46BG0000000577556800</v>
      </c>
      <c r="M583" t="str">
        <v/>
      </c>
      <c r="N583" t="str">
        <v/>
      </c>
      <c r="O583" t="str">
        <v/>
      </c>
      <c r="P583" t="str">
        <v/>
      </c>
      <c r="Q583">
        <v>994</v>
      </c>
      <c r="R583" t="str">
        <v>ba538574-e93f-4ce8-a780-667b61fc970a</v>
      </c>
      <c r="S583" t="str">
        <v>94279771-0dd8-44b8-955b-275714b1489b</v>
      </c>
      <c r="T583" t="str">
        <v>64869EEA-C76E-44F3-9639-49B2D7C15C20</v>
      </c>
      <c r="U583" t="str">
        <v>ICE000582</v>
      </c>
      <c r="V583" t="b">
        <f>ISNUMBER(MATCH( ""&amp; T583,  Emploees!AC:AC,0))</f>
        <v>0</v>
      </c>
      <c r="W583" t="b">
        <f>IF(V583,FALSE,ISNUMBER(MATCH(T583,Emploees!B:B,0)))</f>
        <v>0</v>
      </c>
      <c r="X583" t="b">
        <v>1</v>
      </c>
      <c r="Y583" t="e">
        <f>MATCH(ROW(),Sheet2!$A$2:$A$8,0)</f>
        <v>#N/A</v>
      </c>
    </row>
    <row r="584" spans="1:25" hidden="1" x14ac:dyDescent="0.25">
      <c r="A584" t="str">
        <v>რეზო გაბედავა</v>
      </c>
      <c r="B584" t="str">
        <v>29001030890</v>
      </c>
      <c r="C584" s="19" t="str">
        <v/>
      </c>
      <c r="E584" t="str">
        <v>Male</v>
      </c>
      <c r="F584" t="str">
        <v/>
      </c>
      <c r="H584" t="str">
        <v>ქ. თბილისი, კოსმონავტების სანაპირო N23ე</v>
      </c>
      <c r="I584" t="str">
        <v/>
      </c>
      <c r="J584" t="str">
        <v/>
      </c>
      <c r="K584" t="str">
        <v>GE24BG0000000338174000</v>
      </c>
      <c r="M584" t="str">
        <v/>
      </c>
      <c r="N584" t="str">
        <v/>
      </c>
      <c r="O584" t="str">
        <v/>
      </c>
      <c r="P584" t="str">
        <v/>
      </c>
      <c r="Q584">
        <v>798</v>
      </c>
      <c r="R584" t="str">
        <v>ba538574-e93f-4ce8-a780-667b61fc970a</v>
      </c>
      <c r="S584" t="str">
        <v>94279771-0dd8-44b8-955b-275714b1489b</v>
      </c>
      <c r="T584" t="str">
        <v>657616D0-4A92-4E51-86BE-CD6FAF0BB24C</v>
      </c>
      <c r="U584" t="str">
        <v>ICE000583</v>
      </c>
      <c r="V584" t="b">
        <f>ISNUMBER(MATCH( ""&amp; T584,  Emploees!AC:AC,0))</f>
        <v>0</v>
      </c>
      <c r="W584" t="b">
        <f>IF(V584,FALSE,ISNUMBER(MATCH(T584,Emploees!B:B,0)))</f>
        <v>0</v>
      </c>
      <c r="X584" t="b">
        <v>1</v>
      </c>
      <c r="Y584" t="e">
        <f>MATCH(ROW(),Sheet2!$A$2:$A$8,0)</f>
        <v>#N/A</v>
      </c>
    </row>
    <row r="585" spans="1:25" hidden="1" x14ac:dyDescent="0.25">
      <c r="A585" t="str">
        <v>თენგიზ კახნიაშვილი</v>
      </c>
      <c r="B585" t="str">
        <v>31001003251</v>
      </c>
      <c r="C585" s="19" t="str">
        <v/>
      </c>
      <c r="E585" t="str">
        <v>Male</v>
      </c>
      <c r="F585" t="b">
        <v>1</v>
      </c>
      <c r="H585" t="str">
        <v>მცხეთა</v>
      </c>
      <c r="I585" t="str">
        <v/>
      </c>
      <c r="J585" t="str">
        <v/>
      </c>
      <c r="K585" t="str">
        <v>GE39TB7110736010100015</v>
      </c>
      <c r="M585" t="str">
        <v/>
      </c>
      <c r="N585" t="str">
        <v/>
      </c>
      <c r="O585" t="str">
        <v/>
      </c>
      <c r="P585" t="str">
        <v/>
      </c>
      <c r="Q585">
        <v>1155</v>
      </c>
      <c r="R585" t="str">
        <v>bf4d83f9-5064-4958-af6e-e4c21b2e4880</v>
      </c>
      <c r="S585" t="str">
        <v>94279771-0dd8-44b8-955b-275714b1489b</v>
      </c>
      <c r="T585" t="str">
        <v>36FC57A0-944B-4995-960F-28B44D9AACEB</v>
      </c>
      <c r="U585" t="str">
        <v>ICE000584</v>
      </c>
      <c r="V585" t="b">
        <f>ISNUMBER(MATCH( ""&amp; T585,  Emploees!AC:AC,0))</f>
        <v>0</v>
      </c>
      <c r="W585" t="b">
        <f>IF(V585,FALSE,ISNUMBER(MATCH(T585,Emploees!B:B,0)))</f>
        <v>0</v>
      </c>
      <c r="X585" t="b">
        <v>1</v>
      </c>
      <c r="Y585" t="e">
        <f>MATCH(ROW(),Sheet2!$A$2:$A$8,0)</f>
        <v>#N/A</v>
      </c>
    </row>
    <row r="586" spans="1:25" hidden="1" x14ac:dyDescent="0.25">
      <c r="A586" t="str">
        <v>ნიკოლოზ ხოსიტაშვილი</v>
      </c>
      <c r="B586" t="str">
        <v>31001008572</v>
      </c>
      <c r="C586" s="19" t="str">
        <v/>
      </c>
      <c r="E586" t="str">
        <v>Male</v>
      </c>
      <c r="F586" t="b">
        <v>1</v>
      </c>
      <c r="H586" t="str">
        <v>ქ. თბილისი, სიფელი დიღომი</v>
      </c>
      <c r="I586" t="str">
        <v/>
      </c>
      <c r="J586" t="str">
        <v/>
      </c>
      <c r="K586" t="str">
        <v>GE50BG0000000161427213</v>
      </c>
      <c r="M586" t="str">
        <v/>
      </c>
      <c r="N586" t="str">
        <v/>
      </c>
      <c r="O586" t="str">
        <v/>
      </c>
      <c r="P586" t="str">
        <v/>
      </c>
      <c r="Q586" t="str">
        <v/>
      </c>
      <c r="R586" t="str">
        <v>bf4d83f9-5064-4958-af6e-e4c21b2e4880</v>
      </c>
      <c r="S586" t="str">
        <v>94279771-0dd8-44b8-955b-275714b1489b</v>
      </c>
      <c r="T586" t="str">
        <v>27D60140-5680-495E-A3E0-986514334A8A</v>
      </c>
      <c r="U586" t="str">
        <v>ICE000585</v>
      </c>
      <c r="V586" t="b">
        <f>ISNUMBER(MATCH( ""&amp; T586,  Emploees!AC:AC,0))</f>
        <v>0</v>
      </c>
      <c r="W586" t="b">
        <f>IF(V586,FALSE,ISNUMBER(MATCH(T586,Emploees!B:B,0)))</f>
        <v>0</v>
      </c>
      <c r="X586" t="b">
        <v>1</v>
      </c>
      <c r="Y586" t="e">
        <f>MATCH(ROW(),Sheet2!$A$2:$A$8,0)</f>
        <v>#N/A</v>
      </c>
    </row>
    <row r="587" spans="1:25" hidden="1" x14ac:dyDescent="0.25">
      <c r="A587" t="str">
        <v>ალექსანდრე წოწკოლაური</v>
      </c>
      <c r="B587" t="str">
        <v>31001009118</v>
      </c>
      <c r="C587" s="19" t="str">
        <v/>
      </c>
      <c r="E587" t="str">
        <v>Male</v>
      </c>
      <c r="F587" t="b">
        <v>1</v>
      </c>
      <c r="H587" t="str">
        <v>ქ. თბილისი, ცაბაძის ქ. N19</v>
      </c>
      <c r="I587" t="str">
        <v/>
      </c>
      <c r="J587" t="str">
        <v/>
      </c>
      <c r="K587" t="str">
        <v>GE95BG0000000603520684,GE03BG0000000499217852,GE07LB0711128721291002</v>
      </c>
      <c r="M587" t="str">
        <v/>
      </c>
      <c r="N587" t="str">
        <v/>
      </c>
      <c r="O587" t="str">
        <v/>
      </c>
      <c r="P587" t="str">
        <v/>
      </c>
      <c r="Q587">
        <v>2778</v>
      </c>
      <c r="R587" t="str">
        <v>bf4d83f9-5064-4958-af6e-e4c21b2e4880</v>
      </c>
      <c r="S587" t="str">
        <v>94279771-0dd8-44b8-955b-275714b1489b</v>
      </c>
      <c r="T587" t="str">
        <v>7FFCE0FD-7738-45C6-BBD6-B8DDB4B58C4D</v>
      </c>
      <c r="U587" t="str">
        <v>ICE000586</v>
      </c>
      <c r="V587" t="b">
        <f>ISNUMBER(MATCH( ""&amp; T587,  Emploees!AC:AC,0))</f>
        <v>0</v>
      </c>
      <c r="W587" t="b">
        <f>IF(V587,FALSE,ISNUMBER(MATCH(T587,Emploees!B:B,0)))</f>
        <v>0</v>
      </c>
      <c r="X587" t="b">
        <v>1</v>
      </c>
      <c r="Y587" t="e">
        <f>MATCH(ROW(),Sheet2!$A$2:$A$8,0)</f>
        <v>#N/A</v>
      </c>
    </row>
    <row r="588" spans="1:25" hidden="1" x14ac:dyDescent="0.25">
      <c r="A588" t="str">
        <v>დალი კაპანაძე</v>
      </c>
      <c r="B588" t="str">
        <v>33001002966</v>
      </c>
      <c r="C588" s="19" t="str">
        <v/>
      </c>
      <c r="E588" t="str">
        <v>Female</v>
      </c>
      <c r="F588" t="str">
        <v/>
      </c>
      <c r="H588" t="str">
        <v>ქ. თბილისის ვაკის რაიონში, დიდი დიღომი პეტრიწის 15 ბ.38</v>
      </c>
      <c r="I588" t="str">
        <v/>
      </c>
      <c r="J588" t="str">
        <v/>
      </c>
      <c r="K588" t="str">
        <v>GE35BG0000000131131958</v>
      </c>
      <c r="M588" t="str">
        <v/>
      </c>
      <c r="N588" t="str">
        <v/>
      </c>
      <c r="O588" t="str">
        <v/>
      </c>
      <c r="P588" t="str">
        <v/>
      </c>
      <c r="Q588" t="str">
        <v/>
      </c>
      <c r="R588" t="str">
        <v>ba538574-e93f-4ce8-a780-667b61fc970a</v>
      </c>
      <c r="S588" t="str">
        <v>94279771-0dd8-44b8-955b-275714b1489b</v>
      </c>
      <c r="T588" t="str">
        <v>7502F65F-8A9F-4B91-B294-3EAC72ECBC48</v>
      </c>
      <c r="U588" t="str">
        <v>ICE000587</v>
      </c>
      <c r="V588" t="b">
        <f>ISNUMBER(MATCH( ""&amp; T588,  Emploees!AC:AC,0))</f>
        <v>0</v>
      </c>
      <c r="W588" t="b">
        <f>IF(V588,FALSE,ISNUMBER(MATCH(T588,Emploees!B:B,0)))</f>
        <v>0</v>
      </c>
      <c r="X588" t="b">
        <v>1</v>
      </c>
      <c r="Y588" t="e">
        <f>MATCH(ROW(),Sheet2!$A$2:$A$8,0)</f>
        <v>#N/A</v>
      </c>
    </row>
    <row r="589" spans="1:25" hidden="1" x14ac:dyDescent="0.25">
      <c r="A589" t="str">
        <v>გიორგი საჯაია</v>
      </c>
      <c r="B589" t="str">
        <v>33001064904</v>
      </c>
      <c r="C589" s="19" t="str">
        <v/>
      </c>
      <c r="E589" t="str">
        <v>Male</v>
      </c>
      <c r="F589" t="str">
        <v/>
      </c>
      <c r="H589" t="str">
        <v>ოზურგეთი, სოფელი ცხემლისხიდი</v>
      </c>
      <c r="I589" t="str">
        <v/>
      </c>
      <c r="J589" t="str">
        <v/>
      </c>
      <c r="K589" t="str">
        <v>GE26BG0000000500550800</v>
      </c>
      <c r="M589" t="str">
        <v/>
      </c>
      <c r="N589" t="str">
        <v/>
      </c>
      <c r="O589" t="str">
        <v/>
      </c>
      <c r="P589" t="str">
        <v/>
      </c>
      <c r="Q589">
        <v>1052</v>
      </c>
      <c r="R589" t="str">
        <v>ba538574-e93f-4ce8-a780-667b61fc970a</v>
      </c>
      <c r="S589" t="str">
        <v>94279771-0dd8-44b8-955b-275714b1489b</v>
      </c>
      <c r="T589" t="str">
        <v>2C40A831-2FB0-4D6D-B80F-588330B0FDC6</v>
      </c>
      <c r="U589" t="str">
        <v>ICE000588</v>
      </c>
      <c r="V589" t="b">
        <f>ISNUMBER(MATCH( ""&amp; T589,  Emploees!AC:AC,0))</f>
        <v>0</v>
      </c>
      <c r="W589" t="b">
        <f>IF(V589,FALSE,ISNUMBER(MATCH(T589,Emploees!B:B,0)))</f>
        <v>0</v>
      </c>
      <c r="X589" t="b">
        <v>1</v>
      </c>
      <c r="Y589" t="e">
        <f>MATCH(ROW(),Sheet2!$A$2:$A$8,0)</f>
        <v>#N/A</v>
      </c>
    </row>
    <row r="590" spans="1:25" hidden="1" x14ac:dyDescent="0.25">
      <c r="A590" t="str">
        <v>ბიჭიკო ცაციაშვილი</v>
      </c>
      <c r="B590" t="str">
        <v>35001005853</v>
      </c>
      <c r="C590" s="19" t="str">
        <v/>
      </c>
      <c r="E590" t="str">
        <v>Male</v>
      </c>
      <c r="F590" t="b">
        <v>1</v>
      </c>
      <c r="H590" t="str">
        <v>ქ. თბილისი, ფალიაშვილის 21</v>
      </c>
      <c r="I590" t="str">
        <v/>
      </c>
      <c r="J590" t="str">
        <v/>
      </c>
      <c r="K590" t="str">
        <v>GE10BG0000000337096000</v>
      </c>
      <c r="M590" t="str">
        <v/>
      </c>
      <c r="N590" t="str">
        <v/>
      </c>
      <c r="O590" t="str">
        <v/>
      </c>
      <c r="P590" t="str">
        <v/>
      </c>
      <c r="Q590" t="str">
        <v/>
      </c>
      <c r="R590" t="str">
        <v>bf4d83f9-5064-4958-af6e-e4c21b2e4880</v>
      </c>
      <c r="S590" t="str">
        <v>94279771-0dd8-44b8-955b-275714b1489b</v>
      </c>
      <c r="T590" t="str">
        <v>32C20A8C-8780-41F1-A9BA-5BCB3D4BB32A</v>
      </c>
      <c r="U590" t="str">
        <v>ICE000589</v>
      </c>
      <c r="V590" t="b">
        <f>ISNUMBER(MATCH( ""&amp; T590,  Emploees!AC:AC,0))</f>
        <v>0</v>
      </c>
      <c r="W590" t="b">
        <f>IF(V590,FALSE,ISNUMBER(MATCH(T590,Emploees!B:B,0)))</f>
        <v>0</v>
      </c>
      <c r="X590" t="b">
        <v>1</v>
      </c>
      <c r="Y590" t="e">
        <f>MATCH(ROW(),Sheet2!$A$2:$A$8,0)</f>
        <v>#N/A</v>
      </c>
    </row>
    <row r="591" spans="1:25" hidden="1" x14ac:dyDescent="0.25">
      <c r="A591" t="str">
        <v>ზურაბ ადეიშვილი</v>
      </c>
      <c r="B591" t="str">
        <v>35001012411</v>
      </c>
      <c r="C591" s="19" t="str">
        <v/>
      </c>
      <c r="E591" t="str">
        <v>Male</v>
      </c>
      <c r="F591" t="b">
        <v>1</v>
      </c>
      <c r="H591" t="str">
        <v>ქ. რუსთავი, მ/რ 17, კორპ. 4, ბ. 35</v>
      </c>
      <c r="I591" t="str">
        <v/>
      </c>
      <c r="J591" t="str">
        <v/>
      </c>
      <c r="K591" t="str">
        <v>GE77BG0000000813723500</v>
      </c>
      <c r="M591" t="str">
        <v/>
      </c>
      <c r="N591" t="str">
        <v/>
      </c>
      <c r="O591" t="str">
        <v/>
      </c>
      <c r="P591" t="str">
        <v/>
      </c>
      <c r="Q591">
        <v>1110</v>
      </c>
      <c r="R591" t="str">
        <v>bf4d83f9-5064-4958-af6e-e4c21b2e4880</v>
      </c>
      <c r="S591" t="str">
        <v>94279771-0dd8-44b8-955b-275714b1489b</v>
      </c>
      <c r="T591" t="str">
        <v>9EDB699E-DD73-4EC8-B64F-BF343F1A8131</v>
      </c>
      <c r="U591" t="str">
        <v>ICE000590</v>
      </c>
      <c r="V591" t="b">
        <f>ISNUMBER(MATCH( ""&amp; T591,  Emploees!AC:AC,0))</f>
        <v>0</v>
      </c>
      <c r="W591" t="b">
        <f>IF(V591,FALSE,ISNUMBER(MATCH(T591,Emploees!B:B,0)))</f>
        <v>0</v>
      </c>
      <c r="X591" t="b">
        <v>1</v>
      </c>
      <c r="Y591" t="e">
        <f>MATCH(ROW(),Sheet2!$A$2:$A$8,0)</f>
        <v>#N/A</v>
      </c>
    </row>
    <row r="592" spans="1:25" hidden="1" x14ac:dyDescent="0.25">
      <c r="A592" t="str">
        <v>ზურაბი გიორგაძე</v>
      </c>
      <c r="B592" t="str">
        <v>35001028703</v>
      </c>
      <c r="C592" s="19" t="str">
        <v/>
      </c>
      <c r="E592" t="str">
        <v>Male</v>
      </c>
      <c r="F592" t="str">
        <v/>
      </c>
      <c r="H592" t="str">
        <v>ქ. თბილისის, დიდუბეჩუღურეთის რაიონში, ხოშარაულის და ელიავას ქუჩებს, მდ. მტკვრის მარცხენა სანაპიროსა და ვახუშტის ხიდს შორის, (ნაკვეთი 10/23)</v>
      </c>
      <c r="I592" t="str">
        <v/>
      </c>
      <c r="J592" t="str">
        <v/>
      </c>
      <c r="K592" t="str">
        <v>GE84BG0000000888428700</v>
      </c>
      <c r="M592" t="str">
        <v/>
      </c>
      <c r="N592" t="str">
        <v/>
      </c>
      <c r="O592" t="str">
        <v/>
      </c>
      <c r="P592" t="str">
        <v/>
      </c>
      <c r="Q592">
        <v>850</v>
      </c>
      <c r="R592" t="str">
        <v>ba538574-e93f-4ce8-a780-667b61fc970a</v>
      </c>
      <c r="S592" t="str">
        <v>94279771-0dd8-44b8-955b-275714b1489b</v>
      </c>
      <c r="T592" t="str">
        <v>0E95822F-EBEA-4523-B2A9-8DF8136301B9</v>
      </c>
      <c r="U592" t="str">
        <v>ICE000591</v>
      </c>
      <c r="V592" t="b">
        <f>ISNUMBER(MATCH( ""&amp; T592,  Emploees!AC:AC,0))</f>
        <v>0</v>
      </c>
      <c r="W592" t="b">
        <f>IF(V592,FALSE,ISNUMBER(MATCH(T592,Emploees!B:B,0)))</f>
        <v>0</v>
      </c>
      <c r="X592" t="b">
        <v>1</v>
      </c>
      <c r="Y592" t="e">
        <f>MATCH(ROW(),Sheet2!$A$2:$A$8,0)</f>
        <v>#N/A</v>
      </c>
    </row>
    <row r="593" spans="1:25" hidden="1" x14ac:dyDescent="0.25">
      <c r="A593" t="str">
        <v>შალვა მღებრიშვილი</v>
      </c>
      <c r="B593" t="str">
        <v>35001058337</v>
      </c>
      <c r="C593" s="19" t="str">
        <v/>
      </c>
      <c r="E593" t="str">
        <v>Male</v>
      </c>
      <c r="F593" t="str">
        <v/>
      </c>
      <c r="H593" t="str">
        <v>ქ. რუსთავი, ვლადიმერ მესხიშვილის II გასასვლელი, N4, ბინა 59</v>
      </c>
      <c r="I593" t="str">
        <v/>
      </c>
      <c r="J593" t="str">
        <v/>
      </c>
      <c r="K593" t="str">
        <v>GE63BG0000000701017900</v>
      </c>
      <c r="M593" t="str">
        <v/>
      </c>
      <c r="N593" t="str">
        <v/>
      </c>
      <c r="O593" t="str">
        <v/>
      </c>
      <c r="P593" t="str">
        <v/>
      </c>
      <c r="Q593">
        <v>2600</v>
      </c>
      <c r="R593" t="str">
        <v>470412f4-e2c0-4f9d-91f1-1c0630a02364</v>
      </c>
      <c r="S593" t="str">
        <v>94279771-0dd8-44b8-955b-275714b1489b</v>
      </c>
      <c r="T593" t="str">
        <v>46F61474-1A45-43F0-AAC8-4214076B6C0E</v>
      </c>
      <c r="U593" t="str">
        <v>ICE000592</v>
      </c>
      <c r="V593" t="b">
        <f>ISNUMBER(MATCH( ""&amp; T593,  Emploees!AC:AC,0))</f>
        <v>0</v>
      </c>
      <c r="W593" t="b">
        <f>IF(V593,FALSE,ISNUMBER(MATCH(T593,Emploees!B:B,0)))</f>
        <v>0</v>
      </c>
      <c r="X593" t="b">
        <v>1</v>
      </c>
      <c r="Y593" t="e">
        <f>MATCH(ROW(),Sheet2!$A$2:$A$8,0)</f>
        <v>#N/A</v>
      </c>
    </row>
    <row r="594" spans="1:25" hidden="1" x14ac:dyDescent="0.25">
      <c r="A594" t="str">
        <v>გურამი გაჩეჩილაძე</v>
      </c>
      <c r="B594" t="str">
        <v>35001101028</v>
      </c>
      <c r="C594" s="19" t="str">
        <v/>
      </c>
      <c r="E594" t="str">
        <v>Male</v>
      </c>
      <c r="F594" t="b">
        <v>1</v>
      </c>
      <c r="H594" t="str">
        <v>ქ. რუსთავი / რუსთავი XI მ/რ კორ. 1 ბ. 35</v>
      </c>
      <c r="I594" t="str">
        <v/>
      </c>
      <c r="J594" t="str">
        <v/>
      </c>
      <c r="K594" t="str">
        <v>GE66BG0000000827067600</v>
      </c>
      <c r="M594" t="str">
        <v/>
      </c>
      <c r="N594" t="str">
        <v/>
      </c>
      <c r="O594" t="str">
        <v/>
      </c>
      <c r="P594" t="str">
        <v/>
      </c>
      <c r="Q594" t="str">
        <v/>
      </c>
      <c r="R594" t="str">
        <v>bf4d83f9-5064-4958-af6e-e4c21b2e4880</v>
      </c>
      <c r="S594" t="str">
        <v>94279771-0dd8-44b8-955b-275714b1489b</v>
      </c>
      <c r="T594" t="str">
        <v>64C9BD32-8E25-4049-9F31-55A47F7AC390</v>
      </c>
      <c r="U594" t="str">
        <v>ICE000593</v>
      </c>
      <c r="V594" t="b">
        <f>ISNUMBER(MATCH( ""&amp; T594,  Emploees!AC:AC,0))</f>
        <v>0</v>
      </c>
      <c r="W594" t="b">
        <f>IF(V594,FALSE,ISNUMBER(MATCH(T594,Emploees!B:B,0)))</f>
        <v>0</v>
      </c>
      <c r="X594" t="b">
        <v>1</v>
      </c>
      <c r="Y594" t="e">
        <f>MATCH(ROW(),Sheet2!$A$2:$A$8,0)</f>
        <v>#N/A</v>
      </c>
    </row>
    <row r="595" spans="1:25" hidden="1" x14ac:dyDescent="0.25">
      <c r="A595" t="str">
        <v>ირაკლი სარდალაშვილი</v>
      </c>
      <c r="B595" t="str">
        <v>35001114463</v>
      </c>
      <c r="C595" s="19" t="str">
        <v/>
      </c>
      <c r="E595" t="str">
        <v>Male</v>
      </c>
      <c r="F595" t="b">
        <v>1</v>
      </c>
      <c r="H595" t="str">
        <v>ქ. რუსთავი, გ.ლეონიძის ქ., კორ. 14, ბ. 96</v>
      </c>
      <c r="I595" t="str">
        <v/>
      </c>
      <c r="J595" t="str">
        <v/>
      </c>
      <c r="K595" t="str">
        <v>GE63BG0000000333378200</v>
      </c>
      <c r="M595" t="str">
        <v/>
      </c>
      <c r="N595" t="str">
        <v/>
      </c>
      <c r="O595" t="str">
        <v/>
      </c>
      <c r="P595" t="str">
        <v/>
      </c>
      <c r="Q595" t="str">
        <v/>
      </c>
      <c r="R595" t="str">
        <v>470412f4-e2c0-4f9d-91f1-1c0630a02364</v>
      </c>
      <c r="S595" t="str">
        <v>94279771-0dd8-44b8-955b-275714b1489b</v>
      </c>
      <c r="T595" t="str">
        <v>4E40410B-EF11-4D19-AB46-49E3B09D54C6</v>
      </c>
      <c r="U595" t="str">
        <v>ICE000594</v>
      </c>
      <c r="V595" t="b">
        <f>ISNUMBER(MATCH( ""&amp; T595,  Emploees!AC:AC,0))</f>
        <v>0</v>
      </c>
      <c r="W595" t="b">
        <f>IF(V595,FALSE,ISNUMBER(MATCH(T595,Emploees!B:B,0)))</f>
        <v>0</v>
      </c>
      <c r="X595" t="b">
        <v>1</v>
      </c>
      <c r="Y595" t="e">
        <f>MATCH(ROW(),Sheet2!$A$2:$A$8,0)</f>
        <v>#N/A</v>
      </c>
    </row>
    <row r="596" spans="1:25" hidden="1" x14ac:dyDescent="0.25">
      <c r="A596" t="str">
        <v>გენო აფციაური</v>
      </c>
      <c r="B596" t="str">
        <v>35001116594</v>
      </c>
      <c r="C596" s="19" t="str">
        <v/>
      </c>
      <c r="E596" t="str">
        <v>Male</v>
      </c>
      <c r="F596" t="b">
        <v>1</v>
      </c>
      <c r="H596" t="str">
        <v>გარდაბნის რაიონი, სოფელი ახალი სამგორი, მერაბ კოსტავას ქუჩა, N 22</v>
      </c>
      <c r="I596" t="str">
        <v/>
      </c>
      <c r="J596" t="str">
        <v/>
      </c>
      <c r="K596" t="str">
        <v>GE37TB7237645061100074</v>
      </c>
      <c r="M596" t="str">
        <v/>
      </c>
      <c r="N596" t="str">
        <v/>
      </c>
      <c r="O596" t="str">
        <v/>
      </c>
      <c r="P596" t="str">
        <v/>
      </c>
      <c r="Q596" t="str">
        <v/>
      </c>
      <c r="R596" t="str">
        <v>bf4d83f9-5064-4958-af6e-e4c21b2e4880</v>
      </c>
      <c r="S596" t="str">
        <v>94279771-0dd8-44b8-955b-275714b1489b</v>
      </c>
      <c r="T596" t="str">
        <v>87A4B5E9-915D-4802-95F8-779501308FE8</v>
      </c>
      <c r="U596" t="str">
        <v>ICE000595</v>
      </c>
      <c r="V596" t="b">
        <f>ISNUMBER(MATCH( ""&amp; T596,  Emploees!AC:AC,0))</f>
        <v>0</v>
      </c>
      <c r="W596" t="b">
        <f>IF(V596,FALSE,ISNUMBER(MATCH(T596,Emploees!B:B,0)))</f>
        <v>0</v>
      </c>
      <c r="X596" t="b">
        <v>1</v>
      </c>
      <c r="Y596" t="e">
        <f>MATCH(ROW(),Sheet2!$A$2:$A$8,0)</f>
        <v>#N/A</v>
      </c>
    </row>
    <row r="597" spans="1:25" hidden="1" x14ac:dyDescent="0.25">
      <c r="A597" t="str">
        <v>გურამი რუსიშვილი</v>
      </c>
      <c r="B597" t="str">
        <v>36001020588</v>
      </c>
      <c r="C597" s="19" t="str">
        <v/>
      </c>
      <c r="E597" t="str">
        <v>Male</v>
      </c>
      <c r="F597" t="b">
        <v>1</v>
      </c>
      <c r="H597" t="str">
        <v>თელავის რაიონი, საგარეჯო, სოფელი მანავი</v>
      </c>
      <c r="I597" t="str">
        <v/>
      </c>
      <c r="J597" t="str">
        <v/>
      </c>
      <c r="K597" t="str">
        <v>GE39BG0000000598610000</v>
      </c>
      <c r="M597" t="str">
        <v/>
      </c>
      <c r="N597" t="str">
        <v/>
      </c>
      <c r="O597" t="str">
        <v/>
      </c>
      <c r="P597" t="str">
        <v/>
      </c>
      <c r="Q597" t="str">
        <v/>
      </c>
      <c r="R597" t="str">
        <v>bf4d83f9-5064-4958-af6e-e4c21b2e4880</v>
      </c>
      <c r="S597" t="str">
        <v>94279771-0dd8-44b8-955b-275714b1489b</v>
      </c>
      <c r="T597" t="str">
        <v>42FF3667-3779-4583-8F92-BEB37E8B8AEF</v>
      </c>
      <c r="U597" t="str">
        <v>ICE000596</v>
      </c>
      <c r="V597" t="b">
        <f>ISNUMBER(MATCH( ""&amp; T597,  Emploees!AC:AC,0))</f>
        <v>0</v>
      </c>
      <c r="W597" t="b">
        <f>IF(V597,FALSE,ISNUMBER(MATCH(T597,Emploees!B:B,0)))</f>
        <v>0</v>
      </c>
      <c r="X597" t="b">
        <v>1</v>
      </c>
      <c r="Y597" t="e">
        <f>MATCH(ROW(),Sheet2!$A$2:$A$8,0)</f>
        <v>#N/A</v>
      </c>
    </row>
    <row r="598" spans="1:25" hidden="1" x14ac:dyDescent="0.25">
      <c r="A598" t="str">
        <v>ზაზა ლაბუჩიძე</v>
      </c>
      <c r="B598" t="str">
        <v>38001004499</v>
      </c>
      <c r="C598" s="19" t="str">
        <v/>
      </c>
      <c r="E598" t="str">
        <v>Male</v>
      </c>
      <c r="F598" t="b">
        <v>1</v>
      </c>
      <c r="H598" t="str">
        <v>საჩხერის რაიონი, სოფელი იცქისი</v>
      </c>
      <c r="I598" t="str">
        <v/>
      </c>
      <c r="J598" t="str">
        <v/>
      </c>
      <c r="K598" t="str">
        <v>GE83BG0000000745315500</v>
      </c>
      <c r="M598" t="str">
        <v/>
      </c>
      <c r="N598" t="str">
        <v/>
      </c>
      <c r="O598" t="str">
        <v/>
      </c>
      <c r="P598" t="str">
        <v/>
      </c>
      <c r="Q598" t="str">
        <v/>
      </c>
      <c r="R598" t="str">
        <v>bf4d83f9-5064-4958-af6e-e4c21b2e4880</v>
      </c>
      <c r="S598" t="str">
        <v>94279771-0dd8-44b8-955b-275714b1489b</v>
      </c>
      <c r="T598" t="str">
        <v>B4BE0D1A-583A-432B-A429-4CF873D7B8FC</v>
      </c>
      <c r="U598" t="str">
        <v>ICE000597</v>
      </c>
      <c r="V598" t="b">
        <f>ISNUMBER(MATCH( ""&amp; T598,  Emploees!AC:AC,0))</f>
        <v>0</v>
      </c>
      <c r="W598" t="b">
        <f>IF(V598,FALSE,ISNUMBER(MATCH(T598,Emploees!B:B,0)))</f>
        <v>0</v>
      </c>
      <c r="X598" t="b">
        <v>1</v>
      </c>
      <c r="Y598" t="e">
        <f>MATCH(ROW(),Sheet2!$A$2:$A$8,0)</f>
        <v>#N/A</v>
      </c>
    </row>
    <row r="599" spans="1:25" hidden="1" x14ac:dyDescent="0.25">
      <c r="A599" t="str">
        <v>გურიელი ნაჭყებია</v>
      </c>
      <c r="B599" t="str">
        <v>39001042426</v>
      </c>
      <c r="C599" s="19" t="str">
        <v/>
      </c>
      <c r="E599" t="str">
        <v>Male</v>
      </c>
      <c r="F599" t="b">
        <v>1</v>
      </c>
      <c r="H599" t="str">
        <v>სენაკი ს. ფოცხო 1–ლი I ჩიხი N 4</v>
      </c>
      <c r="I599" t="str">
        <v/>
      </c>
      <c r="J599" t="str">
        <v/>
      </c>
      <c r="K599" t="str">
        <v>GE54BG0000000191288300</v>
      </c>
      <c r="M599" t="str">
        <v/>
      </c>
      <c r="N599" t="str">
        <v/>
      </c>
      <c r="O599" t="str">
        <v/>
      </c>
      <c r="P599" t="str">
        <v/>
      </c>
      <c r="Q599" t="str">
        <v/>
      </c>
      <c r="R599" t="str">
        <v>bf4d83f9-5064-4958-af6e-e4c21b2e4880</v>
      </c>
      <c r="S599" t="str">
        <v>94279771-0dd8-44b8-955b-275714b1489b</v>
      </c>
      <c r="T599" t="str">
        <v>8CE07FA7-88EA-4FC3-8CB2-D1C4F397A049</v>
      </c>
      <c r="U599" t="str">
        <v>ICE000598</v>
      </c>
      <c r="V599" t="b">
        <f>ISNUMBER(MATCH( ""&amp; T599,  Emploees!AC:AC,0))</f>
        <v>0</v>
      </c>
      <c r="W599" t="b">
        <f>IF(V599,FALSE,ISNUMBER(MATCH(T599,Emploees!B:B,0)))</f>
        <v>0</v>
      </c>
      <c r="X599" t="b">
        <v>1</v>
      </c>
      <c r="Y599" t="e">
        <f>MATCH(ROW(),Sheet2!$A$2:$A$8,0)</f>
        <v>#N/A</v>
      </c>
    </row>
    <row r="600" spans="1:25" hidden="1" x14ac:dyDescent="0.25">
      <c r="A600" t="str">
        <v>ზვიადი გელაშვილი</v>
      </c>
      <c r="B600" t="str">
        <v>40001001021</v>
      </c>
      <c r="C600" s="19" t="str">
        <v/>
      </c>
      <c r="E600" t="str">
        <v>Male</v>
      </c>
      <c r="F600" t="str">
        <v/>
      </c>
      <c r="H600" t="str">
        <v>სიღნაღი, სოფელი ბოდბისხევი</v>
      </c>
      <c r="I600" t="str">
        <v/>
      </c>
      <c r="J600" t="str">
        <v/>
      </c>
      <c r="K600" t="str">
        <v>GE43TB7685736010100002</v>
      </c>
      <c r="M600" t="str">
        <v/>
      </c>
      <c r="N600" t="str">
        <v/>
      </c>
      <c r="O600" t="str">
        <v/>
      </c>
      <c r="P600" t="str">
        <v/>
      </c>
      <c r="Q600">
        <v>624</v>
      </c>
      <c r="R600" t="str">
        <v>ba538574-e93f-4ce8-a780-667b61fc970a</v>
      </c>
      <c r="S600" t="str">
        <v>94279771-0dd8-44b8-955b-275714b1489b</v>
      </c>
      <c r="T600" t="str">
        <v>3EC5A953-4400-4A34-85EB-DCD342AF9ED0</v>
      </c>
      <c r="U600" t="str">
        <v>ICE000599</v>
      </c>
      <c r="V600" t="b">
        <f>ISNUMBER(MATCH( ""&amp; T600,  Emploees!AC:AC,0))</f>
        <v>0</v>
      </c>
      <c r="W600" t="b">
        <f>IF(V600,FALSE,ISNUMBER(MATCH(T600,Emploees!B:B,0)))</f>
        <v>0</v>
      </c>
      <c r="X600" t="b">
        <v>1</v>
      </c>
      <c r="Y600" t="e">
        <f>MATCH(ROW(),Sheet2!$A$2:$A$8,0)</f>
        <v>#N/A</v>
      </c>
    </row>
    <row r="601" spans="1:25" hidden="1" x14ac:dyDescent="0.25">
      <c r="A601" t="str">
        <v>ლევან ხაჩიაშვილი</v>
      </c>
      <c r="B601" t="str">
        <v>40001005874</v>
      </c>
      <c r="C601" s="19" t="str">
        <v/>
      </c>
      <c r="E601" t="str">
        <v>Male</v>
      </c>
      <c r="F601" t="b">
        <v>1</v>
      </c>
      <c r="H601" t="str">
        <v>სიღნაღის რაიონი, სოფელი ბოდბე</v>
      </c>
      <c r="I601" t="str">
        <v/>
      </c>
      <c r="J601" t="str">
        <v/>
      </c>
      <c r="K601" t="str">
        <v>GE33BG0000000908324900</v>
      </c>
      <c r="M601" t="str">
        <v/>
      </c>
      <c r="N601" t="str">
        <v/>
      </c>
      <c r="O601" t="str">
        <v/>
      </c>
      <c r="P601" t="str">
        <v/>
      </c>
      <c r="Q601" t="str">
        <v/>
      </c>
      <c r="R601" t="str">
        <v>bf4d83f9-5064-4958-af6e-e4c21b2e4880</v>
      </c>
      <c r="S601" t="str">
        <v>94279771-0dd8-44b8-955b-275714b1489b</v>
      </c>
      <c r="T601" t="str">
        <v>3FF610FF-4CC7-45E2-9C02-0A27C547044C</v>
      </c>
      <c r="U601" t="str">
        <v>ICE000600</v>
      </c>
      <c r="V601" t="b">
        <f>ISNUMBER(MATCH( ""&amp; T601,  Emploees!AC:AC,0))</f>
        <v>0</v>
      </c>
      <c r="W601" t="b">
        <f>IF(V601,FALSE,ISNUMBER(MATCH(T601,Emploees!B:B,0)))</f>
        <v>0</v>
      </c>
      <c r="X601" t="b">
        <v>1</v>
      </c>
      <c r="Y601" t="e">
        <f>MATCH(ROW(),Sheet2!$A$2:$A$8,0)</f>
        <v>#N/A</v>
      </c>
    </row>
    <row r="602" spans="1:25" hidden="1" x14ac:dyDescent="0.25">
      <c r="A602" t="str">
        <v>გეგა 2012</v>
      </c>
      <c r="B602" t="str">
        <v>400223254</v>
      </c>
      <c r="C602" s="19" t="str">
        <v/>
      </c>
      <c r="E602" t="str">
        <v/>
      </c>
      <c r="F602" t="str">
        <v/>
      </c>
      <c r="H602" t="str">
        <v>ქ. თბილისი, ნაძალადევის რაიონი, ალ.ბარამიძის ქ., კორპუსი 5, ბინა 24</v>
      </c>
      <c r="I602" t="str">
        <v/>
      </c>
      <c r="J602" t="str">
        <v/>
      </c>
      <c r="K602" t="str">
        <v>GE68BG0000000026544800</v>
      </c>
      <c r="M602" t="str">
        <v>ბექა წიკლაური</v>
      </c>
      <c r="N602" t="str">
        <v>01023009760</v>
      </c>
      <c r="O602" t="str">
        <v/>
      </c>
      <c r="P602" t="str">
        <v/>
      </c>
      <c r="Q602">
        <v>1258</v>
      </c>
      <c r="R602" t="str">
        <v>0d51a686-652b-478f-9502-50b11abafa54</v>
      </c>
      <c r="S602" t="str">
        <v>94279771-0dd8-44b8-955b-275714b1489b</v>
      </c>
      <c r="T602" t="str">
        <v>023EE29E-B5C7-42B8-9FAD-62AFDBC611FF</v>
      </c>
      <c r="U602" t="str">
        <v>ICE000601</v>
      </c>
      <c r="V602" t="b">
        <f>ISNUMBER(MATCH( ""&amp; T602,  Emploees!AC:AC,0))</f>
        <v>0</v>
      </c>
      <c r="W602" t="b">
        <f>IF(V602,FALSE,ISNUMBER(MATCH(T602,Emploees!B:B,0)))</f>
        <v>0</v>
      </c>
      <c r="X602" t="b">
        <v>1</v>
      </c>
      <c r="Y602" t="e">
        <f>MATCH(ROW(),Sheet2!$A$2:$A$8,0)</f>
        <v>#N/A</v>
      </c>
    </row>
    <row r="603" spans="1:25" hidden="1" x14ac:dyDescent="0.25">
      <c r="A603" t="str">
        <v>თ და თ</v>
      </c>
      <c r="B603" t="str">
        <v>400247853</v>
      </c>
      <c r="C603" s="19" t="str">
        <v/>
      </c>
      <c r="E603" t="str">
        <v/>
      </c>
      <c r="F603" t="str">
        <v/>
      </c>
      <c r="H603" t="str">
        <v>ქ. თბილისი, გლდანის რაიონი, მუხიანის დასახლება, IVბ მ/რ, კორპ. 38, ბ. 9</v>
      </c>
      <c r="I603" t="str">
        <v/>
      </c>
      <c r="J603" t="str">
        <v/>
      </c>
      <c r="K603" t="str">
        <v>GE21TB7111836060100001</v>
      </c>
      <c r="M603" t="str">
        <v>თორნიკე ბენაშვილი</v>
      </c>
      <c r="N603" t="str">
        <v>01001086117</v>
      </c>
      <c r="O603" t="str">
        <v/>
      </c>
      <c r="P603" t="str">
        <v/>
      </c>
      <c r="Q603">
        <v>1424</v>
      </c>
      <c r="R603" t="str">
        <v>0d51a686-652b-478f-9502-50b11abafa54</v>
      </c>
      <c r="S603" t="str">
        <v>94279771-0dd8-44b8-955b-275714b1489b</v>
      </c>
      <c r="T603" t="str">
        <v>7D81FDDF-6F51-4F68-82C3-CD111CCFAB2F</v>
      </c>
      <c r="U603" t="str">
        <v>ICE000602</v>
      </c>
      <c r="V603" t="b">
        <f>ISNUMBER(MATCH( ""&amp; T603,  Emploees!AC:AC,0))</f>
        <v>0</v>
      </c>
      <c r="W603" t="b">
        <f>IF(V603,FALSE,ISNUMBER(MATCH(T603,Emploees!B:B,0)))</f>
        <v>0</v>
      </c>
      <c r="X603" t="b">
        <v>1</v>
      </c>
      <c r="Y603" t="e">
        <f>MATCH(ROW(),Sheet2!$A$2:$A$8,0)</f>
        <v>#N/A</v>
      </c>
    </row>
    <row r="604" spans="1:25" hidden="1" x14ac:dyDescent="0.25">
      <c r="A604" t="str">
        <v>ბაგები 2019</v>
      </c>
      <c r="B604" t="str">
        <v>400265609</v>
      </c>
      <c r="C604" s="19" t="str">
        <v/>
      </c>
      <c r="E604" t="str">
        <v/>
      </c>
      <c r="F604" t="str">
        <v/>
      </c>
      <c r="H604" t="str">
        <v>ქ. თბილისი, გლდანის რაიონი, ქერჩის ქ., N 1 ,ბ. 57</v>
      </c>
      <c r="I604" t="str">
        <v/>
      </c>
      <c r="J604" t="str">
        <v/>
      </c>
      <c r="K604" t="str">
        <v/>
      </c>
      <c r="M604" t="str">
        <v>ნიკოლოზ გედენიძე</v>
      </c>
      <c r="N604" t="str">
        <v>01001066013</v>
      </c>
      <c r="O604" t="str">
        <v/>
      </c>
      <c r="P604" t="str">
        <v/>
      </c>
      <c r="Q604">
        <v>1266</v>
      </c>
      <c r="R604" t="str">
        <v>0d51a686-652b-478f-9502-50b11abafa54</v>
      </c>
      <c r="S604" t="str">
        <v>94279771-0dd8-44b8-955b-275714b1489b</v>
      </c>
      <c r="T604" t="str">
        <v>23F640E9-E5B3-4B2F-90EA-0679689BC1B7</v>
      </c>
      <c r="U604" t="str">
        <v>ICE000603</v>
      </c>
      <c r="V604" t="b">
        <f>ISNUMBER(MATCH( ""&amp; T604,  Emploees!AC:AC,0))</f>
        <v>0</v>
      </c>
      <c r="W604" t="b">
        <f>IF(V604,FALSE,ISNUMBER(MATCH(T604,Emploees!B:B,0)))</f>
        <v>0</v>
      </c>
      <c r="X604" t="b">
        <v>1</v>
      </c>
      <c r="Y604" t="e">
        <f>MATCH(ROW(),Sheet2!$A$2:$A$8,0)</f>
        <v>#N/A</v>
      </c>
    </row>
    <row r="605" spans="1:25" hidden="1" x14ac:dyDescent="0.25">
      <c r="A605" t="str">
        <v>მიჯგუფი</v>
      </c>
      <c r="B605" t="str">
        <v>401993296</v>
      </c>
      <c r="C605" s="19" t="str">
        <v/>
      </c>
      <c r="E605" t="str">
        <v/>
      </c>
      <c r="F605" t="str">
        <v/>
      </c>
      <c r="H605" t="str">
        <v>ქ. თბილისის, დიდუბე-ჩუღურეთის რაიონში, მ. წინამძღვრიშვილის ქ., N 137, ბ. 28</v>
      </c>
      <c r="I605" t="str">
        <v/>
      </c>
      <c r="J605" t="str">
        <v/>
      </c>
      <c r="K605" t="str">
        <v>GE88BG0000000788555100</v>
      </c>
      <c r="M605" t="str">
        <v>მიხეილ გოგინაშვილი</v>
      </c>
      <c r="N605" t="str">
        <v>01005002845</v>
      </c>
      <c r="O605" t="str">
        <v/>
      </c>
      <c r="P605" t="str">
        <v/>
      </c>
      <c r="Q605">
        <v>1423</v>
      </c>
      <c r="R605" t="str">
        <v>0d51a686-652b-478f-9502-50b11abafa54</v>
      </c>
      <c r="S605" t="str">
        <v>94279771-0dd8-44b8-955b-275714b1489b</v>
      </c>
      <c r="T605" t="str">
        <v>0677BE56-CF47-4A76-B847-C6FA5EC9C8D8</v>
      </c>
      <c r="U605" t="str">
        <v>ICE000604</v>
      </c>
      <c r="V605" t="b">
        <f>ISNUMBER(MATCH( ""&amp; T605,  Emploees!AC:AC,0))</f>
        <v>0</v>
      </c>
      <c r="W605" t="b">
        <f>IF(V605,FALSE,ISNUMBER(MATCH(T605,Emploees!B:B,0)))</f>
        <v>0</v>
      </c>
      <c r="X605" t="b">
        <v>1</v>
      </c>
      <c r="Y605" t="e">
        <f>MATCH(ROW(),Sheet2!$A$2:$A$8,0)</f>
        <v>#N/A</v>
      </c>
    </row>
    <row r="606" spans="1:25" hidden="1" x14ac:dyDescent="0.25">
      <c r="A606" t="str">
        <v>ლიფტი</v>
      </c>
      <c r="B606" t="str">
        <v>404533126</v>
      </c>
      <c r="C606" s="19" t="str">
        <v/>
      </c>
      <c r="E606" t="str">
        <v/>
      </c>
      <c r="F606" t="str">
        <v/>
      </c>
      <c r="H606" t="str">
        <v>ქ. თბილისი, მთაწმინდის რაიონი, ა.ერისთავხოშტარიას ქ., N 16</v>
      </c>
      <c r="I606" t="str">
        <v/>
      </c>
      <c r="J606" t="str">
        <v/>
      </c>
      <c r="K606" t="str">
        <v>GE70BG0000000166184800</v>
      </c>
      <c r="M606" t="str">
        <v>ნუგზარ არსენიშვილი</v>
      </c>
      <c r="N606" t="str">
        <v>01017010107</v>
      </c>
      <c r="O606" t="str">
        <v/>
      </c>
      <c r="P606" t="str">
        <v/>
      </c>
      <c r="Q606">
        <v>674</v>
      </c>
      <c r="R606" t="str">
        <v>0d51a686-652b-478f-9502-50b11abafa54</v>
      </c>
      <c r="S606" t="str">
        <v>94279771-0dd8-44b8-955b-275714b1489b</v>
      </c>
      <c r="T606" t="str">
        <v>5837C967-DA2C-467A-BD8F-01E401E0C06D</v>
      </c>
      <c r="U606" t="str">
        <v>ICE000605</v>
      </c>
      <c r="V606" t="b">
        <f>ISNUMBER(MATCH( ""&amp; T606,  Emploees!AC:AC,0))</f>
        <v>0</v>
      </c>
      <c r="W606" t="b">
        <f>IF(V606,FALSE,ISNUMBER(MATCH(T606,Emploees!B:B,0)))</f>
        <v>0</v>
      </c>
      <c r="X606" t="b">
        <v>1</v>
      </c>
      <c r="Y606" t="e">
        <f>MATCH(ROW(),Sheet2!$A$2:$A$8,0)</f>
        <v>#N/A</v>
      </c>
    </row>
    <row r="607" spans="1:25" hidden="1" x14ac:dyDescent="0.25">
      <c r="A607" t="str">
        <v>აირბალონი</v>
      </c>
      <c r="B607" t="str">
        <v>404944389</v>
      </c>
      <c r="C607" s="19" t="str">
        <v/>
      </c>
      <c r="E607" t="str">
        <v/>
      </c>
      <c r="F607" t="str">
        <v/>
      </c>
      <c r="H607" t="str">
        <v>ქ. თბილისის, ვაკე-საბურთალოს რაიონში, თ.იოსებიძის ქ., N 71, ბ. 3</v>
      </c>
      <c r="I607" t="str">
        <v/>
      </c>
      <c r="J607" t="str">
        <v/>
      </c>
      <c r="K607" t="str">
        <v>GE96TB7442636080100001</v>
      </c>
      <c r="M607" t="str">
        <v>ნონა ქართველიშვილი</v>
      </c>
      <c r="N607" t="str">
        <v>01024015681</v>
      </c>
      <c r="O607" t="str">
        <v/>
      </c>
      <c r="P607" t="str">
        <v/>
      </c>
      <c r="Q607">
        <v>1050</v>
      </c>
      <c r="R607" t="str">
        <v>0d51a686-652b-478f-9502-50b11abafa54</v>
      </c>
      <c r="S607" t="str">
        <v>94279771-0dd8-44b8-955b-275714b1489b</v>
      </c>
      <c r="T607" t="str">
        <v>EFD90454-7C70-457B-B866-9F008F7C9AB7</v>
      </c>
      <c r="U607" t="str">
        <v>ICE000606</v>
      </c>
      <c r="V607" t="b">
        <f>ISNUMBER(MATCH( ""&amp; T607,  Emploees!AC:AC,0))</f>
        <v>0</v>
      </c>
      <c r="W607" t="b">
        <f>IF(V607,FALSE,ISNUMBER(MATCH(T607,Emploees!B:B,0)))</f>
        <v>0</v>
      </c>
      <c r="X607" t="b">
        <v>1</v>
      </c>
      <c r="Y607" t="e">
        <f>MATCH(ROW(),Sheet2!$A$2:$A$8,0)</f>
        <v>#N/A</v>
      </c>
    </row>
    <row r="608" spans="1:25" hidden="1" x14ac:dyDescent="0.25">
      <c r="A608" t="str">
        <v>ლკონსი</v>
      </c>
      <c r="B608" t="str">
        <v>404957025</v>
      </c>
      <c r="C608" s="19" t="str">
        <v/>
      </c>
      <c r="E608" t="str">
        <v/>
      </c>
      <c r="F608" t="str">
        <v/>
      </c>
      <c r="H608" t="str">
        <v>ქ. თბილისის, ვაკე-საბურთალოს რაიონში, ს. ცინცაძის ქ., N 32, ბ. 23</v>
      </c>
      <c r="I608" t="str">
        <v/>
      </c>
      <c r="J608" t="str">
        <v/>
      </c>
      <c r="K608" t="str">
        <v>GE24PC0133600100059064</v>
      </c>
      <c r="M608" t="str">
        <v>გიორგი ჟღენტი</v>
      </c>
      <c r="N608" t="str">
        <v>01024021972</v>
      </c>
      <c r="O608" t="str">
        <v/>
      </c>
      <c r="P608" t="str">
        <v/>
      </c>
      <c r="Q608">
        <v>472</v>
      </c>
      <c r="R608" t="str">
        <v>0d51a686-652b-478f-9502-50b11abafa54</v>
      </c>
      <c r="S608" t="str">
        <v>94279771-0dd8-44b8-955b-275714b1489b</v>
      </c>
      <c r="T608" t="str">
        <v>8A0BDC97-1778-4021-A5B9-3FCB59DF143B</v>
      </c>
      <c r="U608" t="str">
        <v>ICE000607</v>
      </c>
      <c r="V608" t="b">
        <f>ISNUMBER(MATCH( ""&amp; T608,  Emploees!AC:AC,0))</f>
        <v>0</v>
      </c>
      <c r="W608" t="b">
        <f>IF(V608,FALSE,ISNUMBER(MATCH(T608,Emploees!B:B,0)))</f>
        <v>0</v>
      </c>
      <c r="X608" t="b">
        <v>1</v>
      </c>
      <c r="Y608" t="e">
        <f>MATCH(ROW(),Sheet2!$A$2:$A$8,0)</f>
        <v>#N/A</v>
      </c>
    </row>
    <row r="609" spans="1:25" hidden="1" x14ac:dyDescent="0.25">
      <c r="A609" t="str">
        <v>ნეო ჯგუფი</v>
      </c>
      <c r="B609" t="str">
        <v>405144035</v>
      </c>
      <c r="C609" s="19" t="str">
        <v/>
      </c>
      <c r="E609" t="str">
        <v/>
      </c>
      <c r="F609" t="str">
        <v/>
      </c>
      <c r="H609" t="str">
        <v>ქ. თბილისი, ვაკე-საბურთალოს რაიონი, ზაქარიაძის ქ. N8, სახელოსნო N70</v>
      </c>
      <c r="I609" t="str">
        <v/>
      </c>
      <c r="J609" t="str">
        <v/>
      </c>
      <c r="K609" t="str">
        <v>GE62TB7134736080100003</v>
      </c>
      <c r="M609" t="str">
        <v>გიორგი ანთაძე</v>
      </c>
      <c r="N609" t="str">
        <v>01024001732</v>
      </c>
      <c r="O609" t="str">
        <v/>
      </c>
      <c r="P609" t="str">
        <v/>
      </c>
      <c r="Q609">
        <v>1012</v>
      </c>
      <c r="R609" t="str">
        <v>0d51a686-652b-478f-9502-50b11abafa54</v>
      </c>
      <c r="S609" t="str">
        <v>94279771-0dd8-44b8-955b-275714b1489b</v>
      </c>
      <c r="T609" t="str">
        <v>8D54219E-CD8F-4D39-858C-3A205B7C3F47</v>
      </c>
      <c r="U609" t="str">
        <v>ICE000608</v>
      </c>
      <c r="V609" t="b">
        <f>ISNUMBER(MATCH( ""&amp; T609,  Emploees!AC:AC,0))</f>
        <v>0</v>
      </c>
      <c r="W609" t="b">
        <f>IF(V609,FALSE,ISNUMBER(MATCH(T609,Emploees!B:B,0)))</f>
        <v>0</v>
      </c>
      <c r="X609" t="b">
        <v>1</v>
      </c>
      <c r="Y609" t="e">
        <f>MATCH(ROW(),Sheet2!$A$2:$A$8,0)</f>
        <v>#N/A</v>
      </c>
    </row>
    <row r="610" spans="1:25" hidden="1" x14ac:dyDescent="0.25">
      <c r="A610" t="str">
        <v>ჯინ სერვისი</v>
      </c>
      <c r="B610" t="str">
        <v>405231093</v>
      </c>
      <c r="C610" s="19" t="str">
        <v/>
      </c>
      <c r="E610" t="str">
        <v/>
      </c>
      <c r="F610" t="str">
        <v/>
      </c>
      <c r="H610" t="str">
        <v>ქ. თბილისი, ისნის რაიონი, ვაზისუბანი 3 მ/რ კვ.II, კორ. 15</v>
      </c>
      <c r="I610" t="str">
        <v/>
      </c>
      <c r="J610" t="str">
        <v/>
      </c>
      <c r="K610" t="str">
        <v>GE94BG0000000240899200</v>
      </c>
      <c r="M610" t="str">
        <v>ვახტანგ მინაშვილი</v>
      </c>
      <c r="N610">
        <v>37001003166</v>
      </c>
      <c r="O610" t="str">
        <v/>
      </c>
      <c r="P610" t="str">
        <v/>
      </c>
      <c r="Q610">
        <v>1425</v>
      </c>
      <c r="R610" t="str">
        <v>0d51a686-652b-478f-9502-50b11abafa54</v>
      </c>
      <c r="S610" t="str">
        <v>94279771-0dd8-44b8-955b-275714b1489b</v>
      </c>
      <c r="T610" t="str">
        <v>AA00A2BF-864C-4900-A430-AA61376957C2</v>
      </c>
      <c r="U610" t="str">
        <v>ICE000609</v>
      </c>
      <c r="V610" t="b">
        <f>ISNUMBER(MATCH( ""&amp; T610,  Emploees!AC:AC,0))</f>
        <v>0</v>
      </c>
      <c r="W610" t="b">
        <f>IF(V610,FALSE,ISNUMBER(MATCH(T610,Emploees!B:B,0)))</f>
        <v>0</v>
      </c>
      <c r="X610" t="b">
        <v>1</v>
      </c>
      <c r="Y610" t="e">
        <f>MATCH(ROW(),Sheet2!$A$2:$A$8,0)</f>
        <v>#N/A</v>
      </c>
    </row>
    <row r="611" spans="1:25" hidden="1" x14ac:dyDescent="0.25">
      <c r="A611" t="str">
        <v>მედ პროდაქტ ჯორჯია</v>
      </c>
      <c r="B611" t="str">
        <v>405385051</v>
      </c>
      <c r="C611" s="19" t="str">
        <v/>
      </c>
      <c r="E611" t="str">
        <v/>
      </c>
      <c r="F611" t="str">
        <v/>
      </c>
      <c r="H611" t="str">
        <v>ქ. თბილისი, ვაკის რ-ნი, ი.მოსაშვილის ქ. N 2 ბ. 91ა</v>
      </c>
      <c r="I611" t="str">
        <v/>
      </c>
      <c r="J611" t="str">
        <v/>
      </c>
      <c r="K611" t="str">
        <v>GE11TB7462836020100007</v>
      </c>
      <c r="M611" t="str">
        <v>თორნიკე კვინიკაძე</v>
      </c>
      <c r="N611" t="str">
        <v>01008051805</v>
      </c>
      <c r="O611" t="str">
        <v/>
      </c>
      <c r="P611" t="str">
        <v/>
      </c>
      <c r="Q611">
        <v>1432</v>
      </c>
      <c r="R611" t="str">
        <v>0d51a686-652b-478f-9502-50b11abafa54</v>
      </c>
      <c r="S611" t="str">
        <v>94279771-0dd8-44b8-955b-275714b1489b</v>
      </c>
      <c r="T611" t="str">
        <v>A2C9FCBC-6867-4E26-B92E-883CD68EA257</v>
      </c>
      <c r="U611" t="str">
        <v>ICE000610</v>
      </c>
      <c r="V611" t="b">
        <f>ISNUMBER(MATCH( ""&amp; T611,  Emploees!AC:AC,0))</f>
        <v>0</v>
      </c>
      <c r="W611" t="b">
        <f>IF(V611,FALSE,ISNUMBER(MATCH(T611,Emploees!B:B,0)))</f>
        <v>0</v>
      </c>
      <c r="X611" t="b">
        <v>1</v>
      </c>
      <c r="Y611" t="e">
        <f>MATCH(ROW(),Sheet2!$A$2:$A$8,0)</f>
        <v>#N/A</v>
      </c>
    </row>
    <row r="612" spans="1:25" hidden="1" x14ac:dyDescent="0.25">
      <c r="A612" t="str">
        <v>ფორე</v>
      </c>
      <c r="B612" t="str">
        <v>428521058</v>
      </c>
      <c r="C612" s="19" t="str">
        <v/>
      </c>
      <c r="E612" t="str">
        <v/>
      </c>
      <c r="F612" t="str">
        <v/>
      </c>
      <c r="H612" t="str">
        <v>ქ. დედოფლისწყარო, I მაისის ქ. №26</v>
      </c>
      <c r="I612" t="str">
        <v/>
      </c>
      <c r="J612" t="str">
        <v/>
      </c>
      <c r="K612" t="str">
        <v>GE92PC0223600100012115</v>
      </c>
      <c r="M612" t="str">
        <v>კობა გოგოლი</v>
      </c>
      <c r="N612" t="str">
        <v>01012019445</v>
      </c>
      <c r="O612" t="str">
        <v/>
      </c>
      <c r="P612" t="str">
        <v/>
      </c>
      <c r="Q612" t="str">
        <v/>
      </c>
      <c r="R612" t="str">
        <v>0d51a686-652b-478f-9502-50b11abafa54</v>
      </c>
      <c r="S612" t="str">
        <v>94279771-0dd8-44b8-955b-275714b1489b</v>
      </c>
      <c r="T612" t="str">
        <v>B446094C-8E2F-4061-B25F-DD3411636D1B</v>
      </c>
      <c r="U612" t="str">
        <v>ICE000611</v>
      </c>
      <c r="V612" t="b">
        <f>ISNUMBER(MATCH( ""&amp; T612,  Emploees!AC:AC,0))</f>
        <v>0</v>
      </c>
      <c r="W612" t="b">
        <f>IF(V612,FALSE,ISNUMBER(MATCH(T612,Emploees!B:B,0)))</f>
        <v>0</v>
      </c>
      <c r="X612" t="b">
        <v>1</v>
      </c>
      <c r="Y612" t="e">
        <f>MATCH(ROW(),Sheet2!$A$2:$A$8,0)</f>
        <v>#N/A</v>
      </c>
    </row>
    <row r="613" spans="1:25" hidden="1" x14ac:dyDescent="0.25">
      <c r="A613" t="str">
        <v>მარიამი კაიშაური</v>
      </c>
      <c r="B613" t="str">
        <v>44001000665</v>
      </c>
      <c r="C613" s="19" t="str">
        <v/>
      </c>
      <c r="E613" t="str">
        <v>Female</v>
      </c>
      <c r="F613" t="str">
        <v/>
      </c>
      <c r="H613" t="str">
        <v>ყაზბეგი, ს. ქუმლისციხე</v>
      </c>
      <c r="I613" t="str">
        <v/>
      </c>
      <c r="J613" t="str">
        <v/>
      </c>
      <c r="K613" t="str">
        <v>GE33BG0000000178710300</v>
      </c>
      <c r="M613" t="str">
        <v/>
      </c>
      <c r="N613" t="str">
        <v/>
      </c>
      <c r="O613" t="str">
        <v/>
      </c>
      <c r="P613" t="str">
        <v/>
      </c>
      <c r="Q613">
        <v>1074</v>
      </c>
      <c r="R613" t="str">
        <v>470412f4-e2c0-4f9d-91f1-1c0630a02364</v>
      </c>
      <c r="S613" t="str">
        <v>94279771-0dd8-44b8-955b-275714b1489b</v>
      </c>
      <c r="T613" t="str">
        <v>C1A1966E-80D4-496C-8313-6106250D745A</v>
      </c>
      <c r="U613" t="str">
        <v>ICE000612</v>
      </c>
      <c r="V613" t="b">
        <f>ISNUMBER(MATCH( ""&amp; T613,  Emploees!AC:AC,0))</f>
        <v>0</v>
      </c>
      <c r="W613" t="b">
        <f>IF(V613,FALSE,ISNUMBER(MATCH(T613,Emploees!B:B,0)))</f>
        <v>0</v>
      </c>
      <c r="X613" t="b">
        <v>1</v>
      </c>
      <c r="Y613" t="e">
        <f>MATCH(ROW(),Sheet2!$A$2:$A$8,0)</f>
        <v>#N/A</v>
      </c>
    </row>
    <row r="614" spans="1:25" hidden="1" x14ac:dyDescent="0.25">
      <c r="A614" t="str">
        <v>გრილა</v>
      </c>
      <c r="B614" t="str">
        <v>442569132</v>
      </c>
      <c r="C614" s="19" t="str">
        <v/>
      </c>
      <c r="E614" t="str">
        <v/>
      </c>
      <c r="F614" t="str">
        <v/>
      </c>
      <c r="H614" t="str">
        <v>ცაგერი, სოფელი ლაჯანა</v>
      </c>
      <c r="I614" t="str">
        <v/>
      </c>
      <c r="J614" t="str">
        <v/>
      </c>
      <c r="K614" t="str">
        <v>GE45TB7061336080100002</v>
      </c>
      <c r="M614" t="str">
        <v>თეიმურაზი კვენეტაძე</v>
      </c>
      <c r="N614">
        <v>49001001896</v>
      </c>
      <c r="O614" t="str">
        <v/>
      </c>
      <c r="P614" t="str">
        <v/>
      </c>
      <c r="Q614">
        <v>714</v>
      </c>
      <c r="R614" t="str">
        <v>0d51a686-652b-478f-9502-50b11abafa54</v>
      </c>
      <c r="S614" t="str">
        <v>94279771-0dd8-44b8-955b-275714b1489b</v>
      </c>
      <c r="T614" t="str">
        <v>9E22529F-76B3-4F28-9D45-C83EA93B3E3C</v>
      </c>
      <c r="U614" t="str">
        <v>ICE000613</v>
      </c>
      <c r="V614" t="b">
        <f>ISNUMBER(MATCH( ""&amp; T614,  Emploees!AC:AC,0))</f>
        <v>0</v>
      </c>
      <c r="W614" t="b">
        <f>IF(V614,FALSE,ISNUMBER(MATCH(T614,Emploees!B:B,0)))</f>
        <v>0</v>
      </c>
      <c r="X614" t="b">
        <v>1</v>
      </c>
      <c r="Y614" t="e">
        <f>MATCH(ROW(),Sheet2!$A$2:$A$8,0)</f>
        <v>#N/A</v>
      </c>
    </row>
    <row r="615" spans="1:25" hidden="1" x14ac:dyDescent="0.25">
      <c r="A615" t="str">
        <v>უნიფორმა პლუსი</v>
      </c>
      <c r="B615" t="str">
        <v>445400110</v>
      </c>
      <c r="C615" s="19" t="str">
        <v/>
      </c>
      <c r="E615" t="str">
        <v/>
      </c>
      <c r="F615" t="str">
        <v/>
      </c>
      <c r="H615" t="str">
        <v>ქ. ბათუმი, ივ. ჯავახიშვილის ქ., №76, ბინა 56</v>
      </c>
      <c r="I615" t="str">
        <v/>
      </c>
      <c r="J615" t="str">
        <v/>
      </c>
      <c r="K615" t="str">
        <v>GE27PC0343600100014754</v>
      </c>
      <c r="M615" t="str">
        <v>ვაჟა ბერიძე</v>
      </c>
      <c r="N615">
        <v>61006009958</v>
      </c>
      <c r="O615" t="str">
        <v/>
      </c>
      <c r="P615" t="str">
        <v/>
      </c>
      <c r="Q615">
        <v>858</v>
      </c>
      <c r="R615" t="str">
        <v>0d51a686-652b-478f-9502-50b11abafa54</v>
      </c>
      <c r="S615" t="str">
        <v>94279771-0dd8-44b8-955b-275714b1489b</v>
      </c>
      <c r="T615" t="str">
        <v>630F1FA9-D62A-4419-9F5A-5B437E3B34AB</v>
      </c>
      <c r="U615" t="str">
        <v>ICE000614</v>
      </c>
      <c r="V615" t="b">
        <f>ISNUMBER(MATCH( ""&amp; T615,  Emploees!AC:AC,0))</f>
        <v>0</v>
      </c>
      <c r="W615" t="b">
        <f>IF(V615,FALSE,ISNUMBER(MATCH(T615,Emploees!B:B,0)))</f>
        <v>0</v>
      </c>
      <c r="X615" t="b">
        <v>1</v>
      </c>
      <c r="Y615" t="e">
        <f>MATCH(ROW(),Sheet2!$A$2:$A$8,0)</f>
        <v>#N/A</v>
      </c>
    </row>
    <row r="616" spans="1:25" hidden="1" x14ac:dyDescent="0.25">
      <c r="A616" t="str">
        <v>მმს გრუპ</v>
      </c>
      <c r="B616" t="str">
        <v>445472774</v>
      </c>
      <c r="C616" s="19" t="str">
        <v/>
      </c>
      <c r="E616" t="str">
        <v/>
      </c>
      <c r="F616" t="str">
        <v/>
      </c>
      <c r="H616" t="str">
        <v>ბათუმი, ლერმონტოვის ქ., N108</v>
      </c>
      <c r="I616" t="str">
        <v/>
      </c>
      <c r="J616" t="str">
        <v/>
      </c>
      <c r="K616" t="str">
        <v>GE36TB7013736070100001</v>
      </c>
      <c r="M616" t="str">
        <v>ირაკლი წივწივაძე
გურამ ველიაძე</v>
      </c>
      <c r="N616" t="str">
        <v>61001068941
61001003846</v>
      </c>
      <c r="O616" t="str">
        <v/>
      </c>
      <c r="P616" t="str">
        <v/>
      </c>
      <c r="Q616">
        <v>959</v>
      </c>
      <c r="R616" t="str">
        <v>0d51a686-652b-478f-9502-50b11abafa54</v>
      </c>
      <c r="S616" t="str">
        <v>94279771-0dd8-44b8-955b-275714b1489b</v>
      </c>
      <c r="T616" t="str">
        <v>D3053038-D0EF-4A29-A967-019DA8E78E0E</v>
      </c>
      <c r="U616" t="str">
        <v>ICE000615</v>
      </c>
      <c r="V616" t="b">
        <f>ISNUMBER(MATCH( ""&amp; T616,  Emploees!AC:AC,0))</f>
        <v>0</v>
      </c>
      <c r="W616" t="b">
        <f>IF(V616,FALSE,ISNUMBER(MATCH(T616,Emploees!B:B,0)))</f>
        <v>0</v>
      </c>
      <c r="X616" t="b">
        <v>1</v>
      </c>
      <c r="Y616" t="e">
        <f>MATCH(ROW(),Sheet2!$A$2:$A$8,0)</f>
        <v>#N/A</v>
      </c>
    </row>
    <row r="617" spans="1:25" hidden="1" x14ac:dyDescent="0.25">
      <c r="A617" t="str">
        <v>გურამ ვარსიმაშვილი</v>
      </c>
      <c r="B617" t="str">
        <v>45101037432</v>
      </c>
      <c r="C617" s="19" t="str">
        <v/>
      </c>
      <c r="E617" t="str">
        <v>Male</v>
      </c>
      <c r="F617" t="str">
        <v/>
      </c>
      <c r="H617" t="str">
        <v>ყვარელი ს. ენისელი</v>
      </c>
      <c r="I617" t="str">
        <v/>
      </c>
      <c r="J617" t="str">
        <v/>
      </c>
      <c r="K617" t="str">
        <v>GE25BG0000000857501700</v>
      </c>
      <c r="M617" t="str">
        <v/>
      </c>
      <c r="N617" t="str">
        <v/>
      </c>
      <c r="O617" t="str">
        <v/>
      </c>
      <c r="P617" t="str">
        <v/>
      </c>
      <c r="Q617">
        <v>1330</v>
      </c>
      <c r="R617" t="str">
        <v>470412f4-e2c0-4f9d-91f1-1c0630a02364</v>
      </c>
      <c r="S617" t="str">
        <v>94279771-0dd8-44b8-955b-275714b1489b</v>
      </c>
      <c r="T617" t="str">
        <v>D4B49F7B-504B-4347-98D7-C50348414B3F</v>
      </c>
      <c r="U617" t="str">
        <v>ICE000616</v>
      </c>
      <c r="V617" t="b">
        <f>ISNUMBER(MATCH( ""&amp; T617,  Emploees!AC:AC,0))</f>
        <v>0</v>
      </c>
      <c r="W617" t="b">
        <f>IF(V617,FALSE,ISNUMBER(MATCH(T617,Emploees!B:B,0)))</f>
        <v>0</v>
      </c>
      <c r="X617" t="b">
        <v>1</v>
      </c>
      <c r="Y617" t="e">
        <f>MATCH(ROW(),Sheet2!$A$2:$A$8,0)</f>
        <v>#N/A</v>
      </c>
    </row>
    <row r="618" spans="1:25" hidden="1" x14ac:dyDescent="0.25">
      <c r="A618" t="str">
        <v>დავითი სვანიძე</v>
      </c>
      <c r="B618" t="str">
        <v>49001001386</v>
      </c>
      <c r="C618" s="19" t="str">
        <v/>
      </c>
      <c r="E618" t="str">
        <v>Male</v>
      </c>
      <c r="F618" t="b">
        <v>1</v>
      </c>
      <c r="H618" t="str">
        <v>ცაგერის რაიონი, სოფელი ცხუკუშერი</v>
      </c>
      <c r="I618" t="str">
        <v/>
      </c>
      <c r="J618" t="str">
        <v/>
      </c>
      <c r="K618" t="str">
        <v>GE42BG0000000355768700</v>
      </c>
      <c r="M618" t="str">
        <v/>
      </c>
      <c r="N618" t="str">
        <v/>
      </c>
      <c r="O618" t="str">
        <v/>
      </c>
      <c r="P618" t="str">
        <v/>
      </c>
      <c r="Q618" t="str">
        <v/>
      </c>
      <c r="R618" t="str">
        <v>bf4d83f9-5064-4958-af6e-e4c21b2e4880</v>
      </c>
      <c r="S618" t="str">
        <v>94279771-0dd8-44b8-955b-275714b1489b</v>
      </c>
      <c r="T618" t="str">
        <v>39BF7242-F0C4-4D55-BC3B-0BA40742DB81</v>
      </c>
      <c r="U618" t="str">
        <v>ICE000617</v>
      </c>
      <c r="V618" t="b">
        <f>ISNUMBER(MATCH( ""&amp; T618,  Emploees!AC:AC,0))</f>
        <v>0</v>
      </c>
      <c r="W618" t="b">
        <f>IF(V618,FALSE,ISNUMBER(MATCH(T618,Emploees!B:B,0)))</f>
        <v>0</v>
      </c>
      <c r="X618" t="b">
        <v>1</v>
      </c>
      <c r="Y618" t="e">
        <f>MATCH(ROW(),Sheet2!$A$2:$A$8,0)</f>
        <v>#N/A</v>
      </c>
    </row>
    <row r="619" spans="1:25" hidden="1" x14ac:dyDescent="0.25">
      <c r="A619" t="str">
        <v>მაია ტეფნაძე-შაქარიშვილი</v>
      </c>
      <c r="B619" t="str">
        <v>57001002531</v>
      </c>
      <c r="C619" s="19" t="str">
        <v/>
      </c>
      <c r="E619" t="str">
        <v>Female</v>
      </c>
      <c r="F619" t="str">
        <v/>
      </c>
      <c r="H619" t="str">
        <v>ქ. ბათუმი, ჭავჭავაძის ქ. N50</v>
      </c>
      <c r="I619" t="str">
        <v/>
      </c>
      <c r="J619" t="str">
        <v/>
      </c>
      <c r="K619" t="str">
        <v>GE60BG0000000100621904</v>
      </c>
      <c r="M619" t="str">
        <v/>
      </c>
      <c r="N619" t="str">
        <v/>
      </c>
      <c r="O619" t="str">
        <v/>
      </c>
      <c r="P619" t="str">
        <v/>
      </c>
      <c r="Q619">
        <v>1001</v>
      </c>
      <c r="R619" t="str">
        <v>ba538574-e93f-4ce8-a780-667b61fc970a</v>
      </c>
      <c r="S619" t="str">
        <v>94279771-0dd8-44b8-955b-275714b1489b</v>
      </c>
      <c r="T619" t="str">
        <v>6942270D-902D-4963-A0BF-F7AF78CD3188</v>
      </c>
      <c r="U619" t="str">
        <v>ICE000618</v>
      </c>
      <c r="V619" t="b">
        <f>ISNUMBER(MATCH( ""&amp; T619,  Emploees!AC:AC,0))</f>
        <v>0</v>
      </c>
      <c r="W619" t="b">
        <f>IF(V619,FALSE,ISNUMBER(MATCH(T619,Emploees!B:B,0)))</f>
        <v>0</v>
      </c>
      <c r="X619" t="b">
        <v>1</v>
      </c>
      <c r="Y619" t="e">
        <f>MATCH(ROW(),Sheet2!$A$2:$A$8,0)</f>
        <v>#N/A</v>
      </c>
    </row>
    <row r="620" spans="1:25" hidden="1" x14ac:dyDescent="0.25">
      <c r="A620" t="str">
        <v>რატი კარელიძე</v>
      </c>
      <c r="B620" t="str">
        <v>59001121930</v>
      </c>
      <c r="C620" s="19" t="str">
        <v/>
      </c>
      <c r="E620" t="str">
        <v>Male</v>
      </c>
      <c r="F620" t="b">
        <v>1</v>
      </c>
      <c r="H620" t="str">
        <v>გორი, თამარ მეფის ქ. IV</v>
      </c>
      <c r="I620" t="str">
        <v/>
      </c>
      <c r="J620" t="str">
        <v/>
      </c>
      <c r="K620" t="str">
        <v>GE13BG0000000109454600</v>
      </c>
      <c r="M620" t="str">
        <v/>
      </c>
      <c r="N620" t="str">
        <v/>
      </c>
      <c r="O620" t="str">
        <v/>
      </c>
      <c r="P620" t="str">
        <v/>
      </c>
      <c r="Q620" t="str">
        <v/>
      </c>
      <c r="R620" t="str">
        <v>bf4d83f9-5064-4958-af6e-e4c21b2e4880</v>
      </c>
      <c r="S620" t="str">
        <v>94279771-0dd8-44b8-955b-275714b1489b</v>
      </c>
      <c r="T620" t="str">
        <v>62A54596-5BC9-4BCF-8034-B55D4BD851F2</v>
      </c>
      <c r="U620" t="str">
        <v>ICE000619</v>
      </c>
      <c r="V620" t="b">
        <f>ISNUMBER(MATCH( ""&amp; T620,  Emploees!AC:AC,0))</f>
        <v>0</v>
      </c>
      <c r="W620" t="b">
        <f>IF(V620,FALSE,ISNUMBER(MATCH(T620,Emploees!B:B,0)))</f>
        <v>0</v>
      </c>
      <c r="X620" t="b">
        <v>1</v>
      </c>
      <c r="Y620" t="e">
        <f>MATCH(ROW(),Sheet2!$A$2:$A$8,0)</f>
        <v>#N/A</v>
      </c>
    </row>
    <row r="621" spans="1:25" hidden="1" x14ac:dyDescent="0.25">
      <c r="A621" t="str">
        <v>გოგიტა შერაზადიშვილი</v>
      </c>
      <c r="B621" t="str">
        <v>59004000212</v>
      </c>
      <c r="C621" s="19" t="str">
        <v/>
      </c>
      <c r="E621" t="str">
        <v>Male</v>
      </c>
      <c r="F621" t="b">
        <v>1</v>
      </c>
      <c r="H621" t="str">
        <v>გორი, სოფელი აჩაბეთი</v>
      </c>
      <c r="I621" t="str">
        <v/>
      </c>
      <c r="J621" t="str">
        <v/>
      </c>
      <c r="K621" t="str">
        <v>GE84BG0000000259286700</v>
      </c>
      <c r="M621" t="str">
        <v/>
      </c>
      <c r="N621" t="str">
        <v/>
      </c>
      <c r="O621" t="str">
        <v/>
      </c>
      <c r="P621" t="str">
        <v/>
      </c>
      <c r="Q621">
        <v>1291</v>
      </c>
      <c r="R621" t="str">
        <v>bf4d83f9-5064-4958-af6e-e4c21b2e4880</v>
      </c>
      <c r="S621" t="str">
        <v>94279771-0dd8-44b8-955b-275714b1489b</v>
      </c>
      <c r="T621" t="str">
        <v>92FB9902-51D1-4FCC-9E6D-2F2DE782ACE6</v>
      </c>
      <c r="U621" t="str">
        <v>ICE000620</v>
      </c>
      <c r="V621" t="b">
        <f>ISNUMBER(MATCH( ""&amp; T621,  Emploees!AC:AC,0))</f>
        <v>0</v>
      </c>
      <c r="W621" t="b">
        <f>IF(V621,FALSE,ISNUMBER(MATCH(T621,Emploees!B:B,0)))</f>
        <v>0</v>
      </c>
      <c r="X621" t="b">
        <v>1</v>
      </c>
      <c r="Y621" t="e">
        <f>MATCH(ROW(),Sheet2!$A$2:$A$8,0)</f>
        <v>#N/A</v>
      </c>
    </row>
    <row r="622" spans="1:25" hidden="1" x14ac:dyDescent="0.25">
      <c r="A622" t="str">
        <v>ლევან კახნიაშვილი</v>
      </c>
      <c r="B622" t="str">
        <v>59004004932</v>
      </c>
      <c r="C622" s="19" t="str">
        <v/>
      </c>
      <c r="E622" t="str">
        <v>Male</v>
      </c>
      <c r="F622" t="b">
        <v>1</v>
      </c>
      <c r="H622" t="str">
        <v>გორი, სოფელი ქემერტი</v>
      </c>
      <c r="I622" t="str">
        <v/>
      </c>
      <c r="J622" t="str">
        <v/>
      </c>
      <c r="K622" t="str">
        <v>GE61BG0000000649938900</v>
      </c>
      <c r="M622" t="str">
        <v/>
      </c>
      <c r="N622" t="str">
        <v/>
      </c>
      <c r="O622" t="str">
        <v/>
      </c>
      <c r="P622" t="str">
        <v/>
      </c>
      <c r="Q622" t="str">
        <v/>
      </c>
      <c r="R622" t="str">
        <v>bf4d83f9-5064-4958-af6e-e4c21b2e4880</v>
      </c>
      <c r="S622" t="str">
        <v>94279771-0dd8-44b8-955b-275714b1489b</v>
      </c>
      <c r="T622" t="str">
        <v>7FA0FF7E-89EB-48B7-9D21-F3B2B978CA84</v>
      </c>
      <c r="U622" t="str">
        <v>ICE000621</v>
      </c>
      <c r="V622" t="b">
        <f>ISNUMBER(MATCH( ""&amp; T622,  Emploees!AC:AC,0))</f>
        <v>0</v>
      </c>
      <c r="W622" t="b">
        <f>IF(V622,FALSE,ISNUMBER(MATCH(T622,Emploees!B:B,0)))</f>
        <v>0</v>
      </c>
      <c r="X622" t="b">
        <v>1</v>
      </c>
      <c r="Y622" t="e">
        <f>MATCH(ROW(),Sheet2!$A$2:$A$8,0)</f>
        <v>#N/A</v>
      </c>
    </row>
    <row r="623" spans="1:25" hidden="1" x14ac:dyDescent="0.25">
      <c r="A623" t="str">
        <v>ბესიკი ხვედელიძე</v>
      </c>
      <c r="B623" t="str">
        <v>60001016449</v>
      </c>
      <c r="C623" s="19" t="str">
        <v/>
      </c>
      <c r="E623" t="str">
        <v>Male</v>
      </c>
      <c r="F623" t="str">
        <v/>
      </c>
      <c r="H623" t="str">
        <v>ქ. ქუთაისი, ი.ქანთარიას ქ., N 38</v>
      </c>
      <c r="I623" t="str">
        <v/>
      </c>
      <c r="J623" t="str">
        <v/>
      </c>
      <c r="K623" t="str">
        <v>GE35BG0000000807763800</v>
      </c>
      <c r="M623" t="str">
        <v/>
      </c>
      <c r="N623" t="str">
        <v/>
      </c>
      <c r="O623" t="str">
        <v/>
      </c>
      <c r="P623" t="str">
        <v/>
      </c>
      <c r="Q623" t="str">
        <v/>
      </c>
      <c r="R623" t="str">
        <v>470412f4-e2c0-4f9d-91f1-1c0630a02364</v>
      </c>
      <c r="S623" t="str">
        <v>94279771-0dd8-44b8-955b-275714b1489b</v>
      </c>
      <c r="T623" t="str">
        <v>9A49FD04-1FC9-4490-9950-CF58D9B9177A</v>
      </c>
      <c r="U623" t="str">
        <v>ICE000622</v>
      </c>
      <c r="V623" t="b">
        <f>ISNUMBER(MATCH( ""&amp; T623,  Emploees!AC:AC,0))</f>
        <v>0</v>
      </c>
      <c r="W623" t="b">
        <f>IF(V623,FALSE,ISNUMBER(MATCH(T623,Emploees!B:B,0)))</f>
        <v>0</v>
      </c>
      <c r="X623" t="b">
        <v>1</v>
      </c>
      <c r="Y623" t="e">
        <f>MATCH(ROW(),Sheet2!$A$2:$A$8,0)</f>
        <v>#N/A</v>
      </c>
    </row>
    <row r="624" spans="1:25" hidden="1" x14ac:dyDescent="0.25">
      <c r="A624" t="str">
        <v>რომანი გაბუნია</v>
      </c>
      <c r="B624" t="str">
        <v>60001018554</v>
      </c>
      <c r="C624" s="19" t="str">
        <v/>
      </c>
      <c r="E624" t="str">
        <v>Male</v>
      </c>
      <c r="F624" t="b">
        <v>1</v>
      </c>
      <c r="H624" t="str">
        <v>ქ. ზუგდიდი</v>
      </c>
      <c r="I624" t="str">
        <v/>
      </c>
      <c r="J624" t="str">
        <v/>
      </c>
      <c r="K624" t="str">
        <v>GE10TB7670345061600009</v>
      </c>
      <c r="M624" t="str">
        <v/>
      </c>
      <c r="N624" t="str">
        <v/>
      </c>
      <c r="O624" t="str">
        <v/>
      </c>
      <c r="P624" t="str">
        <v/>
      </c>
      <c r="Q624" t="str">
        <v/>
      </c>
      <c r="R624" t="str">
        <v>bf4d83f9-5064-4958-af6e-e4c21b2e4880</v>
      </c>
      <c r="S624" t="str">
        <v>94279771-0dd8-44b8-955b-275714b1489b</v>
      </c>
      <c r="T624" t="str">
        <v>1F7C7BE6-6223-41AA-8916-21D1ED2DDE6B</v>
      </c>
      <c r="U624" t="str">
        <v>ICE000623</v>
      </c>
      <c r="V624" t="b">
        <f>ISNUMBER(MATCH( ""&amp; T624,  Emploees!AC:AC,0))</f>
        <v>0</v>
      </c>
      <c r="W624" t="b">
        <f>IF(V624,FALSE,ISNUMBER(MATCH(T624,Emploees!B:B,0)))</f>
        <v>0</v>
      </c>
      <c r="X624" t="b">
        <v>1</v>
      </c>
      <c r="Y624" t="e">
        <f>MATCH(ROW(),Sheet2!$A$2:$A$8,0)</f>
        <v>#N/A</v>
      </c>
    </row>
    <row r="625" spans="1:25" hidden="1" x14ac:dyDescent="0.25">
      <c r="A625" t="str">
        <v>ნარგიზი რიჟამაძე</v>
      </c>
      <c r="B625" t="str">
        <v>60001024536</v>
      </c>
      <c r="C625" s="19" t="str">
        <v/>
      </c>
      <c r="E625" t="str">
        <v>Male</v>
      </c>
      <c r="F625" t="b">
        <v>1</v>
      </c>
      <c r="H625" t="str">
        <v>ქ. თბილისი, ჭავჭავაძის გამზ. 33ა, ბ. 36</v>
      </c>
      <c r="I625" t="str">
        <v/>
      </c>
      <c r="J625" t="str">
        <v/>
      </c>
      <c r="K625" t="str">
        <v>GE83TB7558745061100069</v>
      </c>
      <c r="M625" t="str">
        <v/>
      </c>
      <c r="N625" t="str">
        <v/>
      </c>
      <c r="O625" t="str">
        <v/>
      </c>
      <c r="P625" t="str">
        <v/>
      </c>
      <c r="Q625" t="str">
        <v/>
      </c>
      <c r="R625" t="str">
        <v>bf4d83f9-5064-4958-af6e-e4c21b2e4880</v>
      </c>
      <c r="S625" t="str">
        <v>94279771-0dd8-44b8-955b-275714b1489b</v>
      </c>
      <c r="T625" t="str">
        <v>86BE66D9-92DC-45FC-84E8-9F97C139B959</v>
      </c>
      <c r="U625" t="str">
        <v>ICE000624</v>
      </c>
      <c r="V625" t="b">
        <f>ISNUMBER(MATCH( ""&amp; T625,  Emploees!AC:AC,0))</f>
        <v>0</v>
      </c>
      <c r="W625" t="b">
        <f>IF(V625,FALSE,ISNUMBER(MATCH(T625,Emploees!B:B,0)))</f>
        <v>0</v>
      </c>
      <c r="X625" t="b">
        <v>1</v>
      </c>
      <c r="Y625" t="e">
        <f>MATCH(ROW(),Sheet2!$A$2:$A$8,0)</f>
        <v>#N/A</v>
      </c>
    </row>
    <row r="626" spans="1:25" hidden="1" x14ac:dyDescent="0.25">
      <c r="A626" t="str">
        <v>თეონა ანდრეევა</v>
      </c>
      <c r="B626" t="str">
        <v>60001038657</v>
      </c>
      <c r="C626" s="19" t="str">
        <v/>
      </c>
      <c r="E626" t="str">
        <v>Female</v>
      </c>
      <c r="F626" t="b">
        <v>1</v>
      </c>
      <c r="H626" t="str">
        <v>ქ. ბათუმი, თამარ მეფის დას.სახლი N44ბ</v>
      </c>
      <c r="I626" t="str">
        <v/>
      </c>
      <c r="J626" t="str">
        <v/>
      </c>
      <c r="K626" t="str">
        <v>GE40TB7976136010300003</v>
      </c>
      <c r="M626" t="str">
        <v/>
      </c>
      <c r="N626" t="str">
        <v/>
      </c>
      <c r="O626" t="str">
        <v/>
      </c>
      <c r="P626" t="str">
        <v/>
      </c>
      <c r="Q626" t="str">
        <v/>
      </c>
      <c r="R626" t="str">
        <v>bf4d83f9-5064-4958-af6e-e4c21b2e4880</v>
      </c>
      <c r="S626" t="str">
        <v>94279771-0dd8-44b8-955b-275714b1489b</v>
      </c>
      <c r="T626" t="str">
        <v>55E70B35-83D0-46DE-A6B0-7F899D61078B</v>
      </c>
      <c r="U626" t="str">
        <v>ICE000625</v>
      </c>
      <c r="V626" t="b">
        <f>ISNUMBER(MATCH( ""&amp; T626,  Emploees!AC:AC,0))</f>
        <v>0</v>
      </c>
      <c r="W626" t="b">
        <f>IF(V626,FALSE,ISNUMBER(MATCH(T626,Emploees!B:B,0)))</f>
        <v>0</v>
      </c>
      <c r="X626" t="b">
        <v>1</v>
      </c>
      <c r="Y626" t="e">
        <f>MATCH(ROW(),Sheet2!$A$2:$A$8,0)</f>
        <v>#N/A</v>
      </c>
    </row>
    <row r="627" spans="1:25" hidden="1" x14ac:dyDescent="0.25">
      <c r="A627" t="str">
        <v>რევაზი ტაბატაძე</v>
      </c>
      <c r="B627" t="str">
        <v>60001041856</v>
      </c>
      <c r="C627" s="19" t="str">
        <v/>
      </c>
      <c r="E627" t="str">
        <v>Male</v>
      </c>
      <c r="F627" t="b">
        <v>1</v>
      </c>
      <c r="H627" t="str">
        <v>ქუთაისი, ახალგაზრდობის VIშ, 21</v>
      </c>
      <c r="I627" t="str">
        <v/>
      </c>
      <c r="J627" t="str">
        <v/>
      </c>
      <c r="K627" t="str">
        <v/>
      </c>
      <c r="M627" t="str">
        <v/>
      </c>
      <c r="N627" t="str">
        <v/>
      </c>
      <c r="O627" t="str">
        <v/>
      </c>
      <c r="P627" t="str">
        <v/>
      </c>
      <c r="Q627">
        <v>999</v>
      </c>
      <c r="R627" t="str">
        <v>bf4d83f9-5064-4958-af6e-e4c21b2e4880</v>
      </c>
      <c r="S627" t="str">
        <v>94279771-0dd8-44b8-955b-275714b1489b</v>
      </c>
      <c r="T627" t="str">
        <v>8D2C6B21-2A6D-4D42-820C-F863F1F5332C</v>
      </c>
      <c r="U627" t="str">
        <v>ICE000626</v>
      </c>
      <c r="V627" t="b">
        <f>ISNUMBER(MATCH( ""&amp; T627,  Emploees!AC:AC,0))</f>
        <v>0</v>
      </c>
      <c r="W627" t="b">
        <f>IF(V627,FALSE,ISNUMBER(MATCH(T627,Emploees!B:B,0)))</f>
        <v>0</v>
      </c>
      <c r="X627" t="b">
        <v>1</v>
      </c>
      <c r="Y627" t="e">
        <f>MATCH(ROW(),Sheet2!$A$2:$A$8,0)</f>
        <v>#N/A</v>
      </c>
    </row>
    <row r="628" spans="1:25" hidden="1" x14ac:dyDescent="0.25">
      <c r="A628" t="str">
        <v>ავთანდილი ჯიშკარიანი</v>
      </c>
      <c r="B628" t="str">
        <v>60001141720</v>
      </c>
      <c r="C628" s="19" t="str">
        <v/>
      </c>
      <c r="E628" t="str">
        <v>Male</v>
      </c>
      <c r="F628" t="b">
        <v>1</v>
      </c>
      <c r="H628" t="str">
        <v>ქ. ქუთაისი, ს. მახვილაძის ქ. N 3, ბ. 18</v>
      </c>
      <c r="I628" t="str">
        <v/>
      </c>
      <c r="J628" t="str">
        <v/>
      </c>
      <c r="K628" t="str">
        <v>GE21TB7505845063600028</v>
      </c>
      <c r="M628" t="str">
        <v/>
      </c>
      <c r="N628" t="str">
        <v/>
      </c>
      <c r="O628" t="str">
        <v/>
      </c>
      <c r="P628" t="str">
        <v/>
      </c>
      <c r="Q628">
        <v>945</v>
      </c>
      <c r="R628" t="str">
        <v>bf4d83f9-5064-4958-af6e-e4c21b2e4880</v>
      </c>
      <c r="S628" t="str">
        <v>94279771-0dd8-44b8-955b-275714b1489b</v>
      </c>
      <c r="T628" t="str">
        <v>01FDEFE0-AB8B-4CDA-9C07-049FDB4CD301</v>
      </c>
      <c r="U628" t="str">
        <v>ICE000627</v>
      </c>
      <c r="V628" t="b">
        <f>ISNUMBER(MATCH( ""&amp; T628,  Emploees!AC:AC,0))</f>
        <v>0</v>
      </c>
      <c r="W628" t="b">
        <f>IF(V628,FALSE,ISNUMBER(MATCH(T628,Emploees!B:B,0)))</f>
        <v>0</v>
      </c>
      <c r="X628" t="b">
        <v>1</v>
      </c>
      <c r="Y628" t="e">
        <f>MATCH(ROW(),Sheet2!$A$2:$A$8,0)</f>
        <v>#N/A</v>
      </c>
    </row>
    <row r="629" spans="1:25" hidden="1" x14ac:dyDescent="0.25">
      <c r="A629" t="str">
        <v>თემურ უსტიაშვილი</v>
      </c>
      <c r="B629" t="str">
        <v>61001007309</v>
      </c>
      <c r="C629" s="19" t="str">
        <v/>
      </c>
      <c r="E629" t="str">
        <v>Male</v>
      </c>
      <c r="F629" t="b">
        <v>1</v>
      </c>
      <c r="H629" t="str">
        <v>ქ, ბათუმი, ზუბალაშვილის N18</v>
      </c>
      <c r="I629" t="str">
        <v/>
      </c>
      <c r="J629" t="str">
        <v/>
      </c>
      <c r="K629" t="str">
        <v>GE35BG0000000342600300</v>
      </c>
      <c r="M629" t="str">
        <v/>
      </c>
      <c r="N629" t="str">
        <v/>
      </c>
      <c r="O629" t="str">
        <v/>
      </c>
      <c r="P629" t="str">
        <v/>
      </c>
      <c r="Q629">
        <v>662</v>
      </c>
      <c r="R629" t="str">
        <v>bf4d83f9-5064-4958-af6e-e4c21b2e4880</v>
      </c>
      <c r="S629" t="str">
        <v>94279771-0dd8-44b8-955b-275714b1489b</v>
      </c>
      <c r="T629" t="str">
        <v>E9C2253A-B4A6-4693-9A79-2AE9F4E5F66B</v>
      </c>
      <c r="U629" t="str">
        <v>ICE000628</v>
      </c>
      <c r="V629" t="b">
        <f>ISNUMBER(MATCH( ""&amp; T629,  Emploees!AC:AC,0))</f>
        <v>0</v>
      </c>
      <c r="W629" t="b">
        <f>IF(V629,FALSE,ISNUMBER(MATCH(T629,Emploees!B:B,0)))</f>
        <v>0</v>
      </c>
      <c r="X629" t="b">
        <v>1</v>
      </c>
      <c r="Y629" t="e">
        <f>MATCH(ROW(),Sheet2!$A$2:$A$8,0)</f>
        <v>#N/A</v>
      </c>
    </row>
    <row r="630" spans="1:25" hidden="1" x14ac:dyDescent="0.25">
      <c r="A630" t="str">
        <v>ამირან მაკარაძე</v>
      </c>
      <c r="B630" t="str">
        <v>61001041626</v>
      </c>
      <c r="C630" s="19" t="str">
        <v/>
      </c>
      <c r="E630" t="str">
        <v>Male</v>
      </c>
      <c r="F630" t="str">
        <v/>
      </c>
      <c r="H630" t="str">
        <v>ქ. ბათუმი, შ. რუსთაველის ქ., N 57, ბ. 47</v>
      </c>
      <c r="I630" t="str">
        <v/>
      </c>
      <c r="J630" t="str">
        <v/>
      </c>
      <c r="K630" t="str">
        <v>GE31TB7687936010100011</v>
      </c>
      <c r="M630" t="str">
        <v/>
      </c>
      <c r="N630" t="str">
        <v/>
      </c>
      <c r="O630" t="str">
        <v/>
      </c>
      <c r="P630" t="str">
        <v/>
      </c>
      <c r="Q630">
        <v>1673</v>
      </c>
      <c r="R630" t="str">
        <v>470412f4-e2c0-4f9d-91f1-1c0630a02364</v>
      </c>
      <c r="S630" t="str">
        <v>94279771-0dd8-44b8-955b-275714b1489b</v>
      </c>
      <c r="T630" t="str">
        <v>455D6B4A-5892-41BE-8A53-387B870E21F8</v>
      </c>
      <c r="U630" t="str">
        <v>ICE000629</v>
      </c>
      <c r="V630" t="b">
        <f>ISNUMBER(MATCH( ""&amp; T630,  Emploees!AC:AC,0))</f>
        <v>0</v>
      </c>
      <c r="W630" t="b">
        <f>IF(V630,FALSE,ISNUMBER(MATCH(T630,Emploees!B:B,0)))</f>
        <v>0</v>
      </c>
      <c r="X630" t="b">
        <v>1</v>
      </c>
      <c r="Y630" t="e">
        <f>MATCH(ROW(),Sheet2!$A$2:$A$8,0)</f>
        <v>#N/A</v>
      </c>
    </row>
    <row r="631" spans="1:25" hidden="1" x14ac:dyDescent="0.25">
      <c r="A631" t="str">
        <v>ზაზა ზოიძე</v>
      </c>
      <c r="B631" t="str">
        <v>61001042230</v>
      </c>
      <c r="C631" s="19" t="str">
        <v/>
      </c>
      <c r="E631" t="str">
        <v>Male</v>
      </c>
      <c r="F631" t="b">
        <v>1</v>
      </c>
      <c r="H631" t="str">
        <v>ქ. ბათუმი ვაჟა-ფშაველას ქ. N 151</v>
      </c>
      <c r="I631" t="str">
        <v/>
      </c>
      <c r="J631" t="str">
        <v/>
      </c>
      <c r="K631" t="str">
        <v>GE12TB7944545061100002</v>
      </c>
      <c r="M631" t="str">
        <v/>
      </c>
      <c r="N631" t="str">
        <v/>
      </c>
      <c r="O631" t="str">
        <v/>
      </c>
      <c r="P631" t="str">
        <v/>
      </c>
      <c r="Q631" t="str">
        <v/>
      </c>
      <c r="R631" t="str">
        <v>bf4d83f9-5064-4958-af6e-e4c21b2e4880</v>
      </c>
      <c r="S631" t="str">
        <v>94279771-0dd8-44b8-955b-275714b1489b</v>
      </c>
      <c r="T631" t="str">
        <v>7943CBE2-3F90-475B-9307-8F301895CFA4</v>
      </c>
      <c r="U631" t="str">
        <v>ICE000630</v>
      </c>
      <c r="V631" t="b">
        <f>ISNUMBER(MATCH( ""&amp; T631,  Emploees!AC:AC,0))</f>
        <v>0</v>
      </c>
      <c r="W631" t="b">
        <f>IF(V631,FALSE,ISNUMBER(MATCH(T631,Emploees!B:B,0)))</f>
        <v>0</v>
      </c>
      <c r="X631" t="b">
        <v>1</v>
      </c>
      <c r="Y631" t="e">
        <f>MATCH(ROW(),Sheet2!$A$2:$A$8,0)</f>
        <v>#N/A</v>
      </c>
    </row>
    <row r="632" spans="1:25" hidden="1" x14ac:dyDescent="0.25">
      <c r="A632" t="str">
        <v>გიორგი ბაიაძე</v>
      </c>
      <c r="B632" t="str">
        <v>61001062581</v>
      </c>
      <c r="C632" s="19" t="str">
        <v/>
      </c>
      <c r="E632" t="str">
        <v>Male</v>
      </c>
      <c r="F632" t="b">
        <v>1</v>
      </c>
      <c r="H632" t="str">
        <v>ქ. ბათუმი აღმაშენებლის ქ. N18, ბ.38</v>
      </c>
      <c r="I632" t="str">
        <v/>
      </c>
      <c r="J632" t="str">
        <v/>
      </c>
      <c r="K632" t="str">
        <v>GE97BG0000000101264639</v>
      </c>
      <c r="M632" t="str">
        <v/>
      </c>
      <c r="N632" t="str">
        <v/>
      </c>
      <c r="O632" t="str">
        <v/>
      </c>
      <c r="P632" t="str">
        <v/>
      </c>
      <c r="Q632" t="str">
        <v/>
      </c>
      <c r="R632" t="str">
        <v>bf4d83f9-5064-4958-af6e-e4c21b2e4880</v>
      </c>
      <c r="S632" t="str">
        <v>94279771-0dd8-44b8-955b-275714b1489b</v>
      </c>
      <c r="T632" t="str">
        <v>F6005BE8-4615-4B1C-90A5-AD8F8CEB7A7C</v>
      </c>
      <c r="U632" t="str">
        <v>ICE000631</v>
      </c>
      <c r="V632" t="b">
        <f>ISNUMBER(MATCH( ""&amp; T632,  Emploees!AC:AC,0))</f>
        <v>0</v>
      </c>
      <c r="W632" t="b">
        <f>IF(V632,FALSE,ISNUMBER(MATCH(T632,Emploees!B:B,0)))</f>
        <v>0</v>
      </c>
      <c r="X632" t="b">
        <v>1</v>
      </c>
      <c r="Y632" t="e">
        <f>MATCH(ROW(),Sheet2!$A$2:$A$8,0)</f>
        <v>#N/A</v>
      </c>
    </row>
    <row r="633" spans="1:25" hidden="1" x14ac:dyDescent="0.25">
      <c r="A633" t="str">
        <v>გიორგი ბაცანაძე</v>
      </c>
      <c r="B633" t="str">
        <v>61001063855</v>
      </c>
      <c r="C633" s="19" t="str">
        <v/>
      </c>
      <c r="E633" t="str">
        <v>Male</v>
      </c>
      <c r="F633" t="b">
        <v>1</v>
      </c>
      <c r="H633" t="str">
        <v>ქ. ბათუმი</v>
      </c>
      <c r="I633" t="str">
        <v/>
      </c>
      <c r="J633" t="str">
        <v/>
      </c>
      <c r="K633" t="str">
        <v>GE92TB7483245061100093</v>
      </c>
      <c r="M633" t="str">
        <v/>
      </c>
      <c r="N633" t="str">
        <v/>
      </c>
      <c r="O633" t="str">
        <v/>
      </c>
      <c r="P633" t="str">
        <v/>
      </c>
      <c r="Q633" t="str">
        <v/>
      </c>
      <c r="R633" t="str">
        <v>bf4d83f9-5064-4958-af6e-e4c21b2e4880</v>
      </c>
      <c r="S633" t="str">
        <v>94279771-0dd8-44b8-955b-275714b1489b</v>
      </c>
      <c r="T633" t="str">
        <v>A8D0D86E-A6A2-4B82-AE98-A164F1FC801C</v>
      </c>
      <c r="U633" t="str">
        <v>ICE000632</v>
      </c>
      <c r="V633" t="b">
        <f>ISNUMBER(MATCH( ""&amp; T633,  Emploees!AC:AC,0))</f>
        <v>0</v>
      </c>
      <c r="W633" t="b">
        <f>IF(V633,FALSE,ISNUMBER(MATCH(T633,Emploees!B:B,0)))</f>
        <v>0</v>
      </c>
      <c r="X633" t="b">
        <v>1</v>
      </c>
      <c r="Y633" t="e">
        <f>MATCH(ROW(),Sheet2!$A$2:$A$8,0)</f>
        <v>#N/A</v>
      </c>
    </row>
    <row r="634" spans="1:25" hidden="1" x14ac:dyDescent="0.25">
      <c r="A634" t="str">
        <v>მირზა ხიმშიაშვილი</v>
      </c>
      <c r="B634" t="str">
        <v>61001067439</v>
      </c>
      <c r="C634" s="19" t="str">
        <v/>
      </c>
      <c r="E634" t="str">
        <v>Male</v>
      </c>
      <c r="F634" t="str">
        <v/>
      </c>
      <c r="H634" t="str">
        <v>ქ. ბათუმი, პ.ბაგრატიონის ჩიხი N3</v>
      </c>
      <c r="I634" t="str">
        <v/>
      </c>
      <c r="J634" t="str">
        <v/>
      </c>
      <c r="K634" t="str">
        <v>GE78BG0000000470207100</v>
      </c>
      <c r="M634" t="str">
        <v/>
      </c>
      <c r="N634" t="str">
        <v/>
      </c>
      <c r="O634" t="str">
        <v/>
      </c>
      <c r="P634" t="str">
        <v/>
      </c>
      <c r="Q634">
        <v>2438</v>
      </c>
      <c r="R634" t="str">
        <v>470412f4-e2c0-4f9d-91f1-1c0630a02364</v>
      </c>
      <c r="S634" t="str">
        <v>94279771-0dd8-44b8-955b-275714b1489b</v>
      </c>
      <c r="T634" t="str">
        <v>E57469CA-5205-4A5F-8CD7-085D00A86A54</v>
      </c>
      <c r="U634" t="str">
        <v>ICE000633</v>
      </c>
      <c r="V634" t="b">
        <f>ISNUMBER(MATCH( ""&amp; T634,  Emploees!AC:AC,0))</f>
        <v>0</v>
      </c>
      <c r="W634" t="b">
        <f>IF(V634,FALSE,ISNUMBER(MATCH(T634,Emploees!B:B,0)))</f>
        <v>0</v>
      </c>
      <c r="X634" t="b">
        <v>1</v>
      </c>
      <c r="Y634" t="e">
        <f>MATCH(ROW(),Sheet2!$A$2:$A$8,0)</f>
        <v>#N/A</v>
      </c>
    </row>
    <row r="635" spans="1:25" hidden="1" x14ac:dyDescent="0.25">
      <c r="A635" t="str">
        <v>ცოტნე ქურიძე</v>
      </c>
      <c r="B635" t="str">
        <v>61001072702</v>
      </c>
      <c r="C635" s="19" t="str">
        <v/>
      </c>
      <c r="E635" t="str">
        <v>Male</v>
      </c>
      <c r="F635" t="b">
        <v>1</v>
      </c>
      <c r="H635" t="str">
        <v>ქ. ბათუმი</v>
      </c>
      <c r="I635" t="str">
        <v/>
      </c>
      <c r="J635" t="str">
        <v/>
      </c>
      <c r="K635" t="str">
        <v>GE41BG0000000437074700</v>
      </c>
      <c r="M635" t="str">
        <v/>
      </c>
      <c r="N635" t="str">
        <v/>
      </c>
      <c r="O635" t="str">
        <v/>
      </c>
      <c r="P635" t="str">
        <v/>
      </c>
      <c r="Q635" t="str">
        <v/>
      </c>
      <c r="R635" t="str">
        <v>bf4d83f9-5064-4958-af6e-e4c21b2e4880</v>
      </c>
      <c r="S635" t="str">
        <v>94279771-0dd8-44b8-955b-275714b1489b</v>
      </c>
      <c r="T635" t="str">
        <v>6FD8B9EB-0266-4009-9F57-6B2FAAAD666C</v>
      </c>
      <c r="U635" t="str">
        <v>ICE000634</v>
      </c>
      <c r="V635" t="b">
        <f>ISNUMBER(MATCH( ""&amp; T635,  Emploees!AC:AC,0))</f>
        <v>0</v>
      </c>
      <c r="W635" t="b">
        <f>IF(V635,FALSE,ISNUMBER(MATCH(T635,Emploees!B:B,0)))</f>
        <v>0</v>
      </c>
      <c r="X635" t="b">
        <v>1</v>
      </c>
      <c r="Y635" t="e">
        <f>MATCH(ROW(),Sheet2!$A$2:$A$8,0)</f>
        <v>#N/A</v>
      </c>
    </row>
    <row r="636" spans="1:25" hidden="1" x14ac:dyDescent="0.25">
      <c r="A636" t="str">
        <v>ლაშა წულუკიძე</v>
      </c>
      <c r="B636" t="str">
        <v>61001075136</v>
      </c>
      <c r="C636" s="19" t="str">
        <v/>
      </c>
      <c r="E636" t="str">
        <v>Male</v>
      </c>
      <c r="F636" t="str">
        <v/>
      </c>
      <c r="H636" t="str">
        <v>ქ. ბათუმი, თამარ მეფის დას., №5, ბინა №2</v>
      </c>
      <c r="I636" t="str">
        <v/>
      </c>
      <c r="J636" t="str">
        <v/>
      </c>
      <c r="K636" t="str">
        <v>GE63VT1000002014164506</v>
      </c>
      <c r="M636" t="str">
        <v/>
      </c>
      <c r="N636" t="str">
        <v/>
      </c>
      <c r="O636" t="str">
        <v/>
      </c>
      <c r="P636" t="str">
        <v/>
      </c>
      <c r="Q636" t="str">
        <v/>
      </c>
      <c r="R636" t="str">
        <v>470412f4-e2c0-4f9d-91f1-1c0630a02364</v>
      </c>
      <c r="S636" t="str">
        <v>94279771-0dd8-44b8-955b-275714b1489b</v>
      </c>
      <c r="T636" t="str">
        <v>4028C5DE-0938-4BD8-9C47-1A1241FAF832</v>
      </c>
      <c r="U636" t="str">
        <v>ICE000635</v>
      </c>
      <c r="V636" t="b">
        <f>ISNUMBER(MATCH( ""&amp; T636,  Emploees!AC:AC,0))</f>
        <v>0</v>
      </c>
      <c r="W636" t="b">
        <f>IF(V636,FALSE,ISNUMBER(MATCH(T636,Emploees!B:B,0)))</f>
        <v>0</v>
      </c>
      <c r="X636" t="b">
        <v>1</v>
      </c>
      <c r="Y636" t="e">
        <f>MATCH(ROW(),Sheet2!$A$2:$A$8,0)</f>
        <v>#N/A</v>
      </c>
    </row>
    <row r="637" spans="1:25" hidden="1" x14ac:dyDescent="0.25">
      <c r="A637" t="str">
        <v>დომენტი ქარქაშაძე</v>
      </c>
      <c r="B637" t="str">
        <v>61001079231</v>
      </c>
      <c r="C637" s="19" t="str">
        <v/>
      </c>
      <c r="E637" t="str">
        <v>Male</v>
      </c>
      <c r="F637" t="b">
        <v>1</v>
      </c>
      <c r="H637" t="str">
        <v>ქ. ბათუმი, იოსებ ნონეშვილის ქუჩა, N 60, ბინა 19</v>
      </c>
      <c r="I637" t="str">
        <v/>
      </c>
      <c r="J637" t="str">
        <v/>
      </c>
      <c r="K637" t="str">
        <v>GE26LB0711149293557000</v>
      </c>
      <c r="M637" t="str">
        <v/>
      </c>
      <c r="N637" t="str">
        <v/>
      </c>
      <c r="O637" t="str">
        <v/>
      </c>
      <c r="P637" t="str">
        <v/>
      </c>
      <c r="Q637" t="str">
        <v/>
      </c>
      <c r="R637" t="str">
        <v>bf4d83f9-5064-4958-af6e-e4c21b2e4880</v>
      </c>
      <c r="S637" t="str">
        <v>94279771-0dd8-44b8-955b-275714b1489b</v>
      </c>
      <c r="T637" t="str">
        <v>FC251D07-8A39-444A-AD63-22493B8A38A9</v>
      </c>
      <c r="U637" t="str">
        <v>ICE000636</v>
      </c>
      <c r="V637" t="b">
        <f>ISNUMBER(MATCH( ""&amp; T637,  Emploees!AC:AC,0))</f>
        <v>0</v>
      </c>
      <c r="W637" t="b">
        <f>IF(V637,FALSE,ISNUMBER(MATCH(T637,Emploees!B:B,0)))</f>
        <v>0</v>
      </c>
      <c r="X637" t="b">
        <v>1</v>
      </c>
      <c r="Y637" t="e">
        <f>MATCH(ROW(),Sheet2!$A$2:$A$8,0)</f>
        <v>#N/A</v>
      </c>
    </row>
    <row r="638" spans="1:25" hidden="1" x14ac:dyDescent="0.25">
      <c r="A638" t="str">
        <v>გიორგი ჭიტაშვილი</v>
      </c>
      <c r="B638" t="str">
        <v>01031005588</v>
      </c>
      <c r="C638" s="19" t="str">
        <v/>
      </c>
      <c r="E638" t="str">
        <v>Male</v>
      </c>
      <c r="F638" t="b">
        <v>1</v>
      </c>
      <c r="H638" t="str">
        <v>ქ. თბილისი, კანდელაკის ქ. N14</v>
      </c>
      <c r="I638" t="str">
        <v/>
      </c>
      <c r="J638" t="str">
        <v/>
      </c>
      <c r="K638" t="str">
        <v>GE09BG0000000874777300</v>
      </c>
      <c r="M638" t="str">
        <v/>
      </c>
      <c r="N638" t="str">
        <v/>
      </c>
      <c r="O638" t="str">
        <v/>
      </c>
      <c r="P638" t="str">
        <v/>
      </c>
      <c r="Q638">
        <v>904</v>
      </c>
      <c r="R638" t="str">
        <v>bf4d83f9-5064-4958-af6e-e4c21b2e4880</v>
      </c>
      <c r="S638" t="str">
        <v>94279771-0dd8-44b8-955b-275714b1489b</v>
      </c>
      <c r="T638" t="str">
        <v>07DD7511-46F1-485C-B28C-8EFE0379249A</v>
      </c>
      <c r="U638" t="str">
        <v>ICE000637</v>
      </c>
      <c r="V638" t="b">
        <f>ISNUMBER(MATCH( ""&amp; T638,  Emploees!AC:AC,0))</f>
        <v>0</v>
      </c>
      <c r="W638" t="b">
        <f>IF(V638,FALSE,ISNUMBER(MATCH(T638,Emploees!B:B,0)))</f>
        <v>0</v>
      </c>
      <c r="X638" t="b">
        <v>1</v>
      </c>
      <c r="Y638" t="e">
        <f>MATCH(ROW(),Sheet2!$A$2:$A$8,0)</f>
        <v>#N/A</v>
      </c>
    </row>
    <row r="639" spans="1:25" hidden="1" x14ac:dyDescent="0.25">
      <c r="A639" t="str">
        <v>გიორგი ხინიკაძე</v>
      </c>
      <c r="B639" t="str">
        <v>61001082324</v>
      </c>
      <c r="C639" s="19" t="str">
        <v/>
      </c>
      <c r="E639" t="str">
        <v>Male</v>
      </c>
      <c r="F639" t="b">
        <v>1</v>
      </c>
      <c r="H639" t="str">
        <v>ქ. ბათუმი, მ. კომახიძის ქ. N151</v>
      </c>
      <c r="I639" t="str">
        <v/>
      </c>
      <c r="J639" t="str">
        <v/>
      </c>
      <c r="K639" t="str">
        <v>GE56TB7346545061100010</v>
      </c>
      <c r="M639" t="str">
        <v/>
      </c>
      <c r="N639" t="str">
        <v/>
      </c>
      <c r="O639" t="str">
        <v/>
      </c>
      <c r="P639" t="str">
        <v/>
      </c>
      <c r="Q639" t="str">
        <v/>
      </c>
      <c r="R639" t="str">
        <v>bf4d83f9-5064-4958-af6e-e4c21b2e4880</v>
      </c>
      <c r="S639" t="str">
        <v>94279771-0dd8-44b8-955b-275714b1489b</v>
      </c>
      <c r="T639" t="str">
        <v>841FC012-DA5B-43CD-89A4-69980D70CE7B</v>
      </c>
      <c r="U639" t="str">
        <v>ICE000638</v>
      </c>
      <c r="V639" t="b">
        <f>ISNUMBER(MATCH( ""&amp; T639,  Emploees!AC:AC,0))</f>
        <v>0</v>
      </c>
      <c r="W639" t="b">
        <f>IF(V639,FALSE,ISNUMBER(MATCH(T639,Emploees!B:B,0)))</f>
        <v>0</v>
      </c>
      <c r="X639" t="b">
        <v>1</v>
      </c>
      <c r="Y639" t="e">
        <f>MATCH(ROW(),Sheet2!$A$2:$A$8,0)</f>
        <v>#N/A</v>
      </c>
    </row>
    <row r="640" spans="1:25" hidden="1" x14ac:dyDescent="0.25">
      <c r="A640" t="str">
        <v>სულხან სურმანიძე</v>
      </c>
      <c r="B640" t="str">
        <v>61001085539</v>
      </c>
      <c r="C640" s="19" t="str">
        <v/>
      </c>
      <c r="E640" t="str">
        <v>Male</v>
      </c>
      <c r="F640" t="b">
        <v>1</v>
      </c>
      <c r="H640" t="str">
        <v>ქ. ბათუმი, ს.მესხის ქ. N62</v>
      </c>
      <c r="I640" t="str">
        <v/>
      </c>
      <c r="J640" t="str">
        <v/>
      </c>
      <c r="K640" t="str">
        <v>GE30BG0000000100656588</v>
      </c>
      <c r="M640" t="str">
        <v/>
      </c>
      <c r="N640" t="str">
        <v/>
      </c>
      <c r="O640" t="str">
        <v/>
      </c>
      <c r="P640" t="str">
        <v/>
      </c>
      <c r="Q640" t="str">
        <v/>
      </c>
      <c r="R640" t="str">
        <v>bf4d83f9-5064-4958-af6e-e4c21b2e4880</v>
      </c>
      <c r="S640" t="str">
        <v>94279771-0dd8-44b8-955b-275714b1489b</v>
      </c>
      <c r="T640" t="str">
        <v>C479307D-2432-42A6-B6E3-017053947B66</v>
      </c>
      <c r="U640" t="str">
        <v>ICE000639</v>
      </c>
      <c r="V640" t="b">
        <f>ISNUMBER(MATCH( ""&amp; T640,  Emploees!AC:AC,0))</f>
        <v>0</v>
      </c>
      <c r="W640" t="b">
        <f>IF(V640,FALSE,ISNUMBER(MATCH(T640,Emploees!B:B,0)))</f>
        <v>0</v>
      </c>
      <c r="X640" t="b">
        <v>1</v>
      </c>
      <c r="Y640" t="e">
        <f>MATCH(ROW(),Sheet2!$A$2:$A$8,0)</f>
        <v>#N/A</v>
      </c>
    </row>
    <row r="641" spans="1:25" hidden="1" x14ac:dyDescent="0.25">
      <c r="A641" t="str">
        <v>ჯაბა სიხარულიძე</v>
      </c>
      <c r="B641" t="str">
        <v>61002004493</v>
      </c>
      <c r="C641" s="19" t="str">
        <v/>
      </c>
      <c r="E641" t="str">
        <v>Male</v>
      </c>
      <c r="F641" t="b">
        <v>1</v>
      </c>
      <c r="H641" t="str">
        <v>ქ. ბათუმი, გენ.ა.აბაშიძის ქ.</v>
      </c>
      <c r="I641" t="str">
        <v/>
      </c>
      <c r="J641" t="str">
        <v/>
      </c>
      <c r="K641" t="str">
        <v>GE54BG0000000184478900</v>
      </c>
      <c r="M641" t="str">
        <v/>
      </c>
      <c r="N641" t="str">
        <v/>
      </c>
      <c r="O641" t="str">
        <v/>
      </c>
      <c r="P641" t="str">
        <v/>
      </c>
      <c r="Q641" t="str">
        <v/>
      </c>
      <c r="R641" t="str">
        <v>bf4d83f9-5064-4958-af6e-e4c21b2e4880</v>
      </c>
      <c r="S641" t="str">
        <v>94279771-0dd8-44b8-955b-275714b1489b</v>
      </c>
      <c r="T641" t="str">
        <v>57B9D8AC-0ABE-487D-990B-FEA0EB99F8CF</v>
      </c>
      <c r="U641" t="str">
        <v>ICE000640</v>
      </c>
      <c r="V641" t="b">
        <f>ISNUMBER(MATCH( ""&amp; T641,  Emploees!AC:AC,0))</f>
        <v>0</v>
      </c>
      <c r="W641" t="b">
        <f>IF(V641,FALSE,ISNUMBER(MATCH(T641,Emploees!B:B,0)))</f>
        <v>0</v>
      </c>
      <c r="X641" t="b">
        <v>1</v>
      </c>
      <c r="Y641" t="e">
        <f>MATCH(ROW(),Sheet2!$A$2:$A$8,0)</f>
        <v>#N/A</v>
      </c>
    </row>
    <row r="642" spans="1:25" hidden="1" x14ac:dyDescent="0.25">
      <c r="A642" t="str">
        <v>ავთანდილ ქორთიშვილი</v>
      </c>
      <c r="B642" t="str">
        <v>61002013793</v>
      </c>
      <c r="C642" s="19" t="str">
        <v/>
      </c>
      <c r="E642" t="str">
        <v>Male</v>
      </c>
      <c r="F642" t="str">
        <v/>
      </c>
      <c r="H642" t="str">
        <v>ქ. ბათუმი, დ. აღმაშენებლის ქ., N36, ბ. 31</v>
      </c>
      <c r="I642" t="str">
        <v/>
      </c>
      <c r="J642" t="str">
        <v/>
      </c>
      <c r="K642" t="str">
        <v>GE22BG0000000101071019</v>
      </c>
      <c r="M642" t="str">
        <v/>
      </c>
      <c r="N642" t="str">
        <v/>
      </c>
      <c r="O642" t="str">
        <v/>
      </c>
      <c r="P642" t="str">
        <v/>
      </c>
      <c r="Q642">
        <v>1284</v>
      </c>
      <c r="R642" t="str">
        <v>ba538574-e93f-4ce8-a780-667b61fc970a</v>
      </c>
      <c r="S642" t="str">
        <v>94279771-0dd8-44b8-955b-275714b1489b</v>
      </c>
      <c r="T642" t="str">
        <v>F6CBCFC3-D958-4870-B99E-E9C1A579B626</v>
      </c>
      <c r="U642" t="str">
        <v>ICE000641</v>
      </c>
      <c r="V642" t="b">
        <f>ISNUMBER(MATCH( ""&amp; T642,  Emploees!AC:AC,0))</f>
        <v>0</v>
      </c>
      <c r="W642" t="b">
        <f>IF(V642,FALSE,ISNUMBER(MATCH(T642,Emploees!B:B,0)))</f>
        <v>0</v>
      </c>
      <c r="X642" t="b">
        <v>1</v>
      </c>
      <c r="Y642" t="e">
        <f>MATCH(ROW(),Sheet2!$A$2:$A$8,0)</f>
        <v>#N/A</v>
      </c>
    </row>
    <row r="643" spans="1:25" hidden="1" x14ac:dyDescent="0.25">
      <c r="A643" t="str">
        <v>გოჩა აფაქიძე</v>
      </c>
      <c r="B643" t="str">
        <v>61002015626</v>
      </c>
      <c r="C643" s="19" t="str">
        <v/>
      </c>
      <c r="E643" t="str">
        <v>Male</v>
      </c>
      <c r="F643" t="b">
        <v>1</v>
      </c>
      <c r="H643" t="str">
        <v>ქ. ბათუმი, ი. ჯავახიშვილის ქ. სახლი.74</v>
      </c>
      <c r="I643" t="str">
        <v/>
      </c>
      <c r="J643" t="str">
        <v/>
      </c>
      <c r="K643" t="str">
        <v>GE71BG0000000590695000</v>
      </c>
      <c r="M643" t="str">
        <v/>
      </c>
      <c r="N643" t="str">
        <v/>
      </c>
      <c r="O643" t="str">
        <v/>
      </c>
      <c r="P643" t="str">
        <v/>
      </c>
      <c r="Q643" t="str">
        <v/>
      </c>
      <c r="R643" t="str">
        <v>bf4d83f9-5064-4958-af6e-e4c21b2e4880</v>
      </c>
      <c r="S643" t="str">
        <v>94279771-0dd8-44b8-955b-275714b1489b</v>
      </c>
      <c r="T643" t="str">
        <v>C49B096C-9551-48B4-8014-D105BD9F6D92</v>
      </c>
      <c r="U643" t="str">
        <v>ICE000642</v>
      </c>
      <c r="V643" t="b">
        <f>ISNUMBER(MATCH( ""&amp; T643,  Emploees!AC:AC,0))</f>
        <v>0</v>
      </c>
      <c r="W643" t="b">
        <f>IF(V643,FALSE,ISNUMBER(MATCH(T643,Emploees!B:B,0)))</f>
        <v>0</v>
      </c>
      <c r="X643" t="b">
        <v>1</v>
      </c>
      <c r="Y643" t="e">
        <f>MATCH(ROW(),Sheet2!$A$2:$A$8,0)</f>
        <v>#N/A</v>
      </c>
    </row>
    <row r="644" spans="1:25" hidden="1" x14ac:dyDescent="0.25">
      <c r="A644" t="str">
        <v>მურად ასლანიძე</v>
      </c>
      <c r="B644" t="str">
        <v>61004007714</v>
      </c>
      <c r="C644" s="19" t="str">
        <v/>
      </c>
      <c r="E644" t="str">
        <v>Male</v>
      </c>
      <c r="F644" t="str">
        <v/>
      </c>
      <c r="H644" t="str">
        <v>ქ. ბათუმი, ლეონიძის ქ., № 4, ბ. 15</v>
      </c>
      <c r="I644" t="str">
        <v/>
      </c>
      <c r="J644" t="str">
        <v/>
      </c>
      <c r="K644" t="str">
        <v>GE70PC0033600100050238</v>
      </c>
      <c r="M644" t="str">
        <v/>
      </c>
      <c r="N644" t="str">
        <v/>
      </c>
      <c r="O644" t="str">
        <v/>
      </c>
      <c r="P644" t="str">
        <v/>
      </c>
      <c r="Q644">
        <v>956</v>
      </c>
      <c r="R644" t="str">
        <v>ba538574-e93f-4ce8-a780-667b61fc970a</v>
      </c>
      <c r="S644" t="str">
        <v>94279771-0dd8-44b8-955b-275714b1489b</v>
      </c>
      <c r="T644" t="str">
        <v>A10349C8-32F0-4B6C-B980-E48D4DEA6C7E</v>
      </c>
      <c r="U644" t="str">
        <v>ICE000643</v>
      </c>
      <c r="V644" t="b">
        <f>ISNUMBER(MATCH( ""&amp; T644,  Emploees!AC:AC,0))</f>
        <v>0</v>
      </c>
      <c r="W644" t="b">
        <f>IF(V644,FALSE,ISNUMBER(MATCH(T644,Emploees!B:B,0)))</f>
        <v>0</v>
      </c>
      <c r="X644" t="b">
        <v>1</v>
      </c>
      <c r="Y644" t="e">
        <f>MATCH(ROW(),Sheet2!$A$2:$A$8,0)</f>
        <v>#N/A</v>
      </c>
    </row>
    <row r="645" spans="1:25" hidden="1" x14ac:dyDescent="0.25">
      <c r="A645" t="str">
        <v>გენადი ხვიჩია</v>
      </c>
      <c r="B645" t="str">
        <v>61004009271</v>
      </c>
      <c r="C645" s="19" t="str">
        <v/>
      </c>
      <c r="E645" t="str">
        <v>Male</v>
      </c>
      <c r="F645" t="b">
        <v>1</v>
      </c>
      <c r="H645" t="str">
        <v>ქობულეთის რაიონი, სოფელი მუხაესტატე</v>
      </c>
      <c r="I645" t="str">
        <v/>
      </c>
      <c r="J645" t="str">
        <v/>
      </c>
      <c r="K645" t="str">
        <v>GE33TB7748245063600011</v>
      </c>
      <c r="M645" t="str">
        <v/>
      </c>
      <c r="N645" t="str">
        <v/>
      </c>
      <c r="O645" t="str">
        <v/>
      </c>
      <c r="P645" t="str">
        <v/>
      </c>
      <c r="Q645" t="str">
        <v/>
      </c>
      <c r="R645" t="str">
        <v>bf4d83f9-5064-4958-af6e-e4c21b2e4880</v>
      </c>
      <c r="S645" t="str">
        <v>94279771-0dd8-44b8-955b-275714b1489b</v>
      </c>
      <c r="T645" t="str">
        <v>B67DE781-B4B7-4D7E-97F5-8E69215EBF8A</v>
      </c>
      <c r="U645" t="str">
        <v>ICE000644</v>
      </c>
      <c r="V645" t="b">
        <f>ISNUMBER(MATCH( ""&amp; T645,  Emploees!AC:AC,0))</f>
        <v>0</v>
      </c>
      <c r="W645" t="b">
        <f>IF(V645,FALSE,ISNUMBER(MATCH(T645,Emploees!B:B,0)))</f>
        <v>0</v>
      </c>
      <c r="X645" t="b">
        <v>1</v>
      </c>
      <c r="Y645" t="e">
        <f>MATCH(ROW(),Sheet2!$A$2:$A$8,0)</f>
        <v>#N/A</v>
      </c>
    </row>
    <row r="646" spans="1:25" hidden="1" x14ac:dyDescent="0.25">
      <c r="A646" t="str">
        <v>ნათია ცენტერაძე</v>
      </c>
      <c r="B646" t="str">
        <v>61004021412</v>
      </c>
      <c r="C646" s="19" t="str">
        <v/>
      </c>
      <c r="E646" t="str">
        <v>Female</v>
      </c>
      <c r="F646" t="str">
        <v/>
      </c>
      <c r="H646" t="str">
        <v>ქობულეთი, ს. ქობულეთი</v>
      </c>
      <c r="I646" t="str">
        <v/>
      </c>
      <c r="J646" t="str">
        <v/>
      </c>
      <c r="K646" t="str">
        <v>GE54BG0000000284990300</v>
      </c>
      <c r="M646" t="str">
        <v/>
      </c>
      <c r="N646" t="str">
        <v/>
      </c>
      <c r="O646" t="str">
        <v/>
      </c>
      <c r="P646" t="str">
        <v/>
      </c>
      <c r="Q646">
        <v>1014</v>
      </c>
      <c r="R646" t="str">
        <v>470412f4-e2c0-4f9d-91f1-1c0630a02364</v>
      </c>
      <c r="S646" t="str">
        <v>94279771-0dd8-44b8-955b-275714b1489b</v>
      </c>
      <c r="T646" t="str">
        <v>58D9407C-D0C0-4033-9D59-205EF666D6DD</v>
      </c>
      <c r="U646" t="str">
        <v>ICE000645</v>
      </c>
      <c r="V646" t="b">
        <f>ISNUMBER(MATCH( ""&amp; T646,  Emploees!AC:AC,0))</f>
        <v>0</v>
      </c>
      <c r="W646" t="b">
        <f>IF(V646,FALSE,ISNUMBER(MATCH(T646,Emploees!B:B,0)))</f>
        <v>0</v>
      </c>
      <c r="X646" t="b">
        <v>1</v>
      </c>
      <c r="Y646" t="e">
        <f>MATCH(ROW(),Sheet2!$A$2:$A$8,0)</f>
        <v>#N/A</v>
      </c>
    </row>
    <row r="647" spans="1:25" hidden="1" x14ac:dyDescent="0.25">
      <c r="A647" t="str">
        <v>ანზორ გორჯელაძე</v>
      </c>
      <c r="B647" t="str">
        <v>61004053264</v>
      </c>
      <c r="C647" s="19" t="str">
        <v/>
      </c>
      <c r="E647" t="str">
        <v>Male</v>
      </c>
      <c r="F647" t="str">
        <v/>
      </c>
      <c r="H647" t="str">
        <v>ქობულეთის რაიონი, ს. საჩინო</v>
      </c>
      <c r="I647" t="str">
        <v/>
      </c>
      <c r="J647" t="str">
        <v/>
      </c>
      <c r="K647" t="str">
        <v>GE40BG0000000026028100</v>
      </c>
      <c r="M647" t="str">
        <v/>
      </c>
      <c r="N647" t="str">
        <v/>
      </c>
      <c r="O647" t="str">
        <v/>
      </c>
      <c r="P647" t="str">
        <v/>
      </c>
      <c r="Q647">
        <v>1450</v>
      </c>
      <c r="R647" t="str">
        <v>470412f4-e2c0-4f9d-91f1-1c0630a02364</v>
      </c>
      <c r="S647" t="str">
        <v>94279771-0dd8-44b8-955b-275714b1489b</v>
      </c>
      <c r="T647" t="str">
        <v>28E0110F-A6A4-4BF7-BE5E-90F1B72F6803</v>
      </c>
      <c r="U647" t="str">
        <v>ICE000646</v>
      </c>
      <c r="V647" t="b">
        <f>ISNUMBER(MATCH( ""&amp; T647,  Emploees!AC:AC,0))</f>
        <v>0</v>
      </c>
      <c r="W647" t="b">
        <f>IF(V647,FALSE,ISNUMBER(MATCH(T647,Emploees!B:B,0)))</f>
        <v>0</v>
      </c>
      <c r="X647" t="b">
        <v>1</v>
      </c>
      <c r="Y647" t="e">
        <f>MATCH(ROW(),Sheet2!$A$2:$A$8,0)</f>
        <v>#N/A</v>
      </c>
    </row>
    <row r="648" spans="1:25" hidden="1" x14ac:dyDescent="0.25">
      <c r="A648" t="str">
        <v>ჯემალი ანთაძე</v>
      </c>
      <c r="B648" t="str">
        <v>61004062846</v>
      </c>
      <c r="C648" s="19" t="str">
        <v/>
      </c>
      <c r="E648" t="str">
        <v>Male</v>
      </c>
      <c r="F648" t="b">
        <v>1</v>
      </c>
      <c r="H648" t="str">
        <v>ქობულეთი, დ. ოჩხამური, მ. კოსტავას ქ. N 25</v>
      </c>
      <c r="I648" t="str">
        <v/>
      </c>
      <c r="J648" t="str">
        <v/>
      </c>
      <c r="K648" t="str">
        <v>GE37BG0000000323596800</v>
      </c>
      <c r="M648" t="str">
        <v/>
      </c>
      <c r="N648" t="str">
        <v/>
      </c>
      <c r="O648" t="str">
        <v/>
      </c>
      <c r="P648" t="str">
        <v/>
      </c>
      <c r="Q648" t="str">
        <v/>
      </c>
      <c r="R648" t="str">
        <v>bf4d83f9-5064-4958-af6e-e4c21b2e4880</v>
      </c>
      <c r="S648" t="str">
        <v>94279771-0dd8-44b8-955b-275714b1489b</v>
      </c>
      <c r="T648" t="str">
        <v>CFBF1D4A-9478-4847-B900-745D2F3D9EA1</v>
      </c>
      <c r="U648" t="str">
        <v>ICE000647</v>
      </c>
      <c r="V648" t="b">
        <f>ISNUMBER(MATCH( ""&amp; T648,  Emploees!AC:AC,0))</f>
        <v>0</v>
      </c>
      <c r="W648" t="b">
        <f>IF(V648,FALSE,ISNUMBER(MATCH(T648,Emploees!B:B,0)))</f>
        <v>0</v>
      </c>
      <c r="X648" t="b">
        <v>1</v>
      </c>
      <c r="Y648" t="e">
        <f>MATCH(ROW(),Sheet2!$A$2:$A$8,0)</f>
        <v>#N/A</v>
      </c>
    </row>
    <row r="649" spans="1:25" hidden="1" x14ac:dyDescent="0.25">
      <c r="A649" t="str">
        <v>გიორგი დავითაძე</v>
      </c>
      <c r="B649" t="str">
        <v>61004064096</v>
      </c>
      <c r="C649" s="19" t="str">
        <v/>
      </c>
      <c r="E649" t="str">
        <v>Male</v>
      </c>
      <c r="F649" t="b">
        <v>1</v>
      </c>
      <c r="H649" t="str">
        <v>ქობულეთი, დ. ჩაქვი აჭარის</v>
      </c>
      <c r="I649" t="str">
        <v/>
      </c>
      <c r="J649" t="str">
        <v/>
      </c>
      <c r="K649" t="str">
        <v>GE46TB7235545061100017</v>
      </c>
      <c r="M649" t="str">
        <v/>
      </c>
      <c r="N649" t="str">
        <v/>
      </c>
      <c r="O649" t="str">
        <v/>
      </c>
      <c r="P649" t="str">
        <v/>
      </c>
      <c r="Q649" t="str">
        <v/>
      </c>
      <c r="R649" t="str">
        <v>bf4d83f9-5064-4958-af6e-e4c21b2e4880</v>
      </c>
      <c r="S649" t="str">
        <v>94279771-0dd8-44b8-955b-275714b1489b</v>
      </c>
      <c r="T649" t="str">
        <v>836BD020-1758-40C7-9E68-DB2AC521E1C4</v>
      </c>
      <c r="U649" t="str">
        <v>ICE000648</v>
      </c>
      <c r="V649" t="b">
        <f>ISNUMBER(MATCH( ""&amp; T649,  Emploees!AC:AC,0))</f>
        <v>0</v>
      </c>
      <c r="W649" t="b">
        <f>IF(V649,FALSE,ISNUMBER(MATCH(T649,Emploees!B:B,0)))</f>
        <v>0</v>
      </c>
      <c r="X649" t="b">
        <v>1</v>
      </c>
      <c r="Y649" t="e">
        <f>MATCH(ROW(),Sheet2!$A$2:$A$8,0)</f>
        <v>#N/A</v>
      </c>
    </row>
    <row r="650" spans="1:25" hidden="1" x14ac:dyDescent="0.25">
      <c r="A650" t="str">
        <v>ლია საგინაძე</v>
      </c>
      <c r="B650" t="str">
        <v>61005004698</v>
      </c>
      <c r="C650" s="19" t="str">
        <v/>
      </c>
      <c r="E650" t="str">
        <v>Female</v>
      </c>
      <c r="F650" t="str">
        <v/>
      </c>
      <c r="H650" t="str">
        <v>ქობულეთი, ს. ციხისძირი,</v>
      </c>
      <c r="I650" t="str">
        <v/>
      </c>
      <c r="J650" t="str">
        <v/>
      </c>
      <c r="K650" t="str">
        <v>GE78PC0033600100027396</v>
      </c>
      <c r="M650" t="str">
        <v/>
      </c>
      <c r="N650" t="str">
        <v/>
      </c>
      <c r="O650" t="str">
        <v/>
      </c>
      <c r="P650" t="str">
        <v/>
      </c>
      <c r="Q650">
        <v>1434</v>
      </c>
      <c r="R650" t="str">
        <v>ba538574-e93f-4ce8-a780-667b61fc970a</v>
      </c>
      <c r="S650" t="str">
        <v>94279771-0dd8-44b8-955b-275714b1489b</v>
      </c>
      <c r="T650" t="str">
        <v>8D8EC1EA-6B7F-4144-AD1D-A9BF8757C124</v>
      </c>
      <c r="U650" t="str">
        <v>ICE000649</v>
      </c>
      <c r="V650" t="b">
        <f>ISNUMBER(MATCH( ""&amp; T650,  Emploees!AC:AC,0))</f>
        <v>0</v>
      </c>
      <c r="W650" t="b">
        <f>IF(V650,FALSE,ISNUMBER(MATCH(T650,Emploees!B:B,0)))</f>
        <v>0</v>
      </c>
      <c r="X650" t="b">
        <v>1</v>
      </c>
      <c r="Y650" t="e">
        <f>MATCH(ROW(),Sheet2!$A$2:$A$8,0)</f>
        <v>#N/A</v>
      </c>
    </row>
    <row r="651" spans="1:25" hidden="1" x14ac:dyDescent="0.25">
      <c r="A651" t="str">
        <v>მერაბ ვარშანიძე</v>
      </c>
      <c r="B651" t="str">
        <v>61006010254</v>
      </c>
      <c r="C651" s="19" t="str">
        <v/>
      </c>
      <c r="E651" t="str">
        <v>Male</v>
      </c>
      <c r="F651" t="str">
        <v/>
      </c>
      <c r="H651" t="str">
        <v>ხელვაჩაურის რაიონი, სოფ. ურეხი</v>
      </c>
      <c r="I651" t="str">
        <v/>
      </c>
      <c r="J651" t="str">
        <v/>
      </c>
      <c r="K651" t="str">
        <v>GE51BG0000000589484800</v>
      </c>
      <c r="M651" t="str">
        <v/>
      </c>
      <c r="N651" t="str">
        <v/>
      </c>
      <c r="O651" t="str">
        <v/>
      </c>
      <c r="P651" t="str">
        <v/>
      </c>
      <c r="Q651">
        <v>1035</v>
      </c>
      <c r="R651" t="str">
        <v>ba538574-e93f-4ce8-a780-667b61fc970a</v>
      </c>
      <c r="S651" t="str">
        <v>94279771-0dd8-44b8-955b-275714b1489b</v>
      </c>
      <c r="T651" t="str">
        <v>D6C152A4-EDEB-4624-A4B5-6021C03DD02A</v>
      </c>
      <c r="U651" t="str">
        <v>ICE000650</v>
      </c>
      <c r="V651" t="b">
        <f>ISNUMBER(MATCH( ""&amp; T651,  Emploees!AC:AC,0))</f>
        <v>0</v>
      </c>
      <c r="W651" t="b">
        <f>IF(V651,FALSE,ISNUMBER(MATCH(T651,Emploees!B:B,0)))</f>
        <v>0</v>
      </c>
      <c r="X651" t="b">
        <v>1</v>
      </c>
      <c r="Y651" t="e">
        <f>MATCH(ROW(),Sheet2!$A$2:$A$8,0)</f>
        <v>#N/A</v>
      </c>
    </row>
    <row r="652" spans="1:25" hidden="1" x14ac:dyDescent="0.25">
      <c r="A652" t="str">
        <v>ილია შოთაძე</v>
      </c>
      <c r="B652" t="str">
        <v>61006011253</v>
      </c>
      <c r="C652" s="19" t="str">
        <v/>
      </c>
      <c r="E652" t="str">
        <v>Male</v>
      </c>
      <c r="F652" t="b">
        <v>1</v>
      </c>
      <c r="H652" t="str">
        <v>ხელვაჩაურის რაიონი, წერეთლის ქუჩა, სოფ. დაბა ხელ</v>
      </c>
      <c r="I652" t="str">
        <v/>
      </c>
      <c r="J652" t="str">
        <v/>
      </c>
      <c r="K652" t="str">
        <v>GE66CR0150002083174506</v>
      </c>
      <c r="M652" t="str">
        <v/>
      </c>
      <c r="N652" t="str">
        <v/>
      </c>
      <c r="O652" t="str">
        <v/>
      </c>
      <c r="P652" t="str">
        <v/>
      </c>
      <c r="Q652" t="str">
        <v/>
      </c>
      <c r="R652" t="str">
        <v>bf4d83f9-5064-4958-af6e-e4c21b2e4880</v>
      </c>
      <c r="S652" t="str">
        <v>94279771-0dd8-44b8-955b-275714b1489b</v>
      </c>
      <c r="T652" t="str">
        <v>C285C1D0-FDD8-4579-AFF3-E1FB66D67F5F</v>
      </c>
      <c r="U652" t="str">
        <v>ICE000651</v>
      </c>
      <c r="V652" t="b">
        <f>ISNUMBER(MATCH( ""&amp; T652,  Emploees!AC:AC,0))</f>
        <v>0</v>
      </c>
      <c r="W652" t="b">
        <f>IF(V652,FALSE,ISNUMBER(MATCH(T652,Emploees!B:B,0)))</f>
        <v>0</v>
      </c>
      <c r="X652" t="b">
        <v>1</v>
      </c>
      <c r="Y652" t="e">
        <f>MATCH(ROW(),Sheet2!$A$2:$A$8,0)</f>
        <v>#N/A</v>
      </c>
    </row>
    <row r="653" spans="1:25" hidden="1" x14ac:dyDescent="0.25">
      <c r="A653" t="str">
        <v>ჯიმშერ ქართველიშვილი</v>
      </c>
      <c r="B653" t="str">
        <v>61006012004</v>
      </c>
      <c r="C653" s="19" t="str">
        <v/>
      </c>
      <c r="E653" t="str">
        <v>Male</v>
      </c>
      <c r="F653" t="b">
        <v>1</v>
      </c>
      <c r="H653" t="str">
        <v>ხელვაჩაურის რაიონი / 6400</v>
      </c>
      <c r="I653" t="str">
        <v/>
      </c>
      <c r="J653" t="str">
        <v/>
      </c>
      <c r="K653" t="str">
        <v>GE67BG0000000158475100</v>
      </c>
      <c r="M653" t="str">
        <v/>
      </c>
      <c r="N653" t="str">
        <v/>
      </c>
      <c r="O653" t="str">
        <v/>
      </c>
      <c r="P653" t="str">
        <v/>
      </c>
      <c r="Q653" t="str">
        <v/>
      </c>
      <c r="R653" t="str">
        <v>bf4d83f9-5064-4958-af6e-e4c21b2e4880</v>
      </c>
      <c r="S653" t="str">
        <v>94279771-0dd8-44b8-955b-275714b1489b</v>
      </c>
      <c r="T653" t="str">
        <v>A3856F7A-BB56-4BCE-8A72-42E94CF53ADB</v>
      </c>
      <c r="U653" t="str">
        <v>ICE000652</v>
      </c>
      <c r="V653" t="b">
        <f>ISNUMBER(MATCH( ""&amp; T653,  Emploees!AC:AC,0))</f>
        <v>0</v>
      </c>
      <c r="W653" t="b">
        <f>IF(V653,FALSE,ISNUMBER(MATCH(T653,Emploees!B:B,0)))</f>
        <v>0</v>
      </c>
      <c r="X653" t="b">
        <v>1</v>
      </c>
      <c r="Y653" t="e">
        <f>MATCH(ROW(),Sheet2!$A$2:$A$8,0)</f>
        <v>#N/A</v>
      </c>
    </row>
    <row r="654" spans="1:25" hidden="1" x14ac:dyDescent="0.25">
      <c r="A654" t="str">
        <v>სულხან ცენტერაძე</v>
      </c>
      <c r="B654" t="str">
        <v>61006018001</v>
      </c>
      <c r="C654" s="19" t="str">
        <v/>
      </c>
      <c r="E654" t="str">
        <v>Male</v>
      </c>
      <c r="F654" t="b">
        <v>1</v>
      </c>
      <c r="H654" t="str">
        <v>ხელვაჩაურის რაიონი / სოფ.სოფელი ქვედა ჯოჭო</v>
      </c>
      <c r="I654" t="str">
        <v/>
      </c>
      <c r="J654" t="str">
        <v/>
      </c>
      <c r="K654" t="str">
        <v>GE21BG0000000902851600</v>
      </c>
      <c r="M654" t="str">
        <v/>
      </c>
      <c r="N654" t="str">
        <v/>
      </c>
      <c r="O654" t="str">
        <v/>
      </c>
      <c r="P654" t="str">
        <v/>
      </c>
      <c r="Q654" t="str">
        <v/>
      </c>
      <c r="R654" t="str">
        <v>bf4d83f9-5064-4958-af6e-e4c21b2e4880</v>
      </c>
      <c r="S654" t="str">
        <v>94279771-0dd8-44b8-955b-275714b1489b</v>
      </c>
      <c r="T654" t="str">
        <v>959133A4-C20E-49FD-91CA-BC1057D96103</v>
      </c>
      <c r="U654" t="str">
        <v>ICE000653</v>
      </c>
      <c r="V654" t="b">
        <f>ISNUMBER(MATCH( ""&amp; T654,  Emploees!AC:AC,0))</f>
        <v>0</v>
      </c>
      <c r="W654" t="b">
        <f>IF(V654,FALSE,ISNUMBER(MATCH(T654,Emploees!B:B,0)))</f>
        <v>0</v>
      </c>
      <c r="X654" t="b">
        <v>1</v>
      </c>
      <c r="Y654" t="e">
        <f>MATCH(ROW(),Sheet2!$A$2:$A$8,0)</f>
        <v>#N/A</v>
      </c>
    </row>
    <row r="655" spans="1:25" hidden="1" x14ac:dyDescent="0.25">
      <c r="A655" t="str">
        <v>ელიზბარ ნაკაშიძე</v>
      </c>
      <c r="B655" t="str">
        <v>61006018812</v>
      </c>
      <c r="C655" s="19" t="str">
        <v/>
      </c>
      <c r="E655" t="str">
        <v>Male</v>
      </c>
      <c r="F655" t="b">
        <v>1</v>
      </c>
      <c r="H655" t="str">
        <v>ბათუმი, ხალვაშის გამზ. N320</v>
      </c>
      <c r="I655" t="str">
        <v/>
      </c>
      <c r="J655" t="str">
        <v/>
      </c>
      <c r="K655" t="str">
        <v>GE36BG0000000763036500</v>
      </c>
      <c r="M655" t="str">
        <v/>
      </c>
      <c r="N655" t="str">
        <v/>
      </c>
      <c r="O655" t="str">
        <v/>
      </c>
      <c r="P655" t="str">
        <v/>
      </c>
      <c r="Q655" t="str">
        <v/>
      </c>
      <c r="R655" t="str">
        <v>bf4d83f9-5064-4958-af6e-e4c21b2e4880</v>
      </c>
      <c r="S655" t="str">
        <v>94279771-0dd8-44b8-955b-275714b1489b</v>
      </c>
      <c r="T655" t="str">
        <v>61DBFA46-3089-4D15-8263-FCE46242D63E</v>
      </c>
      <c r="U655" t="str">
        <v>ICE000654</v>
      </c>
      <c r="V655" t="b">
        <f>ISNUMBER(MATCH( ""&amp; T655,  Emploees!AC:AC,0))</f>
        <v>0</v>
      </c>
      <c r="W655" t="b">
        <f>IF(V655,FALSE,ISNUMBER(MATCH(T655,Emploees!B:B,0)))</f>
        <v>0</v>
      </c>
      <c r="X655" t="b">
        <v>1</v>
      </c>
      <c r="Y655" t="e">
        <f>MATCH(ROW(),Sheet2!$A$2:$A$8,0)</f>
        <v>#N/A</v>
      </c>
    </row>
    <row r="656" spans="1:25" hidden="1" x14ac:dyDescent="0.25">
      <c r="A656" t="str">
        <v>ბეგლარ გაბაიძე</v>
      </c>
      <c r="B656" t="str">
        <v>61006035194</v>
      </c>
      <c r="C656" s="19" t="str">
        <v/>
      </c>
      <c r="E656" t="str">
        <v>Male</v>
      </c>
      <c r="F656" t="b">
        <v>1</v>
      </c>
      <c r="H656" t="str">
        <v>ხელვაჩაურის რაიონი, ხელვაჩაური ს. მახო</v>
      </c>
      <c r="I656" t="str">
        <v/>
      </c>
      <c r="J656" t="str">
        <v/>
      </c>
      <c r="K656" t="str">
        <v>GE35BG0000000826678800</v>
      </c>
      <c r="M656" t="str">
        <v/>
      </c>
      <c r="N656" t="str">
        <v/>
      </c>
      <c r="O656" t="str">
        <v/>
      </c>
      <c r="P656" t="str">
        <v/>
      </c>
      <c r="Q656" t="str">
        <v/>
      </c>
      <c r="R656" t="str">
        <v>bf4d83f9-5064-4958-af6e-e4c21b2e4880</v>
      </c>
      <c r="S656" t="str">
        <v>94279771-0dd8-44b8-955b-275714b1489b</v>
      </c>
      <c r="T656" t="str">
        <v>2C300B04-849C-4382-9A42-EB5E6F024584</v>
      </c>
      <c r="U656" t="str">
        <v>ICE000655</v>
      </c>
      <c r="V656" t="b">
        <f>ISNUMBER(MATCH( ""&amp; T656,  Emploees!AC:AC,0))</f>
        <v>0</v>
      </c>
      <c r="W656" t="b">
        <f>IF(V656,FALSE,ISNUMBER(MATCH(T656,Emploees!B:B,0)))</f>
        <v>0</v>
      </c>
      <c r="X656" t="b">
        <v>1</v>
      </c>
      <c r="Y656" t="e">
        <f>MATCH(ROW(),Sheet2!$A$2:$A$8,0)</f>
        <v>#N/A</v>
      </c>
    </row>
    <row r="657" spans="1:25" hidden="1" x14ac:dyDescent="0.25">
      <c r="A657" t="str">
        <v>გოგიტა დუმბაძე</v>
      </c>
      <c r="B657" t="str">
        <v>61006056216</v>
      </c>
      <c r="C657" s="19" t="str">
        <v/>
      </c>
      <c r="E657" t="str">
        <v>Male</v>
      </c>
      <c r="F657" t="b">
        <v>1</v>
      </c>
      <c r="H657" t="str">
        <v>ხელვაჩაურის რაიონი, ხელვაჩაური ს. ერგე</v>
      </c>
      <c r="I657" t="str">
        <v/>
      </c>
      <c r="J657" t="str">
        <v/>
      </c>
      <c r="K657" t="str">
        <v>GE40BG0000000581091200</v>
      </c>
      <c r="M657" t="str">
        <v/>
      </c>
      <c r="N657" t="str">
        <v/>
      </c>
      <c r="O657" t="str">
        <v/>
      </c>
      <c r="P657" t="str">
        <v/>
      </c>
      <c r="Q657" t="str">
        <v/>
      </c>
      <c r="R657" t="str">
        <v>bf4d83f9-5064-4958-af6e-e4c21b2e4880</v>
      </c>
      <c r="S657" t="str">
        <v>94279771-0dd8-44b8-955b-275714b1489b</v>
      </c>
      <c r="T657" t="str">
        <v>63B3ABBC-39E7-4ACD-98D4-76806D295C81</v>
      </c>
      <c r="U657" t="str">
        <v>ICE000656</v>
      </c>
      <c r="V657" t="b">
        <f>ISNUMBER(MATCH( ""&amp; T657,  Emploees!AC:AC,0))</f>
        <v>0</v>
      </c>
      <c r="W657" t="b">
        <f>IF(V657,FALSE,ISNUMBER(MATCH(T657,Emploees!B:B,0)))</f>
        <v>0</v>
      </c>
      <c r="X657" t="b">
        <v>1</v>
      </c>
      <c r="Y657" t="e">
        <f>MATCH(ROW(),Sheet2!$A$2:$A$8,0)</f>
        <v>#N/A</v>
      </c>
    </row>
    <row r="658" spans="1:25" hidden="1" x14ac:dyDescent="0.25">
      <c r="A658" t="str">
        <v>თამარ ჩხიკვაძე</v>
      </c>
      <c r="B658" t="str">
        <v>61006065598</v>
      </c>
      <c r="C658" s="19" t="str">
        <v/>
      </c>
      <c r="E658" t="str">
        <v>Female</v>
      </c>
      <c r="F658" t="b">
        <v>1</v>
      </c>
      <c r="H658" t="str">
        <v>ბათუმი, ხელვაჩაური, ს. მეჯინისწყალი</v>
      </c>
      <c r="I658" t="str">
        <v/>
      </c>
      <c r="J658" t="str">
        <v/>
      </c>
      <c r="K658" t="str">
        <v>GE40TB7732545061100010</v>
      </c>
      <c r="M658" t="str">
        <v/>
      </c>
      <c r="N658" t="str">
        <v/>
      </c>
      <c r="O658" t="str">
        <v/>
      </c>
      <c r="P658" t="str">
        <v/>
      </c>
      <c r="Q658" t="str">
        <v/>
      </c>
      <c r="R658" t="str">
        <v>bf4d83f9-5064-4958-af6e-e4c21b2e4880</v>
      </c>
      <c r="S658" t="str">
        <v>94279771-0dd8-44b8-955b-275714b1489b</v>
      </c>
      <c r="T658" t="str">
        <v>D972093C-975A-4600-AC54-5ADF238D8581</v>
      </c>
      <c r="U658" t="str">
        <v>ICE000657</v>
      </c>
      <c r="V658" t="b">
        <f>ISNUMBER(MATCH( ""&amp; T658,  Emploees!AC:AC,0))</f>
        <v>0</v>
      </c>
      <c r="W658" t="b">
        <f>IF(V658,FALSE,ISNUMBER(MATCH(T658,Emploees!B:B,0)))</f>
        <v>0</v>
      </c>
      <c r="X658" t="b">
        <v>1</v>
      </c>
      <c r="Y658" t="e">
        <f>MATCH(ROW(),Sheet2!$A$2:$A$8,0)</f>
        <v>#N/A</v>
      </c>
    </row>
    <row r="659" spans="1:25" hidden="1" x14ac:dyDescent="0.25">
      <c r="A659" t="str">
        <v>გიორგი ირემაძე</v>
      </c>
      <c r="B659" t="str">
        <v>61006067225</v>
      </c>
      <c r="C659" s="19" t="str">
        <v/>
      </c>
      <c r="E659" t="str">
        <v>Male</v>
      </c>
      <c r="F659" t="b">
        <v>1</v>
      </c>
      <c r="H659" t="str">
        <v>ქ. ბათუმი, ნევრესტან შაშიკაშვილის ქუჩა, N 168</v>
      </c>
      <c r="I659" t="str">
        <v/>
      </c>
      <c r="J659" t="str">
        <v/>
      </c>
      <c r="K659" t="str">
        <v>GE87BG0000000161617540</v>
      </c>
      <c r="M659" t="str">
        <v/>
      </c>
      <c r="N659" t="str">
        <v/>
      </c>
      <c r="O659" t="str">
        <v/>
      </c>
      <c r="P659" t="str">
        <v/>
      </c>
      <c r="Q659" t="str">
        <v/>
      </c>
      <c r="R659" t="str">
        <v>bf4d83f9-5064-4958-af6e-e4c21b2e4880</v>
      </c>
      <c r="S659" t="str">
        <v>94279771-0dd8-44b8-955b-275714b1489b</v>
      </c>
      <c r="T659" t="str">
        <v>E88993F4-B0F5-4ED2-82B1-12459C89F8A0</v>
      </c>
      <c r="U659" t="str">
        <v>ICE000658</v>
      </c>
      <c r="V659" t="b">
        <f>ISNUMBER(MATCH( ""&amp; T659,  Emploees!AC:AC,0))</f>
        <v>1</v>
      </c>
      <c r="W659" t="b">
        <f>IF(V659,FALSE,ISNUMBER(MATCH(T659,Emploees!B:B,0)))</f>
        <v>0</v>
      </c>
      <c r="X659" t="b">
        <v>1</v>
      </c>
      <c r="Y659" t="e">
        <f>MATCH(ROW(),Sheet2!$A$2:$A$8,0)</f>
        <v>#N/A</v>
      </c>
    </row>
    <row r="660" spans="1:25" hidden="1" x14ac:dyDescent="0.25">
      <c r="A660" t="str">
        <v>გოჩა კახიძე</v>
      </c>
      <c r="B660" t="str">
        <v>61006067250</v>
      </c>
      <c r="C660" s="19" t="str">
        <v/>
      </c>
      <c r="E660" t="str">
        <v>Male</v>
      </c>
      <c r="F660" t="b">
        <v>1</v>
      </c>
      <c r="H660" t="str">
        <v>ბათუმი ნ.შაშიკაშვილის ქ. N 96</v>
      </c>
      <c r="I660" t="str">
        <v/>
      </c>
      <c r="J660" t="str">
        <v/>
      </c>
      <c r="K660" t="str">
        <v>GE50BG0000000101508373</v>
      </c>
      <c r="M660" t="str">
        <v/>
      </c>
      <c r="N660" t="str">
        <v/>
      </c>
      <c r="O660" t="str">
        <v/>
      </c>
      <c r="P660" t="str">
        <v/>
      </c>
      <c r="Q660" t="str">
        <v/>
      </c>
      <c r="R660" t="str">
        <v>bf4d83f9-5064-4958-af6e-e4c21b2e4880</v>
      </c>
      <c r="S660" t="str">
        <v>94279771-0dd8-44b8-955b-275714b1489b</v>
      </c>
      <c r="T660" t="str">
        <v>69D93870-9BC0-4B95-B565-B7B71D1423F0</v>
      </c>
      <c r="U660" t="str">
        <v>ICE000659</v>
      </c>
      <c r="V660" t="b">
        <f>ISNUMBER(MATCH( ""&amp; T660,  Emploees!AC:AC,0))</f>
        <v>0</v>
      </c>
      <c r="W660" t="b">
        <f>IF(V660,FALSE,ISNUMBER(MATCH(T660,Emploees!B:B,0)))</f>
        <v>0</v>
      </c>
      <c r="X660" t="b">
        <v>1</v>
      </c>
      <c r="Y660" t="e">
        <f>MATCH(ROW(),Sheet2!$A$2:$A$8,0)</f>
        <v>#N/A</v>
      </c>
    </row>
    <row r="661" spans="1:25" hidden="1" x14ac:dyDescent="0.25">
      <c r="A661" t="str">
        <v>ნუკრი ბოლქვაძე</v>
      </c>
      <c r="B661" t="str">
        <v>61006070649</v>
      </c>
      <c r="C661" s="19" t="str">
        <v/>
      </c>
      <c r="E661" t="str">
        <v>Male</v>
      </c>
      <c r="F661" t="b">
        <v>1</v>
      </c>
      <c r="H661" t="str">
        <v>ქ. ბათუმი, ი. მესხის ქ. N15</v>
      </c>
      <c r="I661" t="str">
        <v/>
      </c>
      <c r="J661" t="str">
        <v/>
      </c>
      <c r="K661" t="str">
        <v>GE13BG0000000756124500</v>
      </c>
      <c r="M661" t="str">
        <v/>
      </c>
      <c r="N661" t="str">
        <v/>
      </c>
      <c r="O661" t="str">
        <v/>
      </c>
      <c r="P661" t="str">
        <v/>
      </c>
      <c r="Q661" t="str">
        <v/>
      </c>
      <c r="R661" t="str">
        <v>bf4d83f9-5064-4958-af6e-e4c21b2e4880</v>
      </c>
      <c r="S661" t="str">
        <v>94279771-0dd8-44b8-955b-275714b1489b</v>
      </c>
      <c r="T661" t="str">
        <v>4D8A22F8-FF1E-438C-A9B0-7661DF87BE97</v>
      </c>
      <c r="U661" t="str">
        <v>ICE000660</v>
      </c>
      <c r="V661" t="b">
        <f>ISNUMBER(MATCH( ""&amp; T661,  Emploees!AC:AC,0))</f>
        <v>0</v>
      </c>
      <c r="W661" t="b">
        <f>IF(V661,FALSE,ISNUMBER(MATCH(T661,Emploees!B:B,0)))</f>
        <v>0</v>
      </c>
      <c r="X661" t="b">
        <v>1</v>
      </c>
      <c r="Y661" t="e">
        <f>MATCH(ROW(),Sheet2!$A$2:$A$8,0)</f>
        <v>#N/A</v>
      </c>
    </row>
    <row r="662" spans="1:25" hidden="1" x14ac:dyDescent="0.25">
      <c r="A662" t="str">
        <v>მირიან ქართველიშვილი</v>
      </c>
      <c r="B662" t="str">
        <v>61006070700</v>
      </c>
      <c r="C662" s="19" t="str">
        <v/>
      </c>
      <c r="E662" t="str">
        <v>Male</v>
      </c>
      <c r="F662" t="b">
        <v>1</v>
      </c>
      <c r="H662" t="str">
        <v>ხელვაჩაური ს. მნათობი მე–10 I ჩიხი N 1</v>
      </c>
      <c r="I662" t="str">
        <v/>
      </c>
      <c r="J662" t="str">
        <v/>
      </c>
      <c r="K662" t="str">
        <v>GE49TB7136545061100063</v>
      </c>
      <c r="M662" t="str">
        <v/>
      </c>
      <c r="N662" t="str">
        <v/>
      </c>
      <c r="O662" t="str">
        <v/>
      </c>
      <c r="P662" t="str">
        <v/>
      </c>
      <c r="Q662" t="str">
        <v/>
      </c>
      <c r="R662" t="str">
        <v>bf4d83f9-5064-4958-af6e-e4c21b2e4880</v>
      </c>
      <c r="S662" t="str">
        <v>94279771-0dd8-44b8-955b-275714b1489b</v>
      </c>
      <c r="T662" t="str">
        <v>6223FA09-3123-44A6-8851-56744B4E0FA4</v>
      </c>
      <c r="U662" t="str">
        <v>ICE000661</v>
      </c>
      <c r="V662" t="b">
        <f>ISNUMBER(MATCH( ""&amp; T662,  Emploees!AC:AC,0))</f>
        <v>0</v>
      </c>
      <c r="W662" t="b">
        <f>IF(V662,FALSE,ISNUMBER(MATCH(T662,Emploees!B:B,0)))</f>
        <v>1</v>
      </c>
      <c r="X662" t="b">
        <v>1</v>
      </c>
      <c r="Y662" t="e">
        <f>MATCH(ROW(),Sheet2!$A$2:$A$8,0)</f>
        <v>#N/A</v>
      </c>
    </row>
    <row r="663" spans="1:25" hidden="1" x14ac:dyDescent="0.25">
      <c r="A663" t="str">
        <v>იაშარ გორგოშაძე</v>
      </c>
      <c r="B663" t="str">
        <v>61006072663</v>
      </c>
      <c r="C663" s="19" t="str">
        <v/>
      </c>
      <c r="E663" t="str">
        <v>Male</v>
      </c>
      <c r="F663" t="b">
        <v>1</v>
      </c>
      <c r="H663" t="str">
        <v>ხელვაჩაური ს. ქვემო ჯოჭო მე–8 ქ. N 11</v>
      </c>
      <c r="I663" t="str">
        <v/>
      </c>
      <c r="J663" t="str">
        <v/>
      </c>
      <c r="K663" t="str">
        <v>GE75TB7183245061100073</v>
      </c>
      <c r="M663" t="str">
        <v/>
      </c>
      <c r="N663" t="str">
        <v/>
      </c>
      <c r="O663" t="str">
        <v/>
      </c>
      <c r="P663" t="str">
        <v/>
      </c>
      <c r="Q663" t="str">
        <v/>
      </c>
      <c r="R663" t="str">
        <v>bf4d83f9-5064-4958-af6e-e4c21b2e4880</v>
      </c>
      <c r="S663" t="str">
        <v>94279771-0dd8-44b8-955b-275714b1489b</v>
      </c>
      <c r="T663" t="str">
        <v>3135BBBE-8ED3-4493-BB05-85179AEE34E5</v>
      </c>
      <c r="U663" t="str">
        <v>ICE000662</v>
      </c>
      <c r="V663" t="b">
        <f>ISNUMBER(MATCH( ""&amp; T663,  Emploees!AC:AC,0))</f>
        <v>0</v>
      </c>
      <c r="W663" t="b">
        <f>IF(V663,FALSE,ISNUMBER(MATCH(T663,Emploees!B:B,0)))</f>
        <v>0</v>
      </c>
      <c r="X663" t="b">
        <v>1</v>
      </c>
      <c r="Y663" t="e">
        <f>MATCH(ROW(),Sheet2!$A$2:$A$8,0)</f>
        <v>#N/A</v>
      </c>
    </row>
    <row r="664" spans="1:25" hidden="1" x14ac:dyDescent="0.25">
      <c r="A664" t="str">
        <v>იმედა შავიშვილი</v>
      </c>
      <c r="B664" t="str">
        <v>61006074007</v>
      </c>
      <c r="C664" s="19" t="str">
        <v/>
      </c>
      <c r="E664" t="str">
        <v>Male</v>
      </c>
      <c r="F664" t="b">
        <v>1</v>
      </c>
      <c r="H664" t="str">
        <v>ქ. ბათუმი, ნ.მუსხელიშვილის ქ. N 57</v>
      </c>
      <c r="I664" t="str">
        <v/>
      </c>
      <c r="J664" t="str">
        <v/>
      </c>
      <c r="K664" t="str">
        <v>GE88BG0000000166397100</v>
      </c>
      <c r="M664" t="str">
        <v/>
      </c>
      <c r="N664" t="str">
        <v/>
      </c>
      <c r="O664" t="str">
        <v/>
      </c>
      <c r="P664" t="str">
        <v/>
      </c>
      <c r="Q664" t="str">
        <v/>
      </c>
      <c r="R664" t="str">
        <v>bf4d83f9-5064-4958-af6e-e4c21b2e4880</v>
      </c>
      <c r="S664" t="str">
        <v>94279771-0dd8-44b8-955b-275714b1489b</v>
      </c>
      <c r="T664" t="str">
        <v>3F45A569-BE31-46A4-A7F1-D673026A75E9</v>
      </c>
      <c r="U664" t="str">
        <v>ICE000663</v>
      </c>
      <c r="V664" t="b">
        <f>ISNUMBER(MATCH( ""&amp; T664,  Emploees!AC:AC,0))</f>
        <v>0</v>
      </c>
      <c r="W664" t="b">
        <f>IF(V664,FALSE,ISNUMBER(MATCH(T664,Emploees!B:B,0)))</f>
        <v>0</v>
      </c>
      <c r="X664" t="b">
        <v>1</v>
      </c>
      <c r="Y664" t="e">
        <f>MATCH(ROW(),Sheet2!$A$2:$A$8,0)</f>
        <v>#N/A</v>
      </c>
    </row>
    <row r="665" spans="1:25" hidden="1" x14ac:dyDescent="0.25">
      <c r="A665" t="str">
        <v>ირაკლი აბულაძე</v>
      </c>
      <c r="B665" t="str">
        <v>61006074146</v>
      </c>
      <c r="C665" s="19" t="str">
        <v/>
      </c>
      <c r="E665" t="str">
        <v>Male</v>
      </c>
      <c r="F665" t="b">
        <v>1</v>
      </c>
      <c r="H665" t="str">
        <v>ქ. ბათუმი, გრიგოლ გურიელის ქუჩა, N23</v>
      </c>
      <c r="I665" t="str">
        <v/>
      </c>
      <c r="J665" t="str">
        <v/>
      </c>
      <c r="K665" t="str">
        <v>GE28BG0000000156122000</v>
      </c>
      <c r="M665" t="str">
        <v/>
      </c>
      <c r="N665" t="str">
        <v/>
      </c>
      <c r="O665" t="str">
        <v/>
      </c>
      <c r="P665" t="str">
        <v/>
      </c>
      <c r="Q665" t="str">
        <v/>
      </c>
      <c r="R665" t="str">
        <v>bf4d83f9-5064-4958-af6e-e4c21b2e4880</v>
      </c>
      <c r="S665" t="str">
        <v>94279771-0dd8-44b8-955b-275714b1489b</v>
      </c>
      <c r="T665" t="str">
        <v>25EEDBB9-8276-4D6F-9BAE-70B3AC50EF1A</v>
      </c>
      <c r="U665" t="str">
        <v>ICE000664</v>
      </c>
      <c r="V665" t="b">
        <f>ISNUMBER(MATCH( ""&amp; T665,  Emploees!AC:AC,0))</f>
        <v>1</v>
      </c>
      <c r="W665" t="b">
        <f>IF(V665,FALSE,ISNUMBER(MATCH(T665,Emploees!B:B,0)))</f>
        <v>0</v>
      </c>
      <c r="X665" t="b">
        <v>1</v>
      </c>
      <c r="Y665" t="e">
        <f>MATCH(ROW(),Sheet2!$A$2:$A$8,0)</f>
        <v>#N/A</v>
      </c>
    </row>
    <row r="666" spans="1:25" hidden="1" x14ac:dyDescent="0.25">
      <c r="A666" t="str">
        <v>გვანცა ცხადაძე</v>
      </c>
      <c r="B666" t="str">
        <v>61006074241</v>
      </c>
      <c r="C666" s="19" t="str">
        <v/>
      </c>
      <c r="E666" t="str">
        <v>Female</v>
      </c>
      <c r="F666" t="str">
        <v/>
      </c>
      <c r="H666" t="str">
        <v>ხელვაჩაურის რაიონი, ს. განთიადი, მე–12 ქ., N7</v>
      </c>
      <c r="I666" t="str">
        <v/>
      </c>
      <c r="J666" t="str">
        <v/>
      </c>
      <c r="K666" t="str">
        <v>GE08BG0000000162004537</v>
      </c>
      <c r="M666" t="str">
        <v/>
      </c>
      <c r="N666" t="str">
        <v/>
      </c>
      <c r="O666" t="str">
        <v/>
      </c>
      <c r="P666" t="str">
        <v/>
      </c>
      <c r="Q666">
        <v>1339</v>
      </c>
      <c r="R666" t="str">
        <v>470412f4-e2c0-4f9d-91f1-1c0630a02364</v>
      </c>
      <c r="S666" t="str">
        <v>94279771-0dd8-44b8-955b-275714b1489b</v>
      </c>
      <c r="T666" t="str">
        <v>5613B2D8-1355-4FA3-AD2E-AF3DD4D4224C</v>
      </c>
      <c r="U666" t="str">
        <v>ICE000665</v>
      </c>
      <c r="V666" t="b">
        <f>ISNUMBER(MATCH( ""&amp; T666,  Emploees!AC:AC,0))</f>
        <v>0</v>
      </c>
      <c r="W666" t="b">
        <f>IF(V666,FALSE,ISNUMBER(MATCH(T666,Emploees!B:B,0)))</f>
        <v>0</v>
      </c>
      <c r="X666" t="b">
        <v>1</v>
      </c>
      <c r="Y666" t="e">
        <f>MATCH(ROW(),Sheet2!$A$2:$A$8,0)</f>
        <v>#N/A</v>
      </c>
    </row>
    <row r="667" spans="1:25" hidden="1" x14ac:dyDescent="0.25">
      <c r="A667" t="str">
        <v>ჯაბა დევაძე</v>
      </c>
      <c r="B667" t="str">
        <v>61006075919</v>
      </c>
      <c r="C667" s="19" t="str">
        <v/>
      </c>
      <c r="E667" t="str">
        <v>Male</v>
      </c>
      <c r="F667" t="b">
        <v>1</v>
      </c>
      <c r="H667" t="str">
        <v>ხელვაჩაური ს. ახალშენი მე–5 II ჩიხი N 5</v>
      </c>
      <c r="I667" t="str">
        <v/>
      </c>
      <c r="J667" t="str">
        <v/>
      </c>
      <c r="K667" t="str">
        <v>GE40TB7913645061100073</v>
      </c>
      <c r="M667" t="str">
        <v/>
      </c>
      <c r="N667" t="str">
        <v/>
      </c>
      <c r="O667" t="str">
        <v/>
      </c>
      <c r="P667" t="str">
        <v/>
      </c>
      <c r="Q667" t="str">
        <v/>
      </c>
      <c r="R667" t="str">
        <v>bf4d83f9-5064-4958-af6e-e4c21b2e4880</v>
      </c>
      <c r="S667" t="str">
        <v>94279771-0dd8-44b8-955b-275714b1489b</v>
      </c>
      <c r="T667" t="str">
        <v>2B17CE7F-DAC2-411E-A8D0-2BECFBDA361E</v>
      </c>
      <c r="U667" t="str">
        <v>ICE000666</v>
      </c>
      <c r="V667" t="b">
        <f>ISNUMBER(MATCH( ""&amp; T667,  Emploees!AC:AC,0))</f>
        <v>0</v>
      </c>
      <c r="W667" t="b">
        <f>IF(V667,FALSE,ISNUMBER(MATCH(T667,Emploees!B:B,0)))</f>
        <v>0</v>
      </c>
      <c r="X667" t="b">
        <v>1</v>
      </c>
      <c r="Y667" t="e">
        <f>MATCH(ROW(),Sheet2!$A$2:$A$8,0)</f>
        <v>#N/A</v>
      </c>
    </row>
    <row r="668" spans="1:25" hidden="1" x14ac:dyDescent="0.25">
      <c r="A668" t="str">
        <v>გიორგი ბერიძე</v>
      </c>
      <c r="B668" t="str">
        <v>61006078800</v>
      </c>
      <c r="C668" s="19" t="str">
        <v/>
      </c>
      <c r="E668" t="str">
        <v>Male</v>
      </c>
      <c r="F668" t="b">
        <v>1</v>
      </c>
      <c r="H668" t="str">
        <v>ქ. ბათუმი, ივ. ჯავახიშვილის II შეს. N 8</v>
      </c>
      <c r="I668" t="str">
        <v/>
      </c>
      <c r="J668" t="str">
        <v/>
      </c>
      <c r="K668" t="str">
        <v>GE89TB7469145064300009</v>
      </c>
      <c r="M668" t="str">
        <v/>
      </c>
      <c r="N668" t="str">
        <v/>
      </c>
      <c r="O668" t="str">
        <v/>
      </c>
      <c r="P668" t="str">
        <v/>
      </c>
      <c r="Q668" t="str">
        <v/>
      </c>
      <c r="R668" t="str">
        <v>bf4d83f9-5064-4958-af6e-e4c21b2e4880</v>
      </c>
      <c r="S668" t="str">
        <v>94279771-0dd8-44b8-955b-275714b1489b</v>
      </c>
      <c r="T668" t="str">
        <v>D96D7ACB-C1C7-431B-A330-F3DC7977F198</v>
      </c>
      <c r="U668" t="str">
        <v>ICE000667</v>
      </c>
      <c r="V668" t="b">
        <f>ISNUMBER(MATCH( ""&amp; T668,  Emploees!AC:AC,0))</f>
        <v>0</v>
      </c>
      <c r="W668" t="b">
        <f>IF(V668,FALSE,ISNUMBER(MATCH(T668,Emploees!B:B,0)))</f>
        <v>0</v>
      </c>
      <c r="X668" t="b">
        <v>1</v>
      </c>
      <c r="Y668" t="e">
        <f>MATCH(ROW(),Sheet2!$A$2:$A$8,0)</f>
        <v>#N/A</v>
      </c>
    </row>
    <row r="669" spans="1:25" hidden="1" x14ac:dyDescent="0.25">
      <c r="A669" t="str">
        <v>რამაზ დოლიძე</v>
      </c>
      <c r="B669" t="str">
        <v>61007006505</v>
      </c>
      <c r="C669" s="19" t="str">
        <v/>
      </c>
      <c r="E669" t="str">
        <v>Male</v>
      </c>
      <c r="F669" t="str">
        <v/>
      </c>
      <c r="H669" t="str">
        <v>ხელვაჩაურის რაიონი, ს. განთიადი მე–8 ქ., N 10</v>
      </c>
      <c r="I669" t="str">
        <v/>
      </c>
      <c r="J669" t="str">
        <v/>
      </c>
      <c r="K669" t="str">
        <v>GE29TB7123645068100006</v>
      </c>
      <c r="M669" t="str">
        <v/>
      </c>
      <c r="N669" t="str">
        <v/>
      </c>
      <c r="O669" t="str">
        <v/>
      </c>
      <c r="P669" t="str">
        <v/>
      </c>
      <c r="Q669">
        <v>1280</v>
      </c>
      <c r="R669" t="str">
        <v>470412f4-e2c0-4f9d-91f1-1c0630a02364</v>
      </c>
      <c r="S669" t="str">
        <v>94279771-0dd8-44b8-955b-275714b1489b</v>
      </c>
      <c r="T669" t="str">
        <v>98A5F4B5-00AE-4FE6-9471-A3DA9FFEC256</v>
      </c>
      <c r="U669" t="str">
        <v>ICE000668</v>
      </c>
      <c r="V669" t="b">
        <f>ISNUMBER(MATCH( ""&amp; T669,  Emploees!AC:AC,0))</f>
        <v>0</v>
      </c>
      <c r="W669" t="b">
        <f>IF(V669,FALSE,ISNUMBER(MATCH(T669,Emploees!B:B,0)))</f>
        <v>0</v>
      </c>
      <c r="X669" t="b">
        <v>1</v>
      </c>
      <c r="Y669" t="e">
        <f>MATCH(ROW(),Sheet2!$A$2:$A$8,0)</f>
        <v>#N/A</v>
      </c>
    </row>
    <row r="670" spans="1:25" hidden="1" x14ac:dyDescent="0.25">
      <c r="A670" t="str">
        <v>ნონა ლორთქიფანიძე</v>
      </c>
      <c r="B670" t="str">
        <v>61008002190</v>
      </c>
      <c r="C670" s="19" t="str">
        <v/>
      </c>
      <c r="E670" t="str">
        <v>Female</v>
      </c>
      <c r="F670" t="b">
        <v>1</v>
      </c>
      <c r="H670" t="str">
        <v>ქედა, ს. ვაიო</v>
      </c>
      <c r="I670" t="str">
        <v/>
      </c>
      <c r="J670" t="str">
        <v/>
      </c>
      <c r="K670" t="str">
        <v>GE68BG0000000543312300</v>
      </c>
      <c r="M670" t="str">
        <v/>
      </c>
      <c r="N670" t="str">
        <v/>
      </c>
      <c r="O670" t="str">
        <v/>
      </c>
      <c r="P670" t="str">
        <v/>
      </c>
      <c r="Q670" t="str">
        <v/>
      </c>
      <c r="R670" t="str">
        <v>bf4d83f9-5064-4958-af6e-e4c21b2e4880</v>
      </c>
      <c r="S670" t="str">
        <v>94279771-0dd8-44b8-955b-275714b1489b</v>
      </c>
      <c r="T670" t="str">
        <v>CDE4833C-B96A-4FFC-A8E2-106A3BE352F5</v>
      </c>
      <c r="U670" t="str">
        <v>ICE000669</v>
      </c>
      <c r="V670" t="b">
        <f>ISNUMBER(MATCH( ""&amp; T670,  Emploees!AC:AC,0))</f>
        <v>0</v>
      </c>
      <c r="W670" t="b">
        <f>IF(V670,FALSE,ISNUMBER(MATCH(T670,Emploees!B:B,0)))</f>
        <v>0</v>
      </c>
      <c r="X670" t="b">
        <v>1</v>
      </c>
      <c r="Y670" t="e">
        <f>MATCH(ROW(),Sheet2!$A$2:$A$8,0)</f>
        <v>#N/A</v>
      </c>
    </row>
    <row r="671" spans="1:25" hidden="1" x14ac:dyDescent="0.25">
      <c r="A671" t="str">
        <v>იმედა მახარაძე</v>
      </c>
      <c r="B671" t="str">
        <v>61009007248</v>
      </c>
      <c r="C671" s="19" t="str">
        <v/>
      </c>
      <c r="E671" t="str">
        <v>Male</v>
      </c>
      <c r="F671" t="b">
        <v>1</v>
      </c>
      <c r="H671" t="str">
        <v>ხულო, ს. ფაჩხა</v>
      </c>
      <c r="I671" t="str">
        <v/>
      </c>
      <c r="J671" t="str">
        <v/>
      </c>
      <c r="K671" t="str">
        <v>GE87BG0000000285125700</v>
      </c>
      <c r="M671" t="str">
        <v/>
      </c>
      <c r="N671" t="str">
        <v/>
      </c>
      <c r="O671" t="str">
        <v/>
      </c>
      <c r="P671" t="str">
        <v/>
      </c>
      <c r="Q671" t="str">
        <v/>
      </c>
      <c r="R671" t="str">
        <v>bf4d83f9-5064-4958-af6e-e4c21b2e4880</v>
      </c>
      <c r="S671" t="str">
        <v>94279771-0dd8-44b8-955b-275714b1489b</v>
      </c>
      <c r="T671" t="str">
        <v>755098B7-88FC-419B-BE25-34E7708C8551</v>
      </c>
      <c r="U671" t="str">
        <v>ICE000670</v>
      </c>
      <c r="V671" t="b">
        <f>ISNUMBER(MATCH( ""&amp; T671,  Emploees!AC:AC,0))</f>
        <v>0</v>
      </c>
      <c r="W671" t="b">
        <f>IF(V671,FALSE,ISNUMBER(MATCH(T671,Emploees!B:B,0)))</f>
        <v>0</v>
      </c>
      <c r="X671" t="b">
        <v>1</v>
      </c>
      <c r="Y671" t="e">
        <f>MATCH(ROW(),Sheet2!$A$2:$A$8,0)</f>
        <v>#N/A</v>
      </c>
    </row>
    <row r="672" spans="1:25" hidden="1" x14ac:dyDescent="0.25">
      <c r="A672" t="str">
        <v>რამაზ ქათამაძე</v>
      </c>
      <c r="B672" t="str">
        <v>61010002667</v>
      </c>
      <c r="C672" s="19" t="str">
        <v/>
      </c>
      <c r="E672" t="str">
        <v>Male</v>
      </c>
      <c r="F672" t="str">
        <v/>
      </c>
      <c r="H672" t="str">
        <v>ქ. ბათუმი, ი.კაზინეცის ქ., N 23</v>
      </c>
      <c r="I672" t="str">
        <v/>
      </c>
      <c r="J672" t="str">
        <v/>
      </c>
      <c r="K672" t="str">
        <v>GE97BG0000000742358300</v>
      </c>
      <c r="M672" t="str">
        <v/>
      </c>
      <c r="N672" t="str">
        <v/>
      </c>
      <c r="O672" t="str">
        <v/>
      </c>
      <c r="P672" t="str">
        <v/>
      </c>
      <c r="Q672">
        <v>876</v>
      </c>
      <c r="R672" t="str">
        <v>ba538574-e93f-4ce8-a780-667b61fc970a</v>
      </c>
      <c r="S672" t="str">
        <v>94279771-0dd8-44b8-955b-275714b1489b</v>
      </c>
      <c r="T672" t="str">
        <v>4A2B5CB4-0DCC-4999-A18D-166839D0D856</v>
      </c>
      <c r="U672" t="str">
        <v>ICE000671</v>
      </c>
      <c r="V672" t="b">
        <f>ISNUMBER(MATCH( ""&amp; T672,  Emploees!AC:AC,0))</f>
        <v>0</v>
      </c>
      <c r="W672" t="b">
        <f>IF(V672,FALSE,ISNUMBER(MATCH(T672,Emploees!B:B,0)))</f>
        <v>0</v>
      </c>
      <c r="X672" t="b">
        <v>1</v>
      </c>
      <c r="Y672" t="e">
        <f>MATCH(ROW(),Sheet2!$A$2:$A$8,0)</f>
        <v>#N/A</v>
      </c>
    </row>
    <row r="673" spans="1:25" hidden="1" x14ac:dyDescent="0.25">
      <c r="A673" t="str">
        <v>იზოლდა ფუტკარაძე</v>
      </c>
      <c r="B673" t="str">
        <v>61010007362</v>
      </c>
      <c r="C673" s="19" t="str">
        <v/>
      </c>
      <c r="E673" t="str">
        <v>Female</v>
      </c>
      <c r="F673" t="b">
        <v>1</v>
      </c>
      <c r="H673" t="str">
        <v>შუახევის რაიონი, სოფ. პაპოშვილები</v>
      </c>
      <c r="I673" t="str">
        <v/>
      </c>
      <c r="J673" t="str">
        <v/>
      </c>
      <c r="K673" t="str">
        <v>GE72TB7376345061600013</v>
      </c>
      <c r="M673" t="str">
        <v/>
      </c>
      <c r="N673" t="str">
        <v/>
      </c>
      <c r="O673" t="str">
        <v/>
      </c>
      <c r="P673" t="str">
        <v/>
      </c>
      <c r="Q673" t="str">
        <v/>
      </c>
      <c r="R673" t="str">
        <v>bf4d83f9-5064-4958-af6e-e4c21b2e4880</v>
      </c>
      <c r="S673" t="str">
        <v>94279771-0dd8-44b8-955b-275714b1489b</v>
      </c>
      <c r="T673" t="str">
        <v>53C154A3-01E7-4079-9D02-A85FD8CA832D</v>
      </c>
      <c r="U673" t="str">
        <v>ICE000672</v>
      </c>
      <c r="V673" t="b">
        <f>ISNUMBER(MATCH( ""&amp; T673,  Emploees!AC:AC,0))</f>
        <v>0</v>
      </c>
      <c r="W673" t="b">
        <f>IF(V673,FALSE,ISNUMBER(MATCH(T673,Emploees!B:B,0)))</f>
        <v>0</v>
      </c>
      <c r="X673" t="b">
        <v>1</v>
      </c>
      <c r="Y673" t="e">
        <f>MATCH(ROW(),Sheet2!$A$2:$A$8,0)</f>
        <v>#N/A</v>
      </c>
    </row>
    <row r="674" spans="1:25" hidden="1" x14ac:dyDescent="0.25">
      <c r="A674" t="str">
        <v>გიორგი დავითაძე</v>
      </c>
      <c r="B674" t="str">
        <v>61010013888</v>
      </c>
      <c r="C674" s="19" t="str">
        <v/>
      </c>
      <c r="E674" t="str">
        <v>Male</v>
      </c>
      <c r="F674" t="str">
        <v/>
      </c>
      <c r="H674" t="str">
        <v>შუახევი, ს. სხეფი</v>
      </c>
      <c r="I674" t="str">
        <v/>
      </c>
      <c r="J674" t="str">
        <v/>
      </c>
      <c r="K674" t="str">
        <v>GE81BG0000000744259400</v>
      </c>
      <c r="M674" t="str">
        <v/>
      </c>
      <c r="N674" t="str">
        <v/>
      </c>
      <c r="O674" t="str">
        <v/>
      </c>
      <c r="P674" t="str">
        <v/>
      </c>
      <c r="Q674" t="str">
        <v/>
      </c>
      <c r="R674" t="str">
        <v>ba538574-e93f-4ce8-a780-667b61fc970a</v>
      </c>
      <c r="S674" t="str">
        <v>94279771-0dd8-44b8-955b-275714b1489b</v>
      </c>
      <c r="T674" t="str">
        <v>53D10FE8-A8D2-437E-BEC3-54A20FF8D96D</v>
      </c>
      <c r="U674" t="str">
        <v>ICE000673</v>
      </c>
      <c r="V674" t="b">
        <f>ISNUMBER(MATCH( ""&amp; T674,  Emploees!AC:AC,0))</f>
        <v>0</v>
      </c>
      <c r="W674" t="b">
        <f>IF(V674,FALSE,ISNUMBER(MATCH(T674,Emploees!B:B,0)))</f>
        <v>0</v>
      </c>
      <c r="X674" t="b">
        <v>1</v>
      </c>
      <c r="Y674" t="e">
        <f>MATCH(ROW(),Sheet2!$A$2:$A$8,0)</f>
        <v>#N/A</v>
      </c>
    </row>
    <row r="675" spans="1:25" hidden="1" x14ac:dyDescent="0.25">
      <c r="A675" t="str">
        <v>ხვიჩა კეკელიძე</v>
      </c>
      <c r="B675" t="str">
        <v>61010017379</v>
      </c>
      <c r="C675" s="19" t="str">
        <v/>
      </c>
      <c r="E675" t="str">
        <v>Male</v>
      </c>
      <c r="F675" t="b">
        <v>1</v>
      </c>
      <c r="H675" t="str">
        <v>შუახევი ს. ნიგაზეული მე–3 I შეს. N 2</v>
      </c>
      <c r="I675" t="str">
        <v/>
      </c>
      <c r="J675" t="str">
        <v/>
      </c>
      <c r="K675" t="str">
        <v>GE56BG0000000101070892</v>
      </c>
      <c r="M675" t="str">
        <v/>
      </c>
      <c r="N675" t="str">
        <v/>
      </c>
      <c r="O675" t="str">
        <v/>
      </c>
      <c r="P675" t="str">
        <v/>
      </c>
      <c r="Q675">
        <v>1294</v>
      </c>
      <c r="R675" t="str">
        <v>bf4d83f9-5064-4958-af6e-e4c21b2e4880</v>
      </c>
      <c r="S675" t="str">
        <v>94279771-0dd8-44b8-955b-275714b1489b</v>
      </c>
      <c r="T675" t="str">
        <v>CF6C07BB-ADB3-4C26-ABB2-BC80C29FBB2E</v>
      </c>
      <c r="U675" t="str">
        <v>ICE000674</v>
      </c>
      <c r="V675" t="b">
        <f>ISNUMBER(MATCH( ""&amp; T675,  Emploees!AC:AC,0))</f>
        <v>0</v>
      </c>
      <c r="W675" t="b">
        <f>IF(V675,FALSE,ISNUMBER(MATCH(T675,Emploees!B:B,0)))</f>
        <v>0</v>
      </c>
      <c r="X675" t="b">
        <v>1</v>
      </c>
      <c r="Y675" t="e">
        <f>MATCH(ROW(),Sheet2!$A$2:$A$8,0)</f>
        <v>#N/A</v>
      </c>
    </row>
    <row r="676" spans="1:25" hidden="1" x14ac:dyDescent="0.25">
      <c r="A676" t="str">
        <v>გიორგი ხიმშიაშვილი</v>
      </c>
      <c r="B676" t="str">
        <v>61010020884</v>
      </c>
      <c r="C676" s="19" t="str">
        <v/>
      </c>
      <c r="E676" t="str">
        <v>Male</v>
      </c>
      <c r="F676" t="b">
        <v>1</v>
      </c>
      <c r="H676" t="str">
        <v>ქ. ბათუმი, რ.თაბუკაშვილის ქ. N 17 ბ. 11</v>
      </c>
      <c r="I676" t="str">
        <v/>
      </c>
      <c r="J676" t="str">
        <v/>
      </c>
      <c r="K676" t="str">
        <v>GE60BG0000000101299643</v>
      </c>
      <c r="M676" t="str">
        <v/>
      </c>
      <c r="N676" t="str">
        <v/>
      </c>
      <c r="O676" t="str">
        <v/>
      </c>
      <c r="P676" t="str">
        <v/>
      </c>
      <c r="Q676" t="str">
        <v/>
      </c>
      <c r="R676" t="str">
        <v>bf4d83f9-5064-4958-af6e-e4c21b2e4880</v>
      </c>
      <c r="S676" t="str">
        <v>94279771-0dd8-44b8-955b-275714b1489b</v>
      </c>
      <c r="T676" t="str">
        <v>F00F1BAC-3001-44C0-B494-779E8E3C241B</v>
      </c>
      <c r="U676" t="str">
        <v>ICE000675</v>
      </c>
      <c r="V676" t="b">
        <f>ISNUMBER(MATCH( ""&amp; T676,  Emploees!AC:AC,0))</f>
        <v>0</v>
      </c>
      <c r="W676" t="b">
        <f>IF(V676,FALSE,ISNUMBER(MATCH(T676,Emploees!B:B,0)))</f>
        <v>0</v>
      </c>
      <c r="X676" t="b">
        <v>1</v>
      </c>
      <c r="Y676" t="e">
        <f>MATCH(ROW(),Sheet2!$A$2:$A$8,0)</f>
        <v>#N/A</v>
      </c>
    </row>
    <row r="677" spans="1:25" hidden="1" x14ac:dyDescent="0.25">
      <c r="A677" t="str">
        <v>ირინა ბაგრატიონი</v>
      </c>
      <c r="B677" t="str">
        <v>62001000738</v>
      </c>
      <c r="C677" s="19" t="str">
        <v/>
      </c>
      <c r="E677" t="str">
        <v>Female</v>
      </c>
      <c r="F677" t="b">
        <v>1</v>
      </c>
      <c r="H677" t="str">
        <v>ქ. თბილისი, ნუცუბიძის 82</v>
      </c>
      <c r="I677" t="str">
        <v/>
      </c>
      <c r="J677" t="str">
        <v/>
      </c>
      <c r="K677" t="str">
        <v>GE72PC0133600100065475</v>
      </c>
      <c r="M677" t="str">
        <v/>
      </c>
      <c r="N677" t="str">
        <v/>
      </c>
      <c r="O677" t="str">
        <v/>
      </c>
      <c r="P677" t="str">
        <v/>
      </c>
      <c r="Q677">
        <v>1149</v>
      </c>
      <c r="R677" t="str">
        <v>bf4d83f9-5064-4958-af6e-e4c21b2e4880</v>
      </c>
      <c r="S677" t="str">
        <v>94279771-0dd8-44b8-955b-275714b1489b</v>
      </c>
      <c r="T677" t="str">
        <v>95F45B38-3701-4DA4-88FE-C53F96F7223C</v>
      </c>
      <c r="U677" t="str">
        <v>ICE000676</v>
      </c>
      <c r="V677" t="b">
        <f>ISNUMBER(MATCH( ""&amp; T677,  Emploees!AC:AC,0))</f>
        <v>0</v>
      </c>
      <c r="W677" t="b">
        <f>IF(V677,FALSE,ISNUMBER(MATCH(T677,Emploees!B:B,0)))</f>
        <v>0</v>
      </c>
      <c r="X677" t="b">
        <v>1</v>
      </c>
      <c r="Y677" t="e">
        <f>MATCH(ROW(),Sheet2!$A$2:$A$8,0)</f>
        <v>#N/A</v>
      </c>
    </row>
    <row r="678" spans="1:25" hidden="1" x14ac:dyDescent="0.25">
      <c r="A678" t="str">
        <v>მარიამ მისაბიშვილი</v>
      </c>
      <c r="B678" t="str">
        <v>62004025869</v>
      </c>
      <c r="C678" s="19" t="str">
        <v/>
      </c>
      <c r="E678" t="str">
        <v>Female</v>
      </c>
      <c r="F678" t="str">
        <v/>
      </c>
      <c r="H678" t="str">
        <v>ქ. თბილისი, კრწანისის რაიონი, ვეზიროვის ქ., N6, კავკასია</v>
      </c>
      <c r="I678" t="str">
        <v/>
      </c>
      <c r="J678" t="str">
        <v/>
      </c>
      <c r="K678" t="str">
        <v>GE75TB7813245061100001</v>
      </c>
      <c r="M678" t="str">
        <v/>
      </c>
      <c r="N678" t="str">
        <v/>
      </c>
      <c r="O678" t="str">
        <v/>
      </c>
      <c r="P678" t="str">
        <v/>
      </c>
      <c r="Q678">
        <v>854</v>
      </c>
      <c r="R678" t="str">
        <v>470412f4-e2c0-4f9d-91f1-1c0630a02364</v>
      </c>
      <c r="S678" t="str">
        <v>94279771-0dd8-44b8-955b-275714b1489b</v>
      </c>
      <c r="T678" t="str">
        <v>A0B001EB-7758-48F4-B559-47E6997EBF35</v>
      </c>
      <c r="U678" t="str">
        <v>ICE000677</v>
      </c>
      <c r="V678" t="b">
        <f>ISNUMBER(MATCH( ""&amp; T678,  Emploees!AC:AC,0))</f>
        <v>0</v>
      </c>
      <c r="W678" t="b">
        <f>IF(V678,FALSE,ISNUMBER(MATCH(T678,Emploees!B:B,0)))</f>
        <v>0</v>
      </c>
      <c r="X678" t="b">
        <v>1</v>
      </c>
      <c r="Y678" t="e">
        <f>MATCH(ROW(),Sheet2!$A$2:$A$8,0)</f>
        <v>#N/A</v>
      </c>
    </row>
    <row r="679" spans="1:25" hidden="1" x14ac:dyDescent="0.25">
      <c r="A679" t="str">
        <v>რაინდ აბშილავა</v>
      </c>
      <c r="B679" t="str">
        <v>62005003678</v>
      </c>
      <c r="C679" s="19" t="str">
        <v/>
      </c>
      <c r="E679" t="str">
        <v>Male</v>
      </c>
      <c r="F679" t="str">
        <v/>
      </c>
      <c r="H679" t="str">
        <v>ქ. თბილისის, დიდუბე-ჩუღურეთის რაიონში, დიღმის მას., III კვ., კორ. 34, ბ N 51</v>
      </c>
      <c r="I679" t="str">
        <v/>
      </c>
      <c r="J679" t="str">
        <v/>
      </c>
      <c r="K679" t="str">
        <v>GE29BG0000000620295500</v>
      </c>
      <c r="M679" t="str">
        <v/>
      </c>
      <c r="N679" t="str">
        <v/>
      </c>
      <c r="O679" t="str">
        <v/>
      </c>
      <c r="P679" t="str">
        <v/>
      </c>
      <c r="Q679">
        <v>802</v>
      </c>
      <c r="R679" t="str">
        <v>ba538574-e93f-4ce8-a780-667b61fc970a</v>
      </c>
      <c r="S679" t="str">
        <v>94279771-0dd8-44b8-955b-275714b1489b</v>
      </c>
      <c r="T679" t="str">
        <v>9646D8A2-AE33-4B39-A6D6-581A89D6AC9B</v>
      </c>
      <c r="U679" t="str">
        <v>ICE000678</v>
      </c>
      <c r="V679" t="b">
        <f>ISNUMBER(MATCH( ""&amp; T679,  Emploees!AC:AC,0))</f>
        <v>0</v>
      </c>
      <c r="W679" t="b">
        <f>IF(V679,FALSE,ISNUMBER(MATCH(T679,Emploees!B:B,0)))</f>
        <v>0</v>
      </c>
      <c r="X679" t="b">
        <v>1</v>
      </c>
      <c r="Y679" t="e">
        <f>MATCH(ROW(),Sheet2!$A$2:$A$8,0)</f>
        <v>#N/A</v>
      </c>
    </row>
    <row r="680" spans="1:25" hidden="1" x14ac:dyDescent="0.25">
      <c r="A680" t="str">
        <v>ხვიჩა ლეფსაია</v>
      </c>
      <c r="B680" t="str">
        <v>62006043591</v>
      </c>
      <c r="C680" s="19" t="str">
        <v/>
      </c>
      <c r="E680" t="str">
        <v>Male</v>
      </c>
      <c r="F680" t="str">
        <v/>
      </c>
      <c r="H680" t="str">
        <v>ქ. თბილისის ნაძალადევის რაიონში, ც.დადიანის 122</v>
      </c>
      <c r="I680" t="str">
        <v/>
      </c>
      <c r="J680" t="str">
        <v/>
      </c>
      <c r="K680" t="str">
        <v>GE87BG0000000801214200</v>
      </c>
      <c r="M680" t="str">
        <v/>
      </c>
      <c r="N680" t="str">
        <v/>
      </c>
      <c r="O680" t="str">
        <v/>
      </c>
      <c r="P680" t="str">
        <v/>
      </c>
      <c r="Q680">
        <v>900</v>
      </c>
      <c r="R680" t="str">
        <v>ba538574-e93f-4ce8-a780-667b61fc970a</v>
      </c>
      <c r="S680" t="str">
        <v>94279771-0dd8-44b8-955b-275714b1489b</v>
      </c>
      <c r="T680" t="str">
        <v>7D5464E4-8B2B-4450-A53C-4BAD87C8BA7B</v>
      </c>
      <c r="U680" t="str">
        <v>ICE000679</v>
      </c>
      <c r="V680" t="b">
        <f>ISNUMBER(MATCH( ""&amp; T680,  Emploees!AC:AC,0))</f>
        <v>0</v>
      </c>
      <c r="W680" t="b">
        <f>IF(V680,FALSE,ISNUMBER(MATCH(T680,Emploees!B:B,0)))</f>
        <v>0</v>
      </c>
      <c r="X680" t="b">
        <v>1</v>
      </c>
      <c r="Y680" t="e">
        <f>MATCH(ROW(),Sheet2!$A$2:$A$8,0)</f>
        <v>#N/A</v>
      </c>
    </row>
    <row r="681" spans="1:25" hidden="1" x14ac:dyDescent="0.25">
      <c r="A681" t="str">
        <v>შოთა ჯანაშია</v>
      </c>
      <c r="B681" t="str">
        <v>62007016534</v>
      </c>
      <c r="C681" s="19" t="str">
        <v/>
      </c>
      <c r="E681" t="str">
        <v>Male</v>
      </c>
      <c r="F681" t="str">
        <v/>
      </c>
      <c r="H681" t="str">
        <v>ქ. თბილისის, ისანი-სამგორის რაიონში, ვარკეთილი მე-3 კვ. 4 მ/რ. კორპ. 406ბ, ბინა N 13</v>
      </c>
      <c r="I681" t="str">
        <v/>
      </c>
      <c r="J681" t="str">
        <v/>
      </c>
      <c r="K681" t="str">
        <v>GE03BG0000000100665901</v>
      </c>
      <c r="M681" t="str">
        <v/>
      </c>
      <c r="N681" t="str">
        <v/>
      </c>
      <c r="O681" t="str">
        <v/>
      </c>
      <c r="P681" t="str">
        <v/>
      </c>
      <c r="Q681">
        <v>1228</v>
      </c>
      <c r="R681" t="str">
        <v>ba538574-e93f-4ce8-a780-667b61fc970a</v>
      </c>
      <c r="S681" t="str">
        <v>94279771-0dd8-44b8-955b-275714b1489b</v>
      </c>
      <c r="T681" t="str">
        <v>72CB8F7E-7940-47A4-AF49-319EBADF6686</v>
      </c>
      <c r="U681" t="str">
        <v>ICE000680</v>
      </c>
      <c r="V681" t="b">
        <f>ISNUMBER(MATCH( ""&amp; T681,  Emploees!AC:AC,0))</f>
        <v>0</v>
      </c>
      <c r="W681" t="b">
        <f>IF(V681,FALSE,ISNUMBER(MATCH(T681,Emploees!B:B,0)))</f>
        <v>0</v>
      </c>
      <c r="X681" t="b">
        <v>1</v>
      </c>
      <c r="Y681" t="e">
        <f>MATCH(ROW(),Sheet2!$A$2:$A$8,0)</f>
        <v>#N/A</v>
      </c>
    </row>
    <row r="682" spans="1:25" hidden="1" x14ac:dyDescent="0.25">
      <c r="A682" t="str">
        <v>ირაკლი გოგიშვილი</v>
      </c>
      <c r="B682" t="str">
        <v>65002001649</v>
      </c>
      <c r="C682" s="19" t="str">
        <v/>
      </c>
      <c r="E682" t="str">
        <v>Male</v>
      </c>
      <c r="F682" t="b">
        <v>1</v>
      </c>
      <c r="H682" t="str">
        <v>ქ. თბილისი, მიხეილ თამარაშვილის ქუჩა 13, ბინა 242</v>
      </c>
      <c r="I682" t="str">
        <v/>
      </c>
      <c r="J682" t="str">
        <v/>
      </c>
      <c r="K682" t="str">
        <v>GE92TB7322445061100082</v>
      </c>
      <c r="M682" t="str">
        <v/>
      </c>
      <c r="N682" t="str">
        <v/>
      </c>
      <c r="O682" t="str">
        <v/>
      </c>
      <c r="P682" t="str">
        <v/>
      </c>
      <c r="Q682">
        <v>1387</v>
      </c>
      <c r="R682" t="str">
        <v>bf4d83f9-5064-4958-af6e-e4c21b2e4880</v>
      </c>
      <c r="S682" t="str">
        <v>94279771-0dd8-44b8-955b-275714b1489b</v>
      </c>
      <c r="T682" t="str">
        <v>699CB589-A08F-4D3A-8DDA-1995018310F5</v>
      </c>
      <c r="U682" t="str">
        <v>ICE000681</v>
      </c>
      <c r="V682" t="b">
        <f>ISNUMBER(MATCH( ""&amp; T682,  Emploees!AC:AC,0))</f>
        <v>0</v>
      </c>
      <c r="W682" t="b">
        <f>IF(V682,FALSE,ISNUMBER(MATCH(T682,Emploees!B:B,0)))</f>
        <v>0</v>
      </c>
      <c r="X682" t="b">
        <v>1</v>
      </c>
      <c r="Y682" t="e">
        <f>MATCH(ROW(),Sheet2!$A$2:$A$8,0)</f>
        <v>#N/A</v>
      </c>
    </row>
    <row r="683" spans="1:25" hidden="1" x14ac:dyDescent="0.25">
      <c r="A683" t="str">
        <v>საქართველოს იუსტიციის სამინისტროს სსიპ "საჯარო რეესტრის ეროვნული
სააგენტო"</v>
      </c>
      <c r="B683" t="str">
        <v>202238621</v>
      </c>
      <c r="C683" s="19" t="str">
        <v/>
      </c>
      <c r="E683" t="str">
        <v/>
      </c>
      <c r="F683" t="str">
        <v/>
      </c>
      <c r="H683" t="str">
        <v>ქ. თბილისი, წმინდა ნიკოლოზის / ნ. ჩხეიძის 2</v>
      </c>
      <c r="I683" t="str">
        <v/>
      </c>
      <c r="J683" t="str">
        <v/>
      </c>
      <c r="K683" t="str">
        <v>GE72BG4501981020260005</v>
      </c>
      <c r="M683" t="str">
        <v>ნათია ჩირიკაშვილი</v>
      </c>
      <c r="N683">
        <v>13001006879</v>
      </c>
      <c r="O683" t="str">
        <v/>
      </c>
      <c r="P683" t="str">
        <v/>
      </c>
      <c r="Q683" t="str">
        <v/>
      </c>
      <c r="R683" t="str">
        <v>af6bac17-8f0a-46c3-b1f3-4b7332d7ad7d</v>
      </c>
      <c r="S683" t="str">
        <v>94279771-0dd8-44b8-955b-275714b1489b</v>
      </c>
      <c r="T683" t="str">
        <v>B058494B-51C6-4930-BA9A-97901D2C9E8F</v>
      </c>
      <c r="U683" t="str">
        <v>ICE000682</v>
      </c>
      <c r="V683" t="b">
        <f>ISNUMBER(MATCH( ""&amp; T683,  Emploees!AC:AC,0))</f>
        <v>0</v>
      </c>
      <c r="W683" t="b">
        <f>IF(V683,FALSE,ISNUMBER(MATCH(T683,Emploees!B:B,0)))</f>
        <v>0</v>
      </c>
      <c r="X683" t="b">
        <v>1</v>
      </c>
      <c r="Y683" t="e">
        <f>MATCH(ROW(),Sheet2!$A$2:$A$8,0)</f>
        <v>#N/A</v>
      </c>
    </row>
    <row r="684" spans="1:25" hidden="1" x14ac:dyDescent="0.25">
      <c r="A684" t="str">
        <v>ს.ს.ი.პ. შემოსავლების სამსახური</v>
      </c>
      <c r="B684" t="str">
        <v>204525585</v>
      </c>
      <c r="C684" s="19" t="str">
        <v/>
      </c>
      <c r="E684" t="str">
        <v/>
      </c>
      <c r="F684" t="str">
        <v/>
      </c>
      <c r="H684" t="str">
        <v>ქ. თბილისი, გორგასალის 16</v>
      </c>
      <c r="I684" t="str">
        <v/>
      </c>
      <c r="J684" t="str">
        <v/>
      </c>
      <c r="K684" t="str">
        <v/>
      </c>
      <c r="M684" t="str">
        <v>ლევან კაკავა</v>
      </c>
      <c r="N684">
        <v>62006002854</v>
      </c>
      <c r="O684" t="str">
        <v/>
      </c>
      <c r="P684" t="str">
        <v/>
      </c>
      <c r="Q684">
        <v>30</v>
      </c>
      <c r="R684" t="str">
        <v>af6bac17-8f0a-46c3-b1f3-4b7332d7ad7d</v>
      </c>
      <c r="S684" t="str">
        <v>94279771-0dd8-44b8-955b-275714b1489b</v>
      </c>
      <c r="T684" t="str">
        <v>90FD7108-1A21-47C6-B94A-0A9EC8E69A42</v>
      </c>
      <c r="U684" t="str">
        <v>ICE000683</v>
      </c>
      <c r="V684" t="b">
        <f>ISNUMBER(MATCH( ""&amp; T684,  Emploees!AC:AC,0))</f>
        <v>0</v>
      </c>
      <c r="W684" t="b">
        <f>IF(V684,FALSE,ISNUMBER(MATCH(T684,Emploees!B:B,0)))</f>
        <v>0</v>
      </c>
      <c r="X684" t="b">
        <v>1</v>
      </c>
      <c r="Y684" t="e">
        <f>MATCH(ROW(),Sheet2!$A$2:$A$8,0)</f>
        <v>#N/A</v>
      </c>
    </row>
    <row r="685" spans="1:25" hidden="1" x14ac:dyDescent="0.25">
      <c r="A685" t="str">
        <v>ინინვესტი</v>
      </c>
      <c r="B685" t="str">
        <v>205086832</v>
      </c>
      <c r="C685" s="19" t="str">
        <v/>
      </c>
      <c r="E685" t="str">
        <v/>
      </c>
      <c r="F685" t="str">
        <v/>
      </c>
      <c r="H685" t="str">
        <v>ქ. თბილისი, ვაკის რაიონი, აბაშელის ქ. N17</v>
      </c>
      <c r="I685" t="str">
        <v/>
      </c>
      <c r="J685" t="str">
        <v/>
      </c>
      <c r="K685" t="str">
        <v>GE96TB0652636080100001</v>
      </c>
      <c r="M685" t="str">
        <v>გეორგი კაკაბაძე</v>
      </c>
      <c r="N685" t="str">
        <v>01008021304</v>
      </c>
      <c r="O685" t="str">
        <v/>
      </c>
      <c r="P685" t="str">
        <v/>
      </c>
      <c r="Q685" t="str">
        <v/>
      </c>
      <c r="R685" t="str">
        <v>0d51a686-652b-478f-9502-50b11abafa54</v>
      </c>
      <c r="S685" t="str">
        <v>94279771-0dd8-44b8-955b-275714b1489b</v>
      </c>
      <c r="T685" t="str">
        <v>4FC85171-F736-4C78-8AFE-66D99BC81DD9</v>
      </c>
      <c r="U685" t="str">
        <v>ICE000684</v>
      </c>
      <c r="V685" t="b">
        <f>ISNUMBER(MATCH( ""&amp; T685,  Emploees!AC:AC,0))</f>
        <v>0</v>
      </c>
      <c r="W685" t="b">
        <f>IF(V685,FALSE,ISNUMBER(MATCH(T685,Emploees!B:B,0)))</f>
        <v>0</v>
      </c>
      <c r="X685" t="b">
        <v>1</v>
      </c>
      <c r="Y685" t="e">
        <f>MATCH(ROW(),Sheet2!$A$2:$A$8,0)</f>
        <v>#N/A</v>
      </c>
    </row>
    <row r="686" spans="1:25" hidden="1" x14ac:dyDescent="0.25">
      <c r="A686" t="str">
        <v>საქ.იუსტიციის სამინისტროს მმართველობის სფეროში შემავალი სსიპ
აღსრულების ეროვნული ბიურო</v>
      </c>
      <c r="B686" t="str">
        <v>205263873</v>
      </c>
      <c r="C686" s="19" t="str">
        <v/>
      </c>
      <c r="E686" t="str">
        <v/>
      </c>
      <c r="F686" t="str">
        <v/>
      </c>
      <c r="H686" t="str">
        <v>ქ. თბილისი, აღმაშენებლის ხეივანი მე-10 კილომეტრი</v>
      </c>
      <c r="I686" t="str">
        <v/>
      </c>
      <c r="J686" t="str">
        <v/>
      </c>
      <c r="K686" t="str">
        <v>GE41BG0000000222222222</v>
      </c>
      <c r="M686" t="str">
        <v>იოსებ ბაღათურია</v>
      </c>
      <c r="N686" t="str">
        <v>01024005657</v>
      </c>
      <c r="O686" t="str">
        <v/>
      </c>
      <c r="P686" t="str">
        <v/>
      </c>
      <c r="Q686">
        <v>451</v>
      </c>
      <c r="R686" t="str">
        <v>af6bac17-8f0a-46c3-b1f3-4b7332d7ad7d</v>
      </c>
      <c r="S686" t="str">
        <v>94279771-0dd8-44b8-955b-275714b1489b</v>
      </c>
      <c r="T686" t="str">
        <v>5143ECF0-454B-4771-8019-318BB6F30CDA</v>
      </c>
      <c r="U686" t="str">
        <v>ICE000685</v>
      </c>
      <c r="V686" t="b">
        <f>ISNUMBER(MATCH( ""&amp; T686,  Emploees!AC:AC,0))</f>
        <v>0</v>
      </c>
      <c r="W686" t="b">
        <f>IF(V686,FALSE,ISNUMBER(MATCH(T686,Emploees!B:B,0)))</f>
        <v>0</v>
      </c>
      <c r="X686" t="b">
        <v>1</v>
      </c>
      <c r="Y686" t="e">
        <f>MATCH(ROW(),Sheet2!$A$2:$A$8,0)</f>
        <v>#N/A</v>
      </c>
    </row>
    <row r="687" spans="1:25" hidden="1" x14ac:dyDescent="0.25">
      <c r="A687" t="str">
        <v>საჯარო სამართლის იურიდიული პირი - საპენსიო სააგენტო</v>
      </c>
      <c r="B687" t="str">
        <v>205364407</v>
      </c>
      <c r="C687" s="19" t="str">
        <v/>
      </c>
      <c r="E687" t="str">
        <v/>
      </c>
      <c r="F687" t="str">
        <v/>
      </c>
      <c r="H687" t="str">
        <v>ქ. თბილისი, ყიფშიძის N 7ბ</v>
      </c>
      <c r="I687" t="str">
        <v/>
      </c>
      <c r="J687" t="str">
        <v/>
      </c>
      <c r="K687" t="str">
        <v>GE03BG0000000131131564</v>
      </c>
      <c r="M687" t="str">
        <v>გიორგი ჭიჭინაძე</v>
      </c>
      <c r="N687" t="str">
        <v>01011039090</v>
      </c>
      <c r="O687" t="str">
        <v/>
      </c>
      <c r="P687" t="str">
        <v/>
      </c>
      <c r="Q687">
        <v>2809</v>
      </c>
      <c r="R687" t="str">
        <v>af6bac17-8f0a-46c3-b1f3-4b7332d7ad7d</v>
      </c>
      <c r="S687" t="str">
        <v>94279771-0dd8-44b8-955b-275714b1489b</v>
      </c>
      <c r="T687" t="str">
        <v>8C5FC78E-DD64-430B-824C-C0978A29731C</v>
      </c>
      <c r="U687" t="str">
        <v>ICE000686</v>
      </c>
      <c r="V687" t="b">
        <f>ISNUMBER(MATCH( ""&amp; T687,  Emploees!AC:AC,0))</f>
        <v>0</v>
      </c>
      <c r="W687" t="b">
        <f>IF(V687,FALSE,ISNUMBER(MATCH(T687,Emploees!B:B,0)))</f>
        <v>0</v>
      </c>
      <c r="X687" t="b">
        <v>1</v>
      </c>
      <c r="Y687" t="e">
        <f>MATCH(ROW(),Sheet2!$A$2:$A$8,0)</f>
        <v>#N/A</v>
      </c>
    </row>
    <row r="688" spans="1:25" hidden="1" x14ac:dyDescent="0.25">
      <c r="A688" t="str">
        <v>სსიპ საქართველოს სტატისტიკის ეროვნული სამსახური - საქსტატი</v>
      </c>
      <c r="B688" t="str">
        <v>212273868</v>
      </c>
      <c r="C688" s="19" t="str">
        <v/>
      </c>
      <c r="E688" t="str">
        <v/>
      </c>
      <c r="F688" t="str">
        <v/>
      </c>
      <c r="H688" t="str">
        <v>ქ. თბილისი, ც.დადიანის ქ. N30</v>
      </c>
      <c r="I688" t="str">
        <v/>
      </c>
      <c r="J688" t="str">
        <v/>
      </c>
      <c r="K688" t="str">
        <v/>
      </c>
      <c r="M688" t="str">
        <v>გოგიტა თოდრაძე</v>
      </c>
      <c r="N688">
        <v>33001005637</v>
      </c>
      <c r="O688" t="str">
        <v/>
      </c>
      <c r="P688" t="str">
        <v/>
      </c>
      <c r="Q688">
        <v>245</v>
      </c>
      <c r="R688" t="str">
        <v>af6bac17-8f0a-46c3-b1f3-4b7332d7ad7d</v>
      </c>
      <c r="S688" t="str">
        <v>94279771-0dd8-44b8-955b-275714b1489b</v>
      </c>
      <c r="T688" t="str">
        <v>1511B5F4-825D-40A9-807F-0E2DC3840DAC</v>
      </c>
      <c r="U688" t="str">
        <v>ICE000687</v>
      </c>
      <c r="V688" t="b">
        <f>ISNUMBER(MATCH( ""&amp; T688,  Emploees!AC:AC,0))</f>
        <v>0</v>
      </c>
      <c r="W688" t="b">
        <f>IF(V688,FALSE,ISNUMBER(MATCH(T688,Emploees!B:B,0)))</f>
        <v>0</v>
      </c>
      <c r="X688" t="b">
        <v>1</v>
      </c>
      <c r="Y688" t="e">
        <f>MATCH(ROW(),Sheet2!$A$2:$A$8,0)</f>
        <v>#N/A</v>
      </c>
    </row>
    <row r="689" spans="1:25" hidden="1" x14ac:dyDescent="0.25">
      <c r="A689" t="str">
        <v>გონკა-ტეკ</v>
      </c>
      <c r="B689" t="str">
        <v>401952053</v>
      </c>
      <c r="C689" s="19" t="str">
        <v/>
      </c>
      <c r="E689" t="str">
        <v/>
      </c>
      <c r="F689" t="str">
        <v/>
      </c>
      <c r="H689" t="str">
        <v>ქ. თბილისი, დიდუბის რაიონი, მირცხულავას ქ. N12, ბ. 19</v>
      </c>
      <c r="I689" t="str">
        <v/>
      </c>
      <c r="J689" t="str">
        <v/>
      </c>
      <c r="K689" t="str">
        <v/>
      </c>
      <c r="M689" t="str">
        <v>გრიგოლ ცირეკიძე
ადნან ოზელ</v>
      </c>
      <c r="N689" t="str">
        <v>01007008822
28300486720</v>
      </c>
      <c r="O689" t="str">
        <v/>
      </c>
      <c r="P689" t="str">
        <v/>
      </c>
      <c r="Q689">
        <v>3</v>
      </c>
      <c r="R689" t="str">
        <v>0d51a686-652b-478f-9502-50b11abafa54</v>
      </c>
      <c r="S689" t="str">
        <v>94279771-0dd8-44b8-955b-275714b1489b</v>
      </c>
      <c r="T689" t="str">
        <v>5D608897-D9EB-4032-AB60-E60222764B69</v>
      </c>
      <c r="U689" t="str">
        <v>ICE000688</v>
      </c>
      <c r="V689" t="b">
        <f>ISNUMBER(MATCH( ""&amp; T689,  Emploees!AC:AC,0))</f>
        <v>0</v>
      </c>
      <c r="W689" t="b">
        <f>IF(V689,FALSE,ISNUMBER(MATCH(T689,Emploees!B:B,0)))</f>
        <v>0</v>
      </c>
      <c r="X689" t="b">
        <v>1</v>
      </c>
      <c r="Y689" t="e">
        <f>MATCH(ROW(),Sheet2!$A$2:$A$8,0)</f>
        <v>#N/A</v>
      </c>
    </row>
    <row r="690" spans="1:25" hidden="1" x14ac:dyDescent="0.25">
      <c r="A690" t="str">
        <v>დიდუბე პლაზა</v>
      </c>
      <c r="B690" t="str">
        <v>205027781</v>
      </c>
      <c r="C690" s="19" t="str">
        <v/>
      </c>
      <c r="E690" t="str">
        <v/>
      </c>
      <c r="F690" t="str">
        <v/>
      </c>
      <c r="H690" t="str">
        <v>ქ. თბილისი, დიდუბის რაიონი, სტანისლავსკის ქ. N5</v>
      </c>
      <c r="I690" t="str">
        <v/>
      </c>
      <c r="J690" t="str">
        <v/>
      </c>
      <c r="K690" t="str">
        <v/>
      </c>
      <c r="M690" t="str">
        <v>ალექსანდრე მახარაძე</v>
      </c>
      <c r="N690" t="str">
        <v>01012018180</v>
      </c>
      <c r="O690" t="str">
        <v/>
      </c>
      <c r="P690" t="str">
        <v/>
      </c>
      <c r="Q690">
        <v>5</v>
      </c>
      <c r="R690" t="str">
        <v>0d51a686-652b-478f-9502-50b11abafa54</v>
      </c>
      <c r="S690" t="str">
        <v>94279771-0dd8-44b8-955b-275714b1489b</v>
      </c>
      <c r="T690" t="str">
        <v>4FD47D2D-300A-466F-A5A7-5B750C5A53A4</v>
      </c>
      <c r="U690" t="str">
        <v>ICE000689</v>
      </c>
      <c r="V690" t="b">
        <f>ISNUMBER(MATCH( ""&amp; T690,  Emploees!AC:AC,0))</f>
        <v>0</v>
      </c>
      <c r="W690" t="b">
        <f>IF(V690,FALSE,ISNUMBER(MATCH(T690,Emploees!B:B,0)))</f>
        <v>0</v>
      </c>
      <c r="X690" t="b">
        <v>1</v>
      </c>
      <c r="Y690" t="e">
        <f>MATCH(ROW(),Sheet2!$A$2:$A$8,0)</f>
        <v>#N/A</v>
      </c>
    </row>
    <row r="691" spans="1:25" hidden="1" x14ac:dyDescent="0.25">
      <c r="A691" t="str">
        <v>კლიმა ვენტი</v>
      </c>
      <c r="B691" t="str">
        <v>400017236</v>
      </c>
      <c r="C691" s="19" t="str">
        <v/>
      </c>
      <c r="E691" t="str">
        <v/>
      </c>
      <c r="F691" t="str">
        <v/>
      </c>
      <c r="H691" t="str">
        <v>ქ. თბილისი, გლდანის რაიონი, გლდანის III მ/რ., კორპ.10, ბ. 120</v>
      </c>
      <c r="I691" t="str">
        <v/>
      </c>
      <c r="J691" t="str">
        <v/>
      </c>
      <c r="K691" t="str">
        <v/>
      </c>
      <c r="M691" t="str">
        <v>მალხაზი ბურდული</v>
      </c>
      <c r="N691" t="str">
        <v>01013008526</v>
      </c>
      <c r="O691" t="str">
        <v/>
      </c>
      <c r="P691" t="str">
        <v/>
      </c>
      <c r="Q691">
        <v>17</v>
      </c>
      <c r="R691" t="str">
        <v>0d51a686-652b-478f-9502-50b11abafa54</v>
      </c>
      <c r="S691" t="str">
        <v>94279771-0dd8-44b8-955b-275714b1489b</v>
      </c>
      <c r="T691" t="str">
        <v>1576A17E-A519-4DA2-BC79-47099D79DB5B</v>
      </c>
      <c r="U691" t="str">
        <v>ICE000690</v>
      </c>
      <c r="V691" t="b">
        <f>ISNUMBER(MATCH( ""&amp; T691,  Emploees!AC:AC,0))</f>
        <v>0</v>
      </c>
      <c r="W691" t="b">
        <f>IF(V691,FALSE,ISNUMBER(MATCH(T691,Emploees!B:B,0)))</f>
        <v>0</v>
      </c>
      <c r="X691" t="b">
        <v>1</v>
      </c>
      <c r="Y691" t="e">
        <f>MATCH(ROW(),Sheet2!$A$2:$A$8,0)</f>
        <v>#N/A</v>
      </c>
    </row>
    <row r="692" spans="1:25" hidden="1" x14ac:dyDescent="0.25">
      <c r="A692" t="str">
        <v>ტელეფონი</v>
      </c>
      <c r="B692" t="str">
        <v>205203377</v>
      </c>
      <c r="C692" s="19" t="str">
        <v/>
      </c>
      <c r="E692" t="str">
        <v/>
      </c>
      <c r="F692" t="str">
        <v/>
      </c>
      <c r="H692" t="str">
        <v>ქ. თბილისი, აღმაშენებლის გამზირი,73</v>
      </c>
      <c r="I692" t="str">
        <v/>
      </c>
      <c r="J692" t="str">
        <v/>
      </c>
      <c r="K692" t="str">
        <v/>
      </c>
      <c r="M692" t="str">
        <v>ზაურ მამადრაგიმოვი</v>
      </c>
      <c r="N692" t="str">
        <v>P3567118</v>
      </c>
      <c r="O692" t="str">
        <v/>
      </c>
      <c r="P692" t="str">
        <v/>
      </c>
      <c r="Q692">
        <v>24</v>
      </c>
      <c r="R692" t="str">
        <v>ec8c01a4-0fe9-424e-b08d-3bc252e7ac53</v>
      </c>
      <c r="S692" t="str">
        <v>94279771-0dd8-44b8-955b-275714b1489b</v>
      </c>
      <c r="T692" t="str">
        <v>D500952C-F119-40B0-9C57-9744852ED7E2</v>
      </c>
      <c r="U692" t="str">
        <v>ICE000691</v>
      </c>
      <c r="V692" t="b">
        <f>ISNUMBER(MATCH( ""&amp; T692,  Emploees!AC:AC,0))</f>
        <v>0</v>
      </c>
      <c r="W692" t="b">
        <f>IF(V692,FALSE,ISNUMBER(MATCH(T692,Emploees!B:B,0)))</f>
        <v>0</v>
      </c>
      <c r="X692" t="b">
        <v>1</v>
      </c>
      <c r="Y692" t="e">
        <f>MATCH(ROW(),Sheet2!$A$2:$A$8,0)</f>
        <v>#N/A</v>
      </c>
    </row>
    <row r="693" spans="1:25" hidden="1" x14ac:dyDescent="0.25">
      <c r="A693" t="str">
        <v>World International Forwarding Company</v>
      </c>
      <c r="B693" t="str">
        <v>400014550</v>
      </c>
      <c r="C693" s="19" t="str">
        <v/>
      </c>
      <c r="E693" t="str">
        <v/>
      </c>
      <c r="F693" t="str">
        <v/>
      </c>
      <c r="H693" t="str">
        <v>ქ. თბილისის გლდანის რაიონში, გლდანის ხევი,კორპ. №4 ბინა №73</v>
      </c>
      <c r="I693" t="str">
        <v/>
      </c>
      <c r="J693" t="str">
        <v/>
      </c>
      <c r="K693" t="str">
        <v/>
      </c>
      <c r="M693" t="str">
        <v>დალი ჯიქურაძე</v>
      </c>
      <c r="N693" t="str">
        <v>01019015728</v>
      </c>
      <c r="O693" t="str">
        <v/>
      </c>
      <c r="P693" t="str">
        <v/>
      </c>
      <c r="Q693">
        <v>8</v>
      </c>
      <c r="R693" t="str">
        <v>0d51a686-652b-478f-9502-50b11abafa54</v>
      </c>
      <c r="S693" t="str">
        <v>94279771-0dd8-44b8-955b-275714b1489b</v>
      </c>
      <c r="T693" t="str">
        <v>2493FFF3-B978-45AB-8EE9-7B3B49261822</v>
      </c>
      <c r="U693" t="str">
        <v>ICE000692</v>
      </c>
      <c r="V693" t="b">
        <f>ISNUMBER(MATCH( ""&amp; T693,  Emploees!AC:AC,0))</f>
        <v>0</v>
      </c>
      <c r="W693" t="b">
        <f>IF(V693,FALSE,ISNUMBER(MATCH(T693,Emploees!B:B,0)))</f>
        <v>0</v>
      </c>
      <c r="X693" t="b">
        <v>1</v>
      </c>
      <c r="Y693" t="e">
        <f>MATCH(ROW(),Sheet2!$A$2:$A$8,0)</f>
        <v>#N/A</v>
      </c>
    </row>
    <row r="694" spans="1:25" hidden="1" x14ac:dyDescent="0.25">
      <c r="A694" t="str">
        <v>რომპეტროლ საქართველო</v>
      </c>
      <c r="B694" t="str">
        <v>204493002</v>
      </c>
      <c r="C694" s="19" t="str">
        <v/>
      </c>
      <c r="E694" t="str">
        <v/>
      </c>
      <c r="F694" t="str">
        <v/>
      </c>
      <c r="H694" t="str">
        <v>ქ. თბილისი, საბურთალოს რაიონი, გამრეკელის ქ. N19</v>
      </c>
      <c r="I694" t="str">
        <v/>
      </c>
      <c r="J694" t="str">
        <v/>
      </c>
      <c r="K694" t="str">
        <v/>
      </c>
      <c r="M694" t="str">
        <v>მალიკ ტულეკოვი
ზამანბეკ მირზაიანოვ</v>
      </c>
      <c r="N694" t="str">
        <v>12092689
841204350012</v>
      </c>
      <c r="O694" t="str">
        <v/>
      </c>
      <c r="P694" t="str">
        <v/>
      </c>
      <c r="Q694">
        <v>26</v>
      </c>
      <c r="R694" t="str">
        <v>0d51a686-652b-478f-9502-50b11abafa54</v>
      </c>
      <c r="S694" t="str">
        <v>94279771-0dd8-44b8-955b-275714b1489b</v>
      </c>
      <c r="T694" t="str">
        <v>BF85B4F9-BE3E-4C81-B506-C51A47CB862B</v>
      </c>
      <c r="U694" t="str">
        <v>ICE000693</v>
      </c>
      <c r="V694" t="b">
        <f>ISNUMBER(MATCH( ""&amp; T694,  Emploees!AC:AC,0))</f>
        <v>0</v>
      </c>
      <c r="W694" t="b">
        <f>IF(V694,FALSE,ISNUMBER(MATCH(T694,Emploees!B:B,0)))</f>
        <v>0</v>
      </c>
      <c r="X694" t="b">
        <v>1</v>
      </c>
      <c r="Y694" t="e">
        <f>MATCH(ROW(),Sheet2!$A$2:$A$8,0)</f>
        <v>#N/A</v>
      </c>
    </row>
    <row r="695" spans="1:25" hidden="1" x14ac:dyDescent="0.25">
      <c r="A695" t="str">
        <v>კომპუსი</v>
      </c>
      <c r="B695" t="str">
        <v>211361685</v>
      </c>
      <c r="C695" s="19" t="str">
        <v/>
      </c>
      <c r="E695" t="str">
        <v/>
      </c>
      <c r="F695" t="str">
        <v/>
      </c>
      <c r="H695" t="str">
        <v>ქ. თბილისის საბურთალოს რაიონში, ვაჟა ფშაველას გამზ. N16</v>
      </c>
      <c r="I695" t="str">
        <v/>
      </c>
      <c r="J695" t="str">
        <v/>
      </c>
      <c r="K695" t="str">
        <v/>
      </c>
      <c r="M695" t="str">
        <v>ირაკლი ნიკოლაძე</v>
      </c>
      <c r="N695" t="str">
        <v>01008033691</v>
      </c>
      <c r="O695" t="str">
        <v/>
      </c>
      <c r="P695" t="str">
        <v/>
      </c>
      <c r="Q695">
        <v>12</v>
      </c>
      <c r="R695" t="str">
        <v>0d51a686-652b-478f-9502-50b11abafa54</v>
      </c>
      <c r="S695" t="str">
        <v>94279771-0dd8-44b8-955b-275714b1489b</v>
      </c>
      <c r="T695" t="str">
        <v>FF280C34-7DE5-4BFE-8520-8E1F6C396773</v>
      </c>
      <c r="U695" t="str">
        <v>ICE000694</v>
      </c>
      <c r="V695" t="b">
        <f>ISNUMBER(MATCH( ""&amp; T695,  Emploees!AC:AC,0))</f>
        <v>0</v>
      </c>
      <c r="W695" t="b">
        <f>IF(V695,FALSE,ISNUMBER(MATCH(T695,Emploees!B:B,0)))</f>
        <v>0</v>
      </c>
      <c r="X695" t="b">
        <v>1</v>
      </c>
      <c r="Y695" t="e">
        <f>MATCH(ROW(),Sheet2!$A$2:$A$8,0)</f>
        <v>#N/A</v>
      </c>
    </row>
    <row r="696" spans="1:25" hidden="1" x14ac:dyDescent="0.25">
      <c r="A696" t="str">
        <v>ბურჯი</v>
      </c>
      <c r="B696" t="str">
        <v>204973742</v>
      </c>
      <c r="C696" s="19" t="str">
        <v/>
      </c>
      <c r="E696" t="str">
        <v/>
      </c>
      <c r="F696" t="str">
        <v/>
      </c>
      <c r="H696" t="str">
        <v>ქ. თბილისი, ვაკე-საბურთალოს რაიონი, ჭავჭავაძის გამზირი, N39ა</v>
      </c>
      <c r="I696" t="str">
        <v/>
      </c>
      <c r="J696" t="str">
        <v/>
      </c>
      <c r="K696" t="str">
        <v/>
      </c>
      <c r="M696" t="str">
        <v>გიორგი ქსოვრელი</v>
      </c>
      <c r="N696" t="str">
        <v>01030027208</v>
      </c>
      <c r="O696" t="str">
        <v/>
      </c>
      <c r="P696" t="str">
        <v/>
      </c>
      <c r="Q696">
        <v>32</v>
      </c>
      <c r="R696" t="str">
        <v>0d51a686-652b-478f-9502-50b11abafa54</v>
      </c>
      <c r="S696" t="str">
        <v>94279771-0dd8-44b8-955b-275714b1489b</v>
      </c>
      <c r="T696" t="str">
        <v>D43BC0A5-16FE-490C-AABF-0D8AAD994749</v>
      </c>
      <c r="U696" t="str">
        <v>ICE000695</v>
      </c>
      <c r="V696" t="b">
        <f>ISNUMBER(MATCH( ""&amp; T696,  Emploees!AC:AC,0))</f>
        <v>0</v>
      </c>
      <c r="W696" t="b">
        <f>IF(V696,FALSE,ISNUMBER(MATCH(T696,Emploees!B:B,0)))</f>
        <v>0</v>
      </c>
      <c r="X696" t="b">
        <v>1</v>
      </c>
      <c r="Y696" t="e">
        <f>MATCH(ROW(),Sheet2!$A$2:$A$8,0)</f>
        <v>#N/A</v>
      </c>
    </row>
    <row r="697" spans="1:25" hidden="1" x14ac:dyDescent="0.25">
      <c r="A697" t="str">
        <v>ულტრა ტური</v>
      </c>
      <c r="B697" t="str">
        <v>204464169</v>
      </c>
      <c r="C697" s="19" t="str">
        <v/>
      </c>
      <c r="E697" t="str">
        <v/>
      </c>
      <c r="F697" t="str">
        <v/>
      </c>
      <c r="H697" t="str">
        <v>ქ. თბილისის რაიონში, ნიკოლაძის ქ. N7, ბ.35</v>
      </c>
      <c r="I697" t="str">
        <v/>
      </c>
      <c r="J697" t="str">
        <v/>
      </c>
      <c r="K697" t="str">
        <v/>
      </c>
      <c r="M697" t="str">
        <v>გიორგი თანდილაშვილი</v>
      </c>
      <c r="N697">
        <v>20001009971</v>
      </c>
      <c r="O697" t="str">
        <v/>
      </c>
      <c r="P697" t="str">
        <v/>
      </c>
      <c r="Q697">
        <v>35</v>
      </c>
      <c r="R697" t="str">
        <v>0d51a686-652b-478f-9502-50b11abafa54</v>
      </c>
      <c r="S697" t="str">
        <v>94279771-0dd8-44b8-955b-275714b1489b</v>
      </c>
      <c r="T697" t="str">
        <v>A417833F-67E5-43CD-8CD3-3D90A96C4FBC</v>
      </c>
      <c r="U697" t="str">
        <v>ICE000696</v>
      </c>
      <c r="V697" t="b">
        <f>ISNUMBER(MATCH( ""&amp; T697,  Emploees!AC:AC,0))</f>
        <v>0</v>
      </c>
      <c r="W697" t="b">
        <f>IF(V697,FALSE,ISNUMBER(MATCH(T697,Emploees!B:B,0)))</f>
        <v>0</v>
      </c>
      <c r="X697" t="b">
        <v>1</v>
      </c>
      <c r="Y697" t="e">
        <f>MATCH(ROW(),Sheet2!$A$2:$A$8,0)</f>
        <v>#N/A</v>
      </c>
    </row>
    <row r="698" spans="1:25" hidden="1" x14ac:dyDescent="0.25">
      <c r="A698" t="str">
        <v>სადაზღვევო კომპანია ალდაგი ბისიაი</v>
      </c>
      <c r="B698" t="str">
        <v>211358494</v>
      </c>
      <c r="C698" s="19" t="str">
        <v/>
      </c>
      <c r="E698" t="str">
        <v/>
      </c>
      <c r="F698" t="str">
        <v/>
      </c>
      <c r="H698" t="str">
        <v>ქ. თბილისი, ძველი თბილისის რაიონი, პუშკინის ქ. N3</v>
      </c>
      <c r="I698" t="str">
        <v/>
      </c>
      <c r="J698" t="str">
        <v/>
      </c>
      <c r="K698" t="str">
        <v/>
      </c>
      <c r="M698" t="str">
        <v>მურთაზ კიკორია</v>
      </c>
      <c r="N698">
        <v>62006000425</v>
      </c>
      <c r="O698" t="str">
        <v/>
      </c>
      <c r="P698" t="str">
        <v/>
      </c>
      <c r="Q698" t="str">
        <v/>
      </c>
      <c r="R698" t="str">
        <v>ec8c01a4-0fe9-424e-b08d-3bc252e7ac53</v>
      </c>
      <c r="S698" t="str">
        <v>94279771-0dd8-44b8-955b-275714b1489b</v>
      </c>
      <c r="T698" t="str">
        <v>0F1F20DA-BD6C-4D8D-9533-7667E9ED5059</v>
      </c>
      <c r="U698" t="str">
        <v>ICE000697</v>
      </c>
      <c r="V698" t="b">
        <f>ISNUMBER(MATCH( ""&amp; T698,  Emploees!AC:AC,0))</f>
        <v>0</v>
      </c>
      <c r="W698" t="b">
        <f>IF(V698,FALSE,ISNUMBER(MATCH(T698,Emploees!B:B,0)))</f>
        <v>0</v>
      </c>
      <c r="X698" t="b">
        <v>1</v>
      </c>
      <c r="Y698" t="e">
        <f>MATCH(ROW(),Sheet2!$A$2:$A$8,0)</f>
        <v>#N/A</v>
      </c>
    </row>
    <row r="699" spans="1:25" hidden="1" x14ac:dyDescent="0.25">
      <c r="A699" t="str">
        <v>პროგრესი 2000</v>
      </c>
      <c r="B699" t="str">
        <v>208211175</v>
      </c>
      <c r="C699" s="19" t="str">
        <v/>
      </c>
      <c r="E699" t="str">
        <v/>
      </c>
      <c r="F699" t="str">
        <v/>
      </c>
      <c r="H699" t="str">
        <v>ამბროლაურის რაიონი, სოფ. ხოტევი</v>
      </c>
      <c r="I699" t="str">
        <v/>
      </c>
      <c r="J699" t="str">
        <v/>
      </c>
      <c r="K699" t="str">
        <v/>
      </c>
      <c r="M699" t="str">
        <v>მამია საძაგლიშვილი</v>
      </c>
      <c r="N699" t="str">
        <v>01027020511</v>
      </c>
      <c r="O699" t="str">
        <v/>
      </c>
      <c r="P699" t="str">
        <v/>
      </c>
      <c r="Q699">
        <v>27</v>
      </c>
      <c r="R699" t="str">
        <v>0d51a686-652b-478f-9502-50b11abafa54</v>
      </c>
      <c r="S699" t="str">
        <v>94279771-0dd8-44b8-955b-275714b1489b</v>
      </c>
      <c r="T699" t="str">
        <v>847F65AA-0DC7-4B93-9F19-900F60E40433</v>
      </c>
      <c r="U699" t="str">
        <v>ICE000698</v>
      </c>
      <c r="V699" t="b">
        <f>ISNUMBER(MATCH( ""&amp; T699,  Emploees!AC:AC,0))</f>
        <v>0</v>
      </c>
      <c r="W699" t="b">
        <f>IF(V699,FALSE,ISNUMBER(MATCH(T699,Emploees!B:B,0)))</f>
        <v>0</v>
      </c>
      <c r="X699" t="b">
        <v>1</v>
      </c>
      <c r="Y699" t="e">
        <f>MATCH(ROW(),Sheet2!$A$2:$A$8,0)</f>
        <v>#N/A</v>
      </c>
    </row>
    <row r="700" spans="1:25" hidden="1" x14ac:dyDescent="0.25">
      <c r="A700" t="str">
        <v>ბიარტი</v>
      </c>
      <c r="B700" t="str">
        <v>202463636</v>
      </c>
      <c r="C700" s="19" t="str">
        <v/>
      </c>
      <c r="E700" t="str">
        <v/>
      </c>
      <c r="F700" t="str">
        <v/>
      </c>
      <c r="H700" t="str">
        <v>ქ. თბილისი, დიდუბის რაიონი, წერეთლის გამზ., №116</v>
      </c>
      <c r="I700" t="str">
        <v/>
      </c>
      <c r="J700" t="str">
        <v/>
      </c>
      <c r="K700" t="str">
        <v/>
      </c>
      <c r="M700" t="str">
        <v>მაია მხეიძე</v>
      </c>
      <c r="N700" t="str">
        <v>01007010037</v>
      </c>
      <c r="O700" t="str">
        <v/>
      </c>
      <c r="P700" t="str">
        <v/>
      </c>
      <c r="Q700">
        <v>48</v>
      </c>
      <c r="R700" t="str">
        <v>0d51a686-652b-478f-9502-50b11abafa54</v>
      </c>
      <c r="S700" t="str">
        <v>94279771-0dd8-44b8-955b-275714b1489b</v>
      </c>
      <c r="T700" t="str">
        <v>98A66A62-A610-4075-85A6-9B531B18DC04</v>
      </c>
      <c r="U700" t="str">
        <v>ICE000699</v>
      </c>
      <c r="V700" t="b">
        <f>ISNUMBER(MATCH( ""&amp; T700,  Emploees!AC:AC,0))</f>
        <v>0</v>
      </c>
      <c r="W700" t="b">
        <f>IF(V700,FALSE,ISNUMBER(MATCH(T700,Emploees!B:B,0)))</f>
        <v>0</v>
      </c>
      <c r="X700" t="b">
        <v>1</v>
      </c>
      <c r="Y700" t="e">
        <f>MATCH(ROW(),Sheet2!$A$2:$A$8,0)</f>
        <v>#N/A</v>
      </c>
    </row>
    <row r="701" spans="1:25" hidden="1" x14ac:dyDescent="0.25">
      <c r="A701" t="str">
        <v>ვია თრეველი</v>
      </c>
      <c r="B701" t="str">
        <v>205170688</v>
      </c>
      <c r="C701" s="19" t="str">
        <v/>
      </c>
      <c r="E701" t="str">
        <v/>
      </c>
      <c r="F701" t="str">
        <v/>
      </c>
      <c r="H701" t="str">
        <v>ქ. თბილისი, ვაკის რაიონი, აბაშიძის ქ.,№24</v>
      </c>
      <c r="I701" t="str">
        <v/>
      </c>
      <c r="J701" t="str">
        <v/>
      </c>
      <c r="K701" t="str">
        <v/>
      </c>
      <c r="M701" t="str">
        <v>ნინო ნამგალაძე</v>
      </c>
      <c r="N701" t="str">
        <v>01012013071</v>
      </c>
      <c r="O701" t="str">
        <v/>
      </c>
      <c r="P701" t="str">
        <v/>
      </c>
      <c r="Q701">
        <v>53</v>
      </c>
      <c r="R701" t="str">
        <v>0d51a686-652b-478f-9502-50b11abafa54</v>
      </c>
      <c r="S701" t="str">
        <v>94279771-0dd8-44b8-955b-275714b1489b</v>
      </c>
      <c r="T701" t="str">
        <v>F620394E-64CC-4918-8A20-77B00736E1A9</v>
      </c>
      <c r="U701" t="str">
        <v>ICE000700</v>
      </c>
      <c r="V701" t="b">
        <f>ISNUMBER(MATCH( ""&amp; T701,  Emploees!AC:AC,0))</f>
        <v>0</v>
      </c>
      <c r="W701" t="b">
        <f>IF(V701,FALSE,ISNUMBER(MATCH(T701,Emploees!B:B,0)))</f>
        <v>0</v>
      </c>
      <c r="X701" t="b">
        <v>1</v>
      </c>
      <c r="Y701" t="e">
        <f>MATCH(ROW(),Sheet2!$A$2:$A$8,0)</f>
        <v>#N/A</v>
      </c>
    </row>
    <row r="702" spans="1:25" hidden="1" x14ac:dyDescent="0.25">
      <c r="A702" t="str">
        <v>ტოპ ტრანს სერვისი</v>
      </c>
      <c r="B702" t="str">
        <v>205079957</v>
      </c>
      <c r="C702" s="19" t="str">
        <v/>
      </c>
      <c r="E702" t="str">
        <v/>
      </c>
      <c r="F702" t="str">
        <v/>
      </c>
      <c r="H702" t="str">
        <v>ქ. თბილისი, საბურთალოს რაიონი, ვაჟაფშაველას გამზირი, N45</v>
      </c>
      <c r="I702" t="str">
        <v/>
      </c>
      <c r="J702" t="str">
        <v/>
      </c>
      <c r="K702" t="str">
        <v/>
      </c>
      <c r="M702" t="str">
        <v>ბადრი გოგობერიშვილი</v>
      </c>
      <c r="N702" t="str">
        <v>04001003457</v>
      </c>
      <c r="O702" t="str">
        <v/>
      </c>
      <c r="P702" t="str">
        <v/>
      </c>
      <c r="Q702">
        <v>54</v>
      </c>
      <c r="R702" t="str">
        <v>0d51a686-652b-478f-9502-50b11abafa54</v>
      </c>
      <c r="S702" t="str">
        <v>94279771-0dd8-44b8-955b-275714b1489b</v>
      </c>
      <c r="T702" t="str">
        <v>3FBBF40F-AB37-40B2-B833-78EF533375C2</v>
      </c>
      <c r="U702" t="str">
        <v>ICE000701</v>
      </c>
      <c r="V702" t="b">
        <f>ISNUMBER(MATCH( ""&amp; T702,  Emploees!AC:AC,0))</f>
        <v>0</v>
      </c>
      <c r="W702" t="b">
        <f>IF(V702,FALSE,ISNUMBER(MATCH(T702,Emploees!B:B,0)))</f>
        <v>0</v>
      </c>
      <c r="X702" t="b">
        <v>1</v>
      </c>
      <c r="Y702" t="e">
        <f>MATCH(ROW(),Sheet2!$A$2:$A$8,0)</f>
        <v>#N/A</v>
      </c>
    </row>
    <row r="703" spans="1:25" hidden="1" x14ac:dyDescent="0.25">
      <c r="A703" t="str">
        <v>სსიპ-შემოსავლების სამსახურის თბილისის რეგიონული ცენტრი</v>
      </c>
      <c r="B703" t="str">
        <v>206160606</v>
      </c>
      <c r="C703" s="19" t="str">
        <v/>
      </c>
      <c r="E703" t="str">
        <v/>
      </c>
      <c r="F703" t="str">
        <v/>
      </c>
      <c r="H703" t="str">
        <v>ქ. თბილისი, ბაღდადის ქ 8</v>
      </c>
      <c r="I703" t="str">
        <v/>
      </c>
      <c r="J703" t="str">
        <v/>
      </c>
      <c r="K703" t="str">
        <v/>
      </c>
      <c r="M703" t="str">
        <v>პაატა კილაძე</v>
      </c>
      <c r="N703">
        <v>35001033408</v>
      </c>
      <c r="O703" t="str">
        <v/>
      </c>
      <c r="P703" t="str">
        <v/>
      </c>
      <c r="Q703" t="str">
        <v/>
      </c>
      <c r="R703" t="str">
        <v>af6bac17-8f0a-46c3-b1f3-4b7332d7ad7d</v>
      </c>
      <c r="S703" t="str">
        <v>94279771-0dd8-44b8-955b-275714b1489b</v>
      </c>
      <c r="T703" t="str">
        <v>8965E784-F1E0-4035-8267-1DE26D8A00A8</v>
      </c>
      <c r="U703" t="str">
        <v>ICE000702</v>
      </c>
      <c r="V703" t="b">
        <f>ISNUMBER(MATCH( ""&amp; T703,  Emploees!AC:AC,0))</f>
        <v>0</v>
      </c>
      <c r="W703" t="b">
        <f>IF(V703,FALSE,ISNUMBER(MATCH(T703,Emploees!B:B,0)))</f>
        <v>0</v>
      </c>
      <c r="X703" t="b">
        <v>1</v>
      </c>
      <c r="Y703" t="e">
        <f>MATCH(ROW(),Sheet2!$A$2:$A$8,0)</f>
        <v>#N/A</v>
      </c>
    </row>
    <row r="704" spans="1:25" hidden="1" x14ac:dyDescent="0.25">
      <c r="A704" t="str">
        <v>ტექნოინჟინერინგი</v>
      </c>
      <c r="B704" t="str">
        <v>206338435</v>
      </c>
      <c r="C704" s="19" t="str">
        <v/>
      </c>
      <c r="E704" t="str">
        <v/>
      </c>
      <c r="F704" t="str">
        <v/>
      </c>
      <c r="H704" t="str">
        <v>ქ. თბილისის, ისანი-სამგორის რაიონში, კახეთის გზატკეცილი, №36 ვ, ბინა №34</v>
      </c>
      <c r="I704" t="str">
        <v/>
      </c>
      <c r="J704" t="str">
        <v/>
      </c>
      <c r="K704" t="str">
        <v/>
      </c>
      <c r="M704" t="str">
        <v>ნიკოლოზ მედულაშვილი</v>
      </c>
      <c r="N704" t="str">
        <v>01012011432</v>
      </c>
      <c r="O704" t="str">
        <v/>
      </c>
      <c r="P704" t="str">
        <v/>
      </c>
      <c r="Q704">
        <v>61</v>
      </c>
      <c r="R704" t="str">
        <v>0d51a686-652b-478f-9502-50b11abafa54</v>
      </c>
      <c r="S704" t="str">
        <v>94279771-0dd8-44b8-955b-275714b1489b</v>
      </c>
      <c r="T704" t="str">
        <v>C9373C22-C780-4D7C-B1F8-A0933FFBD41B</v>
      </c>
      <c r="U704" t="str">
        <v>ICE000703</v>
      </c>
      <c r="V704" t="b">
        <f>ISNUMBER(MATCH( ""&amp; T704,  Emploees!AC:AC,0))</f>
        <v>0</v>
      </c>
      <c r="W704" t="b">
        <f>IF(V704,FALSE,ISNUMBER(MATCH(T704,Emploees!B:B,0)))</f>
        <v>0</v>
      </c>
      <c r="X704" t="b">
        <v>1</v>
      </c>
      <c r="Y704" t="e">
        <f>MATCH(ROW(),Sheet2!$A$2:$A$8,0)</f>
        <v>#N/A</v>
      </c>
    </row>
    <row r="705" spans="1:25" hidden="1" x14ac:dyDescent="0.25">
      <c r="A705" t="str">
        <v>სილქ ვეი-ჯორჯია</v>
      </c>
      <c r="B705" t="str">
        <v>205101272</v>
      </c>
      <c r="C705" s="19" t="str">
        <v/>
      </c>
      <c r="E705" t="str">
        <v/>
      </c>
      <c r="F705" t="str">
        <v/>
      </c>
      <c r="H705" t="str">
        <v>ქ. თბილისი, ვაკის რაიონი, ჭავჭავაძის გამზირი, N28, ბინა 2</v>
      </c>
      <c r="I705" t="str">
        <v/>
      </c>
      <c r="J705" t="str">
        <v/>
      </c>
      <c r="K705" t="str">
        <v/>
      </c>
      <c r="M705" t="str">
        <v>ავთანდილ ახმედოვი</v>
      </c>
      <c r="N705" t="str">
        <v>01017047951</v>
      </c>
      <c r="O705" t="str">
        <v/>
      </c>
      <c r="P705" t="str">
        <v/>
      </c>
      <c r="Q705">
        <v>62</v>
      </c>
      <c r="R705" t="str">
        <v>0d51a686-652b-478f-9502-50b11abafa54</v>
      </c>
      <c r="S705" t="str">
        <v>94279771-0dd8-44b8-955b-275714b1489b</v>
      </c>
      <c r="T705" t="str">
        <v>161C2901-2353-4FD4-9EB5-29332852D753</v>
      </c>
      <c r="U705" t="str">
        <v>ICE000704</v>
      </c>
      <c r="V705" t="b">
        <f>ISNUMBER(MATCH( ""&amp; T705,  Emploees!AC:AC,0))</f>
        <v>0</v>
      </c>
      <c r="W705" t="b">
        <f>IF(V705,FALSE,ISNUMBER(MATCH(T705,Emploees!B:B,0)))</f>
        <v>0</v>
      </c>
      <c r="X705" t="b">
        <v>1</v>
      </c>
      <c r="Y705" t="e">
        <f>MATCH(ROW(),Sheet2!$A$2:$A$8,0)</f>
        <v>#N/A</v>
      </c>
    </row>
    <row r="706" spans="1:25" hidden="1" x14ac:dyDescent="0.25">
      <c r="A706" t="str">
        <v>შპს "გოქშინ ინშაათ გიდა ტურიზმ ბილიშიმ თუქეთიმ
მალლარი ფაზარლამა მადენჯილიქ ვე ფროჟე მუშავირლიქ
ჰიზმეთლერი სანაი თიჯარეთ"-ის საქართველოს ფილიალი</v>
      </c>
      <c r="B706" t="str">
        <v>400015540</v>
      </c>
      <c r="C706" s="19" t="str">
        <v/>
      </c>
      <c r="E706" t="str">
        <v/>
      </c>
      <c r="F706" t="str">
        <v/>
      </c>
      <c r="H706" t="str">
        <v>ქ. ქობულეთი , შესახვევი ლესელიძე , N 18 , ა</v>
      </c>
      <c r="I706" t="str">
        <v/>
      </c>
      <c r="J706" t="str">
        <v/>
      </c>
      <c r="K706" t="str">
        <v/>
      </c>
      <c r="M706" t="str">
        <v>ნიჰათ დემიროღლუ
ფირათ უზუნი
ბილგე სუმერი
ერაი გუვეჩი</v>
      </c>
      <c r="N706" t="str">
        <v>22417709260,U08603417
12101631724,U15930738
26572978028,U06889563
26179453782,U06482305</v>
      </c>
      <c r="O706" t="str">
        <v/>
      </c>
      <c r="P706" t="str">
        <v/>
      </c>
      <c r="Q706">
        <v>67</v>
      </c>
      <c r="R706" t="str">
        <v>23b32846-da15-4bce-a8a6-0859041e94bb</v>
      </c>
      <c r="S706" t="str">
        <v>94279771-0dd8-44b8-955b-275714b1489b</v>
      </c>
      <c r="T706" t="str">
        <v>EB5DDD95-9AAD-46C4-B32E-56EE7D1FC063</v>
      </c>
      <c r="U706" t="str">
        <v>ICE000705</v>
      </c>
      <c r="V706" t="b">
        <f>ISNUMBER(MATCH( ""&amp; T706,  Emploees!AC:AC,0))</f>
        <v>0</v>
      </c>
      <c r="W706" t="b">
        <f>IF(V706,FALSE,ISNUMBER(MATCH(T706,Emploees!B:B,0)))</f>
        <v>0</v>
      </c>
      <c r="X706" t="b">
        <v>1</v>
      </c>
      <c r="Y706" t="e">
        <f>MATCH(ROW(),Sheet2!$A$2:$A$8,0)</f>
        <v>#N/A</v>
      </c>
    </row>
    <row r="707" spans="1:25" hidden="1" x14ac:dyDescent="0.25">
      <c r="A707" t="str">
        <v>გამომცემლობა ნათლისმცემელი</v>
      </c>
      <c r="B707" t="str">
        <v>204439063</v>
      </c>
      <c r="C707" s="19" t="str">
        <v/>
      </c>
      <c r="E707" t="str">
        <v/>
      </c>
      <c r="F707" t="str">
        <v/>
      </c>
      <c r="H707" t="str">
        <v>ქ. თბილისი, ძველი თბილისის რაიონი, მთაწმინდის ქ. N16</v>
      </c>
      <c r="I707" t="str">
        <v/>
      </c>
      <c r="J707" t="str">
        <v/>
      </c>
      <c r="K707" t="str">
        <v/>
      </c>
      <c r="M707" t="str">
        <v>მიხეილი წუწუნავა</v>
      </c>
      <c r="N707" t="str">
        <v>01013008742</v>
      </c>
      <c r="O707" t="str">
        <v/>
      </c>
      <c r="P707" t="str">
        <v/>
      </c>
      <c r="Q707">
        <v>76</v>
      </c>
      <c r="R707" t="str">
        <v>831339ac-64e3-4d4c-9726-074e2d68b19c</v>
      </c>
      <c r="S707" t="str">
        <v>94279771-0dd8-44b8-955b-275714b1489b</v>
      </c>
      <c r="T707" t="str">
        <v>5A9584F3-BC92-49EE-A89C-FDF1D0D2EA15</v>
      </c>
      <c r="U707" t="str">
        <v>ICE000706</v>
      </c>
      <c r="V707" t="b">
        <f>ISNUMBER(MATCH( ""&amp; T707,  Emploees!AC:AC,0))</f>
        <v>0</v>
      </c>
      <c r="W707" t="b">
        <f>IF(V707,FALSE,ISNUMBER(MATCH(T707,Emploees!B:B,0)))</f>
        <v>0</v>
      </c>
      <c r="X707" t="b">
        <v>1</v>
      </c>
      <c r="Y707" t="e">
        <f>MATCH(ROW(),Sheet2!$A$2:$A$8,0)</f>
        <v>#N/A</v>
      </c>
    </row>
    <row r="708" spans="1:25" hidden="1" x14ac:dyDescent="0.25">
      <c r="A708" t="str">
        <v>მოგზაურთა კლუბი</v>
      </c>
      <c r="B708" t="str">
        <v>204422320</v>
      </c>
      <c r="C708" s="19" t="str">
        <v/>
      </c>
      <c r="E708" t="str">
        <v/>
      </c>
      <c r="F708" t="str">
        <v/>
      </c>
      <c r="H708" t="str">
        <v>ქ. თბილისის, ძველი თბილისის რაიონში, ივ.მაჩაბელის ქ./გიორგი ლეონიძის ქ., №2/4</v>
      </c>
      <c r="I708" t="str">
        <v/>
      </c>
      <c r="J708" t="str">
        <v/>
      </c>
      <c r="K708" t="str">
        <v/>
      </c>
      <c r="M708" t="str">
        <v>ზურაბ ვაშალომიძე</v>
      </c>
      <c r="N708" t="str">
        <v>01026001886</v>
      </c>
      <c r="O708" t="str">
        <v/>
      </c>
      <c r="P708" t="str">
        <v/>
      </c>
      <c r="Q708">
        <v>79</v>
      </c>
      <c r="R708" t="str">
        <v>0d51a686-652b-478f-9502-50b11abafa54</v>
      </c>
      <c r="S708" t="str">
        <v>94279771-0dd8-44b8-955b-275714b1489b</v>
      </c>
      <c r="T708" t="str">
        <v>E65216B3-A997-4B24-B89E-AFB071211269</v>
      </c>
      <c r="U708" t="str">
        <v>ICE000707</v>
      </c>
      <c r="V708" t="b">
        <f>ISNUMBER(MATCH( ""&amp; T708,  Emploees!AC:AC,0))</f>
        <v>0</v>
      </c>
      <c r="W708" t="b">
        <f>IF(V708,FALSE,ISNUMBER(MATCH(T708,Emploees!B:B,0)))</f>
        <v>0</v>
      </c>
      <c r="X708" t="b">
        <v>1</v>
      </c>
      <c r="Y708" t="e">
        <f>MATCH(ROW(),Sheet2!$A$2:$A$8,0)</f>
        <v>#N/A</v>
      </c>
    </row>
    <row r="709" spans="1:25" hidden="1" x14ac:dyDescent="0.25">
      <c r="A709" t="str">
        <v>ტექნოგენ</v>
      </c>
      <c r="B709" t="str">
        <v>205259655</v>
      </c>
      <c r="C709" s="19" t="str">
        <v/>
      </c>
      <c r="E709" t="str">
        <v/>
      </c>
      <c r="F709" t="str">
        <v/>
      </c>
      <c r="H709" t="str">
        <v>თბილისი, საბურთალოს რაიონი, ნუცუბიძის ქ., №50, ბ. 21</v>
      </c>
      <c r="I709" t="str">
        <v/>
      </c>
      <c r="J709" t="str">
        <v/>
      </c>
      <c r="K709" t="str">
        <v/>
      </c>
      <c r="M709" t="str">
        <v>გრიგოლ ცირეკიძე</v>
      </c>
      <c r="N709" t="str">
        <v>01007008822</v>
      </c>
      <c r="O709" t="str">
        <v/>
      </c>
      <c r="P709" t="str">
        <v/>
      </c>
      <c r="Q709">
        <v>80</v>
      </c>
      <c r="R709" t="str">
        <v>0d51a686-652b-478f-9502-50b11abafa54</v>
      </c>
      <c r="S709" t="str">
        <v>94279771-0dd8-44b8-955b-275714b1489b</v>
      </c>
      <c r="T709" t="str">
        <v>294ADCD4-D2D6-44F2-97FB-5312EBA38D65</v>
      </c>
      <c r="U709" t="str">
        <v>ICE000708</v>
      </c>
      <c r="V709" t="b">
        <f>ISNUMBER(MATCH( ""&amp; T709,  Emploees!AC:AC,0))</f>
        <v>0</v>
      </c>
      <c r="W709" t="b">
        <f>IF(V709,FALSE,ISNUMBER(MATCH(T709,Emploees!B:B,0)))</f>
        <v>0</v>
      </c>
      <c r="X709" t="b">
        <v>1</v>
      </c>
      <c r="Y709" t="e">
        <f>MATCH(ROW(),Sheet2!$A$2:$A$8,0)</f>
        <v>#N/A</v>
      </c>
    </row>
    <row r="710" spans="1:25" hidden="1" x14ac:dyDescent="0.25">
      <c r="A710" t="str">
        <v>მეიდან ექსპრესი</v>
      </c>
      <c r="B710" t="str">
        <v>206343223</v>
      </c>
      <c r="C710" s="19" t="str">
        <v/>
      </c>
      <c r="E710" t="str">
        <v/>
      </c>
      <c r="F710" t="str">
        <v/>
      </c>
      <c r="H710" t="str">
        <v>ქ. თბილისის სამგორის რაიონში, მოსკოვის გამზ. N 48, ბ. 28</v>
      </c>
      <c r="I710" t="str">
        <v/>
      </c>
      <c r="J710" t="str">
        <v/>
      </c>
      <c r="K710" t="str">
        <v/>
      </c>
      <c r="M710" t="str">
        <v>ირაკლი კუბლაშვილი</v>
      </c>
      <c r="N710" t="str">
        <v>01019029992</v>
      </c>
      <c r="O710" t="str">
        <v/>
      </c>
      <c r="P710" t="str">
        <v/>
      </c>
      <c r="Q710">
        <v>59</v>
      </c>
      <c r="R710" t="str">
        <v>0d51a686-652b-478f-9502-50b11abafa54</v>
      </c>
      <c r="S710" t="str">
        <v>94279771-0dd8-44b8-955b-275714b1489b</v>
      </c>
      <c r="T710" t="str">
        <v>D694DCC7-8C95-46BC-8F5F-9CA04F4DB7D4</v>
      </c>
      <c r="U710" t="str">
        <v>ICE000709</v>
      </c>
      <c r="V710" t="b">
        <f>ISNUMBER(MATCH( ""&amp; T710,  Emploees!AC:AC,0))</f>
        <v>0</v>
      </c>
      <c r="W710" t="b">
        <f>IF(V710,FALSE,ISNUMBER(MATCH(T710,Emploees!B:B,0)))</f>
        <v>0</v>
      </c>
      <c r="X710" t="b">
        <v>1</v>
      </c>
      <c r="Y710" t="e">
        <f>MATCH(ROW(),Sheet2!$A$2:$A$8,0)</f>
        <v>#N/A</v>
      </c>
    </row>
    <row r="711" spans="1:25" hidden="1" x14ac:dyDescent="0.25">
      <c r="A711" t="str">
        <v>ინფოჯორჯია XXI</v>
      </c>
      <c r="B711" t="str">
        <v>202177296</v>
      </c>
      <c r="C711" s="19" t="str">
        <v/>
      </c>
      <c r="E711" t="str">
        <v/>
      </c>
      <c r="F711" t="str">
        <v/>
      </c>
      <c r="H711" t="str">
        <v>ქ. თბილისის ვაკის რაიონში, ანა პოლიტკოვსკაიას,№5</v>
      </c>
      <c r="I711" t="str">
        <v/>
      </c>
      <c r="J711" t="str">
        <v/>
      </c>
      <c r="K711" t="str">
        <v/>
      </c>
      <c r="M711" t="str">
        <v>ივანე გოგიჩაიშვილი</v>
      </c>
      <c r="N711">
        <v>31001002055</v>
      </c>
      <c r="O711" t="str">
        <v/>
      </c>
      <c r="P711" t="str">
        <v/>
      </c>
      <c r="Q711">
        <v>75</v>
      </c>
      <c r="R711" t="str">
        <v>ec8c01a4-0fe9-424e-b08d-3bc252e7ac53</v>
      </c>
      <c r="S711" t="str">
        <v>94279771-0dd8-44b8-955b-275714b1489b</v>
      </c>
      <c r="T711" t="str">
        <v>99398C7D-082D-4C60-8289-24CFE4E7B718</v>
      </c>
      <c r="U711" t="str">
        <v>ICE000710</v>
      </c>
      <c r="V711" t="b">
        <f>ISNUMBER(MATCH( ""&amp; T711,  Emploees!AC:AC,0))</f>
        <v>0</v>
      </c>
      <c r="W711" t="b">
        <f>IF(V711,FALSE,ISNUMBER(MATCH(T711,Emploees!B:B,0)))</f>
        <v>0</v>
      </c>
      <c r="X711" t="b">
        <v>1</v>
      </c>
      <c r="Y711" t="e">
        <f>MATCH(ROW(),Sheet2!$A$2:$A$8,0)</f>
        <v>#N/A</v>
      </c>
    </row>
    <row r="712" spans="1:25" hidden="1" x14ac:dyDescent="0.25">
      <c r="A712" t="str">
        <v>ალექს დეველოპმენტ ჯორჯია</v>
      </c>
      <c r="B712" t="str">
        <v>205208899</v>
      </c>
      <c r="C712" s="19" t="str">
        <v/>
      </c>
      <c r="E712" t="str">
        <v/>
      </c>
      <c r="F712" t="str">
        <v/>
      </c>
      <c r="H712" t="str">
        <v>ქ. თბილისი, ვაკე-საბურთალოს რაიონი, ილია ჭავჭავაძის გამზ., N50</v>
      </c>
      <c r="I712" t="str">
        <v/>
      </c>
      <c r="J712" t="str">
        <v/>
      </c>
      <c r="K712" t="str">
        <v/>
      </c>
      <c r="M712" t="str">
        <v>გივი ხანჯალაძე
ციური ახალკაციშვილი</v>
      </c>
      <c r="N712" t="str">
        <v>01001064604
01008013493</v>
      </c>
      <c r="O712" t="str">
        <v/>
      </c>
      <c r="P712" t="str">
        <v/>
      </c>
      <c r="Q712">
        <v>85</v>
      </c>
      <c r="R712" t="str">
        <v>0d51a686-652b-478f-9502-50b11abafa54</v>
      </c>
      <c r="S712" t="str">
        <v>94279771-0dd8-44b8-955b-275714b1489b</v>
      </c>
      <c r="T712" t="str">
        <v>E30183AE-19B2-4A73-AB6B-A2D5AB80CFE0</v>
      </c>
      <c r="U712" t="str">
        <v>ICE000711</v>
      </c>
      <c r="V712" t="b">
        <f>ISNUMBER(MATCH( ""&amp; T712,  Emploees!AC:AC,0))</f>
        <v>0</v>
      </c>
      <c r="W712" t="b">
        <f>IF(V712,FALSE,ISNUMBER(MATCH(T712,Emploees!B:B,0)))</f>
        <v>0</v>
      </c>
      <c r="X712" t="b">
        <v>1</v>
      </c>
      <c r="Y712" t="e">
        <f>MATCH(ROW(),Sheet2!$A$2:$A$8,0)</f>
        <v>#N/A</v>
      </c>
    </row>
    <row r="713" spans="1:25" hidden="1" x14ac:dyDescent="0.25">
      <c r="A713" t="str">
        <v>ჯორჯექსი</v>
      </c>
      <c r="B713" t="str">
        <v>203838124</v>
      </c>
      <c r="C713" s="19" t="str">
        <v/>
      </c>
      <c r="E713" t="str">
        <v/>
      </c>
      <c r="F713" t="str">
        <v/>
      </c>
      <c r="H713" t="str">
        <v>ქ. თბილისი, რუსთაველის გამზ. N37</v>
      </c>
      <c r="I713" t="str">
        <v/>
      </c>
      <c r="J713" t="str">
        <v/>
      </c>
      <c r="K713" t="str">
        <v/>
      </c>
      <c r="M713" t="str">
        <v>ნანა ნონიკაშვილი</v>
      </c>
      <c r="N713" t="str">
        <v>01006005807</v>
      </c>
      <c r="O713" t="str">
        <v/>
      </c>
      <c r="P713" t="str">
        <v/>
      </c>
      <c r="Q713">
        <v>102</v>
      </c>
      <c r="R713" t="str">
        <v>0d51a686-652b-478f-9502-50b11abafa54</v>
      </c>
      <c r="S713" t="str">
        <v>94279771-0dd8-44b8-955b-275714b1489b</v>
      </c>
      <c r="T713" t="str">
        <v>7D861427-7876-4B17-80DD-16C6D0F9E16A</v>
      </c>
      <c r="U713" t="str">
        <v>ICE000712</v>
      </c>
      <c r="V713" t="b">
        <f>ISNUMBER(MATCH( ""&amp; T713,  Emploees!AC:AC,0))</f>
        <v>0</v>
      </c>
      <c r="W713" t="b">
        <f>IF(V713,FALSE,ISNUMBER(MATCH(T713,Emploees!B:B,0)))</f>
        <v>0</v>
      </c>
      <c r="X713" t="b">
        <v>1</v>
      </c>
      <c r="Y713" t="e">
        <f>MATCH(ROW(),Sheet2!$A$2:$A$8,0)</f>
        <v>#N/A</v>
      </c>
    </row>
    <row r="714" spans="1:25" hidden="1" x14ac:dyDescent="0.25">
      <c r="A714" t="str">
        <v>ევრაზიის ექსპრესი</v>
      </c>
      <c r="B714" t="str">
        <v>204918553</v>
      </c>
      <c r="C714" s="19" t="str">
        <v/>
      </c>
      <c r="E714" t="str">
        <v/>
      </c>
      <c r="F714" t="str">
        <v/>
      </c>
      <c r="H714" t="str">
        <v>ქ. თბილისი, ვაკის რაიონი, ფალიაშვილის ქ., № 108</v>
      </c>
      <c r="I714" t="str">
        <v/>
      </c>
      <c r="J714" t="str">
        <v/>
      </c>
      <c r="K714" t="str">
        <v/>
      </c>
      <c r="M714" t="str">
        <v>გივი ბლიაძე
გიორგი სხირტლაძე</v>
      </c>
      <c r="N714" t="str">
        <v>01026003288
01024003222</v>
      </c>
      <c r="O714" t="str">
        <v/>
      </c>
      <c r="P714" t="str">
        <v/>
      </c>
      <c r="Q714">
        <v>109</v>
      </c>
      <c r="R714" t="str">
        <v>0d51a686-652b-478f-9502-50b11abafa54</v>
      </c>
      <c r="S714" t="str">
        <v>94279771-0dd8-44b8-955b-275714b1489b</v>
      </c>
      <c r="T714" t="str">
        <v>43E8F14B-8A7A-4C8B-8517-7CE1F6A2D272</v>
      </c>
      <c r="U714" t="str">
        <v>ICE000713</v>
      </c>
      <c r="V714" t="b">
        <f>ISNUMBER(MATCH( ""&amp; T714,  Emploees!AC:AC,0))</f>
        <v>0</v>
      </c>
      <c r="W714" t="b">
        <f>IF(V714,FALSE,ISNUMBER(MATCH(T714,Emploees!B:B,0)))</f>
        <v>0</v>
      </c>
      <c r="X714" t="b">
        <v>1</v>
      </c>
      <c r="Y714" t="e">
        <f>MATCH(ROW(),Sheet2!$A$2:$A$8,0)</f>
        <v>#N/A</v>
      </c>
    </row>
    <row r="715" spans="1:25" hidden="1" x14ac:dyDescent="0.25">
      <c r="A715" t="str">
        <v>ჯმს</v>
      </c>
      <c r="B715" t="str">
        <v>202222594</v>
      </c>
      <c r="C715" s="19" t="str">
        <v/>
      </c>
      <c r="E715" t="str">
        <v/>
      </c>
      <c r="F715" t="str">
        <v/>
      </c>
      <c r="H715" t="str">
        <v>ქ. თბილისის დიდუბის რაიონში, წერეთლის გამზ.,77</v>
      </c>
      <c r="I715" t="str">
        <v/>
      </c>
      <c r="J715" t="str">
        <v/>
      </c>
      <c r="K715" t="str">
        <v/>
      </c>
      <c r="M715" t="str">
        <v>ენრიკო იაკობაშვილი</v>
      </c>
      <c r="N715" t="str">
        <v>01015003628</v>
      </c>
      <c r="O715" t="str">
        <v/>
      </c>
      <c r="P715" t="str">
        <v/>
      </c>
      <c r="Q715">
        <v>111</v>
      </c>
      <c r="R715" t="str">
        <v>0d51a686-652b-478f-9502-50b11abafa54</v>
      </c>
      <c r="S715" t="str">
        <v>94279771-0dd8-44b8-955b-275714b1489b</v>
      </c>
      <c r="T715" t="str">
        <v>9129592B-2A1B-4C15-8929-B7A176ABF95C</v>
      </c>
      <c r="U715" t="str">
        <v>ICE000714</v>
      </c>
      <c r="V715" t="b">
        <f>ISNUMBER(MATCH( ""&amp; T715,  Emploees!AC:AC,0))</f>
        <v>0</v>
      </c>
      <c r="W715" t="b">
        <f>IF(V715,FALSE,ISNUMBER(MATCH(T715,Emploees!B:B,0)))</f>
        <v>0</v>
      </c>
      <c r="X715" t="b">
        <v>1</v>
      </c>
      <c r="Y715" t="e">
        <f>MATCH(ROW(),Sheet2!$A$2:$A$8,0)</f>
        <v>#N/A</v>
      </c>
    </row>
    <row r="716" spans="1:25" hidden="1" x14ac:dyDescent="0.25">
      <c r="A716" t="str">
        <v>ნათელი სახლი</v>
      </c>
      <c r="B716" t="str">
        <v>404870662</v>
      </c>
      <c r="C716" s="19" t="str">
        <v/>
      </c>
      <c r="E716" t="str">
        <v/>
      </c>
      <c r="F716" t="str">
        <v/>
      </c>
      <c r="H716" t="str">
        <v>ქ. თბილისის საბურთალოს რაიონში, ი. გაგარინის ქუჩა, N 6</v>
      </c>
      <c r="I716" t="str">
        <v/>
      </c>
      <c r="J716" t="str">
        <v/>
      </c>
      <c r="K716" t="str">
        <v/>
      </c>
      <c r="M716" t="str">
        <v>ირაკლი დობორჯგინიძე</v>
      </c>
      <c r="N716" t="str">
        <v>01024031289</v>
      </c>
      <c r="O716" t="str">
        <v/>
      </c>
      <c r="P716" t="str">
        <v/>
      </c>
      <c r="Q716">
        <v>114</v>
      </c>
      <c r="R716" t="str">
        <v>0d51a686-652b-478f-9502-50b11abafa54</v>
      </c>
      <c r="S716" t="str">
        <v>94279771-0dd8-44b8-955b-275714b1489b</v>
      </c>
      <c r="T716" t="str">
        <v>D53264B1-A74E-4280-BB1A-5D253D1ECBFA</v>
      </c>
      <c r="U716" t="str">
        <v>ICE000715</v>
      </c>
      <c r="V716" t="b">
        <f>ISNUMBER(MATCH( ""&amp; T716,  Emploees!AC:AC,0))</f>
        <v>0</v>
      </c>
      <c r="W716" t="b">
        <f>IF(V716,FALSE,ISNUMBER(MATCH(T716,Emploees!B:B,0)))</f>
        <v>0</v>
      </c>
      <c r="X716" t="b">
        <v>1</v>
      </c>
      <c r="Y716" t="e">
        <f>MATCH(ROW(),Sheet2!$A$2:$A$8,0)</f>
        <v>#N/A</v>
      </c>
    </row>
    <row r="717" spans="1:25" hidden="1" x14ac:dyDescent="0.25">
      <c r="A717" t="str">
        <v>სან 2008</v>
      </c>
      <c r="B717" t="str">
        <v>202447557</v>
      </c>
      <c r="C717" s="19" t="str">
        <v/>
      </c>
      <c r="E717" t="str">
        <v/>
      </c>
      <c r="F717" t="str">
        <v/>
      </c>
      <c r="H717" t="str">
        <v>ქ. თბილისი, დიდუბის რაიონი, ვ.ბაგრატიონის ქ., N 21</v>
      </c>
      <c r="I717" t="str">
        <v/>
      </c>
      <c r="J717" t="str">
        <v/>
      </c>
      <c r="K717" t="str">
        <v/>
      </c>
      <c r="M717" t="str">
        <v>სოფიო გულიაშვილი</v>
      </c>
      <c r="N717" t="str">
        <v>01011066726</v>
      </c>
      <c r="O717" t="str">
        <v/>
      </c>
      <c r="P717" t="str">
        <v/>
      </c>
      <c r="Q717">
        <v>125</v>
      </c>
      <c r="R717" t="str">
        <v>0d51a686-652b-478f-9502-50b11abafa54</v>
      </c>
      <c r="S717" t="str">
        <v>94279771-0dd8-44b8-955b-275714b1489b</v>
      </c>
      <c r="T717" t="str">
        <v>71A7CAFA-2472-48B3-965C-C7B49AC2A495</v>
      </c>
      <c r="U717" t="str">
        <v>ICE000716</v>
      </c>
      <c r="V717" t="b">
        <f>ISNUMBER(MATCH( ""&amp; T717,  Emploees!AC:AC,0))</f>
        <v>0</v>
      </c>
      <c r="W717" t="b">
        <f>IF(V717,FALSE,ISNUMBER(MATCH(T717,Emploees!B:B,0)))</f>
        <v>0</v>
      </c>
      <c r="X717" t="b">
        <v>1</v>
      </c>
      <c r="Y717" t="e">
        <f>MATCH(ROW(),Sheet2!$A$2:$A$8,0)</f>
        <v>#N/A</v>
      </c>
    </row>
    <row r="718" spans="1:25" hidden="1" x14ac:dyDescent="0.25">
      <c r="A718" t="str">
        <v>გრინ ვეი ჯი</v>
      </c>
      <c r="B718" t="str">
        <v>401952240</v>
      </c>
      <c r="C718" s="19" t="str">
        <v/>
      </c>
      <c r="E718" t="str">
        <v/>
      </c>
      <c r="F718" t="str">
        <v/>
      </c>
      <c r="H718" t="str">
        <v>ქ. თბილისის დიდუბის რაიონში, სამტრედიის ქ., N 51 ბ. 52</v>
      </c>
      <c r="I718" t="str">
        <v/>
      </c>
      <c r="J718" t="str">
        <v/>
      </c>
      <c r="K718" t="str">
        <v/>
      </c>
      <c r="M718" t="str">
        <v>ავთანდილ არველაძე</v>
      </c>
      <c r="N718" t="str">
        <v>01007001278</v>
      </c>
      <c r="O718" t="str">
        <v/>
      </c>
      <c r="P718" t="str">
        <v/>
      </c>
      <c r="Q718">
        <v>120</v>
      </c>
      <c r="R718" t="str">
        <v>0d51a686-652b-478f-9502-50b11abafa54</v>
      </c>
      <c r="S718" t="str">
        <v>94279771-0dd8-44b8-955b-275714b1489b</v>
      </c>
      <c r="T718" t="str">
        <v>EC470276-0D94-44F7-AC59-FB1167FB0C2D</v>
      </c>
      <c r="U718" t="str">
        <v>ICE000717</v>
      </c>
      <c r="V718" t="b">
        <f>ISNUMBER(MATCH( ""&amp; T718,  Emploees!AC:AC,0))</f>
        <v>0</v>
      </c>
      <c r="W718" t="b">
        <f>IF(V718,FALSE,ISNUMBER(MATCH(T718,Emploees!B:B,0)))</f>
        <v>0</v>
      </c>
      <c r="X718" t="b">
        <v>1</v>
      </c>
      <c r="Y718" t="e">
        <f>MATCH(ROW(),Sheet2!$A$2:$A$8,0)</f>
        <v>#N/A</v>
      </c>
    </row>
    <row r="719" spans="1:25" hidden="1" x14ac:dyDescent="0.25">
      <c r="A719" t="str">
        <v>ველაჯიო</v>
      </c>
      <c r="B719" t="str">
        <v>204867199</v>
      </c>
      <c r="C719" s="19" t="str">
        <v/>
      </c>
      <c r="E719" t="str">
        <v/>
      </c>
      <c r="F719" t="str">
        <v/>
      </c>
      <c r="H719" t="str">
        <v>ქ. თბილისის ვაკის რაიონში, ვაჟა-ფშაველას გამზირი,№51, კვარტ. I, კორპ. №10</v>
      </c>
      <c r="I719" t="str">
        <v/>
      </c>
      <c r="J719" t="str">
        <v/>
      </c>
      <c r="K719" t="str">
        <v/>
      </c>
      <c r="M719" t="str">
        <v>ლევან კალმახელიძე</v>
      </c>
      <c r="N719">
        <v>20001004247</v>
      </c>
      <c r="O719" t="str">
        <v/>
      </c>
      <c r="P719" t="str">
        <v/>
      </c>
      <c r="Q719">
        <v>131</v>
      </c>
      <c r="R719" t="str">
        <v>0d51a686-652b-478f-9502-50b11abafa54</v>
      </c>
      <c r="S719" t="str">
        <v>94279771-0dd8-44b8-955b-275714b1489b</v>
      </c>
      <c r="T719" t="str">
        <v>B9D3A3EA-9751-465B-9244-175609C07C05</v>
      </c>
      <c r="U719" t="str">
        <v>ICE000718</v>
      </c>
      <c r="V719" t="b">
        <f>ISNUMBER(MATCH( ""&amp; T719,  Emploees!AC:AC,0))</f>
        <v>0</v>
      </c>
      <c r="W719" t="b">
        <f>IF(V719,FALSE,ISNUMBER(MATCH(T719,Emploees!B:B,0)))</f>
        <v>0</v>
      </c>
      <c r="X719" t="b">
        <v>1</v>
      </c>
      <c r="Y719" t="e">
        <f>MATCH(ROW(),Sheet2!$A$2:$A$8,0)</f>
        <v>#N/A</v>
      </c>
    </row>
    <row r="720" spans="1:25" hidden="1" x14ac:dyDescent="0.25">
      <c r="A720" t="str">
        <v>ვოიაჟერი</v>
      </c>
      <c r="B720" t="str">
        <v>406054166</v>
      </c>
      <c r="C720" s="19" t="str">
        <v/>
      </c>
      <c r="E720" t="str">
        <v/>
      </c>
      <c r="F720" t="str">
        <v/>
      </c>
      <c r="H720" t="str">
        <v>ქ. თბილისი, ისნის რაიონი, ქეთევან წამებულის გამზ., N76ბ, ბ. N19</v>
      </c>
      <c r="I720" t="str">
        <v/>
      </c>
      <c r="J720" t="str">
        <v/>
      </c>
      <c r="K720" t="str">
        <v/>
      </c>
      <c r="M720" t="str">
        <v>სოფიკო აზარაშვილი</v>
      </c>
      <c r="N720" t="str">
        <v>01017027943</v>
      </c>
      <c r="O720" t="str">
        <v/>
      </c>
      <c r="P720" t="str">
        <v/>
      </c>
      <c r="Q720">
        <v>128</v>
      </c>
      <c r="R720" t="str">
        <v>0d51a686-652b-478f-9502-50b11abafa54</v>
      </c>
      <c r="S720" t="str">
        <v>94279771-0dd8-44b8-955b-275714b1489b</v>
      </c>
      <c r="T720" t="str">
        <v>58BC2CF1-29CB-4A1A-94CC-1FDFE6458743</v>
      </c>
      <c r="U720" t="str">
        <v>ICE000719</v>
      </c>
      <c r="V720" t="b">
        <f>ISNUMBER(MATCH( ""&amp; T720,  Emploees!AC:AC,0))</f>
        <v>0</v>
      </c>
      <c r="W720" t="b">
        <f>IF(V720,FALSE,ISNUMBER(MATCH(T720,Emploees!B:B,0)))</f>
        <v>0</v>
      </c>
      <c r="X720" t="b">
        <v>1</v>
      </c>
      <c r="Y720" t="e">
        <f>MATCH(ROW(),Sheet2!$A$2:$A$8,0)</f>
        <v>#N/A</v>
      </c>
    </row>
    <row r="721" spans="1:25" hidden="1" x14ac:dyDescent="0.25">
      <c r="A721" t="str">
        <v>ვოიაჟერი</v>
      </c>
      <c r="B721" t="str">
        <v>205236966</v>
      </c>
      <c r="C721" s="19" t="str">
        <v/>
      </c>
      <c r="E721" t="str">
        <v/>
      </c>
      <c r="F721" t="str">
        <v/>
      </c>
      <c r="H721" t="str">
        <v>ქ. თბილისი, ისნის რაიონი, ქეთევან წამებულის გამზ., N76ბ, ბ. N19</v>
      </c>
      <c r="I721" t="str">
        <v/>
      </c>
      <c r="J721" t="str">
        <v/>
      </c>
      <c r="K721" t="str">
        <v/>
      </c>
      <c r="M721" t="str">
        <v>სოფიკო აზარაშვილი</v>
      </c>
      <c r="N721" t="str">
        <v>01017027943</v>
      </c>
      <c r="O721" t="str">
        <v/>
      </c>
      <c r="P721" t="str">
        <v/>
      </c>
      <c r="Q721">
        <v>129</v>
      </c>
      <c r="R721" t="str">
        <v>0d51a686-652b-478f-9502-50b11abafa54</v>
      </c>
      <c r="S721" t="str">
        <v>94279771-0dd8-44b8-955b-275714b1489b</v>
      </c>
      <c r="T721" t="str">
        <v>2516796A-BCAA-4BC9-B7EE-B5B47CC71107</v>
      </c>
      <c r="U721" t="str">
        <v>ICE000720</v>
      </c>
      <c r="V721" t="b">
        <f>ISNUMBER(MATCH( ""&amp; T721,  Emploees!AC:AC,0))</f>
        <v>0</v>
      </c>
      <c r="W721" t="b">
        <f>IF(V721,FALSE,ISNUMBER(MATCH(T721,Emploees!B:B,0)))</f>
        <v>0</v>
      </c>
      <c r="X721" t="b">
        <v>1</v>
      </c>
      <c r="Y721" t="e">
        <f>MATCH(ROW(),Sheet2!$A$2:$A$8,0)</f>
        <v>#N/A</v>
      </c>
    </row>
    <row r="722" spans="1:25" hidden="1" x14ac:dyDescent="0.25">
      <c r="A722" t="str">
        <v>ჯეოონო</v>
      </c>
      <c r="B722" t="str">
        <v>416292185</v>
      </c>
      <c r="C722" s="19" t="str">
        <v/>
      </c>
      <c r="E722" t="str">
        <v/>
      </c>
      <c r="F722" t="str">
        <v/>
      </c>
      <c r="H722" t="str">
        <v>ქ. რუსთავი, კოსტავას გამზ., №36, სააკაძის ქუჩა№2, ბ.№44</v>
      </c>
      <c r="I722" t="str">
        <v/>
      </c>
      <c r="J722" t="str">
        <v/>
      </c>
      <c r="K722" t="str">
        <v/>
      </c>
      <c r="M722" t="str">
        <v>ონისე საბიაშვილი</v>
      </c>
      <c r="N722">
        <v>35001028785</v>
      </c>
      <c r="O722" t="str">
        <v/>
      </c>
      <c r="P722" t="str">
        <v/>
      </c>
      <c r="Q722">
        <v>138</v>
      </c>
      <c r="R722" t="str">
        <v>0d51a686-652b-478f-9502-50b11abafa54</v>
      </c>
      <c r="S722" t="str">
        <v>94279771-0dd8-44b8-955b-275714b1489b</v>
      </c>
      <c r="T722" t="str">
        <v>36020C2E-B0D8-4E31-921C-41F1B7E9454A</v>
      </c>
      <c r="U722" t="str">
        <v>ICE000721</v>
      </c>
      <c r="V722" t="b">
        <f>ISNUMBER(MATCH( ""&amp; T722,  Emploees!AC:AC,0))</f>
        <v>0</v>
      </c>
      <c r="W722" t="b">
        <f>IF(V722,FALSE,ISNUMBER(MATCH(T722,Emploees!B:B,0)))</f>
        <v>0</v>
      </c>
      <c r="X722" t="b">
        <v>1</v>
      </c>
      <c r="Y722" t="e">
        <f>MATCH(ROW(),Sheet2!$A$2:$A$8,0)</f>
        <v>#N/A</v>
      </c>
    </row>
    <row r="723" spans="1:25" hidden="1" x14ac:dyDescent="0.25">
      <c r="A723" t="str">
        <v>ქროსვეისი</v>
      </c>
      <c r="B723" t="str">
        <v>205180935</v>
      </c>
      <c r="C723" s="19" t="str">
        <v/>
      </c>
      <c r="E723" t="str">
        <v/>
      </c>
      <c r="F723" t="str">
        <v/>
      </c>
      <c r="H723" t="str">
        <v>ქ. თბილისი, ვაკე-საბურთალოს რაიონი, 26 მაისის მოედანი, №1 (სასტუმრო აჭარა)</v>
      </c>
      <c r="I723" t="str">
        <v/>
      </c>
      <c r="J723" t="str">
        <v/>
      </c>
      <c r="K723" t="str">
        <v/>
      </c>
      <c r="M723" t="str">
        <v>ზაალ წილოსანი,</v>
      </c>
      <c r="N723" t="str">
        <v>01023001340</v>
      </c>
      <c r="O723" t="str">
        <v/>
      </c>
      <c r="P723" t="str">
        <v/>
      </c>
      <c r="Q723">
        <v>144</v>
      </c>
      <c r="R723" t="str">
        <v>0d51a686-652b-478f-9502-50b11abafa54</v>
      </c>
      <c r="S723" t="str">
        <v>94279771-0dd8-44b8-955b-275714b1489b</v>
      </c>
      <c r="T723" t="str">
        <v>4FD9E351-329C-4DFE-AC1D-DAAD96673C5E</v>
      </c>
      <c r="U723" t="str">
        <v>ICE000722</v>
      </c>
      <c r="V723" t="b">
        <f>ISNUMBER(MATCH( ""&amp; T723,  Emploees!AC:AC,0))</f>
        <v>0</v>
      </c>
      <c r="W723" t="b">
        <f>IF(V723,FALSE,ISNUMBER(MATCH(T723,Emploees!B:B,0)))</f>
        <v>0</v>
      </c>
      <c r="X723" t="b">
        <v>1</v>
      </c>
      <c r="Y723" t="e">
        <f>MATCH(ROW(),Sheet2!$A$2:$A$8,0)</f>
        <v>#N/A</v>
      </c>
    </row>
    <row r="724" spans="1:25" hidden="1" x14ac:dyDescent="0.25">
      <c r="A724" t="str">
        <v>დ. ჯი</v>
      </c>
      <c r="B724" t="str">
        <v>404857384</v>
      </c>
      <c r="C724" s="19" t="str">
        <v/>
      </c>
      <c r="E724" t="str">
        <v/>
      </c>
      <c r="F724" t="str">
        <v/>
      </c>
      <c r="H724" t="str">
        <v>ქ. თბილისის ვაკე–საბურთალოს რაიონში, ვაჟა-ფშაველას გამზირი,№36</v>
      </c>
      <c r="I724" t="str">
        <v/>
      </c>
      <c r="J724" t="str">
        <v/>
      </c>
      <c r="K724" t="str">
        <v/>
      </c>
      <c r="M724" t="str">
        <v>ვლადიმერ ნარტყოშვილი</v>
      </c>
      <c r="N724" t="str">
        <v>01011037560</v>
      </c>
      <c r="O724" t="str">
        <v/>
      </c>
      <c r="P724" t="str">
        <v/>
      </c>
      <c r="Q724">
        <v>139</v>
      </c>
      <c r="R724" t="str">
        <v>0d51a686-652b-478f-9502-50b11abafa54</v>
      </c>
      <c r="S724" t="str">
        <v>94279771-0dd8-44b8-955b-275714b1489b</v>
      </c>
      <c r="T724" t="str">
        <v>B073C200-50C0-4976-943F-10EB5048D17C</v>
      </c>
      <c r="U724" t="str">
        <v>ICE000723</v>
      </c>
      <c r="V724" t="b">
        <f>ISNUMBER(MATCH( ""&amp; T724,  Emploees!AC:AC,0))</f>
        <v>0</v>
      </c>
      <c r="W724" t="b">
        <f>IF(V724,FALSE,ISNUMBER(MATCH(T724,Emploees!B:B,0)))</f>
        <v>0</v>
      </c>
      <c r="X724" t="b">
        <v>1</v>
      </c>
      <c r="Y724" t="e">
        <f>MATCH(ROW(),Sheet2!$A$2:$A$8,0)</f>
        <v>#N/A</v>
      </c>
    </row>
    <row r="725" spans="1:25" hidden="1" x14ac:dyDescent="0.25">
      <c r="A725" t="str">
        <v>მაქს თრეველი</v>
      </c>
      <c r="B725" t="str">
        <v>206253230</v>
      </c>
      <c r="C725" s="19" t="str">
        <v/>
      </c>
      <c r="E725" t="str">
        <v/>
      </c>
      <c r="F725" t="str">
        <v/>
      </c>
      <c r="H725" t="str">
        <v>ქ. თბილისის ისნის რაიონში, ქ. წამებულის 67ა, ბინა 44</v>
      </c>
      <c r="I725" t="str">
        <v/>
      </c>
      <c r="J725" t="str">
        <v/>
      </c>
      <c r="K725" t="str">
        <v/>
      </c>
      <c r="M725" t="str">
        <v>მალხაზ ლომსაძე</v>
      </c>
      <c r="N725" t="str">
        <v>01011016628</v>
      </c>
      <c r="O725" t="str">
        <v/>
      </c>
      <c r="P725" t="str">
        <v/>
      </c>
      <c r="Q725">
        <v>157</v>
      </c>
      <c r="R725" t="str">
        <v>0d51a686-652b-478f-9502-50b11abafa54</v>
      </c>
      <c r="S725" t="str">
        <v>94279771-0dd8-44b8-955b-275714b1489b</v>
      </c>
      <c r="T725" t="str">
        <v>66071D53-4BC0-4D24-876A-4B5DCA3C792D</v>
      </c>
      <c r="U725" t="str">
        <v>ICE000724</v>
      </c>
      <c r="V725" t="b">
        <f>ISNUMBER(MATCH( ""&amp; T725,  Emploees!AC:AC,0))</f>
        <v>0</v>
      </c>
      <c r="W725" t="b">
        <f>IF(V725,FALSE,ISNUMBER(MATCH(T725,Emploees!B:B,0)))</f>
        <v>0</v>
      </c>
      <c r="X725" t="b">
        <v>1</v>
      </c>
      <c r="Y725" t="e">
        <f>MATCH(ROW(),Sheet2!$A$2:$A$8,0)</f>
        <v>#N/A</v>
      </c>
    </row>
    <row r="726" spans="1:25" hidden="1" x14ac:dyDescent="0.25">
      <c r="A726" t="str">
        <v>დაიკა</v>
      </c>
      <c r="B726" t="str">
        <v>212856248</v>
      </c>
      <c r="C726" s="19" t="str">
        <v/>
      </c>
      <c r="E726" t="str">
        <v/>
      </c>
      <c r="F726" t="str">
        <v/>
      </c>
      <c r="H726" t="str">
        <v>ქ. ქუთაისი, ბუკიას ქ., №23</v>
      </c>
      <c r="I726" t="str">
        <v/>
      </c>
      <c r="J726" t="str">
        <v/>
      </c>
      <c r="K726" t="str">
        <v/>
      </c>
      <c r="M726" t="str">
        <v>ხვიჩა გაბეხაძე</v>
      </c>
      <c r="N726">
        <v>21001003470</v>
      </c>
      <c r="O726" t="str">
        <v/>
      </c>
      <c r="P726" t="str">
        <v/>
      </c>
      <c r="Q726">
        <v>160</v>
      </c>
      <c r="R726" t="str">
        <v>0d51a686-652b-478f-9502-50b11abafa54</v>
      </c>
      <c r="S726" t="str">
        <v>94279771-0dd8-44b8-955b-275714b1489b</v>
      </c>
      <c r="T726" t="str">
        <v>E1FE15F2-FFE7-4394-A93C-2E784C0924F2</v>
      </c>
      <c r="U726" t="str">
        <v>ICE000725</v>
      </c>
      <c r="V726" t="b">
        <f>ISNUMBER(MATCH( ""&amp; T726,  Emploees!AC:AC,0))</f>
        <v>0</v>
      </c>
      <c r="W726" t="b">
        <f>IF(V726,FALSE,ISNUMBER(MATCH(T726,Emploees!B:B,0)))</f>
        <v>0</v>
      </c>
      <c r="X726" t="b">
        <v>1</v>
      </c>
      <c r="Y726" t="e">
        <f>MATCH(ROW(),Sheet2!$A$2:$A$8,0)</f>
        <v>#N/A</v>
      </c>
    </row>
    <row r="727" spans="1:25" hidden="1" x14ac:dyDescent="0.25">
      <c r="A727" t="str">
        <v>ელ ენ ექსპრესი</v>
      </c>
      <c r="B727" t="str">
        <v>406030138</v>
      </c>
      <c r="C727" s="19" t="str">
        <v/>
      </c>
      <c r="E727" t="str">
        <v/>
      </c>
      <c r="F727" t="str">
        <v/>
      </c>
      <c r="H727" t="str">
        <v>ქ. თბილისის ისნის რაიონში, შავი ზღვის ქ,№20</v>
      </c>
      <c r="I727" t="str">
        <v/>
      </c>
      <c r="J727" t="str">
        <v/>
      </c>
      <c r="K727" t="str">
        <v/>
      </c>
      <c r="M727" t="str">
        <v>ნათია ვარდიაშვილი</v>
      </c>
      <c r="N727" t="str">
        <v>01013021266</v>
      </c>
      <c r="O727" t="str">
        <v/>
      </c>
      <c r="P727" t="str">
        <v/>
      </c>
      <c r="Q727">
        <v>161</v>
      </c>
      <c r="R727" t="str">
        <v>0d51a686-652b-478f-9502-50b11abafa54</v>
      </c>
      <c r="S727" t="str">
        <v>94279771-0dd8-44b8-955b-275714b1489b</v>
      </c>
      <c r="T727" t="str">
        <v>4D272D5C-3ADE-437D-ADB0-0D60468E7EFC</v>
      </c>
      <c r="U727" t="str">
        <v>ICE000726</v>
      </c>
      <c r="V727" t="b">
        <f>ISNUMBER(MATCH( ""&amp; T727,  Emploees!AC:AC,0))</f>
        <v>0</v>
      </c>
      <c r="W727" t="b">
        <f>IF(V727,FALSE,ISNUMBER(MATCH(T727,Emploees!B:B,0)))</f>
        <v>0</v>
      </c>
      <c r="X727" t="b">
        <v>1</v>
      </c>
      <c r="Y727" t="e">
        <f>MATCH(ROW(),Sheet2!$A$2:$A$8,0)</f>
        <v>#N/A</v>
      </c>
    </row>
    <row r="728" spans="1:25" hidden="1" x14ac:dyDescent="0.25">
      <c r="A728" t="str">
        <v>აქელ ტრანსპორტ</v>
      </c>
      <c r="B728" t="str">
        <v>406060630</v>
      </c>
      <c r="C728" s="19" t="str">
        <v/>
      </c>
      <c r="E728" t="str">
        <v/>
      </c>
      <c r="F728" t="str">
        <v/>
      </c>
      <c r="H728" t="str">
        <v>ქ. თბილისის, ისანი-სამგორის რაიონში, ვაზისუბნის III მ/რ, II კვ, კორ. 8, ბ. 8</v>
      </c>
      <c r="I728" t="str">
        <v/>
      </c>
      <c r="J728" t="str">
        <v/>
      </c>
      <c r="K728" t="str">
        <v/>
      </c>
      <c r="M728" t="str">
        <v>უღურ აქაიდინ</v>
      </c>
      <c r="N728" t="str">
        <v>01092002530</v>
      </c>
      <c r="O728" t="str">
        <v/>
      </c>
      <c r="P728" t="str">
        <v/>
      </c>
      <c r="Q728">
        <v>165</v>
      </c>
      <c r="R728" t="str">
        <v>0d51a686-652b-478f-9502-50b11abafa54</v>
      </c>
      <c r="S728" t="str">
        <v>94279771-0dd8-44b8-955b-275714b1489b</v>
      </c>
      <c r="T728" t="str">
        <v>34BEA0C3-988B-48B4-85FD-DA5A09B80841</v>
      </c>
      <c r="U728" t="str">
        <v>ICE000727</v>
      </c>
      <c r="V728" t="b">
        <f>ISNUMBER(MATCH( ""&amp; T728,  Emploees!AC:AC,0))</f>
        <v>0</v>
      </c>
      <c r="W728" t="b">
        <f>IF(V728,FALSE,ISNUMBER(MATCH(T728,Emploees!B:B,0)))</f>
        <v>0</v>
      </c>
      <c r="X728" t="b">
        <v>1</v>
      </c>
      <c r="Y728" t="e">
        <f>MATCH(ROW(),Sheet2!$A$2:$A$8,0)</f>
        <v>#N/A</v>
      </c>
    </row>
    <row r="729" spans="1:25" hidden="1" x14ac:dyDescent="0.25">
      <c r="A729" t="str">
        <v>ედუპლაზა</v>
      </c>
      <c r="B729" t="str">
        <v>202460871</v>
      </c>
      <c r="C729" s="19" t="str">
        <v/>
      </c>
      <c r="E729" t="str">
        <v/>
      </c>
      <c r="F729" t="str">
        <v/>
      </c>
      <c r="H729" t="str">
        <v>ქ. თბილისის, დიდუბის რაიონში, სტანისლავსკის ქ., №5</v>
      </c>
      <c r="I729" t="str">
        <v/>
      </c>
      <c r="J729" t="str">
        <v/>
      </c>
      <c r="K729" t="str">
        <v/>
      </c>
      <c r="M729" t="str">
        <v>ნინო ოსიტაშვილი</v>
      </c>
      <c r="N729" t="str">
        <v>01018001184</v>
      </c>
      <c r="O729" t="str">
        <v/>
      </c>
      <c r="P729" t="str">
        <v/>
      </c>
      <c r="Q729">
        <v>167</v>
      </c>
      <c r="R729" t="str">
        <v>0d51a686-652b-478f-9502-50b11abafa54</v>
      </c>
      <c r="S729" t="str">
        <v>94279771-0dd8-44b8-955b-275714b1489b</v>
      </c>
      <c r="T729" t="str">
        <v>CDD297A0-88D1-4FD6-9D4F-5746AF61EB74</v>
      </c>
      <c r="U729" t="str">
        <v>ICE000728</v>
      </c>
      <c r="V729" t="b">
        <f>ISNUMBER(MATCH( ""&amp; T729,  Emploees!AC:AC,0))</f>
        <v>0</v>
      </c>
      <c r="W729" t="b">
        <f>IF(V729,FALSE,ISNUMBER(MATCH(T729,Emploees!B:B,0)))</f>
        <v>0</v>
      </c>
      <c r="X729" t="b">
        <v>1</v>
      </c>
      <c r="Y729" t="e">
        <f>MATCH(ROW(),Sheet2!$A$2:$A$8,0)</f>
        <v>#N/A</v>
      </c>
    </row>
    <row r="730" spans="1:25" hidden="1" x14ac:dyDescent="0.25">
      <c r="A730" t="str">
        <v>სპინი</v>
      </c>
      <c r="B730" t="str">
        <v>229320856</v>
      </c>
      <c r="C730" s="19" t="str">
        <v/>
      </c>
      <c r="E730" t="str">
        <v/>
      </c>
      <c r="F730" t="str">
        <v/>
      </c>
      <c r="H730" t="str">
        <v>დუშეთი, ერეკლე II-ის ქ., №14</v>
      </c>
      <c r="I730" t="str">
        <v/>
      </c>
      <c r="J730" t="str">
        <v/>
      </c>
      <c r="K730" t="str">
        <v/>
      </c>
      <c r="M730" t="str">
        <v>ნიკოლოზი ბრაჭული</v>
      </c>
      <c r="N730" t="str">
        <v>16001006637,</v>
      </c>
      <c r="O730" t="str">
        <v/>
      </c>
      <c r="P730" t="str">
        <v/>
      </c>
      <c r="Q730" t="str">
        <v/>
      </c>
      <c r="R730" t="str">
        <v>0d51a686-652b-478f-9502-50b11abafa54</v>
      </c>
      <c r="S730" t="str">
        <v>94279771-0dd8-44b8-955b-275714b1489b</v>
      </c>
      <c r="T730" t="str">
        <v>C8DD8C10-07C2-40C5-A1F0-D92815B48514</v>
      </c>
      <c r="U730" t="str">
        <v>ICE000729</v>
      </c>
      <c r="V730" t="b">
        <f>ISNUMBER(MATCH( ""&amp; T730,  Emploees!AC:AC,0))</f>
        <v>0</v>
      </c>
      <c r="W730" t="b">
        <f>IF(V730,FALSE,ISNUMBER(MATCH(T730,Emploees!B:B,0)))</f>
        <v>0</v>
      </c>
      <c r="X730" t="b">
        <v>1</v>
      </c>
      <c r="Y730" t="e">
        <f>MATCH(ROW(),Sheet2!$A$2:$A$8,0)</f>
        <v>#N/A</v>
      </c>
    </row>
    <row r="731" spans="1:25" hidden="1" x14ac:dyDescent="0.25">
      <c r="A731" t="str">
        <v>ნბგ იალჩინ ტრანსი</v>
      </c>
      <c r="B731" t="str">
        <v>426518930</v>
      </c>
      <c r="C731" s="19" t="str">
        <v/>
      </c>
      <c r="E731" t="str">
        <v/>
      </c>
      <c r="F731" t="str">
        <v/>
      </c>
      <c r="H731" t="str">
        <v>ქ. თბილისი, ისანის რაიონი, დ. გულიას ქ., N4, ბ. 8</v>
      </c>
      <c r="I731" t="str">
        <v/>
      </c>
      <c r="J731" t="str">
        <v/>
      </c>
      <c r="K731" t="str">
        <v/>
      </c>
      <c r="M731" t="str">
        <v>ეთერი რომელაშვილი</v>
      </c>
      <c r="N731">
        <v>12001000198</v>
      </c>
      <c r="O731" t="str">
        <v/>
      </c>
      <c r="P731" t="str">
        <v/>
      </c>
      <c r="Q731" t="str">
        <v/>
      </c>
      <c r="R731" t="str">
        <v>0d51a686-652b-478f-9502-50b11abafa54</v>
      </c>
      <c r="S731" t="str">
        <v>94279771-0dd8-44b8-955b-275714b1489b</v>
      </c>
      <c r="T731" t="str">
        <v>7056A4FE-90AE-499B-985F-335E762DFBC5</v>
      </c>
      <c r="U731" t="str">
        <v>ICE000730</v>
      </c>
      <c r="V731" t="b">
        <f>ISNUMBER(MATCH( ""&amp; T731,  Emploees!AC:AC,0))</f>
        <v>0</v>
      </c>
      <c r="W731" t="b">
        <f>IF(V731,FALSE,ISNUMBER(MATCH(T731,Emploees!B:B,0)))</f>
        <v>0</v>
      </c>
      <c r="X731" t="b">
        <v>1</v>
      </c>
      <c r="Y731" t="e">
        <f>MATCH(ROW(),Sheet2!$A$2:$A$8,0)</f>
        <v>#N/A</v>
      </c>
    </row>
    <row r="732" spans="1:25" hidden="1" x14ac:dyDescent="0.25">
      <c r="A732" t="str">
        <v>რაკიინ აფთაუნ დეველოპმენტი</v>
      </c>
      <c r="B732" t="str">
        <v>204557014</v>
      </c>
      <c r="C732" s="19" t="str">
        <v/>
      </c>
      <c r="E732" t="str">
        <v/>
      </c>
      <c r="F732" t="str">
        <v/>
      </c>
      <c r="H732" t="str">
        <v>ქ. თბილისი, კრწანისის რაიონი, ბარათაშვილის ქ., №2</v>
      </c>
      <c r="I732" t="str">
        <v/>
      </c>
      <c r="J732" t="str">
        <v/>
      </c>
      <c r="K732" t="str">
        <v/>
      </c>
      <c r="M732" t="str">
        <v>ბენოი კურიენ
პასკალ მიგელ ხორხეს ბოსსე</v>
      </c>
      <c r="N732" t="str">
        <v>Z3066734
784-1970-8271063-9,15FV22701</v>
      </c>
      <c r="O732" t="str">
        <v/>
      </c>
      <c r="P732" t="str">
        <v/>
      </c>
      <c r="Q732" t="str">
        <v/>
      </c>
      <c r="R732" t="str">
        <v>0d51a686-652b-478f-9502-50b11abafa54</v>
      </c>
      <c r="S732" t="str">
        <v>94279771-0dd8-44b8-955b-275714b1489b</v>
      </c>
      <c r="T732" t="str">
        <v>2CA7DDF8-E9F0-49AD-A6AC-E21D2EAF6657</v>
      </c>
      <c r="U732" t="str">
        <v>ICE000731</v>
      </c>
      <c r="V732" t="b">
        <f>ISNUMBER(MATCH( ""&amp; T732,  Emploees!AC:AC,0))</f>
        <v>0</v>
      </c>
      <c r="W732" t="b">
        <f>IF(V732,FALSE,ISNUMBER(MATCH(T732,Emploees!B:B,0)))</f>
        <v>0</v>
      </c>
      <c r="X732" t="b">
        <v>1</v>
      </c>
      <c r="Y732" t="e">
        <f>MATCH(ROW(),Sheet2!$A$2:$A$8,0)</f>
        <v>#N/A</v>
      </c>
    </row>
    <row r="733" spans="1:25" hidden="1" x14ac:dyDescent="0.25">
      <c r="A733" t="str">
        <v>დრიმ თრეველი</v>
      </c>
      <c r="B733" t="str">
        <v>404395908</v>
      </c>
      <c r="C733" s="19" t="str">
        <v/>
      </c>
      <c r="E733" t="str">
        <v/>
      </c>
      <c r="F733" t="str">
        <v/>
      </c>
      <c r="H733" t="str">
        <v>ქ. თბილისის, ძველი თბილისის რაიონში,კოსტავას ქ. N45/ა</v>
      </c>
      <c r="I733" t="str">
        <v/>
      </c>
      <c r="J733" t="str">
        <v/>
      </c>
      <c r="K733" t="str">
        <v/>
      </c>
      <c r="M733" t="str">
        <v>ნანა ჩხეიძე</v>
      </c>
      <c r="N733" t="str">
        <v>01024006400</v>
      </c>
      <c r="O733" t="str">
        <v/>
      </c>
      <c r="P733" t="str">
        <v/>
      </c>
      <c r="Q733">
        <v>187</v>
      </c>
      <c r="R733" t="str">
        <v>0d51a686-652b-478f-9502-50b11abafa54</v>
      </c>
      <c r="S733" t="str">
        <v>94279771-0dd8-44b8-955b-275714b1489b</v>
      </c>
      <c r="T733" t="str">
        <v>0CB63877-A056-4D29-99A2-4E3473AD55DA</v>
      </c>
      <c r="U733" t="str">
        <v>ICE000732</v>
      </c>
      <c r="V733" t="b">
        <f>ISNUMBER(MATCH( ""&amp; T733,  Emploees!AC:AC,0))</f>
        <v>0</v>
      </c>
      <c r="W733" t="b">
        <f>IF(V733,FALSE,ISNUMBER(MATCH(T733,Emploees!B:B,0)))</f>
        <v>0</v>
      </c>
      <c r="X733" t="b">
        <v>1</v>
      </c>
      <c r="Y733" t="e">
        <f>MATCH(ROW(),Sheet2!$A$2:$A$8,0)</f>
        <v>#N/A</v>
      </c>
    </row>
    <row r="734" spans="1:25" hidden="1" x14ac:dyDescent="0.25">
      <c r="A734" t="str">
        <v>პლანეტა თრეველ</v>
      </c>
      <c r="B734" t="str">
        <v>202244277</v>
      </c>
      <c r="C734" s="19" t="str">
        <v/>
      </c>
      <c r="E734" t="str">
        <v/>
      </c>
      <c r="F734" t="str">
        <v/>
      </c>
      <c r="H734" t="str">
        <v>ქ. თბილისის, დიდუბის რაიონში, თევდორე მღვდლის ქ., №27</v>
      </c>
      <c r="I734" t="str">
        <v/>
      </c>
      <c r="J734" t="str">
        <v/>
      </c>
      <c r="K734" t="str">
        <v/>
      </c>
      <c r="M734" t="str">
        <v>მურადი ოქრუაშვილი</v>
      </c>
      <c r="N734" t="str">
        <v>01033001889</v>
      </c>
      <c r="O734" t="str">
        <v/>
      </c>
      <c r="P734" t="str">
        <v/>
      </c>
      <c r="Q734">
        <v>190</v>
      </c>
      <c r="R734" t="str">
        <v>0d51a686-652b-478f-9502-50b11abafa54</v>
      </c>
      <c r="S734" t="str">
        <v>94279771-0dd8-44b8-955b-275714b1489b</v>
      </c>
      <c r="T734" t="str">
        <v>4E305739-BD2D-4E4C-AF5A-B0556E59CACF</v>
      </c>
      <c r="U734" t="str">
        <v>ICE000733</v>
      </c>
      <c r="V734" t="b">
        <f>ISNUMBER(MATCH( ""&amp; T734,  Emploees!AC:AC,0))</f>
        <v>0</v>
      </c>
      <c r="W734" t="b">
        <f>IF(V734,FALSE,ISNUMBER(MATCH(T734,Emploees!B:B,0)))</f>
        <v>0</v>
      </c>
      <c r="X734" t="b">
        <v>1</v>
      </c>
      <c r="Y734" t="e">
        <f>MATCH(ROW(),Sheet2!$A$2:$A$8,0)</f>
        <v>#N/A</v>
      </c>
    </row>
    <row r="735" spans="1:25" hidden="1" x14ac:dyDescent="0.25">
      <c r="A735" t="str">
        <v>ლაინ დიზაინი</v>
      </c>
      <c r="B735" t="str">
        <v>404897242</v>
      </c>
      <c r="C735" s="19" t="str">
        <v/>
      </c>
      <c r="E735" t="str">
        <v/>
      </c>
      <c r="F735" t="str">
        <v/>
      </c>
      <c r="H735" t="str">
        <v>ქ. თბილისის, ვაკე-საბურთალოს რაიონში, ყიფშიძის ქ., №2, კორპ. 1, ბ. 57</v>
      </c>
      <c r="I735" t="str">
        <v/>
      </c>
      <c r="J735" t="str">
        <v/>
      </c>
      <c r="K735" t="str">
        <v/>
      </c>
      <c r="M735" t="str">
        <v>მიხეილ ქვაჩახია</v>
      </c>
      <c r="N735" t="str">
        <v>01024036521</v>
      </c>
      <c r="O735" t="str">
        <v/>
      </c>
      <c r="P735" t="str">
        <v/>
      </c>
      <c r="Q735">
        <v>193</v>
      </c>
      <c r="R735" t="str">
        <v>0d51a686-652b-478f-9502-50b11abafa54</v>
      </c>
      <c r="S735" t="str">
        <v>94279771-0dd8-44b8-955b-275714b1489b</v>
      </c>
      <c r="T735" t="str">
        <v>326C348C-55E5-44FA-BC5C-46755B7FE1E7</v>
      </c>
      <c r="U735" t="str">
        <v>ICE000734</v>
      </c>
      <c r="V735" t="b">
        <f>ISNUMBER(MATCH( ""&amp; T735,  Emploees!AC:AC,0))</f>
        <v>0</v>
      </c>
      <c r="W735" t="b">
        <f>IF(V735,FALSE,ISNUMBER(MATCH(T735,Emploees!B:B,0)))</f>
        <v>0</v>
      </c>
      <c r="X735" t="b">
        <v>1</v>
      </c>
      <c r="Y735" t="e">
        <f>MATCH(ROW(),Sheet2!$A$2:$A$8,0)</f>
        <v>#N/A</v>
      </c>
    </row>
    <row r="736" spans="1:25" hidden="1" x14ac:dyDescent="0.25">
      <c r="A736" t="str">
        <v>ფი-ემ-სი</v>
      </c>
      <c r="B736" t="str">
        <v>404405620</v>
      </c>
      <c r="C736" s="19" t="str">
        <v/>
      </c>
      <c r="E736" t="str">
        <v/>
      </c>
      <c r="F736" t="str">
        <v/>
      </c>
      <c r="H736" t="str">
        <v>ქ. თბილისის, ძველი თბილისის რაიონში, ბესიკის ქ., №4 მიმდებარედ (ნაკვეთი №46/10)</v>
      </c>
      <c r="I736" t="str">
        <v/>
      </c>
      <c r="J736" t="str">
        <v/>
      </c>
      <c r="K736" t="str">
        <v/>
      </c>
      <c r="M736" t="str">
        <v>ილია ანთაძე</v>
      </c>
      <c r="N736" t="str">
        <v>01024013390</v>
      </c>
      <c r="O736" t="str">
        <v/>
      </c>
      <c r="P736" t="str">
        <v/>
      </c>
      <c r="Q736">
        <v>208</v>
      </c>
      <c r="R736" t="str">
        <v>0d51a686-652b-478f-9502-50b11abafa54</v>
      </c>
      <c r="S736" t="str">
        <v>94279771-0dd8-44b8-955b-275714b1489b</v>
      </c>
      <c r="T736" t="str">
        <v>7DFCE174-B818-4B08-9423-FC6B8017C685</v>
      </c>
      <c r="U736" t="str">
        <v>ICE000735</v>
      </c>
      <c r="V736" t="b">
        <f>ISNUMBER(MATCH( ""&amp; T736,  Emploees!AC:AC,0))</f>
        <v>0</v>
      </c>
      <c r="W736" t="b">
        <f>IF(V736,FALSE,ISNUMBER(MATCH(T736,Emploees!B:B,0)))</f>
        <v>0</v>
      </c>
      <c r="X736" t="b">
        <v>1</v>
      </c>
      <c r="Y736" t="e">
        <f>MATCH(ROW(),Sheet2!$A$2:$A$8,0)</f>
        <v>#N/A</v>
      </c>
    </row>
    <row r="737" spans="1:25" hidden="1" x14ac:dyDescent="0.25">
      <c r="A737" t="str">
        <v>ველაჯიო</v>
      </c>
      <c r="B737" t="str">
        <v>204469413</v>
      </c>
      <c r="C737" s="19" t="str">
        <v/>
      </c>
      <c r="E737" t="str">
        <v/>
      </c>
      <c r="F737" t="str">
        <v/>
      </c>
      <c r="H737" t="str">
        <v>ქ. თბილისი, ვაკის რაიონი, ი. ჭავჭავაძის გამზ., №74ბ</v>
      </c>
      <c r="I737" t="str">
        <v/>
      </c>
      <c r="J737" t="str">
        <v/>
      </c>
      <c r="K737" t="str">
        <v/>
      </c>
      <c r="M737" t="str">
        <v>მანანა ჯაფარიძე</v>
      </c>
      <c r="N737" t="str">
        <v>01019011345</v>
      </c>
      <c r="O737" t="str">
        <v/>
      </c>
      <c r="P737" t="str">
        <v/>
      </c>
      <c r="Q737">
        <v>218</v>
      </c>
      <c r="R737" t="str">
        <v>0d51a686-652b-478f-9502-50b11abafa54</v>
      </c>
      <c r="S737" t="str">
        <v>94279771-0dd8-44b8-955b-275714b1489b</v>
      </c>
      <c r="T737" t="str">
        <v>88957175-E4C4-4FD3-99FA-8817AB93B402</v>
      </c>
      <c r="U737" t="str">
        <v>ICE000736</v>
      </c>
      <c r="V737" t="b">
        <f>ISNUMBER(MATCH( ""&amp; T737,  Emploees!AC:AC,0))</f>
        <v>0</v>
      </c>
      <c r="W737" t="b">
        <f>IF(V737,FALSE,ISNUMBER(MATCH(T737,Emploees!B:B,0)))</f>
        <v>0</v>
      </c>
      <c r="X737" t="b">
        <v>1</v>
      </c>
      <c r="Y737" t="e">
        <f>MATCH(ROW(),Sheet2!$A$2:$A$8,0)</f>
        <v>#N/A</v>
      </c>
    </row>
    <row r="738" spans="1:25" hidden="1" x14ac:dyDescent="0.25">
      <c r="A738" t="str">
        <v>გამა</v>
      </c>
      <c r="B738" t="str">
        <v>208208198</v>
      </c>
      <c r="C738" s="19" t="str">
        <v/>
      </c>
      <c r="E738" t="str">
        <v/>
      </c>
      <c r="F738" t="str">
        <v/>
      </c>
      <c r="H738" t="str">
        <v>ქ. თბილისი, კრწანისის რაიონი, კახეთის გზატკეცილი, №67</v>
      </c>
      <c r="I738" t="str">
        <v/>
      </c>
      <c r="J738" t="str">
        <v/>
      </c>
      <c r="K738" t="str">
        <v/>
      </c>
      <c r="M738" t="str">
        <v>დავით ჩახტაური 
ზაზა ვაშაკიძე</v>
      </c>
      <c r="N738" t="str">
        <v>01011023976
60001003660</v>
      </c>
      <c r="O738" t="str">
        <v/>
      </c>
      <c r="P738" t="str">
        <v/>
      </c>
      <c r="Q738">
        <v>219</v>
      </c>
      <c r="R738" t="str">
        <v>0d51a686-652b-478f-9502-50b11abafa54</v>
      </c>
      <c r="S738" t="str">
        <v>94279771-0dd8-44b8-955b-275714b1489b</v>
      </c>
      <c r="T738" t="str">
        <v>A2868B4D-D1F7-44CE-8494-2354C5CD144D</v>
      </c>
      <c r="U738" t="str">
        <v>ICE000737</v>
      </c>
      <c r="V738" t="b">
        <f>ISNUMBER(MATCH( ""&amp; T738,  Emploees!AC:AC,0))</f>
        <v>0</v>
      </c>
      <c r="W738" t="b">
        <f>IF(V738,FALSE,ISNUMBER(MATCH(T738,Emploees!B:B,0)))</f>
        <v>0</v>
      </c>
      <c r="X738" t="b">
        <v>1</v>
      </c>
      <c r="Y738" t="e">
        <f>MATCH(ROW(),Sheet2!$A$2:$A$8,0)</f>
        <v>#N/A</v>
      </c>
    </row>
    <row r="739" spans="1:25" hidden="1" x14ac:dyDescent="0.25">
      <c r="A739" t="str">
        <v>ვენჯორჯია</v>
      </c>
      <c r="B739" t="str">
        <v>404885335</v>
      </c>
      <c r="C739" s="19" t="str">
        <v/>
      </c>
      <c r="E739" t="str">
        <v/>
      </c>
      <c r="F739" t="str">
        <v/>
      </c>
      <c r="H739" t="str">
        <v>ქ. თბილისი, ვაკის რაიონი, ჭავჭავაძის გამზირი, №74ბ</v>
      </c>
      <c r="I739" t="str">
        <v/>
      </c>
      <c r="J739" t="str">
        <v/>
      </c>
      <c r="K739" t="str">
        <v/>
      </c>
      <c r="M739" t="str">
        <v>გიორგი მშვილდაძე</v>
      </c>
      <c r="N739" t="str">
        <v>01010004232</v>
      </c>
      <c r="O739" t="str">
        <v/>
      </c>
      <c r="P739" t="str">
        <v/>
      </c>
      <c r="Q739">
        <v>225</v>
      </c>
      <c r="R739" t="str">
        <v>0d51a686-652b-478f-9502-50b11abafa54</v>
      </c>
      <c r="S739" t="str">
        <v>94279771-0dd8-44b8-955b-275714b1489b</v>
      </c>
      <c r="T739" t="str">
        <v>1B684003-1740-451A-A1EC-48E5DB8B05D7</v>
      </c>
      <c r="U739" t="str">
        <v>ICE000738</v>
      </c>
      <c r="V739" t="b">
        <f>ISNUMBER(MATCH( ""&amp; T739,  Emploees!AC:AC,0))</f>
        <v>0</v>
      </c>
      <c r="W739" t="b">
        <f>IF(V739,FALSE,ISNUMBER(MATCH(T739,Emploees!B:B,0)))</f>
        <v>0</v>
      </c>
      <c r="X739" t="b">
        <v>1</v>
      </c>
      <c r="Y739" t="e">
        <f>MATCH(ROW(),Sheet2!$A$2:$A$8,0)</f>
        <v>#N/A</v>
      </c>
    </row>
    <row r="740" spans="1:25" hidden="1" x14ac:dyDescent="0.25">
      <c r="A740" t="str">
        <v>კავკასიის ტრანსპორტი და ლოგისტიკა-ბათუმი</v>
      </c>
      <c r="B740" t="str">
        <v>445399097</v>
      </c>
      <c r="C740" s="19" t="str">
        <v/>
      </c>
      <c r="E740" t="str">
        <v/>
      </c>
      <c r="F740" t="str">
        <v/>
      </c>
      <c r="H740" t="str">
        <v>ქ. ბათუმი, კ. გამსახურდიას გამზ. №38 ბ. №21</v>
      </c>
      <c r="I740" t="str">
        <v/>
      </c>
      <c r="J740" t="str">
        <v/>
      </c>
      <c r="K740" t="str">
        <v/>
      </c>
      <c r="M740" t="str">
        <v>დავით ბაქრაძე</v>
      </c>
      <c r="N740">
        <v>61006016627</v>
      </c>
      <c r="O740" t="str">
        <v/>
      </c>
      <c r="P740" t="str">
        <v/>
      </c>
      <c r="Q740">
        <v>224</v>
      </c>
      <c r="R740" t="str">
        <v>0d51a686-652b-478f-9502-50b11abafa54</v>
      </c>
      <c r="S740" t="str">
        <v>94279771-0dd8-44b8-955b-275714b1489b</v>
      </c>
      <c r="T740" t="str">
        <v>5C9217CB-9F3E-4956-804B-17DFD919D70B</v>
      </c>
      <c r="U740" t="str">
        <v>ICE000739</v>
      </c>
      <c r="V740" t="b">
        <f>ISNUMBER(MATCH( ""&amp; T740,  Emploees!AC:AC,0))</f>
        <v>0</v>
      </c>
      <c r="W740" t="b">
        <f>IF(V740,FALSE,ISNUMBER(MATCH(T740,Emploees!B:B,0)))</f>
        <v>0</v>
      </c>
      <c r="X740" t="b">
        <v>1</v>
      </c>
      <c r="Y740" t="e">
        <f>MATCH(ROW(),Sheet2!$A$2:$A$8,0)</f>
        <v>#N/A</v>
      </c>
    </row>
    <row r="741" spans="1:25" hidden="1" x14ac:dyDescent="0.25">
      <c r="A741" t="str">
        <v>ინექსდიზაინი</v>
      </c>
      <c r="B741" t="str">
        <v>205112153</v>
      </c>
      <c r="C741" s="19" t="str">
        <v/>
      </c>
      <c r="E741" t="str">
        <v/>
      </c>
      <c r="F741" t="str">
        <v/>
      </c>
      <c r="H741" t="str">
        <v>ქ. თბილისის, ვაკე-საბურთალოს რაიონში, ალ. ყაზბეგის გამზ., №8ა</v>
      </c>
      <c r="I741" t="str">
        <v/>
      </c>
      <c r="J741" t="str">
        <v/>
      </c>
      <c r="K741" t="str">
        <v/>
      </c>
      <c r="M741" t="str">
        <v>დავით ხურცილავა</v>
      </c>
      <c r="N741" t="str">
        <v>01002004049</v>
      </c>
      <c r="O741" t="str">
        <v/>
      </c>
      <c r="P741" t="str">
        <v/>
      </c>
      <c r="Q741">
        <v>227</v>
      </c>
      <c r="R741" t="str">
        <v>0d51a686-652b-478f-9502-50b11abafa54</v>
      </c>
      <c r="S741" t="str">
        <v>94279771-0dd8-44b8-955b-275714b1489b</v>
      </c>
      <c r="T741" t="str">
        <v>381F8346-23ED-4F05-97A0-A0EACA95400B</v>
      </c>
      <c r="U741" t="str">
        <v>ICE000740</v>
      </c>
      <c r="V741" t="b">
        <f>ISNUMBER(MATCH( ""&amp; T741,  Emploees!AC:AC,0))</f>
        <v>0</v>
      </c>
      <c r="W741" t="b">
        <f>IF(V741,FALSE,ISNUMBER(MATCH(T741,Emploees!B:B,0)))</f>
        <v>0</v>
      </c>
      <c r="X741" t="b">
        <v>1</v>
      </c>
      <c r="Y741" t="e">
        <f>MATCH(ROW(),Sheet2!$A$2:$A$8,0)</f>
        <v>#N/A</v>
      </c>
    </row>
    <row r="742" spans="1:25" hidden="1" x14ac:dyDescent="0.25">
      <c r="A742" t="str">
        <v>Dipo Group</v>
      </c>
      <c r="B742" t="str">
        <v>401969312</v>
      </c>
      <c r="C742" s="19" t="str">
        <v/>
      </c>
      <c r="E742" t="str">
        <v/>
      </c>
      <c r="F742" t="str">
        <v/>
      </c>
      <c r="H742" t="str">
        <v>ქ. თბილისი, დიდუბე-ჩუღურეთის რაიონი, ლამის II ქ., №12</v>
      </c>
      <c r="I742" t="str">
        <v/>
      </c>
      <c r="J742" t="str">
        <v/>
      </c>
      <c r="K742" t="str">
        <v/>
      </c>
      <c r="M742" t="str">
        <v>გიორგი კვეკვეცია</v>
      </c>
      <c r="N742">
        <v>62001020421</v>
      </c>
      <c r="O742" t="str">
        <v/>
      </c>
      <c r="P742" t="str">
        <v/>
      </c>
      <c r="Q742">
        <v>206</v>
      </c>
      <c r="R742" t="str">
        <v>0d51a686-652b-478f-9502-50b11abafa54</v>
      </c>
      <c r="S742" t="str">
        <v>94279771-0dd8-44b8-955b-275714b1489b</v>
      </c>
      <c r="T742" t="str">
        <v>D4A719C8-53C6-4E8F-900D-6C49FD9D6B26</v>
      </c>
      <c r="U742" t="str">
        <v>ICE000741</v>
      </c>
      <c r="V742" t="b">
        <f>ISNUMBER(MATCH( ""&amp; T742,  Emploees!AC:AC,0))</f>
        <v>0</v>
      </c>
      <c r="W742" t="b">
        <f>IF(V742,FALSE,ISNUMBER(MATCH(T742,Emploees!B:B,0)))</f>
        <v>0</v>
      </c>
      <c r="X742" t="b">
        <v>1</v>
      </c>
      <c r="Y742" t="e">
        <f>MATCH(ROW(),Sheet2!$A$2:$A$8,0)</f>
        <v>#N/A</v>
      </c>
    </row>
    <row r="743" spans="1:25" hidden="1" x14ac:dyDescent="0.25">
      <c r="A743" t="str">
        <v>სავაჭრო კორპორაცია</v>
      </c>
      <c r="B743" t="str">
        <v>205177173</v>
      </c>
      <c r="C743" s="19" t="str">
        <v/>
      </c>
      <c r="E743" t="str">
        <v/>
      </c>
      <c r="F743" t="str">
        <v/>
      </c>
      <c r="H743" t="str">
        <v>ქ. თბილისის, ვაკე-საბურთალოს რაიონში, შავიშვილის ქ., №1</v>
      </c>
      <c r="I743" t="str">
        <v/>
      </c>
      <c r="J743" t="str">
        <v/>
      </c>
      <c r="K743" t="str">
        <v/>
      </c>
      <c r="M743" t="str">
        <v>დავითი ტაგანაშვილი</v>
      </c>
      <c r="N743" t="str">
        <v>01019059500</v>
      </c>
      <c r="O743" t="str">
        <v/>
      </c>
      <c r="P743" t="str">
        <v/>
      </c>
      <c r="Q743">
        <v>230</v>
      </c>
      <c r="R743" t="str">
        <v>0d51a686-652b-478f-9502-50b11abafa54</v>
      </c>
      <c r="S743" t="str">
        <v>94279771-0dd8-44b8-955b-275714b1489b</v>
      </c>
      <c r="T743" t="str">
        <v>FCBF52AE-C841-4E4C-B027-F54ABC711304</v>
      </c>
      <c r="U743" t="str">
        <v>ICE000742</v>
      </c>
      <c r="V743" t="b">
        <f>ISNUMBER(MATCH( ""&amp; T743,  Emploees!AC:AC,0))</f>
        <v>0</v>
      </c>
      <c r="W743" t="b">
        <f>IF(V743,FALSE,ISNUMBER(MATCH(T743,Emploees!B:B,0)))</f>
        <v>0</v>
      </c>
      <c r="X743" t="b">
        <v>1</v>
      </c>
      <c r="Y743" t="e">
        <f>MATCH(ROW(),Sheet2!$A$2:$A$8,0)</f>
        <v>#N/A</v>
      </c>
    </row>
    <row r="744" spans="1:25" hidden="1" x14ac:dyDescent="0.25">
      <c r="A744" t="str">
        <v>კონტრასტ +</v>
      </c>
      <c r="B744" t="str">
        <v>205268217</v>
      </c>
      <c r="C744" s="19" t="str">
        <v/>
      </c>
      <c r="E744" t="str">
        <v/>
      </c>
      <c r="F744" t="str">
        <v/>
      </c>
      <c r="H744" t="str">
        <v>ქ. თბილისი, ვაკე-საბურთალოს რაიონი, 26 მაისის მოედანი, №1</v>
      </c>
      <c r="I744" t="str">
        <v/>
      </c>
      <c r="J744" t="str">
        <v/>
      </c>
      <c r="K744" t="str">
        <v/>
      </c>
      <c r="M744" t="str">
        <v>ზაალ წილოსანი</v>
      </c>
      <c r="N744" t="str">
        <v>01023001340</v>
      </c>
      <c r="O744" t="str">
        <v/>
      </c>
      <c r="P744" t="str">
        <v/>
      </c>
      <c r="Q744" t="str">
        <v/>
      </c>
      <c r="R744" t="str">
        <v>0d51a686-652b-478f-9502-50b11abafa54</v>
      </c>
      <c r="S744" t="str">
        <v>94279771-0dd8-44b8-955b-275714b1489b</v>
      </c>
      <c r="T744" t="str">
        <v>3A2BA2E8-8259-440C-B9AB-C9BAD7154813</v>
      </c>
      <c r="U744" t="str">
        <v>ICE000743</v>
      </c>
      <c r="V744" t="b">
        <f>ISNUMBER(MATCH( ""&amp; T744,  Emploees!AC:AC,0))</f>
        <v>0</v>
      </c>
      <c r="W744" t="b">
        <f>IF(V744,FALSE,ISNUMBER(MATCH(T744,Emploees!B:B,0)))</f>
        <v>0</v>
      </c>
      <c r="X744" t="b">
        <v>1</v>
      </c>
      <c r="Y744" t="e">
        <f>MATCH(ROW(),Sheet2!$A$2:$A$8,0)</f>
        <v>#N/A</v>
      </c>
    </row>
    <row r="745" spans="1:25" hidden="1" x14ac:dyDescent="0.25">
      <c r="A745" t="str">
        <v>გებრიუდერ ვაის</v>
      </c>
      <c r="B745" t="str">
        <v>404931972</v>
      </c>
      <c r="C745" s="19" t="str">
        <v/>
      </c>
      <c r="E745" t="str">
        <v/>
      </c>
      <c r="F745" t="str">
        <v/>
      </c>
      <c r="H745" t="str">
        <v>ქ. თბილისი, სამგორის რაიონი., ევროპის ქ., N4</v>
      </c>
      <c r="I745" t="str">
        <v/>
      </c>
      <c r="J745" t="str">
        <v/>
      </c>
      <c r="K745" t="str">
        <v/>
      </c>
      <c r="M745" t="str">
        <v>ალექსანდრე ხარლამოვი
თომას მოზერ</v>
      </c>
      <c r="N745" t="str">
        <v>01017009107
U1983362</v>
      </c>
      <c r="O745" t="str">
        <v/>
      </c>
      <c r="P745" t="str">
        <v/>
      </c>
      <c r="Q745">
        <v>233</v>
      </c>
      <c r="R745" t="str">
        <v>0d51a686-652b-478f-9502-50b11abafa54</v>
      </c>
      <c r="S745" t="str">
        <v>94279771-0dd8-44b8-955b-275714b1489b</v>
      </c>
      <c r="T745" t="str">
        <v>1D59306D-8C24-4C94-BC9F-0079A08DA23D</v>
      </c>
      <c r="U745" t="str">
        <v>ICE000744</v>
      </c>
      <c r="V745" t="b">
        <f>ISNUMBER(MATCH( ""&amp; T745,  Emploees!AC:AC,0))</f>
        <v>0</v>
      </c>
      <c r="W745" t="b">
        <f>IF(V745,FALSE,ISNUMBER(MATCH(T745,Emploees!B:B,0)))</f>
        <v>0</v>
      </c>
      <c r="X745" t="b">
        <v>1</v>
      </c>
      <c r="Y745" t="e">
        <f>MATCH(ROW(),Sheet2!$A$2:$A$8,0)</f>
        <v>#N/A</v>
      </c>
    </row>
    <row r="746" spans="1:25" hidden="1" x14ac:dyDescent="0.25">
      <c r="A746" t="str">
        <v>სან სთორზ</v>
      </c>
      <c r="B746" t="str">
        <v>404901282</v>
      </c>
      <c r="C746" s="19" t="str">
        <v/>
      </c>
      <c r="E746" t="str">
        <v/>
      </c>
      <c r="F746" t="str">
        <v/>
      </c>
      <c r="H746" t="str">
        <v>ქ. თბილისის, ვაკე-საბურთალოს რაიონში, ი. ჭავჭავაძის გამზ., N34</v>
      </c>
      <c r="I746" t="str">
        <v/>
      </c>
      <c r="J746" t="str">
        <v/>
      </c>
      <c r="K746" t="str">
        <v/>
      </c>
      <c r="M746" t="str">
        <v>ზაზა ურუშაძე</v>
      </c>
      <c r="N746" t="str">
        <v>01010013087</v>
      </c>
      <c r="O746" t="str">
        <v/>
      </c>
      <c r="P746" t="str">
        <v/>
      </c>
      <c r="Q746">
        <v>223</v>
      </c>
      <c r="R746" t="str">
        <v>0d51a686-652b-478f-9502-50b11abafa54</v>
      </c>
      <c r="S746" t="str">
        <v>94279771-0dd8-44b8-955b-275714b1489b</v>
      </c>
      <c r="T746" t="str">
        <v>A4EA7FF1-0F63-436E-87FA-0BA00C6DF226</v>
      </c>
      <c r="U746" t="str">
        <v>ICE000745</v>
      </c>
      <c r="V746" t="b">
        <f>ISNUMBER(MATCH( ""&amp; T746,  Emploees!AC:AC,0))</f>
        <v>0</v>
      </c>
      <c r="W746" t="b">
        <f>IF(V746,FALSE,ISNUMBER(MATCH(T746,Emploees!B:B,0)))</f>
        <v>0</v>
      </c>
      <c r="X746" t="b">
        <v>1</v>
      </c>
      <c r="Y746" t="e">
        <f>MATCH(ROW(),Sheet2!$A$2:$A$8,0)</f>
        <v>#N/A</v>
      </c>
    </row>
    <row r="747" spans="1:25" hidden="1" x14ac:dyDescent="0.25">
      <c r="A747" t="str">
        <v>ქართული საქმე</v>
      </c>
      <c r="B747" t="str">
        <v>404915614</v>
      </c>
      <c r="C747" s="19" t="str">
        <v/>
      </c>
      <c r="E747" t="str">
        <v/>
      </c>
      <c r="F747" t="str">
        <v/>
      </c>
      <c r="H747" t="str">
        <v>გორის რაიონი, სოფელი ხიდისთავი, მე-2 ქ., №2</v>
      </c>
      <c r="I747" t="str">
        <v/>
      </c>
      <c r="J747" t="str">
        <v/>
      </c>
      <c r="K747" t="str">
        <v/>
      </c>
      <c r="M747" t="str">
        <v>ირაკლი რამაზაშვილი</v>
      </c>
      <c r="N747">
        <v>59001008283</v>
      </c>
      <c r="O747" t="str">
        <v/>
      </c>
      <c r="P747" t="str">
        <v/>
      </c>
      <c r="Q747">
        <v>237</v>
      </c>
      <c r="R747" t="str">
        <v>0d51a686-652b-478f-9502-50b11abafa54</v>
      </c>
      <c r="S747" t="str">
        <v>94279771-0dd8-44b8-955b-275714b1489b</v>
      </c>
      <c r="T747" t="str">
        <v>94B5CFB2-9C5E-49D2-A7FA-AEFAE080BACD</v>
      </c>
      <c r="U747" t="str">
        <v>ICE000746</v>
      </c>
      <c r="V747" t="b">
        <f>ISNUMBER(MATCH( ""&amp; T747,  Emploees!AC:AC,0))</f>
        <v>0</v>
      </c>
      <c r="W747" t="b">
        <f>IF(V747,FALSE,ISNUMBER(MATCH(T747,Emploees!B:B,0)))</f>
        <v>0</v>
      </c>
      <c r="X747" t="b">
        <v>1</v>
      </c>
      <c r="Y747" t="e">
        <f>MATCH(ROW(),Sheet2!$A$2:$A$8,0)</f>
        <v>#N/A</v>
      </c>
    </row>
    <row r="748" spans="1:25" hidden="1" x14ac:dyDescent="0.25">
      <c r="A748" t="str">
        <v>BMG</v>
      </c>
      <c r="B748" t="str">
        <v>400048202</v>
      </c>
      <c r="C748" s="19" t="str">
        <v/>
      </c>
      <c r="E748" t="str">
        <v/>
      </c>
      <c r="F748" t="str">
        <v/>
      </c>
      <c r="H748" t="str">
        <v>ქ. თბილისი, გლდანი-ნაძალადევის რაიონი, სადმელის ქ., № 29</v>
      </c>
      <c r="I748" t="str">
        <v/>
      </c>
      <c r="J748" t="str">
        <v/>
      </c>
      <c r="K748" t="str">
        <v/>
      </c>
      <c r="M748" t="str">
        <v>ლელა ლაგირვანიძე</v>
      </c>
      <c r="N748">
        <v>62006027313</v>
      </c>
      <c r="O748" t="str">
        <v/>
      </c>
      <c r="P748" t="str">
        <v/>
      </c>
      <c r="Q748">
        <v>238</v>
      </c>
      <c r="R748" t="str">
        <v>0d51a686-652b-478f-9502-50b11abafa54</v>
      </c>
      <c r="S748" t="str">
        <v>94279771-0dd8-44b8-955b-275714b1489b</v>
      </c>
      <c r="T748" t="str">
        <v>0A0A076A-42D0-4493-A46A-6D496F1BFBDA</v>
      </c>
      <c r="U748" t="str">
        <v>ICE000747</v>
      </c>
      <c r="V748" t="b">
        <f>ISNUMBER(MATCH( ""&amp; T748,  Emploees!AC:AC,0))</f>
        <v>0</v>
      </c>
      <c r="W748" t="b">
        <f>IF(V748,FALSE,ISNUMBER(MATCH(T748,Emploees!B:B,0)))</f>
        <v>0</v>
      </c>
      <c r="X748" t="b">
        <v>1</v>
      </c>
      <c r="Y748" t="e">
        <f>MATCH(ROW(),Sheet2!$A$2:$A$8,0)</f>
        <v>#N/A</v>
      </c>
    </row>
    <row r="749" spans="1:25" hidden="1" x14ac:dyDescent="0.25">
      <c r="A749" t="str">
        <v>კომპლექს-სერვისი</v>
      </c>
      <c r="B749" t="str">
        <v>205023632</v>
      </c>
      <c r="C749" s="19" t="str">
        <v/>
      </c>
      <c r="E749" t="str">
        <v/>
      </c>
      <c r="F749" t="str">
        <v/>
      </c>
      <c r="H749" t="str">
        <v>ქ. საჩხერე, ივ. გომართელის ქ., N5</v>
      </c>
      <c r="I749" t="str">
        <v/>
      </c>
      <c r="J749" t="str">
        <v/>
      </c>
      <c r="K749" t="str">
        <v/>
      </c>
      <c r="M749" t="str">
        <v>პაატა სულაბერიძე
კახა კობიაშვილი</v>
      </c>
      <c r="N749" t="str">
        <v>17001005377
54001002613</v>
      </c>
      <c r="O749" t="str">
        <v/>
      </c>
      <c r="P749" t="str">
        <v/>
      </c>
      <c r="Q749">
        <v>221</v>
      </c>
      <c r="R749" t="str">
        <v>0d51a686-652b-478f-9502-50b11abafa54</v>
      </c>
      <c r="S749" t="str">
        <v>94279771-0dd8-44b8-955b-275714b1489b</v>
      </c>
      <c r="T749" t="str">
        <v>028A69D6-4C2C-4D5B-8E69-CC048D482059</v>
      </c>
      <c r="U749" t="str">
        <v>ICE000748</v>
      </c>
      <c r="V749" t="b">
        <f>ISNUMBER(MATCH( ""&amp; T749,  Emploees!AC:AC,0))</f>
        <v>0</v>
      </c>
      <c r="W749" t="b">
        <f>IF(V749,FALSE,ISNUMBER(MATCH(T749,Emploees!B:B,0)))</f>
        <v>0</v>
      </c>
      <c r="X749" t="b">
        <v>1</v>
      </c>
      <c r="Y749" t="e">
        <f>MATCH(ROW(),Sheet2!$A$2:$A$8,0)</f>
        <v>#N/A</v>
      </c>
    </row>
    <row r="750" spans="1:25" hidden="1" x14ac:dyDescent="0.25">
      <c r="A750" t="str">
        <v>რუსთავის საერთაშორისო სკაუტური ცენტრი International
Scout Centre Rustavi (ISCR)</v>
      </c>
      <c r="B750" t="str">
        <v>416299669</v>
      </c>
      <c r="C750" s="19" t="str">
        <v/>
      </c>
      <c r="E750" t="str">
        <v/>
      </c>
      <c r="F750" t="str">
        <v/>
      </c>
      <c r="H750" t="str">
        <v>ქ. რუსთავი, მ. კოსტავას გამზ., N 9ა, ბ N 3</v>
      </c>
      <c r="I750" t="str">
        <v/>
      </c>
      <c r="J750" t="str">
        <v/>
      </c>
      <c r="K750" t="str">
        <v/>
      </c>
      <c r="M750" t="str">
        <v>გიორგი სულაშვილი
ალექსი მეტრეველი</v>
      </c>
      <c r="N750" t="str">
        <v>01008010562
35001030162</v>
      </c>
      <c r="O750" t="str">
        <v/>
      </c>
      <c r="P750" t="str">
        <v/>
      </c>
      <c r="Q750">
        <v>239</v>
      </c>
      <c r="R750" t="str">
        <v>0d51a686-652b-478f-9502-50b11abafa54</v>
      </c>
      <c r="S750" t="str">
        <v>94279771-0dd8-44b8-955b-275714b1489b</v>
      </c>
      <c r="T750" t="str">
        <v>4DB97677-F390-4F9C-AA95-C821C4531722</v>
      </c>
      <c r="U750" t="str">
        <v>ICE000749</v>
      </c>
      <c r="V750" t="b">
        <f>ISNUMBER(MATCH( ""&amp; T750,  Emploees!AC:AC,0))</f>
        <v>0</v>
      </c>
      <c r="W750" t="b">
        <f>IF(V750,FALSE,ISNUMBER(MATCH(T750,Emploees!B:B,0)))</f>
        <v>0</v>
      </c>
      <c r="X750" t="b">
        <v>1</v>
      </c>
      <c r="Y750" t="e">
        <f>MATCH(ROW(),Sheet2!$A$2:$A$8,0)</f>
        <v>#N/A</v>
      </c>
    </row>
    <row r="751" spans="1:25" hidden="1" x14ac:dyDescent="0.25">
      <c r="A751" t="str">
        <v>ფლაი ჯორჯია</v>
      </c>
      <c r="B751" t="str">
        <v>404400046</v>
      </c>
      <c r="C751" s="19" t="str">
        <v/>
      </c>
      <c r="E751" t="str">
        <v/>
      </c>
      <c r="F751" t="str">
        <v/>
      </c>
      <c r="H751" t="str">
        <v>ქ. თბილისი, ძველი თბილისის რაიონი, გრ. ხანძთელის ქ., №4</v>
      </c>
      <c r="I751" t="str">
        <v/>
      </c>
      <c r="J751" t="str">
        <v/>
      </c>
      <c r="K751" t="str">
        <v/>
      </c>
      <c r="M751" t="str">
        <v>ჰოუშენგ ჰოსეინფორ, სენტ-კიტსი და ნევისი</v>
      </c>
      <c r="N751" t="str">
        <v>R0052324</v>
      </c>
      <c r="O751" t="str">
        <v/>
      </c>
      <c r="P751" t="str">
        <v/>
      </c>
      <c r="Q751" t="str">
        <v/>
      </c>
      <c r="R751" t="str">
        <v>0d51a686-652b-478f-9502-50b11abafa54</v>
      </c>
      <c r="S751" t="str">
        <v>94279771-0dd8-44b8-955b-275714b1489b</v>
      </c>
      <c r="T751" t="str">
        <v>5D9FA37E-0864-455D-9A25-15B8750BE466</v>
      </c>
      <c r="U751" t="str">
        <v>ICE000750</v>
      </c>
      <c r="V751" t="b">
        <f>ISNUMBER(MATCH( ""&amp; T751,  Emploees!AC:AC,0))</f>
        <v>0</v>
      </c>
      <c r="W751" t="b">
        <f>IF(V751,FALSE,ISNUMBER(MATCH(T751,Emploees!B:B,0)))</f>
        <v>0</v>
      </c>
      <c r="X751" t="b">
        <v>1</v>
      </c>
      <c r="Y751" t="e">
        <f>MATCH(ROW(),Sheet2!$A$2:$A$8,0)</f>
        <v>#N/A</v>
      </c>
    </row>
    <row r="752" spans="1:25" hidden="1" x14ac:dyDescent="0.25">
      <c r="A752" t="str">
        <v>აისი</v>
      </c>
      <c r="B752" t="str">
        <v>204461171</v>
      </c>
      <c r="C752" s="19" t="str">
        <v/>
      </c>
      <c r="E752" t="str">
        <v/>
      </c>
      <c r="F752" t="str">
        <v/>
      </c>
      <c r="H752" t="str">
        <v>ქ. თბილისის, ძველი თბილისის რაიონში, გ.გულუას ქ., №1</v>
      </c>
      <c r="I752" t="str">
        <v/>
      </c>
      <c r="J752" t="str">
        <v/>
      </c>
      <c r="K752" t="str">
        <v/>
      </c>
      <c r="M752" t="str">
        <v>ლოლიტა წულეისკირი-კანკავა</v>
      </c>
      <c r="N752" t="str">
        <v>01011054613</v>
      </c>
      <c r="O752" t="str">
        <v/>
      </c>
      <c r="P752" t="str">
        <v/>
      </c>
      <c r="Q752">
        <v>251</v>
      </c>
      <c r="R752" t="str">
        <v>0d51a686-652b-478f-9502-50b11abafa54</v>
      </c>
      <c r="S752" t="str">
        <v>94279771-0dd8-44b8-955b-275714b1489b</v>
      </c>
      <c r="T752" t="str">
        <v>2B1ADED2-6D2B-49A3-8E7D-C9736BF13776</v>
      </c>
      <c r="U752" t="str">
        <v>ICE000751</v>
      </c>
      <c r="V752" t="b">
        <f>ISNUMBER(MATCH( ""&amp; T752,  Emploees!AC:AC,0))</f>
        <v>0</v>
      </c>
      <c r="W752" t="b">
        <f>IF(V752,FALSE,ISNUMBER(MATCH(T752,Emploees!B:B,0)))</f>
        <v>0</v>
      </c>
      <c r="X752" t="b">
        <v>1</v>
      </c>
      <c r="Y752" t="e">
        <f>MATCH(ROW(),Sheet2!$A$2:$A$8,0)</f>
        <v>#N/A</v>
      </c>
    </row>
    <row r="753" spans="1:25" hidden="1" x14ac:dyDescent="0.25">
      <c r="A753" t="str">
        <v>გალაქსი</v>
      </c>
      <c r="B753" t="str">
        <v>205295955</v>
      </c>
      <c r="C753" s="19" t="str">
        <v/>
      </c>
      <c r="E753" t="str">
        <v/>
      </c>
      <c r="F753" t="str">
        <v/>
      </c>
      <c r="H753" t="str">
        <v>ქ. თბილისი, საბურთალოს რაიონი, პეკინის გამზ., №41</v>
      </c>
      <c r="I753" t="str">
        <v/>
      </c>
      <c r="J753" t="str">
        <v/>
      </c>
      <c r="K753" t="str">
        <v/>
      </c>
      <c r="M753" t="str">
        <v>ნანა გორგაძე
ჯორჯ ჯექობ</v>
      </c>
      <c r="N753" t="str">
        <v>01010011388
01897002388</v>
      </c>
      <c r="O753" t="str">
        <v/>
      </c>
      <c r="P753" t="str">
        <v/>
      </c>
      <c r="Q753">
        <v>254</v>
      </c>
      <c r="R753" t="str">
        <v>0d51a686-652b-478f-9502-50b11abafa54</v>
      </c>
      <c r="S753" t="str">
        <v>94279771-0dd8-44b8-955b-275714b1489b</v>
      </c>
      <c r="T753" t="str">
        <v>5C900214-58E1-4719-9CE6-C4CD7557D011</v>
      </c>
      <c r="U753" t="str">
        <v>ICE000752</v>
      </c>
      <c r="V753" t="b">
        <f>ISNUMBER(MATCH( ""&amp; T753,  Emploees!AC:AC,0))</f>
        <v>0</v>
      </c>
      <c r="W753" t="b">
        <f>IF(V753,FALSE,ISNUMBER(MATCH(T753,Emploees!B:B,0)))</f>
        <v>0</v>
      </c>
      <c r="X753" t="b">
        <v>1</v>
      </c>
      <c r="Y753" t="e">
        <f>MATCH(ROW(),Sheet2!$A$2:$A$8,0)</f>
        <v>#N/A</v>
      </c>
    </row>
    <row r="754" spans="1:25" hidden="1" x14ac:dyDescent="0.25">
      <c r="A754" t="str">
        <v>პრიზმა</v>
      </c>
      <c r="B754" t="str">
        <v>200022723</v>
      </c>
      <c r="C754" s="19" t="str">
        <v/>
      </c>
      <c r="E754" t="str">
        <v/>
      </c>
      <c r="F754" t="str">
        <v/>
      </c>
      <c r="H754" t="str">
        <v>ქ. თბილისი, ვაკის რაიონი, ალ. ყაზბეგის გამზ., №26, კორ.3, II სად., ბ.8</v>
      </c>
      <c r="I754" t="str">
        <v/>
      </c>
      <c r="J754" t="str">
        <v/>
      </c>
      <c r="K754" t="str">
        <v/>
      </c>
      <c r="M754" t="str">
        <v>ივანე ჯანიბეგაშვილი
სოფიო ჯანიბეგაშვილი</v>
      </c>
      <c r="N754" t="str">
        <v>01009014316
01016002378</v>
      </c>
      <c r="O754" t="str">
        <v/>
      </c>
      <c r="P754" t="str">
        <v/>
      </c>
      <c r="Q754">
        <v>258</v>
      </c>
      <c r="R754" t="str">
        <v>0d51a686-652b-478f-9502-50b11abafa54</v>
      </c>
      <c r="S754" t="str">
        <v>94279771-0dd8-44b8-955b-275714b1489b</v>
      </c>
      <c r="T754" t="str">
        <v>B42FA3B4-EE61-4924-A4EC-46AED733C214</v>
      </c>
      <c r="U754" t="str">
        <v>ICE000753</v>
      </c>
      <c r="V754" t="b">
        <f>ISNUMBER(MATCH( ""&amp; T754,  Emploees!AC:AC,0))</f>
        <v>0</v>
      </c>
      <c r="W754" t="b">
        <f>IF(V754,FALSE,ISNUMBER(MATCH(T754,Emploees!B:B,0)))</f>
        <v>0</v>
      </c>
      <c r="X754" t="b">
        <v>1</v>
      </c>
      <c r="Y754" t="e">
        <f>MATCH(ROW(),Sheet2!$A$2:$A$8,0)</f>
        <v>#N/A</v>
      </c>
    </row>
    <row r="755" spans="1:25" hidden="1" x14ac:dyDescent="0.25">
      <c r="A755" t="str">
        <v>აიპლუსი</v>
      </c>
      <c r="B755" t="str">
        <v>205274148</v>
      </c>
      <c r="C755" s="19" t="str">
        <v/>
      </c>
      <c r="E755" t="str">
        <v/>
      </c>
      <c r="F755" t="str">
        <v/>
      </c>
      <c r="H755" t="str">
        <v>ქ. თბილისის, ვაკე-საბურთალოს რაიონში, ჭავჭავაძის გამზ., N 19</v>
      </c>
      <c r="I755" t="str">
        <v/>
      </c>
      <c r="J755" t="str">
        <v/>
      </c>
      <c r="K755" t="str">
        <v/>
      </c>
      <c r="M755" t="str">
        <v>რამაზი შეყილაძე</v>
      </c>
      <c r="N755">
        <v>54001044321</v>
      </c>
      <c r="O755" t="str">
        <v/>
      </c>
      <c r="P755" t="str">
        <v/>
      </c>
      <c r="Q755">
        <v>264</v>
      </c>
      <c r="R755" t="str">
        <v>0d51a686-652b-478f-9502-50b11abafa54</v>
      </c>
      <c r="S755" t="str">
        <v>94279771-0dd8-44b8-955b-275714b1489b</v>
      </c>
      <c r="T755" t="str">
        <v>8C03F22A-772F-4F0C-8F04-DFD54001DE0B</v>
      </c>
      <c r="U755" t="str">
        <v>ICE000754</v>
      </c>
      <c r="V755" t="b">
        <f>ISNUMBER(MATCH( ""&amp; T755,  Emploees!AC:AC,0))</f>
        <v>0</v>
      </c>
      <c r="W755" t="b">
        <f>IF(V755,FALSE,ISNUMBER(MATCH(T755,Emploees!B:B,0)))</f>
        <v>0</v>
      </c>
      <c r="X755" t="b">
        <v>1</v>
      </c>
      <c r="Y755" t="e">
        <f>MATCH(ROW(),Sheet2!$A$2:$A$8,0)</f>
        <v>#N/A</v>
      </c>
    </row>
    <row r="756" spans="1:25" hidden="1" x14ac:dyDescent="0.25">
      <c r="A756" t="str">
        <v>ქოლ ცენტრი</v>
      </c>
      <c r="B756" t="str">
        <v>204495046</v>
      </c>
      <c r="C756" s="19" t="str">
        <v/>
      </c>
      <c r="E756" t="str">
        <v/>
      </c>
      <c r="F756" t="str">
        <v/>
      </c>
      <c r="H756" t="str">
        <v>ქ. თბილისის, ისანი-სამგორის რაიონში, ვაზისუბნის დას., I მ/რ, კორ. 18, ბინა 22</v>
      </c>
      <c r="I756" t="str">
        <v/>
      </c>
      <c r="J756" t="str">
        <v/>
      </c>
      <c r="K756" t="str">
        <v/>
      </c>
      <c r="M756" t="str">
        <v>მზია სხირტლაძე</v>
      </c>
      <c r="N756" t="str">
        <v>01019009818</v>
      </c>
      <c r="O756" t="str">
        <v/>
      </c>
      <c r="P756" t="str">
        <v/>
      </c>
      <c r="Q756">
        <v>272</v>
      </c>
      <c r="R756" t="str">
        <v>0d51a686-652b-478f-9502-50b11abafa54</v>
      </c>
      <c r="S756" t="str">
        <v>94279771-0dd8-44b8-955b-275714b1489b</v>
      </c>
      <c r="T756" t="str">
        <v>8BCD8727-75D0-4D10-99CC-6F640F8CD113</v>
      </c>
      <c r="U756" t="str">
        <v>ICE000755</v>
      </c>
      <c r="V756" t="b">
        <f>ISNUMBER(MATCH( ""&amp; T756,  Emploees!AC:AC,0))</f>
        <v>0</v>
      </c>
      <c r="W756" t="b">
        <f>IF(V756,FALSE,ISNUMBER(MATCH(T756,Emploees!B:B,0)))</f>
        <v>0</v>
      </c>
      <c r="X756" t="b">
        <v>1</v>
      </c>
      <c r="Y756" t="e">
        <f>MATCH(ROW(),Sheet2!$A$2:$A$8,0)</f>
        <v>#N/A</v>
      </c>
    </row>
    <row r="757" spans="1:25" hidden="1" x14ac:dyDescent="0.25">
      <c r="A757" t="str">
        <v>ევრო მოტორი</v>
      </c>
      <c r="B757" t="str">
        <v>400003456</v>
      </c>
      <c r="C757" s="19" t="str">
        <v/>
      </c>
      <c r="E757" t="str">
        <v/>
      </c>
      <c r="F757" t="str">
        <v/>
      </c>
      <c r="H757" t="str">
        <v>ქ. თბილისი, გლდანი-ნაძალადევის რაიონი, ავჭალის ქუჩა, N 62დ</v>
      </c>
      <c r="I757" t="str">
        <v/>
      </c>
      <c r="J757" t="str">
        <v/>
      </c>
      <c r="K757" t="str">
        <v/>
      </c>
      <c r="M757" t="str">
        <v>მეჰმეთ ოღუზჰან ქუჩუქგუზელ</v>
      </c>
      <c r="N757" t="str">
        <v>01795000300</v>
      </c>
      <c r="O757" t="str">
        <v/>
      </c>
      <c r="P757" t="str">
        <v/>
      </c>
      <c r="Q757">
        <v>213</v>
      </c>
      <c r="R757" t="str">
        <v>0d51a686-652b-478f-9502-50b11abafa54</v>
      </c>
      <c r="S757" t="str">
        <v>94279771-0dd8-44b8-955b-275714b1489b</v>
      </c>
      <c r="T757" t="str">
        <v>75915B4A-03AE-42EA-B49B-D689C333C3C1</v>
      </c>
      <c r="U757" t="str">
        <v>ICE000756</v>
      </c>
      <c r="V757" t="b">
        <f>ISNUMBER(MATCH( ""&amp; T757,  Emploees!AC:AC,0))</f>
        <v>0</v>
      </c>
      <c r="W757" t="b">
        <f>IF(V757,FALSE,ISNUMBER(MATCH(T757,Emploees!B:B,0)))</f>
        <v>0</v>
      </c>
      <c r="X757" t="b">
        <v>1</v>
      </c>
      <c r="Y757" t="e">
        <f>MATCH(ROW(),Sheet2!$A$2:$A$8,0)</f>
        <v>#N/A</v>
      </c>
    </row>
    <row r="758" spans="1:25" hidden="1" x14ac:dyDescent="0.25">
      <c r="A758" t="str">
        <v>ვივამედი</v>
      </c>
      <c r="B758" t="str">
        <v>404879663</v>
      </c>
      <c r="C758" s="19" t="str">
        <v/>
      </c>
      <c r="E758" t="str">
        <v/>
      </c>
      <c r="F758" t="str">
        <v/>
      </c>
      <c r="H758" t="str">
        <v>ქ. თბილისი, საბურთალოს რაიონი, დავით აღმაშენებლის ხეივანი, მე-12 კმ., ნაკვეთი 14/470</v>
      </c>
      <c r="I758" t="str">
        <v/>
      </c>
      <c r="J758" t="str">
        <v/>
      </c>
      <c r="K758" t="str">
        <v/>
      </c>
      <c r="M758" t="str">
        <v>მირვარი მურადოვი</v>
      </c>
      <c r="N758" t="str">
        <v>01015013117</v>
      </c>
      <c r="O758" t="str">
        <v/>
      </c>
      <c r="P758" t="str">
        <v/>
      </c>
      <c r="Q758">
        <v>276</v>
      </c>
      <c r="R758" t="str">
        <v>0d51a686-652b-478f-9502-50b11abafa54</v>
      </c>
      <c r="S758" t="str">
        <v>94279771-0dd8-44b8-955b-275714b1489b</v>
      </c>
      <c r="T758" t="str">
        <v>B3E248F6-0010-4C88-A308-8CA6742E84A9</v>
      </c>
      <c r="U758" t="str">
        <v>ICE000757</v>
      </c>
      <c r="V758" t="b">
        <f>ISNUMBER(MATCH( ""&amp; T758,  Emploees!AC:AC,0))</f>
        <v>0</v>
      </c>
      <c r="W758" t="b">
        <f>IF(V758,FALSE,ISNUMBER(MATCH(T758,Emploees!B:B,0)))</f>
        <v>0</v>
      </c>
      <c r="X758" t="b">
        <v>1</v>
      </c>
      <c r="Y758" t="e">
        <f>MATCH(ROW(),Sheet2!$A$2:$A$8,0)</f>
        <v>#N/A</v>
      </c>
    </row>
    <row r="759" spans="1:25" hidden="1" x14ac:dyDescent="0.25">
      <c r="A759" t="str">
        <v>სმარტ რუსთაველი</v>
      </c>
      <c r="B759" t="str">
        <v>404899936</v>
      </c>
      <c r="C759" s="19" t="str">
        <v/>
      </c>
      <c r="E759" t="str">
        <v/>
      </c>
      <c r="F759" t="str">
        <v/>
      </c>
      <c r="H759" t="str">
        <v>ქ. თბილისი, ვაკის რაიონი, ი.ჭავჭავაძის გამზ., №74ბ</v>
      </c>
      <c r="I759" t="str">
        <v/>
      </c>
      <c r="J759" t="str">
        <v/>
      </c>
      <c r="K759" t="str">
        <v/>
      </c>
      <c r="M759" t="str">
        <v>ვასილი ხორავა</v>
      </c>
      <c r="N759" t="str">
        <v>01020005032</v>
      </c>
      <c r="O759" t="str">
        <v/>
      </c>
      <c r="P759" t="str">
        <v/>
      </c>
      <c r="Q759">
        <v>274</v>
      </c>
      <c r="R759" t="str">
        <v>0d51a686-652b-478f-9502-50b11abafa54</v>
      </c>
      <c r="S759" t="str">
        <v>94279771-0dd8-44b8-955b-275714b1489b</v>
      </c>
      <c r="T759" t="str">
        <v>7EA4C7F0-7C9B-4F2E-A6CF-DDB3774D8BAA</v>
      </c>
      <c r="U759" t="str">
        <v>ICE000758</v>
      </c>
      <c r="V759" t="b">
        <f>ISNUMBER(MATCH( ""&amp; T759,  Emploees!AC:AC,0))</f>
        <v>0</v>
      </c>
      <c r="W759" t="b">
        <f>IF(V759,FALSE,ISNUMBER(MATCH(T759,Emploees!B:B,0)))</f>
        <v>0</v>
      </c>
      <c r="X759" t="b">
        <v>1</v>
      </c>
      <c r="Y759" t="e">
        <f>MATCH(ROW(),Sheet2!$A$2:$A$8,0)</f>
        <v>#N/A</v>
      </c>
    </row>
    <row r="760" spans="1:25" hidden="1" x14ac:dyDescent="0.25">
      <c r="A760" t="str">
        <v>სმარტ რითეილი</v>
      </c>
      <c r="B760" t="str">
        <v>205124346</v>
      </c>
      <c r="C760" s="19" t="str">
        <v/>
      </c>
      <c r="E760" t="str">
        <v/>
      </c>
      <c r="F760" t="str">
        <v/>
      </c>
      <c r="H760" t="str">
        <v>თბილისი, ვაკის რაიონი, ჭავჭავაძის გამზირი, №74ბ</v>
      </c>
      <c r="I760" t="str">
        <v/>
      </c>
      <c r="J760" t="str">
        <v/>
      </c>
      <c r="K760" t="str">
        <v/>
      </c>
      <c r="M760" t="str">
        <v>ვასილი ხორავა</v>
      </c>
      <c r="N760" t="str">
        <v>01020005032</v>
      </c>
      <c r="O760" t="str">
        <v/>
      </c>
      <c r="P760" t="str">
        <v/>
      </c>
      <c r="Q760">
        <v>275</v>
      </c>
      <c r="R760" t="str">
        <v>ec8c01a4-0fe9-424e-b08d-3bc252e7ac53</v>
      </c>
      <c r="S760" t="str">
        <v>94279771-0dd8-44b8-955b-275714b1489b</v>
      </c>
      <c r="T760" t="str">
        <v>DA8BD24C-60BF-4E40-86FF-4562532262AD</v>
      </c>
      <c r="U760" t="str">
        <v>ICE000759</v>
      </c>
      <c r="V760" t="b">
        <f>ISNUMBER(MATCH( ""&amp; T760,  Emploees!AC:AC,0))</f>
        <v>0</v>
      </c>
      <c r="W760" t="b">
        <f>IF(V760,FALSE,ISNUMBER(MATCH(T760,Emploees!B:B,0)))</f>
        <v>0</v>
      </c>
      <c r="X760" t="b">
        <v>1</v>
      </c>
      <c r="Y760" t="e">
        <f>MATCH(ROW(),Sheet2!$A$2:$A$8,0)</f>
        <v>#N/A</v>
      </c>
    </row>
    <row r="761" spans="1:25" hidden="1" x14ac:dyDescent="0.25">
      <c r="A761" t="str">
        <v>იბერია ტექ ავტომოტივი</v>
      </c>
      <c r="B761" t="str">
        <v>236093473</v>
      </c>
      <c r="C761" s="19" t="str">
        <v/>
      </c>
      <c r="E761" t="str">
        <v/>
      </c>
      <c r="F761" t="str">
        <v/>
      </c>
      <c r="H761" t="str">
        <v>მცხეთა, დავით აღმაშენებლის ქუჩა</v>
      </c>
      <c r="I761" t="str">
        <v/>
      </c>
      <c r="J761" t="str">
        <v/>
      </c>
      <c r="K761" t="str">
        <v/>
      </c>
      <c r="M761" t="str">
        <v>დავით გოგორიშვილი</v>
      </c>
      <c r="N761" t="str">
        <v>01007011349</v>
      </c>
      <c r="O761" t="str">
        <v/>
      </c>
      <c r="P761" t="str">
        <v/>
      </c>
      <c r="Q761">
        <v>281</v>
      </c>
      <c r="R761" t="str">
        <v>0d51a686-652b-478f-9502-50b11abafa54</v>
      </c>
      <c r="S761" t="str">
        <v>94279771-0dd8-44b8-955b-275714b1489b</v>
      </c>
      <c r="T761" t="str">
        <v>431A1850-4CC0-4797-A2B9-58B3FF973D1C</v>
      </c>
      <c r="U761" t="str">
        <v>ICE000760</v>
      </c>
      <c r="V761" t="b">
        <f>ISNUMBER(MATCH( ""&amp; T761,  Emploees!AC:AC,0))</f>
        <v>0</v>
      </c>
      <c r="W761" t="b">
        <f>IF(V761,FALSE,ISNUMBER(MATCH(T761,Emploees!B:B,0)))</f>
        <v>0</v>
      </c>
      <c r="X761" t="b">
        <v>1</v>
      </c>
      <c r="Y761" t="e">
        <f>MATCH(ROW(),Sheet2!$A$2:$A$8,0)</f>
        <v>#N/A</v>
      </c>
    </row>
    <row r="762" spans="1:25" hidden="1" x14ac:dyDescent="0.25">
      <c r="A762" t="str">
        <v>თბილისის ბიზნეს სახლი</v>
      </c>
      <c r="B762" t="str">
        <v>204564293</v>
      </c>
      <c r="C762" s="19" t="str">
        <v/>
      </c>
      <c r="E762" t="str">
        <v/>
      </c>
      <c r="F762" t="str">
        <v/>
      </c>
      <c r="H762" t="str">
        <v>ქ. თბილისი, მთაწმინდის რაიონი, შ. რუსთაველის გამზ., №14</v>
      </c>
      <c r="I762" t="str">
        <v/>
      </c>
      <c r="J762" t="str">
        <v/>
      </c>
      <c r="K762" t="str">
        <v/>
      </c>
      <c r="M762" t="str">
        <v>გიორგი გაგნიძე</v>
      </c>
      <c r="N762" t="str">
        <v>01027023991</v>
      </c>
      <c r="O762" t="str">
        <v/>
      </c>
      <c r="P762" t="str">
        <v/>
      </c>
      <c r="Q762">
        <v>283</v>
      </c>
      <c r="R762" t="str">
        <v>0d51a686-652b-478f-9502-50b11abafa54</v>
      </c>
      <c r="S762" t="str">
        <v>94279771-0dd8-44b8-955b-275714b1489b</v>
      </c>
      <c r="T762" t="str">
        <v>78CAF48F-7E66-4C9C-9C1B-FFE71902CB3B</v>
      </c>
      <c r="U762" t="str">
        <v>ICE000761</v>
      </c>
      <c r="V762" t="b">
        <f>ISNUMBER(MATCH( ""&amp; T762,  Emploees!AC:AC,0))</f>
        <v>0</v>
      </c>
      <c r="W762" t="b">
        <f>IF(V762,FALSE,ISNUMBER(MATCH(T762,Emploees!B:B,0)))</f>
        <v>0</v>
      </c>
      <c r="X762" t="b">
        <v>1</v>
      </c>
      <c r="Y762" t="e">
        <f>MATCH(ROW(),Sheet2!$A$2:$A$8,0)</f>
        <v>#N/A</v>
      </c>
    </row>
    <row r="763" spans="1:25" hidden="1" x14ac:dyDescent="0.25">
      <c r="A763" t="str">
        <v>საზოგადოება ივერიისა</v>
      </c>
      <c r="B763" t="str">
        <v>404868318</v>
      </c>
      <c r="C763" s="19" t="str">
        <v/>
      </c>
      <c r="E763" t="str">
        <v/>
      </c>
      <c r="F763" t="str">
        <v/>
      </c>
      <c r="H763" t="str">
        <v>ქ. თბილისი, მთაწმინდის რაიონი, თავისუფლების მოედანი №4, (ნაკვ.66/4)</v>
      </c>
      <c r="I763" t="str">
        <v/>
      </c>
      <c r="J763" t="str">
        <v/>
      </c>
      <c r="K763" t="str">
        <v/>
      </c>
      <c r="M763" t="str">
        <v>გიორგი თავაძე</v>
      </c>
      <c r="N763" t="str">
        <v>01008002066</v>
      </c>
      <c r="O763" t="str">
        <v/>
      </c>
      <c r="P763" t="str">
        <v/>
      </c>
      <c r="Q763" t="str">
        <v/>
      </c>
      <c r="R763" t="str">
        <v>831339ac-64e3-4d4c-9726-074e2d68b19c</v>
      </c>
      <c r="S763" t="str">
        <v>94279771-0dd8-44b8-955b-275714b1489b</v>
      </c>
      <c r="T763" t="str">
        <v>236AC9E6-91B9-44EC-8923-49A7CCF797A6</v>
      </c>
      <c r="U763" t="str">
        <v>ICE000762</v>
      </c>
      <c r="V763" t="b">
        <f>ISNUMBER(MATCH( ""&amp; T763,  Emploees!AC:AC,0))</f>
        <v>0</v>
      </c>
      <c r="W763" t="b">
        <f>IF(V763,FALSE,ISNUMBER(MATCH(T763,Emploees!B:B,0)))</f>
        <v>0</v>
      </c>
      <c r="X763" t="b">
        <v>1</v>
      </c>
      <c r="Y763" t="e">
        <f>MATCH(ROW(),Sheet2!$A$2:$A$8,0)</f>
        <v>#N/A</v>
      </c>
    </row>
    <row r="764" spans="1:25" hidden="1" x14ac:dyDescent="0.25">
      <c r="A764" t="str">
        <v>ჯი ემ ჯი XXI</v>
      </c>
      <c r="B764" t="str">
        <v>404905055</v>
      </c>
      <c r="C764" s="19" t="str">
        <v/>
      </c>
      <c r="E764" t="str">
        <v/>
      </c>
      <c r="F764" t="str">
        <v/>
      </c>
      <c r="H764" t="str">
        <v>ქ. თბილისი, გლდანი-ნაძალადევის რაიონი, თემქა, XI მ/რ, I კვ.კორ. 9 ბ. 30</v>
      </c>
      <c r="I764" t="str">
        <v/>
      </c>
      <c r="J764" t="str">
        <v/>
      </c>
      <c r="K764" t="str">
        <v/>
      </c>
      <c r="M764" t="str">
        <v>გიორგი ომიანიძე</v>
      </c>
      <c r="N764" t="str">
        <v>01022013180</v>
      </c>
      <c r="O764" t="str">
        <v/>
      </c>
      <c r="P764" t="str">
        <v/>
      </c>
      <c r="Q764">
        <v>285</v>
      </c>
      <c r="R764" t="str">
        <v>0d51a686-652b-478f-9502-50b11abafa54</v>
      </c>
      <c r="S764" t="str">
        <v>94279771-0dd8-44b8-955b-275714b1489b</v>
      </c>
      <c r="T764" t="str">
        <v>D5D6B688-EF51-4F76-BBC9-F0C180AC777F</v>
      </c>
      <c r="U764" t="str">
        <v>ICE000763</v>
      </c>
      <c r="V764" t="b">
        <f>ISNUMBER(MATCH( ""&amp; T764,  Emploees!AC:AC,0))</f>
        <v>0</v>
      </c>
      <c r="W764" t="b">
        <f>IF(V764,FALSE,ISNUMBER(MATCH(T764,Emploees!B:B,0)))</f>
        <v>0</v>
      </c>
      <c r="X764" t="b">
        <v>1</v>
      </c>
      <c r="Y764" t="e">
        <f>MATCH(ROW(),Sheet2!$A$2:$A$8,0)</f>
        <v>#N/A</v>
      </c>
    </row>
    <row r="765" spans="1:25" hidden="1" x14ac:dyDescent="0.25">
      <c r="A765" t="str">
        <v>D-Forwarder</v>
      </c>
      <c r="B765" t="str">
        <v>406068696</v>
      </c>
      <c r="C765" s="19" t="str">
        <v/>
      </c>
      <c r="E765" t="str">
        <v/>
      </c>
      <c r="F765" t="str">
        <v/>
      </c>
      <c r="H765" t="str">
        <v>ქ. თბილისი, ვაკის რაიონი, ვაჟა-ფშაველას გამზ., VII კვ., კორპ. 2, ბინა 45</v>
      </c>
      <c r="I765" t="str">
        <v/>
      </c>
      <c r="J765" t="str">
        <v/>
      </c>
      <c r="K765" t="str">
        <v/>
      </c>
      <c r="M765" t="str">
        <v>ნიკოლოზ დალაქიშვილი
თორნიკე ბიძინაშვილი</v>
      </c>
      <c r="N765" t="str">
        <v>01009014509
01030010291</v>
      </c>
      <c r="O765" t="str">
        <v/>
      </c>
      <c r="P765" t="str">
        <v/>
      </c>
      <c r="Q765">
        <v>289</v>
      </c>
      <c r="R765" t="str">
        <v>0d51a686-652b-478f-9502-50b11abafa54</v>
      </c>
      <c r="S765" t="str">
        <v>94279771-0dd8-44b8-955b-275714b1489b</v>
      </c>
      <c r="T765" t="str">
        <v>8A97CB9C-1C04-42E3-A9CE-45C1CC25DB00</v>
      </c>
      <c r="U765" t="str">
        <v>ICE000764</v>
      </c>
      <c r="V765" t="b">
        <f>ISNUMBER(MATCH( ""&amp; T765,  Emploees!AC:AC,0))</f>
        <v>0</v>
      </c>
      <c r="W765" t="b">
        <f>IF(V765,FALSE,ISNUMBER(MATCH(T765,Emploees!B:B,0)))</f>
        <v>0</v>
      </c>
      <c r="X765" t="b">
        <v>1</v>
      </c>
      <c r="Y765" t="e">
        <f>MATCH(ROW(),Sheet2!$A$2:$A$8,0)</f>
        <v>#N/A</v>
      </c>
    </row>
    <row r="766" spans="1:25" hidden="1" x14ac:dyDescent="0.25">
      <c r="A766" t="str">
        <v>Wisher Enterprise GE</v>
      </c>
      <c r="B766" t="str">
        <v>404427214</v>
      </c>
      <c r="C766" s="19" t="str">
        <v/>
      </c>
      <c r="E766" t="str">
        <v/>
      </c>
      <c r="F766" t="str">
        <v/>
      </c>
      <c r="H766" t="str">
        <v>თბილისი, კრწანისის რაიონი, გუდიაშვილის მოედანი, N4</v>
      </c>
      <c r="I766" t="str">
        <v/>
      </c>
      <c r="J766" t="str">
        <v/>
      </c>
      <c r="K766" t="str">
        <v/>
      </c>
      <c r="M766" t="str">
        <v>ანატოლი ფენენკო</v>
      </c>
      <c r="N766" t="str">
        <v>02461517391</v>
      </c>
      <c r="O766" t="str">
        <v/>
      </c>
      <c r="P766" t="str">
        <v/>
      </c>
      <c r="Q766">
        <v>290</v>
      </c>
      <c r="R766" t="str">
        <v>0d51a686-652b-478f-9502-50b11abafa54</v>
      </c>
      <c r="S766" t="str">
        <v>94279771-0dd8-44b8-955b-275714b1489b</v>
      </c>
      <c r="T766" t="str">
        <v>1A56313C-C395-45CB-BD86-B779727E0C48</v>
      </c>
      <c r="U766" t="str">
        <v>ICE000765</v>
      </c>
      <c r="V766" t="b">
        <f>ISNUMBER(MATCH( ""&amp; T766,  Emploees!AC:AC,0))</f>
        <v>0</v>
      </c>
      <c r="W766" t="b">
        <f>IF(V766,FALSE,ISNUMBER(MATCH(T766,Emploees!B:B,0)))</f>
        <v>0</v>
      </c>
      <c r="X766" t="b">
        <v>1</v>
      </c>
      <c r="Y766" t="e">
        <f>MATCH(ROW(),Sheet2!$A$2:$A$8,0)</f>
        <v>#N/A</v>
      </c>
    </row>
    <row r="767" spans="1:25" hidden="1" x14ac:dyDescent="0.25">
      <c r="A767" t="str">
        <v>ფრეგატ-ჯორჯია</v>
      </c>
      <c r="B767" t="str">
        <v>406031743</v>
      </c>
      <c r="C767" s="19" t="str">
        <v/>
      </c>
      <c r="E767" t="str">
        <v/>
      </c>
      <c r="F767" t="str">
        <v/>
      </c>
      <c r="H767" t="str">
        <v>ქ. თბილისი, ნაძალადევის რაიონი, ეკა ბეჟანიშვილის ქუჩა N8, ბინა 16</v>
      </c>
      <c r="I767" t="str">
        <v/>
      </c>
      <c r="J767" t="str">
        <v/>
      </c>
      <c r="K767" t="str">
        <v/>
      </c>
      <c r="M767" t="str">
        <v>დავით ნოდარიშვილი
გიორგი აფციაური</v>
      </c>
      <c r="N767" t="str">
        <v>01019005339
01024056553</v>
      </c>
      <c r="O767" t="str">
        <v/>
      </c>
      <c r="P767" t="str">
        <v/>
      </c>
      <c r="Q767">
        <v>292</v>
      </c>
      <c r="R767" t="str">
        <v>0d51a686-652b-478f-9502-50b11abafa54</v>
      </c>
      <c r="S767" t="str">
        <v>94279771-0dd8-44b8-955b-275714b1489b</v>
      </c>
      <c r="T767" t="str">
        <v>1434E48B-A553-4F09-8A85-C7459B0CA248</v>
      </c>
      <c r="U767" t="str">
        <v>ICE000766</v>
      </c>
      <c r="V767" t="b">
        <f>ISNUMBER(MATCH( ""&amp; T767,  Emploees!AC:AC,0))</f>
        <v>0</v>
      </c>
      <c r="W767" t="b">
        <f>IF(V767,FALSE,ISNUMBER(MATCH(T767,Emploees!B:B,0)))</f>
        <v>0</v>
      </c>
      <c r="X767" t="b">
        <v>1</v>
      </c>
      <c r="Y767" t="e">
        <f>MATCH(ROW(),Sheet2!$A$2:$A$8,0)</f>
        <v>#N/A</v>
      </c>
    </row>
    <row r="768" spans="1:25" hidden="1" x14ac:dyDescent="0.25">
      <c r="A768" t="str">
        <v>რუსთავის ფოლადი</v>
      </c>
      <c r="B768" t="str">
        <v>404411908</v>
      </c>
      <c r="C768" s="19" t="str">
        <v/>
      </c>
      <c r="E768" t="str">
        <v/>
      </c>
      <c r="F768" t="str">
        <v/>
      </c>
      <c r="H768" t="str">
        <v>ქ. რუსთავი, ი. გაგარინის ქ., №12</v>
      </c>
      <c r="I768" t="str">
        <v/>
      </c>
      <c r="J768" t="str">
        <v/>
      </c>
      <c r="K768" t="str">
        <v/>
      </c>
      <c r="M768" t="str">
        <v>ნუგზარ გიორგი კაჩუხაშვილი</v>
      </c>
      <c r="N768">
        <v>65007000219</v>
      </c>
      <c r="O768" t="str">
        <v/>
      </c>
      <c r="P768" t="str">
        <v/>
      </c>
      <c r="Q768">
        <v>293</v>
      </c>
      <c r="R768" t="str">
        <v>0d51a686-652b-478f-9502-50b11abafa54</v>
      </c>
      <c r="S768" t="str">
        <v>94279771-0dd8-44b8-955b-275714b1489b</v>
      </c>
      <c r="T768" t="str">
        <v>0F06FE56-AF01-4823-AF55-120220FBBC91</v>
      </c>
      <c r="U768" t="str">
        <v>ICE000767</v>
      </c>
      <c r="V768" t="b">
        <f>ISNUMBER(MATCH( ""&amp; T768,  Emploees!AC:AC,0))</f>
        <v>0</v>
      </c>
      <c r="W768" t="b">
        <f>IF(V768,FALSE,ISNUMBER(MATCH(T768,Emploees!B:B,0)))</f>
        <v>0</v>
      </c>
      <c r="X768" t="b">
        <v>1</v>
      </c>
      <c r="Y768" t="e">
        <f>MATCH(ROW(),Sheet2!$A$2:$A$8,0)</f>
        <v>#N/A</v>
      </c>
    </row>
    <row r="769" spans="1:25" hidden="1" x14ac:dyDescent="0.25">
      <c r="A769" t="str">
        <v>G.M.</v>
      </c>
      <c r="B769" t="str">
        <v>401953169</v>
      </c>
      <c r="C769" s="19" t="str">
        <v/>
      </c>
      <c r="E769" t="str">
        <v/>
      </c>
      <c r="F769" t="str">
        <v/>
      </c>
      <c r="H769" t="str">
        <v>ქ. თბილისის დიდუბის რაიონში, ვანის ქ.,№ 4</v>
      </c>
      <c r="I769" t="str">
        <v/>
      </c>
      <c r="J769" t="str">
        <v/>
      </c>
      <c r="K769" t="str">
        <v/>
      </c>
      <c r="M769" t="str">
        <v>არჩილ ძიძიშვილი</v>
      </c>
      <c r="N769" t="str">
        <v>01024019912</v>
      </c>
      <c r="O769" t="str">
        <v/>
      </c>
      <c r="P769" t="str">
        <v/>
      </c>
      <c r="Q769">
        <v>310</v>
      </c>
      <c r="R769" t="str">
        <v>0d51a686-652b-478f-9502-50b11abafa54</v>
      </c>
      <c r="S769" t="str">
        <v>94279771-0dd8-44b8-955b-275714b1489b</v>
      </c>
      <c r="T769" t="str">
        <v>373BA8A6-CBE1-4D12-95CE-EB434B53CBC6</v>
      </c>
      <c r="U769" t="str">
        <v>ICE000768</v>
      </c>
      <c r="V769" t="b">
        <f>ISNUMBER(MATCH( ""&amp; T769,  Emploees!AC:AC,0))</f>
        <v>0</v>
      </c>
      <c r="W769" t="b">
        <f>IF(V769,FALSE,ISNUMBER(MATCH(T769,Emploees!B:B,0)))</f>
        <v>0</v>
      </c>
      <c r="X769" t="b">
        <v>1</v>
      </c>
      <c r="Y769" t="e">
        <f>MATCH(ROW(),Sheet2!$A$2:$A$8,0)</f>
        <v>#N/A</v>
      </c>
    </row>
    <row r="770" spans="1:25" hidden="1" x14ac:dyDescent="0.25">
      <c r="A770" t="str">
        <v>დემირკოლ ტრანსპორტ გრუპი</v>
      </c>
      <c r="B770" t="str">
        <v>404464325</v>
      </c>
      <c r="C770" s="19" t="str">
        <v/>
      </c>
      <c r="E770" t="str">
        <v/>
      </c>
      <c r="F770" t="str">
        <v/>
      </c>
      <c r="H770" t="str">
        <v>ქ. თბილისი, ძველი თბილისის რაიონი, მ. წინამძღვრიშვილის ქ., №5</v>
      </c>
      <c r="I770" t="str">
        <v/>
      </c>
      <c r="J770" t="str">
        <v/>
      </c>
      <c r="K770" t="str">
        <v/>
      </c>
      <c r="M770" t="str">
        <v>ოზან ემრე ქოლჩაქ</v>
      </c>
      <c r="N770" t="str">
        <v>01191006061</v>
      </c>
      <c r="O770" t="str">
        <v/>
      </c>
      <c r="P770" t="str">
        <v/>
      </c>
      <c r="Q770">
        <v>288</v>
      </c>
      <c r="R770" t="str">
        <v>0d51a686-652b-478f-9502-50b11abafa54</v>
      </c>
      <c r="S770" t="str">
        <v>94279771-0dd8-44b8-955b-275714b1489b</v>
      </c>
      <c r="T770" t="str">
        <v>EA96357C-C3A6-4905-A770-2FD766ECF8D1</v>
      </c>
      <c r="U770" t="str">
        <v>ICE000769</v>
      </c>
      <c r="V770" t="b">
        <f>ISNUMBER(MATCH( ""&amp; T770,  Emploees!AC:AC,0))</f>
        <v>0</v>
      </c>
      <c r="W770" t="b">
        <f>IF(V770,FALSE,ISNUMBER(MATCH(T770,Emploees!B:B,0)))</f>
        <v>0</v>
      </c>
      <c r="X770" t="b">
        <v>1</v>
      </c>
      <c r="Y770" t="e">
        <f>MATCH(ROW(),Sheet2!$A$2:$A$8,0)</f>
        <v>#N/A</v>
      </c>
    </row>
    <row r="771" spans="1:25" hidden="1" x14ac:dyDescent="0.25">
      <c r="A771" t="str">
        <v>გოშოურა</v>
      </c>
      <c r="B771" t="str">
        <v>444956923</v>
      </c>
      <c r="C771" s="19" t="str">
        <v/>
      </c>
      <c r="E771" t="str">
        <v/>
      </c>
      <c r="F771" t="str">
        <v/>
      </c>
      <c r="H771" t="str">
        <v>ხონი, ალ.ჯაფარიძის ქ. N12</v>
      </c>
      <c r="I771" t="str">
        <v/>
      </c>
      <c r="J771" t="str">
        <v/>
      </c>
      <c r="K771" t="str">
        <v/>
      </c>
      <c r="M771" t="str">
        <v>ზურაბ ჩხენკელი</v>
      </c>
      <c r="N771">
        <v>55001000797</v>
      </c>
      <c r="O771" t="str">
        <v/>
      </c>
      <c r="P771" t="str">
        <v/>
      </c>
      <c r="Q771">
        <v>312</v>
      </c>
      <c r="R771" t="str">
        <v>0d51a686-652b-478f-9502-50b11abafa54</v>
      </c>
      <c r="S771" t="str">
        <v>94279771-0dd8-44b8-955b-275714b1489b</v>
      </c>
      <c r="T771" t="str">
        <v>6E8BFDA5-0BA6-4DF4-BEA9-B50D5A47732E</v>
      </c>
      <c r="U771" t="str">
        <v>ICE000770</v>
      </c>
      <c r="V771" t="b">
        <f>ISNUMBER(MATCH( ""&amp; T771,  Emploees!AC:AC,0))</f>
        <v>0</v>
      </c>
      <c r="W771" t="b">
        <f>IF(V771,FALSE,ISNUMBER(MATCH(T771,Emploees!B:B,0)))</f>
        <v>0</v>
      </c>
      <c r="X771" t="b">
        <v>1</v>
      </c>
      <c r="Y771" t="e">
        <f>MATCH(ROW(),Sheet2!$A$2:$A$8,0)</f>
        <v>#N/A</v>
      </c>
    </row>
    <row r="772" spans="1:25" hidden="1" x14ac:dyDescent="0.25">
      <c r="A772" t="str">
        <v>დაზღვევის კომპანია ქართუ</v>
      </c>
      <c r="B772" t="str">
        <v>204970031</v>
      </c>
      <c r="C772" s="19" t="str">
        <v/>
      </c>
      <c r="E772" t="str">
        <v/>
      </c>
      <c r="F772" t="str">
        <v/>
      </c>
      <c r="H772" t="str">
        <v>ქ. თბილისი, ვაკის რაიონი, ჭავჭავაძის გამზ. №39ა</v>
      </c>
      <c r="I772" t="str">
        <v/>
      </c>
      <c r="J772" t="str">
        <v/>
      </c>
      <c r="K772" t="str">
        <v/>
      </c>
      <c r="M772" t="str">
        <v>გივი ლებანიძე
გიორგი მიქაბერიძე
არჩილ მამაცაშვილი</v>
      </c>
      <c r="N772" t="str">
        <v>01001029463
01007005351
01003010997</v>
      </c>
      <c r="O772" t="str">
        <v/>
      </c>
      <c r="P772" t="str">
        <v/>
      </c>
      <c r="Q772">
        <v>326</v>
      </c>
      <c r="R772" t="str">
        <v>ec8c01a4-0fe9-424e-b08d-3bc252e7ac53</v>
      </c>
      <c r="S772" t="str">
        <v>94279771-0dd8-44b8-955b-275714b1489b</v>
      </c>
      <c r="T772" t="str">
        <v>B2B1F8AE-8434-426B-B7B1-860E794A32B6</v>
      </c>
      <c r="U772" t="str">
        <v>ICE000771</v>
      </c>
      <c r="V772" t="b">
        <f>ISNUMBER(MATCH( ""&amp; T772,  Emploees!AC:AC,0))</f>
        <v>0</v>
      </c>
      <c r="W772" t="b">
        <f>IF(V772,FALSE,ISNUMBER(MATCH(T772,Emploees!B:B,0)))</f>
        <v>0</v>
      </c>
      <c r="X772" t="b">
        <v>1</v>
      </c>
      <c r="Y772" t="e">
        <f>MATCH(ROW(),Sheet2!$A$2:$A$8,0)</f>
        <v>#N/A</v>
      </c>
    </row>
    <row r="773" spans="1:25" hidden="1" x14ac:dyDescent="0.25">
      <c r="A773" t="str">
        <v>გლობალ ერთი</v>
      </c>
      <c r="B773" t="str">
        <v>201949918</v>
      </c>
      <c r="C773" s="19" t="str">
        <v/>
      </c>
      <c r="E773" t="str">
        <v/>
      </c>
      <c r="F773" t="str">
        <v/>
      </c>
      <c r="H773" t="str">
        <v>ქ. თბილისი, დიდუბის რაიონი, კედიას ქუჩა, № 4</v>
      </c>
      <c r="I773" t="str">
        <v/>
      </c>
      <c r="J773" t="str">
        <v/>
      </c>
      <c r="K773" t="str">
        <v/>
      </c>
      <c r="M773" t="str">
        <v>გიორგი მაჩიტიძე</v>
      </c>
      <c r="N773" t="str">
        <v>01008013484</v>
      </c>
      <c r="O773" t="str">
        <v/>
      </c>
      <c r="P773" t="str">
        <v/>
      </c>
      <c r="Q773" t="str">
        <v/>
      </c>
      <c r="R773" t="str">
        <v>ec8c01a4-0fe9-424e-b08d-3bc252e7ac53</v>
      </c>
      <c r="S773" t="str">
        <v>94279771-0dd8-44b8-955b-275714b1489b</v>
      </c>
      <c r="T773" t="str">
        <v>04403244-B0BE-45C8-AE46-D5E34091FB26</v>
      </c>
      <c r="U773" t="str">
        <v>ICE000772</v>
      </c>
      <c r="V773" t="b">
        <f>ISNUMBER(MATCH( ""&amp; T773,  Emploees!AC:AC,0))</f>
        <v>0</v>
      </c>
      <c r="W773" t="b">
        <f>IF(V773,FALSE,ISNUMBER(MATCH(T773,Emploees!B:B,0)))</f>
        <v>0</v>
      </c>
      <c r="X773" t="b">
        <v>1</v>
      </c>
      <c r="Y773" t="e">
        <f>MATCH(ROW(),Sheet2!$A$2:$A$8,0)</f>
        <v>#N/A</v>
      </c>
    </row>
    <row r="774" spans="1:25" hidden="1" x14ac:dyDescent="0.25">
      <c r="A774" t="str">
        <v>გამოფენების ცენტრი</v>
      </c>
      <c r="B774" t="str">
        <v>201990104</v>
      </c>
      <c r="C774" s="19" t="str">
        <v/>
      </c>
      <c r="E774" t="str">
        <v/>
      </c>
      <c r="F774" t="str">
        <v/>
      </c>
      <c r="H774" t="str">
        <v>ქ. თბილისი, დიდუბის რაიონი, წერეთლის გამზ., № 118</v>
      </c>
      <c r="I774" t="str">
        <v/>
      </c>
      <c r="J774" t="str">
        <v/>
      </c>
      <c r="K774" t="str">
        <v/>
      </c>
      <c r="M774" t="str">
        <v>რესან ქიქავა</v>
      </c>
      <c r="N774">
        <v>61001018642</v>
      </c>
      <c r="O774" t="str">
        <v/>
      </c>
      <c r="P774" t="str">
        <v/>
      </c>
      <c r="Q774">
        <v>337</v>
      </c>
      <c r="R774" t="str">
        <v>ec8c01a4-0fe9-424e-b08d-3bc252e7ac53</v>
      </c>
      <c r="S774" t="str">
        <v>94279771-0dd8-44b8-955b-275714b1489b</v>
      </c>
      <c r="T774" t="str">
        <v>2C99938C-4360-4669-BDA8-B5E5A590AC3A</v>
      </c>
      <c r="U774" t="str">
        <v>ICE000773</v>
      </c>
      <c r="V774" t="b">
        <f>ISNUMBER(MATCH( ""&amp; T774,  Emploees!AC:AC,0))</f>
        <v>0</v>
      </c>
      <c r="W774" t="b">
        <f>IF(V774,FALSE,ISNUMBER(MATCH(T774,Emploees!B:B,0)))</f>
        <v>0</v>
      </c>
      <c r="X774" t="b">
        <v>1</v>
      </c>
      <c r="Y774" t="e">
        <f>MATCH(ROW(),Sheet2!$A$2:$A$8,0)</f>
        <v>#N/A</v>
      </c>
    </row>
    <row r="775" spans="1:25" hidden="1" x14ac:dyDescent="0.25">
      <c r="A775" t="str">
        <v>V&amp;S Brothers</v>
      </c>
      <c r="B775" t="str">
        <v>404418849</v>
      </c>
      <c r="C775" s="19" t="str">
        <v/>
      </c>
      <c r="E775" t="str">
        <v/>
      </c>
      <c r="F775" t="str">
        <v/>
      </c>
      <c r="H775" t="str">
        <v>ქ. თბილისის, ძველი თბილისის რაიონი, კეკელიძის ქ., N10</v>
      </c>
      <c r="I775" t="str">
        <v/>
      </c>
      <c r="J775" t="str">
        <v/>
      </c>
      <c r="K775" t="str">
        <v/>
      </c>
      <c r="M775" t="str">
        <v>ვახტანგ ნიკუჭაძე</v>
      </c>
      <c r="N775" t="str">
        <v>01030000709</v>
      </c>
      <c r="O775" t="str">
        <v/>
      </c>
      <c r="P775" t="str">
        <v/>
      </c>
      <c r="Q775">
        <v>336</v>
      </c>
      <c r="R775" t="str">
        <v>0d51a686-652b-478f-9502-50b11abafa54</v>
      </c>
      <c r="S775" t="str">
        <v>94279771-0dd8-44b8-955b-275714b1489b</v>
      </c>
      <c r="T775" t="str">
        <v>A93AA25E-9866-404A-BE3F-B37CCE7F26D0</v>
      </c>
      <c r="U775" t="str">
        <v>ICE000774</v>
      </c>
      <c r="V775" t="b">
        <f>ISNUMBER(MATCH( ""&amp; T775,  Emploees!AC:AC,0))</f>
        <v>0</v>
      </c>
      <c r="W775" t="b">
        <f>IF(V775,FALSE,ISNUMBER(MATCH(T775,Emploees!B:B,0)))</f>
        <v>0</v>
      </c>
      <c r="X775" t="b">
        <v>1</v>
      </c>
      <c r="Y775" t="e">
        <f>MATCH(ROW(),Sheet2!$A$2:$A$8,0)</f>
        <v>#N/A</v>
      </c>
    </row>
    <row r="776" spans="1:25" hidden="1" x14ac:dyDescent="0.25">
      <c r="A776" t="str">
        <v>ჯორჯიან ავია სერვის ეიჯენსი</v>
      </c>
      <c r="B776" t="str">
        <v>400007158</v>
      </c>
      <c r="C776" s="19" t="str">
        <v/>
      </c>
      <c r="E776" t="str">
        <v/>
      </c>
      <c r="F776" t="str">
        <v/>
      </c>
      <c r="H776" t="str">
        <v>ქ. თბილისი, ვაკე-საბურთალოს რაიონი, ირ.აბაშიძის ქ., N29, შემოქმედებითი სახელოსნო N12ბ</v>
      </c>
      <c r="I776" t="str">
        <v/>
      </c>
      <c r="J776" t="str">
        <v/>
      </c>
      <c r="K776" t="str">
        <v/>
      </c>
      <c r="M776" t="str">
        <v>კავკასიის ტურისტული ჰოლდინგი
გიორგი შენგელია</v>
      </c>
      <c r="N776" t="str">
        <v>404859685
'01029001886</v>
      </c>
      <c r="O776" t="str">
        <v/>
      </c>
      <c r="P776" t="str">
        <v/>
      </c>
      <c r="Q776">
        <v>324</v>
      </c>
      <c r="R776" t="str">
        <v>ec8c01a4-0fe9-424e-b08d-3bc252e7ac53</v>
      </c>
      <c r="S776" t="str">
        <v>94279771-0dd8-44b8-955b-275714b1489b</v>
      </c>
      <c r="T776" t="str">
        <v>29B22824-8C03-4E18-82E3-1F9913525B4D</v>
      </c>
      <c r="U776" t="str">
        <v>ICE000775</v>
      </c>
      <c r="V776" t="b">
        <f>ISNUMBER(MATCH( ""&amp; T776,  Emploees!AC:AC,0))</f>
        <v>0</v>
      </c>
      <c r="W776" t="b">
        <f>IF(V776,FALSE,ISNUMBER(MATCH(T776,Emploees!B:B,0)))</f>
        <v>0</v>
      </c>
      <c r="X776" t="b">
        <v>1</v>
      </c>
      <c r="Y776" t="e">
        <f>MATCH(ROW(),Sheet2!$A$2:$A$8,0)</f>
        <v>#N/A</v>
      </c>
    </row>
    <row r="777" spans="1:25" hidden="1" x14ac:dyDescent="0.25">
      <c r="A777" t="str">
        <v>ელეკო</v>
      </c>
      <c r="B777" t="str">
        <v>205026540</v>
      </c>
      <c r="C777" s="19" t="str">
        <v/>
      </c>
      <c r="E777" t="str">
        <v/>
      </c>
      <c r="F777" t="str">
        <v/>
      </c>
      <c r="H777" t="str">
        <v>ქ. თბილისი, ვაკე-საბურთალოს რაიონი, მინდელის ქ. №5</v>
      </c>
      <c r="I777" t="str">
        <v/>
      </c>
      <c r="J777" t="str">
        <v/>
      </c>
      <c r="K777" t="str">
        <v/>
      </c>
      <c r="M777" t="str">
        <v>სულიკო სიმაევი</v>
      </c>
      <c r="N777" t="str">
        <v>01001008644</v>
      </c>
      <c r="O777" t="str">
        <v/>
      </c>
      <c r="P777" t="str">
        <v/>
      </c>
      <c r="Q777">
        <v>333</v>
      </c>
      <c r="R777" t="str">
        <v>0d51a686-652b-478f-9502-50b11abafa54</v>
      </c>
      <c r="S777" t="str">
        <v>94279771-0dd8-44b8-955b-275714b1489b</v>
      </c>
      <c r="T777" t="str">
        <v>DE92EC7A-8846-4D85-956D-FC4573BE4312</v>
      </c>
      <c r="U777" t="str">
        <v>ICE000776</v>
      </c>
      <c r="V777" t="b">
        <f>ISNUMBER(MATCH( ""&amp; T777,  Emploees!AC:AC,0))</f>
        <v>0</v>
      </c>
      <c r="W777" t="b">
        <f>IF(V777,FALSE,ISNUMBER(MATCH(T777,Emploees!B:B,0)))</f>
        <v>0</v>
      </c>
      <c r="X777" t="b">
        <v>1</v>
      </c>
      <c r="Y777" t="e">
        <f>MATCH(ROW(),Sheet2!$A$2:$A$8,0)</f>
        <v>#N/A</v>
      </c>
    </row>
    <row r="778" spans="1:25" hidden="1" x14ac:dyDescent="0.25">
      <c r="A778" t="str">
        <v>ღია სააქციო საზოგადოება სამშენებლო-სამრეწველო საინვესტიციო კორპორაცია აკკორდ-ის წარმომადგენლობა (ფილიალი) საქართველოში აკკორდ ჯორჯია</v>
      </c>
      <c r="B778" t="str">
        <v>202459295</v>
      </c>
      <c r="C778" s="19" t="str">
        <v/>
      </c>
      <c r="E778" t="str">
        <v/>
      </c>
      <c r="F778" t="str">
        <v/>
      </c>
      <c r="H778" t="str">
        <v>ქ. თბილისი, მთაწმინდის რაიონი, ბესიკის ქ., №4 მიმდებარედ (ნაკვეთი №46/10), საოფისე ფართი, მეორე სართული</v>
      </c>
      <c r="I778" t="str">
        <v/>
      </c>
      <c r="J778" t="str">
        <v/>
      </c>
      <c r="K778" t="str">
        <v/>
      </c>
      <c r="M778" t="str">
        <v>მაზაჰირ აბდულლაევ
ვუგარ სულეიმანოვი</v>
      </c>
      <c r="N778" t="str">
        <v>P4591142
P3911835</v>
      </c>
      <c r="O778" t="str">
        <v/>
      </c>
      <c r="P778" t="str">
        <v/>
      </c>
      <c r="Q778">
        <v>340</v>
      </c>
      <c r="R778" t="str">
        <v>23b32846-da15-4bce-a8a6-0859041e94bb</v>
      </c>
      <c r="S778" t="str">
        <v>94279771-0dd8-44b8-955b-275714b1489b</v>
      </c>
      <c r="T778" t="str">
        <v>24E5EB7C-ABB8-4402-9F9F-1B7F5617DAC4</v>
      </c>
      <c r="U778" t="str">
        <v>ICE000777</v>
      </c>
      <c r="V778" t="b">
        <f>ISNUMBER(MATCH( ""&amp; T778,  Emploees!AC:AC,0))</f>
        <v>0</v>
      </c>
      <c r="W778" t="b">
        <f>IF(V778,FALSE,ISNUMBER(MATCH(T778,Emploees!B:B,0)))</f>
        <v>0</v>
      </c>
      <c r="X778" t="b">
        <v>1</v>
      </c>
      <c r="Y778" t="e">
        <f>MATCH(ROW(),Sheet2!$A$2:$A$8,0)</f>
        <v>#N/A</v>
      </c>
    </row>
    <row r="779" spans="1:25" hidden="1" x14ac:dyDescent="0.25">
      <c r="A779" t="str">
        <v>ნიუ ფაიფ თერმი</v>
      </c>
      <c r="B779" t="str">
        <v>205294304</v>
      </c>
      <c r="C779" s="19" t="str">
        <v/>
      </c>
      <c r="E779" t="str">
        <v/>
      </c>
      <c r="F779" t="str">
        <v/>
      </c>
      <c r="H779" t="str">
        <v>ქ. თბილისის საბურთალოს რაიონში, ვაჟა ფშაველას III კვ. კორპ 26.ბ 49</v>
      </c>
      <c r="I779" t="str">
        <v/>
      </c>
      <c r="J779" t="str">
        <v/>
      </c>
      <c r="K779" t="str">
        <v/>
      </c>
      <c r="M779" t="str">
        <v>დავით ბიწაძე</v>
      </c>
      <c r="N779" t="str">
        <v>01030007926</v>
      </c>
      <c r="O779" t="str">
        <v/>
      </c>
      <c r="P779" t="str">
        <v/>
      </c>
      <c r="Q779">
        <v>342</v>
      </c>
      <c r="R779" t="str">
        <v>0d51a686-652b-478f-9502-50b11abafa54</v>
      </c>
      <c r="S779" t="str">
        <v>94279771-0dd8-44b8-955b-275714b1489b</v>
      </c>
      <c r="T779" t="str">
        <v>EAC8B816-EE0A-4F0F-B6F7-848593D960E2</v>
      </c>
      <c r="U779" t="str">
        <v>ICE000778</v>
      </c>
      <c r="V779" t="b">
        <f>ISNUMBER(MATCH( ""&amp; T779,  Emploees!AC:AC,0))</f>
        <v>0</v>
      </c>
      <c r="W779" t="b">
        <f>IF(V779,FALSE,ISNUMBER(MATCH(T779,Emploees!B:B,0)))</f>
        <v>0</v>
      </c>
      <c r="X779" t="b">
        <v>1</v>
      </c>
      <c r="Y779" t="e">
        <f>MATCH(ROW(),Sheet2!$A$2:$A$8,0)</f>
        <v>#N/A</v>
      </c>
    </row>
    <row r="780" spans="1:25" hidden="1" x14ac:dyDescent="0.25">
      <c r="A780" t="str">
        <v>New Energy Invest</v>
      </c>
      <c r="B780" t="str">
        <v>404953564</v>
      </c>
      <c r="C780" s="19" t="str">
        <v/>
      </c>
      <c r="E780" t="str">
        <v/>
      </c>
      <c r="F780" t="str">
        <v/>
      </c>
      <c r="H780" t="str">
        <v>ქ. თბილისი, ვაკე–საბურთალოს რაიონი, ზ. ფალიაშვილის ქ., N64, ბინა 3</v>
      </c>
      <c r="I780" t="str">
        <v/>
      </c>
      <c r="J780" t="str">
        <v/>
      </c>
      <c r="K780" t="str">
        <v/>
      </c>
      <c r="M780" t="str">
        <v>ივერი შელეგია</v>
      </c>
      <c r="N780" t="str">
        <v>01025018304</v>
      </c>
      <c r="O780" t="str">
        <v/>
      </c>
      <c r="P780" t="str">
        <v/>
      </c>
      <c r="Q780">
        <v>343</v>
      </c>
      <c r="R780" t="str">
        <v>0d51a686-652b-478f-9502-50b11abafa54</v>
      </c>
      <c r="S780" t="str">
        <v>94279771-0dd8-44b8-955b-275714b1489b</v>
      </c>
      <c r="T780" t="str">
        <v>A5D3F441-7012-471C-966F-8BAD0AEA6B33</v>
      </c>
      <c r="U780" t="str">
        <v>ICE000779</v>
      </c>
      <c r="V780" t="b">
        <f>ISNUMBER(MATCH( ""&amp; T780,  Emploees!AC:AC,0))</f>
        <v>0</v>
      </c>
      <c r="W780" t="b">
        <f>IF(V780,FALSE,ISNUMBER(MATCH(T780,Emploees!B:B,0)))</f>
        <v>0</v>
      </c>
      <c r="X780" t="b">
        <v>1</v>
      </c>
      <c r="Y780" t="e">
        <f>MATCH(ROW(),Sheet2!$A$2:$A$8,0)</f>
        <v>#N/A</v>
      </c>
    </row>
    <row r="781" spans="1:25" hidden="1" x14ac:dyDescent="0.25">
      <c r="A781" t="str">
        <v>ტიტულარ</v>
      </c>
      <c r="B781" t="str">
        <v>404947377</v>
      </c>
      <c r="C781" s="19" t="str">
        <v/>
      </c>
      <c r="E781" t="str">
        <v/>
      </c>
      <c r="F781" t="str">
        <v/>
      </c>
      <c r="H781" t="str">
        <v>ქ. თბილისი, დიდუბე-ჩუღურეთის რაიონი, ხოშარაულის ქ., გამომცემლობა "სამშობლო"-ს მიმდებარე ტერიტორია</v>
      </c>
      <c r="I781" t="str">
        <v/>
      </c>
      <c r="J781" t="str">
        <v/>
      </c>
      <c r="K781" t="str">
        <v/>
      </c>
      <c r="M781" t="str">
        <v>ირაკლი კამლაძე</v>
      </c>
      <c r="N781">
        <v>18001042159</v>
      </c>
      <c r="O781" t="str">
        <v/>
      </c>
      <c r="P781" t="str">
        <v/>
      </c>
      <c r="Q781">
        <v>344</v>
      </c>
      <c r="R781" t="str">
        <v>0d51a686-652b-478f-9502-50b11abafa54</v>
      </c>
      <c r="S781" t="str">
        <v>94279771-0dd8-44b8-955b-275714b1489b</v>
      </c>
      <c r="T781" t="str">
        <v>A0E20ADE-FB72-42DD-B2D5-6BD122D79C95</v>
      </c>
      <c r="U781" t="str">
        <v>ICE000780</v>
      </c>
      <c r="V781" t="b">
        <f>ISNUMBER(MATCH( ""&amp; T781,  Emploees!AC:AC,0))</f>
        <v>0</v>
      </c>
      <c r="W781" t="b">
        <f>IF(V781,FALSE,ISNUMBER(MATCH(T781,Emploees!B:B,0)))</f>
        <v>0</v>
      </c>
      <c r="X781" t="b">
        <v>1</v>
      </c>
      <c r="Y781" t="e">
        <f>MATCH(ROW(),Sheet2!$A$2:$A$8,0)</f>
        <v>#N/A</v>
      </c>
    </row>
    <row r="782" spans="1:25" hidden="1" x14ac:dyDescent="0.25">
      <c r="A782" t="str">
        <v>ვისტა ჯორჯია</v>
      </c>
      <c r="B782" t="str">
        <v>202461638</v>
      </c>
      <c r="C782" s="19" t="str">
        <v/>
      </c>
      <c r="E782" t="str">
        <v/>
      </c>
      <c r="F782" t="str">
        <v/>
      </c>
      <c r="H782" t="str">
        <v>ქ. თბილისი, ვაკე-საბურთალოს რაიონი, მოსაშვილის ქ., №14-16, ბ. 1</v>
      </c>
      <c r="I782" t="str">
        <v/>
      </c>
      <c r="J782" t="str">
        <v/>
      </c>
      <c r="K782" t="str">
        <v/>
      </c>
      <c r="M782" t="str">
        <v>ჯუმბერ იაკობაძე</v>
      </c>
      <c r="N782" t="str">
        <v>01501125883</v>
      </c>
      <c r="O782" t="str">
        <v/>
      </c>
      <c r="P782" t="str">
        <v/>
      </c>
      <c r="Q782">
        <v>347</v>
      </c>
      <c r="R782" t="str">
        <v>0d51a686-652b-478f-9502-50b11abafa54</v>
      </c>
      <c r="S782" t="str">
        <v>94279771-0dd8-44b8-955b-275714b1489b</v>
      </c>
      <c r="T782" t="str">
        <v>B7169833-B4C7-40A1-AA30-88B7C31C04E3</v>
      </c>
      <c r="U782" t="str">
        <v>ICE000781</v>
      </c>
      <c r="V782" t="b">
        <f>ISNUMBER(MATCH( ""&amp; T782,  Emploees!AC:AC,0))</f>
        <v>0</v>
      </c>
      <c r="W782" t="b">
        <f>IF(V782,FALSE,ISNUMBER(MATCH(T782,Emploees!B:B,0)))</f>
        <v>0</v>
      </c>
      <c r="X782" t="b">
        <v>1</v>
      </c>
      <c r="Y782" t="e">
        <f>MATCH(ROW(),Sheet2!$A$2:$A$8,0)</f>
        <v>#N/A</v>
      </c>
    </row>
    <row r="783" spans="1:25" hidden="1" x14ac:dyDescent="0.25">
      <c r="A783" t="str">
        <v>ემიფი კონსალტინგი MEP Consulting</v>
      </c>
      <c r="B783" t="str">
        <v>401990672</v>
      </c>
      <c r="C783" s="19" t="str">
        <v/>
      </c>
      <c r="E783" t="str">
        <v/>
      </c>
      <c r="F783" t="str">
        <v/>
      </c>
      <c r="H783" t="str">
        <v>ქ. თბილისის, დიდუბე-ჩუღურეთის რაიონი, დიღმის მას., V კვ., კორპ. №14, ბინა №25</v>
      </c>
      <c r="I783" t="str">
        <v/>
      </c>
      <c r="J783" t="str">
        <v/>
      </c>
      <c r="K783" t="str">
        <v/>
      </c>
      <c r="M783" t="str">
        <v>გიორგი ჯანიაშვილი</v>
      </c>
      <c r="N783" t="str">
        <v>01006013711</v>
      </c>
      <c r="O783" t="str">
        <v/>
      </c>
      <c r="P783" t="str">
        <v/>
      </c>
      <c r="Q783">
        <v>348</v>
      </c>
      <c r="R783" t="str">
        <v>0d51a686-652b-478f-9502-50b11abafa54</v>
      </c>
      <c r="S783" t="str">
        <v>94279771-0dd8-44b8-955b-275714b1489b</v>
      </c>
      <c r="T783" t="str">
        <v>A3DB2D5C-4D56-42B2-AC8E-A666F7C07A87</v>
      </c>
      <c r="U783" t="str">
        <v>ICE000782</v>
      </c>
      <c r="V783" t="b">
        <f>ISNUMBER(MATCH( ""&amp; T783,  Emploees!AC:AC,0))</f>
        <v>0</v>
      </c>
      <c r="W783" t="b">
        <f>IF(V783,FALSE,ISNUMBER(MATCH(T783,Emploees!B:B,0)))</f>
        <v>0</v>
      </c>
      <c r="X783" t="b">
        <v>1</v>
      </c>
      <c r="Y783" t="e">
        <f>MATCH(ROW(),Sheet2!$A$2:$A$8,0)</f>
        <v>#N/A</v>
      </c>
    </row>
    <row r="784" spans="1:25" hidden="1" x14ac:dyDescent="0.25">
      <c r="A784" t="str">
        <v>აქტივების მართვისა და განვითარების კომპანია</v>
      </c>
      <c r="B784" t="str">
        <v>404389372</v>
      </c>
      <c r="C784" s="19" t="str">
        <v/>
      </c>
      <c r="E784" t="str">
        <v/>
      </c>
      <c r="F784" t="str">
        <v/>
      </c>
      <c r="H784" t="str">
        <v>ქ. თბილისი, საბურთალოს რაიონი, კოსტავას ქ., №70</v>
      </c>
      <c r="I784" t="str">
        <v/>
      </c>
      <c r="J784" t="str">
        <v/>
      </c>
      <c r="K784" t="str">
        <v/>
      </c>
      <c r="M784" t="str">
        <v>თეიმურაზ კაციტაძე</v>
      </c>
      <c r="N784" t="str">
        <v>01024022585</v>
      </c>
      <c r="O784" t="str">
        <v/>
      </c>
      <c r="P784" t="str">
        <v/>
      </c>
      <c r="Q784">
        <v>350</v>
      </c>
      <c r="R784" t="str">
        <v>0d51a686-652b-478f-9502-50b11abafa54</v>
      </c>
      <c r="S784" t="str">
        <v>94279771-0dd8-44b8-955b-275714b1489b</v>
      </c>
      <c r="T784" t="str">
        <v>ED265897-875E-41D8-800F-544C1C23790C</v>
      </c>
      <c r="U784" t="str">
        <v>ICE000783</v>
      </c>
      <c r="V784" t="b">
        <f>ISNUMBER(MATCH( ""&amp; T784,  Emploees!AC:AC,0))</f>
        <v>0</v>
      </c>
      <c r="W784" t="b">
        <f>IF(V784,FALSE,ISNUMBER(MATCH(T784,Emploees!B:B,0)))</f>
        <v>0</v>
      </c>
      <c r="X784" t="b">
        <v>1</v>
      </c>
      <c r="Y784" t="e">
        <f>MATCH(ROW(),Sheet2!$A$2:$A$8,0)</f>
        <v>#N/A</v>
      </c>
    </row>
    <row r="785" spans="1:25" hidden="1" x14ac:dyDescent="0.25">
      <c r="A785" t="str">
        <v>გეოებაი</v>
      </c>
      <c r="B785" t="str">
        <v>406067269</v>
      </c>
      <c r="C785" s="19" t="str">
        <v/>
      </c>
      <c r="E785" t="str">
        <v/>
      </c>
      <c r="F785" t="str">
        <v/>
      </c>
      <c r="H785" t="str">
        <v>ქ. თბილისის, ისანი-სამგორის რაიონში, დასახლება ვარკეთილი-3, მ/რ III, კორპ. 304გ, ბ.4</v>
      </c>
      <c r="I785" t="str">
        <v/>
      </c>
      <c r="J785" t="str">
        <v/>
      </c>
      <c r="K785" t="str">
        <v/>
      </c>
      <c r="M785" t="str">
        <v>შალვა ხვთისიაშვილი</v>
      </c>
      <c r="N785">
        <v>24001000631</v>
      </c>
      <c r="O785" t="str">
        <v/>
      </c>
      <c r="P785" t="str">
        <v/>
      </c>
      <c r="Q785">
        <v>359</v>
      </c>
      <c r="R785" t="str">
        <v>0d51a686-652b-478f-9502-50b11abafa54</v>
      </c>
      <c r="S785" t="str">
        <v>94279771-0dd8-44b8-955b-275714b1489b</v>
      </c>
      <c r="T785" t="str">
        <v>0D0E2144-9E58-4EA0-987F-FA608CF64E33</v>
      </c>
      <c r="U785" t="str">
        <v>ICE000784</v>
      </c>
      <c r="V785" t="b">
        <f>ISNUMBER(MATCH( ""&amp; T785,  Emploees!AC:AC,0))</f>
        <v>0</v>
      </c>
      <c r="W785" t="b">
        <f>IF(V785,FALSE,ISNUMBER(MATCH(T785,Emploees!B:B,0)))</f>
        <v>0</v>
      </c>
      <c r="X785" t="b">
        <v>1</v>
      </c>
      <c r="Y785" t="e">
        <f>MATCH(ROW(),Sheet2!$A$2:$A$8,0)</f>
        <v>#N/A</v>
      </c>
    </row>
    <row r="786" spans="1:25" hidden="1" x14ac:dyDescent="0.25">
      <c r="A786" t="str">
        <v>ალტა</v>
      </c>
      <c r="B786" t="str">
        <v>211380691</v>
      </c>
      <c r="C786" s="19" t="str">
        <v/>
      </c>
      <c r="E786" t="str">
        <v/>
      </c>
      <c r="F786" t="str">
        <v/>
      </c>
      <c r="H786" t="str">
        <v>ქ. თბილისი, დიდუბის რაიონი, აკაკი ბელიაშვილის ქ., №104, ფართი №12</v>
      </c>
      <c r="I786" t="str">
        <v/>
      </c>
      <c r="J786" t="str">
        <v/>
      </c>
      <c r="K786" t="str">
        <v/>
      </c>
      <c r="M786" t="str">
        <v>კახა ჭოველიძე</v>
      </c>
      <c r="N786" t="str">
        <v>01010002946</v>
      </c>
      <c r="O786" t="str">
        <v/>
      </c>
      <c r="P786" t="str">
        <v/>
      </c>
      <c r="Q786">
        <v>214</v>
      </c>
      <c r="R786" t="str">
        <v>0d51a686-652b-478f-9502-50b11abafa54</v>
      </c>
      <c r="S786" t="str">
        <v>94279771-0dd8-44b8-955b-275714b1489b</v>
      </c>
      <c r="T786" t="str">
        <v>039F617F-633D-4722-B5F8-7CAD1AA2A40C</v>
      </c>
      <c r="U786" t="str">
        <v>ICE000785</v>
      </c>
      <c r="V786" t="b">
        <f>ISNUMBER(MATCH( ""&amp; T786,  Emploees!AC:AC,0))</f>
        <v>0</v>
      </c>
      <c r="W786" t="b">
        <f>IF(V786,FALSE,ISNUMBER(MATCH(T786,Emploees!B:B,0)))</f>
        <v>0</v>
      </c>
      <c r="X786" t="b">
        <v>1</v>
      </c>
      <c r="Y786" t="e">
        <f>MATCH(ROW(),Sheet2!$A$2:$A$8,0)</f>
        <v>#N/A</v>
      </c>
    </row>
    <row r="787" spans="1:25" hidden="1" x14ac:dyDescent="0.25">
      <c r="A787" t="str">
        <v>სავაჭრო ცენტრი სას</v>
      </c>
      <c r="B787" t="str">
        <v>443857505</v>
      </c>
      <c r="C787" s="19" t="str">
        <v/>
      </c>
      <c r="E787" t="str">
        <v/>
      </c>
      <c r="F787" t="str">
        <v/>
      </c>
      <c r="H787" t="str">
        <v>ხაშური, დ. სურამი, 26 მაისის ქ., N 97</v>
      </c>
      <c r="I787" t="str">
        <v/>
      </c>
      <c r="J787" t="str">
        <v/>
      </c>
      <c r="K787" t="str">
        <v/>
      </c>
      <c r="M787" t="str">
        <v>გაგა ბითაძე</v>
      </c>
      <c r="N787">
        <v>57001007815</v>
      </c>
      <c r="O787" t="str">
        <v/>
      </c>
      <c r="P787" t="str">
        <v/>
      </c>
      <c r="Q787">
        <v>362</v>
      </c>
      <c r="R787" t="str">
        <v>0d51a686-652b-478f-9502-50b11abafa54</v>
      </c>
      <c r="S787" t="str">
        <v>94279771-0dd8-44b8-955b-275714b1489b</v>
      </c>
      <c r="T787" t="str">
        <v>7077A7EB-702C-4E2D-A19A-4CE9489DB42C</v>
      </c>
      <c r="U787" t="str">
        <v>ICE000786</v>
      </c>
      <c r="V787" t="b">
        <f>ISNUMBER(MATCH( ""&amp; T787,  Emploees!AC:AC,0))</f>
        <v>0</v>
      </c>
      <c r="W787" t="b">
        <f>IF(V787,FALSE,ISNUMBER(MATCH(T787,Emploees!B:B,0)))</f>
        <v>0</v>
      </c>
      <c r="X787" t="b">
        <v>1</v>
      </c>
      <c r="Y787" t="e">
        <f>MATCH(ROW(),Sheet2!$A$2:$A$8,0)</f>
        <v>#N/A</v>
      </c>
    </row>
    <row r="788" spans="1:25" hidden="1" x14ac:dyDescent="0.25">
      <c r="A788" t="str">
        <v>შატო მერე</v>
      </c>
      <c r="B788" t="str">
        <v>431171581</v>
      </c>
      <c r="C788" s="19" t="str">
        <v/>
      </c>
      <c r="E788" t="str">
        <v/>
      </c>
      <c r="F788" t="str">
        <v/>
      </c>
      <c r="H788" t="str">
        <v>ქ. თელავი, ს. ვარდისუბანი</v>
      </c>
      <c r="I788" t="str">
        <v/>
      </c>
      <c r="J788" t="str">
        <v/>
      </c>
      <c r="K788" t="str">
        <v/>
      </c>
      <c r="M788" t="str">
        <v>გიორგი პირადაშვილი</v>
      </c>
      <c r="N788" t="str">
        <v>01024010964</v>
      </c>
      <c r="O788" t="str">
        <v/>
      </c>
      <c r="P788" t="str">
        <v/>
      </c>
      <c r="Q788">
        <v>371</v>
      </c>
      <c r="R788" t="str">
        <v>0d51a686-652b-478f-9502-50b11abafa54</v>
      </c>
      <c r="S788" t="str">
        <v>94279771-0dd8-44b8-955b-275714b1489b</v>
      </c>
      <c r="T788" t="str">
        <v>F6EF94F7-5F1E-4363-B263-344AACECADCD</v>
      </c>
      <c r="U788" t="str">
        <v>ICE000787</v>
      </c>
      <c r="V788" t="b">
        <f>ISNUMBER(MATCH( ""&amp; T788,  Emploees!AC:AC,0))</f>
        <v>0</v>
      </c>
      <c r="W788" t="b">
        <f>IF(V788,FALSE,ISNUMBER(MATCH(T788,Emploees!B:B,0)))</f>
        <v>0</v>
      </c>
      <c r="X788" t="b">
        <v>1</v>
      </c>
      <c r="Y788" t="e">
        <f>MATCH(ROW(),Sheet2!$A$2:$A$8,0)</f>
        <v>#N/A</v>
      </c>
    </row>
    <row r="789" spans="1:25" hidden="1" x14ac:dyDescent="0.25">
      <c r="A789" t="str">
        <v>ქეი ენდ ბი ლოჯისტიკ</v>
      </c>
      <c r="B789" t="str">
        <v>401998415</v>
      </c>
      <c r="C789" s="19" t="str">
        <v/>
      </c>
      <c r="E789" t="str">
        <v/>
      </c>
      <c r="F789" t="str">
        <v/>
      </c>
      <c r="H789" t="str">
        <v>ქ. თბილისის, დიდუბე-ჩუღურეთის რაიონში, დიღმის მას., III კვ., კორ. 28, ბ. 3</v>
      </c>
      <c r="I789" t="str">
        <v/>
      </c>
      <c r="J789" t="str">
        <v/>
      </c>
      <c r="K789" t="str">
        <v/>
      </c>
      <c r="M789" t="str">
        <v>ზურაბ ზოიძე</v>
      </c>
      <c r="N789" t="str">
        <v>01006016021</v>
      </c>
      <c r="O789" t="str">
        <v/>
      </c>
      <c r="P789" t="str">
        <v/>
      </c>
      <c r="Q789">
        <v>373</v>
      </c>
      <c r="R789" t="str">
        <v>0d51a686-652b-478f-9502-50b11abafa54</v>
      </c>
      <c r="S789" t="str">
        <v>94279771-0dd8-44b8-955b-275714b1489b</v>
      </c>
      <c r="T789" t="str">
        <v>25FFD4D9-18BE-4E2B-A10C-BFCAE1881CB1</v>
      </c>
      <c r="U789" t="str">
        <v>ICE000788</v>
      </c>
      <c r="V789" t="b">
        <f>ISNUMBER(MATCH( ""&amp; T789,  Emploees!AC:AC,0))</f>
        <v>0</v>
      </c>
      <c r="W789" t="b">
        <f>IF(V789,FALSE,ISNUMBER(MATCH(T789,Emploees!B:B,0)))</f>
        <v>0</v>
      </c>
      <c r="X789" t="b">
        <v>1</v>
      </c>
      <c r="Y789" t="e">
        <f>MATCH(ROW(),Sheet2!$A$2:$A$8,0)</f>
        <v>#N/A</v>
      </c>
    </row>
    <row r="790" spans="1:25" hidden="1" x14ac:dyDescent="0.25">
      <c r="A790" t="str">
        <v>აირმაქსი</v>
      </c>
      <c r="B790" t="str">
        <v>401973986</v>
      </c>
      <c r="C790" s="19" t="str">
        <v/>
      </c>
      <c r="E790" t="str">
        <v/>
      </c>
      <c r="F790" t="str">
        <v/>
      </c>
      <c r="H790" t="str">
        <v>ქ. თბილისი, დიდუბის რაიონი, აკ. წერეთელის გამზ., N77</v>
      </c>
      <c r="I790" t="str">
        <v/>
      </c>
      <c r="J790" t="str">
        <v/>
      </c>
      <c r="K790" t="str">
        <v/>
      </c>
      <c r="M790" t="str">
        <v>ბუთხუზ კვირკველია</v>
      </c>
      <c r="N790" t="str">
        <v>01017006870</v>
      </c>
      <c r="O790" t="str">
        <v/>
      </c>
      <c r="P790" t="str">
        <v/>
      </c>
      <c r="Q790">
        <v>372</v>
      </c>
      <c r="R790" t="str">
        <v>0d51a686-652b-478f-9502-50b11abafa54</v>
      </c>
      <c r="S790" t="str">
        <v>94279771-0dd8-44b8-955b-275714b1489b</v>
      </c>
      <c r="T790" t="str">
        <v>B8B32AD5-135F-4A34-9500-51139FA25C76</v>
      </c>
      <c r="U790" t="str">
        <v>ICE000789</v>
      </c>
      <c r="V790" t="b">
        <f>ISNUMBER(MATCH( ""&amp; T790,  Emploees!AC:AC,0))</f>
        <v>0</v>
      </c>
      <c r="W790" t="b">
        <f>IF(V790,FALSE,ISNUMBER(MATCH(T790,Emploees!B:B,0)))</f>
        <v>0</v>
      </c>
      <c r="X790" t="b">
        <v>1</v>
      </c>
      <c r="Y790" t="e">
        <f>MATCH(ROW(),Sheet2!$A$2:$A$8,0)</f>
        <v>#N/A</v>
      </c>
    </row>
    <row r="791" spans="1:25" hidden="1" x14ac:dyDescent="0.25">
      <c r="A791" t="str">
        <v>სითი ლოფტი</v>
      </c>
      <c r="B791" t="str">
        <v>404909934</v>
      </c>
      <c r="C791" s="19" t="str">
        <v/>
      </c>
      <c r="E791" t="str">
        <v/>
      </c>
      <c r="F791" t="str">
        <v/>
      </c>
      <c r="H791" t="str">
        <v>ქ. თბილისი, საბურთალოს რაიონი, 26 მაისის სახელობის მოედანი</v>
      </c>
      <c r="I791" t="str">
        <v/>
      </c>
      <c r="J791" t="str">
        <v/>
      </c>
      <c r="K791" t="str">
        <v/>
      </c>
      <c r="M791" t="str">
        <v>ვალერი ჩეხერია</v>
      </c>
      <c r="N791" t="str">
        <v>01017011384</v>
      </c>
      <c r="O791" t="str">
        <v/>
      </c>
      <c r="P791" t="str">
        <v/>
      </c>
      <c r="Q791">
        <v>378</v>
      </c>
      <c r="R791" t="str">
        <v>0d51a686-652b-478f-9502-50b11abafa54</v>
      </c>
      <c r="S791" t="str">
        <v>94279771-0dd8-44b8-955b-275714b1489b</v>
      </c>
      <c r="T791" t="str">
        <v>832C3652-3A9E-414D-AED2-9C05075763B9</v>
      </c>
      <c r="U791" t="str">
        <v>ICE000790</v>
      </c>
      <c r="V791" t="b">
        <f>ISNUMBER(MATCH( ""&amp; T791,  Emploees!AC:AC,0))</f>
        <v>0</v>
      </c>
      <c r="W791" t="b">
        <f>IF(V791,FALSE,ISNUMBER(MATCH(T791,Emploees!B:B,0)))</f>
        <v>0</v>
      </c>
      <c r="X791" t="b">
        <v>1</v>
      </c>
      <c r="Y791" t="e">
        <f>MATCH(ROW(),Sheet2!$A$2:$A$8,0)</f>
        <v>#N/A</v>
      </c>
    </row>
    <row r="792" spans="1:25" hidden="1" x14ac:dyDescent="0.25">
      <c r="A792" t="str">
        <v>TV-LINE</v>
      </c>
      <c r="B792" t="str">
        <v>212912320</v>
      </c>
      <c r="C792" s="19" t="str">
        <v/>
      </c>
      <c r="E792" t="str">
        <v/>
      </c>
      <c r="F792" t="str">
        <v/>
      </c>
      <c r="H792" t="str">
        <v>ქ. ქუთაისი, კუპრაძის XV შეს., N83/2</v>
      </c>
      <c r="I792" t="str">
        <v/>
      </c>
      <c r="J792" t="str">
        <v/>
      </c>
      <c r="K792" t="str">
        <v/>
      </c>
      <c r="M792" t="str">
        <v>ვახტანგი ნიშნიანიძე</v>
      </c>
      <c r="N792">
        <v>60002014753</v>
      </c>
      <c r="O792" t="str">
        <v/>
      </c>
      <c r="P792" t="str">
        <v/>
      </c>
      <c r="Q792">
        <v>382</v>
      </c>
      <c r="R792" t="str">
        <v>0d51a686-652b-478f-9502-50b11abafa54</v>
      </c>
      <c r="S792" t="str">
        <v>94279771-0dd8-44b8-955b-275714b1489b</v>
      </c>
      <c r="T792" t="str">
        <v>2D45DD0B-869A-4FEA-9843-2F344D3A7472</v>
      </c>
      <c r="U792" t="str">
        <v>ICE000791</v>
      </c>
      <c r="V792" t="b">
        <f>ISNUMBER(MATCH( ""&amp; T792,  Emploees!AC:AC,0))</f>
        <v>0</v>
      </c>
      <c r="W792" t="b">
        <f>IF(V792,FALSE,ISNUMBER(MATCH(T792,Emploees!B:B,0)))</f>
        <v>0</v>
      </c>
      <c r="X792" t="b">
        <v>1</v>
      </c>
      <c r="Y792" t="e">
        <f>MATCH(ROW(),Sheet2!$A$2:$A$8,0)</f>
        <v>#N/A</v>
      </c>
    </row>
    <row r="793" spans="1:25" hidden="1" x14ac:dyDescent="0.25">
      <c r="A793" t="str">
        <v>ჯეოსთოუნი</v>
      </c>
      <c r="B793" t="str">
        <v>405034412</v>
      </c>
      <c r="C793" s="19" t="str">
        <v/>
      </c>
      <c r="E793" t="str">
        <v/>
      </c>
      <c r="F793" t="str">
        <v/>
      </c>
      <c r="H793" t="str">
        <v>ქ. თბილისი, ისანი-სამგორის რაიონი, გზატკეცილი კახეთი, №40</v>
      </c>
      <c r="I793" t="str">
        <v/>
      </c>
      <c r="J793" t="str">
        <v/>
      </c>
      <c r="K793" t="str">
        <v/>
      </c>
      <c r="M793" t="str">
        <v>ტარანდიფ სინგ კაპურ
ვინჩენცო პორჩიელო
კირიტ სინგჰ</v>
      </c>
      <c r="N793" t="str">
        <v>518332801
YA6272203,YA0184416
01891022184</v>
      </c>
      <c r="O793" t="str">
        <v/>
      </c>
      <c r="P793" t="str">
        <v/>
      </c>
      <c r="Q793">
        <v>364</v>
      </c>
      <c r="R793" t="str">
        <v>0d51a686-652b-478f-9502-50b11abafa54</v>
      </c>
      <c r="S793" t="str">
        <v>94279771-0dd8-44b8-955b-275714b1489b</v>
      </c>
      <c r="T793" t="str">
        <v>4CE18948-626E-4F09-95D4-5A591ED07B5E</v>
      </c>
      <c r="U793" t="str">
        <v>ICE000792</v>
      </c>
      <c r="V793" t="b">
        <f>ISNUMBER(MATCH( ""&amp; T793,  Emploees!AC:AC,0))</f>
        <v>0</v>
      </c>
      <c r="W793" t="b">
        <f>IF(V793,FALSE,ISNUMBER(MATCH(T793,Emploees!B:B,0)))</f>
        <v>0</v>
      </c>
      <c r="X793" t="b">
        <v>1</v>
      </c>
      <c r="Y793" t="e">
        <f>MATCH(ROW(),Sheet2!$A$2:$A$8,0)</f>
        <v>#N/A</v>
      </c>
    </row>
    <row r="794" spans="1:25" hidden="1" x14ac:dyDescent="0.25">
      <c r="A794" t="str">
        <v>EGT Express Georgia ი ჯი თი ექსპრეს ჯორჯია</v>
      </c>
      <c r="B794" t="str">
        <v>405013587</v>
      </c>
      <c r="C794" s="19" t="str">
        <v/>
      </c>
      <c r="E794" t="str">
        <v/>
      </c>
      <c r="F794" t="str">
        <v/>
      </c>
      <c r="H794" t="str">
        <v>ქ. თბილისის, ვაკე-საბურთალოს რაიონში, ფალიაშვილის ქ., № 11ა</v>
      </c>
      <c r="I794" t="str">
        <v/>
      </c>
      <c r="J794" t="str">
        <v/>
      </c>
      <c r="K794" t="str">
        <v/>
      </c>
      <c r="M794" t="str">
        <v>ალექსანდრე ძებისაშვილი</v>
      </c>
      <c r="N794" t="str">
        <v>01024027873</v>
      </c>
      <c r="O794" t="str">
        <v/>
      </c>
      <c r="P794" t="str">
        <v/>
      </c>
      <c r="Q794">
        <v>394</v>
      </c>
      <c r="R794" t="str">
        <v>0d51a686-652b-478f-9502-50b11abafa54</v>
      </c>
      <c r="S794" t="str">
        <v>94279771-0dd8-44b8-955b-275714b1489b</v>
      </c>
      <c r="T794" t="str">
        <v>094EA4D2-8C86-44EC-A279-D350E78C2BC8</v>
      </c>
      <c r="U794" t="str">
        <v>ICE000793</v>
      </c>
      <c r="V794" t="b">
        <f>ISNUMBER(MATCH( ""&amp; T794,  Emploees!AC:AC,0))</f>
        <v>0</v>
      </c>
      <c r="W794" t="b">
        <f>IF(V794,FALSE,ISNUMBER(MATCH(T794,Emploees!B:B,0)))</f>
        <v>0</v>
      </c>
      <c r="X794" t="b">
        <v>1</v>
      </c>
      <c r="Y794" t="e">
        <f>MATCH(ROW(),Sheet2!$A$2:$A$8,0)</f>
        <v>#N/A</v>
      </c>
    </row>
    <row r="795" spans="1:25" hidden="1" x14ac:dyDescent="0.25">
      <c r="A795" t="str">
        <v>ვიაიპ ინტელექტ გრუპი</v>
      </c>
      <c r="B795" t="str">
        <v>400122568</v>
      </c>
      <c r="C795" s="19" t="str">
        <v/>
      </c>
      <c r="E795" t="str">
        <v/>
      </c>
      <c r="F795" t="str">
        <v/>
      </c>
      <c r="H795" t="str">
        <v>ქ. თბილისის, გლდანი-ნაძალადევის რაიონი, გლდანი, III მ/რ., კორ. 7, ბ. 6</v>
      </c>
      <c r="I795" t="str">
        <v/>
      </c>
      <c r="J795" t="str">
        <v/>
      </c>
      <c r="K795" t="str">
        <v/>
      </c>
      <c r="M795" t="str">
        <v>ნინო მღებრიშვილი</v>
      </c>
      <c r="N795" t="str">
        <v>01002006301</v>
      </c>
      <c r="O795" t="str">
        <v/>
      </c>
      <c r="P795" t="str">
        <v/>
      </c>
      <c r="Q795">
        <v>399</v>
      </c>
      <c r="R795" t="str">
        <v>0d51a686-652b-478f-9502-50b11abafa54</v>
      </c>
      <c r="S795" t="str">
        <v>94279771-0dd8-44b8-955b-275714b1489b</v>
      </c>
      <c r="T795" t="str">
        <v>1D1AFF63-4D48-4773-9FA2-46E1A593253E</v>
      </c>
      <c r="U795" t="str">
        <v>ICE000794</v>
      </c>
      <c r="V795" t="b">
        <f>ISNUMBER(MATCH( ""&amp; T795,  Emploees!AC:AC,0))</f>
        <v>0</v>
      </c>
      <c r="W795" t="b">
        <f>IF(V795,FALSE,ISNUMBER(MATCH(T795,Emploees!B:B,0)))</f>
        <v>0</v>
      </c>
      <c r="X795" t="b">
        <v>1</v>
      </c>
      <c r="Y795" t="e">
        <f>MATCH(ROW(),Sheet2!$A$2:$A$8,0)</f>
        <v>#N/A</v>
      </c>
    </row>
    <row r="796" spans="1:25" hidden="1" x14ac:dyDescent="0.25">
      <c r="A796" t="str">
        <v>PREMIX</v>
      </c>
      <c r="B796" t="str">
        <v>404966364</v>
      </c>
      <c r="C796" s="19" t="str">
        <v/>
      </c>
      <c r="E796" t="str">
        <v/>
      </c>
      <c r="F796" t="str">
        <v/>
      </c>
      <c r="H796" t="str">
        <v>ქ. თბილისის, ვაკე-საბურთალოს რაიონში, ილია ჭავჭავაძის გამზ., № 43, ბ. 43</v>
      </c>
      <c r="I796" t="str">
        <v/>
      </c>
      <c r="J796" t="str">
        <v/>
      </c>
      <c r="K796" t="str">
        <v/>
      </c>
      <c r="M796" t="str">
        <v>გიორგი კუპრაშვილი</v>
      </c>
      <c r="N796" t="str">
        <v>01024004977</v>
      </c>
      <c r="O796" t="str">
        <v/>
      </c>
      <c r="P796" t="str">
        <v/>
      </c>
      <c r="Q796">
        <v>402</v>
      </c>
      <c r="R796" t="str">
        <v>0d51a686-652b-478f-9502-50b11abafa54</v>
      </c>
      <c r="S796" t="str">
        <v>94279771-0dd8-44b8-955b-275714b1489b</v>
      </c>
      <c r="T796" t="str">
        <v>664C0951-B90F-4D73-B98F-207168B1AA74</v>
      </c>
      <c r="U796" t="str">
        <v>ICE000795</v>
      </c>
      <c r="V796" t="b">
        <f>ISNUMBER(MATCH( ""&amp; T796,  Emploees!AC:AC,0))</f>
        <v>0</v>
      </c>
      <c r="W796" t="b">
        <f>IF(V796,FALSE,ISNUMBER(MATCH(T796,Emploees!B:B,0)))</f>
        <v>0</v>
      </c>
      <c r="X796" t="b">
        <v>1</v>
      </c>
      <c r="Y796" t="e">
        <f>MATCH(ROW(),Sheet2!$A$2:$A$8,0)</f>
        <v>#N/A</v>
      </c>
    </row>
    <row r="797" spans="1:25" hidden="1" x14ac:dyDescent="0.25">
      <c r="A797" t="str">
        <v>კალდერა</v>
      </c>
      <c r="B797" t="str">
        <v>205141345</v>
      </c>
      <c r="C797" s="19" t="str">
        <v/>
      </c>
      <c r="E797" t="str">
        <v/>
      </c>
      <c r="F797" t="str">
        <v/>
      </c>
      <c r="H797" t="str">
        <v>ქ. თბილისი, საბურთალოს რაიონი, ვაჟაფშაველას გამზ., №29ა</v>
      </c>
      <c r="I797" t="str">
        <v/>
      </c>
      <c r="J797" t="str">
        <v/>
      </c>
      <c r="K797" t="str">
        <v/>
      </c>
      <c r="M797" t="str">
        <v>ვაჟა ჯომარდიძე</v>
      </c>
      <c r="N797" t="str">
        <v>01008034109</v>
      </c>
      <c r="O797" t="str">
        <v/>
      </c>
      <c r="P797" t="str">
        <v/>
      </c>
      <c r="Q797">
        <v>404</v>
      </c>
      <c r="R797" t="str">
        <v>0d51a686-652b-478f-9502-50b11abafa54</v>
      </c>
      <c r="S797" t="str">
        <v>94279771-0dd8-44b8-955b-275714b1489b</v>
      </c>
      <c r="T797" t="str">
        <v>C4BD13F4-3E52-4311-BB9C-4123AAACBBFB</v>
      </c>
      <c r="U797" t="str">
        <v>ICE000796</v>
      </c>
      <c r="V797" t="b">
        <f>ISNUMBER(MATCH( ""&amp; T797,  Emploees!AC:AC,0))</f>
        <v>0</v>
      </c>
      <c r="W797" t="b">
        <f>IF(V797,FALSE,ISNUMBER(MATCH(T797,Emploees!B:B,0)))</f>
        <v>0</v>
      </c>
      <c r="X797" t="b">
        <v>1</v>
      </c>
      <c r="Y797" t="e">
        <f>MATCH(ROW(),Sheet2!$A$2:$A$8,0)</f>
        <v>#N/A</v>
      </c>
    </row>
    <row r="798" spans="1:25" hidden="1" x14ac:dyDescent="0.25">
      <c r="A798" t="str">
        <v>Hualing international special economic zone</v>
      </c>
      <c r="B798" t="str">
        <v>404934381</v>
      </c>
      <c r="C798" s="19" t="str">
        <v/>
      </c>
      <c r="E798" t="str">
        <v/>
      </c>
      <c r="F798" t="str">
        <v/>
      </c>
      <c r="H798" t="str">
        <v>ქ. თბილისი, ისანი–სამგორის რაიონი, ჯუმბერ ლეჟავას ქ., N 22</v>
      </c>
      <c r="I798" t="str">
        <v/>
      </c>
      <c r="J798" t="str">
        <v/>
      </c>
      <c r="K798" t="str">
        <v/>
      </c>
      <c r="M798" t="str">
        <v>სიაოწინ შაო</v>
      </c>
      <c r="N798" t="str">
        <v>01092004214</v>
      </c>
      <c r="O798" t="str">
        <v/>
      </c>
      <c r="P798" t="str">
        <v/>
      </c>
      <c r="Q798">
        <v>406</v>
      </c>
      <c r="R798" t="str">
        <v>ec8c01a4-0fe9-424e-b08d-3bc252e7ac53</v>
      </c>
      <c r="S798" t="str">
        <v>94279771-0dd8-44b8-955b-275714b1489b</v>
      </c>
      <c r="T798" t="str">
        <v>7D66FBF2-5820-4037-8747-C64AFED89B84</v>
      </c>
      <c r="U798" t="str">
        <v>ICE000797</v>
      </c>
      <c r="V798" t="b">
        <f>ISNUMBER(MATCH( ""&amp; T798,  Emploees!AC:AC,0))</f>
        <v>0</v>
      </c>
      <c r="W798" t="b">
        <f>IF(V798,FALSE,ISNUMBER(MATCH(T798,Emploees!B:B,0)))</f>
        <v>0</v>
      </c>
      <c r="X798" t="b">
        <v>1</v>
      </c>
      <c r="Y798" t="e">
        <f>MATCH(ROW(),Sheet2!$A$2:$A$8,0)</f>
        <v>#N/A</v>
      </c>
    </row>
    <row r="799" spans="1:25" hidden="1" x14ac:dyDescent="0.25">
      <c r="A799" t="str">
        <v>ჯორჯიან თრეველ გრუპ</v>
      </c>
      <c r="B799" t="str">
        <v>404920939</v>
      </c>
      <c r="C799" s="19" t="str">
        <v/>
      </c>
      <c r="E799" t="str">
        <v/>
      </c>
      <c r="F799" t="str">
        <v/>
      </c>
      <c r="H799" t="str">
        <v>ქ. თბილისი, საბურთალოს რაიონი, მიცკევიჩის ქ., N 50, სართული 1, კომერციული ფართი N1ა</v>
      </c>
      <c r="I799" t="str">
        <v/>
      </c>
      <c r="J799" t="str">
        <v/>
      </c>
      <c r="K799" t="str">
        <v/>
      </c>
      <c r="M799" t="str">
        <v>პაატა კვიჟინაძე</v>
      </c>
      <c r="N799" t="str">
        <v>01008004985</v>
      </c>
      <c r="O799" t="str">
        <v/>
      </c>
      <c r="P799" t="str">
        <v/>
      </c>
      <c r="Q799">
        <v>418</v>
      </c>
      <c r="R799" t="str">
        <v>0d51a686-652b-478f-9502-50b11abafa54</v>
      </c>
      <c r="S799" t="str">
        <v>94279771-0dd8-44b8-955b-275714b1489b</v>
      </c>
      <c r="T799" t="str">
        <v>D5E9F1CB-C3EF-4BE6-BAB4-F644BBBC0BA5</v>
      </c>
      <c r="U799" t="str">
        <v>ICE000798</v>
      </c>
      <c r="V799" t="b">
        <f>ISNUMBER(MATCH( ""&amp; T799,  Emploees!AC:AC,0))</f>
        <v>0</v>
      </c>
      <c r="W799" t="b">
        <f>IF(V799,FALSE,ISNUMBER(MATCH(T799,Emploees!B:B,0)))</f>
        <v>0</v>
      </c>
      <c r="X799" t="b">
        <v>1</v>
      </c>
      <c r="Y799" t="e">
        <f>MATCH(ROW(),Sheet2!$A$2:$A$8,0)</f>
        <v>#N/A</v>
      </c>
    </row>
    <row r="800" spans="1:25" hidden="1" x14ac:dyDescent="0.25">
      <c r="A800" t="str">
        <v>კავკასიის ტრანსპორტი და ლოგისტიკა</v>
      </c>
      <c r="B800" t="str">
        <v>206146543</v>
      </c>
      <c r="C800" s="19" t="str">
        <v/>
      </c>
      <c r="E800" t="str">
        <v/>
      </c>
      <c r="F800" t="str">
        <v/>
      </c>
      <c r="H800" t="str">
        <v>ქ. თბილისის, ძველი თბილისის რაიონში, კეკელიძის ქ., №14/20, ბ.19</v>
      </c>
      <c r="I800" t="str">
        <v/>
      </c>
      <c r="J800" t="str">
        <v/>
      </c>
      <c r="K800" t="str">
        <v/>
      </c>
      <c r="M800" t="str">
        <v>გიორგი ნაკანი</v>
      </c>
      <c r="N800" t="str">
        <v>01017010258</v>
      </c>
      <c r="O800" t="str">
        <v/>
      </c>
      <c r="P800" t="str">
        <v/>
      </c>
      <c r="Q800">
        <v>424</v>
      </c>
      <c r="R800" t="str">
        <v>0d51a686-652b-478f-9502-50b11abafa54</v>
      </c>
      <c r="S800" t="str">
        <v>94279771-0dd8-44b8-955b-275714b1489b</v>
      </c>
      <c r="T800" t="str">
        <v>E8124649-C094-4D1D-9C2B-B47524D6CF91</v>
      </c>
      <c r="U800" t="str">
        <v>ICE000799</v>
      </c>
      <c r="V800" t="b">
        <f>ISNUMBER(MATCH( ""&amp; T800,  Emploees!AC:AC,0))</f>
        <v>0</v>
      </c>
      <c r="W800" t="b">
        <f>IF(V800,FALSE,ISNUMBER(MATCH(T800,Emploees!B:B,0)))</f>
        <v>0</v>
      </c>
      <c r="X800" t="b">
        <v>1</v>
      </c>
      <c r="Y800" t="e">
        <f>MATCH(ROW(),Sheet2!$A$2:$A$8,0)</f>
        <v>#N/A</v>
      </c>
    </row>
    <row r="801" spans="1:25" hidden="1" x14ac:dyDescent="0.25">
      <c r="A801" t="str">
        <v>ნინი-2010</v>
      </c>
      <c r="B801" t="str">
        <v>445392012</v>
      </c>
      <c r="C801" s="19" t="str">
        <v/>
      </c>
      <c r="E801" t="str">
        <v/>
      </c>
      <c r="F801" t="str">
        <v/>
      </c>
      <c r="H801" t="str">
        <v>ქ. ბათუმი, გენ.ა.აბაშიძის,ქ. N 17 ბ. 22</v>
      </c>
      <c r="I801" t="str">
        <v/>
      </c>
      <c r="J801" t="str">
        <v/>
      </c>
      <c r="K801" t="str">
        <v/>
      </c>
      <c r="M801" t="str">
        <v>მალხაზ დავითაძე</v>
      </c>
      <c r="N801">
        <v>61002010625</v>
      </c>
      <c r="O801" t="str">
        <v/>
      </c>
      <c r="P801" t="str">
        <v/>
      </c>
      <c r="Q801">
        <v>419</v>
      </c>
      <c r="R801" t="str">
        <v>0d51a686-652b-478f-9502-50b11abafa54</v>
      </c>
      <c r="S801" t="str">
        <v>94279771-0dd8-44b8-955b-275714b1489b</v>
      </c>
      <c r="T801" t="str">
        <v>7F7D69BD-5F51-483E-B4AD-A742B09C3D9E</v>
      </c>
      <c r="U801" t="str">
        <v>ICE000800</v>
      </c>
      <c r="V801" t="b">
        <f>ISNUMBER(MATCH( ""&amp; T801,  Emploees!AC:AC,0))</f>
        <v>0</v>
      </c>
      <c r="W801" t="b">
        <f>IF(V801,FALSE,ISNUMBER(MATCH(T801,Emploees!B:B,0)))</f>
        <v>0</v>
      </c>
      <c r="X801" t="b">
        <v>1</v>
      </c>
      <c r="Y801" t="e">
        <f>MATCH(ROW(),Sheet2!$A$2:$A$8,0)</f>
        <v>#N/A</v>
      </c>
    </row>
    <row r="802" spans="1:25" hidden="1" x14ac:dyDescent="0.25">
      <c r="A802" t="str">
        <v>შატო მუხრანი</v>
      </c>
      <c r="B802" t="str">
        <v>205000381</v>
      </c>
      <c r="C802" s="19" t="str">
        <v/>
      </c>
      <c r="E802" t="str">
        <v/>
      </c>
      <c r="F802" t="str">
        <v/>
      </c>
      <c r="H802" t="str">
        <v>მცხეთის რაიონი, სოფ. მუხრანი</v>
      </c>
      <c r="I802" t="str">
        <v/>
      </c>
      <c r="J802" t="str">
        <v/>
      </c>
      <c r="K802" t="str">
        <v>GE53TB7821136040100002</v>
      </c>
      <c r="M802" t="str">
        <v>პატრიკ ჰონეფ
ფილიპ ლესპი-ლაბაილეტ</v>
      </c>
      <c r="N802" t="str">
        <v>L2WMGWCZZ,C4Y0K755W,C4TZ7YP9L
14FV02320</v>
      </c>
      <c r="O802" t="str">
        <v/>
      </c>
      <c r="P802" t="str">
        <v/>
      </c>
      <c r="Q802">
        <v>415</v>
      </c>
      <c r="R802" t="str">
        <v>ec8c01a4-0fe9-424e-b08d-3bc252e7ac53</v>
      </c>
      <c r="S802" t="str">
        <v>94279771-0dd8-44b8-955b-275714b1489b</v>
      </c>
      <c r="T802" t="str">
        <v>0E3C8876-D73B-417A-A61E-5FD08F98EDCB</v>
      </c>
      <c r="U802" t="str">
        <v>ICE000801</v>
      </c>
      <c r="V802" t="b">
        <f>ISNUMBER(MATCH( ""&amp; T802,  Emploees!AC:AC,0))</f>
        <v>0</v>
      </c>
      <c r="W802" t="b">
        <f>IF(V802,FALSE,ISNUMBER(MATCH(T802,Emploees!B:B,0)))</f>
        <v>0</v>
      </c>
      <c r="X802" t="b">
        <v>1</v>
      </c>
      <c r="Y802" t="e">
        <f>MATCH(ROW(),Sheet2!$A$2:$A$8,0)</f>
        <v>#N/A</v>
      </c>
    </row>
    <row r="803" spans="1:25" hidden="1" x14ac:dyDescent="0.25">
      <c r="A803" t="str">
        <v>ტრანსტრანზიტ</v>
      </c>
      <c r="B803" t="str">
        <v>404855876</v>
      </c>
      <c r="C803" s="19" t="str">
        <v/>
      </c>
      <c r="E803" t="str">
        <v/>
      </c>
      <c r="F803" t="str">
        <v/>
      </c>
      <c r="H803" t="str">
        <v>ქ. თბილისის ვაკის რაიონში, მ. თამარაშვილის ქუჩა,N 1 ბ. 3</v>
      </c>
      <c r="I803" t="str">
        <v/>
      </c>
      <c r="J803" t="str">
        <v/>
      </c>
      <c r="K803" t="str">
        <v/>
      </c>
      <c r="M803" t="str">
        <v>მანანა გაბეჩავა</v>
      </c>
      <c r="N803" t="str">
        <v>01010005130</v>
      </c>
      <c r="O803" t="str">
        <v/>
      </c>
      <c r="P803" t="str">
        <v/>
      </c>
      <c r="Q803">
        <v>421</v>
      </c>
      <c r="R803" t="str">
        <v>0d51a686-652b-478f-9502-50b11abafa54</v>
      </c>
      <c r="S803" t="str">
        <v>94279771-0dd8-44b8-955b-275714b1489b</v>
      </c>
      <c r="T803" t="str">
        <v>B696757E-AB59-40F5-AD3F-195AE1CCCFC0</v>
      </c>
      <c r="U803" t="str">
        <v>ICE000802</v>
      </c>
      <c r="V803" t="b">
        <f>ISNUMBER(MATCH( ""&amp; T803,  Emploees!AC:AC,0))</f>
        <v>0</v>
      </c>
      <c r="W803" t="b">
        <f>IF(V803,FALSE,ISNUMBER(MATCH(T803,Emploees!B:B,0)))</f>
        <v>0</v>
      </c>
      <c r="X803" t="b">
        <v>1</v>
      </c>
      <c r="Y803" t="e">
        <f>MATCH(ROW(),Sheet2!$A$2:$A$8,0)</f>
        <v>#N/A</v>
      </c>
    </row>
    <row r="804" spans="1:25" hidden="1" x14ac:dyDescent="0.25">
      <c r="A804" t="str">
        <v>სასტუმრო ავენიუზე</v>
      </c>
      <c r="B804" t="str">
        <v>404469348</v>
      </c>
      <c r="C804" s="19" t="str">
        <v/>
      </c>
      <c r="E804" t="str">
        <v/>
      </c>
      <c r="F804" t="str">
        <v/>
      </c>
      <c r="H804" t="str">
        <v>ქ. თბილისის, ძველი თბილისის რაიონში, ივ.მაჩაბელის ქ., N 3</v>
      </c>
      <c r="I804" t="str">
        <v/>
      </c>
      <c r="J804" t="str">
        <v/>
      </c>
      <c r="K804" t="str">
        <v/>
      </c>
      <c r="M804" t="str">
        <v>ანზორი ქურასბედიანი</v>
      </c>
      <c r="N804" t="str">
        <v>01031006609</v>
      </c>
      <c r="O804" t="str">
        <v/>
      </c>
      <c r="P804" t="str">
        <v/>
      </c>
      <c r="Q804">
        <v>422</v>
      </c>
      <c r="R804" t="str">
        <v>0d51a686-652b-478f-9502-50b11abafa54</v>
      </c>
      <c r="S804" t="str">
        <v>94279771-0dd8-44b8-955b-275714b1489b</v>
      </c>
      <c r="T804" t="str">
        <v>0A1AC4C3-AD01-4119-9BEE-FF24A6C1358E</v>
      </c>
      <c r="U804" t="str">
        <v>ICE000803</v>
      </c>
      <c r="V804" t="b">
        <f>ISNUMBER(MATCH( ""&amp; T804,  Emploees!AC:AC,0))</f>
        <v>0</v>
      </c>
      <c r="W804" t="b">
        <f>IF(V804,FALSE,ISNUMBER(MATCH(T804,Emploees!B:B,0)))</f>
        <v>0</v>
      </c>
      <c r="X804" t="b">
        <v>1</v>
      </c>
      <c r="Y804" t="e">
        <f>MATCH(ROW(),Sheet2!$A$2:$A$8,0)</f>
        <v>#N/A</v>
      </c>
    </row>
    <row r="805" spans="1:25" hidden="1" x14ac:dyDescent="0.25">
      <c r="A805" t="str">
        <v>აუდიტორული ფირმა მრჩეველი</v>
      </c>
      <c r="B805" t="str">
        <v>200015198</v>
      </c>
      <c r="C805" s="19" t="str">
        <v/>
      </c>
      <c r="E805" t="str">
        <v/>
      </c>
      <c r="F805" t="str">
        <v/>
      </c>
      <c r="H805" t="str">
        <v>ქ. თბილისის საბურთალოს რაიონში, ბახტრიონის,11</v>
      </c>
      <c r="I805" t="str">
        <v/>
      </c>
      <c r="J805" t="str">
        <v/>
      </c>
      <c r="K805" t="str">
        <v/>
      </c>
      <c r="M805" t="str">
        <v>ნაირა ლობჯანიძე</v>
      </c>
      <c r="N805" t="str">
        <v>01019003576</v>
      </c>
      <c r="O805" t="str">
        <v/>
      </c>
      <c r="P805" t="str">
        <v/>
      </c>
      <c r="Q805">
        <v>427</v>
      </c>
      <c r="R805" t="str">
        <v>0d51a686-652b-478f-9502-50b11abafa54</v>
      </c>
      <c r="S805" t="str">
        <v>94279771-0dd8-44b8-955b-275714b1489b</v>
      </c>
      <c r="T805" t="str">
        <v>57544F83-E1F4-4363-B709-B2F9900C9F23</v>
      </c>
      <c r="U805" t="str">
        <v>ICE000804</v>
      </c>
      <c r="V805" t="b">
        <f>ISNUMBER(MATCH( ""&amp; T805,  Emploees!AC:AC,0))</f>
        <v>0</v>
      </c>
      <c r="W805" t="b">
        <f>IF(V805,FALSE,ISNUMBER(MATCH(T805,Emploees!B:B,0)))</f>
        <v>0</v>
      </c>
      <c r="X805" t="b">
        <v>1</v>
      </c>
      <c r="Y805" t="e">
        <f>MATCH(ROW(),Sheet2!$A$2:$A$8,0)</f>
        <v>#N/A</v>
      </c>
    </row>
    <row r="806" spans="1:25" hidden="1" x14ac:dyDescent="0.25">
      <c r="A806" t="str">
        <v>ომეგა მოტორსი</v>
      </c>
      <c r="B806" t="str">
        <v>245433231</v>
      </c>
      <c r="C806" s="19" t="str">
        <v/>
      </c>
      <c r="E806" t="str">
        <v/>
      </c>
      <c r="F806" t="str">
        <v/>
      </c>
      <c r="H806" t="str">
        <v>ქ. ბათუმის სასამართლო</v>
      </c>
      <c r="I806" t="str">
        <v/>
      </c>
      <c r="J806" t="str">
        <v/>
      </c>
      <c r="K806" t="str">
        <v/>
      </c>
      <c r="M806" t="str">
        <v>ლელი აბულაძე</v>
      </c>
      <c r="N806" t="str">
        <v>01030040768</v>
      </c>
      <c r="O806" t="str">
        <v/>
      </c>
      <c r="P806" t="str">
        <v/>
      </c>
      <c r="Q806">
        <v>355</v>
      </c>
      <c r="R806" t="str">
        <v>0d51a686-652b-478f-9502-50b11abafa54</v>
      </c>
      <c r="S806" t="str">
        <v>94279771-0dd8-44b8-955b-275714b1489b</v>
      </c>
      <c r="T806" t="str">
        <v>41D17F46-D18B-4A75-B1F2-14B0650C5035</v>
      </c>
      <c r="U806" t="str">
        <v>ICE000805</v>
      </c>
      <c r="V806" t="b">
        <f>ISNUMBER(MATCH( ""&amp; T806,  Emploees!AC:AC,0))</f>
        <v>0</v>
      </c>
      <c r="W806" t="b">
        <f>IF(V806,FALSE,ISNUMBER(MATCH(T806,Emploees!B:B,0)))</f>
        <v>0</v>
      </c>
      <c r="X806" t="b">
        <v>1</v>
      </c>
      <c r="Y806" t="e">
        <f>MATCH(ROW(),Sheet2!$A$2:$A$8,0)</f>
        <v>#N/A</v>
      </c>
    </row>
    <row r="807" spans="1:25" hidden="1" x14ac:dyDescent="0.25">
      <c r="A807" t="str">
        <v>ნიუ სთაილი +</v>
      </c>
      <c r="B807" t="str">
        <v>200222400</v>
      </c>
      <c r="C807" s="19" t="str">
        <v/>
      </c>
      <c r="E807" t="str">
        <v/>
      </c>
      <c r="F807" t="str">
        <v/>
      </c>
      <c r="H807" t="str">
        <v>ქ. თბილისის გლდანის რაიონში, გლდანის I მ/რ,კორპ.14, ბ.3</v>
      </c>
      <c r="I807" t="str">
        <v/>
      </c>
      <c r="J807" t="str">
        <v/>
      </c>
      <c r="K807" t="str">
        <v/>
      </c>
      <c r="M807" t="str">
        <v>ტიმურ ალიბეგაშვილი</v>
      </c>
      <c r="N807" t="str">
        <v>01001025955</v>
      </c>
      <c r="O807" t="str">
        <v/>
      </c>
      <c r="P807" t="str">
        <v/>
      </c>
      <c r="Q807">
        <v>432</v>
      </c>
      <c r="R807" t="str">
        <v>0d51a686-652b-478f-9502-50b11abafa54</v>
      </c>
      <c r="S807" t="str">
        <v>94279771-0dd8-44b8-955b-275714b1489b</v>
      </c>
      <c r="T807" t="str">
        <v>6A2D18C3-F97B-4B10-9FDD-03EE95DE0095</v>
      </c>
      <c r="U807" t="str">
        <v>ICE000806</v>
      </c>
      <c r="V807" t="b">
        <f>ISNUMBER(MATCH( ""&amp; T807,  Emploees!AC:AC,0))</f>
        <v>0</v>
      </c>
      <c r="W807" t="b">
        <f>IF(V807,FALSE,ISNUMBER(MATCH(T807,Emploees!B:B,0)))</f>
        <v>0</v>
      </c>
      <c r="X807" t="b">
        <v>1</v>
      </c>
      <c r="Y807" t="e">
        <f>MATCH(ROW(),Sheet2!$A$2:$A$8,0)</f>
        <v>#N/A</v>
      </c>
    </row>
    <row r="808" spans="1:25" hidden="1" x14ac:dyDescent="0.25">
      <c r="A808" t="str">
        <v>ლაით ჰაუსი</v>
      </c>
      <c r="B808" t="str">
        <v>401966529</v>
      </c>
      <c r="C808" s="19" t="str">
        <v/>
      </c>
      <c r="E808" t="str">
        <v/>
      </c>
      <c r="F808" t="str">
        <v/>
      </c>
      <c r="H808" t="str">
        <v>ქ. თბილისის, დიდუბე-ჩუღურეთის რაიონში, სტანისლავსკის ქ., N5</v>
      </c>
      <c r="I808" t="str">
        <v/>
      </c>
      <c r="J808" t="str">
        <v/>
      </c>
      <c r="K808" t="str">
        <v/>
      </c>
      <c r="M808" t="str">
        <v>ია გურაბანიძე</v>
      </c>
      <c r="N808">
        <v>35001071289</v>
      </c>
      <c r="O808" t="str">
        <v/>
      </c>
      <c r="P808" t="str">
        <v/>
      </c>
      <c r="Q808">
        <v>431</v>
      </c>
      <c r="R808" t="str">
        <v>0d51a686-652b-478f-9502-50b11abafa54</v>
      </c>
      <c r="S808" t="str">
        <v>94279771-0dd8-44b8-955b-275714b1489b</v>
      </c>
      <c r="T808" t="str">
        <v>478269C8-39E1-498C-843C-22533B5230EE</v>
      </c>
      <c r="U808" t="str">
        <v>ICE000807</v>
      </c>
      <c r="V808" t="b">
        <f>ISNUMBER(MATCH( ""&amp; T808,  Emploees!AC:AC,0))</f>
        <v>0</v>
      </c>
      <c r="W808" t="b">
        <f>IF(V808,FALSE,ISNUMBER(MATCH(T808,Emploees!B:B,0)))</f>
        <v>0</v>
      </c>
      <c r="X808" t="b">
        <v>1</v>
      </c>
      <c r="Y808" t="e">
        <f>MATCH(ROW(),Sheet2!$A$2:$A$8,0)</f>
        <v>#N/A</v>
      </c>
    </row>
    <row r="809" spans="1:25" hidden="1" x14ac:dyDescent="0.25">
      <c r="A809" t="str">
        <v>მონტაჟ ჯორჯია</v>
      </c>
      <c r="B809" t="str">
        <v>205258335</v>
      </c>
      <c r="C809" s="19" t="str">
        <v/>
      </c>
      <c r="E809" t="str">
        <v/>
      </c>
      <c r="F809" t="str">
        <v/>
      </c>
      <c r="H809" t="str">
        <v>ქ. თბილისი, საბურთალოს რაიონი, ყოფილი დიღმის სასწავლო-საცდელი მეურნეობა</v>
      </c>
      <c r="I809" t="str">
        <v/>
      </c>
      <c r="J809" t="str">
        <v/>
      </c>
      <c r="K809" t="str">
        <v/>
      </c>
      <c r="M809" t="str">
        <v>დავით კახიანი</v>
      </c>
      <c r="N809" t="str">
        <v>01006007920</v>
      </c>
      <c r="O809" t="str">
        <v/>
      </c>
      <c r="P809" t="str">
        <v/>
      </c>
      <c r="Q809">
        <v>433</v>
      </c>
      <c r="R809" t="str">
        <v>0d51a686-652b-478f-9502-50b11abafa54</v>
      </c>
      <c r="S809" t="str">
        <v>94279771-0dd8-44b8-955b-275714b1489b</v>
      </c>
      <c r="T809" t="str">
        <v>17840BF3-05C6-40F8-A586-0BB3E5E9EC1F</v>
      </c>
      <c r="U809" t="str">
        <v>ICE000808</v>
      </c>
      <c r="V809" t="b">
        <f>ISNUMBER(MATCH( ""&amp; T809,  Emploees!AC:AC,0))</f>
        <v>0</v>
      </c>
      <c r="W809" t="b">
        <f>IF(V809,FALSE,ISNUMBER(MATCH(T809,Emploees!B:B,0)))</f>
        <v>0</v>
      </c>
      <c r="X809" t="b">
        <v>1</v>
      </c>
      <c r="Y809" t="e">
        <f>MATCH(ROW(),Sheet2!$A$2:$A$8,0)</f>
        <v>#N/A</v>
      </c>
    </row>
    <row r="810" spans="1:25" hidden="1" x14ac:dyDescent="0.25">
      <c r="A810" t="str">
        <v>საქაერონავიგაცია</v>
      </c>
      <c r="B810" t="str">
        <v>208144051</v>
      </c>
      <c r="C810" s="19" t="str">
        <v/>
      </c>
      <c r="E810" t="str">
        <v/>
      </c>
      <c r="F810" t="str">
        <v/>
      </c>
      <c r="H810" t="str">
        <v>ქ. თბილისი, სამგორის რაიონი, აეროპორტი</v>
      </c>
      <c r="I810" t="str">
        <v/>
      </c>
      <c r="J810" t="str">
        <v/>
      </c>
      <c r="K810" t="str">
        <v/>
      </c>
      <c r="M810" t="str">
        <v>გიორგი ედიშერაშვილი
გოჩა მეზვრიშვილი</v>
      </c>
      <c r="N810" t="str">
        <v>01011034050
01028000222</v>
      </c>
      <c r="O810" t="str">
        <v/>
      </c>
      <c r="P810" t="str">
        <v/>
      </c>
      <c r="Q810">
        <v>437</v>
      </c>
      <c r="R810" t="str">
        <v>0d51a686-652b-478f-9502-50b11abafa54</v>
      </c>
      <c r="S810" t="str">
        <v>94279771-0dd8-44b8-955b-275714b1489b</v>
      </c>
      <c r="T810" t="str">
        <v>3884A1F7-78FF-46A8-8174-4664E739092E</v>
      </c>
      <c r="U810" t="str">
        <v>ICE000809</v>
      </c>
      <c r="V810" t="b">
        <f>ISNUMBER(MATCH( ""&amp; T810,  Emploees!AC:AC,0))</f>
        <v>0</v>
      </c>
      <c r="W810" t="b">
        <f>IF(V810,FALSE,ISNUMBER(MATCH(T810,Emploees!B:B,0)))</f>
        <v>0</v>
      </c>
      <c r="X810" t="b">
        <v>1</v>
      </c>
      <c r="Y810" t="e">
        <f>MATCH(ROW(),Sheet2!$A$2:$A$8,0)</f>
        <v>#N/A</v>
      </c>
    </row>
    <row r="811" spans="1:25" hidden="1" x14ac:dyDescent="0.25">
      <c r="A811" t="str">
        <v>ნიუ უნივერსითი</v>
      </c>
      <c r="B811" t="str">
        <v>404391537</v>
      </c>
      <c r="C811" s="19" t="str">
        <v/>
      </c>
      <c r="E811" t="str">
        <v/>
      </c>
      <c r="F811" t="str">
        <v/>
      </c>
      <c r="H811" t="str">
        <v>ქ. თბილისი, ნაძლადევის რაიონი, ქსნის ქ., N35</v>
      </c>
      <c r="I811" t="str">
        <v/>
      </c>
      <c r="J811" t="str">
        <v/>
      </c>
      <c r="K811" t="str">
        <v/>
      </c>
      <c r="M811" t="str">
        <v>ირაკლი მესხიშვილი</v>
      </c>
      <c r="N811" t="str">
        <v>01021009131</v>
      </c>
      <c r="O811" t="str">
        <v/>
      </c>
      <c r="P811" t="str">
        <v/>
      </c>
      <c r="Q811" t="str">
        <v/>
      </c>
      <c r="R811" t="str">
        <v>0d51a686-652b-478f-9502-50b11abafa54</v>
      </c>
      <c r="S811" t="str">
        <v>94279771-0dd8-44b8-955b-275714b1489b</v>
      </c>
      <c r="T811" t="str">
        <v>0765442B-12DB-4509-8B96-7CFBDB783399</v>
      </c>
      <c r="U811" t="str">
        <v>ICE000810</v>
      </c>
      <c r="V811" t="b">
        <f>ISNUMBER(MATCH( ""&amp; T811,  Emploees!AC:AC,0))</f>
        <v>0</v>
      </c>
      <c r="W811" t="b">
        <f>IF(V811,FALSE,ISNUMBER(MATCH(T811,Emploees!B:B,0)))</f>
        <v>0</v>
      </c>
      <c r="X811" t="b">
        <v>1</v>
      </c>
      <c r="Y811" t="e">
        <f>MATCH(ROW(),Sheet2!$A$2:$A$8,0)</f>
        <v>#N/A</v>
      </c>
    </row>
    <row r="812" spans="1:25" hidden="1" x14ac:dyDescent="0.25">
      <c r="A812" t="str">
        <v>სერვ.ჯი</v>
      </c>
      <c r="B812" t="str">
        <v>205277369</v>
      </c>
      <c r="C812" s="19" t="str">
        <v/>
      </c>
      <c r="E812" t="str">
        <v/>
      </c>
      <c r="F812" t="str">
        <v/>
      </c>
      <c r="H812" t="str">
        <v>ქ. თბილისი, ვაკის რ-ნი, უნივერსიტეტის ქ. ნაკვ. 06/016; / პეტრე ქავთარაძის ქ. ჩიხი N3</v>
      </c>
      <c r="I812" t="str">
        <v/>
      </c>
      <c r="J812" t="str">
        <v/>
      </c>
      <c r="K812" t="str">
        <v/>
      </c>
      <c r="M812" t="str">
        <v>გიორგი ნატროშვილი
რევაზ ნატროშვილი</v>
      </c>
      <c r="N812" t="str">
        <v>01017015321
01008001002</v>
      </c>
      <c r="O812" t="str">
        <v/>
      </c>
      <c r="P812" t="str">
        <v/>
      </c>
      <c r="Q812">
        <v>439</v>
      </c>
      <c r="R812" t="str">
        <v>0d51a686-652b-478f-9502-50b11abafa54</v>
      </c>
      <c r="S812" t="str">
        <v>94279771-0dd8-44b8-955b-275714b1489b</v>
      </c>
      <c r="T812" t="str">
        <v>D4CD7E8D-7E5F-4686-861B-B7701CF047DD</v>
      </c>
      <c r="U812" t="str">
        <v>ICE000811</v>
      </c>
      <c r="V812" t="b">
        <f>ISNUMBER(MATCH( ""&amp; T812,  Emploees!AC:AC,0))</f>
        <v>0</v>
      </c>
      <c r="W812" t="b">
        <f>IF(V812,FALSE,ISNUMBER(MATCH(T812,Emploees!B:B,0)))</f>
        <v>0</v>
      </c>
      <c r="X812" t="b">
        <v>1</v>
      </c>
      <c r="Y812" t="e">
        <f>MATCH(ROW(),Sheet2!$A$2:$A$8,0)</f>
        <v>#N/A</v>
      </c>
    </row>
    <row r="813" spans="1:25" hidden="1" x14ac:dyDescent="0.25">
      <c r="A813" t="str">
        <v>ინტერ ლოჯისტიკს</v>
      </c>
      <c r="B813" t="str">
        <v>404921091</v>
      </c>
      <c r="C813" s="19" t="str">
        <v/>
      </c>
      <c r="E813" t="str">
        <v/>
      </c>
      <c r="F813" t="str">
        <v/>
      </c>
      <c r="H813" t="str">
        <v>ქ. თბილისი, ვაკე-საბურთალოს რაიონი, იოსებიძის ქ., №49</v>
      </c>
      <c r="I813" t="str">
        <v/>
      </c>
      <c r="J813" t="str">
        <v/>
      </c>
      <c r="K813" t="str">
        <v/>
      </c>
      <c r="M813" t="str">
        <v>შოთა ღვედაძე</v>
      </c>
      <c r="N813" t="str">
        <v>01017026487</v>
      </c>
      <c r="O813" t="str">
        <v/>
      </c>
      <c r="P813" t="str">
        <v/>
      </c>
      <c r="Q813">
        <v>438</v>
      </c>
      <c r="R813" t="str">
        <v>0d51a686-652b-478f-9502-50b11abafa54</v>
      </c>
      <c r="S813" t="str">
        <v>94279771-0dd8-44b8-955b-275714b1489b</v>
      </c>
      <c r="T813" t="str">
        <v>F78D13B6-5185-4320-AA89-01ECFC72CF01</v>
      </c>
      <c r="U813" t="str">
        <v>ICE000812</v>
      </c>
      <c r="V813" t="b">
        <f>ISNUMBER(MATCH( ""&amp; T813,  Emploees!AC:AC,0))</f>
        <v>0</v>
      </c>
      <c r="W813" t="b">
        <f>IF(V813,FALSE,ISNUMBER(MATCH(T813,Emploees!B:B,0)))</f>
        <v>0</v>
      </c>
      <c r="X813" t="b">
        <v>1</v>
      </c>
      <c r="Y813" t="e">
        <f>MATCH(ROW(),Sheet2!$A$2:$A$8,0)</f>
        <v>#N/A</v>
      </c>
    </row>
    <row r="814" spans="1:25" hidden="1" x14ac:dyDescent="0.25">
      <c r="A814" t="str">
        <v>ბესტ პართს</v>
      </c>
      <c r="B814" t="str">
        <v>416316720</v>
      </c>
      <c r="C814" s="19" t="str">
        <v/>
      </c>
      <c r="E814" t="str">
        <v/>
      </c>
      <c r="F814" t="str">
        <v/>
      </c>
      <c r="H814" t="str">
        <v>ქ. რუსთავი, კონსტიტუციის ქ., კორ. 63, ბ. 4</v>
      </c>
      <c r="I814" t="str">
        <v/>
      </c>
      <c r="J814" t="str">
        <v/>
      </c>
      <c r="K814" t="str">
        <v/>
      </c>
      <c r="M814" t="str">
        <v>თამაზ ხვედელიძე</v>
      </c>
      <c r="N814">
        <v>35001008575</v>
      </c>
      <c r="O814" t="str">
        <v/>
      </c>
      <c r="P814" t="str">
        <v/>
      </c>
      <c r="Q814">
        <v>441</v>
      </c>
      <c r="R814" t="str">
        <v>0d51a686-652b-478f-9502-50b11abafa54</v>
      </c>
      <c r="S814" t="str">
        <v>94279771-0dd8-44b8-955b-275714b1489b</v>
      </c>
      <c r="T814" t="str">
        <v>DFCFED53-1CD0-4665-8262-A5736989AB35</v>
      </c>
      <c r="U814" t="str">
        <v>ICE000813</v>
      </c>
      <c r="V814" t="b">
        <f>ISNUMBER(MATCH( ""&amp; T814,  Emploees!AC:AC,0))</f>
        <v>0</v>
      </c>
      <c r="W814" t="b">
        <f>IF(V814,FALSE,ISNUMBER(MATCH(T814,Emploees!B:B,0)))</f>
        <v>0</v>
      </c>
      <c r="X814" t="b">
        <v>1</v>
      </c>
      <c r="Y814" t="e">
        <f>MATCH(ROW(),Sheet2!$A$2:$A$8,0)</f>
        <v>#N/A</v>
      </c>
    </row>
    <row r="815" spans="1:25" hidden="1" x14ac:dyDescent="0.25">
      <c r="A815" t="str">
        <v>კავკასუს ონლაინი</v>
      </c>
      <c r="B815" t="str">
        <v>211380833</v>
      </c>
      <c r="C815" s="19" t="str">
        <v/>
      </c>
      <c r="E815" t="str">
        <v/>
      </c>
      <c r="F815" t="str">
        <v/>
      </c>
      <c r="H815" t="str">
        <v>ქ. თბილისი, ჩუღურეთის რაიონი, წინამძღვრიშვილის ქ., №160</v>
      </c>
      <c r="I815" t="str">
        <v/>
      </c>
      <c r="J815" t="str">
        <v/>
      </c>
      <c r="K815" t="str">
        <v/>
      </c>
      <c r="M815" t="str">
        <v>რევაზ კოპალაძე</v>
      </c>
      <c r="N815" t="str">
        <v>01027007748</v>
      </c>
      <c r="O815" t="str">
        <v/>
      </c>
      <c r="P815" t="str">
        <v/>
      </c>
      <c r="Q815">
        <v>442</v>
      </c>
      <c r="R815" t="str">
        <v>0d51a686-652b-478f-9502-50b11abafa54</v>
      </c>
      <c r="S815" t="str">
        <v>94279771-0dd8-44b8-955b-275714b1489b</v>
      </c>
      <c r="T815" t="str">
        <v>3620E750-283C-46B8-B5F6-20A67EAA345F</v>
      </c>
      <c r="U815" t="str">
        <v>ICE000814</v>
      </c>
      <c r="V815" t="b">
        <f>ISNUMBER(MATCH( ""&amp; T815,  Emploees!AC:AC,0))</f>
        <v>0</v>
      </c>
      <c r="W815" t="b">
        <f>IF(V815,FALSE,ISNUMBER(MATCH(T815,Emploees!B:B,0)))</f>
        <v>0</v>
      </c>
      <c r="X815" t="b">
        <v>1</v>
      </c>
      <c r="Y815" t="e">
        <f>MATCH(ROW(),Sheet2!$A$2:$A$8,0)</f>
        <v>#N/A</v>
      </c>
    </row>
    <row r="816" spans="1:25" hidden="1" x14ac:dyDescent="0.25">
      <c r="A816" t="str">
        <v>სკრეპი</v>
      </c>
      <c r="B816" t="str">
        <v>400100993</v>
      </c>
      <c r="C816" s="19" t="str">
        <v/>
      </c>
      <c r="E816" t="str">
        <v/>
      </c>
      <c r="F816" t="str">
        <v/>
      </c>
      <c r="H816" t="str">
        <v>ქ. თბილისი, ვაკის რაიონი, ანა პოლიტკოვსკაიას ქუჩა, N 3, კორპუსი 8, ბინა N36</v>
      </c>
      <c r="I816" t="str">
        <v/>
      </c>
      <c r="J816" t="str">
        <v/>
      </c>
      <c r="K816" t="str">
        <v/>
      </c>
      <c r="M816" t="str">
        <v>მანონი თალაკვაძე</v>
      </c>
      <c r="N816">
        <v>33001020689</v>
      </c>
      <c r="O816" t="str">
        <v/>
      </c>
      <c r="P816" t="str">
        <v/>
      </c>
      <c r="Q816">
        <v>445</v>
      </c>
      <c r="R816" t="str">
        <v>0d51a686-652b-478f-9502-50b11abafa54</v>
      </c>
      <c r="S816" t="str">
        <v>94279771-0dd8-44b8-955b-275714b1489b</v>
      </c>
      <c r="T816" t="str">
        <v>0C586063-423B-413B-B570-EF4AD1C662F8</v>
      </c>
      <c r="U816" t="str">
        <v>ICE000815</v>
      </c>
      <c r="V816" t="b">
        <f>ISNUMBER(MATCH( ""&amp; T816,  Emploees!AC:AC,0))</f>
        <v>0</v>
      </c>
      <c r="W816" t="b">
        <f>IF(V816,FALSE,ISNUMBER(MATCH(T816,Emploees!B:B,0)))</f>
        <v>0</v>
      </c>
      <c r="X816" t="b">
        <v>1</v>
      </c>
      <c r="Y816" t="e">
        <f>MATCH(ROW(),Sheet2!$A$2:$A$8,0)</f>
        <v>#N/A</v>
      </c>
    </row>
    <row r="817" spans="1:25" hidden="1" x14ac:dyDescent="0.25">
      <c r="A817" t="str">
        <v>სამსონკო</v>
      </c>
      <c r="B817" t="str">
        <v>205292226</v>
      </c>
      <c r="C817" s="19" t="str">
        <v/>
      </c>
      <c r="E817" t="str">
        <v/>
      </c>
      <c r="F817" t="str">
        <v/>
      </c>
      <c r="H817" t="str">
        <v>ქ. თბილისი, საბურთალოს რაიონი, აღმაშენებლის ხეივანი, მე-6 კმ</v>
      </c>
      <c r="I817" t="str">
        <v/>
      </c>
      <c r="J817" t="str">
        <v/>
      </c>
      <c r="K817" t="str">
        <v>GE39BG0000000875312200</v>
      </c>
      <c r="M817" t="str">
        <v>მიხეილ ბურჯანაძე</v>
      </c>
      <c r="N817" t="str">
        <v>01006002731</v>
      </c>
      <c r="O817" t="str">
        <v/>
      </c>
      <c r="P817" t="str">
        <v/>
      </c>
      <c r="Q817">
        <v>450</v>
      </c>
      <c r="R817" t="str">
        <v>0d51a686-652b-478f-9502-50b11abafa54</v>
      </c>
      <c r="S817" t="str">
        <v>94279771-0dd8-44b8-955b-275714b1489b</v>
      </c>
      <c r="T817" t="str">
        <v>6BBFBDAD-8D0E-4829-831F-D3FFAC50C146</v>
      </c>
      <c r="U817" t="str">
        <v>ICE000816</v>
      </c>
      <c r="V817" t="b">
        <f>ISNUMBER(MATCH( ""&amp; T817,  Emploees!AC:AC,0))</f>
        <v>0</v>
      </c>
      <c r="W817" t="b">
        <f>IF(V817,FALSE,ISNUMBER(MATCH(T817,Emploees!B:B,0)))</f>
        <v>0</v>
      </c>
      <c r="X817" t="b">
        <v>1</v>
      </c>
      <c r="Y817" t="e">
        <f>MATCH(ROW(),Sheet2!$A$2:$A$8,0)</f>
        <v>#N/A</v>
      </c>
    </row>
    <row r="818" spans="1:25" hidden="1" x14ac:dyDescent="0.25">
      <c r="A818" t="str">
        <v>სამეწარმეო, კომერციული (ინდივიდუალური ბინათმშენებლობის) ამხანაგობა
"ურბნისი პალასი"</v>
      </c>
      <c r="B818" t="str">
        <v>202466857</v>
      </c>
      <c r="C818" s="19" t="str">
        <v/>
      </c>
      <c r="E818" t="str">
        <v/>
      </c>
      <c r="F818" t="str">
        <v/>
      </c>
      <c r="H818" t="str">
        <v>ქ. თბილისი, დიღმის მასივი III კვ ატ და რეს"ბ"</v>
      </c>
      <c r="I818" t="str">
        <v/>
      </c>
      <c r="J818" t="str">
        <v/>
      </c>
      <c r="K818" t="str">
        <v/>
      </c>
      <c r="M818" t="str">
        <v>ვასილ ხანიშვილი</v>
      </c>
      <c r="N818">
        <v>43001000533</v>
      </c>
      <c r="O818" t="str">
        <v/>
      </c>
      <c r="P818" t="str">
        <v/>
      </c>
      <c r="Q818">
        <v>452</v>
      </c>
      <c r="R818" t="str">
        <v>f5c3c745-eaa4-4e27-a73b-badc9ebb49c0</v>
      </c>
      <c r="S818" t="str">
        <v>94279771-0dd8-44b8-955b-275714b1489b</v>
      </c>
      <c r="T818" t="str">
        <v>BD2B4B6D-0719-4BC7-BF6A-5B66676E4152</v>
      </c>
      <c r="U818" t="str">
        <v>ICE000817</v>
      </c>
      <c r="V818" t="b">
        <f>ISNUMBER(MATCH( ""&amp; T818,  Emploees!AC:AC,0))</f>
        <v>0</v>
      </c>
      <c r="W818" t="b">
        <f>IF(V818,FALSE,ISNUMBER(MATCH(T818,Emploees!B:B,0)))</f>
        <v>0</v>
      </c>
      <c r="X818" t="b">
        <v>1</v>
      </c>
      <c r="Y818" t="e">
        <f>MATCH(ROW(),Sheet2!$A$2:$A$8,0)</f>
        <v>#N/A</v>
      </c>
    </row>
    <row r="819" spans="1:25" hidden="1" x14ac:dyDescent="0.25">
      <c r="A819" t="str">
        <v>ტრანსკავკასიური სადისტრიბუციო კომპანია</v>
      </c>
      <c r="B819" t="str">
        <v>401949674</v>
      </c>
      <c r="C819" s="19" t="str">
        <v/>
      </c>
      <c r="E819" t="str">
        <v/>
      </c>
      <c r="F819" t="str">
        <v/>
      </c>
      <c r="H819" t="str">
        <v>ქ. თბილისი, დიდუბის რაიონი, დიღმის მასივი, VI კვ., 22ბ კორპუსი</v>
      </c>
      <c r="I819" t="str">
        <v/>
      </c>
      <c r="J819" t="str">
        <v/>
      </c>
      <c r="K819" t="str">
        <v/>
      </c>
      <c r="M819" t="str">
        <v>მალხაზი ჯიმშიაშვილი</v>
      </c>
      <c r="N819" t="str">
        <v>01006015586</v>
      </c>
      <c r="O819" t="str">
        <v/>
      </c>
      <c r="P819" t="str">
        <v/>
      </c>
      <c r="Q819">
        <v>396</v>
      </c>
      <c r="R819" t="str">
        <v>0d51a686-652b-478f-9502-50b11abafa54</v>
      </c>
      <c r="S819" t="str">
        <v>94279771-0dd8-44b8-955b-275714b1489b</v>
      </c>
      <c r="T819" t="str">
        <v>B3D02A9F-F793-4B1E-8ADD-389D25E334CF</v>
      </c>
      <c r="U819" t="str">
        <v>ICE000818</v>
      </c>
      <c r="V819" t="b">
        <f>ISNUMBER(MATCH( ""&amp; T819,  Emploees!AC:AC,0))</f>
        <v>0</v>
      </c>
      <c r="W819" t="b">
        <f>IF(V819,FALSE,ISNUMBER(MATCH(T819,Emploees!B:B,0)))</f>
        <v>0</v>
      </c>
      <c r="X819" t="b">
        <v>1</v>
      </c>
      <c r="Y819" t="e">
        <f>MATCH(ROW(),Sheet2!$A$2:$A$8,0)</f>
        <v>#N/A</v>
      </c>
    </row>
    <row r="820" spans="1:25" hidden="1" x14ac:dyDescent="0.25">
      <c r="A820" t="str">
        <v>ROM</v>
      </c>
      <c r="B820" t="str">
        <v>404970180</v>
      </c>
      <c r="C820" s="19" t="str">
        <v/>
      </c>
      <c r="E820" t="str">
        <v/>
      </c>
      <c r="F820" t="str">
        <v/>
      </c>
      <c r="H820" t="str">
        <v>ქ. თბილისის, ვაკე-საბურთალოს რაიონში, იყალთოს ქ., №8, ბინა 63</v>
      </c>
      <c r="I820" t="str">
        <v/>
      </c>
      <c r="J820" t="str">
        <v/>
      </c>
      <c r="K820" t="str">
        <v/>
      </c>
      <c r="M820" t="str">
        <v>რომან ვართანიანი</v>
      </c>
      <c r="N820" t="str">
        <v>01021001314</v>
      </c>
      <c r="O820" t="str">
        <v/>
      </c>
      <c r="P820" t="str">
        <v/>
      </c>
      <c r="Q820">
        <v>376</v>
      </c>
      <c r="R820" t="str">
        <v>0d51a686-652b-478f-9502-50b11abafa54</v>
      </c>
      <c r="S820" t="str">
        <v>94279771-0dd8-44b8-955b-275714b1489b</v>
      </c>
      <c r="T820" t="str">
        <v>446C3176-92C6-42B8-8832-9B035D86FD02</v>
      </c>
      <c r="U820" t="str">
        <v>ICE000819</v>
      </c>
      <c r="V820" t="b">
        <f>ISNUMBER(MATCH( ""&amp; T820,  Emploees!AC:AC,0))</f>
        <v>0</v>
      </c>
      <c r="W820" t="b">
        <f>IF(V820,FALSE,ISNUMBER(MATCH(T820,Emploees!B:B,0)))</f>
        <v>0</v>
      </c>
      <c r="X820" t="b">
        <v>1</v>
      </c>
      <c r="Y820" t="e">
        <f>MATCH(ROW(),Sheet2!$A$2:$A$8,0)</f>
        <v>#N/A</v>
      </c>
    </row>
    <row r="821" spans="1:25" hidden="1" x14ac:dyDescent="0.25">
      <c r="A821" t="str">
        <v>მიკროენერგეტიკა</v>
      </c>
      <c r="B821" t="str">
        <v>201951389</v>
      </c>
      <c r="C821" s="19" t="str">
        <v/>
      </c>
      <c r="E821" t="str">
        <v/>
      </c>
      <c r="F821" t="str">
        <v/>
      </c>
      <c r="H821" t="str">
        <v>ქ. თბილისი, დიდუბე-ჩუღურეთის რაიონი, მირცულავას ქ., №11</v>
      </c>
      <c r="I821" t="str">
        <v/>
      </c>
      <c r="J821" t="str">
        <v/>
      </c>
      <c r="K821" t="str">
        <v/>
      </c>
      <c r="M821" t="str">
        <v>გენრი ფრანგულაიშვილი</v>
      </c>
      <c r="N821" t="str">
        <v>01010011791</v>
      </c>
      <c r="O821" t="str">
        <v/>
      </c>
      <c r="P821" t="str">
        <v/>
      </c>
      <c r="Q821">
        <v>453</v>
      </c>
      <c r="R821" t="str">
        <v>0d51a686-652b-478f-9502-50b11abafa54</v>
      </c>
      <c r="S821" t="str">
        <v>94279771-0dd8-44b8-955b-275714b1489b</v>
      </c>
      <c r="T821" t="str">
        <v>6E31EFB7-3C0C-48AE-B939-D2D2F9F43903</v>
      </c>
      <c r="U821" t="str">
        <v>ICE000820</v>
      </c>
      <c r="V821" t="b">
        <f>ISNUMBER(MATCH( ""&amp; T821,  Emploees!AC:AC,0))</f>
        <v>0</v>
      </c>
      <c r="W821" t="b">
        <f>IF(V821,FALSE,ISNUMBER(MATCH(T821,Emploees!B:B,0)))</f>
        <v>0</v>
      </c>
      <c r="X821" t="b">
        <v>1</v>
      </c>
      <c r="Y821" t="e">
        <f>MATCH(ROW(),Sheet2!$A$2:$A$8,0)</f>
        <v>#N/A</v>
      </c>
    </row>
    <row r="822" spans="1:25" hidden="1" x14ac:dyDescent="0.25">
      <c r="A822" t="str">
        <v>საბა და შოთა პარტნიორები</v>
      </c>
      <c r="B822" t="str">
        <v>430025126</v>
      </c>
      <c r="C822" s="19" t="str">
        <v/>
      </c>
      <c r="E822" t="str">
        <v/>
      </c>
      <c r="F822" t="str">
        <v/>
      </c>
      <c r="H822" t="str">
        <v>ზესტაფონის რაიონი, ს. როდინაული</v>
      </c>
      <c r="I822" t="str">
        <v/>
      </c>
      <c r="J822" t="str">
        <v/>
      </c>
      <c r="K822" t="str">
        <v/>
      </c>
      <c r="M822" t="str">
        <v>თამაზ ზიბზიბაძე,</v>
      </c>
      <c r="N822">
        <v>18001012366</v>
      </c>
      <c r="O822" t="str">
        <v/>
      </c>
      <c r="P822" t="str">
        <v/>
      </c>
      <c r="Q822">
        <v>455</v>
      </c>
      <c r="R822" t="str">
        <v>0d51a686-652b-478f-9502-50b11abafa54</v>
      </c>
      <c r="S822" t="str">
        <v>94279771-0dd8-44b8-955b-275714b1489b</v>
      </c>
      <c r="T822" t="str">
        <v>04134209-3FF4-41AB-BB59-4F700A01823C</v>
      </c>
      <c r="U822" t="str">
        <v>ICE000821</v>
      </c>
      <c r="V822" t="b">
        <f>ISNUMBER(MATCH( ""&amp; T822,  Emploees!AC:AC,0))</f>
        <v>0</v>
      </c>
      <c r="W822" t="b">
        <f>IF(V822,FALSE,ISNUMBER(MATCH(T822,Emploees!B:B,0)))</f>
        <v>0</v>
      </c>
      <c r="X822" t="b">
        <v>1</v>
      </c>
      <c r="Y822" t="e">
        <f>MATCH(ROW(),Sheet2!$A$2:$A$8,0)</f>
        <v>#N/A</v>
      </c>
    </row>
    <row r="823" spans="1:25" hidden="1" x14ac:dyDescent="0.25">
      <c r="A823" t="str">
        <v>MASTER CLASS</v>
      </c>
      <c r="B823" t="str">
        <v>400075921</v>
      </c>
      <c r="C823" s="19" t="str">
        <v/>
      </c>
      <c r="E823" t="str">
        <v/>
      </c>
      <c r="F823" t="str">
        <v/>
      </c>
      <c r="H823" t="str">
        <v>ქ. თბილისი, გლდანის რაიონი, მუხიანი, I მ/რ., კორპ.№1, ბ.№23</v>
      </c>
      <c r="I823" t="str">
        <v/>
      </c>
      <c r="J823" t="str">
        <v/>
      </c>
      <c r="K823" t="str">
        <v/>
      </c>
      <c r="M823" t="str">
        <v>გიორგი ნასყიდაშვილი</v>
      </c>
      <c r="N823" t="str">
        <v>01023003934</v>
      </c>
      <c r="O823" t="str">
        <v/>
      </c>
      <c r="P823" t="str">
        <v/>
      </c>
      <c r="Q823">
        <v>456</v>
      </c>
      <c r="R823" t="str">
        <v>0d51a686-652b-478f-9502-50b11abafa54</v>
      </c>
      <c r="S823" t="str">
        <v>94279771-0dd8-44b8-955b-275714b1489b</v>
      </c>
      <c r="T823" t="str">
        <v>79B91E56-BB35-474C-9AD9-EDD99D90FCCD</v>
      </c>
      <c r="U823" t="str">
        <v>ICE000822</v>
      </c>
      <c r="V823" t="b">
        <f>ISNUMBER(MATCH( ""&amp; T823,  Emploees!AC:AC,0))</f>
        <v>0</v>
      </c>
      <c r="W823" t="b">
        <f>IF(V823,FALSE,ISNUMBER(MATCH(T823,Emploees!B:B,0)))</f>
        <v>0</v>
      </c>
      <c r="X823" t="b">
        <v>1</v>
      </c>
      <c r="Y823" t="e">
        <f>MATCH(ROW(),Sheet2!$A$2:$A$8,0)</f>
        <v>#N/A</v>
      </c>
    </row>
    <row r="824" spans="1:25" hidden="1" x14ac:dyDescent="0.25">
      <c r="A824" t="str">
        <v>გრადუსი</v>
      </c>
      <c r="B824" t="str">
        <v>404477357</v>
      </c>
      <c r="C824" s="19" t="str">
        <v/>
      </c>
      <c r="E824" t="str">
        <v/>
      </c>
      <c r="F824" t="str">
        <v/>
      </c>
      <c r="H824" t="str">
        <v>ქ. თბილისი, ძველი თბილისის რაიონი, ძმ. კაკაბაძეების ქ., №19</v>
      </c>
      <c r="I824" t="str">
        <v/>
      </c>
      <c r="J824" t="str">
        <v/>
      </c>
      <c r="K824" t="str">
        <v/>
      </c>
      <c r="M824" t="str">
        <v>სოსო ბერიძე</v>
      </c>
      <c r="N824" t="str">
        <v>01024053313</v>
      </c>
      <c r="O824" t="str">
        <v/>
      </c>
      <c r="P824" t="str">
        <v/>
      </c>
      <c r="Q824">
        <v>457</v>
      </c>
      <c r="R824" t="str">
        <v>0d51a686-652b-478f-9502-50b11abafa54</v>
      </c>
      <c r="S824" t="str">
        <v>94279771-0dd8-44b8-955b-275714b1489b</v>
      </c>
      <c r="T824" t="str">
        <v>E1F78753-72DF-423B-A24C-9122C1B35395</v>
      </c>
      <c r="U824" t="str">
        <v>ICE000823</v>
      </c>
      <c r="V824" t="b">
        <f>ISNUMBER(MATCH( ""&amp; T824,  Emploees!AC:AC,0))</f>
        <v>0</v>
      </c>
      <c r="W824" t="b">
        <f>IF(V824,FALSE,ISNUMBER(MATCH(T824,Emploees!B:B,0)))</f>
        <v>0</v>
      </c>
      <c r="X824" t="b">
        <v>1</v>
      </c>
      <c r="Y824" t="e">
        <f>MATCH(ROW(),Sheet2!$A$2:$A$8,0)</f>
        <v>#N/A</v>
      </c>
    </row>
    <row r="825" spans="1:25" hidden="1" x14ac:dyDescent="0.25">
      <c r="A825" t="str">
        <v>რადიო ჰოლდინგი ფორტუნა</v>
      </c>
      <c r="B825" t="str">
        <v>204892535</v>
      </c>
      <c r="C825" s="19" t="str">
        <v/>
      </c>
      <c r="E825" t="str">
        <v/>
      </c>
      <c r="F825" t="str">
        <v/>
      </c>
      <c r="H825" t="str">
        <v>ქ. თბილისი, საბურთალოს რაიონი, გელოვანის გამზ.,N 2 მე-4 სართ.</v>
      </c>
      <c r="I825" t="str">
        <v/>
      </c>
      <c r="J825" t="str">
        <v/>
      </c>
      <c r="K825" t="str">
        <v/>
      </c>
      <c r="M825" t="str">
        <v>თამარ ჩიგოგიძე</v>
      </c>
      <c r="N825">
        <v>61001004747</v>
      </c>
      <c r="O825" t="str">
        <v/>
      </c>
      <c r="P825" t="str">
        <v/>
      </c>
      <c r="Q825">
        <v>464</v>
      </c>
      <c r="R825" t="str">
        <v>0d51a686-652b-478f-9502-50b11abafa54</v>
      </c>
      <c r="S825" t="str">
        <v>94279771-0dd8-44b8-955b-275714b1489b</v>
      </c>
      <c r="T825" t="str">
        <v>A318D041-8472-4083-9BC7-696CFA34DC3C</v>
      </c>
      <c r="U825" t="str">
        <v>ICE000824</v>
      </c>
      <c r="V825" t="b">
        <f>ISNUMBER(MATCH( ""&amp; T825,  Emploees!AC:AC,0))</f>
        <v>0</v>
      </c>
      <c r="W825" t="b">
        <f>IF(V825,FALSE,ISNUMBER(MATCH(T825,Emploees!B:B,0)))</f>
        <v>0</v>
      </c>
      <c r="X825" t="b">
        <v>1</v>
      </c>
      <c r="Y825" t="e">
        <f>MATCH(ROW(),Sheet2!$A$2:$A$8,0)</f>
        <v>#N/A</v>
      </c>
    </row>
    <row r="826" spans="1:25" hidden="1" x14ac:dyDescent="0.25">
      <c r="A826" t="str">
        <v>ტენტ სისტემები</v>
      </c>
      <c r="B826" t="str">
        <v>400114791</v>
      </c>
      <c r="C826" s="19" t="str">
        <v/>
      </c>
      <c r="E826" t="str">
        <v/>
      </c>
      <c r="F826" t="str">
        <v/>
      </c>
      <c r="H826" t="str">
        <v>ქ. თბილისი, გლდანი-ნაძალადევის რაიონი, გლდანი VI მ/რ, კორპ.№20, ბ.№109</v>
      </c>
      <c r="I826" t="str">
        <v/>
      </c>
      <c r="J826" t="str">
        <v/>
      </c>
      <c r="K826" t="str">
        <v/>
      </c>
      <c r="M826" t="str">
        <v>ალექსი ქამხაძე</v>
      </c>
      <c r="N826" t="str">
        <v>01001004739</v>
      </c>
      <c r="O826" t="str">
        <v/>
      </c>
      <c r="P826" t="str">
        <v/>
      </c>
      <c r="Q826">
        <v>473</v>
      </c>
      <c r="R826" t="str">
        <v>0d51a686-652b-478f-9502-50b11abafa54</v>
      </c>
      <c r="S826" t="str">
        <v>94279771-0dd8-44b8-955b-275714b1489b</v>
      </c>
      <c r="T826" t="str">
        <v>EA33A33A-3117-48F1-B462-18AB91B1FD69</v>
      </c>
      <c r="U826" t="str">
        <v>ICE000825</v>
      </c>
      <c r="V826" t="b">
        <f>ISNUMBER(MATCH( ""&amp; T826,  Emploees!AC:AC,0))</f>
        <v>0</v>
      </c>
      <c r="W826" t="b">
        <f>IF(V826,FALSE,ISNUMBER(MATCH(T826,Emploees!B:B,0)))</f>
        <v>0</v>
      </c>
      <c r="X826" t="b">
        <v>1</v>
      </c>
      <c r="Y826" t="e">
        <f>MATCH(ROW(),Sheet2!$A$2:$A$8,0)</f>
        <v>#N/A</v>
      </c>
    </row>
    <row r="827" spans="1:25" hidden="1" x14ac:dyDescent="0.25">
      <c r="A827" t="str">
        <v>კახელები ბელიაშვილზე</v>
      </c>
      <c r="B827" t="str">
        <v>404871901</v>
      </c>
      <c r="C827" s="19" t="str">
        <v/>
      </c>
      <c r="E827" t="str">
        <v/>
      </c>
      <c r="F827" t="str">
        <v/>
      </c>
      <c r="H827" t="str">
        <v>ქ. თბილისი, დიდუბე-ჩუღურეთის რაიონი, აკაკი ბელიაშვილის ქუჩა, N41</v>
      </c>
      <c r="I827" t="str">
        <v/>
      </c>
      <c r="J827" t="str">
        <v/>
      </c>
      <c r="K827" t="str">
        <v/>
      </c>
      <c r="M827" t="str">
        <v>ირაკლი ამირიძე</v>
      </c>
      <c r="N827" t="str">
        <v>01017011490</v>
      </c>
      <c r="O827" t="str">
        <v/>
      </c>
      <c r="P827" t="str">
        <v/>
      </c>
      <c r="Q827">
        <v>475</v>
      </c>
      <c r="R827" t="str">
        <v>0d51a686-652b-478f-9502-50b11abafa54</v>
      </c>
      <c r="S827" t="str">
        <v>94279771-0dd8-44b8-955b-275714b1489b</v>
      </c>
      <c r="T827" t="str">
        <v>08236B67-5256-472D-94B5-F6C108821AFC</v>
      </c>
      <c r="U827" t="str">
        <v>ICE000826</v>
      </c>
      <c r="V827" t="b">
        <f>ISNUMBER(MATCH( ""&amp; T827,  Emploees!AC:AC,0))</f>
        <v>0</v>
      </c>
      <c r="W827" t="b">
        <f>IF(V827,FALSE,ISNUMBER(MATCH(T827,Emploees!B:B,0)))</f>
        <v>0</v>
      </c>
      <c r="X827" t="b">
        <v>1</v>
      </c>
      <c r="Y827" t="e">
        <f>MATCH(ROW(),Sheet2!$A$2:$A$8,0)</f>
        <v>#N/A</v>
      </c>
    </row>
    <row r="828" spans="1:25" hidden="1" x14ac:dyDescent="0.25">
      <c r="A828" t="str">
        <v>სახელმწიფო სამშენებლო კომპანია</v>
      </c>
      <c r="B828" t="str">
        <v>205140257</v>
      </c>
      <c r="C828" s="19" t="str">
        <v/>
      </c>
      <c r="E828" t="str">
        <v/>
      </c>
      <c r="F828" t="str">
        <v/>
      </c>
      <c r="H828" t="str">
        <v>ქ. თბილისი, სამგორის რაიონი, ორხევის დას., ახვლედიანის ქ., №21, (ნაკვეთი 41/027)</v>
      </c>
      <c r="I828" t="str">
        <v/>
      </c>
      <c r="J828" t="str">
        <v/>
      </c>
      <c r="K828" t="str">
        <v/>
      </c>
      <c r="M828" t="str">
        <v>შალვა შავიშვილი</v>
      </c>
      <c r="N828" t="str">
        <v>01007001828</v>
      </c>
      <c r="O828" t="str">
        <v/>
      </c>
      <c r="P828" t="str">
        <v/>
      </c>
      <c r="Q828" t="str">
        <v/>
      </c>
      <c r="R828" t="str">
        <v>0d51a686-652b-478f-9502-50b11abafa54</v>
      </c>
      <c r="S828" t="str">
        <v>94279771-0dd8-44b8-955b-275714b1489b</v>
      </c>
      <c r="T828" t="str">
        <v>BAEB1C86-C0F0-4961-88F1-21C6876695C5</v>
      </c>
      <c r="U828" t="str">
        <v>ICE000827</v>
      </c>
      <c r="V828" t="b">
        <f>ISNUMBER(MATCH( ""&amp; T828,  Emploees!AC:AC,0))</f>
        <v>0</v>
      </c>
      <c r="W828" t="b">
        <f>IF(V828,FALSE,ISNUMBER(MATCH(T828,Emploees!B:B,0)))</f>
        <v>0</v>
      </c>
      <c r="X828" t="b">
        <v>1</v>
      </c>
      <c r="Y828" t="e">
        <f>MATCH(ROW(),Sheet2!$A$2:$A$8,0)</f>
        <v>#N/A</v>
      </c>
    </row>
    <row r="829" spans="1:25" hidden="1" x14ac:dyDescent="0.25">
      <c r="A829" t="str">
        <v>ჯ ა ლოჯისტიკა</v>
      </c>
      <c r="B829" t="str">
        <v>215090737</v>
      </c>
      <c r="C829" s="19" t="str">
        <v/>
      </c>
      <c r="E829" t="str">
        <v/>
      </c>
      <c r="F829" t="str">
        <v/>
      </c>
      <c r="H829" t="str">
        <v>ქ. თბილისი, ისნის რაიონი, მარტყოფის შეს, №8, მარტყოფის შეს., №8-ის მიმდებარედ</v>
      </c>
      <c r="I829" t="str">
        <v/>
      </c>
      <c r="J829" t="str">
        <v/>
      </c>
      <c r="K829" t="str">
        <v/>
      </c>
      <c r="M829" t="str">
        <v>ზურაბ ალანია</v>
      </c>
      <c r="N829">
        <v>42001002026</v>
      </c>
      <c r="O829" t="str">
        <v/>
      </c>
      <c r="P829" t="str">
        <v/>
      </c>
      <c r="Q829">
        <v>467</v>
      </c>
      <c r="R829" t="str">
        <v>0d51a686-652b-478f-9502-50b11abafa54</v>
      </c>
      <c r="S829" t="str">
        <v>94279771-0dd8-44b8-955b-275714b1489b</v>
      </c>
      <c r="T829" t="str">
        <v>FB8676C5-ABB4-49AF-937B-4A6CC935ADC6</v>
      </c>
      <c r="U829" t="str">
        <v>ICE000828</v>
      </c>
      <c r="V829" t="b">
        <f>ISNUMBER(MATCH( ""&amp; T829,  Emploees!AC:AC,0))</f>
        <v>0</v>
      </c>
      <c r="W829" t="b">
        <f>IF(V829,FALSE,ISNUMBER(MATCH(T829,Emploees!B:B,0)))</f>
        <v>0</v>
      </c>
      <c r="X829" t="b">
        <v>1</v>
      </c>
      <c r="Y829" t="e">
        <f>MATCH(ROW(),Sheet2!$A$2:$A$8,0)</f>
        <v>#N/A</v>
      </c>
    </row>
    <row r="830" spans="1:25" hidden="1" x14ac:dyDescent="0.25">
      <c r="A830" t="str">
        <v>კახეთი</v>
      </c>
      <c r="B830" t="str">
        <v>208144578</v>
      </c>
      <c r="C830" s="19" t="str">
        <v/>
      </c>
      <c r="E830" t="str">
        <v/>
      </c>
      <c r="F830" t="str">
        <v/>
      </c>
      <c r="H830" t="str">
        <v>ქ. თბილისის სამგორის რაიონში, იუმაშევის ქ.,№17</v>
      </c>
      <c r="I830" t="str">
        <v/>
      </c>
      <c r="J830" t="str">
        <v/>
      </c>
      <c r="K830" t="str">
        <v/>
      </c>
      <c r="M830" t="str">
        <v>მარინე ტოკლიკიშვილი
ნუგზარ რობიტაშვილი
ანზორ ალანია</v>
      </c>
      <c r="N830" t="str">
        <v>01027025120
01011004204
01007005532</v>
      </c>
      <c r="O830" t="str">
        <v/>
      </c>
      <c r="P830" t="str">
        <v/>
      </c>
      <c r="Q830">
        <v>325</v>
      </c>
      <c r="R830" t="str">
        <v>ec8c01a4-0fe9-424e-b08d-3bc252e7ac53</v>
      </c>
      <c r="S830" t="str">
        <v>94279771-0dd8-44b8-955b-275714b1489b</v>
      </c>
      <c r="T830" t="str">
        <v>6CB63D5F-64F7-4C2C-B22E-71097EEF4E14</v>
      </c>
      <c r="U830" t="str">
        <v>ICE000829</v>
      </c>
      <c r="V830" t="b">
        <f>ISNUMBER(MATCH( ""&amp; T830,  Emploees!AC:AC,0))</f>
        <v>0</v>
      </c>
      <c r="W830" t="b">
        <f>IF(V830,FALSE,ISNUMBER(MATCH(T830,Emploees!B:B,0)))</f>
        <v>0</v>
      </c>
      <c r="X830" t="b">
        <v>1</v>
      </c>
      <c r="Y830" t="e">
        <f>MATCH(ROW(),Sheet2!$A$2:$A$8,0)</f>
        <v>#N/A</v>
      </c>
    </row>
    <row r="831" spans="1:25" hidden="1" x14ac:dyDescent="0.25">
      <c r="A831" t="str">
        <v>SAYALI</v>
      </c>
      <c r="B831" t="str">
        <v>406057804</v>
      </c>
      <c r="C831" s="19" t="str">
        <v/>
      </c>
      <c r="E831" t="str">
        <v/>
      </c>
      <c r="F831" t="str">
        <v/>
      </c>
      <c r="H831" t="str">
        <v>ქ. თბილისი, დიდუბის რაიონი, დ. უზნაძის ქ. N 58 / უშანგი ჩხეიძის ქ. N 17</v>
      </c>
      <c r="I831" t="str">
        <v/>
      </c>
      <c r="J831" t="str">
        <v/>
      </c>
      <c r="K831" t="str">
        <v/>
      </c>
      <c r="M831" t="str">
        <v>სოჰრაბ აღალარლი</v>
      </c>
      <c r="N831" t="str">
        <v>С00713338,C01482381,01291016407</v>
      </c>
      <c r="O831" t="str">
        <v/>
      </c>
      <c r="P831" t="str">
        <v/>
      </c>
      <c r="Q831">
        <v>481</v>
      </c>
      <c r="R831" t="str">
        <v>0d51a686-652b-478f-9502-50b11abafa54</v>
      </c>
      <c r="S831" t="str">
        <v>94279771-0dd8-44b8-955b-275714b1489b</v>
      </c>
      <c r="T831" t="str">
        <v>99680276-EDBD-4970-A113-24B7E00C13A6</v>
      </c>
      <c r="U831" t="str">
        <v>ICE000830</v>
      </c>
      <c r="V831" t="b">
        <f>ISNUMBER(MATCH( ""&amp; T831,  Emploees!AC:AC,0))</f>
        <v>0</v>
      </c>
      <c r="W831" t="b">
        <f>IF(V831,FALSE,ISNUMBER(MATCH(T831,Emploees!B:B,0)))</f>
        <v>0</v>
      </c>
      <c r="X831" t="b">
        <v>1</v>
      </c>
      <c r="Y831" t="e">
        <f>MATCH(ROW(),Sheet2!$A$2:$A$8,0)</f>
        <v>#N/A</v>
      </c>
    </row>
    <row r="832" spans="1:25" hidden="1" x14ac:dyDescent="0.25">
      <c r="A832" t="str">
        <v>კომპსერვისი</v>
      </c>
      <c r="B832" t="str">
        <v>205250244</v>
      </c>
      <c r="C832" s="19" t="str">
        <v/>
      </c>
      <c r="E832" t="str">
        <v/>
      </c>
      <c r="F832" t="str">
        <v/>
      </c>
      <c r="H832" t="str">
        <v>ქ. თბილისის, ვაკე-საბურთალოს რაიონში, ფალიაშვილის ქ., №79</v>
      </c>
      <c r="I832" t="str">
        <v/>
      </c>
      <c r="J832" t="str">
        <v/>
      </c>
      <c r="K832" t="str">
        <v/>
      </c>
      <c r="M832" t="str">
        <v>გიორგი გაბრიჩიძე</v>
      </c>
      <c r="N832" t="str">
        <v>01009002418</v>
      </c>
      <c r="O832" t="str">
        <v/>
      </c>
      <c r="P832" t="str">
        <v/>
      </c>
      <c r="Q832">
        <v>483</v>
      </c>
      <c r="R832" t="str">
        <v>0d51a686-652b-478f-9502-50b11abafa54</v>
      </c>
      <c r="S832" t="str">
        <v>94279771-0dd8-44b8-955b-275714b1489b</v>
      </c>
      <c r="T832" t="str">
        <v>1B3A7F98-ADF8-405F-A820-8D064DA5159E</v>
      </c>
      <c r="U832" t="str">
        <v>ICE000831</v>
      </c>
      <c r="V832" t="b">
        <f>ISNUMBER(MATCH( ""&amp; T832,  Emploees!AC:AC,0))</f>
        <v>0</v>
      </c>
      <c r="W832" t="b">
        <f>IF(V832,FALSE,ISNUMBER(MATCH(T832,Emploees!B:B,0)))</f>
        <v>0</v>
      </c>
      <c r="X832" t="b">
        <v>1</v>
      </c>
      <c r="Y832" t="e">
        <f>MATCH(ROW(),Sheet2!$A$2:$A$8,0)</f>
        <v>#N/A</v>
      </c>
    </row>
    <row r="833" spans="1:25" hidden="1" x14ac:dyDescent="0.25">
      <c r="A833" t="str">
        <v>ვოლდემარ</v>
      </c>
      <c r="B833" t="str">
        <v>401997880</v>
      </c>
      <c r="C833" s="19" t="str">
        <v/>
      </c>
      <c r="E833" t="str">
        <v/>
      </c>
      <c r="F833" t="str">
        <v/>
      </c>
      <c r="H833" t="str">
        <v>ქ.თბილისი, დიდუბე-ჩუღურეთის რაიონი, კედიას ქ., N 13, ნაკვ. 07/031</v>
      </c>
      <c r="I833" t="str">
        <v/>
      </c>
      <c r="J833" t="str">
        <v/>
      </c>
      <c r="K833" t="str">
        <v/>
      </c>
      <c r="M833" t="str">
        <v>მაია ლაშაური</v>
      </c>
      <c r="N833" t="str">
        <v>01036000702</v>
      </c>
      <c r="O833" t="str">
        <v/>
      </c>
      <c r="P833" t="str">
        <v/>
      </c>
      <c r="Q833">
        <v>484</v>
      </c>
      <c r="R833" t="str">
        <v>0d51a686-652b-478f-9502-50b11abafa54</v>
      </c>
      <c r="S833" t="str">
        <v>94279771-0dd8-44b8-955b-275714b1489b</v>
      </c>
      <c r="T833" t="str">
        <v>B98B9A1C-95C6-4490-82E3-46659E8D3FBE</v>
      </c>
      <c r="U833" t="str">
        <v>ICE000832</v>
      </c>
      <c r="V833" t="b">
        <f>ISNUMBER(MATCH( ""&amp; T833,  Emploees!AC:AC,0))</f>
        <v>0</v>
      </c>
      <c r="W833" t="b">
        <f>IF(V833,FALSE,ISNUMBER(MATCH(T833,Emploees!B:B,0)))</f>
        <v>0</v>
      </c>
      <c r="X833" t="b">
        <v>1</v>
      </c>
      <c r="Y833" t="e">
        <f>MATCH(ROW(),Sheet2!$A$2:$A$8,0)</f>
        <v>#N/A</v>
      </c>
    </row>
    <row r="834" spans="1:25" hidden="1" x14ac:dyDescent="0.25">
      <c r="A834" t="str">
        <v>კამარა სისტემს</v>
      </c>
      <c r="B834" t="str">
        <v>404868808</v>
      </c>
      <c r="C834" s="19" t="str">
        <v/>
      </c>
      <c r="E834" t="str">
        <v/>
      </c>
      <c r="F834" t="str">
        <v/>
      </c>
      <c r="H834" t="str">
        <v>ქ. თბილისი, ვაკე-საბურთალოს რაიონი, ბარნოვის ქ. №80</v>
      </c>
      <c r="I834" t="str">
        <v/>
      </c>
      <c r="J834" t="str">
        <v/>
      </c>
      <c r="K834" t="str">
        <v/>
      </c>
      <c r="M834" t="str">
        <v>ალექსანდრე კვარაცხელია</v>
      </c>
      <c r="N834" t="str">
        <v>01008010437</v>
      </c>
      <c r="O834" t="str">
        <v/>
      </c>
      <c r="P834" t="str">
        <v/>
      </c>
      <c r="Q834">
        <v>485</v>
      </c>
      <c r="R834" t="str">
        <v>0d51a686-652b-478f-9502-50b11abafa54</v>
      </c>
      <c r="S834" t="str">
        <v>94279771-0dd8-44b8-955b-275714b1489b</v>
      </c>
      <c r="T834" t="str">
        <v>F9B58B3C-DC74-4DE2-9184-3BD894DB492C</v>
      </c>
      <c r="U834" t="str">
        <v>ICE000833</v>
      </c>
      <c r="V834" t="b">
        <f>ISNUMBER(MATCH( ""&amp; T834,  Emploees!AC:AC,0))</f>
        <v>0</v>
      </c>
      <c r="W834" t="b">
        <f>IF(V834,FALSE,ISNUMBER(MATCH(T834,Emploees!B:B,0)))</f>
        <v>0</v>
      </c>
      <c r="X834" t="b">
        <v>1</v>
      </c>
      <c r="Y834" t="e">
        <f>MATCH(ROW(),Sheet2!$A$2:$A$8,0)</f>
        <v>#N/A</v>
      </c>
    </row>
    <row r="835" spans="1:25" hidden="1" x14ac:dyDescent="0.25">
      <c r="A835" t="str">
        <v>ბოლნისის ტუფი</v>
      </c>
      <c r="B835" t="str">
        <v>225365459</v>
      </c>
      <c r="C835" s="19" t="str">
        <v/>
      </c>
      <c r="E835" t="str">
        <v/>
      </c>
      <c r="F835" t="str">
        <v/>
      </c>
      <c r="H835" t="str">
        <v>ბოლნისის რაიონი, ს. ტალავერი</v>
      </c>
      <c r="I835" t="str">
        <v/>
      </c>
      <c r="J835" t="str">
        <v/>
      </c>
      <c r="K835" t="str">
        <v/>
      </c>
      <c r="M835" t="str">
        <v>სოლომონ ლომაძე</v>
      </c>
      <c r="N835">
        <v>60003009823</v>
      </c>
      <c r="O835" t="str">
        <v/>
      </c>
      <c r="P835" t="str">
        <v/>
      </c>
      <c r="Q835">
        <v>487</v>
      </c>
      <c r="R835" t="str">
        <v>ec8c01a4-0fe9-424e-b08d-3bc252e7ac53</v>
      </c>
      <c r="S835" t="str">
        <v>94279771-0dd8-44b8-955b-275714b1489b</v>
      </c>
      <c r="T835" t="str">
        <v>3FE4CCDE-CBCD-47B6-96C2-7403EEF591DB</v>
      </c>
      <c r="U835" t="str">
        <v>ICE000834</v>
      </c>
      <c r="V835" t="b">
        <f>ISNUMBER(MATCH( ""&amp; T835,  Emploees!AC:AC,0))</f>
        <v>0</v>
      </c>
      <c r="W835" t="b">
        <f>IF(V835,FALSE,ISNUMBER(MATCH(T835,Emploees!B:B,0)))</f>
        <v>0</v>
      </c>
      <c r="X835" t="b">
        <v>1</v>
      </c>
      <c r="Y835" t="e">
        <f>MATCH(ROW(),Sheet2!$A$2:$A$8,0)</f>
        <v>#N/A</v>
      </c>
    </row>
    <row r="836" spans="1:25" hidden="1" x14ac:dyDescent="0.25">
      <c r="A836" t="str">
        <v>მ + მ მილიცერ და მიუნხ ჯეორჯიენ</v>
      </c>
      <c r="B836" t="str">
        <v>203839276</v>
      </c>
      <c r="C836" s="19" t="str">
        <v/>
      </c>
      <c r="E836" t="str">
        <v/>
      </c>
      <c r="F836" t="str">
        <v/>
      </c>
      <c r="H836" t="str">
        <v>ქ. თბილისი, მთაწმინდის რაიონი, ძმ.კაკაბაძეების ქ., №3/2</v>
      </c>
      <c r="I836" t="str">
        <v/>
      </c>
      <c r="J836" t="str">
        <v/>
      </c>
      <c r="K836" t="str">
        <v/>
      </c>
      <c r="M836" t="str">
        <v>პაატა კაჭარავა</v>
      </c>
      <c r="N836" t="str">
        <v>01026002477</v>
      </c>
      <c r="O836" t="str">
        <v/>
      </c>
      <c r="P836" t="str">
        <v/>
      </c>
      <c r="Q836">
        <v>241</v>
      </c>
      <c r="R836" t="str">
        <v>0d51a686-652b-478f-9502-50b11abafa54</v>
      </c>
      <c r="S836" t="str">
        <v>94279771-0dd8-44b8-955b-275714b1489b</v>
      </c>
      <c r="T836" t="str">
        <v>FF80C31A-6093-486A-A519-AE6C972F7687</v>
      </c>
      <c r="U836" t="str">
        <v>ICE000835</v>
      </c>
      <c r="V836" t="b">
        <f>ISNUMBER(MATCH( ""&amp; T836,  Emploees!AC:AC,0))</f>
        <v>0</v>
      </c>
      <c r="W836" t="b">
        <f>IF(V836,FALSE,ISNUMBER(MATCH(T836,Emploees!B:B,0)))</f>
        <v>0</v>
      </c>
      <c r="X836" t="b">
        <v>1</v>
      </c>
      <c r="Y836" t="e">
        <f>MATCH(ROW(),Sheet2!$A$2:$A$8,0)</f>
        <v>#N/A</v>
      </c>
    </row>
    <row r="837" spans="1:25" hidden="1" x14ac:dyDescent="0.25">
      <c r="A837" t="str">
        <v>გლობალ ტრანსპორტერი</v>
      </c>
      <c r="B837" t="str">
        <v>205294466</v>
      </c>
      <c r="C837" s="19" t="str">
        <v/>
      </c>
      <c r="E837" t="str">
        <v/>
      </c>
      <c r="F837" t="str">
        <v/>
      </c>
      <c r="H837" t="str">
        <v>ქ. თბილისი ვაკის რაიონი, ნუცუბიძის ქ., N48, კორპ 3, ბ 10</v>
      </c>
      <c r="I837" t="str">
        <v/>
      </c>
      <c r="J837" t="str">
        <v/>
      </c>
      <c r="K837" t="str">
        <v/>
      </c>
      <c r="M837" t="str">
        <v>დავით ბეროშვილი
ანდრო ბეროშვილი</v>
      </c>
      <c r="N837" t="str">
        <v>01025011250
01008047177</v>
      </c>
      <c r="O837" t="str">
        <v/>
      </c>
      <c r="P837" t="str">
        <v/>
      </c>
      <c r="Q837">
        <v>489</v>
      </c>
      <c r="R837" t="str">
        <v>0d51a686-652b-478f-9502-50b11abafa54</v>
      </c>
      <c r="S837" t="str">
        <v>94279771-0dd8-44b8-955b-275714b1489b</v>
      </c>
      <c r="T837" t="str">
        <v>F8BD415E-F0DA-4C63-B0A9-8E1F49B1E1E5</v>
      </c>
      <c r="U837" t="str">
        <v>ICE000836</v>
      </c>
      <c r="V837" t="b">
        <f>ISNUMBER(MATCH( ""&amp; T837,  Emploees!AC:AC,0))</f>
        <v>0</v>
      </c>
      <c r="W837" t="b">
        <f>IF(V837,FALSE,ISNUMBER(MATCH(T837,Emploees!B:B,0)))</f>
        <v>0</v>
      </c>
      <c r="X837" t="b">
        <v>1</v>
      </c>
      <c r="Y837" t="e">
        <f>MATCH(ROW(),Sheet2!$A$2:$A$8,0)</f>
        <v>#N/A</v>
      </c>
    </row>
    <row r="838" spans="1:25" hidden="1" x14ac:dyDescent="0.25">
      <c r="A838" t="str">
        <v>09.TECH</v>
      </c>
      <c r="B838" t="str">
        <v>401981646</v>
      </c>
      <c r="C838" s="19" t="str">
        <v/>
      </c>
      <c r="E838" t="str">
        <v/>
      </c>
      <c r="F838" t="str">
        <v/>
      </c>
      <c r="H838" t="str">
        <v>ქ. თბილისი, დიდუბე-ჩუღურეთის რაიონი, დიღმის მას., III კვ., კორ. 31, ბ. 16</v>
      </c>
      <c r="I838" t="str">
        <v/>
      </c>
      <c r="J838" t="str">
        <v/>
      </c>
      <c r="K838" t="str">
        <v/>
      </c>
      <c r="M838" t="str">
        <v>ავთანდილ გრძელიშვილი</v>
      </c>
      <c r="N838" t="str">
        <v>01006004528</v>
      </c>
      <c r="O838" t="str">
        <v/>
      </c>
      <c r="P838" t="str">
        <v/>
      </c>
      <c r="Q838">
        <v>459</v>
      </c>
      <c r="R838" t="str">
        <v>0d51a686-652b-478f-9502-50b11abafa54</v>
      </c>
      <c r="S838" t="str">
        <v>94279771-0dd8-44b8-955b-275714b1489b</v>
      </c>
      <c r="T838" t="str">
        <v>B0D36346-B5FB-49B2-903E-72FB10FF2D3A</v>
      </c>
      <c r="U838" t="str">
        <v>ICE000837</v>
      </c>
      <c r="V838" t="b">
        <f>ISNUMBER(MATCH( ""&amp; T838,  Emploees!AC:AC,0))</f>
        <v>0</v>
      </c>
      <c r="W838" t="b">
        <f>IF(V838,FALSE,ISNUMBER(MATCH(T838,Emploees!B:B,0)))</f>
        <v>0</v>
      </c>
      <c r="X838" t="b">
        <v>1</v>
      </c>
      <c r="Y838" t="e">
        <f>MATCH(ROW(),Sheet2!$A$2:$A$8,0)</f>
        <v>#N/A</v>
      </c>
    </row>
    <row r="839" spans="1:25" hidden="1" x14ac:dyDescent="0.25">
      <c r="A839" t="str">
        <v>პალადა</v>
      </c>
      <c r="B839" t="str">
        <v>205180472</v>
      </c>
      <c r="C839" s="19" t="str">
        <v/>
      </c>
      <c r="E839" t="str">
        <v/>
      </c>
      <c r="F839" t="str">
        <v/>
      </c>
      <c r="H839" t="str">
        <v>ქ. თბილისი, ვაკის რაიონი, ჭავჭავაძის გამზირი, №55</v>
      </c>
      <c r="I839" t="str">
        <v/>
      </c>
      <c r="J839" t="str">
        <v/>
      </c>
      <c r="K839" t="str">
        <v/>
      </c>
      <c r="M839" t="str">
        <v>ილია კეკელიძე</v>
      </c>
      <c r="N839">
        <v>26001000937</v>
      </c>
      <c r="O839" t="str">
        <v/>
      </c>
      <c r="P839" t="str">
        <v/>
      </c>
      <c r="Q839">
        <v>504</v>
      </c>
      <c r="R839" t="str">
        <v>0d51a686-652b-478f-9502-50b11abafa54</v>
      </c>
      <c r="S839" t="str">
        <v>94279771-0dd8-44b8-955b-275714b1489b</v>
      </c>
      <c r="T839" t="str">
        <v>31D45C00-CEC1-4C42-8E96-8127B22496EB</v>
      </c>
      <c r="U839" t="str">
        <v>ICE000838</v>
      </c>
      <c r="V839" t="b">
        <f>ISNUMBER(MATCH( ""&amp; T839,  Emploees!AC:AC,0))</f>
        <v>0</v>
      </c>
      <c r="W839" t="b">
        <f>IF(V839,FALSE,ISNUMBER(MATCH(T839,Emploees!B:B,0)))</f>
        <v>0</v>
      </c>
      <c r="X839" t="b">
        <v>1</v>
      </c>
      <c r="Y839" t="e">
        <f>MATCH(ROW(),Sheet2!$A$2:$A$8,0)</f>
        <v>#N/A</v>
      </c>
    </row>
    <row r="840" spans="1:25" hidden="1" x14ac:dyDescent="0.25">
      <c r="A840" t="str">
        <v>ელიტ სერვისი</v>
      </c>
      <c r="B840" t="str">
        <v>404858864</v>
      </c>
      <c r="C840" s="19" t="str">
        <v/>
      </c>
      <c r="E840" t="str">
        <v/>
      </c>
      <c r="F840" t="str">
        <v/>
      </c>
      <c r="H840" t="str">
        <v>ქ. თბილისი, ვაკის რაიონი, პეტრე ქავთარაძის ქუჩა, N3</v>
      </c>
      <c r="I840" t="str">
        <v/>
      </c>
      <c r="J840" t="str">
        <v/>
      </c>
      <c r="K840" t="str">
        <v/>
      </c>
      <c r="M840" t="str">
        <v>გელა ნატროშვილი</v>
      </c>
      <c r="N840">
        <v>13001006570</v>
      </c>
      <c r="O840" t="str">
        <v/>
      </c>
      <c r="P840" t="str">
        <v/>
      </c>
      <c r="Q840">
        <v>248</v>
      </c>
      <c r="R840" t="str">
        <v>0d51a686-652b-478f-9502-50b11abafa54</v>
      </c>
      <c r="S840" t="str">
        <v>94279771-0dd8-44b8-955b-275714b1489b</v>
      </c>
      <c r="T840" t="str">
        <v>58492E35-9F05-4E89-8885-509952D9DF33</v>
      </c>
      <c r="U840" t="str">
        <v>ICE000839</v>
      </c>
      <c r="V840" t="b">
        <f>ISNUMBER(MATCH( ""&amp; T840,  Emploees!AC:AC,0))</f>
        <v>0</v>
      </c>
      <c r="W840" t="b">
        <f>IF(V840,FALSE,ISNUMBER(MATCH(T840,Emploees!B:B,0)))</f>
        <v>0</v>
      </c>
      <c r="X840" t="b">
        <v>1</v>
      </c>
      <c r="Y840" t="e">
        <f>MATCH(ROW(),Sheet2!$A$2:$A$8,0)</f>
        <v>#N/A</v>
      </c>
    </row>
    <row r="841" spans="1:25" hidden="1" x14ac:dyDescent="0.25">
      <c r="A841" t="str">
        <v>კაია</v>
      </c>
      <c r="B841" t="str">
        <v>401956308</v>
      </c>
      <c r="C841" s="19" t="str">
        <v/>
      </c>
      <c r="E841" t="str">
        <v/>
      </c>
      <c r="F841" t="str">
        <v/>
      </c>
      <c r="H841" t="str">
        <v>ქ. თბილისი, საბურთალოს რაიონი, იასამანის ქ., №6, სადარბაზო 2, სართული 9, ბინა 99</v>
      </c>
      <c r="I841" t="str">
        <v/>
      </c>
      <c r="J841" t="str">
        <v/>
      </c>
      <c r="K841" t="str">
        <v/>
      </c>
      <c r="M841" t="str">
        <v>გიორგი მერებაშვილი</v>
      </c>
      <c r="N841" t="str">
        <v>01007015586</v>
      </c>
      <c r="O841" t="str">
        <v/>
      </c>
      <c r="P841" t="str">
        <v/>
      </c>
      <c r="Q841">
        <v>2058</v>
      </c>
      <c r="R841" t="str">
        <v>0d51a686-652b-478f-9502-50b11abafa54</v>
      </c>
      <c r="S841" t="str">
        <v>94279771-0dd8-44b8-955b-275714b1489b</v>
      </c>
      <c r="T841" t="str">
        <v>1E1E7456-F8EE-4B5F-8AB8-63B7A1A9D2A9</v>
      </c>
      <c r="U841" t="str">
        <v>ICE000840</v>
      </c>
      <c r="V841" t="b">
        <f>ISNUMBER(MATCH( ""&amp; T841,  Emploees!AC:AC,0))</f>
        <v>0</v>
      </c>
      <c r="W841" t="b">
        <f>IF(V841,FALSE,ISNUMBER(MATCH(T841,Emploees!B:B,0)))</f>
        <v>0</v>
      </c>
      <c r="X841" t="b">
        <v>1</v>
      </c>
      <c r="Y841" t="e">
        <f>MATCH(ROW(),Sheet2!$A$2:$A$8,0)</f>
        <v>#N/A</v>
      </c>
    </row>
    <row r="842" spans="1:25" hidden="1" x14ac:dyDescent="0.25">
      <c r="A842" t="str">
        <v>ვიქტორია 2014</v>
      </c>
      <c r="B842" t="str">
        <v>404462381</v>
      </c>
      <c r="C842" s="19" t="str">
        <v/>
      </c>
      <c r="E842" t="str">
        <v/>
      </c>
      <c r="F842" t="str">
        <v/>
      </c>
      <c r="H842" t="str">
        <v>ქ. თბილისი, ძველი თბილისის რაიონი, ვ.პეტრიაშვილის ქ., N 42</v>
      </c>
      <c r="I842" t="str">
        <v/>
      </c>
      <c r="J842" t="str">
        <v/>
      </c>
      <c r="K842" t="str">
        <v/>
      </c>
      <c r="M842" t="str">
        <v>ვალენტინა ქურდაძე</v>
      </c>
      <c r="N842" t="str">
        <v>01018002991</v>
      </c>
      <c r="O842" t="str">
        <v/>
      </c>
      <c r="P842" t="str">
        <v/>
      </c>
      <c r="Q842">
        <v>516</v>
      </c>
      <c r="R842" t="str">
        <v>0d51a686-652b-478f-9502-50b11abafa54</v>
      </c>
      <c r="S842" t="str">
        <v>94279771-0dd8-44b8-955b-275714b1489b</v>
      </c>
      <c r="T842" t="str">
        <v>2DF3A974-2140-4460-AC4E-8DB9B304D362</v>
      </c>
      <c r="U842" t="str">
        <v>ICE000841</v>
      </c>
      <c r="V842" t="b">
        <f>ISNUMBER(MATCH( ""&amp; T842,  Emploees!AC:AC,0))</f>
        <v>0</v>
      </c>
      <c r="W842" t="b">
        <f>IF(V842,FALSE,ISNUMBER(MATCH(T842,Emploees!B:B,0)))</f>
        <v>0</v>
      </c>
      <c r="X842" t="b">
        <v>1</v>
      </c>
      <c r="Y842" t="e">
        <f>MATCH(ROW(),Sheet2!$A$2:$A$8,0)</f>
        <v>#N/A</v>
      </c>
    </row>
    <row r="843" spans="1:25" hidden="1" x14ac:dyDescent="0.25">
      <c r="A843" t="str">
        <v>ემკა ბაუენ</v>
      </c>
      <c r="B843" t="str">
        <v>406113913</v>
      </c>
      <c r="C843" s="19" t="str">
        <v/>
      </c>
      <c r="E843" t="str">
        <v/>
      </c>
      <c r="F843" t="str">
        <v/>
      </c>
      <c r="H843" t="str">
        <v>ქ. თბილისი, ძველი თბილისის რაიონი, ა. ფურცელაძის ქ., N12</v>
      </c>
      <c r="I843" t="str">
        <v/>
      </c>
      <c r="J843" t="str">
        <v/>
      </c>
      <c r="K843" t="str">
        <v/>
      </c>
      <c r="M843" t="str">
        <v>კონსტანტინე ჟღენტი</v>
      </c>
      <c r="N843" t="str">
        <v>01017007195</v>
      </c>
      <c r="O843" t="str">
        <v/>
      </c>
      <c r="P843" t="str">
        <v/>
      </c>
      <c r="Q843">
        <v>522</v>
      </c>
      <c r="R843" t="str">
        <v>0d51a686-652b-478f-9502-50b11abafa54</v>
      </c>
      <c r="S843" t="str">
        <v>94279771-0dd8-44b8-955b-275714b1489b</v>
      </c>
      <c r="T843" t="str">
        <v>C60999E5-F83C-4A4B-AD85-8693CA10A9B1</v>
      </c>
      <c r="U843" t="str">
        <v>ICE000842</v>
      </c>
      <c r="V843" t="b">
        <f>ISNUMBER(MATCH( ""&amp; T843,  Emploees!AC:AC,0))</f>
        <v>0</v>
      </c>
      <c r="W843" t="b">
        <f>IF(V843,FALSE,ISNUMBER(MATCH(T843,Emploees!B:B,0)))</f>
        <v>0</v>
      </c>
      <c r="X843" t="b">
        <v>1</v>
      </c>
      <c r="Y843" t="e">
        <f>MATCH(ROW(),Sheet2!$A$2:$A$8,0)</f>
        <v>#N/A</v>
      </c>
    </row>
    <row r="844" spans="1:25" hidden="1" x14ac:dyDescent="0.25">
      <c r="A844" t="str">
        <v>სტუდიო არტ</v>
      </c>
      <c r="B844" t="str">
        <v>405119483</v>
      </c>
      <c r="C844" s="19" t="str">
        <v/>
      </c>
      <c r="E844" t="str">
        <v/>
      </c>
      <c r="F844" t="str">
        <v/>
      </c>
      <c r="H844" t="str">
        <v>ქ. თბილისი, ვაკის რაიონი, აბაშიძის ქ., N 21ა / ირაკლი აბაშიძისა და არაყიშვილის ქუჩების გადაკვეთაზე (ნაკვეთი 16/024)</v>
      </c>
      <c r="I844" t="str">
        <v/>
      </c>
      <c r="J844" t="str">
        <v/>
      </c>
      <c r="K844" t="str">
        <v/>
      </c>
      <c r="M844" t="str">
        <v>მედეა ბილანიშვილი</v>
      </c>
      <c r="N844" t="str">
        <v>01005043595</v>
      </c>
      <c r="O844" t="str">
        <v/>
      </c>
      <c r="P844" t="str">
        <v/>
      </c>
      <c r="Q844">
        <v>528</v>
      </c>
      <c r="R844" t="str">
        <v>0d51a686-652b-478f-9502-50b11abafa54</v>
      </c>
      <c r="S844" t="str">
        <v>94279771-0dd8-44b8-955b-275714b1489b</v>
      </c>
      <c r="T844" t="str">
        <v>68FBEC39-9B4D-4501-9B0E-DC0DD967276A</v>
      </c>
      <c r="U844" t="str">
        <v>ICE000843</v>
      </c>
      <c r="V844" t="b">
        <f>ISNUMBER(MATCH( ""&amp; T844,  Emploees!AC:AC,0))</f>
        <v>0</v>
      </c>
      <c r="W844" t="b">
        <f>IF(V844,FALSE,ISNUMBER(MATCH(T844,Emploees!B:B,0)))</f>
        <v>0</v>
      </c>
      <c r="X844" t="b">
        <v>1</v>
      </c>
      <c r="Y844" t="e">
        <f>MATCH(ROW(),Sheet2!$A$2:$A$8,0)</f>
        <v>#N/A</v>
      </c>
    </row>
    <row r="845" spans="1:25" hidden="1" x14ac:dyDescent="0.25">
      <c r="A845" t="str">
        <v>ენერგონი</v>
      </c>
      <c r="B845" t="str">
        <v>236037962</v>
      </c>
      <c r="C845" s="19" t="str">
        <v/>
      </c>
      <c r="E845" t="str">
        <v/>
      </c>
      <c r="F845" t="str">
        <v/>
      </c>
      <c r="H845" t="str">
        <v>ქ. თბილისი, გლდანის რაიონი, ზაჰესის დასახლება, კასკადის ქ., №1</v>
      </c>
      <c r="I845" t="str">
        <v/>
      </c>
      <c r="J845" t="str">
        <v/>
      </c>
      <c r="K845" t="str">
        <v/>
      </c>
      <c r="M845" t="str">
        <v>ედუარდი ოგანესიანი
გიორგი მირცხულავა
თეიმურაზ ნიკოლაშვილი</v>
      </c>
      <c r="N845" t="str">
        <v>01013008052
01017006707
01012021820</v>
      </c>
      <c r="O845" t="str">
        <v/>
      </c>
      <c r="P845" t="str">
        <v/>
      </c>
      <c r="Q845">
        <v>532</v>
      </c>
      <c r="R845" t="str">
        <v>ec8c01a4-0fe9-424e-b08d-3bc252e7ac53</v>
      </c>
      <c r="S845" t="str">
        <v>94279771-0dd8-44b8-955b-275714b1489b</v>
      </c>
      <c r="T845" t="str">
        <v>D26DEAAF-FE0D-4595-A0F9-7DA9B2FF6E2C</v>
      </c>
      <c r="U845" t="str">
        <v>ICE000844</v>
      </c>
      <c r="V845" t="b">
        <f>ISNUMBER(MATCH( ""&amp; T845,  Emploees!AC:AC,0))</f>
        <v>0</v>
      </c>
      <c r="W845" t="b">
        <f>IF(V845,FALSE,ISNUMBER(MATCH(T845,Emploees!B:B,0)))</f>
        <v>0</v>
      </c>
      <c r="X845" t="b">
        <v>1</v>
      </c>
      <c r="Y845" t="e">
        <f>MATCH(ROW(),Sheet2!$A$2:$A$8,0)</f>
        <v>#N/A</v>
      </c>
    </row>
    <row r="846" spans="1:25" hidden="1" x14ac:dyDescent="0.25">
      <c r="A846" t="str">
        <v>კარგო მარკეტი</v>
      </c>
      <c r="B846" t="str">
        <v>206339229</v>
      </c>
      <c r="C846" s="19" t="str">
        <v/>
      </c>
      <c r="E846" t="str">
        <v/>
      </c>
      <c r="F846" t="str">
        <v/>
      </c>
      <c r="H846" t="str">
        <v>ქ. თბილისი, საბურთალოს რაიონი, ალ. ყაზბეგის გამზ., N24ბ., მე-3 სართული</v>
      </c>
      <c r="I846" t="str">
        <v/>
      </c>
      <c r="J846" t="str">
        <v/>
      </c>
      <c r="K846" t="str">
        <v/>
      </c>
      <c r="M846" t="str">
        <v>თამაზ ზედგინიძე</v>
      </c>
      <c r="N846" t="str">
        <v>01024002253</v>
      </c>
      <c r="O846" t="str">
        <v/>
      </c>
      <c r="P846" t="str">
        <v/>
      </c>
      <c r="Q846">
        <v>534</v>
      </c>
      <c r="R846" t="str">
        <v>0d51a686-652b-478f-9502-50b11abafa54</v>
      </c>
      <c r="S846" t="str">
        <v>94279771-0dd8-44b8-955b-275714b1489b</v>
      </c>
      <c r="T846" t="str">
        <v>111AFC4A-DA69-4B21-B89B-34376F73DFF6</v>
      </c>
      <c r="U846" t="str">
        <v>ICE000845</v>
      </c>
      <c r="V846" t="b">
        <f>ISNUMBER(MATCH( ""&amp; T846,  Emploees!AC:AC,0))</f>
        <v>0</v>
      </c>
      <c r="W846" t="b">
        <f>IF(V846,FALSE,ISNUMBER(MATCH(T846,Emploees!B:B,0)))</f>
        <v>0</v>
      </c>
      <c r="X846" t="b">
        <v>1</v>
      </c>
      <c r="Y846" t="e">
        <f>MATCH(ROW(),Sheet2!$A$2:$A$8,0)</f>
        <v>#N/A</v>
      </c>
    </row>
    <row r="847" spans="1:25" hidden="1" x14ac:dyDescent="0.25">
      <c r="A847" t="str">
        <v>დვ სპორტი</v>
      </c>
      <c r="B847" t="str">
        <v>202217127</v>
      </c>
      <c r="C847" s="19" t="str">
        <v/>
      </c>
      <c r="E847" t="str">
        <v/>
      </c>
      <c r="F847" t="str">
        <v/>
      </c>
      <c r="H847" t="str">
        <v>ქ. თბილისი, ძველი თბილისის რაიონში, თოიძის ქუჩა,2/10</v>
      </c>
      <c r="I847" t="str">
        <v/>
      </c>
      <c r="J847" t="str">
        <v/>
      </c>
      <c r="K847" t="str">
        <v>GE65TB7251436020100002</v>
      </c>
      <c r="M847" t="str">
        <v>დავით რაზმაძე
ვახტანგ ლაშხი</v>
      </c>
      <c r="N847" t="str">
        <v>01030015851
01009005931</v>
      </c>
      <c r="O847" t="str">
        <v/>
      </c>
      <c r="P847" t="str">
        <v/>
      </c>
      <c r="Q847">
        <v>538</v>
      </c>
      <c r="R847" t="str">
        <v>0d51a686-652b-478f-9502-50b11abafa54</v>
      </c>
      <c r="S847" t="str">
        <v>94279771-0dd8-44b8-955b-275714b1489b</v>
      </c>
      <c r="T847" t="str">
        <v>E48F77E5-150E-4231-8BB9-45BF67F9082C</v>
      </c>
      <c r="U847" t="str">
        <v>ICE000846</v>
      </c>
      <c r="V847" t="b">
        <f>ISNUMBER(MATCH( ""&amp; T847,  Emploees!AC:AC,0))</f>
        <v>0</v>
      </c>
      <c r="W847" t="b">
        <f>IF(V847,FALSE,ISNUMBER(MATCH(T847,Emploees!B:B,0)))</f>
        <v>0</v>
      </c>
      <c r="X847" t="b">
        <v>1</v>
      </c>
      <c r="Y847" t="e">
        <f>MATCH(ROW(),Sheet2!$A$2:$A$8,0)</f>
        <v>#N/A</v>
      </c>
    </row>
    <row r="848" spans="1:25" hidden="1" x14ac:dyDescent="0.25">
      <c r="A848" t="str">
        <v>ვიპ ჰოთელს</v>
      </c>
      <c r="B848" t="str">
        <v>402024420</v>
      </c>
      <c r="C848" s="19" t="str">
        <v/>
      </c>
      <c r="E848" t="str">
        <v/>
      </c>
      <c r="F848" t="str">
        <v/>
      </c>
      <c r="H848" t="str">
        <v>ქ. თბილისი, გლდანი-ნაძალადევის რაიონი, სოფ. გლდანი</v>
      </c>
      <c r="I848" t="str">
        <v/>
      </c>
      <c r="J848" t="str">
        <v/>
      </c>
      <c r="K848" t="str">
        <v/>
      </c>
      <c r="M848" t="str">
        <v>სოფიო სკალოზუბი</v>
      </c>
      <c r="N848">
        <v>53001007364</v>
      </c>
      <c r="O848" t="str">
        <v/>
      </c>
      <c r="P848" t="str">
        <v/>
      </c>
      <c r="Q848">
        <v>539</v>
      </c>
      <c r="R848" t="str">
        <v>0d51a686-652b-478f-9502-50b11abafa54</v>
      </c>
      <c r="S848" t="str">
        <v>94279771-0dd8-44b8-955b-275714b1489b</v>
      </c>
      <c r="T848" t="str">
        <v>956EBC54-3C3B-457D-9F26-540F5BE80A41</v>
      </c>
      <c r="U848" t="str">
        <v>ICE000847</v>
      </c>
      <c r="V848" t="b">
        <f>ISNUMBER(MATCH( ""&amp; T848,  Emploees!AC:AC,0))</f>
        <v>0</v>
      </c>
      <c r="W848" t="b">
        <f>IF(V848,FALSE,ISNUMBER(MATCH(T848,Emploees!B:B,0)))</f>
        <v>0</v>
      </c>
      <c r="X848" t="b">
        <v>1</v>
      </c>
      <c r="Y848" t="e">
        <f>MATCH(ROW(),Sheet2!$A$2:$A$8,0)</f>
        <v>#N/A</v>
      </c>
    </row>
    <row r="849" spans="1:25" hidden="1" x14ac:dyDescent="0.25">
      <c r="A849" t="str">
        <v>ჩემი ოფისი</v>
      </c>
      <c r="B849" t="str">
        <v>401997112</v>
      </c>
      <c r="C849" s="19" t="str">
        <v/>
      </c>
      <c r="E849" t="str">
        <v/>
      </c>
      <c r="F849" t="str">
        <v/>
      </c>
      <c r="H849" t="str">
        <v>ქ. თბილისი, დიდუბის რაიონი, აკაკი ბელიაშვილის ქ., N9</v>
      </c>
      <c r="I849" t="str">
        <v/>
      </c>
      <c r="J849" t="str">
        <v/>
      </c>
      <c r="K849" t="str">
        <v/>
      </c>
      <c r="M849" t="str">
        <v>გიორგი კახუაშვილი</v>
      </c>
      <c r="N849" t="str">
        <v>01023006633</v>
      </c>
      <c r="O849" t="str">
        <v/>
      </c>
      <c r="P849" t="str">
        <v/>
      </c>
      <c r="Q849">
        <v>540</v>
      </c>
      <c r="R849" t="str">
        <v>0d51a686-652b-478f-9502-50b11abafa54</v>
      </c>
      <c r="S849" t="str">
        <v>94279771-0dd8-44b8-955b-275714b1489b</v>
      </c>
      <c r="T849" t="str">
        <v>69D7BC6E-1866-45BC-8677-9EBCB6F95F8C</v>
      </c>
      <c r="U849" t="str">
        <v>ICE000848</v>
      </c>
      <c r="V849" t="b">
        <f>ISNUMBER(MATCH( ""&amp; T849,  Emploees!AC:AC,0))</f>
        <v>0</v>
      </c>
      <c r="W849" t="b">
        <f>IF(V849,FALSE,ISNUMBER(MATCH(T849,Emploees!B:B,0)))</f>
        <v>0</v>
      </c>
      <c r="X849" t="b">
        <v>1</v>
      </c>
      <c r="Y849" t="e">
        <f>MATCH(ROW(),Sheet2!$A$2:$A$8,0)</f>
        <v>#N/A</v>
      </c>
    </row>
    <row r="850" spans="1:25" hidden="1" x14ac:dyDescent="0.25">
      <c r="A850" t="str">
        <v>კაფე ვერდე</v>
      </c>
      <c r="B850" t="str">
        <v>405039854</v>
      </c>
      <c r="C850" s="19" t="str">
        <v/>
      </c>
      <c r="E850" t="str">
        <v/>
      </c>
      <c r="F850" t="str">
        <v/>
      </c>
      <c r="H850" t="str">
        <v>ქ. თბილისი, ვაკე-საბურთალოს რაიონი, იდენტიფიკაციის ქუჩის მიმდებარედ</v>
      </c>
      <c r="I850" t="str">
        <v/>
      </c>
      <c r="J850" t="str">
        <v/>
      </c>
      <c r="K850" t="str">
        <v/>
      </c>
      <c r="M850" t="str">
        <v>არჩილი ლაბაძე</v>
      </c>
      <c r="N850" t="str">
        <v>01024002530</v>
      </c>
      <c r="O850" t="str">
        <v/>
      </c>
      <c r="P850" t="str">
        <v/>
      </c>
      <c r="Q850" t="str">
        <v/>
      </c>
      <c r="R850" t="str">
        <v>0d51a686-652b-478f-9502-50b11abafa54</v>
      </c>
      <c r="S850" t="str">
        <v>94279771-0dd8-44b8-955b-275714b1489b</v>
      </c>
      <c r="T850" t="str">
        <v>B67167DB-A7C7-463A-9A65-5295E872EFC6</v>
      </c>
      <c r="U850" t="str">
        <v>ICE000849</v>
      </c>
      <c r="V850" t="b">
        <f>ISNUMBER(MATCH( ""&amp; T850,  Emploees!AC:AC,0))</f>
        <v>0</v>
      </c>
      <c r="W850" t="b">
        <f>IF(V850,FALSE,ISNUMBER(MATCH(T850,Emploees!B:B,0)))</f>
        <v>0</v>
      </c>
      <c r="X850" t="b">
        <v>1</v>
      </c>
      <c r="Y850" t="e">
        <f>MATCH(ROW(),Sheet2!$A$2:$A$8,0)</f>
        <v>#N/A</v>
      </c>
    </row>
    <row r="851" spans="1:25" hidden="1" x14ac:dyDescent="0.25">
      <c r="A851" t="str">
        <v>ქებული კლიმატი</v>
      </c>
      <c r="B851" t="str">
        <v>202283242</v>
      </c>
      <c r="C851" s="19" t="str">
        <v/>
      </c>
      <c r="E851" t="str">
        <v/>
      </c>
      <c r="F851" t="str">
        <v/>
      </c>
      <c r="H851" t="str">
        <v>ქ. თბილისი, დიდუბის რაიონი, ეთერ ბოცვაძის ქ., N 4</v>
      </c>
      <c r="I851" t="str">
        <v/>
      </c>
      <c r="J851" t="str">
        <v/>
      </c>
      <c r="K851" t="str">
        <v/>
      </c>
      <c r="M851" t="str">
        <v>მიხეილ თავაძე</v>
      </c>
      <c r="N851">
        <v>61003002313</v>
      </c>
      <c r="O851" t="str">
        <v/>
      </c>
      <c r="P851" t="str">
        <v/>
      </c>
      <c r="Q851">
        <v>542</v>
      </c>
      <c r="R851" t="str">
        <v>ec8c01a4-0fe9-424e-b08d-3bc252e7ac53</v>
      </c>
      <c r="S851" t="str">
        <v>94279771-0dd8-44b8-955b-275714b1489b</v>
      </c>
      <c r="T851" t="str">
        <v>EE2CA0B7-2449-4EB2-AF76-7EAAE1DED604</v>
      </c>
      <c r="U851" t="str">
        <v>ICE000850</v>
      </c>
      <c r="V851" t="b">
        <f>ISNUMBER(MATCH( ""&amp; T851,  Emploees!AC:AC,0))</f>
        <v>0</v>
      </c>
      <c r="W851" t="b">
        <f>IF(V851,FALSE,ISNUMBER(MATCH(T851,Emploees!B:B,0)))</f>
        <v>0</v>
      </c>
      <c r="X851" t="b">
        <v>1</v>
      </c>
      <c r="Y851" t="e">
        <f>MATCH(ROW(),Sheet2!$A$2:$A$8,0)</f>
        <v>#N/A</v>
      </c>
    </row>
    <row r="852" spans="1:25" hidden="1" x14ac:dyDescent="0.25">
      <c r="A852" t="str">
        <v>იაა მოტორსი</v>
      </c>
      <c r="B852" t="str">
        <v>205251154</v>
      </c>
      <c r="C852" s="19" t="str">
        <v/>
      </c>
      <c r="E852" t="str">
        <v/>
      </c>
      <c r="F852" t="str">
        <v/>
      </c>
      <c r="H852" t="str">
        <v>ქ. თბილისის, ვაკე-საბურთალოს რაიონი, ალ. ყაზბეგის გამზ., №12ა</v>
      </c>
      <c r="I852" t="str">
        <v/>
      </c>
      <c r="J852" t="str">
        <v/>
      </c>
      <c r="K852" t="str">
        <v/>
      </c>
      <c r="M852" t="str">
        <v>ირაკლი კუხიანიძე</v>
      </c>
      <c r="N852" t="str">
        <v>01009003268</v>
      </c>
      <c r="O852" t="str">
        <v/>
      </c>
      <c r="P852" t="str">
        <v/>
      </c>
      <c r="Q852">
        <v>308</v>
      </c>
      <c r="R852" t="str">
        <v>0d51a686-652b-478f-9502-50b11abafa54</v>
      </c>
      <c r="S852" t="str">
        <v>94279771-0dd8-44b8-955b-275714b1489b</v>
      </c>
      <c r="T852" t="str">
        <v>3119A281-7E87-423A-A2BE-D4BDFD9E54EA</v>
      </c>
      <c r="U852" t="str">
        <v>ICE000851</v>
      </c>
      <c r="V852" t="b">
        <f>ISNUMBER(MATCH( ""&amp; T852,  Emploees!AC:AC,0))</f>
        <v>0</v>
      </c>
      <c r="W852" t="b">
        <f>IF(V852,FALSE,ISNUMBER(MATCH(T852,Emploees!B:B,0)))</f>
        <v>0</v>
      </c>
      <c r="X852" t="b">
        <v>1</v>
      </c>
      <c r="Y852" t="e">
        <f>MATCH(ROW(),Sheet2!$A$2:$A$8,0)</f>
        <v>#N/A</v>
      </c>
    </row>
    <row r="853" spans="1:25" hidden="1" x14ac:dyDescent="0.25">
      <c r="A853" t="str">
        <v>ბბ ტრანსპორტ ჯგუფი</v>
      </c>
      <c r="B853" t="str">
        <v>405083564</v>
      </c>
      <c r="C853" s="19" t="str">
        <v/>
      </c>
      <c r="E853" t="str">
        <v/>
      </c>
      <c r="F853" t="str">
        <v/>
      </c>
      <c r="H853" t="str">
        <v>ქ. თბილისის, ვაკე-საბურთალოს რაიონში, დიდი დიღომი, გ.ბრწყინვალეს ქ. N 21, ბ. 16</v>
      </c>
      <c r="I853" t="str">
        <v/>
      </c>
      <c r="J853" t="str">
        <v/>
      </c>
      <c r="K853" t="str">
        <v/>
      </c>
      <c r="M853" t="str">
        <v>ბექარ ბახტაძე</v>
      </c>
      <c r="N853" t="str">
        <v>01025015885</v>
      </c>
      <c r="O853" t="str">
        <v/>
      </c>
      <c r="P853" t="str">
        <v/>
      </c>
      <c r="Q853">
        <v>543</v>
      </c>
      <c r="R853" t="str">
        <v>0d51a686-652b-478f-9502-50b11abafa54</v>
      </c>
      <c r="S853" t="str">
        <v>94279771-0dd8-44b8-955b-275714b1489b</v>
      </c>
      <c r="T853" t="str">
        <v>DC0B11D4-B518-4B22-97A7-25D41F16CF89</v>
      </c>
      <c r="U853" t="str">
        <v>ICE000852</v>
      </c>
      <c r="V853" t="b">
        <f>ISNUMBER(MATCH( ""&amp; T853,  Emploees!AC:AC,0))</f>
        <v>0</v>
      </c>
      <c r="W853" t="b">
        <f>IF(V853,FALSE,ISNUMBER(MATCH(T853,Emploees!B:B,0)))</f>
        <v>0</v>
      </c>
      <c r="X853" t="b">
        <v>1</v>
      </c>
      <c r="Y853" t="e">
        <f>MATCH(ROW(),Sheet2!$A$2:$A$8,0)</f>
        <v>#N/A</v>
      </c>
    </row>
    <row r="854" spans="1:25" hidden="1" x14ac:dyDescent="0.25">
      <c r="A854" t="str">
        <v>ელსო</v>
      </c>
      <c r="B854" t="str">
        <v>200011888</v>
      </c>
      <c r="C854" s="19" t="str">
        <v/>
      </c>
      <c r="E854" t="str">
        <v/>
      </c>
      <c r="F854" t="str">
        <v/>
      </c>
      <c r="H854" t="str">
        <v>ქ. თბილისი, საბურთალოს რაიონი, გაგარინის ქ., N14-16 , კორპუსი 1, ბ. 18</v>
      </c>
      <c r="I854" t="str">
        <v/>
      </c>
      <c r="J854" t="str">
        <v/>
      </c>
      <c r="K854" t="str">
        <v/>
      </c>
      <c r="M854" t="str">
        <v>ჯემალი გურგენიძე</v>
      </c>
      <c r="N854">
        <v>60003002406</v>
      </c>
      <c r="O854" t="str">
        <v/>
      </c>
      <c r="P854" t="str">
        <v/>
      </c>
      <c r="Q854">
        <v>544</v>
      </c>
      <c r="R854" t="str">
        <v>0d51a686-652b-478f-9502-50b11abafa54</v>
      </c>
      <c r="S854" t="str">
        <v>94279771-0dd8-44b8-955b-275714b1489b</v>
      </c>
      <c r="T854" t="str">
        <v>D169140E-9515-4736-B202-DEB0078CCBD7</v>
      </c>
      <c r="U854" t="str">
        <v>ICE000853</v>
      </c>
      <c r="V854" t="b">
        <f>ISNUMBER(MATCH( ""&amp; T854,  Emploees!AC:AC,0))</f>
        <v>0</v>
      </c>
      <c r="W854" t="b">
        <f>IF(V854,FALSE,ISNUMBER(MATCH(T854,Emploees!B:B,0)))</f>
        <v>0</v>
      </c>
      <c r="X854" t="b">
        <v>1</v>
      </c>
      <c r="Y854" t="e">
        <f>MATCH(ROW(),Sheet2!$A$2:$A$8,0)</f>
        <v>#N/A</v>
      </c>
    </row>
    <row r="855" spans="1:25" hidden="1" x14ac:dyDescent="0.25">
      <c r="A855" t="str">
        <v>დაიკინ ჯორჯია</v>
      </c>
      <c r="B855" t="str">
        <v>404484170</v>
      </c>
      <c r="C855" s="19" t="str">
        <v/>
      </c>
      <c r="E855" t="str">
        <v/>
      </c>
      <c r="F855" t="str">
        <v/>
      </c>
      <c r="H855" t="str">
        <v>ქ. თბილისი, ძველი თბილისის რაიონი, ძმ. კაკაბაძეების ქ., №19</v>
      </c>
      <c r="I855" t="str">
        <v/>
      </c>
      <c r="J855" t="str">
        <v/>
      </c>
      <c r="K855" t="str">
        <v/>
      </c>
      <c r="M855" t="str">
        <v>სოსო ბერიძე</v>
      </c>
      <c r="N855" t="str">
        <v>01024053313</v>
      </c>
      <c r="O855" t="str">
        <v/>
      </c>
      <c r="P855" t="str">
        <v/>
      </c>
      <c r="Q855">
        <v>548</v>
      </c>
      <c r="R855" t="str">
        <v>0d51a686-652b-478f-9502-50b11abafa54</v>
      </c>
      <c r="S855" t="str">
        <v>94279771-0dd8-44b8-955b-275714b1489b</v>
      </c>
      <c r="T855" t="str">
        <v>5DCB2671-4493-4C64-A26C-D8B9D8434D52</v>
      </c>
      <c r="U855" t="str">
        <v>ICE000854</v>
      </c>
      <c r="V855" t="b">
        <f>ISNUMBER(MATCH( ""&amp; T855,  Emploees!AC:AC,0))</f>
        <v>0</v>
      </c>
      <c r="W855" t="b">
        <f>IF(V855,FALSE,ISNUMBER(MATCH(T855,Emploees!B:B,0)))</f>
        <v>0</v>
      </c>
      <c r="X855" t="b">
        <v>1</v>
      </c>
      <c r="Y855" t="e">
        <f>MATCH(ROW(),Sheet2!$A$2:$A$8,0)</f>
        <v>#N/A</v>
      </c>
    </row>
    <row r="856" spans="1:25" hidden="1" x14ac:dyDescent="0.25">
      <c r="A856" t="str">
        <v>გრუპ</v>
      </c>
      <c r="B856" t="str">
        <v>422431540</v>
      </c>
      <c r="C856" s="19" t="str">
        <v/>
      </c>
      <c r="E856" t="str">
        <v/>
      </c>
      <c r="F856" t="str">
        <v/>
      </c>
      <c r="H856" t="str">
        <v>აბაშის რაიონი, ს. ძველი აბაშა</v>
      </c>
      <c r="I856" t="str">
        <v/>
      </c>
      <c r="J856" t="str">
        <v/>
      </c>
      <c r="K856" t="str">
        <v/>
      </c>
      <c r="M856" t="str">
        <v>ამირანი კუჭავა</v>
      </c>
      <c r="N856" t="str">
        <v>02001003058</v>
      </c>
      <c r="O856" t="str">
        <v/>
      </c>
      <c r="P856" t="str">
        <v/>
      </c>
      <c r="Q856">
        <v>550</v>
      </c>
      <c r="R856" t="str">
        <v>0d51a686-652b-478f-9502-50b11abafa54</v>
      </c>
      <c r="S856" t="str">
        <v>94279771-0dd8-44b8-955b-275714b1489b</v>
      </c>
      <c r="T856" t="str">
        <v>22EF9737-C8F0-404A-B3B8-053E14641617</v>
      </c>
      <c r="U856" t="str">
        <v>ICE000855</v>
      </c>
      <c r="V856" t="b">
        <f>ISNUMBER(MATCH( ""&amp; T856,  Emploees!AC:AC,0))</f>
        <v>0</v>
      </c>
      <c r="W856" t="b">
        <f>IF(V856,FALSE,ISNUMBER(MATCH(T856,Emploees!B:B,0)))</f>
        <v>0</v>
      </c>
      <c r="X856" t="b">
        <v>1</v>
      </c>
      <c r="Y856" t="e">
        <f>MATCH(ROW(),Sheet2!$A$2:$A$8,0)</f>
        <v>#N/A</v>
      </c>
    </row>
    <row r="857" spans="1:25" hidden="1" x14ac:dyDescent="0.25">
      <c r="A857" t="str">
        <v>ჰოტელ კრუიზი</v>
      </c>
      <c r="B857" t="str">
        <v>232553019</v>
      </c>
      <c r="C857" s="19" t="str">
        <v/>
      </c>
      <c r="E857" t="str">
        <v/>
      </c>
      <c r="F857" t="str">
        <v/>
      </c>
      <c r="H857" t="str">
        <v>ქ. თბილისი, დიდუბის რაიონი, ბელიაშვილის ქ., №75</v>
      </c>
      <c r="I857" t="str">
        <v/>
      </c>
      <c r="J857" t="str">
        <v/>
      </c>
      <c r="K857" t="str">
        <v/>
      </c>
      <c r="M857" t="str">
        <v>დავით ბაღდავაძე</v>
      </c>
      <c r="N857" t="str">
        <v>01010009249</v>
      </c>
      <c r="O857" t="str">
        <v/>
      </c>
      <c r="P857" t="str">
        <v/>
      </c>
      <c r="Q857">
        <v>554</v>
      </c>
      <c r="R857" t="str">
        <v>0d51a686-652b-478f-9502-50b11abafa54</v>
      </c>
      <c r="S857" t="str">
        <v>94279771-0dd8-44b8-955b-275714b1489b</v>
      </c>
      <c r="T857" t="str">
        <v>AFB3D3CB-E6C9-4BF6-B485-989F3FCF95B1</v>
      </c>
      <c r="U857" t="str">
        <v>ICE000856</v>
      </c>
      <c r="V857" t="b">
        <f>ISNUMBER(MATCH( ""&amp; T857,  Emploees!AC:AC,0))</f>
        <v>0</v>
      </c>
      <c r="W857" t="b">
        <f>IF(V857,FALSE,ISNUMBER(MATCH(T857,Emploees!B:B,0)))</f>
        <v>0</v>
      </c>
      <c r="X857" t="b">
        <v>1</v>
      </c>
      <c r="Y857" t="e">
        <f>MATCH(ROW(),Sheet2!$A$2:$A$8,0)</f>
        <v>#N/A</v>
      </c>
    </row>
    <row r="858" spans="1:25" hidden="1" x14ac:dyDescent="0.25">
      <c r="A858" t="str">
        <v>ელ გამტარი</v>
      </c>
      <c r="B858" t="str">
        <v>401948265</v>
      </c>
      <c r="C858" s="19" t="str">
        <v/>
      </c>
      <c r="E858" t="str">
        <v/>
      </c>
      <c r="F858" t="str">
        <v/>
      </c>
      <c r="H858" t="str">
        <v>ქ. თბილისის დიდუბის რაიონში, ხოშარაულის და ელიავას ქუჩებს ,მდ. მტკვრის მარცხენა სანაპიროსა და ვახუშტის ხიდს შორის</v>
      </c>
      <c r="I858" t="str">
        <v/>
      </c>
      <c r="J858" t="str">
        <v/>
      </c>
      <c r="K858" t="str">
        <v/>
      </c>
      <c r="M858" t="str">
        <v>ემზარი ბეჭვაია</v>
      </c>
      <c r="N858">
        <v>39001015643</v>
      </c>
      <c r="O858" t="str">
        <v/>
      </c>
      <c r="P858" t="str">
        <v/>
      </c>
      <c r="Q858">
        <v>142</v>
      </c>
      <c r="R858" t="str">
        <v>0d51a686-652b-478f-9502-50b11abafa54</v>
      </c>
      <c r="S858" t="str">
        <v>94279771-0dd8-44b8-955b-275714b1489b</v>
      </c>
      <c r="T858" t="str">
        <v>DE08F500-E733-4ED2-81A8-E385537995C5</v>
      </c>
      <c r="U858" t="str">
        <v>ICE000857</v>
      </c>
      <c r="V858" t="b">
        <f>ISNUMBER(MATCH( ""&amp; T858,  Emploees!AC:AC,0))</f>
        <v>0</v>
      </c>
      <c r="W858" t="b">
        <f>IF(V858,FALSE,ISNUMBER(MATCH(T858,Emploees!B:B,0)))</f>
        <v>0</v>
      </c>
      <c r="X858" t="b">
        <v>1</v>
      </c>
      <c r="Y858" t="e">
        <f>MATCH(ROW(),Sheet2!$A$2:$A$8,0)</f>
        <v>#N/A</v>
      </c>
    </row>
    <row r="859" spans="1:25" hidden="1" x14ac:dyDescent="0.25">
      <c r="A859" t="str">
        <v>თარჯიმანი</v>
      </c>
      <c r="B859" t="str">
        <v>445438232</v>
      </c>
      <c r="C859" s="19" t="str">
        <v/>
      </c>
      <c r="E859" t="str">
        <v/>
      </c>
      <c r="F859" t="str">
        <v/>
      </c>
      <c r="H859" t="str">
        <v>ბ. ბათუმი, კომახიძის ქ., 1</v>
      </c>
      <c r="I859" t="str">
        <v/>
      </c>
      <c r="J859" t="str">
        <v/>
      </c>
      <c r="K859" t="str">
        <v/>
      </c>
      <c r="M859" t="str">
        <v>კახა აბულაძე</v>
      </c>
      <c r="N859">
        <v>61009005165</v>
      </c>
      <c r="O859" t="str">
        <v/>
      </c>
      <c r="P859" t="str">
        <v/>
      </c>
      <c r="Q859">
        <v>555</v>
      </c>
      <c r="R859" t="str">
        <v>0d51a686-652b-478f-9502-50b11abafa54</v>
      </c>
      <c r="S859" t="str">
        <v>94279771-0dd8-44b8-955b-275714b1489b</v>
      </c>
      <c r="T859" t="str">
        <v>A6C43408-32BF-408F-B85D-600098A9EEB1</v>
      </c>
      <c r="U859" t="str">
        <v>ICE000858</v>
      </c>
      <c r="V859" t="b">
        <f>ISNUMBER(MATCH( ""&amp; T859,  Emploees!AC:AC,0))</f>
        <v>0</v>
      </c>
      <c r="W859" t="b">
        <f>IF(V859,FALSE,ISNUMBER(MATCH(T859,Emploees!B:B,0)))</f>
        <v>0</v>
      </c>
      <c r="X859" t="b">
        <v>1</v>
      </c>
      <c r="Y859" t="e">
        <f>MATCH(ROW(),Sheet2!$A$2:$A$8,0)</f>
        <v>#N/A</v>
      </c>
    </row>
    <row r="860" spans="1:25" hidden="1" x14ac:dyDescent="0.25">
      <c r="A860" t="str">
        <v>მეტრო მეფ</v>
      </c>
      <c r="B860" t="str">
        <v>445466175</v>
      </c>
      <c r="C860" s="19" t="str">
        <v/>
      </c>
      <c r="E860" t="str">
        <v/>
      </c>
      <c r="F860" t="str">
        <v/>
      </c>
      <c r="H860" t="str">
        <v>ქ. ბათუმი, გოგოლის ქ., N1</v>
      </c>
      <c r="I860" t="str">
        <v/>
      </c>
      <c r="J860" t="str">
        <v/>
      </c>
      <c r="K860" t="str">
        <v/>
      </c>
      <c r="M860" t="str">
        <v>ესმა ზანდარაძე
მელექ საღლამ
ისმაილ ერთენ</v>
      </c>
      <c r="N860" t="str">
        <v>61007006609
31189454162
26131927528</v>
      </c>
      <c r="O860" t="str">
        <v/>
      </c>
      <c r="P860" t="str">
        <v/>
      </c>
      <c r="Q860">
        <v>559</v>
      </c>
      <c r="R860" t="str">
        <v>ec8c01a4-0fe9-424e-b08d-3bc252e7ac53</v>
      </c>
      <c r="S860" t="str">
        <v>94279771-0dd8-44b8-955b-275714b1489b</v>
      </c>
      <c r="T860" t="str">
        <v>70DB35D3-4E5B-493D-91BC-311C4A96CF70</v>
      </c>
      <c r="U860" t="str">
        <v>ICE000859</v>
      </c>
      <c r="V860" t="b">
        <f>ISNUMBER(MATCH( ""&amp; T860,  Emploees!AC:AC,0))</f>
        <v>0</v>
      </c>
      <c r="W860" t="b">
        <f>IF(V860,FALSE,ISNUMBER(MATCH(T860,Emploees!B:B,0)))</f>
        <v>0</v>
      </c>
      <c r="X860" t="b">
        <v>1</v>
      </c>
      <c r="Y860" t="e">
        <f>MATCH(ROW(),Sheet2!$A$2:$A$8,0)</f>
        <v>#N/A</v>
      </c>
    </row>
    <row r="861" spans="1:25" hidden="1" x14ac:dyDescent="0.25">
      <c r="A861" t="str">
        <v>ივერია ჯგუფი</v>
      </c>
      <c r="B861" t="str">
        <v>406168258</v>
      </c>
      <c r="C861" s="19" t="str">
        <v/>
      </c>
      <c r="E861" t="str">
        <v/>
      </c>
      <c r="F861" t="str">
        <v/>
      </c>
      <c r="H861" t="str">
        <v>ქ. თბილისი, სამგორის რაიონი, III მასივი, IV კვ., კორ. 9, ბ. 30</v>
      </c>
      <c r="I861" t="str">
        <v/>
      </c>
      <c r="J861" t="str">
        <v/>
      </c>
      <c r="K861" t="str">
        <v/>
      </c>
      <c r="M861" t="str">
        <v>ვახტანგი ქავთარაძე
გოჩა შევარდნაძე</v>
      </c>
      <c r="N861" t="str">
        <v>60001014570
01005002437</v>
      </c>
      <c r="O861" t="str">
        <v/>
      </c>
      <c r="P861" t="str">
        <v/>
      </c>
      <c r="Q861">
        <v>560</v>
      </c>
      <c r="R861" t="str">
        <v>0d51a686-652b-478f-9502-50b11abafa54</v>
      </c>
      <c r="S861" t="str">
        <v>94279771-0dd8-44b8-955b-275714b1489b</v>
      </c>
      <c r="T861" t="str">
        <v>7C585B19-A504-4306-8D62-6C316598671B</v>
      </c>
      <c r="U861" t="str">
        <v>ICE000860</v>
      </c>
      <c r="V861" t="b">
        <f>ISNUMBER(MATCH( ""&amp; T861,  Emploees!AC:AC,0))</f>
        <v>0</v>
      </c>
      <c r="W861" t="b">
        <f>IF(V861,FALSE,ISNUMBER(MATCH(T861,Emploees!B:B,0)))</f>
        <v>0</v>
      </c>
      <c r="X861" t="b">
        <v>1</v>
      </c>
      <c r="Y861" t="e">
        <f>MATCH(ROW(),Sheet2!$A$2:$A$8,0)</f>
        <v>#N/A</v>
      </c>
    </row>
    <row r="862" spans="1:25" hidden="1" x14ac:dyDescent="0.25">
      <c r="A862" t="str">
        <v>ჩაიხანა თბილისი</v>
      </c>
      <c r="B862" t="str">
        <v>405007335</v>
      </c>
      <c r="C862" s="19" t="str">
        <v/>
      </c>
      <c r="E862" t="str">
        <v/>
      </c>
      <c r="F862" t="str">
        <v/>
      </c>
      <c r="H862" t="str">
        <v>ქ. თბილისის, ვაკე-საბურთალოს რაიონში, ყაზბეგის გამზ., №8, ბ. 1</v>
      </c>
      <c r="I862" t="str">
        <v/>
      </c>
      <c r="J862" t="str">
        <v/>
      </c>
      <c r="K862" t="str">
        <v/>
      </c>
      <c r="M862" t="str">
        <v>ლაშა ბუბუტეიშვილი</v>
      </c>
      <c r="N862" t="str">
        <v>01025015589</v>
      </c>
      <c r="O862" t="str">
        <v/>
      </c>
      <c r="P862" t="str">
        <v/>
      </c>
      <c r="Q862">
        <v>561</v>
      </c>
      <c r="R862" t="str">
        <v>0d51a686-652b-478f-9502-50b11abafa54</v>
      </c>
      <c r="S862" t="str">
        <v>94279771-0dd8-44b8-955b-275714b1489b</v>
      </c>
      <c r="T862" t="str">
        <v>9B5B7B3D-036A-4ADD-B50A-A53BDCEBFAA0</v>
      </c>
      <c r="U862" t="str">
        <v>ICE000861</v>
      </c>
      <c r="V862" t="b">
        <f>ISNUMBER(MATCH( ""&amp; T862,  Emploees!AC:AC,0))</f>
        <v>0</v>
      </c>
      <c r="W862" t="b">
        <f>IF(V862,FALSE,ISNUMBER(MATCH(T862,Emploees!B:B,0)))</f>
        <v>0</v>
      </c>
      <c r="X862" t="b">
        <v>1</v>
      </c>
      <c r="Y862" t="e">
        <f>MATCH(ROW(),Sheet2!$A$2:$A$8,0)</f>
        <v>#N/A</v>
      </c>
    </row>
    <row r="863" spans="1:25" hidden="1" x14ac:dyDescent="0.25">
      <c r="A863" t="str">
        <v>გუდვები</v>
      </c>
      <c r="B863" t="str">
        <v>405047079</v>
      </c>
      <c r="C863" s="19" t="str">
        <v/>
      </c>
      <c r="E863" t="str">
        <v/>
      </c>
      <c r="F863" t="str">
        <v/>
      </c>
      <c r="H863" t="str">
        <v>ქ. თბილისის, ვაკე-საბურთალოს რაიონში, ნუცუბიძის IV მ/რ, კორპ. 23, ბ. 58</v>
      </c>
      <c r="I863" t="str">
        <v/>
      </c>
      <c r="J863" t="str">
        <v/>
      </c>
      <c r="K863" t="str">
        <v/>
      </c>
      <c r="M863" t="str">
        <v>თეიმურაზ კევლიშვილი</v>
      </c>
      <c r="N863">
        <v>45001002835</v>
      </c>
      <c r="O863" t="str">
        <v/>
      </c>
      <c r="P863" t="str">
        <v/>
      </c>
      <c r="Q863">
        <v>562</v>
      </c>
      <c r="R863" t="str">
        <v>0d51a686-652b-478f-9502-50b11abafa54</v>
      </c>
      <c r="S863" t="str">
        <v>94279771-0dd8-44b8-955b-275714b1489b</v>
      </c>
      <c r="T863" t="str">
        <v>130FBC78-A4A9-48AB-ADB5-F9E8A7DEB043</v>
      </c>
      <c r="U863" t="str">
        <v>ICE000862</v>
      </c>
      <c r="V863" t="b">
        <f>ISNUMBER(MATCH( ""&amp; T863,  Emploees!AC:AC,0))</f>
        <v>0</v>
      </c>
      <c r="W863" t="b">
        <f>IF(V863,FALSE,ISNUMBER(MATCH(T863,Emploees!B:B,0)))</f>
        <v>0</v>
      </c>
      <c r="X863" t="b">
        <v>1</v>
      </c>
      <c r="Y863" t="e">
        <f>MATCH(ROW(),Sheet2!$A$2:$A$8,0)</f>
        <v>#N/A</v>
      </c>
    </row>
    <row r="864" spans="1:25" hidden="1" x14ac:dyDescent="0.25">
      <c r="A864" t="str">
        <v>პარაგონი</v>
      </c>
      <c r="B864" t="str">
        <v>401954836</v>
      </c>
      <c r="C864" s="19" t="str">
        <v/>
      </c>
      <c r="E864" t="str">
        <v/>
      </c>
      <c r="F864" t="str">
        <v/>
      </c>
      <c r="H864" t="str">
        <v>ქ. თბილისი, საბურთალოს რაიონი, დიღმის სასწავლო საცდელი მეურნეობა</v>
      </c>
      <c r="I864" t="str">
        <v/>
      </c>
      <c r="J864" t="str">
        <v/>
      </c>
      <c r="K864" t="str">
        <v/>
      </c>
      <c r="M864" t="str">
        <v>თეიმურაზ ძულიაშვილი</v>
      </c>
      <c r="N864" t="str">
        <v>01020002017</v>
      </c>
      <c r="O864" t="str">
        <v/>
      </c>
      <c r="P864" t="str">
        <v/>
      </c>
      <c r="Q864">
        <v>565</v>
      </c>
      <c r="R864" t="str">
        <v>0d51a686-652b-478f-9502-50b11abafa54</v>
      </c>
      <c r="S864" t="str">
        <v>94279771-0dd8-44b8-955b-275714b1489b</v>
      </c>
      <c r="T864" t="str">
        <v>05DF6F99-D8FC-4642-8846-FBB99D86A477</v>
      </c>
      <c r="U864" t="str">
        <v>ICE000863</v>
      </c>
      <c r="V864" t="b">
        <f>ISNUMBER(MATCH( ""&amp; T864,  Emploees!AC:AC,0))</f>
        <v>0</v>
      </c>
      <c r="W864" t="b">
        <f>IF(V864,FALSE,ISNUMBER(MATCH(T864,Emploees!B:B,0)))</f>
        <v>0</v>
      </c>
      <c r="X864" t="b">
        <v>1</v>
      </c>
      <c r="Y864" t="e">
        <f>MATCH(ROW(),Sheet2!$A$2:$A$8,0)</f>
        <v>#N/A</v>
      </c>
    </row>
    <row r="865" spans="1:25" hidden="1" x14ac:dyDescent="0.25">
      <c r="A865" t="str">
        <v>კაპიტოლ კონსტრაქშენი</v>
      </c>
      <c r="B865" t="str">
        <v>406137568</v>
      </c>
      <c r="C865" s="19" t="str">
        <v/>
      </c>
      <c r="E865" t="str">
        <v/>
      </c>
      <c r="F865" t="str">
        <v/>
      </c>
      <c r="H865" t="str">
        <v>ქ. თბილისი, სამგორის რაიონი, იუმაშევის ქ., N15</v>
      </c>
      <c r="I865" t="str">
        <v/>
      </c>
      <c r="J865" t="str">
        <v/>
      </c>
      <c r="K865" t="str">
        <v/>
      </c>
      <c r="M865" t="str">
        <v>ნიკოლოზ ჯაიანი</v>
      </c>
      <c r="N865" t="str">
        <v>01031003918</v>
      </c>
      <c r="O865" t="str">
        <v/>
      </c>
      <c r="P865" t="str">
        <v/>
      </c>
      <c r="Q865">
        <v>574</v>
      </c>
      <c r="R865" t="str">
        <v>0d51a686-652b-478f-9502-50b11abafa54</v>
      </c>
      <c r="S865" t="str">
        <v>94279771-0dd8-44b8-955b-275714b1489b</v>
      </c>
      <c r="T865" t="str">
        <v>E59B206B-6553-443E-B103-8E835F2B07EA</v>
      </c>
      <c r="U865" t="str">
        <v>ICE000864</v>
      </c>
      <c r="V865" t="b">
        <f>ISNUMBER(MATCH( ""&amp; T865,  Emploees!AC:AC,0))</f>
        <v>0</v>
      </c>
      <c r="W865" t="b">
        <f>IF(V865,FALSE,ISNUMBER(MATCH(T865,Emploees!B:B,0)))</f>
        <v>0</v>
      </c>
      <c r="X865" t="b">
        <v>1</v>
      </c>
      <c r="Y865" t="e">
        <f>MATCH(ROW(),Sheet2!$A$2:$A$8,0)</f>
        <v>#N/A</v>
      </c>
    </row>
    <row r="866" spans="1:25" hidden="1" x14ac:dyDescent="0.25">
      <c r="A866" t="str">
        <v>ოქროს კიდობანი</v>
      </c>
      <c r="B866" t="str">
        <v>402009508</v>
      </c>
      <c r="C866" s="19" t="str">
        <v/>
      </c>
      <c r="E866" t="str">
        <v/>
      </c>
      <c r="F866" t="str">
        <v/>
      </c>
      <c r="H866" t="str">
        <v>ქ. თბილისი, დიდუბე-ჩუღურეთის რაიონი, ცაბაძის ქ., №8-ბ</v>
      </c>
      <c r="I866" t="str">
        <v/>
      </c>
      <c r="J866" t="str">
        <v/>
      </c>
      <c r="K866" t="str">
        <v/>
      </c>
      <c r="M866" t="str">
        <v>მუხრანი ბაგრატიონი
თამაზ ბაქანიძე</v>
      </c>
      <c r="N866" t="str">
        <v>01009004352
01024006245</v>
      </c>
      <c r="O866" t="str">
        <v/>
      </c>
      <c r="P866" t="str">
        <v/>
      </c>
      <c r="Q866">
        <v>578</v>
      </c>
      <c r="R866" t="str">
        <v>0d51a686-652b-478f-9502-50b11abafa54</v>
      </c>
      <c r="S866" t="str">
        <v>94279771-0dd8-44b8-955b-275714b1489b</v>
      </c>
      <c r="T866" t="str">
        <v>020142FE-C534-4037-BC82-F0CDDD62609D</v>
      </c>
      <c r="U866" t="str">
        <v>ICE000865</v>
      </c>
      <c r="V866" t="b">
        <f>ISNUMBER(MATCH( ""&amp; T866,  Emploees!AC:AC,0))</f>
        <v>0</v>
      </c>
      <c r="W866" t="b">
        <f>IF(V866,FALSE,ISNUMBER(MATCH(T866,Emploees!B:B,0)))</f>
        <v>0</v>
      </c>
      <c r="X866" t="b">
        <v>1</v>
      </c>
      <c r="Y866" t="e">
        <f>MATCH(ROW(),Sheet2!$A$2:$A$8,0)</f>
        <v>#N/A</v>
      </c>
    </row>
    <row r="867" spans="1:25" hidden="1" x14ac:dyDescent="0.25">
      <c r="A867" t="str">
        <v>ჯეო ტექნიკსი XXI</v>
      </c>
      <c r="B867" t="str">
        <v>400117798</v>
      </c>
      <c r="C867" s="19" t="str">
        <v/>
      </c>
      <c r="E867" t="str">
        <v/>
      </c>
      <c r="F867" t="str">
        <v/>
      </c>
      <c r="H867" t="str">
        <v>ქ. თბილისის, გლდანი-ნაძალადევის რაიონში, გლდანი IV მ/რ, კორ. 92 ბ, ბინა 16</v>
      </c>
      <c r="I867" t="str">
        <v/>
      </c>
      <c r="J867" t="str">
        <v/>
      </c>
      <c r="K867" t="str">
        <v/>
      </c>
      <c r="M867" t="str">
        <v>მაია კაკაურიძე</v>
      </c>
      <c r="N867">
        <v>62001029007</v>
      </c>
      <c r="O867" t="str">
        <v/>
      </c>
      <c r="P867" t="str">
        <v/>
      </c>
      <c r="Q867">
        <v>583</v>
      </c>
      <c r="R867" t="str">
        <v>0d51a686-652b-478f-9502-50b11abafa54</v>
      </c>
      <c r="S867" t="str">
        <v>94279771-0dd8-44b8-955b-275714b1489b</v>
      </c>
      <c r="T867" t="str">
        <v>A4582ABA-0B57-4FA1-94EC-74429F002F96</v>
      </c>
      <c r="U867" t="str">
        <v>ICE000866</v>
      </c>
      <c r="V867" t="b">
        <f>ISNUMBER(MATCH( ""&amp; T867,  Emploees!AC:AC,0))</f>
        <v>0</v>
      </c>
      <c r="W867" t="b">
        <f>IF(V867,FALSE,ISNUMBER(MATCH(T867,Emploees!B:B,0)))</f>
        <v>0</v>
      </c>
      <c r="X867" t="b">
        <v>1</v>
      </c>
      <c r="Y867" t="e">
        <f>MATCH(ROW(),Sheet2!$A$2:$A$8,0)</f>
        <v>#N/A</v>
      </c>
    </row>
    <row r="868" spans="1:25" hidden="1" x14ac:dyDescent="0.25">
      <c r="A868" t="str">
        <v>ზუ-და ტრანსი</v>
      </c>
      <c r="B868" t="str">
        <v>445470437</v>
      </c>
      <c r="C868" s="19" t="str">
        <v/>
      </c>
      <c r="E868" t="str">
        <v/>
      </c>
      <c r="F868" t="str">
        <v/>
      </c>
      <c r="H868" t="str">
        <v>ქ. ბათუმი, კახაბერის დასახლება</v>
      </c>
      <c r="I868" t="str">
        <v/>
      </c>
      <c r="J868" t="str">
        <v/>
      </c>
      <c r="K868" t="str">
        <v/>
      </c>
      <c r="M868" t="str">
        <v>ჯემალ აბაშიძე</v>
      </c>
      <c r="N868">
        <v>61006019195</v>
      </c>
      <c r="O868" t="str">
        <v/>
      </c>
      <c r="P868" t="str">
        <v/>
      </c>
      <c r="Q868">
        <v>584</v>
      </c>
      <c r="R868" t="str">
        <v>0d51a686-652b-478f-9502-50b11abafa54</v>
      </c>
      <c r="S868" t="str">
        <v>94279771-0dd8-44b8-955b-275714b1489b</v>
      </c>
      <c r="T868" t="str">
        <v>45DC38E5-997C-4B08-ABA5-E0F273698B0B</v>
      </c>
      <c r="U868" t="str">
        <v>ICE000867</v>
      </c>
      <c r="V868" t="b">
        <f>ISNUMBER(MATCH( ""&amp; T868,  Emploees!AC:AC,0))</f>
        <v>0</v>
      </c>
      <c r="W868" t="b">
        <f>IF(V868,FALSE,ISNUMBER(MATCH(T868,Emploees!B:B,0)))</f>
        <v>0</v>
      </c>
      <c r="X868" t="b">
        <v>1</v>
      </c>
      <c r="Y868" t="e">
        <f>MATCH(ROW(),Sheet2!$A$2:$A$8,0)</f>
        <v>#N/A</v>
      </c>
    </row>
    <row r="869" spans="1:25" hidden="1" x14ac:dyDescent="0.25">
      <c r="A869" t="str">
        <v>უნივერსალ მშენებელი</v>
      </c>
      <c r="B869" t="str">
        <v>206340592</v>
      </c>
      <c r="C869" s="19" t="str">
        <v/>
      </c>
      <c r="E869" t="str">
        <v/>
      </c>
      <c r="F869" t="str">
        <v/>
      </c>
      <c r="H869" t="str">
        <v>ქ. თბილისის, ისანი-სამგორის რაიონში, ლილოს დასახლება, საქსოფმანქანის პ.ვ. კორპ. 2, № 12</v>
      </c>
      <c r="I869" t="str">
        <v/>
      </c>
      <c r="J869" t="str">
        <v/>
      </c>
      <c r="K869" t="str">
        <v/>
      </c>
      <c r="M869" t="str">
        <v>ავთანდილ მეტონიძე</v>
      </c>
      <c r="N869" t="str">
        <v>01028006264</v>
      </c>
      <c r="O869" t="str">
        <v/>
      </c>
      <c r="P869" t="str">
        <v/>
      </c>
      <c r="Q869">
        <v>602</v>
      </c>
      <c r="R869" t="str">
        <v>0d51a686-652b-478f-9502-50b11abafa54</v>
      </c>
      <c r="S869" t="str">
        <v>94279771-0dd8-44b8-955b-275714b1489b</v>
      </c>
      <c r="T869" t="str">
        <v>32E06D88-B924-46FE-9AF1-73CCC8127983</v>
      </c>
      <c r="U869" t="str">
        <v>ICE000868</v>
      </c>
      <c r="V869" t="b">
        <f>ISNUMBER(MATCH( ""&amp; T869,  Emploees!AC:AC,0))</f>
        <v>0</v>
      </c>
      <c r="W869" t="b">
        <f>IF(V869,FALSE,ISNUMBER(MATCH(T869,Emploees!B:B,0)))</f>
        <v>0</v>
      </c>
      <c r="X869" t="b">
        <v>1</v>
      </c>
      <c r="Y869" t="e">
        <f>MATCH(ROW(),Sheet2!$A$2:$A$8,0)</f>
        <v>#N/A</v>
      </c>
    </row>
    <row r="870" spans="1:25" hidden="1" x14ac:dyDescent="0.25">
      <c r="A870" t="str">
        <v>ოვალი</v>
      </c>
      <c r="B870" t="str">
        <v>401985170</v>
      </c>
      <c r="C870" s="19" t="str">
        <v/>
      </c>
      <c r="E870" t="str">
        <v/>
      </c>
      <c r="F870" t="str">
        <v/>
      </c>
      <c r="H870" t="str">
        <v>ქ. თბილისის დიდუბე-ჩუღურეთის რაიონი, ალ.მირცხულავას ქ. N 2 ბ. 16</v>
      </c>
      <c r="I870" t="str">
        <v/>
      </c>
      <c r="J870" t="str">
        <v/>
      </c>
      <c r="K870" t="str">
        <v/>
      </c>
      <c r="M870" t="str">
        <v>მიხეილ ელიზბარაშვილი</v>
      </c>
      <c r="N870" t="str">
        <v>01024018481</v>
      </c>
      <c r="O870" t="str">
        <v/>
      </c>
      <c r="P870" t="str">
        <v/>
      </c>
      <c r="Q870">
        <v>603</v>
      </c>
      <c r="R870" t="str">
        <v>0d51a686-652b-478f-9502-50b11abafa54</v>
      </c>
      <c r="S870" t="str">
        <v>94279771-0dd8-44b8-955b-275714b1489b</v>
      </c>
      <c r="T870" t="str">
        <v>69E7C54B-FD88-4916-BE95-EA5E62FC1916</v>
      </c>
      <c r="U870" t="str">
        <v>ICE000869</v>
      </c>
      <c r="V870" t="b">
        <f>ISNUMBER(MATCH( ""&amp; T870,  Emploees!AC:AC,0))</f>
        <v>0</v>
      </c>
      <c r="W870" t="b">
        <f>IF(V870,FALSE,ISNUMBER(MATCH(T870,Emploees!B:B,0)))</f>
        <v>0</v>
      </c>
      <c r="X870" t="b">
        <v>1</v>
      </c>
      <c r="Y870" t="e">
        <f>MATCH(ROW(),Sheet2!$A$2:$A$8,0)</f>
        <v>#N/A</v>
      </c>
    </row>
    <row r="871" spans="1:25" hidden="1" x14ac:dyDescent="0.25">
      <c r="A871" t="str">
        <v>კ ნ კ</v>
      </c>
      <c r="B871" t="str">
        <v>400121248</v>
      </c>
      <c r="C871" s="19" t="str">
        <v/>
      </c>
      <c r="E871" t="str">
        <v/>
      </c>
      <c r="F871" t="str">
        <v/>
      </c>
      <c r="H871" t="str">
        <v>ქ. თბილისის, გლდანი-ნაძალადევის რაიონში, ზაჰესი, ავჭალის ქ. N 37</v>
      </c>
      <c r="I871" t="str">
        <v/>
      </c>
      <c r="J871" t="str">
        <v/>
      </c>
      <c r="K871" t="str">
        <v/>
      </c>
      <c r="M871" t="str">
        <v>მარიამ რაზმაძე</v>
      </c>
      <c r="N871">
        <v>31001012113</v>
      </c>
      <c r="O871" t="str">
        <v/>
      </c>
      <c r="P871" t="str">
        <v/>
      </c>
      <c r="Q871">
        <v>605</v>
      </c>
      <c r="R871" t="str">
        <v>0d51a686-652b-478f-9502-50b11abafa54</v>
      </c>
      <c r="S871" t="str">
        <v>94279771-0dd8-44b8-955b-275714b1489b</v>
      </c>
      <c r="T871" t="str">
        <v>3AF21218-875C-4A08-9968-11B1C64DDF7C</v>
      </c>
      <c r="U871" t="str">
        <v>ICE000870</v>
      </c>
      <c r="V871" t="b">
        <f>ISNUMBER(MATCH( ""&amp; T871,  Emploees!AC:AC,0))</f>
        <v>0</v>
      </c>
      <c r="W871" t="b">
        <f>IF(V871,FALSE,ISNUMBER(MATCH(T871,Emploees!B:B,0)))</f>
        <v>0</v>
      </c>
      <c r="X871" t="b">
        <v>1</v>
      </c>
      <c r="Y871" t="e">
        <f>MATCH(ROW(),Sheet2!$A$2:$A$8,0)</f>
        <v>#N/A</v>
      </c>
    </row>
    <row r="872" spans="1:25" hidden="1" x14ac:dyDescent="0.25">
      <c r="A872" t="str">
        <v>ჯიტეკი</v>
      </c>
      <c r="B872" t="str">
        <v>205204438</v>
      </c>
      <c r="C872" s="19" t="str">
        <v/>
      </c>
      <c r="E872" t="str">
        <v/>
      </c>
      <c r="F872" t="str">
        <v/>
      </c>
      <c r="H872" t="str">
        <v>ქ. თბილისი, ვაკის რაიონი, თამარაშვილის ქუჩა, №13ა</v>
      </c>
      <c r="I872" t="str">
        <v/>
      </c>
      <c r="J872" t="str">
        <v/>
      </c>
      <c r="K872" t="str">
        <v/>
      </c>
      <c r="M872" t="str">
        <v>გიორგი ყიფიანი</v>
      </c>
      <c r="N872" t="str">
        <v>01010005795</v>
      </c>
      <c r="O872" t="str">
        <v/>
      </c>
      <c r="P872" t="str">
        <v/>
      </c>
      <c r="Q872">
        <v>606</v>
      </c>
      <c r="R872" t="str">
        <v>0d51a686-652b-478f-9502-50b11abafa54</v>
      </c>
      <c r="S872" t="str">
        <v>94279771-0dd8-44b8-955b-275714b1489b</v>
      </c>
      <c r="T872" t="str">
        <v>41F73ADB-D525-4A80-83A9-F5E143D27BAE</v>
      </c>
      <c r="U872" t="str">
        <v>ICE000871</v>
      </c>
      <c r="V872" t="b">
        <f>ISNUMBER(MATCH( ""&amp; T872,  Emploees!AC:AC,0))</f>
        <v>0</v>
      </c>
      <c r="W872" t="b">
        <f>IF(V872,FALSE,ISNUMBER(MATCH(T872,Emploees!B:B,0)))</f>
        <v>0</v>
      </c>
      <c r="X872" t="b">
        <v>1</v>
      </c>
      <c r="Y872" t="e">
        <f>MATCH(ROW(),Sheet2!$A$2:$A$8,0)</f>
        <v>#N/A</v>
      </c>
    </row>
    <row r="873" spans="1:25" hidden="1" x14ac:dyDescent="0.25">
      <c r="A873" t="str">
        <v>მაქრო ქონსთრაქშენ</v>
      </c>
      <c r="B873" t="str">
        <v>445433120</v>
      </c>
      <c r="C873" s="19" t="str">
        <v/>
      </c>
      <c r="E873" t="str">
        <v/>
      </c>
      <c r="F873" t="str">
        <v/>
      </c>
      <c r="H873" t="str">
        <v>ქ. თბილისი, საბურთალოს რაიონი, ფანჯიკიძის (ყოფილი ბუდაპეშტის) ქ., N22</v>
      </c>
      <c r="I873" t="str">
        <v/>
      </c>
      <c r="J873" t="str">
        <v/>
      </c>
      <c r="K873" t="str">
        <v/>
      </c>
      <c r="M873" t="str">
        <v>მურათ ავჯი</v>
      </c>
      <c r="N873" t="str">
        <v>01991004483</v>
      </c>
      <c r="O873" t="str">
        <v/>
      </c>
      <c r="P873" t="str">
        <v/>
      </c>
      <c r="Q873">
        <v>609</v>
      </c>
      <c r="R873" t="str">
        <v>0d51a686-652b-478f-9502-50b11abafa54</v>
      </c>
      <c r="S873" t="str">
        <v>94279771-0dd8-44b8-955b-275714b1489b</v>
      </c>
      <c r="T873" t="str">
        <v>E6580BD9-DB6B-498C-9099-AAC79E7B2C98</v>
      </c>
      <c r="U873" t="str">
        <v>ICE000872</v>
      </c>
      <c r="V873" t="b">
        <f>ISNUMBER(MATCH( ""&amp; T873,  Emploees!AC:AC,0))</f>
        <v>0</v>
      </c>
      <c r="W873" t="b">
        <f>IF(V873,FALSE,ISNUMBER(MATCH(T873,Emploees!B:B,0)))</f>
        <v>0</v>
      </c>
      <c r="X873" t="b">
        <v>1</v>
      </c>
      <c r="Y873" t="e">
        <f>MATCH(ROW(),Sheet2!$A$2:$A$8,0)</f>
        <v>#N/A</v>
      </c>
    </row>
    <row r="874" spans="1:25" hidden="1" x14ac:dyDescent="0.25">
      <c r="A874" t="str">
        <v>თიბისი ბანკი</v>
      </c>
      <c r="B874" t="str">
        <v>204854595</v>
      </c>
      <c r="C874" s="19" t="str">
        <v/>
      </c>
      <c r="E874" t="str">
        <v/>
      </c>
      <c r="F874" t="str">
        <v/>
      </c>
      <c r="H874" t="str">
        <v>ქ. თბილისი, ჩუღურეთის რაიონი, მარჯანიშვილის ქ., №7</v>
      </c>
      <c r="I874" t="str">
        <v/>
      </c>
      <c r="J874" t="str">
        <v/>
      </c>
      <c r="K874" t="str">
        <v/>
      </c>
      <c r="M874" t="str">
        <v>ვახტანგ ბუცხრიკიძე</v>
      </c>
      <c r="N874" t="str">
        <v>01010002658</v>
      </c>
      <c r="O874" t="str">
        <v/>
      </c>
      <c r="P874" t="str">
        <v/>
      </c>
      <c r="Q874">
        <v>611</v>
      </c>
      <c r="R874" t="str">
        <v>ec8c01a4-0fe9-424e-b08d-3bc252e7ac53</v>
      </c>
      <c r="S874" t="str">
        <v>94279771-0dd8-44b8-955b-275714b1489b</v>
      </c>
      <c r="T874" t="str">
        <v>D2240746-16A7-43D5-B27A-ED2CA4528F8E</v>
      </c>
      <c r="U874" t="str">
        <v>ICE000873</v>
      </c>
      <c r="V874" t="b">
        <f>ISNUMBER(MATCH( ""&amp; T874,  Emploees!AC:AC,0))</f>
        <v>0</v>
      </c>
      <c r="W874" t="b">
        <f>IF(V874,FALSE,ISNUMBER(MATCH(T874,Emploees!B:B,0)))</f>
        <v>0</v>
      </c>
      <c r="X874" t="b">
        <v>1</v>
      </c>
      <c r="Y874" t="e">
        <f>MATCH(ROW(),Sheet2!$A$2:$A$8,0)</f>
        <v>#N/A</v>
      </c>
    </row>
    <row r="875" spans="1:25" hidden="1" x14ac:dyDescent="0.25">
      <c r="A875" t="str">
        <v>ფ.ს. მაკენზი</v>
      </c>
      <c r="B875" t="str">
        <v>405039961</v>
      </c>
      <c r="C875" s="19" t="str">
        <v/>
      </c>
      <c r="E875" t="str">
        <v/>
      </c>
      <c r="F875" t="str">
        <v/>
      </c>
      <c r="H875" t="str">
        <v>ქ. თბილისი, ვაკის რაიონი, ილ. ჭავჭავაძის გამზ., №34</v>
      </c>
      <c r="I875" t="str">
        <v/>
      </c>
      <c r="J875" t="str">
        <v/>
      </c>
      <c r="K875" t="str">
        <v/>
      </c>
      <c r="M875" t="str">
        <v>ვალენტინა ივანოვა</v>
      </c>
      <c r="N875" t="str">
        <v>01010015879</v>
      </c>
      <c r="O875" t="str">
        <v/>
      </c>
      <c r="P875" t="str">
        <v/>
      </c>
      <c r="Q875">
        <v>614</v>
      </c>
      <c r="R875" t="str">
        <v>0d51a686-652b-478f-9502-50b11abafa54</v>
      </c>
      <c r="S875" t="str">
        <v>94279771-0dd8-44b8-955b-275714b1489b</v>
      </c>
      <c r="T875" t="str">
        <v>85B7DEDE-1A7E-4E90-AE99-B68818BA3895</v>
      </c>
      <c r="U875" t="str">
        <v>ICE000874</v>
      </c>
      <c r="V875" t="b">
        <f>ISNUMBER(MATCH( ""&amp; T875,  Emploees!AC:AC,0))</f>
        <v>0</v>
      </c>
      <c r="W875" t="b">
        <f>IF(V875,FALSE,ISNUMBER(MATCH(T875,Emploees!B:B,0)))</f>
        <v>0</v>
      </c>
      <c r="X875" t="b">
        <v>1</v>
      </c>
      <c r="Y875" t="e">
        <f>MATCH(ROW(),Sheet2!$A$2:$A$8,0)</f>
        <v>#N/A</v>
      </c>
    </row>
    <row r="876" spans="1:25" hidden="1" x14ac:dyDescent="0.25">
      <c r="A876" t="str">
        <v>არქმშენი</v>
      </c>
      <c r="B876" t="str">
        <v>412675975</v>
      </c>
      <c r="C876" s="19" t="str">
        <v/>
      </c>
      <c r="E876" t="str">
        <v/>
      </c>
      <c r="F876" t="str">
        <v/>
      </c>
      <c r="H876" t="str">
        <v>ქ. ქუთაისი ვ.ხარებავას ქ. N 8 ბ. 113</v>
      </c>
      <c r="I876" t="str">
        <v/>
      </c>
      <c r="J876" t="str">
        <v/>
      </c>
      <c r="K876" t="str">
        <v/>
      </c>
      <c r="M876" t="str">
        <v>შოთა კირკიტაძე</v>
      </c>
      <c r="N876">
        <v>60001075971</v>
      </c>
      <c r="O876" t="str">
        <v/>
      </c>
      <c r="P876" t="str">
        <v/>
      </c>
      <c r="Q876">
        <v>621</v>
      </c>
      <c r="R876" t="str">
        <v>0d51a686-652b-478f-9502-50b11abafa54</v>
      </c>
      <c r="S876" t="str">
        <v>94279771-0dd8-44b8-955b-275714b1489b</v>
      </c>
      <c r="T876" t="str">
        <v>A0A882BF-8E18-43B8-BEC1-9CC38DACA06D</v>
      </c>
      <c r="U876" t="str">
        <v>ICE000875</v>
      </c>
      <c r="V876" t="b">
        <f>ISNUMBER(MATCH( ""&amp; T876,  Emploees!AC:AC,0))</f>
        <v>0</v>
      </c>
      <c r="W876" t="b">
        <f>IF(V876,FALSE,ISNUMBER(MATCH(T876,Emploees!B:B,0)))</f>
        <v>0</v>
      </c>
      <c r="X876" t="b">
        <v>1</v>
      </c>
      <c r="Y876" t="e">
        <f>MATCH(ROW(),Sheet2!$A$2:$A$8,0)</f>
        <v>#N/A</v>
      </c>
    </row>
    <row r="877" spans="1:25" hidden="1" x14ac:dyDescent="0.25">
      <c r="A877" t="str">
        <v>გ.გ.გ.მ კომპანი</v>
      </c>
      <c r="B877" t="str">
        <v>400169090</v>
      </c>
      <c r="C877" s="19" t="str">
        <v/>
      </c>
      <c r="E877" t="str">
        <v/>
      </c>
      <c r="F877" t="str">
        <v/>
      </c>
      <c r="H877" t="str">
        <v>ქ. თბილისი, გლდანი-ნაძალადევის რაიონი, ილორის ქ., N 19, ბ. 30</v>
      </c>
      <c r="I877" t="str">
        <v/>
      </c>
      <c r="J877" t="str">
        <v/>
      </c>
      <c r="K877" t="str">
        <v/>
      </c>
      <c r="M877" t="str">
        <v>გურამ ხაჭაპურიძე</v>
      </c>
      <c r="N877">
        <v>53001014804</v>
      </c>
      <c r="O877" t="str">
        <v/>
      </c>
      <c r="P877" t="str">
        <v/>
      </c>
      <c r="Q877">
        <v>625</v>
      </c>
      <c r="R877" t="str">
        <v>0d51a686-652b-478f-9502-50b11abafa54</v>
      </c>
      <c r="S877" t="str">
        <v>94279771-0dd8-44b8-955b-275714b1489b</v>
      </c>
      <c r="T877" t="str">
        <v>F66AF53F-5914-44BD-AC1F-3ADEEF472F91</v>
      </c>
      <c r="U877" t="str">
        <v>ICE000876</v>
      </c>
      <c r="V877" t="b">
        <f>ISNUMBER(MATCH( ""&amp; T877,  Emploees!AC:AC,0))</f>
        <v>0</v>
      </c>
      <c r="W877" t="b">
        <f>IF(V877,FALSE,ISNUMBER(MATCH(T877,Emploees!B:B,0)))</f>
        <v>0</v>
      </c>
      <c r="X877" t="b">
        <v>1</v>
      </c>
      <c r="Y877" t="e">
        <f>MATCH(ROW(),Sheet2!$A$2:$A$8,0)</f>
        <v>#N/A</v>
      </c>
    </row>
    <row r="878" spans="1:25" hidden="1" x14ac:dyDescent="0.25">
      <c r="A878" t="str">
        <v>ოქსფორდის აკადემია</v>
      </c>
      <c r="B878" t="str">
        <v>406062139</v>
      </c>
      <c r="C878" s="19" t="str">
        <v/>
      </c>
      <c r="E878" t="str">
        <v/>
      </c>
      <c r="F878" t="str">
        <v/>
      </c>
      <c r="H878" t="str">
        <v>ქ. თბილისის, ისანი-სამგორის რაიონში, წალენჯიხის ქ., N 13</v>
      </c>
      <c r="I878" t="str">
        <v/>
      </c>
      <c r="J878" t="str">
        <v/>
      </c>
      <c r="K878" t="str">
        <v/>
      </c>
      <c r="M878" t="str">
        <v>ლია ჯორჯიაშვილი</v>
      </c>
      <c r="N878" t="str">
        <v>01011036061</v>
      </c>
      <c r="O878" t="str">
        <v/>
      </c>
      <c r="P878" t="str">
        <v/>
      </c>
      <c r="Q878" t="str">
        <v/>
      </c>
      <c r="R878" t="str">
        <v>0d51a686-652b-478f-9502-50b11abafa54</v>
      </c>
      <c r="S878" t="str">
        <v>94279771-0dd8-44b8-955b-275714b1489b</v>
      </c>
      <c r="T878" t="str">
        <v>7DF14AF2-1772-4266-8682-5029D756790D</v>
      </c>
      <c r="U878" t="str">
        <v>ICE000877</v>
      </c>
      <c r="V878" t="b">
        <f>ISNUMBER(MATCH( ""&amp; T878,  Emploees!AC:AC,0))</f>
        <v>0</v>
      </c>
      <c r="W878" t="b">
        <f>IF(V878,FALSE,ISNUMBER(MATCH(T878,Emploees!B:B,0)))</f>
        <v>0</v>
      </c>
      <c r="X878" t="b">
        <v>1</v>
      </c>
      <c r="Y878" t="e">
        <f>MATCH(ROW(),Sheet2!$A$2:$A$8,0)</f>
        <v>#N/A</v>
      </c>
    </row>
    <row r="879" spans="1:25" hidden="1" x14ac:dyDescent="0.25">
      <c r="A879" t="str">
        <v>MAGNIUM+</v>
      </c>
      <c r="B879" t="str">
        <v>400019494</v>
      </c>
      <c r="C879" s="19" t="str">
        <v/>
      </c>
      <c r="E879" t="str">
        <v/>
      </c>
      <c r="F879" t="str">
        <v/>
      </c>
      <c r="H879" t="str">
        <v>ქ. თბილისის, ისნის რაიონში, ვაზისუბანი III მ/რ, I კვ., კორპ№ 6, ბ. 18</v>
      </c>
      <c r="I879" t="str">
        <v/>
      </c>
      <c r="J879" t="str">
        <v/>
      </c>
      <c r="K879" t="str">
        <v/>
      </c>
      <c r="M879" t="str">
        <v>თამაზ ფიროსმანაშვილი</v>
      </c>
      <c r="N879">
        <v>14001001100</v>
      </c>
      <c r="O879" t="str">
        <v/>
      </c>
      <c r="P879" t="str">
        <v/>
      </c>
      <c r="Q879">
        <v>629</v>
      </c>
      <c r="R879" t="str">
        <v>0d51a686-652b-478f-9502-50b11abafa54</v>
      </c>
      <c r="S879" t="str">
        <v>94279771-0dd8-44b8-955b-275714b1489b</v>
      </c>
      <c r="T879" t="str">
        <v>7DC984A6-61A9-43C3-9221-18FD9B40EB84</v>
      </c>
      <c r="U879" t="str">
        <v>ICE000878</v>
      </c>
      <c r="V879" t="b">
        <f>ISNUMBER(MATCH( ""&amp; T879,  Emploees!AC:AC,0))</f>
        <v>0</v>
      </c>
      <c r="W879" t="b">
        <f>IF(V879,FALSE,ISNUMBER(MATCH(T879,Emploees!B:B,0)))</f>
        <v>0</v>
      </c>
      <c r="X879" t="b">
        <v>1</v>
      </c>
      <c r="Y879" t="e">
        <f>MATCH(ROW(),Sheet2!$A$2:$A$8,0)</f>
        <v>#N/A</v>
      </c>
    </row>
    <row r="880" spans="1:25" hidden="1" x14ac:dyDescent="0.25">
      <c r="A880" t="str">
        <v>APG Georgia</v>
      </c>
      <c r="B880" t="str">
        <v>400066664</v>
      </c>
      <c r="C880" s="19" t="str">
        <v/>
      </c>
      <c r="E880" t="str">
        <v/>
      </c>
      <c r="F880" t="str">
        <v/>
      </c>
      <c r="H880" t="str">
        <v>ქ. თბილისი, გლდანი-ნაძალადევის რაიონი, შ. ცინცაძის ქ., №28</v>
      </c>
      <c r="I880" t="str">
        <v/>
      </c>
      <c r="J880" t="str">
        <v/>
      </c>
      <c r="K880" t="str">
        <v/>
      </c>
      <c r="M880" t="str">
        <v>ია ხომერიკი</v>
      </c>
      <c r="N880" t="str">
        <v>01036001721</v>
      </c>
      <c r="O880" t="str">
        <v/>
      </c>
      <c r="P880" t="str">
        <v/>
      </c>
      <c r="Q880">
        <v>631</v>
      </c>
      <c r="R880" t="str">
        <v>0d51a686-652b-478f-9502-50b11abafa54</v>
      </c>
      <c r="S880" t="str">
        <v>94279771-0dd8-44b8-955b-275714b1489b</v>
      </c>
      <c r="T880" t="str">
        <v>8C6B321E-807F-48FE-984F-1F0215BA862C</v>
      </c>
      <c r="U880" t="str">
        <v>ICE000879</v>
      </c>
      <c r="V880" t="b">
        <f>ISNUMBER(MATCH( ""&amp; T880,  Emploees!AC:AC,0))</f>
        <v>0</v>
      </c>
      <c r="W880" t="b">
        <f>IF(V880,FALSE,ISNUMBER(MATCH(T880,Emploees!B:B,0)))</f>
        <v>0</v>
      </c>
      <c r="X880" t="b">
        <v>1</v>
      </c>
      <c r="Y880" t="e">
        <f>MATCH(ROW(),Sheet2!$A$2:$A$8,0)</f>
        <v>#N/A</v>
      </c>
    </row>
    <row r="881" spans="1:25" hidden="1" x14ac:dyDescent="0.25">
      <c r="A881" t="str">
        <v>ლიმნის ხე</v>
      </c>
      <c r="B881" t="str">
        <v>402035230</v>
      </c>
      <c r="C881" s="19" t="str">
        <v/>
      </c>
      <c r="E881" t="str">
        <v/>
      </c>
      <c r="F881" t="str">
        <v/>
      </c>
      <c r="H881" t="str">
        <v>ქ. თბილისი, დიდუბე-ჩუღურეთის რაიონი, დ. უზნაძის ქ., №93</v>
      </c>
      <c r="I881" t="str">
        <v/>
      </c>
      <c r="J881" t="str">
        <v/>
      </c>
      <c r="K881" t="str">
        <v/>
      </c>
      <c r="M881" t="str">
        <v>გიგა ხელაშვილი</v>
      </c>
      <c r="N881" t="str">
        <v>01030039452</v>
      </c>
      <c r="O881" t="str">
        <v/>
      </c>
      <c r="P881" t="str">
        <v/>
      </c>
      <c r="Q881">
        <v>633</v>
      </c>
      <c r="R881" t="str">
        <v>0d51a686-652b-478f-9502-50b11abafa54</v>
      </c>
      <c r="S881" t="str">
        <v>94279771-0dd8-44b8-955b-275714b1489b</v>
      </c>
      <c r="T881" t="str">
        <v>8C8D038B-3F27-4B1B-8380-4F31A3665F00</v>
      </c>
      <c r="U881" t="str">
        <v>ICE000880</v>
      </c>
      <c r="V881" t="b">
        <f>ISNUMBER(MATCH( ""&amp; T881,  Emploees!AC:AC,0))</f>
        <v>0</v>
      </c>
      <c r="W881" t="b">
        <f>IF(V881,FALSE,ISNUMBER(MATCH(T881,Emploees!B:B,0)))</f>
        <v>0</v>
      </c>
      <c r="X881" t="b">
        <v>1</v>
      </c>
      <c r="Y881" t="e">
        <f>MATCH(ROW(),Sheet2!$A$2:$A$8,0)</f>
        <v>#N/A</v>
      </c>
    </row>
    <row r="882" spans="1:25" hidden="1" x14ac:dyDescent="0.25">
      <c r="A882" t="str">
        <v>ნიკო-2008</v>
      </c>
      <c r="B882" t="str">
        <v>400030710</v>
      </c>
      <c r="C882" s="19" t="str">
        <v/>
      </c>
      <c r="E882" t="str">
        <v/>
      </c>
      <c r="F882" t="str">
        <v/>
      </c>
      <c r="H882" t="str">
        <v>ქ. თბილისის, გლდანი-ნაძალადევის რაიონში, თემქის დასახლება, XI მ/რ, II კვ., კორპ. №24, ბინა N35</v>
      </c>
      <c r="I882" t="str">
        <v/>
      </c>
      <c r="J882" t="str">
        <v/>
      </c>
      <c r="K882" t="str">
        <v/>
      </c>
      <c r="M882" t="str">
        <v>ლევან შარაბიძე</v>
      </c>
      <c r="N882">
        <v>55001005464</v>
      </c>
      <c r="O882" t="str">
        <v/>
      </c>
      <c r="P882" t="str">
        <v/>
      </c>
      <c r="Q882">
        <v>637</v>
      </c>
      <c r="R882" t="str">
        <v>0d51a686-652b-478f-9502-50b11abafa54</v>
      </c>
      <c r="S882" t="str">
        <v>94279771-0dd8-44b8-955b-275714b1489b</v>
      </c>
      <c r="T882" t="str">
        <v>59D3BCC4-813C-4EAB-8504-2238A63105F5</v>
      </c>
      <c r="U882" t="str">
        <v>ICE000881</v>
      </c>
      <c r="V882" t="b">
        <f>ISNUMBER(MATCH( ""&amp; T882,  Emploees!AC:AC,0))</f>
        <v>0</v>
      </c>
      <c r="W882" t="b">
        <f>IF(V882,FALSE,ISNUMBER(MATCH(T882,Emploees!B:B,0)))</f>
        <v>0</v>
      </c>
      <c r="X882" t="b">
        <v>1</v>
      </c>
      <c r="Y882" t="e">
        <f>MATCH(ROW(),Sheet2!$A$2:$A$8,0)</f>
        <v>#N/A</v>
      </c>
    </row>
    <row r="883" spans="1:25" hidden="1" x14ac:dyDescent="0.25">
      <c r="A883" t="str">
        <v>აეკომ ჯორჯია</v>
      </c>
      <c r="B883" t="str">
        <v>404484535</v>
      </c>
      <c r="C883" s="19" t="str">
        <v/>
      </c>
      <c r="E883" t="str">
        <v/>
      </c>
      <c r="F883" t="str">
        <v/>
      </c>
      <c r="H883" t="str">
        <v>ქ. თბილისის, კრწანისის რაიონი, ბამბის რიგი N7</v>
      </c>
      <c r="I883" t="str">
        <v/>
      </c>
      <c r="J883" t="str">
        <v/>
      </c>
      <c r="K883" t="str">
        <v/>
      </c>
      <c r="M883" t="str">
        <v>პატრისია სოფია რიბეირო კარვალიო ვიეირა ფრაგოსო
მარჩელო ბარონე,</v>
      </c>
      <c r="N883" t="str">
        <v>10057001,N066585
519007891</v>
      </c>
      <c r="O883" t="str">
        <v/>
      </c>
      <c r="P883" t="str">
        <v/>
      </c>
      <c r="Q883" t="str">
        <v/>
      </c>
      <c r="R883" t="str">
        <v>0d51a686-652b-478f-9502-50b11abafa54</v>
      </c>
      <c r="S883" t="str">
        <v>94279771-0dd8-44b8-955b-275714b1489b</v>
      </c>
      <c r="T883" t="str">
        <v>71302F8C-6217-404E-97B4-97CB33010DAB</v>
      </c>
      <c r="U883" t="str">
        <v>ICE000882</v>
      </c>
      <c r="V883" t="b">
        <f>ISNUMBER(MATCH( ""&amp; T883,  Emploees!AC:AC,0))</f>
        <v>0</v>
      </c>
      <c r="W883" t="b">
        <f>IF(V883,FALSE,ISNUMBER(MATCH(T883,Emploees!B:B,0)))</f>
        <v>0</v>
      </c>
      <c r="X883" t="b">
        <v>1</v>
      </c>
      <c r="Y883" t="e">
        <f>MATCH(ROW(),Sheet2!$A$2:$A$8,0)</f>
        <v>#N/A</v>
      </c>
    </row>
    <row r="884" spans="1:25" hidden="1" x14ac:dyDescent="0.25">
      <c r="A884" t="str">
        <v>ოფისელი</v>
      </c>
      <c r="B884" t="str">
        <v>405111212</v>
      </c>
      <c r="C884" s="19" t="str">
        <v/>
      </c>
      <c r="E884" t="str">
        <v/>
      </c>
      <c r="F884" t="str">
        <v/>
      </c>
      <c r="H884" t="str">
        <v>ქ. თბილისის, ვაკე-საბურთალოს რაიონი, ა.ანტონოვსკაიას ქ., №9"ბ", ბ. 55</v>
      </c>
      <c r="I884" t="str">
        <v/>
      </c>
      <c r="J884" t="str">
        <v/>
      </c>
      <c r="K884" t="str">
        <v/>
      </c>
      <c r="M884" t="str">
        <v>ქეთევან ბაბუნაშვილი</v>
      </c>
      <c r="N884" t="str">
        <v>01010004619</v>
      </c>
      <c r="O884" t="str">
        <v/>
      </c>
      <c r="P884" t="str">
        <v/>
      </c>
      <c r="Q884">
        <v>630</v>
      </c>
      <c r="R884" t="str">
        <v>0d51a686-652b-478f-9502-50b11abafa54</v>
      </c>
      <c r="S884" t="str">
        <v>94279771-0dd8-44b8-955b-275714b1489b</v>
      </c>
      <c r="T884" t="str">
        <v>3C122EA7-0FC5-4771-ACE5-6065A8994B8E</v>
      </c>
      <c r="U884" t="str">
        <v>ICE000883</v>
      </c>
      <c r="V884" t="b">
        <f>ISNUMBER(MATCH( ""&amp; T884,  Emploees!AC:AC,0))</f>
        <v>0</v>
      </c>
      <c r="W884" t="b">
        <f>IF(V884,FALSE,ISNUMBER(MATCH(T884,Emploees!B:B,0)))</f>
        <v>0</v>
      </c>
      <c r="X884" t="b">
        <v>1</v>
      </c>
      <c r="Y884" t="e">
        <f>MATCH(ROW(),Sheet2!$A$2:$A$8,0)</f>
        <v>#N/A</v>
      </c>
    </row>
    <row r="885" spans="1:25" hidden="1" x14ac:dyDescent="0.25">
      <c r="A885" t="str">
        <v>ევროპის აკადემიური ცენტრი</v>
      </c>
      <c r="B885" t="str">
        <v>406024136</v>
      </c>
      <c r="C885" s="19" t="str">
        <v/>
      </c>
      <c r="E885" t="str">
        <v/>
      </c>
      <c r="F885" t="str">
        <v/>
      </c>
      <c r="H885" t="str">
        <v>ქ. თბილისი, ვაკე-საბურთალოს რაიონი, კოსტავას ქ., №67, V სადარბაზო, II სართ., ბინა №69</v>
      </c>
      <c r="I885" t="str">
        <v/>
      </c>
      <c r="J885" t="str">
        <v/>
      </c>
      <c r="K885" t="str">
        <v/>
      </c>
      <c r="M885" t="str">
        <v>ბექა ქანთარია
ეთერ სანაია</v>
      </c>
      <c r="N885" t="str">
        <v>51001002256
29001004729</v>
      </c>
      <c r="O885" t="str">
        <v/>
      </c>
      <c r="P885" t="str">
        <v/>
      </c>
      <c r="Q885" t="str">
        <v/>
      </c>
      <c r="R885" t="str">
        <v>0d51a686-652b-478f-9502-50b11abafa54</v>
      </c>
      <c r="S885" t="str">
        <v>94279771-0dd8-44b8-955b-275714b1489b</v>
      </c>
      <c r="T885" t="str">
        <v>6C72A157-79C4-42A7-AAE4-F18AB9729633</v>
      </c>
      <c r="U885" t="str">
        <v>ICE000884</v>
      </c>
      <c r="V885" t="b">
        <f>ISNUMBER(MATCH( ""&amp; T885,  Emploees!AC:AC,0))</f>
        <v>0</v>
      </c>
      <c r="W885" t="b">
        <f>IF(V885,FALSE,ISNUMBER(MATCH(T885,Emploees!B:B,0)))</f>
        <v>0</v>
      </c>
      <c r="X885" t="b">
        <v>1</v>
      </c>
      <c r="Y885" t="e">
        <f>MATCH(ROW(),Sheet2!$A$2:$A$8,0)</f>
        <v>#N/A</v>
      </c>
    </row>
    <row r="886" spans="1:25" hidden="1" x14ac:dyDescent="0.25">
      <c r="A886" t="str">
        <v>ფინსერვისი-XXI</v>
      </c>
      <c r="B886" t="str">
        <v>205030214</v>
      </c>
      <c r="C886" s="19" t="str">
        <v/>
      </c>
      <c r="E886" t="str">
        <v/>
      </c>
      <c r="F886" t="str">
        <v/>
      </c>
      <c r="H886" t="str">
        <v>ქ. თბილისი, ვაკე-საბურთალოს რაიონი, ილია ჭავჭავაძის გამზირი, №39ა</v>
      </c>
      <c r="I886" t="str">
        <v/>
      </c>
      <c r="J886" t="str">
        <v/>
      </c>
      <c r="K886" t="str">
        <v/>
      </c>
      <c r="M886" t="str">
        <v>ვეფხვია დვალი</v>
      </c>
      <c r="N886">
        <v>38001004585</v>
      </c>
      <c r="O886" t="str">
        <v/>
      </c>
      <c r="P886" t="str">
        <v/>
      </c>
      <c r="Q886">
        <v>648</v>
      </c>
      <c r="R886" t="str">
        <v>0d51a686-652b-478f-9502-50b11abafa54</v>
      </c>
      <c r="S886" t="str">
        <v>94279771-0dd8-44b8-955b-275714b1489b</v>
      </c>
      <c r="T886" t="str">
        <v>DBDF2780-C32C-4BD9-BAA0-310B9D290FC3</v>
      </c>
      <c r="U886" t="str">
        <v>ICE000885</v>
      </c>
      <c r="V886" t="b">
        <f>ISNUMBER(MATCH( ""&amp; T886,  Emploees!AC:AC,0))</f>
        <v>0</v>
      </c>
      <c r="W886" t="b">
        <f>IF(V886,FALSE,ISNUMBER(MATCH(T886,Emploees!B:B,0)))</f>
        <v>0</v>
      </c>
      <c r="X886" t="b">
        <v>1</v>
      </c>
      <c r="Y886" t="e">
        <f>MATCH(ROW(),Sheet2!$A$2:$A$8,0)</f>
        <v>#N/A</v>
      </c>
    </row>
    <row r="887" spans="1:25" hidden="1" x14ac:dyDescent="0.25">
      <c r="A887" t="str">
        <v>ნიუ ვილიჯ ფიშერის</v>
      </c>
      <c r="B887" t="str">
        <v>405080530</v>
      </c>
      <c r="C887" s="19" t="str">
        <v/>
      </c>
      <c r="E887" t="str">
        <v/>
      </c>
      <c r="F887" t="str">
        <v/>
      </c>
      <c r="H887" t="str">
        <v>ქ. თბილისის, ვაკე-საბურთალოს რაიონში, დ. წყნეთი, ი.სუხიშვილის ქ., N 1</v>
      </c>
      <c r="I887" t="str">
        <v/>
      </c>
      <c r="J887" t="str">
        <v/>
      </c>
      <c r="K887" t="str">
        <v/>
      </c>
      <c r="M887" t="str">
        <v>ზურაბ ლეჟავა</v>
      </c>
      <c r="N887" t="str">
        <v>01009000295</v>
      </c>
      <c r="O887" t="str">
        <v/>
      </c>
      <c r="P887" t="str">
        <v/>
      </c>
      <c r="Q887" t="str">
        <v/>
      </c>
      <c r="R887" t="str">
        <v>0d51a686-652b-478f-9502-50b11abafa54</v>
      </c>
      <c r="S887" t="str">
        <v>94279771-0dd8-44b8-955b-275714b1489b</v>
      </c>
      <c r="T887" t="str">
        <v>DF65F432-34CC-4F0F-857D-9A31651B4B12</v>
      </c>
      <c r="U887" t="str">
        <v>ICE000886</v>
      </c>
      <c r="V887" t="b">
        <f>ISNUMBER(MATCH( ""&amp; T887,  Emploees!AC:AC,0))</f>
        <v>0</v>
      </c>
      <c r="W887" t="b">
        <f>IF(V887,FALSE,ISNUMBER(MATCH(T887,Emploees!B:B,0)))</f>
        <v>0</v>
      </c>
      <c r="X887" t="b">
        <v>1</v>
      </c>
      <c r="Y887" t="e">
        <f>MATCH(ROW(),Sheet2!$A$2:$A$8,0)</f>
        <v>#N/A</v>
      </c>
    </row>
    <row r="888" spans="1:25" hidden="1" x14ac:dyDescent="0.25">
      <c r="A888" t="str">
        <v>ბილდინგ ინვესტი</v>
      </c>
      <c r="B888" t="str">
        <v>445480239</v>
      </c>
      <c r="C888" s="19" t="str">
        <v/>
      </c>
      <c r="E888" t="str">
        <v/>
      </c>
      <c r="F888" t="str">
        <v/>
      </c>
      <c r="H888" t="str">
        <v>ქ. ბათუმი, ზ.გორგილაძის ქ., №44, ბ. 33</v>
      </c>
      <c r="I888" t="str">
        <v/>
      </c>
      <c r="J888" t="str">
        <v/>
      </c>
      <c r="K888" t="str">
        <v/>
      </c>
      <c r="M888" t="str">
        <v>აკაკი მგელაძე</v>
      </c>
      <c r="N888">
        <v>61001034433</v>
      </c>
      <c r="O888" t="str">
        <v/>
      </c>
      <c r="P888" t="str">
        <v/>
      </c>
      <c r="Q888">
        <v>652</v>
      </c>
      <c r="R888" t="str">
        <v>0d51a686-652b-478f-9502-50b11abafa54</v>
      </c>
      <c r="S888" t="str">
        <v>94279771-0dd8-44b8-955b-275714b1489b</v>
      </c>
      <c r="T888" t="str">
        <v>E7C0D22B-FED5-4942-873C-1E61DB47D228</v>
      </c>
      <c r="U888" t="str">
        <v>ICE000887</v>
      </c>
      <c r="V888" t="b">
        <f>ISNUMBER(MATCH( ""&amp; T888,  Emploees!AC:AC,0))</f>
        <v>0</v>
      </c>
      <c r="W888" t="b">
        <f>IF(V888,FALSE,ISNUMBER(MATCH(T888,Emploees!B:B,0)))</f>
        <v>0</v>
      </c>
      <c r="X888" t="b">
        <v>1</v>
      </c>
      <c r="Y888" t="e">
        <f>MATCH(ROW(),Sheet2!$A$2:$A$8,0)</f>
        <v>#N/A</v>
      </c>
    </row>
    <row r="889" spans="1:25" hidden="1" x14ac:dyDescent="0.25">
      <c r="A889" t="str">
        <v>რელაებლ ლეგალ კონსალტინგ</v>
      </c>
      <c r="B889" t="str">
        <v>445477608</v>
      </c>
      <c r="C889" s="19" t="str">
        <v/>
      </c>
      <c r="E889" t="str">
        <v/>
      </c>
      <c r="F889" t="str">
        <v/>
      </c>
      <c r="H889" t="str">
        <v>ქ. ბათუმი, ლუკა ასათიანის ქ., №51, ბ. №55</v>
      </c>
      <c r="I889" t="str">
        <v/>
      </c>
      <c r="J889" t="str">
        <v/>
      </c>
      <c r="K889" t="str">
        <v/>
      </c>
      <c r="M889" t="str">
        <v>მირზა ქათამაძე</v>
      </c>
      <c r="N889">
        <v>61004019469</v>
      </c>
      <c r="O889" t="str">
        <v/>
      </c>
      <c r="P889" t="str">
        <v/>
      </c>
      <c r="Q889">
        <v>653</v>
      </c>
      <c r="R889" t="str">
        <v>0d51a686-652b-478f-9502-50b11abafa54</v>
      </c>
      <c r="S889" t="str">
        <v>94279771-0dd8-44b8-955b-275714b1489b</v>
      </c>
      <c r="T889" t="str">
        <v>66AA7950-4ED2-4C71-A0CA-D82B768FDDC8</v>
      </c>
      <c r="U889" t="str">
        <v>ICE000888</v>
      </c>
      <c r="V889" t="b">
        <f>ISNUMBER(MATCH( ""&amp; T889,  Emploees!AC:AC,0))</f>
        <v>0</v>
      </c>
      <c r="W889" t="b">
        <f>IF(V889,FALSE,ISNUMBER(MATCH(T889,Emploees!B:B,0)))</f>
        <v>0</v>
      </c>
      <c r="X889" t="b">
        <v>1</v>
      </c>
      <c r="Y889" t="e">
        <f>MATCH(ROW(),Sheet2!$A$2:$A$8,0)</f>
        <v>#N/A</v>
      </c>
    </row>
    <row r="890" spans="1:25" hidden="1" x14ac:dyDescent="0.25">
      <c r="A890" t="str">
        <v>ჰობი სტუდიო</v>
      </c>
      <c r="B890" t="str">
        <v>400007470</v>
      </c>
      <c r="C890" s="19" t="str">
        <v/>
      </c>
      <c r="E890" t="str">
        <v/>
      </c>
      <c r="F890" t="str">
        <v/>
      </c>
      <c r="H890" t="str">
        <v>ქ. თბილისი, ვაკის რაიონი, ალ. ყაზბეგის გამზირი, N 70, სართული 3, ბინა N5</v>
      </c>
      <c r="I890" t="str">
        <v/>
      </c>
      <c r="J890" t="str">
        <v/>
      </c>
      <c r="K890" t="str">
        <v/>
      </c>
      <c r="M890" t="str">
        <v>ალექსანდრა ნაზარბეგოვი</v>
      </c>
      <c r="N890" t="str">
        <v>01019019150</v>
      </c>
      <c r="O890" t="str">
        <v/>
      </c>
      <c r="P890" t="str">
        <v/>
      </c>
      <c r="Q890">
        <v>656</v>
      </c>
      <c r="R890" t="str">
        <v>0d51a686-652b-478f-9502-50b11abafa54</v>
      </c>
      <c r="S890" t="str">
        <v>94279771-0dd8-44b8-955b-275714b1489b</v>
      </c>
      <c r="T890" t="str">
        <v>5221A10E-3E19-4119-B094-EDAE2C8C4B2F</v>
      </c>
      <c r="U890" t="str">
        <v>ICE000889</v>
      </c>
      <c r="V890" t="b">
        <f>ISNUMBER(MATCH( ""&amp; T890,  Emploees!AC:AC,0))</f>
        <v>0</v>
      </c>
      <c r="W890" t="b">
        <f>IF(V890,FALSE,ISNUMBER(MATCH(T890,Emploees!B:B,0)))</f>
        <v>0</v>
      </c>
      <c r="X890" t="b">
        <v>1</v>
      </c>
      <c r="Y890" t="e">
        <f>MATCH(ROW(),Sheet2!$A$2:$A$8,0)</f>
        <v>#N/A</v>
      </c>
    </row>
    <row r="891" spans="1:25" hidden="1" x14ac:dyDescent="0.25">
      <c r="A891" t="str">
        <v>ა ბ ვ +</v>
      </c>
      <c r="B891" t="str">
        <v>401990299</v>
      </c>
      <c r="C891" s="19" t="str">
        <v/>
      </c>
      <c r="E891" t="str">
        <v/>
      </c>
      <c r="F891" t="str">
        <v/>
      </c>
      <c r="H891" t="str">
        <v>ქ. თბილისის, დიდუბე-ჩუღურეთის რაიონში, მირცხულავას ქ., N 9-11</v>
      </c>
      <c r="I891" t="str">
        <v/>
      </c>
      <c r="J891" t="str">
        <v/>
      </c>
      <c r="K891" t="str">
        <v/>
      </c>
      <c r="M891" t="str">
        <v>ამირან ბოჭორიშვილი</v>
      </c>
      <c r="N891" t="str">
        <v>01006003038</v>
      </c>
      <c r="O891" t="str">
        <v/>
      </c>
      <c r="P891" t="str">
        <v/>
      </c>
      <c r="Q891">
        <v>660</v>
      </c>
      <c r="R891" t="str">
        <v>0d51a686-652b-478f-9502-50b11abafa54</v>
      </c>
      <c r="S891" t="str">
        <v>94279771-0dd8-44b8-955b-275714b1489b</v>
      </c>
      <c r="T891" t="str">
        <v>AAC17F03-9B47-4BFE-97C5-9C5BAB541664</v>
      </c>
      <c r="U891" t="str">
        <v>ICE000890</v>
      </c>
      <c r="V891" t="b">
        <f>ISNUMBER(MATCH( ""&amp; T891,  Emploees!AC:AC,0))</f>
        <v>0</v>
      </c>
      <c r="W891" t="b">
        <f>IF(V891,FALSE,ISNUMBER(MATCH(T891,Emploees!B:B,0)))</f>
        <v>0</v>
      </c>
      <c r="X891" t="b">
        <v>1</v>
      </c>
      <c r="Y891" t="e">
        <f>MATCH(ROW(),Sheet2!$A$2:$A$8,0)</f>
        <v>#N/A</v>
      </c>
    </row>
    <row r="892" spans="1:25" hidden="1" x14ac:dyDescent="0.25">
      <c r="A892" t="str">
        <v>ფრი თრეველ</v>
      </c>
      <c r="B892" t="str">
        <v>439395833</v>
      </c>
      <c r="C892" s="19" t="str">
        <v/>
      </c>
      <c r="E892" t="str">
        <v/>
      </c>
      <c r="F892" t="str">
        <v/>
      </c>
      <c r="H892" t="str">
        <v>საჩხერე, ს. კორბოული, 29–ე, I ჩიხი, N 2</v>
      </c>
      <c r="I892" t="str">
        <v/>
      </c>
      <c r="J892" t="str">
        <v/>
      </c>
      <c r="K892" t="str">
        <v/>
      </c>
      <c r="M892" t="str">
        <v>სოფიკო ნოზაძე</v>
      </c>
      <c r="N892">
        <v>38001044391</v>
      </c>
      <c r="O892" t="str">
        <v/>
      </c>
      <c r="P892" t="str">
        <v/>
      </c>
      <c r="Q892">
        <v>661</v>
      </c>
      <c r="R892" t="str">
        <v>0d51a686-652b-478f-9502-50b11abafa54</v>
      </c>
      <c r="S892" t="str">
        <v>94279771-0dd8-44b8-955b-275714b1489b</v>
      </c>
      <c r="T892" t="str">
        <v>3D879B44-0E5E-40C6-8093-6E938531ED0A</v>
      </c>
      <c r="U892" t="str">
        <v>ICE000891</v>
      </c>
      <c r="V892" t="b">
        <f>ISNUMBER(MATCH( ""&amp; T892,  Emploees!AC:AC,0))</f>
        <v>0</v>
      </c>
      <c r="W892" t="b">
        <f>IF(V892,FALSE,ISNUMBER(MATCH(T892,Emploees!B:B,0)))</f>
        <v>0</v>
      </c>
      <c r="X892" t="b">
        <v>1</v>
      </c>
      <c r="Y892" t="e">
        <f>MATCH(ROW(),Sheet2!$A$2:$A$8,0)</f>
        <v>#N/A</v>
      </c>
    </row>
    <row r="893" spans="1:25" hidden="1" x14ac:dyDescent="0.25">
      <c r="A893" t="str">
        <v>მინტრანსი</v>
      </c>
      <c r="B893" t="str">
        <v>406076320</v>
      </c>
      <c r="C893" s="19" t="str">
        <v/>
      </c>
      <c r="E893" t="str">
        <v/>
      </c>
      <c r="F893" t="str">
        <v/>
      </c>
      <c r="H893" t="str">
        <v>ქ. თბილისი, სამგორის რაიონი, III მასივი, ზემო პლატო, კორ. 18, ბ. 28</v>
      </c>
      <c r="I893" t="str">
        <v/>
      </c>
      <c r="J893" t="str">
        <v/>
      </c>
      <c r="K893" t="str">
        <v/>
      </c>
      <c r="M893" t="str">
        <v>ირმა ვარსიმაშვილი</v>
      </c>
      <c r="N893" t="str">
        <v>01027023660</v>
      </c>
      <c r="O893" t="str">
        <v/>
      </c>
      <c r="P893" t="str">
        <v/>
      </c>
      <c r="Q893">
        <v>673</v>
      </c>
      <c r="R893" t="str">
        <v>0d51a686-652b-478f-9502-50b11abafa54</v>
      </c>
      <c r="S893" t="str">
        <v>94279771-0dd8-44b8-955b-275714b1489b</v>
      </c>
      <c r="T893" t="str">
        <v>799B25C3-1F7D-412A-82D0-898D59909DC4</v>
      </c>
      <c r="U893" t="str">
        <v>ICE000892</v>
      </c>
      <c r="V893" t="b">
        <f>ISNUMBER(MATCH( ""&amp; T893,  Emploees!AC:AC,0))</f>
        <v>0</v>
      </c>
      <c r="W893" t="b">
        <f>IF(V893,FALSE,ISNUMBER(MATCH(T893,Emploees!B:B,0)))</f>
        <v>0</v>
      </c>
      <c r="X893" t="b">
        <v>1</v>
      </c>
      <c r="Y893" t="e">
        <f>MATCH(ROW(),Sheet2!$A$2:$A$8,0)</f>
        <v>#N/A</v>
      </c>
    </row>
    <row r="894" spans="1:25" hidden="1" x14ac:dyDescent="0.25">
      <c r="A894" t="str">
        <v>დანი</v>
      </c>
      <c r="B894" t="str">
        <v>404490494</v>
      </c>
      <c r="C894" s="19" t="str">
        <v/>
      </c>
      <c r="E894" t="str">
        <v/>
      </c>
      <c r="F894" t="str">
        <v/>
      </c>
      <c r="H894" t="str">
        <v>ქ. თბილისი, მთაწმინდის რაიონი, მიხეილ ჯავახიშვილის ქუჩა, N 12</v>
      </c>
      <c r="I894" t="str">
        <v/>
      </c>
      <c r="J894" t="str">
        <v/>
      </c>
      <c r="K894" t="str">
        <v/>
      </c>
      <c r="M894" t="str">
        <v>არზუ ჯალილოვი</v>
      </c>
      <c r="N894" t="str">
        <v>P4967558,01191011636</v>
      </c>
      <c r="O894" t="str">
        <v/>
      </c>
      <c r="P894" t="str">
        <v/>
      </c>
      <c r="Q894">
        <v>675</v>
      </c>
      <c r="R894" t="str">
        <v>0d51a686-652b-478f-9502-50b11abafa54</v>
      </c>
      <c r="S894" t="str">
        <v>94279771-0dd8-44b8-955b-275714b1489b</v>
      </c>
      <c r="T894" t="str">
        <v>D2323B9D-13EA-4D99-9DDE-01A9199C7648</v>
      </c>
      <c r="U894" t="str">
        <v>ICE000893</v>
      </c>
      <c r="V894" t="b">
        <f>ISNUMBER(MATCH( ""&amp; T894,  Emploees!AC:AC,0))</f>
        <v>0</v>
      </c>
      <c r="W894" t="b">
        <f>IF(V894,FALSE,ISNUMBER(MATCH(T894,Emploees!B:B,0)))</f>
        <v>0</v>
      </c>
      <c r="X894" t="b">
        <v>1</v>
      </c>
      <c r="Y894" t="e">
        <f>MATCH(ROW(),Sheet2!$A$2:$A$8,0)</f>
        <v>#N/A</v>
      </c>
    </row>
    <row r="895" spans="1:25" hidden="1" x14ac:dyDescent="0.25">
      <c r="A895" t="str">
        <v>კავკასუს მოტორსი</v>
      </c>
      <c r="B895" t="str">
        <v>436031768</v>
      </c>
      <c r="C895" s="19" t="str">
        <v/>
      </c>
      <c r="E895" t="str">
        <v/>
      </c>
      <c r="F895" t="str">
        <v/>
      </c>
      <c r="H895" t="str">
        <v>ქ. თბილისი, დიდუბის რაიონი,საქართველოს სამხედრო გზიდან გლდანისაკენ ჩასახვევი გზის მარჯვენა მხარეს</v>
      </c>
      <c r="I895" t="str">
        <v/>
      </c>
      <c r="J895" t="str">
        <v/>
      </c>
      <c r="K895" t="str">
        <v/>
      </c>
      <c r="M895" t="str">
        <v>გიორგი ამაშუკელი</v>
      </c>
      <c r="N895">
        <v>60001013820</v>
      </c>
      <c r="O895" t="str">
        <v/>
      </c>
      <c r="P895" t="str">
        <v/>
      </c>
      <c r="Q895">
        <v>681</v>
      </c>
      <c r="R895" t="str">
        <v>0d51a686-652b-478f-9502-50b11abafa54</v>
      </c>
      <c r="S895" t="str">
        <v>94279771-0dd8-44b8-955b-275714b1489b</v>
      </c>
      <c r="T895" t="str">
        <v>61C5C579-C883-4340-9296-4B264879D811</v>
      </c>
      <c r="U895" t="str">
        <v>ICE000894</v>
      </c>
      <c r="V895" t="b">
        <f>ISNUMBER(MATCH( ""&amp; T895,  Emploees!AC:AC,0))</f>
        <v>0</v>
      </c>
      <c r="W895" t="b">
        <f>IF(V895,FALSE,ISNUMBER(MATCH(T895,Emploees!B:B,0)))</f>
        <v>0</v>
      </c>
      <c r="X895" t="b">
        <v>1</v>
      </c>
      <c r="Y895" t="e">
        <f>MATCH(ROW(),Sheet2!$A$2:$A$8,0)</f>
        <v>#N/A</v>
      </c>
    </row>
    <row r="896" spans="1:25" hidden="1" x14ac:dyDescent="0.25">
      <c r="A896" t="str">
        <v>იბერია ბიზნეს ჯგუფი</v>
      </c>
      <c r="B896" t="str">
        <v>204975376</v>
      </c>
      <c r="C896" s="19" t="str">
        <v/>
      </c>
      <c r="E896" t="str">
        <v/>
      </c>
      <c r="F896" t="str">
        <v/>
      </c>
      <c r="H896" t="str">
        <v>ქ. თბილისი, დიდუბის რაიონი, საქართველოს სამხედრო გზიდან გლდანისაკენ ჩასახვევი გზის მარჯვენა მხარეს</v>
      </c>
      <c r="I896" t="str">
        <v/>
      </c>
      <c r="J896" t="str">
        <v/>
      </c>
      <c r="K896" t="str">
        <v/>
      </c>
      <c r="M896" t="str">
        <v>დავით გოგორიშვილი</v>
      </c>
      <c r="N896" t="str">
        <v>01007011349</v>
      </c>
      <c r="O896" t="str">
        <v/>
      </c>
      <c r="P896" t="str">
        <v/>
      </c>
      <c r="Q896">
        <v>683</v>
      </c>
      <c r="R896" t="str">
        <v>0d51a686-652b-478f-9502-50b11abafa54</v>
      </c>
      <c r="S896" t="str">
        <v>94279771-0dd8-44b8-955b-275714b1489b</v>
      </c>
      <c r="T896" t="str">
        <v>A8A4DC88-DC10-4E90-9F49-6F57EEBF9235</v>
      </c>
      <c r="U896" t="str">
        <v>ICE000895</v>
      </c>
      <c r="V896" t="b">
        <f>ISNUMBER(MATCH( ""&amp; T896,  Emploees!AC:AC,0))</f>
        <v>0</v>
      </c>
      <c r="W896" t="b">
        <f>IF(V896,FALSE,ISNUMBER(MATCH(T896,Emploees!B:B,0)))</f>
        <v>0</v>
      </c>
      <c r="X896" t="b">
        <v>1</v>
      </c>
      <c r="Y896" t="e">
        <f>MATCH(ROW(),Sheet2!$A$2:$A$8,0)</f>
        <v>#N/A</v>
      </c>
    </row>
    <row r="897" spans="1:25" hidden="1" x14ac:dyDescent="0.25">
      <c r="A897" t="str">
        <v>ენერჯი პარტს</v>
      </c>
      <c r="B897" t="str">
        <v>445416416</v>
      </c>
      <c r="C897" s="19" t="str">
        <v/>
      </c>
      <c r="E897" t="str">
        <v/>
      </c>
      <c r="F897" t="str">
        <v/>
      </c>
      <c r="H897" t="str">
        <v>ქ. თბილისი, დიდუბის რაიონი, აკ. ბელიაშვილის ქ., №167</v>
      </c>
      <c r="I897" t="str">
        <v/>
      </c>
      <c r="J897" t="str">
        <v/>
      </c>
      <c r="K897" t="str">
        <v/>
      </c>
      <c r="M897" t="str">
        <v>აჰმეტ ბაკი აიდოღან</v>
      </c>
      <c r="N897" t="str">
        <v>13088964560,U03435976,</v>
      </c>
      <c r="O897" t="str">
        <v/>
      </c>
      <c r="P897" t="str">
        <v/>
      </c>
      <c r="Q897">
        <v>687</v>
      </c>
      <c r="R897" t="str">
        <v>0d51a686-652b-478f-9502-50b11abafa54</v>
      </c>
      <c r="S897" t="str">
        <v>94279771-0dd8-44b8-955b-275714b1489b</v>
      </c>
      <c r="T897" t="str">
        <v>83E4E25B-DB73-4DF8-B9EC-58F6DB5DCC07</v>
      </c>
      <c r="U897" t="str">
        <v>ICE000896</v>
      </c>
      <c r="V897" t="b">
        <f>ISNUMBER(MATCH( ""&amp; T897,  Emploees!AC:AC,0))</f>
        <v>0</v>
      </c>
      <c r="W897" t="b">
        <f>IF(V897,FALSE,ISNUMBER(MATCH(T897,Emploees!B:B,0)))</f>
        <v>0</v>
      </c>
      <c r="X897" t="b">
        <v>1</v>
      </c>
      <c r="Y897" t="e">
        <f>MATCH(ROW(),Sheet2!$A$2:$A$8,0)</f>
        <v>#N/A</v>
      </c>
    </row>
    <row r="898" spans="1:25" hidden="1" x14ac:dyDescent="0.25">
      <c r="A898" t="str">
        <v>მარი ტრანს ექსპრესი</v>
      </c>
      <c r="B898" t="str">
        <v>415094409</v>
      </c>
      <c r="C898" s="19" t="str">
        <v/>
      </c>
      <c r="E898" t="str">
        <v/>
      </c>
      <c r="F898" t="str">
        <v/>
      </c>
      <c r="H898" t="str">
        <v>ქ. თბილისი, ვაკე-საბურთალოს რაიონი, ვაჟაფშაველას გამზირი, VII კვარტალი, კორპ. №25, ბ. №145</v>
      </c>
      <c r="I898" t="str">
        <v/>
      </c>
      <c r="J898" t="str">
        <v/>
      </c>
      <c r="K898" t="str">
        <v/>
      </c>
      <c r="M898" t="str">
        <v>კობა ბებია</v>
      </c>
      <c r="N898">
        <v>48001002845</v>
      </c>
      <c r="O898" t="str">
        <v/>
      </c>
      <c r="P898" t="str">
        <v/>
      </c>
      <c r="Q898">
        <v>689</v>
      </c>
      <c r="R898" t="str">
        <v>0d51a686-652b-478f-9502-50b11abafa54</v>
      </c>
      <c r="S898" t="str">
        <v>94279771-0dd8-44b8-955b-275714b1489b</v>
      </c>
      <c r="T898" t="str">
        <v>3CE3B637-3D83-4A3C-81F0-A7CF79808A6A</v>
      </c>
      <c r="U898" t="str">
        <v>ICE000897</v>
      </c>
      <c r="V898" t="b">
        <f>ISNUMBER(MATCH( ""&amp; T898,  Emploees!AC:AC,0))</f>
        <v>0</v>
      </c>
      <c r="W898" t="b">
        <f>IF(V898,FALSE,ISNUMBER(MATCH(T898,Emploees!B:B,0)))</f>
        <v>0</v>
      </c>
      <c r="X898" t="b">
        <v>1</v>
      </c>
      <c r="Y898" t="e">
        <f>MATCH(ROW(),Sheet2!$A$2:$A$8,0)</f>
        <v>#N/A</v>
      </c>
    </row>
    <row r="899" spans="1:25" hidden="1" x14ac:dyDescent="0.25">
      <c r="A899" t="str">
        <v>თრეიდინგ გრუპ</v>
      </c>
      <c r="B899" t="str">
        <v>405100876</v>
      </c>
      <c r="C899" s="19" t="str">
        <v/>
      </c>
      <c r="E899" t="str">
        <v/>
      </c>
      <c r="F899" t="str">
        <v/>
      </c>
      <c r="H899" t="str">
        <v>ქ. თბილისი, ვაკე-საბურთალოს რაიონი, კახა შევარდენიძეს ქ., N 7, ბ. 30</v>
      </c>
      <c r="I899" t="str">
        <v/>
      </c>
      <c r="J899" t="str">
        <v/>
      </c>
      <c r="K899" t="str">
        <v/>
      </c>
      <c r="M899" t="str">
        <v>თამარ ტვილდიანი</v>
      </c>
      <c r="N899" t="str">
        <v>01024005760</v>
      </c>
      <c r="O899" t="str">
        <v/>
      </c>
      <c r="P899" t="str">
        <v/>
      </c>
      <c r="Q899">
        <v>690</v>
      </c>
      <c r="R899" t="str">
        <v>0d51a686-652b-478f-9502-50b11abafa54</v>
      </c>
      <c r="S899" t="str">
        <v>94279771-0dd8-44b8-955b-275714b1489b</v>
      </c>
      <c r="T899" t="str">
        <v>A355B46C-E935-4F76-9824-5255C78F1EDD</v>
      </c>
      <c r="U899" t="str">
        <v>ICE000898</v>
      </c>
      <c r="V899" t="b">
        <f>ISNUMBER(MATCH( ""&amp; T899,  Emploees!AC:AC,0))</f>
        <v>0</v>
      </c>
      <c r="W899" t="b">
        <f>IF(V899,FALSE,ISNUMBER(MATCH(T899,Emploees!B:B,0)))</f>
        <v>0</v>
      </c>
      <c r="X899" t="b">
        <v>1</v>
      </c>
      <c r="Y899" t="e">
        <f>MATCH(ROW(),Sheet2!$A$2:$A$8,0)</f>
        <v>#N/A</v>
      </c>
    </row>
    <row r="900" spans="1:25" hidden="1" x14ac:dyDescent="0.25">
      <c r="A900" t="str">
        <v>თერმოინდუსტრია</v>
      </c>
      <c r="B900" t="str">
        <v>445411484</v>
      </c>
      <c r="C900" s="19" t="str">
        <v/>
      </c>
      <c r="E900" t="str">
        <v/>
      </c>
      <c r="F900" t="str">
        <v/>
      </c>
      <c r="H900" t="str">
        <v>ქ. თბილისი, დიდუბის რაიონი, ნოდარ ბოხუას ქუჩა N1</v>
      </c>
      <c r="I900" t="str">
        <v/>
      </c>
      <c r="J900" t="str">
        <v/>
      </c>
      <c r="K900" t="str">
        <v/>
      </c>
      <c r="M900" t="str">
        <v>ლევან თურმანიძე</v>
      </c>
      <c r="N900">
        <v>61004003603</v>
      </c>
      <c r="O900" t="str">
        <v/>
      </c>
      <c r="P900" t="str">
        <v/>
      </c>
      <c r="Q900">
        <v>694</v>
      </c>
      <c r="R900" t="str">
        <v>0d51a686-652b-478f-9502-50b11abafa54</v>
      </c>
      <c r="S900" t="str">
        <v>94279771-0dd8-44b8-955b-275714b1489b</v>
      </c>
      <c r="T900" t="str">
        <v>FE696C58-9DF0-48BD-AE5D-5D89EF680969</v>
      </c>
      <c r="U900" t="str">
        <v>ICE000899</v>
      </c>
      <c r="V900" t="b">
        <f>ISNUMBER(MATCH( ""&amp; T900,  Emploees!AC:AC,0))</f>
        <v>0</v>
      </c>
      <c r="W900" t="b">
        <f>IF(V900,FALSE,ISNUMBER(MATCH(T900,Emploees!B:B,0)))</f>
        <v>0</v>
      </c>
      <c r="X900" t="b">
        <v>1</v>
      </c>
      <c r="Y900" t="e">
        <f>MATCH(ROW(),Sheet2!$A$2:$A$8,0)</f>
        <v>#N/A</v>
      </c>
    </row>
    <row r="901" spans="1:25" hidden="1" x14ac:dyDescent="0.25">
      <c r="A901" t="str">
        <v>გეორგიენ სპედიშენ</v>
      </c>
      <c r="B901" t="str">
        <v>202204710</v>
      </c>
      <c r="C901" s="19" t="str">
        <v/>
      </c>
      <c r="E901" t="str">
        <v/>
      </c>
      <c r="F901" t="str">
        <v/>
      </c>
      <c r="H901" t="str">
        <v>ქ. თბილისი, ძველი თბილისის რაიონში, თაბუკაშვილის ქ.,№19</v>
      </c>
      <c r="I901" t="str">
        <v/>
      </c>
      <c r="J901" t="str">
        <v/>
      </c>
      <c r="K901" t="str">
        <v/>
      </c>
      <c r="M901" t="str">
        <v>ნიკოლოზ ფანცალაშვილი</v>
      </c>
      <c r="N901" t="str">
        <v>01017020446</v>
      </c>
      <c r="O901" t="str">
        <v/>
      </c>
      <c r="P901" t="str">
        <v/>
      </c>
      <c r="Q901">
        <v>696</v>
      </c>
      <c r="R901" t="str">
        <v>0d51a686-652b-478f-9502-50b11abafa54</v>
      </c>
      <c r="S901" t="str">
        <v>94279771-0dd8-44b8-955b-275714b1489b</v>
      </c>
      <c r="T901" t="str">
        <v>AB273A0C-D0E5-4099-9CB2-FEF947A31C15</v>
      </c>
      <c r="U901" t="str">
        <v>ICE000900</v>
      </c>
      <c r="V901" t="b">
        <f>ISNUMBER(MATCH( ""&amp; T901,  Emploees!AC:AC,0))</f>
        <v>0</v>
      </c>
      <c r="W901" t="b">
        <f>IF(V901,FALSE,ISNUMBER(MATCH(T901,Emploees!B:B,0)))</f>
        <v>0</v>
      </c>
      <c r="X901" t="b">
        <v>1</v>
      </c>
      <c r="Y901" t="e">
        <f>MATCH(ROW(),Sheet2!$A$2:$A$8,0)</f>
        <v>#N/A</v>
      </c>
    </row>
    <row r="902" spans="1:25" hidden="1" x14ac:dyDescent="0.25">
      <c r="A902" t="str">
        <v>საქნახშირი</v>
      </c>
      <c r="B902" t="str">
        <v>230868120</v>
      </c>
      <c r="C902" s="19" t="str">
        <v/>
      </c>
      <c r="E902" t="str">
        <v/>
      </c>
      <c r="F902" t="str">
        <v/>
      </c>
      <c r="H902" t="str">
        <v>ქ. ტყიბული, რ. თაბუკაშვილის ქ., N13</v>
      </c>
      <c r="I902" t="str">
        <v/>
      </c>
      <c r="J902" t="str">
        <v/>
      </c>
      <c r="K902" t="str">
        <v/>
      </c>
      <c r="M902" t="str">
        <v>შპს კოალ ოფ ჯორჯია
ზურაბ აღდგომელაშვილი</v>
      </c>
      <c r="N902" t="str">
        <v>400264361
01019016623</v>
      </c>
      <c r="O902" t="str">
        <v/>
      </c>
      <c r="P902" t="str">
        <v/>
      </c>
      <c r="Q902">
        <v>698</v>
      </c>
      <c r="R902" t="str">
        <v>0d51a686-652b-478f-9502-50b11abafa54</v>
      </c>
      <c r="S902" t="str">
        <v>94279771-0dd8-44b8-955b-275714b1489b</v>
      </c>
      <c r="T902" t="str">
        <v>091B2B63-A22D-4111-ABBB-1BB19139EA72</v>
      </c>
      <c r="U902" t="str">
        <v>ICE000901</v>
      </c>
      <c r="V902" t="b">
        <f>ISNUMBER(MATCH( ""&amp; T902,  Emploees!AC:AC,0))</f>
        <v>0</v>
      </c>
      <c r="W902" t="b">
        <f>IF(V902,FALSE,ISNUMBER(MATCH(T902,Emploees!B:B,0)))</f>
        <v>0</v>
      </c>
      <c r="X902" t="b">
        <v>1</v>
      </c>
      <c r="Y902" t="e">
        <f>MATCH(ROW(),Sheet2!$A$2:$A$8,0)</f>
        <v>#N/A</v>
      </c>
    </row>
    <row r="903" spans="1:25" hidden="1" x14ac:dyDescent="0.25">
      <c r="A903" t="str">
        <v>ჯეომონიტორინგ</v>
      </c>
      <c r="B903" t="str">
        <v>404414139</v>
      </c>
      <c r="C903" s="19" t="str">
        <v/>
      </c>
      <c r="E903" t="str">
        <v/>
      </c>
      <c r="F903" t="str">
        <v/>
      </c>
      <c r="H903" t="str">
        <v>ქ. თბილისის, ძველი თბილისის რაიონი, კუმისის ქ., N 32</v>
      </c>
      <c r="I903" t="str">
        <v/>
      </c>
      <c r="J903" t="str">
        <v/>
      </c>
      <c r="K903" t="str">
        <v/>
      </c>
      <c r="M903" t="str">
        <v>გიორგი სირაძე</v>
      </c>
      <c r="N903" t="str">
        <v>01030008395</v>
      </c>
      <c r="O903" t="str">
        <v/>
      </c>
      <c r="P903" t="str">
        <v/>
      </c>
      <c r="Q903">
        <v>699</v>
      </c>
      <c r="R903" t="str">
        <v>0d51a686-652b-478f-9502-50b11abafa54</v>
      </c>
      <c r="S903" t="str">
        <v>94279771-0dd8-44b8-955b-275714b1489b</v>
      </c>
      <c r="T903" t="str">
        <v>E0CBE128-3652-4891-8AB7-C01C90B8CFD1</v>
      </c>
      <c r="U903" t="str">
        <v>ICE000902</v>
      </c>
      <c r="V903" t="b">
        <f>ISNUMBER(MATCH( ""&amp; T903,  Emploees!AC:AC,0))</f>
        <v>0</v>
      </c>
      <c r="W903" t="b">
        <f>IF(V903,FALSE,ISNUMBER(MATCH(T903,Emploees!B:B,0)))</f>
        <v>0</v>
      </c>
      <c r="X903" t="b">
        <v>1</v>
      </c>
      <c r="Y903" t="e">
        <f>MATCH(ROW(),Sheet2!$A$2:$A$8,0)</f>
        <v>#N/A</v>
      </c>
    </row>
    <row r="904" spans="1:25" hidden="1" x14ac:dyDescent="0.25">
      <c r="A904" t="str">
        <v>ბათესტა</v>
      </c>
      <c r="B904" t="str">
        <v>211358715</v>
      </c>
      <c r="C904" s="19" t="str">
        <v/>
      </c>
      <c r="E904" t="str">
        <v/>
      </c>
      <c r="F904" t="str">
        <v/>
      </c>
      <c r="H904" t="str">
        <v>ქ. თბილისი, ვაკე-საბურთალოს რაიონი, საბურთალოს ქ, №52</v>
      </c>
      <c r="I904" t="str">
        <v/>
      </c>
      <c r="J904" t="str">
        <v/>
      </c>
      <c r="K904" t="str">
        <v/>
      </c>
      <c r="M904" t="str">
        <v>აკაკი მიქაძე</v>
      </c>
      <c r="N904" t="str">
        <v>01018002106</v>
      </c>
      <c r="O904" t="str">
        <v/>
      </c>
      <c r="P904" t="str">
        <v/>
      </c>
      <c r="Q904">
        <v>706</v>
      </c>
      <c r="R904" t="str">
        <v>0d51a686-652b-478f-9502-50b11abafa54</v>
      </c>
      <c r="S904" t="str">
        <v>94279771-0dd8-44b8-955b-275714b1489b</v>
      </c>
      <c r="T904" t="str">
        <v>63C15618-949B-4DB1-98A8-826676491CB5</v>
      </c>
      <c r="U904" t="str">
        <v>ICE000903</v>
      </c>
      <c r="V904" t="b">
        <f>ISNUMBER(MATCH( ""&amp; T904,  Emploees!AC:AC,0))</f>
        <v>0</v>
      </c>
      <c r="W904" t="b">
        <f>IF(V904,FALSE,ISNUMBER(MATCH(T904,Emploees!B:B,0)))</f>
        <v>0</v>
      </c>
      <c r="X904" t="b">
        <v>1</v>
      </c>
      <c r="Y904" t="e">
        <f>MATCH(ROW(),Sheet2!$A$2:$A$8,0)</f>
        <v>#N/A</v>
      </c>
    </row>
    <row r="905" spans="1:25" hidden="1" x14ac:dyDescent="0.25">
      <c r="A905" t="str">
        <v>ფორმატი</v>
      </c>
      <c r="B905" t="str">
        <v>204872575</v>
      </c>
      <c r="C905" s="19" t="str">
        <v/>
      </c>
      <c r="E905" t="str">
        <v/>
      </c>
      <c r="F905" t="str">
        <v/>
      </c>
      <c r="H905" t="str">
        <v>ქ. თბილისი საბურთალოს რაიონი, ვაჟაფშაველას გამზ.,№45</v>
      </c>
      <c r="I905" t="str">
        <v/>
      </c>
      <c r="J905" t="str">
        <v/>
      </c>
      <c r="K905" t="str">
        <v/>
      </c>
      <c r="M905" t="str">
        <v>ვახტანგ გუგუნაძე</v>
      </c>
      <c r="N905" t="str">
        <v>01024011798</v>
      </c>
      <c r="O905" t="str">
        <v/>
      </c>
      <c r="P905" t="str">
        <v/>
      </c>
      <c r="Q905">
        <v>708</v>
      </c>
      <c r="R905" t="str">
        <v>0d51a686-652b-478f-9502-50b11abafa54</v>
      </c>
      <c r="S905" t="str">
        <v>94279771-0dd8-44b8-955b-275714b1489b</v>
      </c>
      <c r="T905" t="str">
        <v>DA2AB8A6-C451-462A-9689-D0DF38BF304B</v>
      </c>
      <c r="U905" t="str">
        <v>ICE000904</v>
      </c>
      <c r="V905" t="b">
        <f>ISNUMBER(MATCH( ""&amp; T905,  Emploees!AC:AC,0))</f>
        <v>0</v>
      </c>
      <c r="W905" t="b">
        <f>IF(V905,FALSE,ISNUMBER(MATCH(T905,Emploees!B:B,0)))</f>
        <v>0</v>
      </c>
      <c r="X905" t="b">
        <v>1</v>
      </c>
      <c r="Y905" t="e">
        <f>MATCH(ROW(),Sheet2!$A$2:$A$8,0)</f>
        <v>#N/A</v>
      </c>
    </row>
    <row r="906" spans="1:25" hidden="1" x14ac:dyDescent="0.25">
      <c r="A906" t="str">
        <v>ბროლი</v>
      </c>
      <c r="B906" t="str">
        <v>405150866</v>
      </c>
      <c r="C906" s="19" t="str">
        <v/>
      </c>
      <c r="E906" t="str">
        <v/>
      </c>
      <c r="F906" t="str">
        <v/>
      </c>
      <c r="H906" t="str">
        <v>ქ. თბილისი, ვაკე-საბურთალოს რაიონი, ვაშლიჯვარი, კორ. 7ბ, ბ. 13</v>
      </c>
      <c r="I906" t="str">
        <v/>
      </c>
      <c r="J906" t="str">
        <v/>
      </c>
      <c r="K906" t="str">
        <v/>
      </c>
      <c r="M906" t="str">
        <v>დავით პირველაშვილი</v>
      </c>
      <c r="N906">
        <v>18001018193</v>
      </c>
      <c r="O906" t="str">
        <v/>
      </c>
      <c r="P906" t="str">
        <v/>
      </c>
      <c r="Q906">
        <v>709</v>
      </c>
      <c r="R906" t="str">
        <v>0d51a686-652b-478f-9502-50b11abafa54</v>
      </c>
      <c r="S906" t="str">
        <v>94279771-0dd8-44b8-955b-275714b1489b</v>
      </c>
      <c r="T906" t="str">
        <v>C8CAC2A8-2B85-46D6-BFBF-B2B0359D9342</v>
      </c>
      <c r="U906" t="str">
        <v>ICE000905</v>
      </c>
      <c r="V906" t="b">
        <f>ISNUMBER(MATCH( ""&amp; T906,  Emploees!AC:AC,0))</f>
        <v>0</v>
      </c>
      <c r="W906" t="b">
        <f>IF(V906,FALSE,ISNUMBER(MATCH(T906,Emploees!B:B,0)))</f>
        <v>0</v>
      </c>
      <c r="X906" t="b">
        <v>1</v>
      </c>
      <c r="Y906" t="e">
        <f>MATCH(ROW(),Sheet2!$A$2:$A$8,0)</f>
        <v>#N/A</v>
      </c>
    </row>
    <row r="907" spans="1:25" hidden="1" x14ac:dyDescent="0.25">
      <c r="A907" t="str">
        <v>ინტელექტ ცენტრი</v>
      </c>
      <c r="B907" t="str">
        <v>206321327</v>
      </c>
      <c r="C907" s="19" t="str">
        <v/>
      </c>
      <c r="E907" t="str">
        <v/>
      </c>
      <c r="F907" t="str">
        <v/>
      </c>
      <c r="H907" t="str">
        <v>ქ. თბილისის, ისანი-სამგორის რაიონი, ქ. წამებულის გამზირი., №92/75</v>
      </c>
      <c r="I907" t="str">
        <v/>
      </c>
      <c r="J907" t="str">
        <v/>
      </c>
      <c r="K907" t="str">
        <v/>
      </c>
      <c r="M907" t="str">
        <v>დავითი ნიკოლეიშვილი</v>
      </c>
      <c r="N907" t="str">
        <v>01011005191</v>
      </c>
      <c r="O907" t="str">
        <v/>
      </c>
      <c r="P907" t="str">
        <v/>
      </c>
      <c r="Q907">
        <v>712</v>
      </c>
      <c r="R907" t="str">
        <v>0d51a686-652b-478f-9502-50b11abafa54</v>
      </c>
      <c r="S907" t="str">
        <v>94279771-0dd8-44b8-955b-275714b1489b</v>
      </c>
      <c r="T907" t="str">
        <v>00F63996-9CD5-484A-90D2-21193EF056A9</v>
      </c>
      <c r="U907" t="str">
        <v>ICE000906</v>
      </c>
      <c r="V907" t="b">
        <f>ISNUMBER(MATCH( ""&amp; T907,  Emploees!AC:AC,0))</f>
        <v>0</v>
      </c>
      <c r="W907" t="b">
        <f>IF(V907,FALSE,ISNUMBER(MATCH(T907,Emploees!B:B,0)))</f>
        <v>0</v>
      </c>
      <c r="X907" t="b">
        <v>1</v>
      </c>
      <c r="Y907" t="e">
        <f>MATCH(ROW(),Sheet2!$A$2:$A$8,0)</f>
        <v>#N/A</v>
      </c>
    </row>
    <row r="908" spans="1:25" hidden="1" x14ac:dyDescent="0.25">
      <c r="A908" t="str">
        <v>ბლიცი 4X4</v>
      </c>
      <c r="B908" t="str">
        <v>208156056</v>
      </c>
      <c r="C908" s="19" t="str">
        <v/>
      </c>
      <c r="E908" t="str">
        <v/>
      </c>
      <c r="F908" t="str">
        <v/>
      </c>
      <c r="H908" t="str">
        <v>ქ. თბილისის სამგორის რაიონში, სამგორის,ქ.№6</v>
      </c>
      <c r="I908" t="str">
        <v/>
      </c>
      <c r="J908" t="str">
        <v/>
      </c>
      <c r="K908" t="str">
        <v/>
      </c>
      <c r="M908" t="str">
        <v>გივი დათაშვილი</v>
      </c>
      <c r="N908" t="str">
        <v>01013010671</v>
      </c>
      <c r="O908" t="str">
        <v/>
      </c>
      <c r="P908" t="str">
        <v/>
      </c>
      <c r="Q908">
        <v>719</v>
      </c>
      <c r="R908" t="str">
        <v>0d51a686-652b-478f-9502-50b11abafa54</v>
      </c>
      <c r="S908" t="str">
        <v>94279771-0dd8-44b8-955b-275714b1489b</v>
      </c>
      <c r="T908" t="str">
        <v>7E608880-4F9E-405C-A285-AC953842486B</v>
      </c>
      <c r="U908" t="str">
        <v>ICE000907</v>
      </c>
      <c r="V908" t="b">
        <f>ISNUMBER(MATCH( ""&amp; T908,  Emploees!AC:AC,0))</f>
        <v>0</v>
      </c>
      <c r="W908" t="b">
        <f>IF(V908,FALSE,ISNUMBER(MATCH(T908,Emploees!B:B,0)))</f>
        <v>0</v>
      </c>
      <c r="X908" t="b">
        <v>1</v>
      </c>
      <c r="Y908" t="e">
        <f>MATCH(ROW(),Sheet2!$A$2:$A$8,0)</f>
        <v>#N/A</v>
      </c>
    </row>
    <row r="909" spans="1:25" hidden="1" x14ac:dyDescent="0.25">
      <c r="A909" t="str">
        <v>ბალკონი</v>
      </c>
      <c r="B909" t="str">
        <v>405152739</v>
      </c>
      <c r="C909" s="19" t="str">
        <v/>
      </c>
      <c r="E909" t="str">
        <v/>
      </c>
      <c r="F909" t="str">
        <v/>
      </c>
      <c r="H909" t="str">
        <v>ქ. თბილისი, ვაკე-საბურთალოს რაიონი, ალმასიანის ქ., №13, ბ. №4</v>
      </c>
      <c r="I909" t="str">
        <v/>
      </c>
      <c r="J909" t="str">
        <v/>
      </c>
      <c r="K909" t="str">
        <v/>
      </c>
      <c r="M909" t="str">
        <v>ნინო ნავერიანი</v>
      </c>
      <c r="N909">
        <v>28001097813</v>
      </c>
      <c r="O909" t="str">
        <v/>
      </c>
      <c r="P909" t="str">
        <v/>
      </c>
      <c r="Q909" t="str">
        <v/>
      </c>
      <c r="R909" t="str">
        <v>0d51a686-652b-478f-9502-50b11abafa54</v>
      </c>
      <c r="S909" t="str">
        <v>94279771-0dd8-44b8-955b-275714b1489b</v>
      </c>
      <c r="T909" t="str">
        <v>F96E99C6-7B07-43A1-B280-D9E881F7C95A</v>
      </c>
      <c r="U909" t="str">
        <v>ICE000908</v>
      </c>
      <c r="V909" t="b">
        <f>ISNUMBER(MATCH( ""&amp; T909,  Emploees!AC:AC,0))</f>
        <v>0</v>
      </c>
      <c r="W909" t="b">
        <f>IF(V909,FALSE,ISNUMBER(MATCH(T909,Emploees!B:B,0)))</f>
        <v>0</v>
      </c>
      <c r="X909" t="b">
        <v>1</v>
      </c>
      <c r="Y909" t="e">
        <f>MATCH(ROW(),Sheet2!$A$2:$A$8,0)</f>
        <v>#N/A</v>
      </c>
    </row>
    <row r="910" spans="1:25" hidden="1" x14ac:dyDescent="0.25">
      <c r="A910" t="str">
        <v>მეგანეტი</v>
      </c>
      <c r="B910" t="str">
        <v>404913304</v>
      </c>
      <c r="C910" s="19" t="str">
        <v/>
      </c>
      <c r="E910" t="str">
        <v/>
      </c>
      <c r="F910" t="str">
        <v/>
      </c>
      <c r="H910" t="str">
        <v>ქ. თბილისის, ვაკე-საბურთალოს რაიონში, შ.ნუცუბიძის ფერდ, III მ/რ, III კვ., კორ. 3, ბ. 14</v>
      </c>
      <c r="I910" t="str">
        <v/>
      </c>
      <c r="J910" t="str">
        <v/>
      </c>
      <c r="K910" t="str">
        <v/>
      </c>
      <c r="M910" t="str">
        <v>კახაბერ გაბრიჩიძე</v>
      </c>
      <c r="N910" t="str">
        <v>01006005583</v>
      </c>
      <c r="O910" t="str">
        <v/>
      </c>
      <c r="P910" t="str">
        <v/>
      </c>
      <c r="Q910">
        <v>726</v>
      </c>
      <c r="R910" t="str">
        <v>0d51a686-652b-478f-9502-50b11abafa54</v>
      </c>
      <c r="S910" t="str">
        <v>94279771-0dd8-44b8-955b-275714b1489b</v>
      </c>
      <c r="T910" t="str">
        <v>9B105EEB-10EF-469D-9FFB-71B686514D14</v>
      </c>
      <c r="U910" t="str">
        <v>ICE000909</v>
      </c>
      <c r="V910" t="b">
        <f>ISNUMBER(MATCH( ""&amp; T910,  Emploees!AC:AC,0))</f>
        <v>0</v>
      </c>
      <c r="W910" t="b">
        <f>IF(V910,FALSE,ISNUMBER(MATCH(T910,Emploees!B:B,0)))</f>
        <v>0</v>
      </c>
      <c r="X910" t="b">
        <v>1</v>
      </c>
      <c r="Y910" t="e">
        <f>MATCH(ROW(),Sheet2!$A$2:$A$8,0)</f>
        <v>#N/A</v>
      </c>
    </row>
    <row r="911" spans="1:25" hidden="1" x14ac:dyDescent="0.25">
      <c r="A911" t="str">
        <v>სმარტ ტეკ</v>
      </c>
      <c r="B911" t="str">
        <v>406203816</v>
      </c>
      <c r="C911" s="19" t="str">
        <v/>
      </c>
      <c r="E911" t="str">
        <v/>
      </c>
      <c r="F911" t="str">
        <v/>
      </c>
      <c r="H911" t="str">
        <v>ქ. თბილისი, ისანი-სამგორის რაიონი, ქინძმარაულის ქ., 43ა, ბინა N6</v>
      </c>
      <c r="I911" t="str">
        <v/>
      </c>
      <c r="J911" t="str">
        <v/>
      </c>
      <c r="K911" t="str">
        <v/>
      </c>
      <c r="M911" t="str">
        <v>რობერტ ალექსანიან</v>
      </c>
      <c r="N911" t="str">
        <v>AM0302037</v>
      </c>
      <c r="O911" t="str">
        <v/>
      </c>
      <c r="P911" t="str">
        <v/>
      </c>
      <c r="Q911">
        <v>703</v>
      </c>
      <c r="R911" t="str">
        <v>0d51a686-652b-478f-9502-50b11abafa54</v>
      </c>
      <c r="S911" t="str">
        <v>94279771-0dd8-44b8-955b-275714b1489b</v>
      </c>
      <c r="T911" t="str">
        <v>A6F5B396-45CD-4D78-A25C-B7B0A179D49D</v>
      </c>
      <c r="U911" t="str">
        <v>ICE000910</v>
      </c>
      <c r="V911" t="b">
        <f>ISNUMBER(MATCH( ""&amp; T911,  Emploees!AC:AC,0))</f>
        <v>0</v>
      </c>
      <c r="W911" t="b">
        <f>IF(V911,FALSE,ISNUMBER(MATCH(T911,Emploees!B:B,0)))</f>
        <v>0</v>
      </c>
      <c r="X911" t="b">
        <v>1</v>
      </c>
      <c r="Y911" t="e">
        <f>MATCH(ROW(),Sheet2!$A$2:$A$8,0)</f>
        <v>#N/A</v>
      </c>
    </row>
    <row r="912" spans="1:25" hidden="1" x14ac:dyDescent="0.25">
      <c r="A912" t="str">
        <v>გეორგიან ტენტე ალი</v>
      </c>
      <c r="B912" t="str">
        <v>431175818</v>
      </c>
      <c r="C912" s="19" t="str">
        <v/>
      </c>
      <c r="E912" t="str">
        <v/>
      </c>
      <c r="F912" t="str">
        <v/>
      </c>
      <c r="H912" t="str">
        <v>თელავი, ს. ყარაჯალა, 35–ე ქ., N 108</v>
      </c>
      <c r="I912" t="str">
        <v/>
      </c>
      <c r="J912" t="str">
        <v/>
      </c>
      <c r="K912" t="str">
        <v/>
      </c>
      <c r="M912" t="str">
        <v>ქასამანდა ნადირ ოღლი</v>
      </c>
      <c r="N912">
        <v>20001051913</v>
      </c>
      <c r="O912" t="str">
        <v/>
      </c>
      <c r="P912" t="str">
        <v/>
      </c>
      <c r="Q912">
        <v>734</v>
      </c>
      <c r="R912" t="str">
        <v>0d51a686-652b-478f-9502-50b11abafa54</v>
      </c>
      <c r="S912" t="str">
        <v>94279771-0dd8-44b8-955b-275714b1489b</v>
      </c>
      <c r="T912" t="str">
        <v>449387EC-1EC8-4050-ACA5-274F7E93EBB1</v>
      </c>
      <c r="U912" t="str">
        <v>ICE000911</v>
      </c>
      <c r="V912" t="b">
        <f>ISNUMBER(MATCH( ""&amp; T912,  Emploees!AC:AC,0))</f>
        <v>0</v>
      </c>
      <c r="W912" t="b">
        <f>IF(V912,FALSE,ISNUMBER(MATCH(T912,Emploees!B:B,0)))</f>
        <v>0</v>
      </c>
      <c r="X912" t="b">
        <v>1</v>
      </c>
      <c r="Y912" t="e">
        <f>MATCH(ROW(),Sheet2!$A$2:$A$8,0)</f>
        <v>#N/A</v>
      </c>
    </row>
    <row r="913" spans="1:25" hidden="1" x14ac:dyDescent="0.25">
      <c r="A913" t="str">
        <v>AIDIN CARPET</v>
      </c>
      <c r="B913" t="str">
        <v>231289076</v>
      </c>
      <c r="C913" s="19" t="str">
        <v/>
      </c>
      <c r="E913" t="str">
        <v/>
      </c>
      <c r="F913" t="str">
        <v/>
      </c>
      <c r="H913" t="str">
        <v>თელავის რაიონი, ს. ყარაჯალა</v>
      </c>
      <c r="I913" t="str">
        <v/>
      </c>
      <c r="J913" t="str">
        <v/>
      </c>
      <c r="K913" t="str">
        <v/>
      </c>
      <c r="M913" t="str">
        <v>სევდინ მაილოვი</v>
      </c>
      <c r="N913">
        <v>20001003933</v>
      </c>
      <c r="O913" t="str">
        <v/>
      </c>
      <c r="P913" t="str">
        <v/>
      </c>
      <c r="Q913">
        <v>735</v>
      </c>
      <c r="R913" t="str">
        <v>0d51a686-652b-478f-9502-50b11abafa54</v>
      </c>
      <c r="S913" t="str">
        <v>94279771-0dd8-44b8-955b-275714b1489b</v>
      </c>
      <c r="T913" t="str">
        <v>C51A79AF-237C-4346-B87B-597992F1F5A5</v>
      </c>
      <c r="U913" t="str">
        <v>ICE000912</v>
      </c>
      <c r="V913" t="b">
        <f>ISNUMBER(MATCH( ""&amp; T913,  Emploees!AC:AC,0))</f>
        <v>0</v>
      </c>
      <c r="W913" t="b">
        <f>IF(V913,FALSE,ISNUMBER(MATCH(T913,Emploees!B:B,0)))</f>
        <v>0</v>
      </c>
      <c r="X913" t="b">
        <v>1</v>
      </c>
      <c r="Y913" t="e">
        <f>MATCH(ROW(),Sheet2!$A$2:$A$8,0)</f>
        <v>#N/A</v>
      </c>
    </row>
    <row r="914" spans="1:25" hidden="1" x14ac:dyDescent="0.25">
      <c r="A914" t="str">
        <v>დევიდ ბრუს სმიტი</v>
      </c>
      <c r="B914" t="str">
        <v>105316925</v>
      </c>
      <c r="C914" s="19" t="str">
        <v/>
      </c>
      <c r="E914" t="str">
        <v>Male</v>
      </c>
      <c r="F914" t="b">
        <v>1</v>
      </c>
      <c r="H914" t="str">
        <v>ქ. თბილისი, ჭავჭავაძის გამზ. N34, მე-8 სართული</v>
      </c>
      <c r="I914" t="str">
        <v/>
      </c>
      <c r="J914" t="str">
        <v/>
      </c>
      <c r="K914" t="str">
        <v/>
      </c>
      <c r="M914" t="str">
        <v/>
      </c>
      <c r="N914" t="str">
        <v/>
      </c>
      <c r="O914" t="str">
        <v/>
      </c>
      <c r="P914" t="str">
        <v/>
      </c>
      <c r="Q914" t="str">
        <v/>
      </c>
      <c r="R914" t="str">
        <v>bf4d83f9-5064-4958-af6e-e4c21b2e4880</v>
      </c>
      <c r="S914" t="str">
        <v>94279771-0dd8-44b8-955b-275714b1489b</v>
      </c>
      <c r="T914" t="str">
        <v>FE784FDB-D590-43D0-A85D-32931ECCD907</v>
      </c>
      <c r="U914" t="str">
        <v>ICE000913</v>
      </c>
      <c r="V914" t="b">
        <f>ISNUMBER(MATCH( ""&amp; T914,  Emploees!AC:AC,0))</f>
        <v>0</v>
      </c>
      <c r="W914" t="b">
        <f>IF(V914,FALSE,ISNUMBER(MATCH(T914,Emploees!B:B,0)))</f>
        <v>0</v>
      </c>
      <c r="X914" t="b">
        <v>1</v>
      </c>
      <c r="Y914" t="e">
        <f>MATCH(ROW(),Sheet2!$A$2:$A$8,0)</f>
        <v>#N/A</v>
      </c>
    </row>
    <row r="915" spans="1:25" hidden="1" x14ac:dyDescent="0.25">
      <c r="A915" t="str">
        <v>ITM-TRANSLATION</v>
      </c>
      <c r="B915" t="str">
        <v>427717508</v>
      </c>
      <c r="C915" s="19" t="str">
        <v/>
      </c>
      <c r="E915" t="str">
        <v/>
      </c>
      <c r="F915" t="str">
        <v/>
      </c>
      <c r="H915" t="str">
        <v>ქ. თბილისის, ვაკე-საბურთალოს რაიონში, ი. ჭავჭავაძის გამზ., № 22, მე-2 სართ.</v>
      </c>
      <c r="I915" t="str">
        <v/>
      </c>
      <c r="J915" t="str">
        <v/>
      </c>
      <c r="K915" t="str">
        <v/>
      </c>
      <c r="M915" t="str">
        <v>დავითი შაოშვილი</v>
      </c>
      <c r="N915">
        <v>13001020951</v>
      </c>
      <c r="O915" t="str">
        <v/>
      </c>
      <c r="P915" t="str">
        <v/>
      </c>
      <c r="Q915">
        <v>739</v>
      </c>
      <c r="R915" t="str">
        <v>0d51a686-652b-478f-9502-50b11abafa54</v>
      </c>
      <c r="S915" t="str">
        <v>94279771-0dd8-44b8-955b-275714b1489b</v>
      </c>
      <c r="T915" t="str">
        <v>2001FD98-89AC-4B6C-9591-71C1941E51C3</v>
      </c>
      <c r="U915" t="str">
        <v>ICE000914</v>
      </c>
      <c r="V915" t="b">
        <f>ISNUMBER(MATCH( ""&amp; T915,  Emploees!AC:AC,0))</f>
        <v>0</v>
      </c>
      <c r="W915" t="b">
        <f>IF(V915,FALSE,ISNUMBER(MATCH(T915,Emploees!B:B,0)))</f>
        <v>0</v>
      </c>
      <c r="X915" t="b">
        <v>1</v>
      </c>
      <c r="Y915" t="e">
        <f>MATCH(ROW(),Sheet2!$A$2:$A$8,0)</f>
        <v>#N/A</v>
      </c>
    </row>
    <row r="916" spans="1:25" hidden="1" x14ac:dyDescent="0.25">
      <c r="A916" t="str">
        <v>ლოჯისთიქს სოლუშენს</v>
      </c>
      <c r="B916" t="str">
        <v>404891079</v>
      </c>
      <c r="C916" s="19" t="str">
        <v/>
      </c>
      <c r="E916" t="str">
        <v/>
      </c>
      <c r="F916" t="str">
        <v/>
      </c>
      <c r="H916" t="str">
        <v>ქ. თბილისი, ვაკის რაიონი, ქუჩა თუთის , N 13, ბინა NG2-3</v>
      </c>
      <c r="I916" t="str">
        <v/>
      </c>
      <c r="J916" t="str">
        <v/>
      </c>
      <c r="K916" t="str">
        <v/>
      </c>
      <c r="M916" t="str">
        <v>ლევან მეძმარიაშვილი
ირაკლი ცანკაშვილი</v>
      </c>
      <c r="N916" t="str">
        <v>01026010661
01008013970</v>
      </c>
      <c r="O916" t="str">
        <v/>
      </c>
      <c r="P916" t="str">
        <v/>
      </c>
      <c r="Q916">
        <v>741</v>
      </c>
      <c r="R916" t="str">
        <v>0d51a686-652b-478f-9502-50b11abafa54</v>
      </c>
      <c r="S916" t="str">
        <v>94279771-0dd8-44b8-955b-275714b1489b</v>
      </c>
      <c r="T916" t="str">
        <v>FEB41B0D-4B86-43CA-BADF-62AF510276F1</v>
      </c>
      <c r="U916" t="str">
        <v>ICE000915</v>
      </c>
      <c r="V916" t="b">
        <f>ISNUMBER(MATCH( ""&amp; T916,  Emploees!AC:AC,0))</f>
        <v>0</v>
      </c>
      <c r="W916" t="b">
        <f>IF(V916,FALSE,ISNUMBER(MATCH(T916,Emploees!B:B,0)))</f>
        <v>0</v>
      </c>
      <c r="X916" t="b">
        <v>1</v>
      </c>
      <c r="Y916" t="e">
        <f>MATCH(ROW(),Sheet2!$A$2:$A$8,0)</f>
        <v>#N/A</v>
      </c>
    </row>
    <row r="917" spans="1:25" hidden="1" x14ac:dyDescent="0.25">
      <c r="A917" t="str">
        <v>ვათე</v>
      </c>
      <c r="B917" t="str">
        <v>400052704</v>
      </c>
      <c r="C917" s="19" t="str">
        <v/>
      </c>
      <c r="E917" t="str">
        <v/>
      </c>
      <c r="F917" t="str">
        <v/>
      </c>
      <c r="H917" t="str">
        <v>ქ. თბილისი, გლდანი-ნაძალადევის რაიონი, გლდანი I მ/რ., კორპ. №23, ბინა №94</v>
      </c>
      <c r="I917" t="str">
        <v/>
      </c>
      <c r="J917" t="str">
        <v/>
      </c>
      <c r="K917" t="str">
        <v/>
      </c>
      <c r="M917" t="str">
        <v>თემურ ფუტკარაძე</v>
      </c>
      <c r="N917">
        <v>61010001156</v>
      </c>
      <c r="O917" t="str">
        <v/>
      </c>
      <c r="P917" t="str">
        <v/>
      </c>
      <c r="Q917">
        <v>331</v>
      </c>
      <c r="R917" t="str">
        <v>0d51a686-652b-478f-9502-50b11abafa54</v>
      </c>
      <c r="S917" t="str">
        <v>94279771-0dd8-44b8-955b-275714b1489b</v>
      </c>
      <c r="T917" t="str">
        <v>6354049C-4659-4647-9B88-692F9F6E4256</v>
      </c>
      <c r="U917" t="str">
        <v>ICE000916</v>
      </c>
      <c r="V917" t="b">
        <f>ISNUMBER(MATCH( ""&amp; T917,  Emploees!AC:AC,0))</f>
        <v>0</v>
      </c>
      <c r="W917" t="b">
        <f>IF(V917,FALSE,ISNUMBER(MATCH(T917,Emploees!B:B,0)))</f>
        <v>0</v>
      </c>
      <c r="X917" t="b">
        <v>1</v>
      </c>
      <c r="Y917" t="e">
        <f>MATCH(ROW(),Sheet2!$A$2:$A$8,0)</f>
        <v>#N/A</v>
      </c>
    </row>
    <row r="918" spans="1:25" hidden="1" x14ac:dyDescent="0.25">
      <c r="A918" t="str">
        <v>ელსადენი 2011</v>
      </c>
      <c r="B918" t="str">
        <v>419617365</v>
      </c>
      <c r="C918" s="19" t="str">
        <v/>
      </c>
      <c r="E918" t="str">
        <v/>
      </c>
      <c r="F918" t="str">
        <v/>
      </c>
      <c r="H918" t="str">
        <v>ტყიბული, კ.ლესელიძის ქ., N 27</v>
      </c>
      <c r="I918" t="str">
        <v/>
      </c>
      <c r="J918" t="str">
        <v/>
      </c>
      <c r="K918" t="str">
        <v/>
      </c>
      <c r="M918" t="str">
        <v>მალხაზი ცირეკიძე</v>
      </c>
      <c r="N918">
        <v>41001000546</v>
      </c>
      <c r="O918" t="str">
        <v/>
      </c>
      <c r="P918" t="str">
        <v/>
      </c>
      <c r="Q918">
        <v>750</v>
      </c>
      <c r="R918" t="str">
        <v>0d51a686-652b-478f-9502-50b11abafa54</v>
      </c>
      <c r="S918" t="str">
        <v>94279771-0dd8-44b8-955b-275714b1489b</v>
      </c>
      <c r="T918" t="str">
        <v>B66401F8-B3C7-4ACF-8295-ABFE185F23CF</v>
      </c>
      <c r="U918" t="str">
        <v>ICE000917</v>
      </c>
      <c r="V918" t="b">
        <f>ISNUMBER(MATCH( ""&amp; T918,  Emploees!AC:AC,0))</f>
        <v>0</v>
      </c>
      <c r="W918" t="b">
        <f>IF(V918,FALSE,ISNUMBER(MATCH(T918,Emploees!B:B,0)))</f>
        <v>0</v>
      </c>
      <c r="X918" t="b">
        <v>1</v>
      </c>
      <c r="Y918" t="e">
        <f>MATCH(ROW(),Sheet2!$A$2:$A$8,0)</f>
        <v>#N/A</v>
      </c>
    </row>
    <row r="919" spans="1:25" hidden="1" x14ac:dyDescent="0.25">
      <c r="A919" t="str">
        <v>ELD 600</v>
      </c>
      <c r="B919" t="str">
        <v>435428191</v>
      </c>
      <c r="C919" s="19" t="str">
        <v/>
      </c>
      <c r="E919" t="str">
        <v/>
      </c>
      <c r="F919" t="str">
        <v/>
      </c>
      <c r="H919" t="str">
        <v>მარტვილი, ს. დიდი ჭყონი</v>
      </c>
      <c r="I919" t="str">
        <v/>
      </c>
      <c r="J919" t="str">
        <v/>
      </c>
      <c r="K919" t="str">
        <v/>
      </c>
      <c r="M919" t="str">
        <v>ვლადიმერ ბეჭვაია</v>
      </c>
      <c r="N919">
        <v>29001004243</v>
      </c>
      <c r="O919" t="str">
        <v/>
      </c>
      <c r="P919" t="str">
        <v/>
      </c>
      <c r="Q919">
        <v>752</v>
      </c>
      <c r="R919" t="str">
        <v>0d51a686-652b-478f-9502-50b11abafa54</v>
      </c>
      <c r="S919" t="str">
        <v>94279771-0dd8-44b8-955b-275714b1489b</v>
      </c>
      <c r="T919" t="str">
        <v>3B112D84-19DA-468C-B267-7FD31929EC3C</v>
      </c>
      <c r="U919" t="str">
        <v>ICE000918</v>
      </c>
      <c r="V919" t="b">
        <f>ISNUMBER(MATCH( ""&amp; T919,  Emploees!AC:AC,0))</f>
        <v>0</v>
      </c>
      <c r="W919" t="b">
        <f>IF(V919,FALSE,ISNUMBER(MATCH(T919,Emploees!B:B,0)))</f>
        <v>0</v>
      </c>
      <c r="X919" t="b">
        <v>1</v>
      </c>
      <c r="Y919" t="e">
        <f>MATCH(ROW(),Sheet2!$A$2:$A$8,0)</f>
        <v>#N/A</v>
      </c>
    </row>
    <row r="920" spans="1:25" hidden="1" x14ac:dyDescent="0.25">
      <c r="A920" t="str">
        <v>ნიკოლოზი</v>
      </c>
      <c r="B920" t="str">
        <v>406192114</v>
      </c>
      <c r="C920" s="19" t="str">
        <v/>
      </c>
      <c r="E920" t="str">
        <v/>
      </c>
      <c r="F920" t="str">
        <v/>
      </c>
      <c r="H920" t="str">
        <v>ქ. თბილისი, ისანი-სამგორის რაიონი, სამგორის დას., კორ. 27, ბ. 17</v>
      </c>
      <c r="I920" t="str">
        <v/>
      </c>
      <c r="J920" t="str">
        <v/>
      </c>
      <c r="K920" t="str">
        <v/>
      </c>
      <c r="M920" t="str">
        <v>რამაზ ალბუთაშვილი</v>
      </c>
      <c r="N920" t="str">
        <v>01012006596</v>
      </c>
      <c r="O920" t="str">
        <v/>
      </c>
      <c r="P920" t="str">
        <v/>
      </c>
      <c r="Q920">
        <v>753</v>
      </c>
      <c r="R920" t="str">
        <v>0d51a686-652b-478f-9502-50b11abafa54</v>
      </c>
      <c r="S920" t="str">
        <v>94279771-0dd8-44b8-955b-275714b1489b</v>
      </c>
      <c r="T920" t="str">
        <v>4D41FEE2-F53B-4DDC-89A6-C027767D9D8F</v>
      </c>
      <c r="U920" t="str">
        <v>ICE000919</v>
      </c>
      <c r="V920" t="b">
        <f>ISNUMBER(MATCH( ""&amp; T920,  Emploees!AC:AC,0))</f>
        <v>0</v>
      </c>
      <c r="W920" t="b">
        <f>IF(V920,FALSE,ISNUMBER(MATCH(T920,Emploees!B:B,0)))</f>
        <v>0</v>
      </c>
      <c r="X920" t="b">
        <v>1</v>
      </c>
      <c r="Y920" t="e">
        <f>MATCH(ROW(),Sheet2!$A$2:$A$8,0)</f>
        <v>#N/A</v>
      </c>
    </row>
    <row r="921" spans="1:25" hidden="1" x14ac:dyDescent="0.25">
      <c r="A921" t="str">
        <v>კმპ</v>
      </c>
      <c r="B921" t="str">
        <v>204575469</v>
      </c>
      <c r="C921" s="19" t="str">
        <v/>
      </c>
      <c r="E921" t="str">
        <v/>
      </c>
      <c r="F921" t="str">
        <v/>
      </c>
      <c r="H921" t="str">
        <v>ქ. თბილისი, მთაწმინდის რაიონი, თაბუკაშვილის ქ., №28</v>
      </c>
      <c r="I921" t="str">
        <v/>
      </c>
      <c r="J921" t="str">
        <v/>
      </c>
      <c r="K921" t="str">
        <v/>
      </c>
      <c r="M921" t="str">
        <v>გიორგი სხულუხია
გურამ ბუბუტეიშვილი</v>
      </c>
      <c r="N921" t="str">
        <v>01003006704
10001064344</v>
      </c>
      <c r="O921" t="str">
        <v/>
      </c>
      <c r="P921" t="str">
        <v/>
      </c>
      <c r="Q921">
        <v>754</v>
      </c>
      <c r="R921" t="str">
        <v>0d51a686-652b-478f-9502-50b11abafa54</v>
      </c>
      <c r="S921" t="str">
        <v>94279771-0dd8-44b8-955b-275714b1489b</v>
      </c>
      <c r="T921" t="str">
        <v>1DF8A6CC-2B52-4D9E-8818-CDCF1648EAA3</v>
      </c>
      <c r="U921" t="str">
        <v>ICE000920</v>
      </c>
      <c r="V921" t="b">
        <f>ISNUMBER(MATCH( ""&amp; T921,  Emploees!AC:AC,0))</f>
        <v>0</v>
      </c>
      <c r="W921" t="b">
        <f>IF(V921,FALSE,ISNUMBER(MATCH(T921,Emploees!B:B,0)))</f>
        <v>0</v>
      </c>
      <c r="X921" t="b">
        <v>1</v>
      </c>
      <c r="Y921" t="e">
        <f>MATCH(ROW(),Sheet2!$A$2:$A$8,0)</f>
        <v>#N/A</v>
      </c>
    </row>
    <row r="922" spans="1:25" hidden="1" x14ac:dyDescent="0.25">
      <c r="A922" t="str">
        <v>NSC</v>
      </c>
      <c r="B922" t="str">
        <v>400046767</v>
      </c>
      <c r="C922" s="19" t="str">
        <v/>
      </c>
      <c r="E922" t="str">
        <v/>
      </c>
      <c r="F922" t="str">
        <v/>
      </c>
      <c r="H922" t="str">
        <v>ქ. თბილისი, გლდანი-ნაძალადევის რაიონი, გლდანი, V მ/რ, კორ. 17, ბ. 31</v>
      </c>
      <c r="I922" t="str">
        <v/>
      </c>
      <c r="J922" t="str">
        <v/>
      </c>
      <c r="K922" t="str">
        <v/>
      </c>
      <c r="M922" t="str">
        <v>ზვიად ინასარიძე</v>
      </c>
      <c r="N922" t="str">
        <v>01002001880</v>
      </c>
      <c r="O922" t="str">
        <v/>
      </c>
      <c r="P922" t="str">
        <v/>
      </c>
      <c r="Q922">
        <v>757</v>
      </c>
      <c r="R922" t="str">
        <v>0d51a686-652b-478f-9502-50b11abafa54</v>
      </c>
      <c r="S922" t="str">
        <v>94279771-0dd8-44b8-955b-275714b1489b</v>
      </c>
      <c r="T922" t="str">
        <v>B694ACA1-712A-4C3D-A3EB-EF3B7837730F</v>
      </c>
      <c r="U922" t="str">
        <v>ICE000921</v>
      </c>
      <c r="V922" t="b">
        <f>ISNUMBER(MATCH( ""&amp; T922,  Emploees!AC:AC,0))</f>
        <v>0</v>
      </c>
      <c r="W922" t="b">
        <f>IF(V922,FALSE,ISNUMBER(MATCH(T922,Emploees!B:B,0)))</f>
        <v>0</v>
      </c>
      <c r="X922" t="b">
        <v>1</v>
      </c>
      <c r="Y922" t="e">
        <f>MATCH(ROW(),Sheet2!$A$2:$A$8,0)</f>
        <v>#N/A</v>
      </c>
    </row>
    <row r="923" spans="1:25" hidden="1" x14ac:dyDescent="0.25">
      <c r="A923" t="str">
        <v>კომფორტ ჰაუსი</v>
      </c>
      <c r="B923" t="str">
        <v>400163540</v>
      </c>
      <c r="C923" s="19" t="str">
        <v/>
      </c>
      <c r="E923" t="str">
        <v/>
      </c>
      <c r="F923" t="str">
        <v/>
      </c>
      <c r="H923" t="str">
        <v>ქ. თბილისი, გლდანი-ნაძალადევის რაიონი, კავთისხევის ქ., №16</v>
      </c>
      <c r="I923" t="str">
        <v/>
      </c>
      <c r="J923" t="str">
        <v/>
      </c>
      <c r="K923" t="str">
        <v/>
      </c>
      <c r="M923" t="str">
        <v>დავით ჯიჭონაია</v>
      </c>
      <c r="N923">
        <v>62001036493</v>
      </c>
      <c r="O923" t="str">
        <v/>
      </c>
      <c r="P923" t="str">
        <v/>
      </c>
      <c r="Q923">
        <v>758</v>
      </c>
      <c r="R923" t="str">
        <v>0d51a686-652b-478f-9502-50b11abafa54</v>
      </c>
      <c r="S923" t="str">
        <v>94279771-0dd8-44b8-955b-275714b1489b</v>
      </c>
      <c r="T923" t="str">
        <v>8D6372F9-6B93-4356-A341-B094602E081D</v>
      </c>
      <c r="U923" t="str">
        <v>ICE000922</v>
      </c>
      <c r="V923" t="b">
        <f>ISNUMBER(MATCH( ""&amp; T923,  Emploees!AC:AC,0))</f>
        <v>0</v>
      </c>
      <c r="W923" t="b">
        <f>IF(V923,FALSE,ISNUMBER(MATCH(T923,Emploees!B:B,0)))</f>
        <v>0</v>
      </c>
      <c r="X923" t="b">
        <v>1</v>
      </c>
      <c r="Y923" t="e">
        <f>MATCH(ROW(),Sheet2!$A$2:$A$8,0)</f>
        <v>#N/A</v>
      </c>
    </row>
    <row r="924" spans="1:25" hidden="1" x14ac:dyDescent="0.25">
      <c r="A924" t="str">
        <v>ბესტ ლაინი</v>
      </c>
      <c r="B924" t="str">
        <v>400214610</v>
      </c>
      <c r="C924" s="19" t="str">
        <v/>
      </c>
      <c r="E924" t="str">
        <v/>
      </c>
      <c r="F924" t="str">
        <v/>
      </c>
      <c r="H924" t="str">
        <v>ქ. თბილისი, გლდანი-ნაძალადევის რაიონი, გლდანის მასივი, IIIა მიკრო/რაიონი, კორპუსი 21, ბინა 112</v>
      </c>
      <c r="I924" t="str">
        <v/>
      </c>
      <c r="J924" t="str">
        <v/>
      </c>
      <c r="K924" t="str">
        <v/>
      </c>
      <c r="M924" t="str">
        <v>ნოდარ ხუდოიანი</v>
      </c>
      <c r="N924" t="str">
        <v>01001063062</v>
      </c>
      <c r="O924" t="str">
        <v/>
      </c>
      <c r="P924" t="str">
        <v/>
      </c>
      <c r="Q924">
        <v>781</v>
      </c>
      <c r="R924" t="str">
        <v>0d51a686-652b-478f-9502-50b11abafa54</v>
      </c>
      <c r="S924" t="str">
        <v>94279771-0dd8-44b8-955b-275714b1489b</v>
      </c>
      <c r="T924" t="str">
        <v>469F931C-ABA7-4EFB-8CF5-3610074B8531</v>
      </c>
      <c r="U924" t="str">
        <v>ICE000923</v>
      </c>
      <c r="V924" t="b">
        <f>ISNUMBER(MATCH( ""&amp; T924,  Emploees!AC:AC,0))</f>
        <v>0</v>
      </c>
      <c r="W924" t="b">
        <f>IF(V924,FALSE,ISNUMBER(MATCH(T924,Emploees!B:B,0)))</f>
        <v>0</v>
      </c>
      <c r="X924" t="b">
        <v>1</v>
      </c>
      <c r="Y924" t="e">
        <f>MATCH(ROW(),Sheet2!$A$2:$A$8,0)</f>
        <v>#N/A</v>
      </c>
    </row>
    <row r="925" spans="1:25" hidden="1" x14ac:dyDescent="0.25">
      <c r="A925" t="str">
        <v>აითი ბიზნეს ჯგუფი</v>
      </c>
      <c r="B925" t="str">
        <v>405202490</v>
      </c>
      <c r="C925" s="19" t="str">
        <v/>
      </c>
      <c r="E925" t="str">
        <v/>
      </c>
      <c r="F925" t="str">
        <v/>
      </c>
      <c r="H925" t="str">
        <v>ქ. თბილისი, ვაკე-საბურთალოს რაიონი, ჟ.შარტავას ქ., N 14ა, სხვენი 13ა</v>
      </c>
      <c r="I925" t="str">
        <v/>
      </c>
      <c r="J925" t="str">
        <v/>
      </c>
      <c r="K925" t="str">
        <v/>
      </c>
      <c r="M925" t="str">
        <v>ირაკლი დანელია</v>
      </c>
      <c r="N925" t="str">
        <v>01026015902</v>
      </c>
      <c r="O925" t="str">
        <v/>
      </c>
      <c r="P925" t="str">
        <v/>
      </c>
      <c r="Q925">
        <v>759</v>
      </c>
      <c r="R925" t="str">
        <v>0d51a686-652b-478f-9502-50b11abafa54</v>
      </c>
      <c r="S925" t="str">
        <v>94279771-0dd8-44b8-955b-275714b1489b</v>
      </c>
      <c r="T925" t="str">
        <v>E2BB3DDA-DCC0-417E-B0D0-361D32BE0825</v>
      </c>
      <c r="U925" t="str">
        <v>ICE000924</v>
      </c>
      <c r="V925" t="b">
        <f>ISNUMBER(MATCH( ""&amp; T925,  Emploees!AC:AC,0))</f>
        <v>0</v>
      </c>
      <c r="W925" t="b">
        <f>IF(V925,FALSE,ISNUMBER(MATCH(T925,Emploees!B:B,0)))</f>
        <v>0</v>
      </c>
      <c r="X925" t="b">
        <v>1</v>
      </c>
      <c r="Y925" t="e">
        <f>MATCH(ROW(),Sheet2!$A$2:$A$8,0)</f>
        <v>#N/A</v>
      </c>
    </row>
    <row r="926" spans="1:25" hidden="1" x14ac:dyDescent="0.25">
      <c r="A926" t="str">
        <v>სიბელ</v>
      </c>
      <c r="B926" t="str">
        <v>400178981</v>
      </c>
      <c r="C926" s="19" t="str">
        <v/>
      </c>
      <c r="E926" t="str">
        <v/>
      </c>
      <c r="F926" t="str">
        <v/>
      </c>
      <c r="H926" t="str">
        <v>ქ. თბილისი, გლდანი-ნაძალადევის რაიონი, გლდანის ხევი, კორ. 2, ბ. 23</v>
      </c>
      <c r="I926" t="str">
        <v/>
      </c>
      <c r="J926" t="str">
        <v/>
      </c>
      <c r="K926" t="str">
        <v/>
      </c>
      <c r="M926" t="str">
        <v>გიორგი გვიჩიანი</v>
      </c>
      <c r="N926" t="str">
        <v>01011054767</v>
      </c>
      <c r="O926" t="str">
        <v/>
      </c>
      <c r="P926" t="str">
        <v/>
      </c>
      <c r="Q926">
        <v>760</v>
      </c>
      <c r="R926" t="str">
        <v>0d51a686-652b-478f-9502-50b11abafa54</v>
      </c>
      <c r="S926" t="str">
        <v>94279771-0dd8-44b8-955b-275714b1489b</v>
      </c>
      <c r="T926" t="str">
        <v>47DA04C8-D60F-4345-97E9-2E60E47297DF</v>
      </c>
      <c r="U926" t="str">
        <v>ICE000925</v>
      </c>
      <c r="V926" t="b">
        <f>ISNUMBER(MATCH( ""&amp; T926,  Emploees!AC:AC,0))</f>
        <v>0</v>
      </c>
      <c r="W926" t="b">
        <f>IF(V926,FALSE,ISNUMBER(MATCH(T926,Emploees!B:B,0)))</f>
        <v>0</v>
      </c>
      <c r="X926" t="b">
        <v>1</v>
      </c>
      <c r="Y926" t="e">
        <f>MATCH(ROW(),Sheet2!$A$2:$A$8,0)</f>
        <v>#N/A</v>
      </c>
    </row>
    <row r="927" spans="1:25" hidden="1" x14ac:dyDescent="0.25">
      <c r="A927" t="str">
        <v>საქართველოს ექსპედიტორთა ასოციაცია ყოფ
საქ.ექსპედიტორთა ეროვნული ასოციაცია</v>
      </c>
      <c r="B927" t="str">
        <v>211343660</v>
      </c>
      <c r="C927" s="19" t="str">
        <v/>
      </c>
      <c r="E927" t="str">
        <v/>
      </c>
      <c r="F927" t="str">
        <v/>
      </c>
      <c r="H927" t="str">
        <v>ქ. თბილისის საბურთალოს რაიონში, ყაზბეგის გამზირი №12ა</v>
      </c>
      <c r="I927" t="str">
        <v/>
      </c>
      <c r="J927" t="str">
        <v/>
      </c>
      <c r="K927" t="str">
        <v/>
      </c>
      <c r="M927" t="str">
        <v>ზურაბ შენგელია</v>
      </c>
      <c r="N927" t="str">
        <v>01002000652</v>
      </c>
      <c r="O927" t="str">
        <v/>
      </c>
      <c r="P927" t="str">
        <v/>
      </c>
      <c r="Q927">
        <v>761</v>
      </c>
      <c r="R927" t="str">
        <v>831339ac-64e3-4d4c-9726-074e2d68b19c</v>
      </c>
      <c r="S927" t="str">
        <v>94279771-0dd8-44b8-955b-275714b1489b</v>
      </c>
      <c r="T927" t="str">
        <v>E6F2C3D8-AEFB-40FB-A99A-F3C3A487804E</v>
      </c>
      <c r="U927" t="str">
        <v>ICE000926</v>
      </c>
      <c r="V927" t="b">
        <f>ISNUMBER(MATCH( ""&amp; T927,  Emploees!AC:AC,0))</f>
        <v>0</v>
      </c>
      <c r="W927" t="b">
        <f>IF(V927,FALSE,ISNUMBER(MATCH(T927,Emploees!B:B,0)))</f>
        <v>0</v>
      </c>
      <c r="X927" t="b">
        <v>1</v>
      </c>
      <c r="Y927" t="e">
        <f>MATCH(ROW(),Sheet2!$A$2:$A$8,0)</f>
        <v>#N/A</v>
      </c>
    </row>
    <row r="928" spans="1:25" hidden="1" x14ac:dyDescent="0.25">
      <c r="A928" t="str">
        <v>ელვა</v>
      </c>
      <c r="B928" t="str">
        <v>400171997</v>
      </c>
      <c r="C928" s="19" t="str">
        <v/>
      </c>
      <c r="E928" t="str">
        <v/>
      </c>
      <c r="F928" t="str">
        <v/>
      </c>
      <c r="H928" t="str">
        <v>ქ. თბილისი, გლდანი-ნაძალადევის რაიონი, სანზონა, კორ. 1ვ, ბ. 39</v>
      </c>
      <c r="I928" t="str">
        <v/>
      </c>
      <c r="J928" t="str">
        <v/>
      </c>
      <c r="K928" t="str">
        <v/>
      </c>
      <c r="M928" t="str">
        <v>ლალი ხელაშვილი</v>
      </c>
      <c r="N928" t="str">
        <v>01036000199</v>
      </c>
      <c r="O928" t="str">
        <v/>
      </c>
      <c r="P928" t="str">
        <v/>
      </c>
      <c r="Q928">
        <v>762</v>
      </c>
      <c r="R928" t="str">
        <v>0d51a686-652b-478f-9502-50b11abafa54</v>
      </c>
      <c r="S928" t="str">
        <v>94279771-0dd8-44b8-955b-275714b1489b</v>
      </c>
      <c r="T928" t="str">
        <v>FF728CA7-2249-4201-836E-BD6E8BB7F4F8</v>
      </c>
      <c r="U928" t="str">
        <v>ICE000927</v>
      </c>
      <c r="V928" t="b">
        <f>ISNUMBER(MATCH( ""&amp; T928,  Emploees!AC:AC,0))</f>
        <v>0</v>
      </c>
      <c r="W928" t="b">
        <f>IF(V928,FALSE,ISNUMBER(MATCH(T928,Emploees!B:B,0)))</f>
        <v>0</v>
      </c>
      <c r="X928" t="b">
        <v>1</v>
      </c>
      <c r="Y928" t="e">
        <f>MATCH(ROW(),Sheet2!$A$2:$A$8,0)</f>
        <v>#N/A</v>
      </c>
    </row>
    <row r="929" spans="1:25" hidden="1" x14ac:dyDescent="0.25">
      <c r="A929" t="str">
        <v>ოფაზი</v>
      </c>
      <c r="B929" t="str">
        <v>405109234</v>
      </c>
      <c r="C929" s="19" t="str">
        <v/>
      </c>
      <c r="E929" t="str">
        <v/>
      </c>
      <c r="F929" t="str">
        <v/>
      </c>
      <c r="H929" t="str">
        <v>ქ. თბილისი, საბურთალოს რაიონი, დიდი დიღომი, III მ/რ, კორ. 14, ბ. 32</v>
      </c>
      <c r="I929" t="str">
        <v/>
      </c>
      <c r="J929" t="str">
        <v/>
      </c>
      <c r="K929" t="str">
        <v/>
      </c>
      <c r="M929" t="str">
        <v>ნიკო მაჭარაშვილი</v>
      </c>
      <c r="N929" t="str">
        <v>01025019853</v>
      </c>
      <c r="O929" t="str">
        <v/>
      </c>
      <c r="P929" t="str">
        <v/>
      </c>
      <c r="Q929">
        <v>771</v>
      </c>
      <c r="R929" t="str">
        <v>0d51a686-652b-478f-9502-50b11abafa54</v>
      </c>
      <c r="S929" t="str">
        <v>94279771-0dd8-44b8-955b-275714b1489b</v>
      </c>
      <c r="T929" t="str">
        <v>6CA5C620-3501-426D-88C3-6A9BB2F1C268</v>
      </c>
      <c r="U929" t="str">
        <v>ICE000928</v>
      </c>
      <c r="V929" t="b">
        <f>ISNUMBER(MATCH( ""&amp; T929,  Emploees!AC:AC,0))</f>
        <v>0</v>
      </c>
      <c r="W929" t="b">
        <f>IF(V929,FALSE,ISNUMBER(MATCH(T929,Emploees!B:B,0)))</f>
        <v>0</v>
      </c>
      <c r="X929" t="b">
        <v>1</v>
      </c>
      <c r="Y929" t="e">
        <f>MATCH(ROW(),Sheet2!$A$2:$A$8,0)</f>
        <v>#N/A</v>
      </c>
    </row>
    <row r="930" spans="1:25" hidden="1" x14ac:dyDescent="0.25">
      <c r="A930" t="str">
        <v>ეკოლაინი</v>
      </c>
      <c r="B930" t="str">
        <v>204445145</v>
      </c>
      <c r="C930" s="19" t="str">
        <v/>
      </c>
      <c r="E930" t="str">
        <v/>
      </c>
      <c r="F930" t="str">
        <v/>
      </c>
      <c r="H930" t="str">
        <v>ქ. თბილისი, ჩუღურეთის რაიონი, უზნაძის ქ., №2, (იგივე უზნაძის ქ. 2-2ა), სართ. 1</v>
      </c>
      <c r="I930" t="str">
        <v/>
      </c>
      <c r="J930" t="str">
        <v/>
      </c>
      <c r="K930" t="str">
        <v/>
      </c>
      <c r="M930" t="str">
        <v>გოჩა ბერიტაშვილი</v>
      </c>
      <c r="N930" t="str">
        <v>01004005804</v>
      </c>
      <c r="O930" t="str">
        <v/>
      </c>
      <c r="P930" t="str">
        <v/>
      </c>
      <c r="Q930">
        <v>772</v>
      </c>
      <c r="R930" t="str">
        <v>0d51a686-652b-478f-9502-50b11abafa54</v>
      </c>
      <c r="S930" t="str">
        <v>94279771-0dd8-44b8-955b-275714b1489b</v>
      </c>
      <c r="T930" t="str">
        <v>D8E4EACA-438C-4AFB-8AA0-DE45BB2C1CB4</v>
      </c>
      <c r="U930" t="str">
        <v>ICE000929</v>
      </c>
      <c r="V930" t="b">
        <f>ISNUMBER(MATCH( ""&amp; T930,  Emploees!AC:AC,0))</f>
        <v>0</v>
      </c>
      <c r="W930" t="b">
        <f>IF(V930,FALSE,ISNUMBER(MATCH(T930,Emploees!B:B,0)))</f>
        <v>0</v>
      </c>
      <c r="X930" t="b">
        <v>1</v>
      </c>
      <c r="Y930" t="e">
        <f>MATCH(ROW(),Sheet2!$A$2:$A$8,0)</f>
        <v>#N/A</v>
      </c>
    </row>
    <row r="931" spans="1:25" hidden="1" x14ac:dyDescent="0.25">
      <c r="A931" t="str">
        <v>ეს-ბი-სი</v>
      </c>
      <c r="B931" t="str">
        <v>206315959</v>
      </c>
      <c r="C931" s="19" t="str">
        <v/>
      </c>
      <c r="E931" t="str">
        <v/>
      </c>
      <c r="F931" t="str">
        <v/>
      </c>
      <c r="H931" t="str">
        <v>ქ. თბილისი, ისანი-სამგორის რაიონი, დოესის ქ. №64</v>
      </c>
      <c r="I931" t="str">
        <v/>
      </c>
      <c r="J931" t="str">
        <v/>
      </c>
      <c r="K931" t="str">
        <v/>
      </c>
      <c r="M931" t="str">
        <v>ერიკ ოვაკიმოვი</v>
      </c>
      <c r="N931" t="str">
        <v>01011013439</v>
      </c>
      <c r="O931" t="str">
        <v/>
      </c>
      <c r="P931" t="str">
        <v/>
      </c>
      <c r="Q931">
        <v>777</v>
      </c>
      <c r="R931" t="str">
        <v>0d51a686-652b-478f-9502-50b11abafa54</v>
      </c>
      <c r="S931" t="str">
        <v>94279771-0dd8-44b8-955b-275714b1489b</v>
      </c>
      <c r="T931" t="str">
        <v>F9C68FF0-DD84-4CCA-8D77-A77F0EA8D583</v>
      </c>
      <c r="U931" t="str">
        <v>ICE000930</v>
      </c>
      <c r="V931" t="b">
        <f>ISNUMBER(MATCH( ""&amp; T931,  Emploees!AC:AC,0))</f>
        <v>0</v>
      </c>
      <c r="W931" t="b">
        <f>IF(V931,FALSE,ISNUMBER(MATCH(T931,Emploees!B:B,0)))</f>
        <v>0</v>
      </c>
      <c r="X931" t="b">
        <v>1</v>
      </c>
      <c r="Y931" t="e">
        <f>MATCH(ROW(),Sheet2!$A$2:$A$8,0)</f>
        <v>#N/A</v>
      </c>
    </row>
    <row r="932" spans="1:25" hidden="1" x14ac:dyDescent="0.25">
      <c r="A932" t="str">
        <v>კომპანია GEOSM</v>
      </c>
      <c r="B932" t="str">
        <v>404873614</v>
      </c>
      <c r="C932" s="19" t="str">
        <v/>
      </c>
      <c r="E932" t="str">
        <v/>
      </c>
      <c r="F932" t="str">
        <v/>
      </c>
      <c r="H932" t="str">
        <v>ქ. თბილისი, ვაკის რაიონი, ალ. ყაზბეგის გამზ., N 47, ბ. 27</v>
      </c>
      <c r="I932" t="str">
        <v/>
      </c>
      <c r="J932" t="str">
        <v/>
      </c>
      <c r="K932" t="str">
        <v/>
      </c>
      <c r="M932" t="str">
        <v>თეიმურაზ ახობაძე</v>
      </c>
      <c r="N932" t="str">
        <v>01011001188</v>
      </c>
      <c r="O932" t="str">
        <v/>
      </c>
      <c r="P932" t="str">
        <v/>
      </c>
      <c r="Q932">
        <v>778</v>
      </c>
      <c r="R932" t="str">
        <v>0d51a686-652b-478f-9502-50b11abafa54</v>
      </c>
      <c r="S932" t="str">
        <v>94279771-0dd8-44b8-955b-275714b1489b</v>
      </c>
      <c r="T932" t="str">
        <v>10A8A38B-97C9-4BF5-9865-BCC5E2478706</v>
      </c>
      <c r="U932" t="str">
        <v>ICE000931</v>
      </c>
      <c r="V932" t="b">
        <f>ISNUMBER(MATCH( ""&amp; T932,  Emploees!AC:AC,0))</f>
        <v>0</v>
      </c>
      <c r="W932" t="b">
        <f>IF(V932,FALSE,ISNUMBER(MATCH(T932,Emploees!B:B,0)))</f>
        <v>0</v>
      </c>
      <c r="X932" t="b">
        <v>1</v>
      </c>
      <c r="Y932" t="e">
        <f>MATCH(ROW(),Sheet2!$A$2:$A$8,0)</f>
        <v>#N/A</v>
      </c>
    </row>
    <row r="933" spans="1:25" hidden="1" x14ac:dyDescent="0.25">
      <c r="A933" t="str">
        <v>ზილტა</v>
      </c>
      <c r="B933" t="str">
        <v>425052435</v>
      </c>
      <c r="C933" s="19" t="str">
        <v/>
      </c>
      <c r="E933" t="str">
        <v/>
      </c>
      <c r="F933" t="str">
        <v/>
      </c>
      <c r="H933" t="str">
        <v>ბაღდათის რაიონი, ს. დიმი</v>
      </c>
      <c r="I933" t="str">
        <v/>
      </c>
      <c r="J933" t="str">
        <v/>
      </c>
      <c r="K933" t="str">
        <v/>
      </c>
      <c r="M933" t="str">
        <v>ზაზა ჩხეიძე</v>
      </c>
      <c r="N933" t="str">
        <v>09001004845</v>
      </c>
      <c r="O933" t="str">
        <v/>
      </c>
      <c r="P933" t="str">
        <v/>
      </c>
      <c r="Q933">
        <v>779</v>
      </c>
      <c r="R933" t="str">
        <v>0d51a686-652b-478f-9502-50b11abafa54</v>
      </c>
      <c r="S933" t="str">
        <v>94279771-0dd8-44b8-955b-275714b1489b</v>
      </c>
      <c r="T933" t="str">
        <v>39FF0D07-A098-4344-A9C8-3127FEBC7F83</v>
      </c>
      <c r="U933" t="str">
        <v>ICE000932</v>
      </c>
      <c r="V933" t="b">
        <f>ISNUMBER(MATCH( ""&amp; T933,  Emploees!AC:AC,0))</f>
        <v>0</v>
      </c>
      <c r="W933" t="b">
        <f>IF(V933,FALSE,ISNUMBER(MATCH(T933,Emploees!B:B,0)))</f>
        <v>0</v>
      </c>
      <c r="X933" t="b">
        <v>1</v>
      </c>
      <c r="Y933" t="e">
        <f>MATCH(ROW(),Sheet2!$A$2:$A$8,0)</f>
        <v>#N/A</v>
      </c>
    </row>
    <row r="934" spans="1:25" hidden="1" x14ac:dyDescent="0.25">
      <c r="A934" t="str">
        <v>BREND KOPOS</v>
      </c>
      <c r="B934" t="str">
        <v>404879707</v>
      </c>
      <c r="C934" s="19" t="str">
        <v/>
      </c>
      <c r="E934" t="str">
        <v/>
      </c>
      <c r="F934" t="str">
        <v/>
      </c>
      <c r="H934" t="str">
        <v>ქ. თბილისის საბურთალოს რაიონში, ვაჟაფშაველას გამზ., III კვ.,კორ. 16 ბ. 55</v>
      </c>
      <c r="I934" t="str">
        <v/>
      </c>
      <c r="J934" t="str">
        <v/>
      </c>
      <c r="K934" t="str">
        <v/>
      </c>
      <c r="M934" t="str">
        <v>გივი ჭელიძე</v>
      </c>
      <c r="N934" t="str">
        <v>01009017192</v>
      </c>
      <c r="O934" t="str">
        <v/>
      </c>
      <c r="P934" t="str">
        <v/>
      </c>
      <c r="Q934">
        <v>782</v>
      </c>
      <c r="R934" t="str">
        <v>0d51a686-652b-478f-9502-50b11abafa54</v>
      </c>
      <c r="S934" t="str">
        <v>94279771-0dd8-44b8-955b-275714b1489b</v>
      </c>
      <c r="T934" t="str">
        <v>2E3E1B89-230A-4B09-952D-8713E69376BF</v>
      </c>
      <c r="U934" t="str">
        <v>ICE000933</v>
      </c>
      <c r="V934" t="b">
        <f>ISNUMBER(MATCH( ""&amp; T934,  Emploees!AC:AC,0))</f>
        <v>0</v>
      </c>
      <c r="W934" t="b">
        <f>IF(V934,FALSE,ISNUMBER(MATCH(T934,Emploees!B:B,0)))</f>
        <v>0</v>
      </c>
      <c r="X934" t="b">
        <v>1</v>
      </c>
      <c r="Y934" t="e">
        <f>MATCH(ROW(),Sheet2!$A$2:$A$8,0)</f>
        <v>#N/A</v>
      </c>
    </row>
    <row r="935" spans="1:25" hidden="1" x14ac:dyDescent="0.25">
      <c r="A935" t="str">
        <v>ლელა იოსელიანი</v>
      </c>
      <c r="B935" t="str">
        <v>01024008556</v>
      </c>
      <c r="C935" s="19" t="str">
        <v/>
      </c>
      <c r="E935" t="str">
        <v>Male</v>
      </c>
      <c r="F935" t="str">
        <v/>
      </c>
      <c r="H935" t="str">
        <v>ქ. თბილისი, ვაკე-საბურთალოს რაიონი, ალექსანდრე ყაზბეგის გამზ., №8, ბ.21</v>
      </c>
      <c r="I935" t="str">
        <v/>
      </c>
      <c r="J935" t="str">
        <v/>
      </c>
      <c r="K935" t="str">
        <v/>
      </c>
      <c r="M935" t="str">
        <v/>
      </c>
      <c r="N935" t="str">
        <v/>
      </c>
      <c r="O935" t="str">
        <v/>
      </c>
      <c r="P935" t="str">
        <v/>
      </c>
      <c r="Q935">
        <v>52</v>
      </c>
      <c r="R935" t="str">
        <v>ba538574-e93f-4ce8-a780-667b61fc970a</v>
      </c>
      <c r="S935" t="str">
        <v>94279771-0dd8-44b8-955b-275714b1489b</v>
      </c>
      <c r="T935" t="str">
        <v>772B6EA9-AA90-4F8E-8E54-92FA03285EE2</v>
      </c>
      <c r="U935" t="str">
        <v>ICE000934</v>
      </c>
      <c r="V935" t="b">
        <f>ISNUMBER(MATCH( ""&amp; T935,  Emploees!AC:AC,0))</f>
        <v>0</v>
      </c>
      <c r="W935" t="b">
        <f>IF(V935,FALSE,ISNUMBER(MATCH(T935,Emploees!B:B,0)))</f>
        <v>0</v>
      </c>
      <c r="X935" t="b">
        <v>1</v>
      </c>
      <c r="Y935" t="e">
        <f>MATCH(ROW(),Sheet2!$A$2:$A$8,0)</f>
        <v>#N/A</v>
      </c>
    </row>
    <row r="936" spans="1:25" hidden="1" x14ac:dyDescent="0.25">
      <c r="A936" t="str">
        <v>გრიგოლ ცირეკიძე</v>
      </c>
      <c r="B936" t="str">
        <v>01007008822</v>
      </c>
      <c r="C936" s="19" t="str">
        <v/>
      </c>
      <c r="E936" t="str">
        <v>Male</v>
      </c>
      <c r="F936" t="b">
        <v>1</v>
      </c>
      <c r="H936" t="str">
        <v>ქ. თბილისი, დიდუბე-ჩუღურეთი / მირცხულავასსახლი.12ბ.19</v>
      </c>
      <c r="I936" t="str">
        <v/>
      </c>
      <c r="J936" t="str">
        <v/>
      </c>
      <c r="K936" t="str">
        <v/>
      </c>
      <c r="M936" t="str">
        <v/>
      </c>
      <c r="N936" t="str">
        <v/>
      </c>
      <c r="O936" t="str">
        <v/>
      </c>
      <c r="P936" t="str">
        <v/>
      </c>
      <c r="Q936">
        <v>564</v>
      </c>
      <c r="R936" t="str">
        <v>bf4d83f9-5064-4958-af6e-e4c21b2e4880</v>
      </c>
      <c r="S936" t="str">
        <v>94279771-0dd8-44b8-955b-275714b1489b</v>
      </c>
      <c r="T936" t="str">
        <v>EE204598-CC64-48B0-9F9F-E325686ED810</v>
      </c>
      <c r="U936" t="str">
        <v>ICE000935</v>
      </c>
      <c r="V936" t="b">
        <f>ISNUMBER(MATCH( ""&amp; T936,  Emploees!AC:AC,0))</f>
        <v>0</v>
      </c>
      <c r="W936" t="b">
        <f>IF(V936,FALSE,ISNUMBER(MATCH(T936,Emploees!B:B,0)))</f>
        <v>0</v>
      </c>
      <c r="X936" t="b">
        <v>1</v>
      </c>
      <c r="Y936" t="e">
        <f>MATCH(ROW(),Sheet2!$A$2:$A$8,0)</f>
        <v>#N/A</v>
      </c>
    </row>
    <row r="937" spans="1:25" hidden="1" x14ac:dyDescent="0.25">
      <c r="A937" t="str">
        <v>ზურაბ კანკავა</v>
      </c>
      <c r="B937" t="str">
        <v>19001005231</v>
      </c>
      <c r="C937" s="19" t="str">
        <v/>
      </c>
      <c r="E937" t="str">
        <v>Male</v>
      </c>
      <c r="F937" t="b">
        <v>1</v>
      </c>
      <c r="H937" t="str">
        <v>ქ. თბილისი, ვაკე-საბურთალო / ტ.ტაბიძის კ.18 ბ.44</v>
      </c>
      <c r="I937" t="str">
        <v/>
      </c>
      <c r="J937" t="str">
        <v/>
      </c>
      <c r="K937" t="str">
        <v/>
      </c>
      <c r="M937" t="str">
        <v/>
      </c>
      <c r="N937" t="str">
        <v/>
      </c>
      <c r="O937" t="str">
        <v/>
      </c>
      <c r="P937" t="str">
        <v/>
      </c>
      <c r="Q937">
        <v>95</v>
      </c>
      <c r="R937" t="str">
        <v>bf4d83f9-5064-4958-af6e-e4c21b2e4880</v>
      </c>
      <c r="S937" t="str">
        <v>94279771-0dd8-44b8-955b-275714b1489b</v>
      </c>
      <c r="T937" t="str">
        <v>B194609C-8014-4F42-B5B1-E77E49BB13A0</v>
      </c>
      <c r="U937" t="str">
        <v>ICE000936</v>
      </c>
      <c r="V937" t="b">
        <f>ISNUMBER(MATCH( ""&amp; T937,  Emploees!AC:AC,0))</f>
        <v>0</v>
      </c>
      <c r="W937" t="b">
        <f>IF(V937,FALSE,ISNUMBER(MATCH(T937,Emploees!B:B,0)))</f>
        <v>0</v>
      </c>
      <c r="X937" t="b">
        <v>1</v>
      </c>
      <c r="Y937" t="e">
        <f>MATCH(ROW(),Sheet2!$A$2:$A$8,0)</f>
        <v>#N/A</v>
      </c>
    </row>
    <row r="938" spans="1:25" hidden="1" x14ac:dyDescent="0.25">
      <c r="A938" t="str">
        <v>გიორგი ქავთარია</v>
      </c>
      <c r="B938" t="str">
        <v>01003018701</v>
      </c>
      <c r="C938" s="19" t="str">
        <v/>
      </c>
      <c r="E938" t="str">
        <v>Male</v>
      </c>
      <c r="F938" t="b">
        <v>1</v>
      </c>
      <c r="H938" t="str">
        <v>ქ. თბილისის გლდანის რაიონი / მუხიანიმ/რ2კორპ.3ბ.45</v>
      </c>
      <c r="I938" t="str">
        <v/>
      </c>
      <c r="J938" t="str">
        <v/>
      </c>
      <c r="K938" t="str">
        <v/>
      </c>
      <c r="M938" t="str">
        <v/>
      </c>
      <c r="N938" t="str">
        <v/>
      </c>
      <c r="O938" t="str">
        <v/>
      </c>
      <c r="P938" t="str">
        <v/>
      </c>
      <c r="Q938">
        <v>96</v>
      </c>
      <c r="R938" t="str">
        <v>bf4d83f9-5064-4958-af6e-e4c21b2e4880</v>
      </c>
      <c r="S938" t="str">
        <v>94279771-0dd8-44b8-955b-275714b1489b</v>
      </c>
      <c r="T938" t="str">
        <v>E460E050-2A4C-47DE-9F5D-D67B0905351C</v>
      </c>
      <c r="U938" t="str">
        <v>ICE000937</v>
      </c>
      <c r="V938" t="b">
        <f>ISNUMBER(MATCH( ""&amp; T938,  Emploees!AC:AC,0))</f>
        <v>0</v>
      </c>
      <c r="W938" t="b">
        <f>IF(V938,FALSE,ISNUMBER(MATCH(T938,Emploees!B:B,0)))</f>
        <v>0</v>
      </c>
      <c r="X938" t="b">
        <v>1</v>
      </c>
      <c r="Y938" t="e">
        <f>MATCH(ROW(),Sheet2!$A$2:$A$8,0)</f>
        <v>#N/A</v>
      </c>
    </row>
    <row r="939" spans="1:25" hidden="1" x14ac:dyDescent="0.25">
      <c r="A939" t="str">
        <v>არქი საბურთალო</v>
      </c>
      <c r="B939" t="str">
        <v>405176982</v>
      </c>
      <c r="C939" s="19" t="str">
        <v/>
      </c>
      <c r="E939" t="str">
        <v/>
      </c>
      <c r="F939" t="str">
        <v/>
      </c>
      <c r="H939" t="str">
        <v>ქ. თბილისი, ვაკე-საბურთალოს რაიონი, ყიფშიძის შესახვ., №15</v>
      </c>
      <c r="I939" t="str">
        <v/>
      </c>
      <c r="J939" t="str">
        <v/>
      </c>
      <c r="K939" t="str">
        <v>GE68TB7418436050100003</v>
      </c>
      <c r="M939" t="str">
        <v>1. თენგიზ წულაია; 
2. ივერი ჭალიძე;</v>
      </c>
      <c r="N939" t="str">
        <v>1.37001018394;
2.01023011793;</v>
      </c>
      <c r="O939" t="str">
        <v/>
      </c>
      <c r="P939" t="str">
        <v/>
      </c>
      <c r="Q939">
        <v>1453</v>
      </c>
      <c r="R939" t="str">
        <v>0d51a686-652b-478f-9502-50b11abafa54</v>
      </c>
      <c r="S939" t="str">
        <v>94279771-0dd8-44b8-955b-275714b1489b</v>
      </c>
      <c r="T939" t="str">
        <v>25CECFAB-615A-4A1E-AC57-B18B8A92799B</v>
      </c>
      <c r="U939" t="str">
        <v>ICE000938</v>
      </c>
      <c r="V939" t="b">
        <f>ISNUMBER(MATCH( ""&amp; T939,  Emploees!AC:AC,0))</f>
        <v>0</v>
      </c>
      <c r="W939" t="b">
        <f>IF(V939,FALSE,ISNUMBER(MATCH(T939,Emploees!B:B,0)))</f>
        <v>0</v>
      </c>
      <c r="X939" t="b">
        <v>1</v>
      </c>
      <c r="Y939" t="e">
        <f>MATCH(ROW(),Sheet2!$A$2:$A$8,0)</f>
        <v>#N/A</v>
      </c>
    </row>
    <row r="940" spans="1:25" hidden="1" x14ac:dyDescent="0.25">
      <c r="A940" t="str">
        <v>ედიშერ მამალაძე</v>
      </c>
      <c r="B940" t="str">
        <v>01024005013</v>
      </c>
      <c r="C940" s="19" t="str">
        <v/>
      </c>
      <c r="E940" t="str">
        <v>Male</v>
      </c>
      <c r="F940" t="b">
        <v>1</v>
      </c>
      <c r="H940" t="str">
        <v>ქ. თბილისის საბურთალოს რაიონი / ჩიქოვანის ქ. 22 ბ.30</v>
      </c>
      <c r="I940" t="str">
        <v/>
      </c>
      <c r="J940" t="str">
        <v/>
      </c>
      <c r="K940" t="str">
        <v/>
      </c>
      <c r="M940" t="str">
        <v/>
      </c>
      <c r="N940" t="str">
        <v/>
      </c>
      <c r="O940" t="str">
        <v/>
      </c>
      <c r="P940" t="str">
        <v/>
      </c>
      <c r="Q940">
        <v>101</v>
      </c>
      <c r="R940" t="str">
        <v>bf4d83f9-5064-4958-af6e-e4c21b2e4880</v>
      </c>
      <c r="S940" t="str">
        <v>94279771-0dd8-44b8-955b-275714b1489b</v>
      </c>
      <c r="T940" t="str">
        <v>20F543E8-A260-429B-8583-264820CDB587</v>
      </c>
      <c r="U940" t="str">
        <v>ICE000939</v>
      </c>
      <c r="V940" t="b">
        <f>ISNUMBER(MATCH( ""&amp; T940,  Emploees!AC:AC,0))</f>
        <v>0</v>
      </c>
      <c r="W940" t="b">
        <f>IF(V940,FALSE,ISNUMBER(MATCH(T940,Emploees!B:B,0)))</f>
        <v>0</v>
      </c>
      <c r="X940" t="b">
        <v>1</v>
      </c>
      <c r="Y940" t="e">
        <f>MATCH(ROW(),Sheet2!$A$2:$A$8,0)</f>
        <v>#N/A</v>
      </c>
    </row>
    <row r="941" spans="1:25" hidden="1" x14ac:dyDescent="0.25">
      <c r="A941" t="str">
        <v>ელენე ცირეკიძე</v>
      </c>
      <c r="B941" t="str">
        <v>62001006548</v>
      </c>
      <c r="C941" s="19" t="str">
        <v/>
      </c>
      <c r="E941" t="str">
        <v>Female</v>
      </c>
      <c r="F941" t="str">
        <v/>
      </c>
      <c r="H941" t="str">
        <v>ქ. თბილისი, თემქა 9კვ.კ23/ა. ბ25</v>
      </c>
      <c r="I941" t="str">
        <v/>
      </c>
      <c r="J941" t="str">
        <v/>
      </c>
      <c r="K941" t="str">
        <v/>
      </c>
      <c r="M941" t="str">
        <v/>
      </c>
      <c r="N941" t="str">
        <v/>
      </c>
      <c r="O941" t="str">
        <v/>
      </c>
      <c r="P941" t="str">
        <v/>
      </c>
      <c r="Q941" t="str">
        <v/>
      </c>
      <c r="R941" t="str">
        <v>ba538574-e93f-4ce8-a780-667b61fc970a</v>
      </c>
      <c r="S941" t="str">
        <v>94279771-0dd8-44b8-955b-275714b1489b</v>
      </c>
      <c r="T941" t="str">
        <v>1A673E42-54BA-4358-912B-17A67BA2F178</v>
      </c>
      <c r="U941" t="str">
        <v>ICE000940</v>
      </c>
      <c r="V941" t="b">
        <f>ISNUMBER(MATCH( ""&amp; T941,  Emploees!AC:AC,0))</f>
        <v>0</v>
      </c>
      <c r="W941" t="b">
        <f>IF(V941,FALSE,ISNUMBER(MATCH(T941,Emploees!B:B,0)))</f>
        <v>0</v>
      </c>
      <c r="X941" t="b">
        <v>1</v>
      </c>
      <c r="Y941" t="e">
        <f>MATCH(ROW(),Sheet2!$A$2:$A$8,0)</f>
        <v>#N/A</v>
      </c>
    </row>
    <row r="942" spans="1:25" hidden="1" x14ac:dyDescent="0.25">
      <c r="A942" t="str">
        <v>აკაკი შანყულაშვილი</v>
      </c>
      <c r="B942" t="str">
        <v>01012031559</v>
      </c>
      <c r="C942" s="19" t="str">
        <v/>
      </c>
      <c r="E942" t="str">
        <v>Male</v>
      </c>
      <c r="F942" t="b">
        <v>1</v>
      </c>
      <c r="H942" t="str">
        <v>ქ. თბილისი, სამგორის ქ. კორ. 26 ბ. 45</v>
      </c>
      <c r="I942" t="str">
        <v/>
      </c>
      <c r="J942" t="str">
        <v/>
      </c>
      <c r="K942" t="str">
        <v/>
      </c>
      <c r="M942" t="str">
        <v/>
      </c>
      <c r="N942" t="str">
        <v/>
      </c>
      <c r="O942" t="str">
        <v/>
      </c>
      <c r="P942" t="str">
        <v/>
      </c>
      <c r="Q942" t="str">
        <v/>
      </c>
      <c r="R942" t="str">
        <v>bf4d83f9-5064-4958-af6e-e4c21b2e4880</v>
      </c>
      <c r="S942" t="str">
        <v>94279771-0dd8-44b8-955b-275714b1489b</v>
      </c>
      <c r="T942" t="str">
        <v>76F9BE7C-AF0A-4687-B91F-C68BDC28318D</v>
      </c>
      <c r="U942" t="str">
        <v>ICE000941</v>
      </c>
      <c r="V942" t="b">
        <f>ISNUMBER(MATCH( ""&amp; T942,  Emploees!AC:AC,0))</f>
        <v>0</v>
      </c>
      <c r="W942" t="b">
        <f>IF(V942,FALSE,ISNUMBER(MATCH(T942,Emploees!B:B,0)))</f>
        <v>0</v>
      </c>
      <c r="X942" t="b">
        <v>1</v>
      </c>
      <c r="Y942" t="e">
        <f>MATCH(ROW(),Sheet2!$A$2:$A$8,0)</f>
        <v>#N/A</v>
      </c>
    </row>
    <row r="943" spans="1:25" hidden="1" x14ac:dyDescent="0.25">
      <c r="A943" t="str">
        <v>დავითი ჩიხლაძე</v>
      </c>
      <c r="B943" t="str">
        <v>01010000659</v>
      </c>
      <c r="C943" s="19" t="str">
        <v/>
      </c>
      <c r="E943" t="str">
        <v>Male</v>
      </c>
      <c r="F943" t="b">
        <v>1</v>
      </c>
      <c r="H943" t="str">
        <v>ქ. თბილისი, ნუცუბიძე, კორპ. 3, სახლი 221, ბ. 23</v>
      </c>
      <c r="I943" t="str">
        <v/>
      </c>
      <c r="J943" t="str">
        <v/>
      </c>
      <c r="K943" t="str">
        <v/>
      </c>
      <c r="M943" t="str">
        <v/>
      </c>
      <c r="N943" t="str">
        <v/>
      </c>
      <c r="O943" t="str">
        <v/>
      </c>
      <c r="P943" t="str">
        <v/>
      </c>
      <c r="Q943">
        <v>166</v>
      </c>
      <c r="R943" t="str">
        <v>bf4d83f9-5064-4958-af6e-e4c21b2e4880</v>
      </c>
      <c r="S943" t="str">
        <v>94279771-0dd8-44b8-955b-275714b1489b</v>
      </c>
      <c r="T943" t="str">
        <v>B3BEAAF4-FB20-4A40-B085-312BBCFFB9A3</v>
      </c>
      <c r="U943" t="str">
        <v>ICE000942</v>
      </c>
      <c r="V943" t="b">
        <f>ISNUMBER(MATCH( ""&amp; T943,  Emploees!AC:AC,0))</f>
        <v>0</v>
      </c>
      <c r="W943" t="b">
        <f>IF(V943,FALSE,ISNUMBER(MATCH(T943,Emploees!B:B,0)))</f>
        <v>0</v>
      </c>
      <c r="X943" t="b">
        <v>1</v>
      </c>
      <c r="Y943" t="e">
        <f>MATCH(ROW(),Sheet2!$A$2:$A$8,0)</f>
        <v>#N/A</v>
      </c>
    </row>
    <row r="944" spans="1:25" hidden="1" x14ac:dyDescent="0.25">
      <c r="A944" t="str">
        <v>ხათუნა გოგოლაძე</v>
      </c>
      <c r="B944" t="str">
        <v>60001036047</v>
      </c>
      <c r="C944" s="19" t="str">
        <v/>
      </c>
      <c r="E944" t="str">
        <v>Male</v>
      </c>
      <c r="F944" t="str">
        <v/>
      </c>
      <c r="H944" t="str">
        <v>ქ. ქუთაისი, თავისუფლების ქ., №79</v>
      </c>
      <c r="I944" t="str">
        <v/>
      </c>
      <c r="J944" t="str">
        <v/>
      </c>
      <c r="K944" t="str">
        <v/>
      </c>
      <c r="M944" t="str">
        <v/>
      </c>
      <c r="N944" t="str">
        <v/>
      </c>
      <c r="O944" t="str">
        <v/>
      </c>
      <c r="P944" t="str">
        <v/>
      </c>
      <c r="Q944">
        <v>177</v>
      </c>
      <c r="R944" t="str">
        <v>470412f4-e2c0-4f9d-91f1-1c0630a02364</v>
      </c>
      <c r="S944" t="str">
        <v>94279771-0dd8-44b8-955b-275714b1489b</v>
      </c>
      <c r="T944" t="str">
        <v>B871837F-C37E-47B5-9E79-D6E4D1EE5121</v>
      </c>
      <c r="U944" t="str">
        <v>ICE000943</v>
      </c>
      <c r="V944" t="b">
        <f>ISNUMBER(MATCH( ""&amp; T944,  Emploees!AC:AC,0))</f>
        <v>0</v>
      </c>
      <c r="W944" t="b">
        <f>IF(V944,FALSE,ISNUMBER(MATCH(T944,Emploees!B:B,0)))</f>
        <v>0</v>
      </c>
      <c r="X944" t="b">
        <v>1</v>
      </c>
      <c r="Y944" t="e">
        <f>MATCH(ROW(),Sheet2!$A$2:$A$8,0)</f>
        <v>#N/A</v>
      </c>
    </row>
    <row r="945" spans="1:25" hidden="1" x14ac:dyDescent="0.25">
      <c r="A945" t="str">
        <v>მაია გრძელიშვილი - TRANSLATE INTERNATIONAL</v>
      </c>
      <c r="B945" t="str">
        <v>01029000846</v>
      </c>
      <c r="C945" s="19" t="str">
        <v/>
      </c>
      <c r="E945" t="str">
        <v>Female</v>
      </c>
      <c r="F945" t="str">
        <v/>
      </c>
      <c r="H945" t="str">
        <v>ქ. თბილისის სამგორის რაიონში, ოცხელის ქუჩა,№24 ბ.18</v>
      </c>
      <c r="I945" t="str">
        <v/>
      </c>
      <c r="J945" t="str">
        <v/>
      </c>
      <c r="K945" t="str">
        <v/>
      </c>
      <c r="M945" t="str">
        <v/>
      </c>
      <c r="N945" t="str">
        <v/>
      </c>
      <c r="O945" t="str">
        <v/>
      </c>
      <c r="P945" t="str">
        <v/>
      </c>
      <c r="Q945" t="str">
        <v/>
      </c>
      <c r="R945" t="str">
        <v>ba538574-e93f-4ce8-a780-667b61fc970a</v>
      </c>
      <c r="S945" t="str">
        <v>94279771-0dd8-44b8-955b-275714b1489b</v>
      </c>
      <c r="T945" t="str">
        <v>48BF0466-22F4-45F9-A6F3-8934E9DA594F</v>
      </c>
      <c r="U945" t="str">
        <v>ICE000944</v>
      </c>
      <c r="V945" t="b">
        <f>ISNUMBER(MATCH( ""&amp; T945,  Emploees!AC:AC,0))</f>
        <v>0</v>
      </c>
      <c r="W945" t="b">
        <f>IF(V945,FALSE,ISNUMBER(MATCH(T945,Emploees!B:B,0)))</f>
        <v>0</v>
      </c>
      <c r="X945" t="b">
        <v>1</v>
      </c>
      <c r="Y945" t="e">
        <f>MATCH(ROW(),Sheet2!$A$2:$A$8,0)</f>
        <v>#N/A</v>
      </c>
    </row>
    <row r="946" spans="1:25" hidden="1" x14ac:dyDescent="0.25">
      <c r="A946" t="str">
        <v>ხვიჩა ბეჟიაშვილი</v>
      </c>
      <c r="B946" t="str">
        <v>12001083700</v>
      </c>
      <c r="C946" s="19" t="str">
        <v/>
      </c>
      <c r="E946" t="str">
        <v>Male</v>
      </c>
      <c r="F946" t="b">
        <v>1</v>
      </c>
      <c r="H946" t="str">
        <v>ქ. თბილისი, ძველი თბილისის (ყოფ.მთაწმ) რაიონი / წავკისი</v>
      </c>
      <c r="I946" t="str">
        <v/>
      </c>
      <c r="J946" t="str">
        <v/>
      </c>
      <c r="K946" t="str">
        <v/>
      </c>
      <c r="M946" t="str">
        <v/>
      </c>
      <c r="N946" t="str">
        <v/>
      </c>
      <c r="O946" t="str">
        <v/>
      </c>
      <c r="P946" t="str">
        <v/>
      </c>
      <c r="Q946" t="str">
        <v/>
      </c>
      <c r="R946" t="str">
        <v>bf4d83f9-5064-4958-af6e-e4c21b2e4880</v>
      </c>
      <c r="S946" t="str">
        <v>94279771-0dd8-44b8-955b-275714b1489b</v>
      </c>
      <c r="T946" t="str">
        <v>404927A9-8502-4869-9E7E-EC2DDE0EBFAF</v>
      </c>
      <c r="U946" t="str">
        <v>ICE000945</v>
      </c>
      <c r="V946" t="b">
        <f>ISNUMBER(MATCH( ""&amp; T946,  Emploees!AC:AC,0))</f>
        <v>0</v>
      </c>
      <c r="W946" t="b">
        <f>IF(V946,FALSE,ISNUMBER(MATCH(T946,Emploees!B:B,0)))</f>
        <v>0</v>
      </c>
      <c r="X946" t="b">
        <v>1</v>
      </c>
      <c r="Y946" t="e">
        <f>MATCH(ROW(),Sheet2!$A$2:$A$8,0)</f>
        <v>#N/A</v>
      </c>
    </row>
    <row r="947" spans="1:25" hidden="1" x14ac:dyDescent="0.25">
      <c r="A947" t="str">
        <v>არჩილ ლეჟავა</v>
      </c>
      <c r="B947" t="str">
        <v>01030025769</v>
      </c>
      <c r="C947" s="19" t="str">
        <v/>
      </c>
      <c r="E947" t="str">
        <v>Male</v>
      </c>
      <c r="F947" t="b">
        <v>1</v>
      </c>
      <c r="H947" t="str">
        <v>ქ. თბილისი, ი. ნიკოლაძის ქ. 3-3ა, ბ50</v>
      </c>
      <c r="I947" t="str">
        <v/>
      </c>
      <c r="J947" t="str">
        <v/>
      </c>
      <c r="K947" t="str">
        <v/>
      </c>
      <c r="M947" t="str">
        <v/>
      </c>
      <c r="N947" t="str">
        <v/>
      </c>
      <c r="O947" t="str">
        <v/>
      </c>
      <c r="P947" t="str">
        <v/>
      </c>
      <c r="Q947" t="str">
        <v/>
      </c>
      <c r="R947" t="str">
        <v>bf4d83f9-5064-4958-af6e-e4c21b2e4880</v>
      </c>
      <c r="S947" t="str">
        <v>94279771-0dd8-44b8-955b-275714b1489b</v>
      </c>
      <c r="T947" t="str">
        <v>474D3078-F897-451A-AAAF-47515C6F18B3</v>
      </c>
      <c r="U947" t="str">
        <v>ICE000946</v>
      </c>
      <c r="V947" t="b">
        <f>ISNUMBER(MATCH( ""&amp; T947,  Emploees!AC:AC,0))</f>
        <v>0</v>
      </c>
      <c r="W947" t="b">
        <f>IF(V947,FALSE,ISNUMBER(MATCH(T947,Emploees!B:B,0)))</f>
        <v>0</v>
      </c>
      <c r="X947" t="b">
        <v>1</v>
      </c>
      <c r="Y947" t="e">
        <f>MATCH(ROW(),Sheet2!$A$2:$A$8,0)</f>
        <v>#N/A</v>
      </c>
    </row>
    <row r="948" spans="1:25" hidden="1" x14ac:dyDescent="0.25">
      <c r="A948" t="str">
        <v>კახაბერი ხუსკივაძე</v>
      </c>
      <c r="B948" t="str">
        <v>18001048819</v>
      </c>
      <c r="C948" s="19" t="str">
        <v/>
      </c>
      <c r="E948" t="str">
        <v>Male</v>
      </c>
      <c r="F948" t="b">
        <v>1</v>
      </c>
      <c r="H948" t="str">
        <v>ზესტაფონი ს. ქვედა კვალითი მე–6 ქ. N 1</v>
      </c>
      <c r="I948" t="str">
        <v/>
      </c>
      <c r="J948" t="str">
        <v/>
      </c>
      <c r="K948" t="str">
        <v/>
      </c>
      <c r="M948" t="str">
        <v/>
      </c>
      <c r="N948" t="str">
        <v/>
      </c>
      <c r="O948" t="str">
        <v/>
      </c>
      <c r="P948" t="str">
        <v/>
      </c>
      <c r="Q948" t="str">
        <v/>
      </c>
      <c r="R948" t="str">
        <v>bf4d83f9-5064-4958-af6e-e4c21b2e4880</v>
      </c>
      <c r="S948" t="str">
        <v>94279771-0dd8-44b8-955b-275714b1489b</v>
      </c>
      <c r="T948" t="str">
        <v>84A1AE81-E676-420D-903C-FE1458886CC2</v>
      </c>
      <c r="U948" t="str">
        <v>ICE000947</v>
      </c>
      <c r="V948" t="b">
        <f>ISNUMBER(MATCH( ""&amp; T948,  Emploees!AC:AC,0))</f>
        <v>0</v>
      </c>
      <c r="W948" t="b">
        <f>IF(V948,FALSE,ISNUMBER(MATCH(T948,Emploees!B:B,0)))</f>
        <v>0</v>
      </c>
      <c r="X948" t="b">
        <v>1</v>
      </c>
      <c r="Y948" t="e">
        <f>MATCH(ROW(),Sheet2!$A$2:$A$8,0)</f>
        <v>#N/A</v>
      </c>
    </row>
    <row r="949" spans="1:25" hidden="1" x14ac:dyDescent="0.25">
      <c r="A949" t="str">
        <v>გიორგი შოშიაშვილი</v>
      </c>
      <c r="B949" t="str">
        <v>01011074294</v>
      </c>
      <c r="C949" s="19" t="str">
        <v/>
      </c>
      <c r="E949" t="str">
        <v>Male</v>
      </c>
      <c r="F949" t="b">
        <v>1</v>
      </c>
      <c r="H949" t="str">
        <v>ქ. თბილისი, კ. ბაქრაძის ქ. N 2</v>
      </c>
      <c r="I949" t="str">
        <v/>
      </c>
      <c r="J949" t="str">
        <v/>
      </c>
      <c r="K949" t="str">
        <v/>
      </c>
      <c r="M949" t="str">
        <v/>
      </c>
      <c r="N949" t="str">
        <v/>
      </c>
      <c r="O949" t="str">
        <v/>
      </c>
      <c r="P949" t="str">
        <v/>
      </c>
      <c r="Q949" t="str">
        <v/>
      </c>
      <c r="R949" t="str">
        <v>bf4d83f9-5064-4958-af6e-e4c21b2e4880</v>
      </c>
      <c r="S949" t="str">
        <v>94279771-0dd8-44b8-955b-275714b1489b</v>
      </c>
      <c r="T949" t="str">
        <v>239EA0F3-B582-4C77-B232-92862D548A7F</v>
      </c>
      <c r="U949" t="str">
        <v>ICE000948</v>
      </c>
      <c r="V949" t="b">
        <f>ISNUMBER(MATCH( ""&amp; T949,  Emploees!AC:AC,0))</f>
        <v>0</v>
      </c>
      <c r="W949" t="b">
        <f>IF(V949,FALSE,ISNUMBER(MATCH(T949,Emploees!B:B,0)))</f>
        <v>0</v>
      </c>
      <c r="X949" t="b">
        <v>1</v>
      </c>
      <c r="Y949" t="e">
        <f>MATCH(ROW(),Sheet2!$A$2:$A$8,0)</f>
        <v>#N/A</v>
      </c>
    </row>
    <row r="950" spans="1:25" hidden="1" x14ac:dyDescent="0.25">
      <c r="A950" t="str">
        <v>ვალერი ეგუტიძე</v>
      </c>
      <c r="B950" t="str">
        <v>09001000938</v>
      </c>
      <c r="C950" s="19" t="str">
        <v/>
      </c>
      <c r="E950" t="str">
        <v>Male</v>
      </c>
      <c r="F950" t="b">
        <v>1</v>
      </c>
      <c r="H950" t="str">
        <v>ბაღდათი, ს. პირველი ობჩა</v>
      </c>
      <c r="I950" t="str">
        <v/>
      </c>
      <c r="J950" t="str">
        <v/>
      </c>
      <c r="K950" t="str">
        <v/>
      </c>
      <c r="M950" t="str">
        <v/>
      </c>
      <c r="N950" t="str">
        <v/>
      </c>
      <c r="O950" t="str">
        <v/>
      </c>
      <c r="P950" t="str">
        <v/>
      </c>
      <c r="Q950" t="str">
        <v/>
      </c>
      <c r="R950" t="str">
        <v>bf4d83f9-5064-4958-af6e-e4c21b2e4880</v>
      </c>
      <c r="S950" t="str">
        <v>94279771-0dd8-44b8-955b-275714b1489b</v>
      </c>
      <c r="T950" t="str">
        <v>23AA2969-2196-470B-A8F9-4047A75BDDCA</v>
      </c>
      <c r="U950" t="str">
        <v>ICE000949</v>
      </c>
      <c r="V950" t="b">
        <f>ISNUMBER(MATCH( ""&amp; T950,  Emploees!AC:AC,0))</f>
        <v>0</v>
      </c>
      <c r="W950" t="b">
        <f>IF(V950,FALSE,ISNUMBER(MATCH(T950,Emploees!B:B,0)))</f>
        <v>0</v>
      </c>
      <c r="X950" t="b">
        <v>1</v>
      </c>
      <c r="Y950" t="e">
        <f>MATCH(ROW(),Sheet2!$A$2:$A$8,0)</f>
        <v>#N/A</v>
      </c>
    </row>
    <row r="951" spans="1:25" hidden="1" x14ac:dyDescent="0.25">
      <c r="A951" t="str">
        <v>კახაბერ მეფარიშვილი</v>
      </c>
      <c r="B951" t="str">
        <v>01012008814</v>
      </c>
      <c r="C951" s="19" t="str">
        <v/>
      </c>
      <c r="E951" t="str">
        <v>Male</v>
      </c>
      <c r="F951" t="b">
        <v>1</v>
      </c>
      <c r="H951" t="str">
        <v>ქ. თბილისი, სამგორის დასახლება, კორპუსი 25, ბინა 48</v>
      </c>
      <c r="I951" t="str">
        <v/>
      </c>
      <c r="J951" t="str">
        <v/>
      </c>
      <c r="K951" t="str">
        <v/>
      </c>
      <c r="M951" t="str">
        <v/>
      </c>
      <c r="N951" t="str">
        <v/>
      </c>
      <c r="O951" t="str">
        <v/>
      </c>
      <c r="P951" t="str">
        <v/>
      </c>
      <c r="Q951" t="str">
        <v/>
      </c>
      <c r="R951" t="str">
        <v>bf4d83f9-5064-4958-af6e-e4c21b2e4880</v>
      </c>
      <c r="S951" t="str">
        <v>94279771-0dd8-44b8-955b-275714b1489b</v>
      </c>
      <c r="T951" t="str">
        <v>11D878EB-C99C-4861-ABEC-BF3408E426B4</v>
      </c>
      <c r="U951" t="str">
        <v>ICE000950</v>
      </c>
      <c r="V951" t="b">
        <f>ISNUMBER(MATCH( ""&amp; T951,  Emploees!AC:AC,0))</f>
        <v>0</v>
      </c>
      <c r="W951" t="b">
        <f>IF(V951,FALSE,ISNUMBER(MATCH(T951,Emploees!B:B,0)))</f>
        <v>0</v>
      </c>
      <c r="X951" t="b">
        <v>1</v>
      </c>
      <c r="Y951" t="e">
        <f>MATCH(ROW(),Sheet2!$A$2:$A$8,0)</f>
        <v>#N/A</v>
      </c>
    </row>
    <row r="952" spans="1:25" hidden="1" x14ac:dyDescent="0.25">
      <c r="A952" t="str">
        <v>ლევან მედულაშვილი</v>
      </c>
      <c r="B952" t="str">
        <v>01012018062</v>
      </c>
      <c r="C952" s="19" t="str">
        <v/>
      </c>
      <c r="E952" t="str">
        <v>Male</v>
      </c>
      <c r="F952" t="str">
        <v/>
      </c>
      <c r="H952" t="str">
        <v>ქ. თბილისის ისნის რაიონში, ალ.წულუკიძის III შეს. კ 4.ბ 4</v>
      </c>
      <c r="I952" t="str">
        <v/>
      </c>
      <c r="J952" t="str">
        <v/>
      </c>
      <c r="K952" t="str">
        <v/>
      </c>
      <c r="M952" t="str">
        <v/>
      </c>
      <c r="N952" t="str">
        <v/>
      </c>
      <c r="O952" t="str">
        <v/>
      </c>
      <c r="P952" t="str">
        <v/>
      </c>
      <c r="Q952" t="str">
        <v/>
      </c>
      <c r="R952" t="str">
        <v>470412f4-e2c0-4f9d-91f1-1c0630a02364</v>
      </c>
      <c r="S952" t="str">
        <v>94279771-0dd8-44b8-955b-275714b1489b</v>
      </c>
      <c r="T952" t="str">
        <v>ED8DE327-8F70-4DE1-9FDE-76EFA8488E9E</v>
      </c>
      <c r="U952" t="str">
        <v>ICE000951</v>
      </c>
      <c r="V952" t="b">
        <f>ISNUMBER(MATCH( ""&amp; T952,  Emploees!AC:AC,0))</f>
        <v>0</v>
      </c>
      <c r="W952" t="b">
        <f>IF(V952,FALSE,ISNUMBER(MATCH(T952,Emploees!B:B,0)))</f>
        <v>0</v>
      </c>
      <c r="X952" t="b">
        <v>1</v>
      </c>
      <c r="Y952" t="e">
        <f>MATCH(ROW(),Sheet2!$A$2:$A$8,0)</f>
        <v>#N/A</v>
      </c>
    </row>
    <row r="953" spans="1:25" hidden="1" x14ac:dyDescent="0.25">
      <c r="A953" t="str">
        <v>ბორის მანგოშვილი</v>
      </c>
      <c r="B953" t="str">
        <v>01005022439</v>
      </c>
      <c r="C953" s="19" t="str">
        <v/>
      </c>
      <c r="E953" t="str">
        <v>Male</v>
      </c>
      <c r="F953" t="b">
        <v>1</v>
      </c>
      <c r="H953" t="str">
        <v>ქ. თბილისი, ო.დგებუაძის ქ. N 8</v>
      </c>
      <c r="I953" t="str">
        <v/>
      </c>
      <c r="J953" t="str">
        <v/>
      </c>
      <c r="K953" t="str">
        <v/>
      </c>
      <c r="M953" t="str">
        <v/>
      </c>
      <c r="N953" t="str">
        <v/>
      </c>
      <c r="O953" t="str">
        <v/>
      </c>
      <c r="P953" t="str">
        <v/>
      </c>
      <c r="Q953" t="str">
        <v/>
      </c>
      <c r="R953" t="str">
        <v>bf4d83f9-5064-4958-af6e-e4c21b2e4880</v>
      </c>
      <c r="S953" t="str">
        <v>94279771-0dd8-44b8-955b-275714b1489b</v>
      </c>
      <c r="T953" t="str">
        <v>659E428F-AC6F-4144-9EBE-ACCB9FB1F211</v>
      </c>
      <c r="U953" t="str">
        <v>ICE000952</v>
      </c>
      <c r="V953" t="b">
        <f>ISNUMBER(MATCH( ""&amp; T953,  Emploees!AC:AC,0))</f>
        <v>0</v>
      </c>
      <c r="W953" t="b">
        <f>IF(V953,FALSE,ISNUMBER(MATCH(T953,Emploees!B:B,0)))</f>
        <v>0</v>
      </c>
      <c r="X953" t="b">
        <v>1</v>
      </c>
      <c r="Y953" t="e">
        <f>MATCH(ROW(),Sheet2!$A$2:$A$8,0)</f>
        <v>#N/A</v>
      </c>
    </row>
    <row r="954" spans="1:25" hidden="1" x14ac:dyDescent="0.25">
      <c r="A954" t="str">
        <v>დავით მირიანაშვილი</v>
      </c>
      <c r="B954" t="str">
        <v>65002000699</v>
      </c>
      <c r="C954" s="19" t="str">
        <v/>
      </c>
      <c r="E954" t="str">
        <v>Male</v>
      </c>
      <c r="F954" t="b">
        <v>1</v>
      </c>
      <c r="H954" t="str">
        <v>ქ. თბილისი, კოსტავას ქუჩა, სახლი N24</v>
      </c>
      <c r="I954" t="str">
        <v/>
      </c>
      <c r="J954" t="str">
        <v/>
      </c>
      <c r="K954" t="str">
        <v/>
      </c>
      <c r="M954" t="str">
        <v/>
      </c>
      <c r="N954" t="str">
        <v/>
      </c>
      <c r="O954" t="str">
        <v/>
      </c>
      <c r="P954" t="str">
        <v/>
      </c>
      <c r="Q954">
        <v>222</v>
      </c>
      <c r="R954" t="str">
        <v>bf4d83f9-5064-4958-af6e-e4c21b2e4880</v>
      </c>
      <c r="S954" t="str">
        <v>94279771-0dd8-44b8-955b-275714b1489b</v>
      </c>
      <c r="T954" t="str">
        <v>D63D1E64-FFEE-4C1B-80E7-F682856C63D3</v>
      </c>
      <c r="U954" t="str">
        <v>ICE000953</v>
      </c>
      <c r="V954" t="b">
        <f>ISNUMBER(MATCH( ""&amp; T954,  Emploees!AC:AC,0))</f>
        <v>0</v>
      </c>
      <c r="W954" t="b">
        <f>IF(V954,FALSE,ISNUMBER(MATCH(T954,Emploees!B:B,0)))</f>
        <v>0</v>
      </c>
      <c r="X954" t="b">
        <v>1</v>
      </c>
      <c r="Y954" t="e">
        <f>MATCH(ROW(),Sheet2!$A$2:$A$8,0)</f>
        <v>#N/A</v>
      </c>
    </row>
    <row r="955" spans="1:25" hidden="1" x14ac:dyDescent="0.25">
      <c r="A955" t="str">
        <v>მურადი გორგიძე</v>
      </c>
      <c r="B955" t="str">
        <v>60001108323</v>
      </c>
      <c r="C955" s="19" t="str">
        <v/>
      </c>
      <c r="E955" t="str">
        <v>Male</v>
      </c>
      <c r="F955" t="str">
        <v/>
      </c>
      <c r="H955" t="str">
        <v>ქ. ქუთაისი, ბათუმის 34</v>
      </c>
      <c r="I955" t="str">
        <v/>
      </c>
      <c r="J955" t="str">
        <v/>
      </c>
      <c r="K955" t="str">
        <v/>
      </c>
      <c r="M955" t="str">
        <v/>
      </c>
      <c r="N955" t="str">
        <v/>
      </c>
      <c r="O955" t="str">
        <v/>
      </c>
      <c r="P955" t="str">
        <v/>
      </c>
      <c r="Q955" t="str">
        <v/>
      </c>
      <c r="R955" t="str">
        <v>470412f4-e2c0-4f9d-91f1-1c0630a02364</v>
      </c>
      <c r="S955" t="str">
        <v>94279771-0dd8-44b8-955b-275714b1489b</v>
      </c>
      <c r="T955" t="str">
        <v>677634E9-CE2F-4766-944D-6470B94939F1</v>
      </c>
      <c r="U955" t="str">
        <v>ICE000954</v>
      </c>
      <c r="V955" t="b">
        <f>ISNUMBER(MATCH( ""&amp; T955,  Emploees!AC:AC,0))</f>
        <v>0</v>
      </c>
      <c r="W955" t="b">
        <f>IF(V955,FALSE,ISNUMBER(MATCH(T955,Emploees!B:B,0)))</f>
        <v>0</v>
      </c>
      <c r="X955" t="b">
        <v>1</v>
      </c>
      <c r="Y955" t="e">
        <f>MATCH(ROW(),Sheet2!$A$2:$A$8,0)</f>
        <v>#N/A</v>
      </c>
    </row>
    <row r="956" spans="1:25" hidden="1" x14ac:dyDescent="0.25">
      <c r="A956" t="str">
        <v>ნოდარ ვარსიმაშვილი</v>
      </c>
      <c r="B956" t="str">
        <v>20001023195</v>
      </c>
      <c r="C956" s="19" t="str">
        <v/>
      </c>
      <c r="E956" t="str">
        <v>Male</v>
      </c>
      <c r="F956" t="str">
        <v/>
      </c>
      <c r="H956" t="str">
        <v>თელავი, დავით აღმაშენებლის გამზ., №62</v>
      </c>
      <c r="I956" t="str">
        <v/>
      </c>
      <c r="J956" t="str">
        <v/>
      </c>
      <c r="K956" t="str">
        <v/>
      </c>
      <c r="M956" t="str">
        <v/>
      </c>
      <c r="N956" t="str">
        <v/>
      </c>
      <c r="O956" t="str">
        <v/>
      </c>
      <c r="P956" t="str">
        <v/>
      </c>
      <c r="Q956">
        <v>235</v>
      </c>
      <c r="R956" t="str">
        <v>ba538574-e93f-4ce8-a780-667b61fc970a</v>
      </c>
      <c r="S956" t="str">
        <v>94279771-0dd8-44b8-955b-275714b1489b</v>
      </c>
      <c r="T956" t="str">
        <v>7A166334-668C-4B99-BF39-773C361B2D3B</v>
      </c>
      <c r="U956" t="str">
        <v>ICE000955</v>
      </c>
      <c r="V956" t="b">
        <f>ISNUMBER(MATCH( ""&amp; T956,  Emploees!AC:AC,0))</f>
        <v>0</v>
      </c>
      <c r="W956" t="b">
        <f>IF(V956,FALSE,ISNUMBER(MATCH(T956,Emploees!B:B,0)))</f>
        <v>0</v>
      </c>
      <c r="X956" t="b">
        <v>1</v>
      </c>
      <c r="Y956" t="e">
        <f>MATCH(ROW(),Sheet2!$A$2:$A$8,0)</f>
        <v>#N/A</v>
      </c>
    </row>
    <row r="957" spans="1:25" hidden="1" x14ac:dyDescent="0.25">
      <c r="A957" t="str">
        <v>ირაკლი ჭითანავა</v>
      </c>
      <c r="B957" t="str">
        <v>19001006477</v>
      </c>
      <c r="C957" s="19" t="str">
        <v/>
      </c>
      <c r="E957" t="str">
        <v>Male</v>
      </c>
      <c r="F957" t="str">
        <v/>
      </c>
      <c r="H957" t="str">
        <v>ქ. ზუგდიდში, რუსთაველის N96</v>
      </c>
      <c r="I957" t="str">
        <v/>
      </c>
      <c r="J957" t="str">
        <v/>
      </c>
      <c r="K957" t="str">
        <v/>
      </c>
      <c r="M957" t="str">
        <v/>
      </c>
      <c r="N957" t="str">
        <v/>
      </c>
      <c r="O957" t="str">
        <v/>
      </c>
      <c r="P957" t="str">
        <v/>
      </c>
      <c r="Q957">
        <v>236</v>
      </c>
      <c r="R957" t="str">
        <v>ba538574-e93f-4ce8-a780-667b61fc970a</v>
      </c>
      <c r="S957" t="str">
        <v>94279771-0dd8-44b8-955b-275714b1489b</v>
      </c>
      <c r="T957" t="str">
        <v>3C290879-82D1-422D-9DF4-8E024AA45B8C</v>
      </c>
      <c r="U957" t="str">
        <v>ICE000956</v>
      </c>
      <c r="V957" t="b">
        <f>ISNUMBER(MATCH( ""&amp; T957,  Emploees!AC:AC,0))</f>
        <v>0</v>
      </c>
      <c r="W957" t="b">
        <f>IF(V957,FALSE,ISNUMBER(MATCH(T957,Emploees!B:B,0)))</f>
        <v>0</v>
      </c>
      <c r="X957" t="b">
        <v>1</v>
      </c>
      <c r="Y957" t="e">
        <f>MATCH(ROW(),Sheet2!$A$2:$A$8,0)</f>
        <v>#N/A</v>
      </c>
    </row>
    <row r="958" spans="1:25" hidden="1" x14ac:dyDescent="0.25">
      <c r="A958" t="str">
        <v>კობა ფეტვიაშვილი</v>
      </c>
      <c r="B958" t="str">
        <v>23001000200</v>
      </c>
      <c r="C958" s="19" t="str">
        <v/>
      </c>
      <c r="E958" t="str">
        <v>Male</v>
      </c>
      <c r="F958" t="str">
        <v/>
      </c>
      <c r="H958" t="str">
        <v>თიანეთის რაიონში, სოფელი ჟებოტა</v>
      </c>
      <c r="I958" t="str">
        <v/>
      </c>
      <c r="J958" t="str">
        <v/>
      </c>
      <c r="K958" t="str">
        <v/>
      </c>
      <c r="M958" t="str">
        <v/>
      </c>
      <c r="N958" t="str">
        <v/>
      </c>
      <c r="O958" t="str">
        <v/>
      </c>
      <c r="P958" t="str">
        <v/>
      </c>
      <c r="Q958">
        <v>244</v>
      </c>
      <c r="R958" t="str">
        <v>ba538574-e93f-4ce8-a780-667b61fc970a</v>
      </c>
      <c r="S958" t="str">
        <v>94279771-0dd8-44b8-955b-275714b1489b</v>
      </c>
      <c r="T958" t="str">
        <v>F8B65C96-8092-45DE-B1A3-34AF338434CF</v>
      </c>
      <c r="U958" t="str">
        <v>ICE000957</v>
      </c>
      <c r="V958" t="b">
        <f>ISNUMBER(MATCH( ""&amp; T958,  Emploees!AC:AC,0))</f>
        <v>0</v>
      </c>
      <c r="W958" t="b">
        <f>IF(V958,FALSE,ISNUMBER(MATCH(T958,Emploees!B:B,0)))</f>
        <v>0</v>
      </c>
      <c r="X958" t="b">
        <v>1</v>
      </c>
      <c r="Y958" t="e">
        <f>MATCH(ROW(),Sheet2!$A$2:$A$8,0)</f>
        <v>#N/A</v>
      </c>
    </row>
    <row r="959" spans="1:25" hidden="1" x14ac:dyDescent="0.25">
      <c r="A959" t="str">
        <v>თამაზი მუმლაძე</v>
      </c>
      <c r="B959" t="str">
        <v>25001001406</v>
      </c>
      <c r="C959" s="19" t="str">
        <v/>
      </c>
      <c r="E959" t="str">
        <v>Male</v>
      </c>
      <c r="F959" t="b">
        <v>1</v>
      </c>
      <c r="H959" t="str">
        <v>ლაგოდეხის რაიონი, ფშაველას 170</v>
      </c>
      <c r="I959" t="str">
        <v/>
      </c>
      <c r="J959" t="str">
        <v/>
      </c>
      <c r="K959" t="str">
        <v/>
      </c>
      <c r="M959" t="str">
        <v/>
      </c>
      <c r="N959" t="str">
        <v/>
      </c>
      <c r="O959" t="str">
        <v/>
      </c>
      <c r="P959" t="str">
        <v/>
      </c>
      <c r="Q959">
        <v>246</v>
      </c>
      <c r="R959" t="str">
        <v>bf4d83f9-5064-4958-af6e-e4c21b2e4880</v>
      </c>
      <c r="S959" t="str">
        <v>94279771-0dd8-44b8-955b-275714b1489b</v>
      </c>
      <c r="T959" t="str">
        <v>1E835DB2-3BAA-4D4E-9A90-AD1464159F73</v>
      </c>
      <c r="U959" t="str">
        <v>ICE000958</v>
      </c>
      <c r="V959" t="b">
        <f>ISNUMBER(MATCH( ""&amp; T959,  Emploees!AC:AC,0))</f>
        <v>0</v>
      </c>
      <c r="W959" t="b">
        <f>IF(V959,FALSE,ISNUMBER(MATCH(T959,Emploees!B:B,0)))</f>
        <v>0</v>
      </c>
      <c r="X959" t="b">
        <v>1</v>
      </c>
      <c r="Y959" t="e">
        <f>MATCH(ROW(),Sheet2!$A$2:$A$8,0)</f>
        <v>#N/A</v>
      </c>
    </row>
    <row r="960" spans="1:25" hidden="1" x14ac:dyDescent="0.25">
      <c r="A960" t="str">
        <v>მერაბი ძინძიბაძე</v>
      </c>
      <c r="B960" t="str">
        <v>38001006895</v>
      </c>
      <c r="C960" s="19" t="str">
        <v/>
      </c>
      <c r="E960" t="str">
        <v>Male</v>
      </c>
      <c r="F960" t="str">
        <v/>
      </c>
      <c r="H960" t="str">
        <v>საჩხერის რაიონში, იტავაზა</v>
      </c>
      <c r="I960" t="str">
        <v/>
      </c>
      <c r="J960" t="str">
        <v/>
      </c>
      <c r="K960" t="str">
        <v/>
      </c>
      <c r="M960" t="str">
        <v/>
      </c>
      <c r="N960" t="str">
        <v/>
      </c>
      <c r="O960" t="str">
        <v/>
      </c>
      <c r="P960" t="str">
        <v/>
      </c>
      <c r="Q960">
        <v>247</v>
      </c>
      <c r="R960" t="str">
        <v>ba538574-e93f-4ce8-a780-667b61fc970a</v>
      </c>
      <c r="S960" t="str">
        <v>94279771-0dd8-44b8-955b-275714b1489b</v>
      </c>
      <c r="T960" t="str">
        <v>5974455A-7F5F-4FC0-8493-7A4EC6FBE291</v>
      </c>
      <c r="U960" t="str">
        <v>ICE000959</v>
      </c>
      <c r="V960" t="b">
        <f>ISNUMBER(MATCH( ""&amp; T960,  Emploees!AC:AC,0))</f>
        <v>0</v>
      </c>
      <c r="W960" t="b">
        <f>IF(V960,FALSE,ISNUMBER(MATCH(T960,Emploees!B:B,0)))</f>
        <v>0</v>
      </c>
      <c r="X960" t="b">
        <v>1</v>
      </c>
      <c r="Y960" t="e">
        <f>MATCH(ROW(),Sheet2!$A$2:$A$8,0)</f>
        <v>#N/A</v>
      </c>
    </row>
    <row r="961" spans="1:25" hidden="1" x14ac:dyDescent="0.25">
      <c r="A961" t="str">
        <v>მამუკა ცუცქირიძე</v>
      </c>
      <c r="B961" t="str">
        <v>54001004626</v>
      </c>
      <c r="C961" s="19" t="str">
        <v/>
      </c>
      <c r="E961" t="str">
        <v>Male</v>
      </c>
      <c r="F961" t="str">
        <v/>
      </c>
      <c r="H961" t="str">
        <v>ჭიათურა, ს. სვერი</v>
      </c>
      <c r="I961" t="str">
        <v/>
      </c>
      <c r="J961" t="str">
        <v/>
      </c>
      <c r="K961" t="str">
        <v/>
      </c>
      <c r="M961" t="str">
        <v/>
      </c>
      <c r="N961" t="str">
        <v/>
      </c>
      <c r="O961" t="str">
        <v/>
      </c>
      <c r="P961" t="str">
        <v/>
      </c>
      <c r="Q961">
        <v>256</v>
      </c>
      <c r="R961" t="str">
        <v>ba538574-e93f-4ce8-a780-667b61fc970a</v>
      </c>
      <c r="S961" t="str">
        <v>94279771-0dd8-44b8-955b-275714b1489b</v>
      </c>
      <c r="T961" t="str">
        <v>A81EB170-F63F-41C6-9EF9-4BD6549720DC</v>
      </c>
      <c r="U961" t="str">
        <v>ICE000960</v>
      </c>
      <c r="V961" t="b">
        <f>ISNUMBER(MATCH( ""&amp; T961,  Emploees!AC:AC,0))</f>
        <v>0</v>
      </c>
      <c r="W961" t="b">
        <f>IF(V961,FALSE,ISNUMBER(MATCH(T961,Emploees!B:B,0)))</f>
        <v>0</v>
      </c>
      <c r="X961" t="b">
        <v>1</v>
      </c>
      <c r="Y961" t="e">
        <f>MATCH(ROW(),Sheet2!$A$2:$A$8,0)</f>
        <v>#N/A</v>
      </c>
    </row>
    <row r="962" spans="1:25" hidden="1" x14ac:dyDescent="0.25">
      <c r="A962" t="str">
        <v>ნიკოლოზ ჩიტაიშვილი</v>
      </c>
      <c r="B962" t="str">
        <v>01017018792</v>
      </c>
      <c r="C962" s="19" t="str">
        <v/>
      </c>
      <c r="E962" t="str">
        <v>Male</v>
      </c>
      <c r="F962" t="b">
        <v>1</v>
      </c>
      <c r="H962" t="str">
        <v>ქ. თბილისი, მ. კოსტავას ქ. N 46/50</v>
      </c>
      <c r="I962" t="str">
        <v/>
      </c>
      <c r="J962" t="str">
        <v/>
      </c>
      <c r="K962" t="str">
        <v/>
      </c>
      <c r="M962" t="str">
        <v/>
      </c>
      <c r="N962" t="str">
        <v/>
      </c>
      <c r="O962" t="str">
        <v/>
      </c>
      <c r="P962" t="str">
        <v/>
      </c>
      <c r="Q962" t="str">
        <v/>
      </c>
      <c r="R962" t="str">
        <v>bf4d83f9-5064-4958-af6e-e4c21b2e4880</v>
      </c>
      <c r="S962" t="str">
        <v>94279771-0dd8-44b8-955b-275714b1489b</v>
      </c>
      <c r="T962" t="str">
        <v>7550E6E1-BF9E-4C49-935B-BDD6CDFF6D1A</v>
      </c>
      <c r="U962" t="str">
        <v>ICE000961</v>
      </c>
      <c r="V962" t="b">
        <f>ISNUMBER(MATCH( ""&amp; T962,  Emploees!AC:AC,0))</f>
        <v>0</v>
      </c>
      <c r="W962" t="b">
        <f>IF(V962,FALSE,ISNUMBER(MATCH(T962,Emploees!B:B,0)))</f>
        <v>0</v>
      </c>
      <c r="X962" t="b">
        <v>1</v>
      </c>
      <c r="Y962" t="e">
        <f>MATCH(ROW(),Sheet2!$A$2:$A$8,0)</f>
        <v>#N/A</v>
      </c>
    </row>
    <row r="963" spans="1:25" hidden="1" x14ac:dyDescent="0.25">
      <c r="A963" t="str">
        <v>ეკა იაკობიძე</v>
      </c>
      <c r="B963" t="str">
        <v>01023011932</v>
      </c>
      <c r="C963" s="19" t="str">
        <v/>
      </c>
      <c r="E963" t="str">
        <v>Female</v>
      </c>
      <c r="F963" t="b">
        <v>1</v>
      </c>
      <c r="H963" t="str">
        <v>ქ. თბილისი, ვარდისუბნის ქ. კორ.6, ბ.98</v>
      </c>
      <c r="I963" t="str">
        <v/>
      </c>
      <c r="J963" t="str">
        <v/>
      </c>
      <c r="K963" t="str">
        <v/>
      </c>
      <c r="M963" t="str">
        <v/>
      </c>
      <c r="N963" t="str">
        <v/>
      </c>
      <c r="O963" t="str">
        <v/>
      </c>
      <c r="P963" t="str">
        <v/>
      </c>
      <c r="Q963">
        <v>271</v>
      </c>
      <c r="R963" t="str">
        <v>bf4d83f9-5064-4958-af6e-e4c21b2e4880</v>
      </c>
      <c r="S963" t="str">
        <v>94279771-0dd8-44b8-955b-275714b1489b</v>
      </c>
      <c r="T963" t="str">
        <v>3A17E3E1-7149-4185-849C-460702B7C98B</v>
      </c>
      <c r="U963" t="str">
        <v>ICE000962</v>
      </c>
      <c r="V963" t="b">
        <f>ISNUMBER(MATCH( ""&amp; T963,  Emploees!AC:AC,0))</f>
        <v>0</v>
      </c>
      <c r="W963" t="b">
        <f>IF(V963,FALSE,ISNUMBER(MATCH(T963,Emploees!B:B,0)))</f>
        <v>0</v>
      </c>
      <c r="X963" t="b">
        <v>1</v>
      </c>
      <c r="Y963" t="e">
        <f>MATCH(ROW(),Sheet2!$A$2:$A$8,0)</f>
        <v>#N/A</v>
      </c>
    </row>
    <row r="964" spans="1:25" hidden="1" x14ac:dyDescent="0.25">
      <c r="A964" t="str">
        <v>ნატო შანიძე</v>
      </c>
      <c r="B964" t="str">
        <v>01017014570</v>
      </c>
      <c r="C964" s="19" t="str">
        <v/>
      </c>
      <c r="E964" t="str">
        <v>Female</v>
      </c>
      <c r="F964" t="b">
        <v>1</v>
      </c>
      <c r="H964" t="str">
        <v>ქ. თბილისი, კრწანისის 16, კორპ.8, ბ. 11</v>
      </c>
      <c r="I964" t="str">
        <v/>
      </c>
      <c r="J964" t="str">
        <v/>
      </c>
      <c r="K964" t="str">
        <v/>
      </c>
      <c r="M964" t="str">
        <v/>
      </c>
      <c r="N964" t="str">
        <v/>
      </c>
      <c r="O964" t="str">
        <v/>
      </c>
      <c r="P964" t="str">
        <v/>
      </c>
      <c r="Q964">
        <v>282</v>
      </c>
      <c r="R964" t="str">
        <v>bf4d83f9-5064-4958-af6e-e4c21b2e4880</v>
      </c>
      <c r="S964" t="str">
        <v>94279771-0dd8-44b8-955b-275714b1489b</v>
      </c>
      <c r="T964" t="str">
        <v>825E2491-2C84-4739-873A-C101DE489AC6</v>
      </c>
      <c r="U964" t="str">
        <v>ICE000963</v>
      </c>
      <c r="V964" t="b">
        <f>ISNUMBER(MATCH( ""&amp; T964,  Emploees!AC:AC,0))</f>
        <v>0</v>
      </c>
      <c r="W964" t="b">
        <f>IF(V964,FALSE,ISNUMBER(MATCH(T964,Emploees!B:B,0)))</f>
        <v>0</v>
      </c>
      <c r="X964" t="b">
        <v>1</v>
      </c>
      <c r="Y964" t="e">
        <f>MATCH(ROW(),Sheet2!$A$2:$A$8,0)</f>
        <v>#N/A</v>
      </c>
    </row>
    <row r="965" spans="1:25" hidden="1" x14ac:dyDescent="0.25">
      <c r="A965" t="str">
        <v>ირაკლი მეგრელიშვილი</v>
      </c>
      <c r="B965" t="str">
        <v>01007013161</v>
      </c>
      <c r="C965" s="19" t="str">
        <v/>
      </c>
      <c r="E965" t="str">
        <v>Male</v>
      </c>
      <c r="F965" t="str">
        <v/>
      </c>
      <c r="H965" t="str">
        <v>ქ. თბილისი, დიდუბე-ჩუღურეთის რაიონი, რ. აგლაძის ქ. N 37, ბ. 40</v>
      </c>
      <c r="I965" t="str">
        <v/>
      </c>
      <c r="J965" t="str">
        <v/>
      </c>
      <c r="K965" t="str">
        <v/>
      </c>
      <c r="M965" t="str">
        <v/>
      </c>
      <c r="N965" t="str">
        <v/>
      </c>
      <c r="O965" t="str">
        <v/>
      </c>
      <c r="P965" t="str">
        <v/>
      </c>
      <c r="Q965" t="str">
        <v/>
      </c>
      <c r="R965" t="str">
        <v>ba538574-e93f-4ce8-a780-667b61fc970a</v>
      </c>
      <c r="S965" t="str">
        <v>94279771-0dd8-44b8-955b-275714b1489b</v>
      </c>
      <c r="T965" t="str">
        <v>C2D94CAA-7B1A-4B3C-A918-4A58359B59D2</v>
      </c>
      <c r="U965" t="str">
        <v>ICE000964</v>
      </c>
      <c r="V965" t="b">
        <f>ISNUMBER(MATCH( ""&amp; T965,  Emploees!AC:AC,0))</f>
        <v>0</v>
      </c>
      <c r="W965" t="b">
        <f>IF(V965,FALSE,ISNUMBER(MATCH(T965,Emploees!B:B,0)))</f>
        <v>0</v>
      </c>
      <c r="X965" t="b">
        <v>1</v>
      </c>
      <c r="Y965" t="e">
        <f>MATCH(ROW(),Sheet2!$A$2:$A$8,0)</f>
        <v>#N/A</v>
      </c>
    </row>
    <row r="966" spans="1:25" hidden="1" x14ac:dyDescent="0.25">
      <c r="A966" t="str">
        <v>კახაბერ ბორაშვილი</v>
      </c>
      <c r="B966" t="str">
        <v>01009015888</v>
      </c>
      <c r="C966" s="19" t="str">
        <v/>
      </c>
      <c r="E966" t="str">
        <v>Male</v>
      </c>
      <c r="F966" t="b">
        <v>1</v>
      </c>
      <c r="H966" t="str">
        <v>ქ. თბილისი, ქავთარაძის 25 კ.2 ბ.95</v>
      </c>
      <c r="I966" t="str">
        <v/>
      </c>
      <c r="J966" t="str">
        <v/>
      </c>
      <c r="K966" t="str">
        <v/>
      </c>
      <c r="M966" t="str">
        <v/>
      </c>
      <c r="N966" t="str">
        <v/>
      </c>
      <c r="O966" t="str">
        <v/>
      </c>
      <c r="P966" t="str">
        <v/>
      </c>
      <c r="Q966">
        <v>1711</v>
      </c>
      <c r="R966" t="str">
        <v>bf4d83f9-5064-4958-af6e-e4c21b2e4880</v>
      </c>
      <c r="S966" t="str">
        <v>94279771-0dd8-44b8-955b-275714b1489b</v>
      </c>
      <c r="T966" t="str">
        <v>D4E51BC4-1C61-4EDF-8D20-E3E55A8793E3</v>
      </c>
      <c r="U966" t="str">
        <v>ICE000965</v>
      </c>
      <c r="V966" t="b">
        <f>ISNUMBER(MATCH( ""&amp; T966,  Emploees!AC:AC,0))</f>
        <v>0</v>
      </c>
      <c r="W966" t="b">
        <f>IF(V966,FALSE,ISNUMBER(MATCH(T966,Emploees!B:B,0)))</f>
        <v>0</v>
      </c>
      <c r="X966" t="b">
        <v>1</v>
      </c>
      <c r="Y966" t="e">
        <f>MATCH(ROW(),Sheet2!$A$2:$A$8,0)</f>
        <v>#N/A</v>
      </c>
    </row>
    <row r="967" spans="1:25" hidden="1" x14ac:dyDescent="0.25">
      <c r="A967" t="str">
        <v>დავით ჩლაიძე</v>
      </c>
      <c r="B967" t="str">
        <v>01008012879</v>
      </c>
      <c r="C967" s="19" t="str">
        <v/>
      </c>
      <c r="E967" t="str">
        <v>Male</v>
      </c>
      <c r="F967" t="b">
        <v>1</v>
      </c>
      <c r="H967" t="str">
        <v>ქ. თბილისი, ი. აბაშიძის 56</v>
      </c>
      <c r="I967" t="str">
        <v/>
      </c>
      <c r="J967" t="str">
        <v/>
      </c>
      <c r="K967" t="str">
        <v/>
      </c>
      <c r="M967" t="str">
        <v/>
      </c>
      <c r="N967" t="str">
        <v/>
      </c>
      <c r="O967" t="str">
        <v/>
      </c>
      <c r="P967" t="str">
        <v/>
      </c>
      <c r="Q967">
        <v>327</v>
      </c>
      <c r="R967" t="str">
        <v>bf4d83f9-5064-4958-af6e-e4c21b2e4880</v>
      </c>
      <c r="S967" t="str">
        <v>94279771-0dd8-44b8-955b-275714b1489b</v>
      </c>
      <c r="T967" t="str">
        <v>225E612A-86E6-4FB6-9775-64E35AC38225</v>
      </c>
      <c r="U967" t="str">
        <v>ICE000966</v>
      </c>
      <c r="V967" t="b">
        <f>ISNUMBER(MATCH( ""&amp; T967,  Emploees!AC:AC,0))</f>
        <v>0</v>
      </c>
      <c r="W967" t="b">
        <f>IF(V967,FALSE,ISNUMBER(MATCH(T967,Emploees!B:B,0)))</f>
        <v>0</v>
      </c>
      <c r="X967" t="b">
        <v>1</v>
      </c>
      <c r="Y967" t="e">
        <f>MATCH(ROW(),Sheet2!$A$2:$A$8,0)</f>
        <v>#N/A</v>
      </c>
    </row>
    <row r="968" spans="1:25" hidden="1" x14ac:dyDescent="0.25">
      <c r="A968" t="str">
        <v>ვახტანგ ფარესიშვილი</v>
      </c>
      <c r="B968" t="str">
        <v>01030002760</v>
      </c>
      <c r="C968" s="19" t="str">
        <v/>
      </c>
      <c r="E968" t="str">
        <v>Male</v>
      </c>
      <c r="F968" t="b">
        <v>1</v>
      </c>
      <c r="H968" t="str">
        <v>ქ. თბილისი, თამარ მეფის გამზირი, სახლი 23</v>
      </c>
      <c r="I968" t="str">
        <v/>
      </c>
      <c r="J968" t="str">
        <v/>
      </c>
      <c r="K968" t="str">
        <v/>
      </c>
      <c r="M968" t="str">
        <v/>
      </c>
      <c r="N968" t="str">
        <v/>
      </c>
      <c r="O968" t="str">
        <v/>
      </c>
      <c r="P968" t="str">
        <v/>
      </c>
      <c r="Q968">
        <v>335</v>
      </c>
      <c r="R968" t="str">
        <v>bf4d83f9-5064-4958-af6e-e4c21b2e4880</v>
      </c>
      <c r="S968" t="str">
        <v>94279771-0dd8-44b8-955b-275714b1489b</v>
      </c>
      <c r="T968" t="str">
        <v>3AD0CFF1-3A23-49DC-ABC1-D9E04698C3E4</v>
      </c>
      <c r="U968" t="str">
        <v>ICE000967</v>
      </c>
      <c r="V968" t="b">
        <f>ISNUMBER(MATCH( ""&amp; T968,  Emploees!AC:AC,0))</f>
        <v>0</v>
      </c>
      <c r="W968" t="b">
        <f>IF(V968,FALSE,ISNUMBER(MATCH(T968,Emploees!B:B,0)))</f>
        <v>0</v>
      </c>
      <c r="X968" t="b">
        <v>1</v>
      </c>
      <c r="Y968" t="e">
        <f>MATCH(ROW(),Sheet2!$A$2:$A$8,0)</f>
        <v>#N/A</v>
      </c>
    </row>
    <row r="969" spans="1:25" hidden="1" x14ac:dyDescent="0.25">
      <c r="A969" t="str">
        <v>გოჩა ხიდეშელი</v>
      </c>
      <c r="B969" t="str">
        <v>01020011458</v>
      </c>
      <c r="C969" s="19" t="str">
        <v/>
      </c>
      <c r="E969" t="str">
        <v>Male</v>
      </c>
      <c r="F969" t="b">
        <v>1</v>
      </c>
      <c r="H969" t="str">
        <v>ქ. თბილისი, გვაზაურის 50</v>
      </c>
      <c r="I969" t="str">
        <v/>
      </c>
      <c r="J969" t="str">
        <v/>
      </c>
      <c r="K969" t="str">
        <v/>
      </c>
      <c r="M969" t="str">
        <v/>
      </c>
      <c r="N969" t="str">
        <v/>
      </c>
      <c r="O969" t="str">
        <v/>
      </c>
      <c r="P969" t="str">
        <v/>
      </c>
      <c r="Q969" t="str">
        <v/>
      </c>
      <c r="R969" t="str">
        <v>bf4d83f9-5064-4958-af6e-e4c21b2e4880</v>
      </c>
      <c r="S969" t="str">
        <v>94279771-0dd8-44b8-955b-275714b1489b</v>
      </c>
      <c r="T969" t="str">
        <v>4A96E9CC-A88F-4BB9-A703-F9A83F980C83</v>
      </c>
      <c r="U969" t="str">
        <v>ICE000968</v>
      </c>
      <c r="V969" t="b">
        <f>ISNUMBER(MATCH( ""&amp; T969,  Emploees!AC:AC,0))</f>
        <v>0</v>
      </c>
      <c r="W969" t="b">
        <f>IF(V969,FALSE,ISNUMBER(MATCH(T969,Emploees!B:B,0)))</f>
        <v>0</v>
      </c>
      <c r="X969" t="b">
        <v>1</v>
      </c>
      <c r="Y969" t="e">
        <f>MATCH(ROW(),Sheet2!$A$2:$A$8,0)</f>
        <v>#N/A</v>
      </c>
    </row>
    <row r="970" spans="1:25" hidden="1" x14ac:dyDescent="0.25">
      <c r="A970" t="str">
        <v>ირაკლი მედულაშვილი</v>
      </c>
      <c r="B970" t="str">
        <v>01012013066</v>
      </c>
      <c r="C970" s="19" t="str">
        <v/>
      </c>
      <c r="E970" t="str">
        <v>Male</v>
      </c>
      <c r="F970" t="b">
        <v>1</v>
      </c>
      <c r="H970" t="str">
        <v>ქ. თბილისი, ალ. წულუკიძის III შეს. კორ. 4 ბ. 4</v>
      </c>
      <c r="I970" t="str">
        <v/>
      </c>
      <c r="J970" t="str">
        <v/>
      </c>
      <c r="K970" t="str">
        <v/>
      </c>
      <c r="M970" t="str">
        <v/>
      </c>
      <c r="N970" t="str">
        <v/>
      </c>
      <c r="O970" t="str">
        <v/>
      </c>
      <c r="P970" t="str">
        <v/>
      </c>
      <c r="Q970" t="str">
        <v/>
      </c>
      <c r="R970" t="str">
        <v>bf4d83f9-5064-4958-af6e-e4c21b2e4880</v>
      </c>
      <c r="S970" t="str">
        <v>94279771-0dd8-44b8-955b-275714b1489b</v>
      </c>
      <c r="T970" t="str">
        <v>7E236715-6D96-478D-820D-5307804CCAB5</v>
      </c>
      <c r="U970" t="str">
        <v>ICE000969</v>
      </c>
      <c r="V970" t="b">
        <f>ISNUMBER(MATCH( ""&amp; T970,  Emploees!AC:AC,0))</f>
        <v>0</v>
      </c>
      <c r="W970" t="b">
        <f>IF(V970,FALSE,ISNUMBER(MATCH(T970,Emploees!B:B,0)))</f>
        <v>0</v>
      </c>
      <c r="X970" t="b">
        <v>1</v>
      </c>
      <c r="Y970" t="e">
        <f>MATCH(ROW(),Sheet2!$A$2:$A$8,0)</f>
        <v>#N/A</v>
      </c>
    </row>
    <row r="971" spans="1:25" hidden="1" x14ac:dyDescent="0.25">
      <c r="A971" t="str">
        <v>M B G. LTD</v>
      </c>
      <c r="B971" t="str">
        <v>400015292</v>
      </c>
      <c r="C971" s="19" t="str">
        <v/>
      </c>
      <c r="E971" t="str">
        <v/>
      </c>
      <c r="F971" t="str">
        <v/>
      </c>
      <c r="H971" t="str">
        <v>საქართველო, ქალაქი თბილისი, საბურთალოს რაიონი, სარაჯიშვილის ქუჩა, N 1</v>
      </c>
      <c r="I971" t="str">
        <v/>
      </c>
      <c r="J971" t="str">
        <v/>
      </c>
      <c r="K971" t="str">
        <v>GE83BG0000000100678429</v>
      </c>
      <c r="M971" t="str">
        <v>გიორგი ტორჩინავა</v>
      </c>
      <c r="N971" t="str">
        <v>01020000855</v>
      </c>
      <c r="O971" t="str">
        <v/>
      </c>
      <c r="P971" t="str">
        <v/>
      </c>
      <c r="Q971">
        <v>1451</v>
      </c>
      <c r="R971" t="str">
        <v>0d51a686-652b-478f-9502-50b11abafa54</v>
      </c>
      <c r="S971" t="str">
        <v>94279771-0dd8-44b8-955b-275714b1489b</v>
      </c>
      <c r="T971" t="str">
        <v>EDCFC75F-2107-4865-957B-022537E417AE</v>
      </c>
      <c r="U971" t="str">
        <v>ICE000970</v>
      </c>
      <c r="V971" t="b">
        <f>ISNUMBER(MATCH( ""&amp; T971,  Emploees!AC:AC,0))</f>
        <v>0</v>
      </c>
      <c r="W971" t="b">
        <f>IF(V971,FALSE,ISNUMBER(MATCH(T971,Emploees!B:B,0)))</f>
        <v>0</v>
      </c>
      <c r="X971" t="b">
        <v>1</v>
      </c>
      <c r="Y971" t="e">
        <f>MATCH(ROW(),Sheet2!$A$2:$A$8,0)</f>
        <v>#N/A</v>
      </c>
    </row>
    <row r="972" spans="1:25" hidden="1" x14ac:dyDescent="0.25">
      <c r="A972" t="str">
        <v>ანდრეი მელქუმიანი</v>
      </c>
      <c r="B972" t="str">
        <v>01012013422</v>
      </c>
      <c r="C972" s="19" t="str">
        <v/>
      </c>
      <c r="E972" t="str">
        <v>Male</v>
      </c>
      <c r="F972" t="str">
        <v/>
      </c>
      <c r="H972" t="str">
        <v>ქ. თბილისის ისნის რაიონში, ვაზისუბნის III მ/რ, II კვარტ. კორპ. 6, ბ. 6</v>
      </c>
      <c r="I972" t="str">
        <v/>
      </c>
      <c r="J972" t="str">
        <v/>
      </c>
      <c r="K972" t="str">
        <v/>
      </c>
      <c r="M972" t="str">
        <v/>
      </c>
      <c r="N972" t="str">
        <v/>
      </c>
      <c r="O972" t="str">
        <v/>
      </c>
      <c r="P972" t="str">
        <v/>
      </c>
      <c r="Q972">
        <v>493</v>
      </c>
      <c r="R972" t="str">
        <v>470412f4-e2c0-4f9d-91f1-1c0630a02364</v>
      </c>
      <c r="S972" t="str">
        <v>94279771-0dd8-44b8-955b-275714b1489b</v>
      </c>
      <c r="T972" t="str">
        <v>1B7BFA08-AA86-49A3-BABF-E46870187E31</v>
      </c>
      <c r="U972" t="str">
        <v>ICE000971</v>
      </c>
      <c r="V972" t="b">
        <f>ISNUMBER(MATCH( ""&amp; T972,  Emploees!AC:AC,0))</f>
        <v>0</v>
      </c>
      <c r="W972" t="b">
        <f>IF(V972,FALSE,ISNUMBER(MATCH(T972,Emploees!B:B,0)))</f>
        <v>0</v>
      </c>
      <c r="X972" t="b">
        <v>1</v>
      </c>
      <c r="Y972" t="e">
        <f>MATCH(ROW(),Sheet2!$A$2:$A$8,0)</f>
        <v>#N/A</v>
      </c>
    </row>
    <row r="973" spans="1:25" hidden="1" x14ac:dyDescent="0.25">
      <c r="A973" t="str">
        <v>ზურაბ ვარდოსანიძე</v>
      </c>
      <c r="B973" t="str">
        <v>01008016264</v>
      </c>
      <c r="C973" s="19" t="str">
        <v/>
      </c>
      <c r="E973" t="str">
        <v>Male</v>
      </c>
      <c r="F973" t="str">
        <v/>
      </c>
      <c r="H973" t="str">
        <v>ქ. თბილისი, ვაკის რაიონი, დაბა წყნეთი, ქაქუცა ჩოლოყაშვილის ქუჩა, N 29</v>
      </c>
      <c r="I973" t="str">
        <v/>
      </c>
      <c r="J973" t="str">
        <v/>
      </c>
      <c r="K973" t="str">
        <v/>
      </c>
      <c r="M973" t="str">
        <v/>
      </c>
      <c r="N973" t="str">
        <v/>
      </c>
      <c r="O973" t="str">
        <v/>
      </c>
      <c r="P973" t="str">
        <v/>
      </c>
      <c r="Q973" t="str">
        <v/>
      </c>
      <c r="R973" t="str">
        <v>ba538574-e93f-4ce8-a780-667b61fc970a</v>
      </c>
      <c r="S973" t="str">
        <v>94279771-0dd8-44b8-955b-275714b1489b</v>
      </c>
      <c r="T973" t="str">
        <v>194748D6-C764-4888-81B7-A57B44BE5DEC</v>
      </c>
      <c r="U973" t="str">
        <v>ICE000972</v>
      </c>
      <c r="V973" t="b">
        <f>ISNUMBER(MATCH( ""&amp; T973,  Emploees!AC:AC,0))</f>
        <v>0</v>
      </c>
      <c r="W973" t="b">
        <f>IF(V973,FALSE,ISNUMBER(MATCH(T973,Emploees!B:B,0)))</f>
        <v>0</v>
      </c>
      <c r="X973" t="b">
        <v>1</v>
      </c>
      <c r="Y973" t="e">
        <f>MATCH(ROW(),Sheet2!$A$2:$A$8,0)</f>
        <v>#N/A</v>
      </c>
    </row>
    <row r="974" spans="1:25" hidden="1" x14ac:dyDescent="0.25">
      <c r="A974" t="str">
        <v>გელა ღვინაძე</v>
      </c>
      <c r="B974" t="str">
        <v>24001001826</v>
      </c>
      <c r="C974" s="19" t="str">
        <v/>
      </c>
      <c r="E974" t="str">
        <v>Male</v>
      </c>
      <c r="F974" t="str">
        <v/>
      </c>
      <c r="H974" t="str">
        <v>კასპის რაიონი, ს. კოდისწყარო</v>
      </c>
      <c r="I974" t="str">
        <v/>
      </c>
      <c r="J974" t="str">
        <v/>
      </c>
      <c r="K974" t="str">
        <v/>
      </c>
      <c r="M974" t="str">
        <v/>
      </c>
      <c r="N974" t="str">
        <v/>
      </c>
      <c r="O974" t="str">
        <v/>
      </c>
      <c r="P974" t="str">
        <v/>
      </c>
      <c r="Q974">
        <v>370</v>
      </c>
      <c r="R974" t="str">
        <v>470412f4-e2c0-4f9d-91f1-1c0630a02364</v>
      </c>
      <c r="S974" t="str">
        <v>94279771-0dd8-44b8-955b-275714b1489b</v>
      </c>
      <c r="T974" t="str">
        <v>11F2EFAA-1D0E-42BD-8C42-899B4B42FC8A</v>
      </c>
      <c r="U974" t="str">
        <v>ICE000973</v>
      </c>
      <c r="V974" t="b">
        <f>ISNUMBER(MATCH( ""&amp; T974,  Emploees!AC:AC,0))</f>
        <v>0</v>
      </c>
      <c r="W974" t="b">
        <f>IF(V974,FALSE,ISNUMBER(MATCH(T974,Emploees!B:B,0)))</f>
        <v>0</v>
      </c>
      <c r="X974" t="b">
        <v>1</v>
      </c>
      <c r="Y974" t="e">
        <f>MATCH(ROW(),Sheet2!$A$2:$A$8,0)</f>
        <v>#N/A</v>
      </c>
    </row>
    <row r="975" spans="1:25" hidden="1" x14ac:dyDescent="0.25">
      <c r="A975" t="str">
        <v>ზვიად თავართქილაძე</v>
      </c>
      <c r="B975" t="str">
        <v>01029001924</v>
      </c>
      <c r="C975" s="19" t="str">
        <v/>
      </c>
      <c r="E975" t="str">
        <v>Male</v>
      </c>
      <c r="F975" t="b">
        <v>1</v>
      </c>
      <c r="H975" t="str">
        <v>ქ. თბილისი, სულხან ცინცაძის ქუჩა, კორპ. 12, ბინა 5-007</v>
      </c>
      <c r="I975" t="str">
        <v/>
      </c>
      <c r="J975" t="str">
        <v/>
      </c>
      <c r="K975" t="str">
        <v/>
      </c>
      <c r="M975" t="str">
        <v/>
      </c>
      <c r="N975" t="str">
        <v/>
      </c>
      <c r="O975" t="str">
        <v/>
      </c>
      <c r="P975" t="str">
        <v/>
      </c>
      <c r="Q975" t="str">
        <v/>
      </c>
      <c r="R975" t="str">
        <v>bf4d83f9-5064-4958-af6e-e4c21b2e4880</v>
      </c>
      <c r="S975" t="str">
        <v>94279771-0dd8-44b8-955b-275714b1489b</v>
      </c>
      <c r="T975" t="str">
        <v>7E531076-D529-436D-B19D-5EC70192907E</v>
      </c>
      <c r="U975" t="str">
        <v>ICE000974</v>
      </c>
      <c r="V975" t="b">
        <f>ISNUMBER(MATCH( ""&amp; T975,  Emploees!AC:AC,0))</f>
        <v>0</v>
      </c>
      <c r="W975" t="b">
        <f>IF(V975,FALSE,ISNUMBER(MATCH(T975,Emploees!B:B,0)))</f>
        <v>0</v>
      </c>
      <c r="X975" t="b">
        <v>1</v>
      </c>
      <c r="Y975" t="e">
        <f>MATCH(ROW(),Sheet2!$A$2:$A$8,0)</f>
        <v>#N/A</v>
      </c>
    </row>
    <row r="976" spans="1:25" hidden="1" x14ac:dyDescent="0.25">
      <c r="A976" t="str">
        <v>დავით ახალაძე</v>
      </c>
      <c r="B976" t="str">
        <v>01012011353</v>
      </c>
      <c r="C976" s="19" t="str">
        <v/>
      </c>
      <c r="E976" t="str">
        <v>Male</v>
      </c>
      <c r="F976" t="b">
        <v>1</v>
      </c>
      <c r="H976" t="str">
        <v>ქ. თბილისი, ვაზისუბნის დასახლება, კ 17, ბ 41</v>
      </c>
      <c r="I976" t="str">
        <v/>
      </c>
      <c r="J976" t="str">
        <v/>
      </c>
      <c r="K976" t="str">
        <v/>
      </c>
      <c r="M976" t="str">
        <v/>
      </c>
      <c r="N976" t="str">
        <v/>
      </c>
      <c r="O976" t="str">
        <v/>
      </c>
      <c r="P976" t="str">
        <v/>
      </c>
      <c r="Q976">
        <v>596</v>
      </c>
      <c r="R976" t="str">
        <v>bf4d83f9-5064-4958-af6e-e4c21b2e4880</v>
      </c>
      <c r="S976" t="str">
        <v>94279771-0dd8-44b8-955b-275714b1489b</v>
      </c>
      <c r="T976" t="str">
        <v>E1D2EB06-4FAC-409E-ACB5-82749F67CC9B</v>
      </c>
      <c r="U976" t="str">
        <v>ICE000975</v>
      </c>
      <c r="V976" t="b">
        <f>ISNUMBER(MATCH( ""&amp; T976,  Emploees!AC:AC,0))</f>
        <v>0</v>
      </c>
      <c r="W976" t="b">
        <f>IF(V976,FALSE,ISNUMBER(MATCH(T976,Emploees!B:B,0)))</f>
        <v>0</v>
      </c>
      <c r="X976" t="b">
        <v>1</v>
      </c>
      <c r="Y976" t="e">
        <f>MATCH(ROW(),Sheet2!$A$2:$A$8,0)</f>
        <v>#N/A</v>
      </c>
    </row>
    <row r="977" spans="1:25" hidden="1" x14ac:dyDescent="0.25">
      <c r="A977" t="str">
        <v>მერაბ ხუჭუა</v>
      </c>
      <c r="B977" t="str">
        <v>37001009886</v>
      </c>
      <c r="C977" s="19" t="str">
        <v/>
      </c>
      <c r="E977" t="str">
        <v>Male</v>
      </c>
      <c r="F977" t="b">
        <v>1</v>
      </c>
      <c r="H977" t="str">
        <v>ქ. თბილისი, გლდანის V მ/რ, კორპ. 6, ბ. 156</v>
      </c>
      <c r="I977" t="str">
        <v/>
      </c>
      <c r="J977" t="str">
        <v/>
      </c>
      <c r="K977" t="str">
        <v>GE86BG0000000100619981</v>
      </c>
      <c r="M977" t="str">
        <v/>
      </c>
      <c r="N977" t="str">
        <v/>
      </c>
      <c r="O977" t="str">
        <v/>
      </c>
      <c r="P977" t="str">
        <v/>
      </c>
      <c r="Q977" t="str">
        <v/>
      </c>
      <c r="R977" t="str">
        <v>bf4d83f9-5064-4958-af6e-e4c21b2e4880</v>
      </c>
      <c r="S977" t="str">
        <v>94279771-0dd8-44b8-955b-275714b1489b</v>
      </c>
      <c r="T977" t="str">
        <v>68BD89A0-EE82-4D2C-B9BC-D9876741C03B</v>
      </c>
      <c r="U977" t="str">
        <v>ICE000976</v>
      </c>
      <c r="V977" t="b">
        <f>ISNUMBER(MATCH( ""&amp; T977,  Emploees!AC:AC,0))</f>
        <v>0</v>
      </c>
      <c r="W977" t="b">
        <f>IF(V977,FALSE,ISNUMBER(MATCH(T977,Emploees!B:B,0)))</f>
        <v>0</v>
      </c>
      <c r="X977" t="b">
        <v>1</v>
      </c>
      <c r="Y977" t="e">
        <f>MATCH(ROW(),Sheet2!$A$2:$A$8,0)</f>
        <v>#N/A</v>
      </c>
    </row>
    <row r="978" spans="1:25" hidden="1" x14ac:dyDescent="0.25">
      <c r="A978" t="str">
        <v>ზვიად ყანჩაველი</v>
      </c>
      <c r="B978" t="str">
        <v>01030011940</v>
      </c>
      <c r="C978" s="19" t="str">
        <v/>
      </c>
      <c r="E978" t="str">
        <v>Male</v>
      </c>
      <c r="F978" t="b">
        <v>1</v>
      </c>
      <c r="H978" t="str">
        <v>ქ. თბილისი, შიო-მღვიმელის 15, ბ.16</v>
      </c>
      <c r="I978" t="str">
        <v/>
      </c>
      <c r="J978" t="str">
        <v/>
      </c>
      <c r="K978" t="str">
        <v/>
      </c>
      <c r="M978" t="str">
        <v/>
      </c>
      <c r="N978" t="str">
        <v/>
      </c>
      <c r="O978" t="str">
        <v/>
      </c>
      <c r="P978" t="str">
        <v/>
      </c>
      <c r="Q978">
        <v>401</v>
      </c>
      <c r="R978" t="str">
        <v>bf4d83f9-5064-4958-af6e-e4c21b2e4880</v>
      </c>
      <c r="S978" t="str">
        <v>94279771-0dd8-44b8-955b-275714b1489b</v>
      </c>
      <c r="T978" t="str">
        <v>57F44971-A5F1-40BD-B86D-0FD115630F96</v>
      </c>
      <c r="U978" t="str">
        <v>ICE000977</v>
      </c>
      <c r="V978" t="b">
        <f>ISNUMBER(MATCH( ""&amp; T978,  Emploees!AC:AC,0))</f>
        <v>0</v>
      </c>
      <c r="W978" t="b">
        <f>IF(V978,FALSE,ISNUMBER(MATCH(T978,Emploees!B:B,0)))</f>
        <v>0</v>
      </c>
      <c r="X978" t="b">
        <v>1</v>
      </c>
      <c r="Y978" t="e">
        <f>MATCH(ROW(),Sheet2!$A$2:$A$8,0)</f>
        <v>#N/A</v>
      </c>
    </row>
    <row r="979" spans="1:25" hidden="1" x14ac:dyDescent="0.25">
      <c r="A979" t="str">
        <v>არმაზი გოგიშვილი</v>
      </c>
      <c r="B979" t="str">
        <v>01023001924</v>
      </c>
      <c r="C979" s="19" t="str">
        <v/>
      </c>
      <c r="E979" t="str">
        <v>Male</v>
      </c>
      <c r="F979" t="str">
        <v/>
      </c>
      <c r="H979" t="str">
        <v>ქ. თბილისი, გლდანი-ნაძალადევის რაიონი, სანზონა, კორპ. №25, ბ. №7</v>
      </c>
      <c r="I979" t="str">
        <v/>
      </c>
      <c r="J979" t="str">
        <v/>
      </c>
      <c r="K979" t="str">
        <v/>
      </c>
      <c r="M979" t="str">
        <v/>
      </c>
      <c r="N979" t="str">
        <v/>
      </c>
      <c r="O979" t="str">
        <v/>
      </c>
      <c r="P979" t="str">
        <v/>
      </c>
      <c r="Q979">
        <v>405</v>
      </c>
      <c r="R979" t="str">
        <v>470412f4-e2c0-4f9d-91f1-1c0630a02364</v>
      </c>
      <c r="S979" t="str">
        <v>94279771-0dd8-44b8-955b-275714b1489b</v>
      </c>
      <c r="T979" t="str">
        <v>7540EEA7-A94E-417B-AE5A-7843D78FD7A0</v>
      </c>
      <c r="U979" t="str">
        <v>ICE000978</v>
      </c>
      <c r="V979" t="b">
        <f>ISNUMBER(MATCH( ""&amp; T979,  Emploees!AC:AC,0))</f>
        <v>0</v>
      </c>
      <c r="W979" t="b">
        <f>IF(V979,FALSE,ISNUMBER(MATCH(T979,Emploees!B:B,0)))</f>
        <v>0</v>
      </c>
      <c r="X979" t="b">
        <v>1</v>
      </c>
      <c r="Y979" t="e">
        <f>MATCH(ROW(),Sheet2!$A$2:$A$8,0)</f>
        <v>#N/A</v>
      </c>
    </row>
    <row r="980" spans="1:25" hidden="1" x14ac:dyDescent="0.25">
      <c r="A980" t="str">
        <v>გიორგი ჯოხაძე</v>
      </c>
      <c r="B980" t="str">
        <v>01019010042</v>
      </c>
      <c r="C980" s="19" t="str">
        <v/>
      </c>
      <c r="E980" t="str">
        <v>Male</v>
      </c>
      <c r="F980" t="str">
        <v/>
      </c>
      <c r="H980" t="str">
        <v>ქ. თბილისი, გლდანი-ნაძალადევის რაიონი, კ.ილურიძის ქ., №19</v>
      </c>
      <c r="I980" t="str">
        <v/>
      </c>
      <c r="J980" t="str">
        <v/>
      </c>
      <c r="K980" t="str">
        <v/>
      </c>
      <c r="M980" t="str">
        <v/>
      </c>
      <c r="N980" t="str">
        <v/>
      </c>
      <c r="O980" t="str">
        <v/>
      </c>
      <c r="P980" t="str">
        <v/>
      </c>
      <c r="Q980" t="str">
        <v/>
      </c>
      <c r="R980" t="str">
        <v>ba538574-e93f-4ce8-a780-667b61fc970a</v>
      </c>
      <c r="S980" t="str">
        <v>94279771-0dd8-44b8-955b-275714b1489b</v>
      </c>
      <c r="T980" t="str">
        <v>A3C12EA6-DCE4-43E6-A5E6-AACE27FDC388</v>
      </c>
      <c r="U980" t="str">
        <v>ICE000979</v>
      </c>
      <c r="V980" t="b">
        <f>ISNUMBER(MATCH( ""&amp; T980,  Emploees!AC:AC,0))</f>
        <v>0</v>
      </c>
      <c r="W980" t="b">
        <f>IF(V980,FALSE,ISNUMBER(MATCH(T980,Emploees!B:B,0)))</f>
        <v>0</v>
      </c>
      <c r="X980" t="b">
        <v>1</v>
      </c>
      <c r="Y980" t="e">
        <f>MATCH(ROW(),Sheet2!$A$2:$A$8,0)</f>
        <v>#N/A</v>
      </c>
    </row>
    <row r="981" spans="1:25" hidden="1" x14ac:dyDescent="0.25">
      <c r="A981" t="str">
        <v>ბესარიონ მომცელიძე</v>
      </c>
      <c r="B981" t="str">
        <v>01018002245</v>
      </c>
      <c r="C981" s="19" t="str">
        <v/>
      </c>
      <c r="E981" t="str">
        <v>Male</v>
      </c>
      <c r="F981" t="str">
        <v/>
      </c>
      <c r="H981" t="str">
        <v>ქ. თბილისი, გოგებაშვილის II შეს. N16</v>
      </c>
      <c r="I981" t="str">
        <v/>
      </c>
      <c r="J981" t="str">
        <v/>
      </c>
      <c r="K981" t="str">
        <v/>
      </c>
      <c r="M981" t="str">
        <v/>
      </c>
      <c r="N981" t="str">
        <v/>
      </c>
      <c r="O981" t="str">
        <v/>
      </c>
      <c r="P981" t="str">
        <v/>
      </c>
      <c r="Q981" t="str">
        <v/>
      </c>
      <c r="R981" t="str">
        <v>ba538574-e93f-4ce8-a780-667b61fc970a</v>
      </c>
      <c r="S981" t="str">
        <v>94279771-0dd8-44b8-955b-275714b1489b</v>
      </c>
      <c r="T981" t="str">
        <v>0745DCDC-584E-409A-BD8B-1DD25D54247F</v>
      </c>
      <c r="U981" t="str">
        <v>ICE000980</v>
      </c>
      <c r="V981" t="b">
        <f>ISNUMBER(MATCH( ""&amp; T981,  Emploees!AC:AC,0))</f>
        <v>0</v>
      </c>
      <c r="W981" t="b">
        <f>IF(V981,FALSE,ISNUMBER(MATCH(T981,Emploees!B:B,0)))</f>
        <v>0</v>
      </c>
      <c r="X981" t="b">
        <v>1</v>
      </c>
      <c r="Y981" t="e">
        <f>MATCH(ROW(),Sheet2!$A$2:$A$8,0)</f>
        <v>#N/A</v>
      </c>
    </row>
    <row r="982" spans="1:25" hidden="1" x14ac:dyDescent="0.25">
      <c r="A982" t="str">
        <v>კახა ჯაჭვაძე</v>
      </c>
      <c r="B982" t="str">
        <v>01018002620</v>
      </c>
      <c r="C982" s="19" t="str">
        <v/>
      </c>
      <c r="E982" t="str">
        <v>Male</v>
      </c>
      <c r="F982" t="str">
        <v/>
      </c>
      <c r="H982" t="str">
        <v>ქ. თბილისი, დი. ბაქრაძის სახლ N15</v>
      </c>
      <c r="I982" t="str">
        <v/>
      </c>
      <c r="J982" t="str">
        <v/>
      </c>
      <c r="K982" t="str">
        <v>GE20BG0000000522777100</v>
      </c>
      <c r="M982" t="str">
        <v/>
      </c>
      <c r="N982" t="str">
        <v/>
      </c>
      <c r="O982" t="str">
        <v/>
      </c>
      <c r="P982" t="str">
        <v/>
      </c>
      <c r="Q982" t="str">
        <v/>
      </c>
      <c r="R982" t="str">
        <v>ba538574-e93f-4ce8-a780-667b61fc970a</v>
      </c>
      <c r="S982" t="str">
        <v>94279771-0dd8-44b8-955b-275714b1489b</v>
      </c>
      <c r="T982" t="str">
        <v>6E282403-3071-48BA-849F-C1EBF0F013F0</v>
      </c>
      <c r="U982" t="str">
        <v>ICE000981</v>
      </c>
      <c r="V982" t="b">
        <f>ISNUMBER(MATCH( ""&amp; T982,  Emploees!AC:AC,0))</f>
        <v>1</v>
      </c>
      <c r="W982" t="b">
        <f>IF(V982,FALSE,ISNUMBER(MATCH(T982,Emploees!B:B,0)))</f>
        <v>0</v>
      </c>
      <c r="X982" t="b">
        <v>1</v>
      </c>
      <c r="Y982" t="e">
        <f>MATCH(ROW(),Sheet2!$A$2:$A$8,0)</f>
        <v>#N/A</v>
      </c>
    </row>
    <row r="983" spans="1:25" hidden="1" x14ac:dyDescent="0.25">
      <c r="A983" t="str">
        <v>ნუგზარ ბასილიძე</v>
      </c>
      <c r="B983" t="str">
        <v>01019018250</v>
      </c>
      <c r="C983" s="19" t="str">
        <v/>
      </c>
      <c r="E983" t="str">
        <v>Male</v>
      </c>
      <c r="F983" t="b">
        <v>1</v>
      </c>
      <c r="H983" t="str">
        <v>ქ. თბილისი, ბეჟანიშვილის 27, ბ. 4</v>
      </c>
      <c r="I983" t="str">
        <v/>
      </c>
      <c r="J983" t="str">
        <v/>
      </c>
      <c r="K983" t="str">
        <v/>
      </c>
      <c r="M983" t="str">
        <v/>
      </c>
      <c r="N983" t="str">
        <v/>
      </c>
      <c r="O983" t="str">
        <v/>
      </c>
      <c r="P983" t="str">
        <v/>
      </c>
      <c r="Q983">
        <v>430</v>
      </c>
      <c r="R983" t="str">
        <v>bf4d83f9-5064-4958-af6e-e4c21b2e4880</v>
      </c>
      <c r="S983" t="str">
        <v>94279771-0dd8-44b8-955b-275714b1489b</v>
      </c>
      <c r="T983" t="str">
        <v>414B7C04-79D3-4DD4-AF3A-4DEBA022F023</v>
      </c>
      <c r="U983" t="str">
        <v>ICE000982</v>
      </c>
      <c r="V983" t="b">
        <f>ISNUMBER(MATCH( ""&amp; T983,  Emploees!AC:AC,0))</f>
        <v>0</v>
      </c>
      <c r="W983" t="b">
        <f>IF(V983,FALSE,ISNUMBER(MATCH(T983,Emploees!B:B,0)))</f>
        <v>0</v>
      </c>
      <c r="X983" t="b">
        <v>1</v>
      </c>
      <c r="Y983" t="e">
        <f>MATCH(ROW(),Sheet2!$A$2:$A$8,0)</f>
        <v>#N/A</v>
      </c>
    </row>
    <row r="984" spans="1:25" hidden="1" x14ac:dyDescent="0.25">
      <c r="A984" t="str">
        <v>ვაჟა ჩხაიძე</v>
      </c>
      <c r="B984" t="str">
        <v>37001017364</v>
      </c>
      <c r="C984" s="19" t="str">
        <v/>
      </c>
      <c r="E984" t="str">
        <v>Male</v>
      </c>
      <c r="F984" t="b">
        <v>1</v>
      </c>
      <c r="H984" t="str">
        <v>სამტრედიის რაიონი, სამტრედია ს. გომნატეხები 1–ლი ქ. N 75</v>
      </c>
      <c r="I984" t="str">
        <v/>
      </c>
      <c r="J984" t="str">
        <v/>
      </c>
      <c r="K984" t="str">
        <v/>
      </c>
      <c r="M984" t="str">
        <v/>
      </c>
      <c r="N984" t="str">
        <v/>
      </c>
      <c r="O984" t="str">
        <v/>
      </c>
      <c r="P984" t="str">
        <v/>
      </c>
      <c r="Q984" t="str">
        <v/>
      </c>
      <c r="R984" t="str">
        <v>bf4d83f9-5064-4958-af6e-e4c21b2e4880</v>
      </c>
      <c r="S984" t="str">
        <v>94279771-0dd8-44b8-955b-275714b1489b</v>
      </c>
      <c r="T984" t="str">
        <v>38034481-4B6A-45AC-ACE5-CFDE2D0FBADC</v>
      </c>
      <c r="U984" t="str">
        <v>ICE000983</v>
      </c>
      <c r="V984" t="b">
        <f>ISNUMBER(MATCH( ""&amp; T984,  Emploees!AC:AC,0))</f>
        <v>0</v>
      </c>
      <c r="W984" t="b">
        <f>IF(V984,FALSE,ISNUMBER(MATCH(T984,Emploees!B:B,0)))</f>
        <v>0</v>
      </c>
      <c r="X984" t="b">
        <v>1</v>
      </c>
      <c r="Y984" t="e">
        <f>MATCH(ROW(),Sheet2!$A$2:$A$8,0)</f>
        <v>#N/A</v>
      </c>
    </row>
    <row r="985" spans="1:25" hidden="1" x14ac:dyDescent="0.25">
      <c r="A985" t="str">
        <v>ზურაბ ბადუაშვილი</v>
      </c>
      <c r="B985" t="str">
        <v>22001005470</v>
      </c>
      <c r="C985" s="19" t="str">
        <v/>
      </c>
      <c r="E985" t="str">
        <v>Male</v>
      </c>
      <c r="F985" t="b">
        <v>1</v>
      </c>
      <c r="H985" t="str">
        <v>თეთრიწყაროს რაიონი, ს. ჯორჯიაშვილი</v>
      </c>
      <c r="I985" t="str">
        <v/>
      </c>
      <c r="J985" t="str">
        <v/>
      </c>
      <c r="K985" t="str">
        <v/>
      </c>
      <c r="M985" t="str">
        <v/>
      </c>
      <c r="N985" t="str">
        <v/>
      </c>
      <c r="O985" t="str">
        <v/>
      </c>
      <c r="P985" t="str">
        <v/>
      </c>
      <c r="Q985">
        <v>545</v>
      </c>
      <c r="R985" t="str">
        <v>bf4d83f9-5064-4958-af6e-e4c21b2e4880</v>
      </c>
      <c r="S985" t="str">
        <v>94279771-0dd8-44b8-955b-275714b1489b</v>
      </c>
      <c r="T985" t="str">
        <v>DF9F32BB-DBB7-44C7-8BD1-0DE3B4662A12</v>
      </c>
      <c r="U985" t="str">
        <v>ICE000984</v>
      </c>
      <c r="V985" t="b">
        <f>ISNUMBER(MATCH( ""&amp; T985,  Emploees!AC:AC,0))</f>
        <v>0</v>
      </c>
      <c r="W985" t="b">
        <f>IF(V985,FALSE,ISNUMBER(MATCH(T985,Emploees!B:B,0)))</f>
        <v>0</v>
      </c>
      <c r="X985" t="b">
        <v>1</v>
      </c>
      <c r="Y985" t="e">
        <f>MATCH(ROW(),Sheet2!$A$2:$A$8,0)</f>
        <v>#N/A</v>
      </c>
    </row>
    <row r="986" spans="1:25" hidden="1" x14ac:dyDescent="0.25">
      <c r="A986" t="str">
        <v>გიორგი გიორგაძე</v>
      </c>
      <c r="B986" t="str">
        <v>01009009942</v>
      </c>
      <c r="C986" s="19" t="str">
        <v/>
      </c>
      <c r="E986" t="str">
        <v>Male</v>
      </c>
      <c r="F986" t="b">
        <v>1</v>
      </c>
      <c r="H986" t="str">
        <v>ქ. თბილისი, ვაჟა-ფშაველას V კვ. კ.1, ბ.36</v>
      </c>
      <c r="I986" t="str">
        <v/>
      </c>
      <c r="J986" t="str">
        <v/>
      </c>
      <c r="K986" t="str">
        <v/>
      </c>
      <c r="M986" t="str">
        <v/>
      </c>
      <c r="N986" t="str">
        <v/>
      </c>
      <c r="O986" t="str">
        <v/>
      </c>
      <c r="P986" t="str">
        <v/>
      </c>
      <c r="Q986">
        <v>414</v>
      </c>
      <c r="R986" t="str">
        <v>bf4d83f9-5064-4958-af6e-e4c21b2e4880</v>
      </c>
      <c r="S986" t="str">
        <v>94279771-0dd8-44b8-955b-275714b1489b</v>
      </c>
      <c r="T986" t="str">
        <v>2EB9FB91-460D-4978-B53E-C0222EC0739D</v>
      </c>
      <c r="U986" t="str">
        <v>ICE000985</v>
      </c>
      <c r="V986" t="b">
        <f>ISNUMBER(MATCH( ""&amp; T986,  Emploees!AC:AC,0))</f>
        <v>0</v>
      </c>
      <c r="W986" t="b">
        <f>IF(V986,FALSE,ISNUMBER(MATCH(T986,Emploees!B:B,0)))</f>
        <v>0</v>
      </c>
      <c r="X986" t="b">
        <v>1</v>
      </c>
      <c r="Y986" t="e">
        <f>MATCH(ROW(),Sheet2!$A$2:$A$8,0)</f>
        <v>#N/A</v>
      </c>
    </row>
    <row r="987" spans="1:25" hidden="1" x14ac:dyDescent="0.25">
      <c r="A987" t="str">
        <v>არჩილ ხელაშვილი</v>
      </c>
      <c r="B987" t="str">
        <v>01024006131</v>
      </c>
      <c r="C987" s="19" t="str">
        <v/>
      </c>
      <c r="E987" t="str">
        <v>Male</v>
      </c>
      <c r="F987" t="b">
        <v>1</v>
      </c>
      <c r="H987" t="str">
        <v>ქ. თბილისი, ჟ. შარტავას ქ. 18ა/15ა</v>
      </c>
      <c r="I987" t="str">
        <v/>
      </c>
      <c r="J987" t="str">
        <v/>
      </c>
      <c r="K987" t="str">
        <v/>
      </c>
      <c r="M987" t="str">
        <v/>
      </c>
      <c r="N987" t="str">
        <v/>
      </c>
      <c r="O987" t="str">
        <v/>
      </c>
      <c r="P987" t="str">
        <v/>
      </c>
      <c r="Q987">
        <v>449</v>
      </c>
      <c r="R987" t="str">
        <v>bf4d83f9-5064-4958-af6e-e4c21b2e4880</v>
      </c>
      <c r="S987" t="str">
        <v>94279771-0dd8-44b8-955b-275714b1489b</v>
      </c>
      <c r="T987" t="str">
        <v>C949EBB2-5087-4572-938F-1AB9B31B2194</v>
      </c>
      <c r="U987" t="str">
        <v>ICE000986</v>
      </c>
      <c r="V987" t="b">
        <f>ISNUMBER(MATCH( ""&amp; T987,  Emploees!AC:AC,0))</f>
        <v>0</v>
      </c>
      <c r="W987" t="b">
        <f>IF(V987,FALSE,ISNUMBER(MATCH(T987,Emploees!B:B,0)))</f>
        <v>0</v>
      </c>
      <c r="X987" t="b">
        <v>1</v>
      </c>
      <c r="Y987" t="e">
        <f>MATCH(ROW(),Sheet2!$A$2:$A$8,0)</f>
        <v>#N/A</v>
      </c>
    </row>
    <row r="988" spans="1:25" hidden="1" x14ac:dyDescent="0.25">
      <c r="A988" t="str">
        <v>მამუკა მაჭარაძე</v>
      </c>
      <c r="B988" t="str">
        <v>01024036110</v>
      </c>
      <c r="C988" s="19" t="str">
        <v/>
      </c>
      <c r="E988" t="str">
        <v>Male</v>
      </c>
      <c r="F988" t="b">
        <v>1</v>
      </c>
      <c r="H988" t="str">
        <v>ქ. თბილისი, ო. ჭილაძის ქ. N4</v>
      </c>
      <c r="I988" t="str">
        <v/>
      </c>
      <c r="J988" t="str">
        <v/>
      </c>
      <c r="K988" t="str">
        <v/>
      </c>
      <c r="M988" t="str">
        <v/>
      </c>
      <c r="N988" t="str">
        <v/>
      </c>
      <c r="O988" t="str">
        <v/>
      </c>
      <c r="P988" t="str">
        <v/>
      </c>
      <c r="Q988" t="str">
        <v/>
      </c>
      <c r="R988" t="str">
        <v>bf4d83f9-5064-4958-af6e-e4c21b2e4880</v>
      </c>
      <c r="S988" t="str">
        <v>94279771-0dd8-44b8-955b-275714b1489b</v>
      </c>
      <c r="T988" t="str">
        <v>E623515D-AD05-44A0-B68D-0D83A3FC7B9E</v>
      </c>
      <c r="U988" t="str">
        <v>ICE000987</v>
      </c>
      <c r="V988" t="b">
        <f>ISNUMBER(MATCH( ""&amp; T988,  Emploees!AC:AC,0))</f>
        <v>0</v>
      </c>
      <c r="W988" t="b">
        <f>IF(V988,FALSE,ISNUMBER(MATCH(T988,Emploees!B:B,0)))</f>
        <v>0</v>
      </c>
      <c r="X988" t="b">
        <v>1</v>
      </c>
      <c r="Y988" t="e">
        <f>MATCH(ROW(),Sheet2!$A$2:$A$8,0)</f>
        <v>#N/A</v>
      </c>
    </row>
    <row r="989" spans="1:25" hidden="1" x14ac:dyDescent="0.25">
      <c r="A989" t="str">
        <v>ირაკლი ბერიძე</v>
      </c>
      <c r="B989" t="str">
        <v>61007000389</v>
      </c>
      <c r="C989" s="19" t="str">
        <v/>
      </c>
      <c r="E989" t="str">
        <v>Male</v>
      </c>
      <c r="F989" t="b">
        <v>1</v>
      </c>
      <c r="H989" t="str">
        <v>ხელვაჩაურის რაიონი, გზატკეცილისოფ.და</v>
      </c>
      <c r="I989" t="str">
        <v/>
      </c>
      <c r="J989" t="str">
        <v/>
      </c>
      <c r="K989" t="str">
        <v/>
      </c>
      <c r="M989" t="str">
        <v/>
      </c>
      <c r="N989" t="str">
        <v/>
      </c>
      <c r="O989" t="str">
        <v/>
      </c>
      <c r="P989" t="str">
        <v/>
      </c>
      <c r="Q989" t="str">
        <v/>
      </c>
      <c r="R989" t="str">
        <v>bf4d83f9-5064-4958-af6e-e4c21b2e4880</v>
      </c>
      <c r="S989" t="str">
        <v>94279771-0dd8-44b8-955b-275714b1489b</v>
      </c>
      <c r="T989" t="str">
        <v>7758EC39-B419-47B2-8057-0DE2DEAB4E80</v>
      </c>
      <c r="U989" t="str">
        <v>ICE000988</v>
      </c>
      <c r="V989" t="b">
        <f>ISNUMBER(MATCH( ""&amp; T989,  Emploees!AC:AC,0))</f>
        <v>0</v>
      </c>
      <c r="W989" t="b">
        <f>IF(V989,FALSE,ISNUMBER(MATCH(T989,Emploees!B:B,0)))</f>
        <v>0</v>
      </c>
      <c r="X989" t="b">
        <v>1</v>
      </c>
      <c r="Y989" t="e">
        <f>MATCH(ROW(),Sheet2!$A$2:$A$8,0)</f>
        <v>#N/A</v>
      </c>
    </row>
    <row r="990" spans="1:25" hidden="1" x14ac:dyDescent="0.25">
      <c r="A990" t="str">
        <v>ტარიელ მძელური</v>
      </c>
      <c r="B990" t="str">
        <v>22001015477</v>
      </c>
      <c r="C990" s="19" t="str">
        <v/>
      </c>
      <c r="E990" t="str">
        <v>Male</v>
      </c>
      <c r="F990" t="b">
        <v>1</v>
      </c>
      <c r="H990" t="str">
        <v>ქ. თბილისი, დაბა წყნეთი, გრიშაშვილის 4</v>
      </c>
      <c r="I990" t="str">
        <v/>
      </c>
      <c r="J990" t="str">
        <v/>
      </c>
      <c r="K990" t="str">
        <v/>
      </c>
      <c r="M990" t="str">
        <v/>
      </c>
      <c r="N990" t="str">
        <v/>
      </c>
      <c r="O990" t="str">
        <v/>
      </c>
      <c r="P990" t="str">
        <v/>
      </c>
      <c r="Q990" t="str">
        <v/>
      </c>
      <c r="R990" t="str">
        <v>bf4d83f9-5064-4958-af6e-e4c21b2e4880</v>
      </c>
      <c r="S990" t="str">
        <v>94279771-0dd8-44b8-955b-275714b1489b</v>
      </c>
      <c r="T990" t="str">
        <v>FEEEC8D4-D954-47F9-A2BC-D72DDB8B234E</v>
      </c>
      <c r="U990" t="str">
        <v>ICE000989</v>
      </c>
      <c r="V990" t="b">
        <f>ISNUMBER(MATCH( ""&amp; T990,  Emploees!AC:AC,0))</f>
        <v>0</v>
      </c>
      <c r="W990" t="b">
        <f>IF(V990,FALSE,ISNUMBER(MATCH(T990,Emploees!B:B,0)))</f>
        <v>0</v>
      </c>
      <c r="X990" t="b">
        <v>1</v>
      </c>
      <c r="Y990" t="e">
        <f>MATCH(ROW(),Sheet2!$A$2:$A$8,0)</f>
        <v>#N/A</v>
      </c>
    </row>
    <row r="991" spans="1:25" hidden="1" x14ac:dyDescent="0.25">
      <c r="A991" t="str">
        <v>ბესიკ ფუტკარაძე</v>
      </c>
      <c r="B991" t="str">
        <v>61010002217</v>
      </c>
      <c r="C991" s="19" t="str">
        <v/>
      </c>
      <c r="E991" t="str">
        <v>Male</v>
      </c>
      <c r="F991" t="b">
        <v>1</v>
      </c>
      <c r="H991" t="str">
        <v>გორი, შ. რუსთაველის, N3, ბ. 7</v>
      </c>
      <c r="I991" t="str">
        <v/>
      </c>
      <c r="J991" t="str">
        <v/>
      </c>
      <c r="K991" t="str">
        <v/>
      </c>
      <c r="M991" t="str">
        <v/>
      </c>
      <c r="N991" t="str">
        <v/>
      </c>
      <c r="O991" t="str">
        <v/>
      </c>
      <c r="P991" t="str">
        <v/>
      </c>
      <c r="Q991" t="str">
        <v/>
      </c>
      <c r="R991" t="str">
        <v>bf4d83f9-5064-4958-af6e-e4c21b2e4880</v>
      </c>
      <c r="S991" t="str">
        <v>94279771-0dd8-44b8-955b-275714b1489b</v>
      </c>
      <c r="T991" t="str">
        <v>76E83856-F80A-4CCD-812E-E6720C962B00</v>
      </c>
      <c r="U991" t="str">
        <v>ICE000990</v>
      </c>
      <c r="V991" t="b">
        <f>ISNUMBER(MATCH( ""&amp; T991,  Emploees!AC:AC,0))</f>
        <v>0</v>
      </c>
      <c r="W991" t="b">
        <f>IF(V991,FALSE,ISNUMBER(MATCH(T991,Emploees!B:B,0)))</f>
        <v>0</v>
      </c>
      <c r="X991" t="b">
        <v>1</v>
      </c>
      <c r="Y991" t="e">
        <f>MATCH(ROW(),Sheet2!$A$2:$A$8,0)</f>
        <v>#N/A</v>
      </c>
    </row>
    <row r="992" spans="1:25" hidden="1" x14ac:dyDescent="0.25">
      <c r="A992" t="str">
        <v>თენგიზ გოგელია</v>
      </c>
      <c r="B992" t="str">
        <v>01017002042</v>
      </c>
      <c r="C992" s="19" t="str">
        <v/>
      </c>
      <c r="E992" t="str">
        <v>Male</v>
      </c>
      <c r="F992" t="b">
        <v>1</v>
      </c>
      <c r="H992" t="str">
        <v>ქ. თბილისი, ი. ნიკოლაძის N6, ბ. 24</v>
      </c>
      <c r="I992" t="str">
        <v/>
      </c>
      <c r="J992" t="str">
        <v/>
      </c>
      <c r="K992" t="str">
        <v/>
      </c>
      <c r="M992" t="str">
        <v/>
      </c>
      <c r="N992" t="str">
        <v/>
      </c>
      <c r="O992" t="str">
        <v/>
      </c>
      <c r="P992" t="str">
        <v/>
      </c>
      <c r="Q992">
        <v>500</v>
      </c>
      <c r="R992" t="str">
        <v>bf4d83f9-5064-4958-af6e-e4c21b2e4880</v>
      </c>
      <c r="S992" t="str">
        <v>94279771-0dd8-44b8-955b-275714b1489b</v>
      </c>
      <c r="T992" t="str">
        <v>B119CD47-C7B0-4AE5-B22F-510C933B7174</v>
      </c>
      <c r="U992" t="str">
        <v>ICE000991</v>
      </c>
      <c r="V992" t="b">
        <f>ISNUMBER(MATCH( ""&amp; T992,  Emploees!AC:AC,0))</f>
        <v>0</v>
      </c>
      <c r="W992" t="b">
        <f>IF(V992,FALSE,ISNUMBER(MATCH(T992,Emploees!B:B,0)))</f>
        <v>0</v>
      </c>
      <c r="X992" t="b">
        <v>1</v>
      </c>
      <c r="Y992" t="e">
        <f>MATCH(ROW(),Sheet2!$A$2:$A$8,0)</f>
        <v>#N/A</v>
      </c>
    </row>
    <row r="993" spans="1:25" hidden="1" x14ac:dyDescent="0.25">
      <c r="A993" t="str">
        <v>ნინო მელაძე</v>
      </c>
      <c r="B993" t="str">
        <v>01024020403</v>
      </c>
      <c r="C993" s="19" t="str">
        <v/>
      </c>
      <c r="E993" t="str">
        <v>Female</v>
      </c>
      <c r="F993" t="b">
        <v>1</v>
      </c>
      <c r="H993" t="str">
        <v>ქ. თბილისი, იოსელიანის ქ. 25</v>
      </c>
      <c r="I993" t="str">
        <v/>
      </c>
      <c r="J993" t="str">
        <v/>
      </c>
      <c r="K993" t="str">
        <v/>
      </c>
      <c r="M993" t="str">
        <v/>
      </c>
      <c r="N993" t="str">
        <v/>
      </c>
      <c r="O993" t="str">
        <v/>
      </c>
      <c r="P993" t="str">
        <v/>
      </c>
      <c r="Q993">
        <v>478</v>
      </c>
      <c r="R993" t="str">
        <v>bf4d83f9-5064-4958-af6e-e4c21b2e4880</v>
      </c>
      <c r="S993" t="str">
        <v>94279771-0dd8-44b8-955b-275714b1489b</v>
      </c>
      <c r="T993" t="str">
        <v>46948A43-02D2-4129-BA45-208B15E21DBA</v>
      </c>
      <c r="U993" t="str">
        <v>ICE000992</v>
      </c>
      <c r="V993" t="b">
        <f>ISNUMBER(MATCH( ""&amp; T993,  Emploees!AC:AC,0))</f>
        <v>0</v>
      </c>
      <c r="W993" t="b">
        <f>IF(V993,FALSE,ISNUMBER(MATCH(T993,Emploees!B:B,0)))</f>
        <v>0</v>
      </c>
      <c r="X993" t="b">
        <v>1</v>
      </c>
      <c r="Y993" t="e">
        <f>MATCH(ROW(),Sheet2!$A$2:$A$8,0)</f>
        <v>#N/A</v>
      </c>
    </row>
    <row r="994" spans="1:25" hidden="1" x14ac:dyDescent="0.25">
      <c r="A994" t="str">
        <v>თეიმურაზ ქარდავა</v>
      </c>
      <c r="B994" t="str">
        <v>01008044796</v>
      </c>
      <c r="C994" s="19" t="str">
        <v/>
      </c>
      <c r="E994" t="str">
        <v>Male</v>
      </c>
      <c r="F994" t="b">
        <v>1</v>
      </c>
      <c r="H994" t="str">
        <v>ქ. თბილისი, ვაკის რაიონი, ბაზალეთის ქ. N9, ბ. 2</v>
      </c>
      <c r="I994" t="str">
        <v/>
      </c>
      <c r="J994" t="str">
        <v/>
      </c>
      <c r="K994" t="str">
        <v/>
      </c>
      <c r="M994" t="str">
        <v/>
      </c>
      <c r="N994" t="str">
        <v/>
      </c>
      <c r="O994" t="str">
        <v/>
      </c>
      <c r="P994" t="str">
        <v/>
      </c>
      <c r="Q994">
        <v>517</v>
      </c>
      <c r="R994" t="str">
        <v>bf4d83f9-5064-4958-af6e-e4c21b2e4880</v>
      </c>
      <c r="S994" t="str">
        <v>94279771-0dd8-44b8-955b-275714b1489b</v>
      </c>
      <c r="T994" t="str">
        <v>7A37B00B-1C2C-4041-B2E6-74714F38D1ED</v>
      </c>
      <c r="U994" t="str">
        <v>ICE000993</v>
      </c>
      <c r="V994" t="b">
        <f>ISNUMBER(MATCH( ""&amp; T994,  Emploees!AC:AC,0))</f>
        <v>0</v>
      </c>
      <c r="W994" t="b">
        <f>IF(V994,FALSE,ISNUMBER(MATCH(T994,Emploees!B:B,0)))</f>
        <v>0</v>
      </c>
      <c r="X994" t="b">
        <v>1</v>
      </c>
      <c r="Y994" t="e">
        <f>MATCH(ROW(),Sheet2!$A$2:$A$8,0)</f>
        <v>#N/A</v>
      </c>
    </row>
    <row r="995" spans="1:25" hidden="1" x14ac:dyDescent="0.25">
      <c r="A995" t="str">
        <v>მიხეილ გრიგორიანი</v>
      </c>
      <c r="B995" t="str">
        <v>59001005448</v>
      </c>
      <c r="C995" s="19" t="str">
        <v/>
      </c>
      <c r="E995" t="str">
        <v>Male</v>
      </c>
      <c r="F995" t="b">
        <v>1</v>
      </c>
      <c r="H995" t="str">
        <v>ქ. თბილისი, დოლაბაურის 22</v>
      </c>
      <c r="I995" t="str">
        <v/>
      </c>
      <c r="J995" t="str">
        <v/>
      </c>
      <c r="K995" t="str">
        <v/>
      </c>
      <c r="M995" t="str">
        <v/>
      </c>
      <c r="N995" t="str">
        <v/>
      </c>
      <c r="O995" t="str">
        <v/>
      </c>
      <c r="P995" t="str">
        <v/>
      </c>
      <c r="Q995" t="str">
        <v/>
      </c>
      <c r="R995" t="str">
        <v>bf4d83f9-5064-4958-af6e-e4c21b2e4880</v>
      </c>
      <c r="S995" t="str">
        <v>94279771-0dd8-44b8-955b-275714b1489b</v>
      </c>
      <c r="T995" t="str">
        <v>A43AD5BB-5669-4164-95F2-1136328A717B</v>
      </c>
      <c r="U995" t="str">
        <v>ICE000994</v>
      </c>
      <c r="V995" t="b">
        <f>ISNUMBER(MATCH( ""&amp; T995,  Emploees!AC:AC,0))</f>
        <v>0</v>
      </c>
      <c r="W995" t="b">
        <f>IF(V995,FALSE,ISNUMBER(MATCH(T995,Emploees!B:B,0)))</f>
        <v>0</v>
      </c>
      <c r="X995" t="b">
        <v>1</v>
      </c>
      <c r="Y995" t="e">
        <f>MATCH(ROW(),Sheet2!$A$2:$A$8,0)</f>
        <v>#N/A</v>
      </c>
    </row>
    <row r="996" spans="1:25" hidden="1" x14ac:dyDescent="0.25">
      <c r="A996" t="str">
        <v>იაგო ჩოჩელი</v>
      </c>
      <c r="B996" t="str">
        <v>06001000160</v>
      </c>
      <c r="C996" s="19" t="str">
        <v/>
      </c>
      <c r="E996" t="str">
        <v>Male</v>
      </c>
      <c r="F996" t="b">
        <v>1</v>
      </c>
      <c r="H996" t="str">
        <v>ახალგორი, მაჩაბლის ქ. N3</v>
      </c>
      <c r="I996" t="str">
        <v/>
      </c>
      <c r="J996" t="str">
        <v/>
      </c>
      <c r="K996" t="str">
        <v/>
      </c>
      <c r="M996" t="str">
        <v/>
      </c>
      <c r="N996" t="str">
        <v/>
      </c>
      <c r="O996" t="str">
        <v/>
      </c>
      <c r="P996" t="str">
        <v/>
      </c>
      <c r="Q996">
        <v>524</v>
      </c>
      <c r="R996" t="str">
        <v>bf4d83f9-5064-4958-af6e-e4c21b2e4880</v>
      </c>
      <c r="S996" t="str">
        <v>94279771-0dd8-44b8-955b-275714b1489b</v>
      </c>
      <c r="T996" t="str">
        <v>CF92355E-1543-42B5-90B1-AE5AC8CFDA3D</v>
      </c>
      <c r="U996" t="str">
        <v>ICE000995</v>
      </c>
      <c r="V996" t="b">
        <f>ISNUMBER(MATCH( ""&amp; T996,  Emploees!AC:AC,0))</f>
        <v>0</v>
      </c>
      <c r="W996" t="b">
        <f>IF(V996,FALSE,ISNUMBER(MATCH(T996,Emploees!B:B,0)))</f>
        <v>0</v>
      </c>
      <c r="X996" t="b">
        <v>1</v>
      </c>
      <c r="Y996" t="e">
        <f>MATCH(ROW(),Sheet2!$A$2:$A$8,0)</f>
        <v>#N/A</v>
      </c>
    </row>
    <row r="997" spans="1:25" hidden="1" x14ac:dyDescent="0.25">
      <c r="A997" t="str">
        <v>ზვიად ჩაჩუა</v>
      </c>
      <c r="B997" t="str">
        <v>37001039150</v>
      </c>
      <c r="C997" s="19" t="str">
        <v/>
      </c>
      <c r="E997" t="str">
        <v>Male</v>
      </c>
      <c r="F997" t="str">
        <v/>
      </c>
      <c r="H997" t="str">
        <v>ქ. სამტრედია, ლ.თევზაძის ქ., N 63, ბ. 32</v>
      </c>
      <c r="I997" t="str">
        <v/>
      </c>
      <c r="J997" t="str">
        <v/>
      </c>
      <c r="K997" t="str">
        <v/>
      </c>
      <c r="M997" t="str">
        <v/>
      </c>
      <c r="N997" t="str">
        <v/>
      </c>
      <c r="O997" t="str">
        <v/>
      </c>
      <c r="P997" t="str">
        <v/>
      </c>
      <c r="Q997" t="str">
        <v/>
      </c>
      <c r="R997" t="str">
        <v>ba538574-e93f-4ce8-a780-667b61fc970a</v>
      </c>
      <c r="S997" t="str">
        <v>94279771-0dd8-44b8-955b-275714b1489b</v>
      </c>
      <c r="T997" t="str">
        <v>0C2B5E75-B5AD-4C69-9A8E-A1115E606133</v>
      </c>
      <c r="U997" t="str">
        <v>ICE000996</v>
      </c>
      <c r="V997" t="b">
        <f>ISNUMBER(MATCH( ""&amp; T997,  Emploees!AC:AC,0))</f>
        <v>0</v>
      </c>
      <c r="W997" t="b">
        <f>IF(V997,FALSE,ISNUMBER(MATCH(T997,Emploees!B:B,0)))</f>
        <v>0</v>
      </c>
      <c r="X997" t="b">
        <v>1</v>
      </c>
      <c r="Y997" t="e">
        <f>MATCH(ROW(),Sheet2!$A$2:$A$8,0)</f>
        <v>#N/A</v>
      </c>
    </row>
    <row r="998" spans="1:25" hidden="1" x14ac:dyDescent="0.25">
      <c r="A998" t="str">
        <v>ლიანა ცუცქირიძე</v>
      </c>
      <c r="B998" t="str">
        <v>35001010647</v>
      </c>
      <c r="C998" s="19" t="str">
        <v/>
      </c>
      <c r="E998" t="str">
        <v>Male</v>
      </c>
      <c r="F998" t="b">
        <v>1</v>
      </c>
      <c r="H998" t="str">
        <v>ქ. თბილისი, ბაზალეთის ქ. N9</v>
      </c>
      <c r="I998" t="str">
        <v/>
      </c>
      <c r="J998" t="str">
        <v/>
      </c>
      <c r="K998" t="str">
        <v/>
      </c>
      <c r="M998" t="str">
        <v/>
      </c>
      <c r="N998" t="str">
        <v/>
      </c>
      <c r="O998" t="str">
        <v/>
      </c>
      <c r="P998" t="str">
        <v/>
      </c>
      <c r="Q998">
        <v>535</v>
      </c>
      <c r="R998" t="str">
        <v>bf4d83f9-5064-4958-af6e-e4c21b2e4880</v>
      </c>
      <c r="S998" t="str">
        <v>94279771-0dd8-44b8-955b-275714b1489b</v>
      </c>
      <c r="T998" t="str">
        <v>AC68B241-DF9C-4069-8083-78CD2939186C</v>
      </c>
      <c r="U998" t="str">
        <v>ICE000997</v>
      </c>
      <c r="V998" t="b">
        <f>ISNUMBER(MATCH( ""&amp; T998,  Emploees!AC:AC,0))</f>
        <v>0</v>
      </c>
      <c r="W998" t="b">
        <f>IF(V998,FALSE,ISNUMBER(MATCH(T998,Emploees!B:B,0)))</f>
        <v>0</v>
      </c>
      <c r="X998" t="b">
        <v>1</v>
      </c>
      <c r="Y998" t="e">
        <f>MATCH(ROW(),Sheet2!$A$2:$A$8,0)</f>
        <v>#N/A</v>
      </c>
    </row>
    <row r="999" spans="1:25" hidden="1" x14ac:dyDescent="0.25">
      <c r="A999" t="str">
        <v>შალვა ხევსურიშვილი</v>
      </c>
      <c r="B999" t="str">
        <v>01016009387</v>
      </c>
      <c r="C999" s="19" t="str">
        <v/>
      </c>
      <c r="E999" t="str">
        <v>Male</v>
      </c>
      <c r="F999" t="str">
        <v/>
      </c>
      <c r="H999" t="str">
        <v>ქ. თბილისის, ისანი-სამგორის რაიონში, ფონიჭალა 3, კორპ. 25, ბ. 43</v>
      </c>
      <c r="I999" t="str">
        <v/>
      </c>
      <c r="J999" t="str">
        <v/>
      </c>
      <c r="K999" t="str">
        <v/>
      </c>
      <c r="M999" t="str">
        <v/>
      </c>
      <c r="N999" t="str">
        <v/>
      </c>
      <c r="O999" t="str">
        <v/>
      </c>
      <c r="P999" t="str">
        <v/>
      </c>
      <c r="Q999" t="str">
        <v/>
      </c>
      <c r="R999" t="str">
        <v>ba538574-e93f-4ce8-a780-667b61fc970a</v>
      </c>
      <c r="S999" t="str">
        <v>94279771-0dd8-44b8-955b-275714b1489b</v>
      </c>
      <c r="T999" t="str">
        <v>AF365E52-5A07-4841-86BD-BC7138152F58</v>
      </c>
      <c r="U999" t="str">
        <v>ICE000998</v>
      </c>
      <c r="V999" t="b">
        <f>ISNUMBER(MATCH( ""&amp; T999,  Emploees!AC:AC,0))</f>
        <v>0</v>
      </c>
      <c r="W999" t="b">
        <f>IF(V999,FALSE,ISNUMBER(MATCH(T999,Emploees!B:B,0)))</f>
        <v>0</v>
      </c>
      <c r="X999" t="b">
        <v>1</v>
      </c>
      <c r="Y999" t="e">
        <f>MATCH(ROW(),Sheet2!$A$2:$A$8,0)</f>
        <v>#N/A</v>
      </c>
    </row>
    <row r="1000" spans="1:25" hidden="1" x14ac:dyDescent="0.25">
      <c r="A1000" t="str">
        <v>გიორგი ფილიშვილი</v>
      </c>
      <c r="B1000" t="str">
        <v>57001016139</v>
      </c>
      <c r="C1000" s="19" t="str">
        <v/>
      </c>
      <c r="E1000" t="str">
        <v>Male</v>
      </c>
      <c r="F1000" t="b">
        <v>1</v>
      </c>
      <c r="H1000" t="str">
        <v>დ. თავდადებულის ქუჩა, სახლი N54</v>
      </c>
      <c r="I1000" t="str">
        <v/>
      </c>
      <c r="J1000" t="str">
        <v/>
      </c>
      <c r="K1000" t="str">
        <v/>
      </c>
      <c r="M1000" t="str">
        <v/>
      </c>
      <c r="N1000" t="str">
        <v/>
      </c>
      <c r="O1000" t="str">
        <v/>
      </c>
      <c r="P1000" t="str">
        <v/>
      </c>
      <c r="Q1000" t="str">
        <v/>
      </c>
      <c r="R1000" t="str">
        <v>bf4d83f9-5064-4958-af6e-e4c21b2e4880</v>
      </c>
      <c r="S1000" t="str">
        <v>94279771-0dd8-44b8-955b-275714b1489b</v>
      </c>
      <c r="T1000" t="str">
        <v>24D3BA41-021D-4AE9-915B-551D833FF626</v>
      </c>
      <c r="U1000" t="str">
        <v>ICE000999</v>
      </c>
      <c r="V1000" t="b">
        <f>ISNUMBER(MATCH( ""&amp; T1000,  Emploees!AC:AC,0))</f>
        <v>0</v>
      </c>
      <c r="W1000" t="b">
        <f>IF(V1000,FALSE,ISNUMBER(MATCH(T1000,Emploees!B:B,0)))</f>
        <v>0</v>
      </c>
      <c r="X1000" t="b">
        <v>1</v>
      </c>
      <c r="Y1000" t="e">
        <f>MATCH(ROW(),Sheet2!$A$2:$A$8,0)</f>
        <v>#N/A</v>
      </c>
    </row>
    <row r="1001" spans="1:25" hidden="1" x14ac:dyDescent="0.25">
      <c r="A1001" t="str">
        <v>ნიკოლოზ ჩაჩხიანი</v>
      </c>
      <c r="B1001" t="str">
        <v>01018001783</v>
      </c>
      <c r="C1001" s="19" t="str">
        <v/>
      </c>
      <c r="E1001" t="str">
        <v>Male</v>
      </c>
      <c r="F1001" t="b">
        <v>1</v>
      </c>
      <c r="H1001" t="str">
        <v>ქ. თბილისი, ბარნოვის ქუჩა, სახლი 45</v>
      </c>
      <c r="I1001" t="str">
        <v/>
      </c>
      <c r="J1001" t="str">
        <v/>
      </c>
      <c r="K1001" t="str">
        <v/>
      </c>
      <c r="M1001" t="str">
        <v/>
      </c>
      <c r="N1001" t="str">
        <v/>
      </c>
      <c r="O1001" t="str">
        <v/>
      </c>
      <c r="P1001" t="str">
        <v/>
      </c>
      <c r="Q1001">
        <v>552</v>
      </c>
      <c r="R1001" t="str">
        <v>bf4d83f9-5064-4958-af6e-e4c21b2e4880</v>
      </c>
      <c r="S1001" t="str">
        <v>94279771-0dd8-44b8-955b-275714b1489b</v>
      </c>
      <c r="T1001" t="str">
        <v>81383A37-BD00-40D1-A938-E3E335635140</v>
      </c>
      <c r="U1001" t="str">
        <v>ICE001000</v>
      </c>
      <c r="V1001" t="b">
        <f>ISNUMBER(MATCH( ""&amp; T1001,  Emploees!AC:AC,0))</f>
        <v>0</v>
      </c>
      <c r="W1001" t="b">
        <f>IF(V1001,FALSE,ISNUMBER(MATCH(T1001,Emploees!B:B,0)))</f>
        <v>0</v>
      </c>
      <c r="X1001" t="b">
        <v>1</v>
      </c>
      <c r="Y1001" t="e">
        <f>MATCH(ROW(),Sheet2!$A$2:$A$8,0)</f>
        <v>#N/A</v>
      </c>
    </row>
    <row r="1002" spans="1:25" hidden="1" x14ac:dyDescent="0.25">
      <c r="A1002" t="str">
        <v>დავით მშვენიერაძე</v>
      </c>
      <c r="B1002" t="str">
        <v>01024022840</v>
      </c>
      <c r="C1002" s="19" t="str">
        <v/>
      </c>
      <c r="E1002" t="str">
        <v>Male</v>
      </c>
      <c r="F1002" t="b">
        <v>1</v>
      </c>
      <c r="H1002" t="str">
        <v>ქ. თბილისი, თამარაშვილის ქ. N10</v>
      </c>
      <c r="I1002" t="str">
        <v/>
      </c>
      <c r="J1002" t="str">
        <v/>
      </c>
      <c r="K1002" t="str">
        <v/>
      </c>
      <c r="M1002" t="str">
        <v/>
      </c>
      <c r="N1002" t="str">
        <v/>
      </c>
      <c r="O1002" t="str">
        <v/>
      </c>
      <c r="P1002" t="str">
        <v/>
      </c>
      <c r="Q1002" t="str">
        <v/>
      </c>
      <c r="R1002" t="str">
        <v>bf4d83f9-5064-4958-af6e-e4c21b2e4880</v>
      </c>
      <c r="S1002" t="str">
        <v>94279771-0dd8-44b8-955b-275714b1489b</v>
      </c>
      <c r="T1002" t="str">
        <v>CE135C8A-781D-4A2E-83FF-7D1254DBA9D2</v>
      </c>
      <c r="U1002" t="str">
        <v>ICE001001</v>
      </c>
      <c r="V1002" t="b">
        <f>ISNUMBER(MATCH( ""&amp; T1002,  Emploees!AC:AC,0))</f>
        <v>0</v>
      </c>
      <c r="W1002" t="b">
        <f>IF(V1002,FALSE,ISNUMBER(MATCH(T1002,Emploees!B:B,0)))</f>
        <v>0</v>
      </c>
      <c r="X1002" t="b">
        <v>1</v>
      </c>
      <c r="Y1002" t="e">
        <f>MATCH(ROW(),Sheet2!$A$2:$A$8,0)</f>
        <v>#N/A</v>
      </c>
    </row>
    <row r="1003" spans="1:25" hidden="1" x14ac:dyDescent="0.25">
      <c r="A1003" t="str">
        <v>ზურაბ ბოცვაძე</v>
      </c>
      <c r="B1003" t="str">
        <v>01024016229</v>
      </c>
      <c r="C1003" s="19" t="str">
        <v/>
      </c>
      <c r="E1003" t="str">
        <v>Male</v>
      </c>
      <c r="F1003" t="b">
        <v>1</v>
      </c>
      <c r="H1003" t="str">
        <v>ქ. თბილისი, ყაზბეგის გამზირი, N 2ა, ბინა 22</v>
      </c>
      <c r="I1003" t="str">
        <v/>
      </c>
      <c r="J1003" t="str">
        <v/>
      </c>
      <c r="K1003" t="str">
        <v/>
      </c>
      <c r="M1003" t="str">
        <v/>
      </c>
      <c r="N1003" t="str">
        <v/>
      </c>
      <c r="O1003" t="str">
        <v/>
      </c>
      <c r="P1003" t="str">
        <v/>
      </c>
      <c r="Q1003">
        <v>569</v>
      </c>
      <c r="R1003" t="str">
        <v>bf4d83f9-5064-4958-af6e-e4c21b2e4880</v>
      </c>
      <c r="S1003" t="str">
        <v>94279771-0dd8-44b8-955b-275714b1489b</v>
      </c>
      <c r="T1003" t="str">
        <v>360B468E-83BF-4EAD-82B7-3431898CA689</v>
      </c>
      <c r="U1003" t="str">
        <v>ICE001002</v>
      </c>
      <c r="V1003" t="b">
        <f>ISNUMBER(MATCH( ""&amp; T1003,  Emploees!AC:AC,0))</f>
        <v>0</v>
      </c>
      <c r="W1003" t="b">
        <f>IF(V1003,FALSE,ISNUMBER(MATCH(T1003,Emploees!B:B,0)))</f>
        <v>0</v>
      </c>
      <c r="X1003" t="b">
        <v>1</v>
      </c>
      <c r="Y1003" t="e">
        <f>MATCH(ROW(),Sheet2!$A$2:$A$8,0)</f>
        <v>#N/A</v>
      </c>
    </row>
    <row r="1004" spans="1:25" hidden="1" x14ac:dyDescent="0.25">
      <c r="A1004" t="str">
        <v>გვანცა ასათიანი</v>
      </c>
      <c r="B1004" t="str">
        <v>01018002743</v>
      </c>
      <c r="C1004" s="19" t="str">
        <v/>
      </c>
      <c r="E1004" t="str">
        <v>Male</v>
      </c>
      <c r="F1004" t="b">
        <v>1</v>
      </c>
      <c r="H1004" t="str">
        <v>ქ. თბილისი, ბელინსკის ქ. N28</v>
      </c>
      <c r="I1004" t="str">
        <v/>
      </c>
      <c r="J1004" t="str">
        <v/>
      </c>
      <c r="K1004" t="str">
        <v/>
      </c>
      <c r="M1004" t="str">
        <v/>
      </c>
      <c r="N1004" t="str">
        <v/>
      </c>
      <c r="O1004" t="str">
        <v/>
      </c>
      <c r="P1004" t="str">
        <v/>
      </c>
      <c r="Q1004">
        <v>579</v>
      </c>
      <c r="R1004" t="str">
        <v>bf4d83f9-5064-4958-af6e-e4c21b2e4880</v>
      </c>
      <c r="S1004" t="str">
        <v>94279771-0dd8-44b8-955b-275714b1489b</v>
      </c>
      <c r="T1004" t="str">
        <v>CD4DF1B5-85D9-49A3-AF16-D942C81037D5</v>
      </c>
      <c r="U1004" t="str">
        <v>ICE001003</v>
      </c>
      <c r="V1004" t="b">
        <f>ISNUMBER(MATCH( ""&amp; T1004,  Emploees!AC:AC,0))</f>
        <v>0</v>
      </c>
      <c r="W1004" t="b">
        <f>IF(V1004,FALSE,ISNUMBER(MATCH(T1004,Emploees!B:B,0)))</f>
        <v>0</v>
      </c>
      <c r="X1004" t="b">
        <v>1</v>
      </c>
      <c r="Y1004" t="e">
        <f>MATCH(ROW(),Sheet2!$A$2:$A$8,0)</f>
        <v>#N/A</v>
      </c>
    </row>
    <row r="1005" spans="1:25" hidden="1" x14ac:dyDescent="0.25">
      <c r="A1005" t="str">
        <v>გიორგი ზატუაშვილი</v>
      </c>
      <c r="B1005" t="str">
        <v>01017031399</v>
      </c>
      <c r="C1005" s="19" t="str">
        <v/>
      </c>
      <c r="E1005" t="str">
        <v>Male</v>
      </c>
      <c r="F1005" t="b">
        <v>1</v>
      </c>
      <c r="H1005" t="str">
        <v>ქ. თბილისი, კოსტავას მე-2 შესსახლი</v>
      </c>
      <c r="I1005" t="str">
        <v/>
      </c>
      <c r="J1005" t="str">
        <v/>
      </c>
      <c r="K1005" t="str">
        <v/>
      </c>
      <c r="M1005" t="str">
        <v/>
      </c>
      <c r="N1005" t="str">
        <v/>
      </c>
      <c r="O1005" t="str">
        <v/>
      </c>
      <c r="P1005" t="str">
        <v/>
      </c>
      <c r="Q1005">
        <v>582</v>
      </c>
      <c r="R1005" t="str">
        <v>bf4d83f9-5064-4958-af6e-e4c21b2e4880</v>
      </c>
      <c r="S1005" t="str">
        <v>94279771-0dd8-44b8-955b-275714b1489b</v>
      </c>
      <c r="T1005" t="str">
        <v>0F051F05-BC9D-40DE-8042-0151B5A3C496</v>
      </c>
      <c r="U1005" t="str">
        <v>ICE001004</v>
      </c>
      <c r="V1005" t="b">
        <f>ISNUMBER(MATCH( ""&amp; T1005,  Emploees!AC:AC,0))</f>
        <v>0</v>
      </c>
      <c r="W1005" t="b">
        <f>IF(V1005,FALSE,ISNUMBER(MATCH(T1005,Emploees!B:B,0)))</f>
        <v>0</v>
      </c>
      <c r="X1005" t="b">
        <v>1</v>
      </c>
      <c r="Y1005" t="e">
        <f>MATCH(ROW(),Sheet2!$A$2:$A$8,0)</f>
        <v>#N/A</v>
      </c>
    </row>
    <row r="1006" spans="1:25" hidden="1" x14ac:dyDescent="0.25">
      <c r="A1006" t="str">
        <v>მერაბი ძამაშვილი</v>
      </c>
      <c r="B1006" t="str">
        <v>12001008482</v>
      </c>
      <c r="C1006" s="19" t="str">
        <v/>
      </c>
      <c r="E1006" t="str">
        <v>Male</v>
      </c>
      <c r="F1006" t="b">
        <v>1</v>
      </c>
      <c r="H1006" t="str">
        <v>გარდაბნის რაიონი, სოფ. მარტყოფი</v>
      </c>
      <c r="I1006" t="str">
        <v/>
      </c>
      <c r="J1006" t="str">
        <v/>
      </c>
      <c r="K1006" t="str">
        <v/>
      </c>
      <c r="M1006" t="str">
        <v/>
      </c>
      <c r="N1006" t="str">
        <v/>
      </c>
      <c r="O1006" t="str">
        <v/>
      </c>
      <c r="P1006" t="str">
        <v/>
      </c>
      <c r="Q1006" t="str">
        <v/>
      </c>
      <c r="R1006" t="str">
        <v>bf4d83f9-5064-4958-af6e-e4c21b2e4880</v>
      </c>
      <c r="S1006" t="str">
        <v>94279771-0dd8-44b8-955b-275714b1489b</v>
      </c>
      <c r="T1006" t="str">
        <v>B605789D-616D-4B33-9FF2-5B1DF0AD841D</v>
      </c>
      <c r="U1006" t="str">
        <v>ICE001005</v>
      </c>
      <c r="V1006" t="b">
        <f>ISNUMBER(MATCH( ""&amp; T1006,  Emploees!AC:AC,0))</f>
        <v>0</v>
      </c>
      <c r="W1006" t="b">
        <f>IF(V1006,FALSE,ISNUMBER(MATCH(T1006,Emploees!B:B,0)))</f>
        <v>0</v>
      </c>
      <c r="X1006" t="b">
        <v>1</v>
      </c>
      <c r="Y1006" t="e">
        <f>MATCH(ROW(),Sheet2!$A$2:$A$8,0)</f>
        <v>#N/A</v>
      </c>
    </row>
    <row r="1007" spans="1:25" hidden="1" x14ac:dyDescent="0.25">
      <c r="A1007" t="str">
        <v>ნიკოლოზ სეთურიძე</v>
      </c>
      <c r="B1007" t="str">
        <v>01017017831</v>
      </c>
      <c r="C1007" s="19" t="str">
        <v/>
      </c>
      <c r="E1007" t="str">
        <v>Male</v>
      </c>
      <c r="F1007" t="b">
        <v>1</v>
      </c>
      <c r="H1007" t="str">
        <v>ქ. თბილისი, ხორავას 22/12</v>
      </c>
      <c r="I1007" t="str">
        <v/>
      </c>
      <c r="J1007" t="str">
        <v/>
      </c>
      <c r="K1007" t="str">
        <v/>
      </c>
      <c r="M1007" t="str">
        <v/>
      </c>
      <c r="N1007" t="str">
        <v/>
      </c>
      <c r="O1007" t="str">
        <v/>
      </c>
      <c r="P1007" t="str">
        <v/>
      </c>
      <c r="Q1007">
        <v>587</v>
      </c>
      <c r="R1007" t="str">
        <v>bf4d83f9-5064-4958-af6e-e4c21b2e4880</v>
      </c>
      <c r="S1007" t="str">
        <v>94279771-0dd8-44b8-955b-275714b1489b</v>
      </c>
      <c r="T1007" t="str">
        <v>3F658A46-5957-4636-8191-BBE06C564EA7</v>
      </c>
      <c r="U1007" t="str">
        <v>ICE001006</v>
      </c>
      <c r="V1007" t="b">
        <f>ISNUMBER(MATCH( ""&amp; T1007,  Emploees!AC:AC,0))</f>
        <v>0</v>
      </c>
      <c r="W1007" t="b">
        <f>IF(V1007,FALSE,ISNUMBER(MATCH(T1007,Emploees!B:B,0)))</f>
        <v>0</v>
      </c>
      <c r="X1007" t="b">
        <v>1</v>
      </c>
      <c r="Y1007" t="e">
        <f>MATCH(ROW(),Sheet2!$A$2:$A$8,0)</f>
        <v>#N/A</v>
      </c>
    </row>
    <row r="1008" spans="1:25" hidden="1" x14ac:dyDescent="0.25">
      <c r="A1008" t="str">
        <v>გიორგი რუსია</v>
      </c>
      <c r="B1008" t="str">
        <v>61001023098</v>
      </c>
      <c r="C1008" s="19" t="str">
        <v/>
      </c>
      <c r="E1008" t="str">
        <v>Male</v>
      </c>
      <c r="F1008" t="b">
        <v>1</v>
      </c>
      <c r="H1008" t="str">
        <v>ქ. ბათუმი, ქობულეთის ქუჩა, სახლი 26</v>
      </c>
      <c r="I1008" t="str">
        <v/>
      </c>
      <c r="J1008" t="str">
        <v/>
      </c>
      <c r="K1008" t="str">
        <v/>
      </c>
      <c r="M1008" t="str">
        <v/>
      </c>
      <c r="N1008" t="str">
        <v/>
      </c>
      <c r="O1008" t="str">
        <v/>
      </c>
      <c r="P1008" t="str">
        <v/>
      </c>
      <c r="Q1008">
        <v>600</v>
      </c>
      <c r="R1008" t="str">
        <v>bf4d83f9-5064-4958-af6e-e4c21b2e4880</v>
      </c>
      <c r="S1008" t="str">
        <v>94279771-0dd8-44b8-955b-275714b1489b</v>
      </c>
      <c r="T1008" t="str">
        <v>11C984C3-7100-4F2D-98DD-C17762C273F4</v>
      </c>
      <c r="U1008" t="str">
        <v>ICE001007</v>
      </c>
      <c r="V1008" t="b">
        <f>ISNUMBER(MATCH( ""&amp; T1008,  Emploees!AC:AC,0))</f>
        <v>0</v>
      </c>
      <c r="W1008" t="b">
        <f>IF(V1008,FALSE,ISNUMBER(MATCH(T1008,Emploees!B:B,0)))</f>
        <v>0</v>
      </c>
      <c r="X1008" t="b">
        <v>1</v>
      </c>
      <c r="Y1008" t="e">
        <f>MATCH(ROW(),Sheet2!$A$2:$A$8,0)</f>
        <v>#N/A</v>
      </c>
    </row>
    <row r="1009" spans="1:25" hidden="1" x14ac:dyDescent="0.25">
      <c r="A1009" t="str">
        <v>ლევან ანდღულაძე</v>
      </c>
      <c r="B1009" t="str">
        <v>01019006341</v>
      </c>
      <c r="C1009" s="19" t="str">
        <v/>
      </c>
      <c r="E1009" t="str">
        <v>Male</v>
      </c>
      <c r="F1009" t="b">
        <v>1</v>
      </c>
      <c r="H1009" t="str">
        <v>ქ. თბილისი, ერწოს 6, ბ. 12</v>
      </c>
      <c r="I1009" t="str">
        <v/>
      </c>
      <c r="J1009" t="str">
        <v/>
      </c>
      <c r="K1009" t="str">
        <v/>
      </c>
      <c r="M1009" t="str">
        <v/>
      </c>
      <c r="N1009" t="str">
        <v/>
      </c>
      <c r="O1009" t="str">
        <v/>
      </c>
      <c r="P1009" t="str">
        <v/>
      </c>
      <c r="Q1009">
        <v>601</v>
      </c>
      <c r="R1009" t="str">
        <v>bf4d83f9-5064-4958-af6e-e4c21b2e4880</v>
      </c>
      <c r="S1009" t="str">
        <v>94279771-0dd8-44b8-955b-275714b1489b</v>
      </c>
      <c r="T1009" t="str">
        <v>6A5CEFAB-A27D-4A92-AAF3-4D1A3D2E6011</v>
      </c>
      <c r="U1009" t="str">
        <v>ICE001008</v>
      </c>
      <c r="V1009" t="b">
        <f>ISNUMBER(MATCH( ""&amp; T1009,  Emploees!AC:AC,0))</f>
        <v>0</v>
      </c>
      <c r="W1009" t="b">
        <f>IF(V1009,FALSE,ISNUMBER(MATCH(T1009,Emploees!B:B,0)))</f>
        <v>0</v>
      </c>
      <c r="X1009" t="b">
        <v>1</v>
      </c>
      <c r="Y1009" t="e">
        <f>MATCH(ROW(),Sheet2!$A$2:$A$8,0)</f>
        <v>#N/A</v>
      </c>
    </row>
    <row r="1010" spans="1:25" hidden="1" x14ac:dyDescent="0.25">
      <c r="A1010" t="str">
        <v>შოთა ლაბაძე</v>
      </c>
      <c r="B1010" t="str">
        <v>54001004065</v>
      </c>
      <c r="C1010" s="19" t="str">
        <v/>
      </c>
      <c r="E1010" t="str">
        <v>Male</v>
      </c>
      <c r="F1010" t="b">
        <v>1</v>
      </c>
      <c r="H1010" t="str">
        <v>ქ. ჭიათურა, თბილისის ქ. 35</v>
      </c>
      <c r="I1010" t="str">
        <v/>
      </c>
      <c r="J1010" t="str">
        <v/>
      </c>
      <c r="K1010" t="str">
        <v/>
      </c>
      <c r="M1010" t="str">
        <v/>
      </c>
      <c r="N1010" t="str">
        <v/>
      </c>
      <c r="O1010" t="str">
        <v/>
      </c>
      <c r="P1010" t="str">
        <v/>
      </c>
      <c r="Q1010" t="str">
        <v/>
      </c>
      <c r="R1010" t="str">
        <v>bf4d83f9-5064-4958-af6e-e4c21b2e4880</v>
      </c>
      <c r="S1010" t="str">
        <v>94279771-0dd8-44b8-955b-275714b1489b</v>
      </c>
      <c r="T1010" t="str">
        <v>72EBBB87-1CE3-401C-842A-0E8F33DA1ECD</v>
      </c>
      <c r="U1010" t="str">
        <v>ICE001009</v>
      </c>
      <c r="V1010" t="b">
        <f>ISNUMBER(MATCH( ""&amp; T1010,  Emploees!AC:AC,0))</f>
        <v>0</v>
      </c>
      <c r="W1010" t="b">
        <f>IF(V1010,FALSE,ISNUMBER(MATCH(T1010,Emploees!B:B,0)))</f>
        <v>0</v>
      </c>
      <c r="X1010" t="b">
        <v>1</v>
      </c>
      <c r="Y1010" t="e">
        <f>MATCH(ROW(),Sheet2!$A$2:$A$8,0)</f>
        <v>#N/A</v>
      </c>
    </row>
    <row r="1011" spans="1:25" hidden="1" x14ac:dyDescent="0.25">
      <c r="A1011" t="str">
        <v>გიორგი ბასილაძე</v>
      </c>
      <c r="B1011" t="str">
        <v>01022002357</v>
      </c>
      <c r="C1011" s="19" t="str">
        <v/>
      </c>
      <c r="E1011" t="str">
        <v>Male</v>
      </c>
      <c r="F1011" t="b">
        <v>1</v>
      </c>
      <c r="H1011" t="str">
        <v>ქ. თბილისი, მოსაშვილის 12, ბ.21</v>
      </c>
      <c r="I1011" t="str">
        <v/>
      </c>
      <c r="J1011" t="str">
        <v/>
      </c>
      <c r="K1011" t="str">
        <v/>
      </c>
      <c r="M1011" t="str">
        <v/>
      </c>
      <c r="N1011" t="str">
        <v/>
      </c>
      <c r="O1011" t="str">
        <v/>
      </c>
      <c r="P1011" t="str">
        <v/>
      </c>
      <c r="Q1011">
        <v>613</v>
      </c>
      <c r="R1011" t="str">
        <v>bf4d83f9-5064-4958-af6e-e4c21b2e4880</v>
      </c>
      <c r="S1011" t="str">
        <v>94279771-0dd8-44b8-955b-275714b1489b</v>
      </c>
      <c r="T1011" t="str">
        <v>51905DBE-4B2B-4946-B386-61635D810574</v>
      </c>
      <c r="U1011" t="str">
        <v>ICE001010</v>
      </c>
      <c r="V1011" t="b">
        <f>ISNUMBER(MATCH( ""&amp; T1011,  Emploees!AC:AC,0))</f>
        <v>0</v>
      </c>
      <c r="W1011" t="b">
        <f>IF(V1011,FALSE,ISNUMBER(MATCH(T1011,Emploees!B:B,0)))</f>
        <v>0</v>
      </c>
      <c r="X1011" t="b">
        <v>1</v>
      </c>
      <c r="Y1011" t="e">
        <f>MATCH(ROW(),Sheet2!$A$2:$A$8,0)</f>
        <v>#N/A</v>
      </c>
    </row>
    <row r="1012" spans="1:25" hidden="1" x14ac:dyDescent="0.25">
      <c r="A1012" t="str">
        <v>მირზა ბრუნჯაძე</v>
      </c>
      <c r="B1012" t="str">
        <v>61007007789</v>
      </c>
      <c r="C1012" s="19" t="str">
        <v/>
      </c>
      <c r="E1012" t="str">
        <v>Male</v>
      </c>
      <c r="F1012" t="b">
        <v>1</v>
      </c>
      <c r="H1012" t="str">
        <v>ხელვაჩაურის რაიონი, სოფ. ყოროლისთავი</v>
      </c>
      <c r="I1012" t="str">
        <v/>
      </c>
      <c r="J1012" t="str">
        <v/>
      </c>
      <c r="K1012" t="str">
        <v/>
      </c>
      <c r="M1012" t="str">
        <v/>
      </c>
      <c r="N1012" t="str">
        <v/>
      </c>
      <c r="O1012" t="str">
        <v/>
      </c>
      <c r="P1012" t="str">
        <v/>
      </c>
      <c r="Q1012" t="str">
        <v/>
      </c>
      <c r="R1012" t="str">
        <v>bf4d83f9-5064-4958-af6e-e4c21b2e4880</v>
      </c>
      <c r="S1012" t="str">
        <v>94279771-0dd8-44b8-955b-275714b1489b</v>
      </c>
      <c r="T1012" t="str">
        <v>543CE145-0AC5-4F61-B020-8EDDC759110F</v>
      </c>
      <c r="U1012" t="str">
        <v>ICE001011</v>
      </c>
      <c r="V1012" t="b">
        <f>ISNUMBER(MATCH( ""&amp; T1012,  Emploees!AC:AC,0))</f>
        <v>0</v>
      </c>
      <c r="W1012" t="b">
        <f>IF(V1012,FALSE,ISNUMBER(MATCH(T1012,Emploees!B:B,0)))</f>
        <v>0</v>
      </c>
      <c r="X1012" t="b">
        <v>1</v>
      </c>
      <c r="Y1012" t="e">
        <f>MATCH(ROW(),Sheet2!$A$2:$A$8,0)</f>
        <v>#N/A</v>
      </c>
    </row>
    <row r="1013" spans="1:25" hidden="1" x14ac:dyDescent="0.25">
      <c r="A1013" t="str">
        <v>მიხეილ გომართელი</v>
      </c>
      <c r="B1013" t="str">
        <v>01007008711</v>
      </c>
      <c r="C1013" s="19" t="str">
        <v/>
      </c>
      <c r="E1013" t="str">
        <v>Male</v>
      </c>
      <c r="F1013" t="b">
        <v>1</v>
      </c>
      <c r="H1013" t="str">
        <v>ქ. თბილისი, ელიავას ქ. 38, ბ. 75</v>
      </c>
      <c r="I1013" t="str">
        <v/>
      </c>
      <c r="J1013" t="str">
        <v/>
      </c>
      <c r="K1013" t="str">
        <v/>
      </c>
      <c r="M1013" t="str">
        <v/>
      </c>
      <c r="N1013" t="str">
        <v/>
      </c>
      <c r="O1013" t="str">
        <v/>
      </c>
      <c r="P1013" t="str">
        <v/>
      </c>
      <c r="Q1013">
        <v>619</v>
      </c>
      <c r="R1013" t="str">
        <v>bf4d83f9-5064-4958-af6e-e4c21b2e4880</v>
      </c>
      <c r="S1013" t="str">
        <v>94279771-0dd8-44b8-955b-275714b1489b</v>
      </c>
      <c r="T1013" t="str">
        <v>37411E06-CE30-487F-B845-3DDBDF7FC67B</v>
      </c>
      <c r="U1013" t="str">
        <v>ICE001012</v>
      </c>
      <c r="V1013" t="b">
        <f>ISNUMBER(MATCH( ""&amp; T1013,  Emploees!AC:AC,0))</f>
        <v>0</v>
      </c>
      <c r="W1013" t="b">
        <f>IF(V1013,FALSE,ISNUMBER(MATCH(T1013,Emploees!B:B,0)))</f>
        <v>0</v>
      </c>
      <c r="X1013" t="b">
        <v>1</v>
      </c>
      <c r="Y1013" t="e">
        <f>MATCH(ROW(),Sheet2!$A$2:$A$8,0)</f>
        <v>#N/A</v>
      </c>
    </row>
    <row r="1014" spans="1:25" hidden="1" x14ac:dyDescent="0.25">
      <c r="A1014" t="str">
        <v>იოსები ჯაშიაშვილი</v>
      </c>
      <c r="B1014" t="str">
        <v>13001008062</v>
      </c>
      <c r="C1014" s="19" t="str">
        <v/>
      </c>
      <c r="E1014" t="str">
        <v>Male</v>
      </c>
      <c r="F1014" t="b">
        <v>1</v>
      </c>
      <c r="H1014" t="str">
        <v>ქ. თბილისი, ვარკეთილის მასივი, მ/რ II, კორპ.15, ბ. 27</v>
      </c>
      <c r="I1014" t="str">
        <v/>
      </c>
      <c r="J1014" t="str">
        <v/>
      </c>
      <c r="K1014" t="str">
        <v/>
      </c>
      <c r="M1014" t="str">
        <v/>
      </c>
      <c r="N1014" t="str">
        <v/>
      </c>
      <c r="O1014" t="str">
        <v/>
      </c>
      <c r="P1014" t="str">
        <v/>
      </c>
      <c r="Q1014" t="str">
        <v/>
      </c>
      <c r="R1014" t="str">
        <v>bf4d83f9-5064-4958-af6e-e4c21b2e4880</v>
      </c>
      <c r="S1014" t="str">
        <v>94279771-0dd8-44b8-955b-275714b1489b</v>
      </c>
      <c r="T1014" t="str">
        <v>C018778B-054F-4ABE-AA11-4031AC909C17</v>
      </c>
      <c r="U1014" t="str">
        <v>ICE001013</v>
      </c>
      <c r="V1014" t="b">
        <f>ISNUMBER(MATCH( ""&amp; T1014,  Emploees!AC:AC,0))</f>
        <v>0</v>
      </c>
      <c r="W1014" t="b">
        <f>IF(V1014,FALSE,ISNUMBER(MATCH(T1014,Emploees!B:B,0)))</f>
        <v>0</v>
      </c>
      <c r="X1014" t="b">
        <v>1</v>
      </c>
      <c r="Y1014" t="e">
        <f>MATCH(ROW(),Sheet2!$A$2:$A$8,0)</f>
        <v>#N/A</v>
      </c>
    </row>
    <row r="1015" spans="1:25" hidden="1" x14ac:dyDescent="0.25">
      <c r="A1015" t="str">
        <v>ვალერი ჩიტაშვილი</v>
      </c>
      <c r="B1015" t="str">
        <v>35001061151</v>
      </c>
      <c r="C1015" s="19" t="str">
        <v/>
      </c>
      <c r="E1015" t="str">
        <v>Male</v>
      </c>
      <c r="F1015" t="b">
        <v>1</v>
      </c>
      <c r="H1015" t="str">
        <v>ქ. რუსთავი, შ. რუსთაველის გამზ. კორპ. 26</v>
      </c>
      <c r="I1015" t="str">
        <v/>
      </c>
      <c r="J1015" t="str">
        <v/>
      </c>
      <c r="K1015" t="str">
        <v/>
      </c>
      <c r="M1015" t="str">
        <v/>
      </c>
      <c r="N1015" t="str">
        <v/>
      </c>
      <c r="O1015" t="str">
        <v/>
      </c>
      <c r="P1015" t="str">
        <v/>
      </c>
      <c r="Q1015">
        <v>590</v>
      </c>
      <c r="R1015" t="str">
        <v>bf4d83f9-5064-4958-af6e-e4c21b2e4880</v>
      </c>
      <c r="S1015" t="str">
        <v>94279771-0dd8-44b8-955b-275714b1489b</v>
      </c>
      <c r="T1015" t="str">
        <v>BB7DDCFD-D824-4972-99E7-B997BA233EC1</v>
      </c>
      <c r="U1015" t="str">
        <v>ICE001014</v>
      </c>
      <c r="V1015" t="b">
        <f>ISNUMBER(MATCH( ""&amp; T1015,  Emploees!AC:AC,0))</f>
        <v>0</v>
      </c>
      <c r="W1015" t="b">
        <f>IF(V1015,FALSE,ISNUMBER(MATCH(T1015,Emploees!B:B,0)))</f>
        <v>0</v>
      </c>
      <c r="X1015" t="b">
        <v>1</v>
      </c>
      <c r="Y1015" t="e">
        <f>MATCH(ROW(),Sheet2!$A$2:$A$8,0)</f>
        <v>#N/A</v>
      </c>
    </row>
    <row r="1016" spans="1:25" hidden="1" x14ac:dyDescent="0.25">
      <c r="A1016" t="str">
        <v>გელა ქოპილაშვილი</v>
      </c>
      <c r="B1016" t="str">
        <v>12001023015</v>
      </c>
      <c r="C1016" s="19" t="str">
        <v/>
      </c>
      <c r="E1016" t="str">
        <v>Male</v>
      </c>
      <c r="F1016" t="str">
        <v/>
      </c>
      <c r="H1016" t="str">
        <v>გარდაბანის რაიონი, ს. ნორიო</v>
      </c>
      <c r="I1016" t="str">
        <v/>
      </c>
      <c r="J1016" t="str">
        <v/>
      </c>
      <c r="K1016" t="str">
        <v/>
      </c>
      <c r="M1016" t="str">
        <v/>
      </c>
      <c r="N1016" t="str">
        <v/>
      </c>
      <c r="O1016" t="str">
        <v/>
      </c>
      <c r="P1016" t="str">
        <v/>
      </c>
      <c r="Q1016">
        <v>638</v>
      </c>
      <c r="R1016" t="str">
        <v>470412f4-e2c0-4f9d-91f1-1c0630a02364</v>
      </c>
      <c r="S1016" t="str">
        <v>94279771-0dd8-44b8-955b-275714b1489b</v>
      </c>
      <c r="T1016" t="str">
        <v>C944E98D-D9BF-4BA6-97D4-B0DC535E38B5</v>
      </c>
      <c r="U1016" t="str">
        <v>ICE001015</v>
      </c>
      <c r="V1016" t="b">
        <f>ISNUMBER(MATCH( ""&amp; T1016,  Emploees!AC:AC,0))</f>
        <v>0</v>
      </c>
      <c r="W1016" t="b">
        <f>IF(V1016,FALSE,ISNUMBER(MATCH(T1016,Emploees!B:B,0)))</f>
        <v>0</v>
      </c>
      <c r="X1016" t="b">
        <v>1</v>
      </c>
      <c r="Y1016" t="e">
        <f>MATCH(ROW(),Sheet2!$A$2:$A$8,0)</f>
        <v>#N/A</v>
      </c>
    </row>
    <row r="1017" spans="1:25" hidden="1" x14ac:dyDescent="0.25">
      <c r="A1017" t="str">
        <v>თამარი შუღლიაშვილი</v>
      </c>
      <c r="B1017" t="str">
        <v>59001004281</v>
      </c>
      <c r="C1017" s="19" t="str">
        <v/>
      </c>
      <c r="E1017" t="str">
        <v>Female</v>
      </c>
      <c r="F1017" t="b">
        <v>1</v>
      </c>
      <c r="H1017" t="str">
        <v>გორი, ქ. წამებულის 19</v>
      </c>
      <c r="I1017" t="str">
        <v/>
      </c>
      <c r="J1017" t="str">
        <v/>
      </c>
      <c r="K1017" t="str">
        <v/>
      </c>
      <c r="M1017" t="str">
        <v/>
      </c>
      <c r="N1017" t="str">
        <v/>
      </c>
      <c r="O1017" t="str">
        <v/>
      </c>
      <c r="P1017" t="str">
        <v/>
      </c>
      <c r="Q1017">
        <v>640</v>
      </c>
      <c r="R1017" t="str">
        <v>bf4d83f9-5064-4958-af6e-e4c21b2e4880</v>
      </c>
      <c r="S1017" t="str">
        <v>94279771-0dd8-44b8-955b-275714b1489b</v>
      </c>
      <c r="T1017" t="str">
        <v>18035CC0-B41A-46A5-8F31-C7632EE4C8ED</v>
      </c>
      <c r="U1017" t="str">
        <v>ICE001016</v>
      </c>
      <c r="V1017" t="b">
        <f>ISNUMBER(MATCH( ""&amp; T1017,  Emploees!AC:AC,0))</f>
        <v>0</v>
      </c>
      <c r="W1017" t="b">
        <f>IF(V1017,FALSE,ISNUMBER(MATCH(T1017,Emploees!B:B,0)))</f>
        <v>0</v>
      </c>
      <c r="X1017" t="b">
        <v>1</v>
      </c>
      <c r="Y1017" t="e">
        <f>MATCH(ROW(),Sheet2!$A$2:$A$8,0)</f>
        <v>#N/A</v>
      </c>
    </row>
    <row r="1018" spans="1:25" hidden="1" x14ac:dyDescent="0.25">
      <c r="A1018" t="str">
        <v>ნოდარ გულიკაშვილი</v>
      </c>
      <c r="B1018" t="str">
        <v>43001007623</v>
      </c>
      <c r="C1018" s="19" t="str">
        <v/>
      </c>
      <c r="E1018" t="str">
        <v>Male</v>
      </c>
      <c r="F1018" t="str">
        <v/>
      </c>
      <c r="H1018" t="str">
        <v>ქარელის რაიონი, დ. აგარა, კოსტავას N10</v>
      </c>
      <c r="I1018" t="str">
        <v/>
      </c>
      <c r="J1018" t="str">
        <v/>
      </c>
      <c r="K1018" t="str">
        <v/>
      </c>
      <c r="M1018" t="str">
        <v/>
      </c>
      <c r="N1018" t="str">
        <v/>
      </c>
      <c r="O1018" t="str">
        <v/>
      </c>
      <c r="P1018" t="str">
        <v/>
      </c>
      <c r="Q1018">
        <v>610</v>
      </c>
      <c r="R1018" t="str">
        <v>ba538574-e93f-4ce8-a780-667b61fc970a</v>
      </c>
      <c r="S1018" t="str">
        <v>94279771-0dd8-44b8-955b-275714b1489b</v>
      </c>
      <c r="T1018" t="str">
        <v>486E4ACB-1355-4782-BD1F-0EFA726CF82E</v>
      </c>
      <c r="U1018" t="str">
        <v>ICE001017</v>
      </c>
      <c r="V1018" t="b">
        <f>ISNUMBER(MATCH( ""&amp; T1018,  Emploees!AC:AC,0))</f>
        <v>0</v>
      </c>
      <c r="W1018" t="b">
        <f>IF(V1018,FALSE,ISNUMBER(MATCH(T1018,Emploees!B:B,0)))</f>
        <v>0</v>
      </c>
      <c r="X1018" t="b">
        <v>1</v>
      </c>
      <c r="Y1018" t="e">
        <f>MATCH(ROW(),Sheet2!$A$2:$A$8,0)</f>
        <v>#N/A</v>
      </c>
    </row>
    <row r="1019" spans="1:25" hidden="1" x14ac:dyDescent="0.25">
      <c r="A1019" t="str">
        <v>ავთანდილ ბოლქვაძე</v>
      </c>
      <c r="B1019" t="str">
        <v>61003002672</v>
      </c>
      <c r="C1019" s="19" t="str">
        <v/>
      </c>
      <c r="E1019" t="str">
        <v>Male</v>
      </c>
      <c r="F1019" t="b">
        <v>1</v>
      </c>
      <c r="H1019" t="str">
        <v/>
      </c>
      <c r="I1019" t="str">
        <v/>
      </c>
      <c r="J1019" t="str">
        <v/>
      </c>
      <c r="K1019" t="str">
        <v/>
      </c>
      <c r="M1019" t="str">
        <v/>
      </c>
      <c r="N1019" t="str">
        <v/>
      </c>
      <c r="O1019" t="str">
        <v/>
      </c>
      <c r="P1019" t="str">
        <v/>
      </c>
      <c r="Q1019">
        <v>645</v>
      </c>
      <c r="R1019" t="str">
        <v>bf4d83f9-5064-4958-af6e-e4c21b2e4880</v>
      </c>
      <c r="S1019" t="str">
        <v>94279771-0dd8-44b8-955b-275714b1489b</v>
      </c>
      <c r="T1019" t="str">
        <v>92B2BCD0-FAEF-4CB1-9ED6-A93D5C7D3565</v>
      </c>
      <c r="U1019" t="str">
        <v>ICE001018</v>
      </c>
      <c r="V1019" t="b">
        <f>ISNUMBER(MATCH( ""&amp; T1019,  Emploees!AC:AC,0))</f>
        <v>0</v>
      </c>
      <c r="W1019" t="b">
        <f>IF(V1019,FALSE,ISNUMBER(MATCH(T1019,Emploees!B:B,0)))</f>
        <v>0</v>
      </c>
      <c r="X1019" t="b">
        <v>1</v>
      </c>
      <c r="Y1019" t="e">
        <f>MATCH(ROW(),Sheet2!$A$2:$A$8,0)</f>
        <v>#N/A</v>
      </c>
    </row>
    <row r="1020" spans="1:25" hidden="1" x14ac:dyDescent="0.25">
      <c r="A1020" t="str">
        <v>გიორგი გველესიანი</v>
      </c>
      <c r="B1020" t="str">
        <v>61001004135</v>
      </c>
      <c r="C1020" s="19" t="str">
        <v/>
      </c>
      <c r="E1020" t="str">
        <v>Male</v>
      </c>
      <c r="F1020" t="b">
        <v>1</v>
      </c>
      <c r="H1020" t="str">
        <v>ქ. ბათუმი, ერას ქუჩა, სახლი 55, ბ.15</v>
      </c>
      <c r="I1020" t="str">
        <v/>
      </c>
      <c r="J1020" t="str">
        <v/>
      </c>
      <c r="K1020" t="str">
        <v/>
      </c>
      <c r="M1020" t="str">
        <v/>
      </c>
      <c r="N1020" t="str">
        <v/>
      </c>
      <c r="O1020" t="str">
        <v/>
      </c>
      <c r="P1020" t="str">
        <v/>
      </c>
      <c r="Q1020">
        <v>647</v>
      </c>
      <c r="R1020" t="str">
        <v>bf4d83f9-5064-4958-af6e-e4c21b2e4880</v>
      </c>
      <c r="S1020" t="str">
        <v>94279771-0dd8-44b8-955b-275714b1489b</v>
      </c>
      <c r="T1020" t="str">
        <v>1141A3F9-B2AD-4BCF-AEFB-1815A86F0626</v>
      </c>
      <c r="U1020" t="str">
        <v>ICE001019</v>
      </c>
      <c r="V1020" t="b">
        <f>ISNUMBER(MATCH( ""&amp; T1020,  Emploees!AC:AC,0))</f>
        <v>0</v>
      </c>
      <c r="W1020" t="b">
        <f>IF(V1020,FALSE,ISNUMBER(MATCH(T1020,Emploees!B:B,0)))</f>
        <v>0</v>
      </c>
      <c r="X1020" t="b">
        <v>1</v>
      </c>
      <c r="Y1020" t="e">
        <f>MATCH(ROW(),Sheet2!$A$2:$A$8,0)</f>
        <v>#N/A</v>
      </c>
    </row>
    <row r="1021" spans="1:25" hidden="1" x14ac:dyDescent="0.25">
      <c r="A1021" t="str">
        <v>გიორგი ქოპილაშვილი</v>
      </c>
      <c r="B1021" t="str">
        <v>12001049028</v>
      </c>
      <c r="C1021" s="19" t="str">
        <v/>
      </c>
      <c r="E1021" t="str">
        <v>Male</v>
      </c>
      <c r="F1021" t="b">
        <v>1</v>
      </c>
      <c r="H1021" t="str">
        <v>გარდაბნის რაიონი, სოფ. ნორიო</v>
      </c>
      <c r="I1021" t="str">
        <v/>
      </c>
      <c r="J1021" t="str">
        <v/>
      </c>
      <c r="K1021" t="str">
        <v/>
      </c>
      <c r="M1021" t="str">
        <v/>
      </c>
      <c r="N1021" t="str">
        <v/>
      </c>
      <c r="O1021" t="str">
        <v/>
      </c>
      <c r="P1021" t="str">
        <v/>
      </c>
      <c r="Q1021" t="str">
        <v/>
      </c>
      <c r="R1021" t="str">
        <v>bf4d83f9-5064-4958-af6e-e4c21b2e4880</v>
      </c>
      <c r="S1021" t="str">
        <v>94279771-0dd8-44b8-955b-275714b1489b</v>
      </c>
      <c r="T1021" t="str">
        <v>CAC34EB4-2764-4253-A39C-6AE8281E96CE</v>
      </c>
      <c r="U1021" t="str">
        <v>ICE001020</v>
      </c>
      <c r="V1021" t="b">
        <f>ISNUMBER(MATCH( ""&amp; T1021,  Emploees!AC:AC,0))</f>
        <v>0</v>
      </c>
      <c r="W1021" t="b">
        <f>IF(V1021,FALSE,ISNUMBER(MATCH(T1021,Emploees!B:B,0)))</f>
        <v>0</v>
      </c>
      <c r="X1021" t="b">
        <v>1</v>
      </c>
      <c r="Y1021" t="e">
        <f>MATCH(ROW(),Sheet2!$A$2:$A$8,0)</f>
        <v>#N/A</v>
      </c>
    </row>
    <row r="1022" spans="1:25" hidden="1" x14ac:dyDescent="0.25">
      <c r="A1022" t="str">
        <v>მარიამ კუჭავა</v>
      </c>
      <c r="B1022" t="str">
        <v>01030003413</v>
      </c>
      <c r="C1022" s="19" t="str">
        <v/>
      </c>
      <c r="E1022" t="str">
        <v>Female</v>
      </c>
      <c r="F1022" t="b">
        <v>1</v>
      </c>
      <c r="H1022" t="str">
        <v>ქ. თბილისი, არდონის ქუჩა, სახლი 3-ა</v>
      </c>
      <c r="I1022" t="str">
        <v/>
      </c>
      <c r="J1022" t="str">
        <v/>
      </c>
      <c r="K1022" t="str">
        <v/>
      </c>
      <c r="M1022" t="str">
        <v/>
      </c>
      <c r="N1022" t="str">
        <v/>
      </c>
      <c r="O1022" t="str">
        <v/>
      </c>
      <c r="P1022" t="str">
        <v/>
      </c>
      <c r="Q1022">
        <v>663</v>
      </c>
      <c r="R1022" t="str">
        <v>bf4d83f9-5064-4958-af6e-e4c21b2e4880</v>
      </c>
      <c r="S1022" t="str">
        <v>94279771-0dd8-44b8-955b-275714b1489b</v>
      </c>
      <c r="T1022" t="str">
        <v>EA6ECF9C-CD55-4245-921D-E9B227E53985</v>
      </c>
      <c r="U1022" t="str">
        <v>ICE001021</v>
      </c>
      <c r="V1022" t="b">
        <f>ISNUMBER(MATCH( ""&amp; T1022,  Emploees!AC:AC,0))</f>
        <v>0</v>
      </c>
      <c r="W1022" t="b">
        <f>IF(V1022,FALSE,ISNUMBER(MATCH(T1022,Emploees!B:B,0)))</f>
        <v>0</v>
      </c>
      <c r="X1022" t="b">
        <v>1</v>
      </c>
      <c r="Y1022" t="e">
        <f>MATCH(ROW(),Sheet2!$A$2:$A$8,0)</f>
        <v>#N/A</v>
      </c>
    </row>
    <row r="1023" spans="1:25" hidden="1" x14ac:dyDescent="0.25">
      <c r="A1023" t="str">
        <v>თინათინ დევდარიანი</v>
      </c>
      <c r="B1023" t="str">
        <v>01008013506</v>
      </c>
      <c r="C1023" s="19" t="str">
        <v/>
      </c>
      <c r="E1023" t="str">
        <v>Female</v>
      </c>
      <c r="F1023" t="b">
        <v>1</v>
      </c>
      <c r="H1023" t="str">
        <v>ქ. თბილისი, მოსაშვილის 1, ბ. 27</v>
      </c>
      <c r="I1023" t="str">
        <v/>
      </c>
      <c r="J1023" t="str">
        <v/>
      </c>
      <c r="K1023" t="str">
        <v/>
      </c>
      <c r="M1023" t="str">
        <v/>
      </c>
      <c r="N1023" t="str">
        <v/>
      </c>
      <c r="O1023" t="str">
        <v/>
      </c>
      <c r="P1023" t="str">
        <v/>
      </c>
      <c r="Q1023" t="str">
        <v/>
      </c>
      <c r="R1023" t="str">
        <v>bf4d83f9-5064-4958-af6e-e4c21b2e4880</v>
      </c>
      <c r="S1023" t="str">
        <v>94279771-0dd8-44b8-955b-275714b1489b</v>
      </c>
      <c r="T1023" t="str">
        <v>2915FA8A-2B79-42B2-9314-9D3D18DF1988</v>
      </c>
      <c r="U1023" t="str">
        <v>ICE001022</v>
      </c>
      <c r="V1023" t="b">
        <f>ISNUMBER(MATCH( ""&amp; T1023,  Emploees!AC:AC,0))</f>
        <v>0</v>
      </c>
      <c r="W1023" t="b">
        <f>IF(V1023,FALSE,ISNUMBER(MATCH(T1023,Emploees!B:B,0)))</f>
        <v>0</v>
      </c>
      <c r="X1023" t="b">
        <v>1</v>
      </c>
      <c r="Y1023" t="e">
        <f>MATCH(ROW(),Sheet2!$A$2:$A$8,0)</f>
        <v>#N/A</v>
      </c>
    </row>
    <row r="1024" spans="1:25" hidden="1" x14ac:dyDescent="0.25">
      <c r="A1024" t="str">
        <v>გიორგი ტაკაშვილი</v>
      </c>
      <c r="B1024" t="str">
        <v>12001053628</v>
      </c>
      <c r="C1024" s="19" t="str">
        <v/>
      </c>
      <c r="E1024" t="str">
        <v>Male</v>
      </c>
      <c r="F1024" t="b">
        <v>1</v>
      </c>
      <c r="H1024" t="str">
        <v>გარდაბნის რაიონი, სოფ. ნორიო</v>
      </c>
      <c r="I1024" t="str">
        <v/>
      </c>
      <c r="J1024" t="str">
        <v/>
      </c>
      <c r="K1024" t="str">
        <v/>
      </c>
      <c r="M1024" t="str">
        <v/>
      </c>
      <c r="N1024" t="str">
        <v/>
      </c>
      <c r="O1024" t="str">
        <v/>
      </c>
      <c r="P1024" t="str">
        <v/>
      </c>
      <c r="Q1024" t="str">
        <v/>
      </c>
      <c r="R1024" t="str">
        <v>bf4d83f9-5064-4958-af6e-e4c21b2e4880</v>
      </c>
      <c r="S1024" t="str">
        <v>94279771-0dd8-44b8-955b-275714b1489b</v>
      </c>
      <c r="T1024" t="str">
        <v>0416EA72-683C-47FD-A152-5B821B4AB6E6</v>
      </c>
      <c r="U1024" t="str">
        <v>ICE001023</v>
      </c>
      <c r="V1024" t="b">
        <f>ISNUMBER(MATCH( ""&amp; T1024,  Emploees!AC:AC,0))</f>
        <v>0</v>
      </c>
      <c r="W1024" t="b">
        <f>IF(V1024,FALSE,ISNUMBER(MATCH(T1024,Emploees!B:B,0)))</f>
        <v>0</v>
      </c>
      <c r="X1024" t="b">
        <v>1</v>
      </c>
      <c r="Y1024" t="e">
        <f>MATCH(ROW(),Sheet2!$A$2:$A$8,0)</f>
        <v>#N/A</v>
      </c>
    </row>
    <row r="1025" spans="1:25" hidden="1" x14ac:dyDescent="0.25">
      <c r="A1025" t="str">
        <v>ხვიჩა ჭრიკიშვილი</v>
      </c>
      <c r="B1025" t="str">
        <v>12001031513</v>
      </c>
      <c r="C1025" s="19" t="str">
        <v/>
      </c>
      <c r="E1025" t="str">
        <v>Male</v>
      </c>
      <c r="F1025" t="str">
        <v/>
      </c>
      <c r="H1025" t="str">
        <v>გარდაბანის რაიონი, ს. ნორიო, მე–11 ქ., N 1</v>
      </c>
      <c r="I1025" t="str">
        <v/>
      </c>
      <c r="J1025" t="str">
        <v/>
      </c>
      <c r="K1025" t="str">
        <v/>
      </c>
      <c r="M1025" t="str">
        <v/>
      </c>
      <c r="N1025" t="str">
        <v/>
      </c>
      <c r="O1025" t="str">
        <v/>
      </c>
      <c r="P1025" t="str">
        <v/>
      </c>
      <c r="Q1025" t="str">
        <v/>
      </c>
      <c r="R1025" t="str">
        <v>470412f4-e2c0-4f9d-91f1-1c0630a02364</v>
      </c>
      <c r="S1025" t="str">
        <v>94279771-0dd8-44b8-955b-275714b1489b</v>
      </c>
      <c r="T1025" t="str">
        <v>385036CD-B5C4-403A-BAA9-80264B4AEE73</v>
      </c>
      <c r="U1025" t="str">
        <v>ICE001024</v>
      </c>
      <c r="V1025" t="b">
        <f>ISNUMBER(MATCH( ""&amp; T1025,  Emploees!AC:AC,0))</f>
        <v>0</v>
      </c>
      <c r="W1025" t="b">
        <f>IF(V1025,FALSE,ISNUMBER(MATCH(T1025,Emploees!B:B,0)))</f>
        <v>0</v>
      </c>
      <c r="X1025" t="b">
        <v>1</v>
      </c>
      <c r="Y1025" t="e">
        <f>MATCH(ROW(),Sheet2!$A$2:$A$8,0)</f>
        <v>#N/A</v>
      </c>
    </row>
    <row r="1026" spans="1:25" hidden="1" x14ac:dyDescent="0.25">
      <c r="A1026" t="str">
        <v>ლევან გაბედავა</v>
      </c>
      <c r="B1026" t="str">
        <v>01001082089</v>
      </c>
      <c r="C1026" s="19" t="str">
        <v/>
      </c>
      <c r="E1026" t="str">
        <v>Male</v>
      </c>
      <c r="F1026" t="str">
        <v/>
      </c>
      <c r="H1026" t="str">
        <v>ბოლნისის რაიონი, დაბა კაზრეთი, N 97/3, ბინა 78</v>
      </c>
      <c r="I1026" t="str">
        <v/>
      </c>
      <c r="J1026" t="str">
        <v/>
      </c>
      <c r="K1026" t="str">
        <v/>
      </c>
      <c r="M1026" t="str">
        <v/>
      </c>
      <c r="N1026" t="str">
        <v/>
      </c>
      <c r="O1026" t="str">
        <v/>
      </c>
      <c r="P1026" t="str">
        <v/>
      </c>
      <c r="Q1026" t="str">
        <v/>
      </c>
      <c r="R1026" t="str">
        <v>470412f4-e2c0-4f9d-91f1-1c0630a02364</v>
      </c>
      <c r="S1026" t="str">
        <v>94279771-0dd8-44b8-955b-275714b1489b</v>
      </c>
      <c r="T1026" t="str">
        <v>706D4C9B-DDCC-4EC8-9FFD-8C47E5BAA117</v>
      </c>
      <c r="U1026" t="str">
        <v>ICE001025</v>
      </c>
      <c r="V1026" t="b">
        <f>ISNUMBER(MATCH( ""&amp; T1026,  Emploees!AC:AC,0))</f>
        <v>0</v>
      </c>
      <c r="W1026" t="b">
        <f>IF(V1026,FALSE,ISNUMBER(MATCH(T1026,Emploees!B:B,0)))</f>
        <v>0</v>
      </c>
      <c r="X1026" t="b">
        <v>1</v>
      </c>
      <c r="Y1026" t="e">
        <f>MATCH(ROW(),Sheet2!$A$2:$A$8,0)</f>
        <v>#N/A</v>
      </c>
    </row>
    <row r="1027" spans="1:25" hidden="1" x14ac:dyDescent="0.25">
      <c r="A1027" t="str">
        <v>ივერი ივანაური</v>
      </c>
      <c r="B1027" t="str">
        <v>23001002990</v>
      </c>
      <c r="C1027" s="19" t="str">
        <v/>
      </c>
      <c r="E1027" t="str">
        <v>Male</v>
      </c>
      <c r="F1027" t="b">
        <v>1</v>
      </c>
      <c r="H1027" t="str">
        <v>თიანეთი, ს. ჟებოტა</v>
      </c>
      <c r="I1027" t="str">
        <v/>
      </c>
      <c r="J1027" t="str">
        <v/>
      </c>
      <c r="K1027" t="str">
        <v/>
      </c>
      <c r="M1027" t="str">
        <v/>
      </c>
      <c r="N1027" t="str">
        <v/>
      </c>
      <c r="O1027" t="str">
        <v/>
      </c>
      <c r="P1027" t="str">
        <v/>
      </c>
      <c r="Q1027" t="str">
        <v/>
      </c>
      <c r="R1027" t="str">
        <v>bf4d83f9-5064-4958-af6e-e4c21b2e4880</v>
      </c>
      <c r="S1027" t="str">
        <v>94279771-0dd8-44b8-955b-275714b1489b</v>
      </c>
      <c r="T1027" t="str">
        <v>FDA48B53-7FB2-4F77-8884-D55B455342A6</v>
      </c>
      <c r="U1027" t="str">
        <v>ICE001026</v>
      </c>
      <c r="V1027" t="b">
        <f>ISNUMBER(MATCH( ""&amp; T1027,  Emploees!AC:AC,0))</f>
        <v>0</v>
      </c>
      <c r="W1027" t="b">
        <f>IF(V1027,FALSE,ISNUMBER(MATCH(T1027,Emploees!B:B,0)))</f>
        <v>0</v>
      </c>
      <c r="X1027" t="b">
        <v>1</v>
      </c>
      <c r="Y1027" t="e">
        <f>MATCH(ROW(),Sheet2!$A$2:$A$8,0)</f>
        <v>#N/A</v>
      </c>
    </row>
    <row r="1028" spans="1:25" hidden="1" x14ac:dyDescent="0.25">
      <c r="A1028" t="str">
        <v>თელმან ღარსლიან</v>
      </c>
      <c r="B1028" t="str">
        <v>32001002317</v>
      </c>
      <c r="C1028" s="19" t="str">
        <v/>
      </c>
      <c r="E1028" t="str">
        <v>Male</v>
      </c>
      <c r="F1028" t="b">
        <v>1</v>
      </c>
      <c r="H1028" t="str">
        <v>ნინოწმინდის რაიონი, დ. აღმაშენებლის ქ. სახლი 82</v>
      </c>
      <c r="I1028" t="str">
        <v/>
      </c>
      <c r="J1028" t="str">
        <v/>
      </c>
      <c r="K1028" t="str">
        <v/>
      </c>
      <c r="M1028" t="str">
        <v/>
      </c>
      <c r="N1028" t="str">
        <v/>
      </c>
      <c r="O1028" t="str">
        <v/>
      </c>
      <c r="P1028" t="str">
        <v/>
      </c>
      <c r="Q1028" t="str">
        <v/>
      </c>
      <c r="R1028" t="str">
        <v>bf4d83f9-5064-4958-af6e-e4c21b2e4880</v>
      </c>
      <c r="S1028" t="str">
        <v>94279771-0dd8-44b8-955b-275714b1489b</v>
      </c>
      <c r="T1028" t="str">
        <v>42911BDC-B6CA-49B3-88FB-A2B07265DB1F</v>
      </c>
      <c r="U1028" t="str">
        <v>ICE001027</v>
      </c>
      <c r="V1028" t="b">
        <f>ISNUMBER(MATCH( ""&amp; T1028,  Emploees!AC:AC,0))</f>
        <v>0</v>
      </c>
      <c r="W1028" t="b">
        <f>IF(V1028,FALSE,ISNUMBER(MATCH(T1028,Emploees!B:B,0)))</f>
        <v>0</v>
      </c>
      <c r="X1028" t="b">
        <v>1</v>
      </c>
      <c r="Y1028" t="e">
        <f>MATCH(ROW(),Sheet2!$A$2:$A$8,0)</f>
        <v>#N/A</v>
      </c>
    </row>
    <row r="1029" spans="1:25" hidden="1" x14ac:dyDescent="0.25">
      <c r="A1029" t="str">
        <v>ნინო წივწივაძე</v>
      </c>
      <c r="B1029" t="str">
        <v>01008050290</v>
      </c>
      <c r="C1029" s="19" t="str">
        <v/>
      </c>
      <c r="E1029" t="str">
        <v>Male</v>
      </c>
      <c r="F1029" t="b">
        <v>1</v>
      </c>
      <c r="H1029" t="str">
        <v>ქ. თბილისი, დიღმის მასივი, კვ. V, კორპ. 20, ბ. 98</v>
      </c>
      <c r="I1029" t="str">
        <v/>
      </c>
      <c r="J1029" t="str">
        <v/>
      </c>
      <c r="K1029" t="str">
        <v/>
      </c>
      <c r="M1029" t="str">
        <v/>
      </c>
      <c r="N1029" t="str">
        <v/>
      </c>
      <c r="O1029" t="str">
        <v/>
      </c>
      <c r="P1029" t="str">
        <v/>
      </c>
      <c r="Q1029">
        <v>707</v>
      </c>
      <c r="R1029" t="str">
        <v>bf4d83f9-5064-4958-af6e-e4c21b2e4880</v>
      </c>
      <c r="S1029" t="str">
        <v>94279771-0dd8-44b8-955b-275714b1489b</v>
      </c>
      <c r="T1029" t="str">
        <v>976EA8B7-BFF6-47DF-BD23-7A5E2D104B11</v>
      </c>
      <c r="U1029" t="str">
        <v>ICE001028</v>
      </c>
      <c r="V1029" t="b">
        <f>ISNUMBER(MATCH( ""&amp; T1029,  Emploees!AC:AC,0))</f>
        <v>0</v>
      </c>
      <c r="W1029" t="b">
        <f>IF(V1029,FALSE,ISNUMBER(MATCH(T1029,Emploees!B:B,0)))</f>
        <v>0</v>
      </c>
      <c r="X1029" t="b">
        <v>1</v>
      </c>
      <c r="Y1029" t="e">
        <f>MATCH(ROW(),Sheet2!$A$2:$A$8,0)</f>
        <v>#N/A</v>
      </c>
    </row>
    <row r="1030" spans="1:25" hidden="1" x14ac:dyDescent="0.25">
      <c r="A1030" t="str">
        <v>ირაკლი კასრელიშვილი</v>
      </c>
      <c r="B1030" t="str">
        <v>35001124853</v>
      </c>
      <c r="C1030" s="19" t="str">
        <v/>
      </c>
      <c r="E1030" t="str">
        <v>Male</v>
      </c>
      <c r="F1030" t="b">
        <v>1</v>
      </c>
      <c r="H1030" t="str">
        <v>ქ. რუსთავი</v>
      </c>
      <c r="I1030" t="str">
        <v/>
      </c>
      <c r="J1030" t="str">
        <v/>
      </c>
      <c r="K1030" t="str">
        <v/>
      </c>
      <c r="M1030" t="str">
        <v/>
      </c>
      <c r="N1030" t="str">
        <v/>
      </c>
      <c r="O1030" t="str">
        <v/>
      </c>
      <c r="P1030" t="str">
        <v/>
      </c>
      <c r="Q1030">
        <v>745</v>
      </c>
      <c r="R1030" t="str">
        <v>bf4d83f9-5064-4958-af6e-e4c21b2e4880</v>
      </c>
      <c r="S1030" t="str">
        <v>94279771-0dd8-44b8-955b-275714b1489b</v>
      </c>
      <c r="T1030" t="str">
        <v>6FE564F6-0B45-4CF8-BCFD-73B46B6ED9F6</v>
      </c>
      <c r="U1030" t="str">
        <v>ICE001029</v>
      </c>
      <c r="V1030" t="b">
        <f>ISNUMBER(MATCH( ""&amp; T1030,  Emploees!AC:AC,0))</f>
        <v>0</v>
      </c>
      <c r="W1030" t="b">
        <f>IF(V1030,FALSE,ISNUMBER(MATCH(T1030,Emploees!B:B,0)))</f>
        <v>0</v>
      </c>
      <c r="X1030" t="b">
        <v>1</v>
      </c>
      <c r="Y1030" t="e">
        <f>MATCH(ROW(),Sheet2!$A$2:$A$8,0)</f>
        <v>#N/A</v>
      </c>
    </row>
    <row r="1031" spans="1:25" hidden="1" x14ac:dyDescent="0.25">
      <c r="A1031" t="str">
        <v>დავით გოგოხია</v>
      </c>
      <c r="B1031" t="str">
        <v>62001025094</v>
      </c>
      <c r="C1031" s="19" t="str">
        <v/>
      </c>
      <c r="E1031" t="str">
        <v>Male</v>
      </c>
      <c r="F1031" t="b">
        <v>1</v>
      </c>
      <c r="H1031" t="str">
        <v>ქ. თბილისი, ისანი-სამგორის რაიონი, III მასივი</v>
      </c>
      <c r="I1031" t="str">
        <v/>
      </c>
      <c r="J1031" t="str">
        <v/>
      </c>
      <c r="K1031" t="str">
        <v/>
      </c>
      <c r="M1031" t="str">
        <v/>
      </c>
      <c r="N1031" t="str">
        <v/>
      </c>
      <c r="O1031" t="str">
        <v/>
      </c>
      <c r="P1031" t="str">
        <v/>
      </c>
      <c r="Q1031" t="str">
        <v/>
      </c>
      <c r="R1031" t="str">
        <v>bf4d83f9-5064-4958-af6e-e4c21b2e4880</v>
      </c>
      <c r="S1031" t="str">
        <v>94279771-0dd8-44b8-955b-275714b1489b</v>
      </c>
      <c r="T1031" t="str">
        <v>6B090C5B-B68B-4C70-9036-A443B70C5D12</v>
      </c>
      <c r="U1031" t="str">
        <v>ICE001030</v>
      </c>
      <c r="V1031" t="b">
        <f>ISNUMBER(MATCH( ""&amp; T1031,  Emploees!AC:AC,0))</f>
        <v>0</v>
      </c>
      <c r="W1031" t="b">
        <f>IF(V1031,FALSE,ISNUMBER(MATCH(T1031,Emploees!B:B,0)))</f>
        <v>0</v>
      </c>
      <c r="X1031" t="b">
        <v>1</v>
      </c>
      <c r="Y1031" t="e">
        <f>MATCH(ROW(),Sheet2!$A$2:$A$8,0)</f>
        <v>#N/A</v>
      </c>
    </row>
    <row r="1032" spans="1:25" hidden="1" x14ac:dyDescent="0.25">
      <c r="A1032" t="str">
        <v>თამარ გულიაშვილი</v>
      </c>
      <c r="B1032" t="str">
        <v>01017019031</v>
      </c>
      <c r="C1032" s="19" t="str">
        <v/>
      </c>
      <c r="E1032" t="str">
        <v>Female</v>
      </c>
      <c r="F1032" t="str">
        <v/>
      </c>
      <c r="H1032" t="str">
        <v>ქ. თბილისის, ძველი თბილისის რაიონი, გ.რჩეულიშვილის ქ., N 10</v>
      </c>
      <c r="I1032" t="str">
        <v/>
      </c>
      <c r="J1032" t="str">
        <v/>
      </c>
      <c r="K1032" t="str">
        <v/>
      </c>
      <c r="M1032" t="str">
        <v/>
      </c>
      <c r="N1032" t="str">
        <v/>
      </c>
      <c r="O1032" t="str">
        <v/>
      </c>
      <c r="P1032" t="str">
        <v/>
      </c>
      <c r="Q1032" t="str">
        <v/>
      </c>
      <c r="R1032" t="str">
        <v>ba538574-e93f-4ce8-a780-667b61fc970a</v>
      </c>
      <c r="S1032" t="str">
        <v>94279771-0dd8-44b8-955b-275714b1489b</v>
      </c>
      <c r="T1032" t="str">
        <v>606DCB4D-473C-4E59-ABD4-C8276F0184C5</v>
      </c>
      <c r="U1032" t="str">
        <v>ICE001031</v>
      </c>
      <c r="V1032" t="b">
        <f>ISNUMBER(MATCH( ""&amp; T1032,  Emploees!AC:AC,0))</f>
        <v>0</v>
      </c>
      <c r="W1032" t="b">
        <f>IF(V1032,FALSE,ISNUMBER(MATCH(T1032,Emploees!B:B,0)))</f>
        <v>0</v>
      </c>
      <c r="X1032" t="b">
        <v>1</v>
      </c>
      <c r="Y1032" t="e">
        <f>MATCH(ROW(),Sheet2!$A$2:$A$8,0)</f>
        <v>#N/A</v>
      </c>
    </row>
    <row r="1033" spans="1:25" hidden="1" x14ac:dyDescent="0.25">
      <c r="A1033" t="str">
        <v>დავით კიკნაძე</v>
      </c>
      <c r="B1033" t="str">
        <v>01010015634</v>
      </c>
      <c r="C1033" s="19" t="str">
        <v/>
      </c>
      <c r="E1033" t="str">
        <v>Male</v>
      </c>
      <c r="F1033" t="b">
        <v>1</v>
      </c>
      <c r="H1033" t="str">
        <v/>
      </c>
      <c r="I1033" t="str">
        <v/>
      </c>
      <c r="J1033" t="str">
        <v/>
      </c>
      <c r="K1033" t="str">
        <v/>
      </c>
      <c r="M1033" t="str">
        <v/>
      </c>
      <c r="N1033" t="str">
        <v/>
      </c>
      <c r="O1033" t="str">
        <v/>
      </c>
      <c r="P1033" t="str">
        <v/>
      </c>
      <c r="Q1033" t="str">
        <v/>
      </c>
      <c r="R1033" t="str">
        <v>bf4d83f9-5064-4958-af6e-e4c21b2e4880</v>
      </c>
      <c r="S1033" t="str">
        <v>94279771-0dd8-44b8-955b-275714b1489b</v>
      </c>
      <c r="T1033" t="str">
        <v>0782378B-3A09-47A6-A6D4-2C3A0B0E174D</v>
      </c>
      <c r="U1033" t="str">
        <v>ICE001032</v>
      </c>
      <c r="V1033" t="b">
        <f>ISNUMBER(MATCH( ""&amp; T1033,  Emploees!AC:AC,0))</f>
        <v>0</v>
      </c>
      <c r="W1033" t="b">
        <f>IF(V1033,FALSE,ISNUMBER(MATCH(T1033,Emploees!B:B,0)))</f>
        <v>0</v>
      </c>
      <c r="X1033" t="b">
        <v>1</v>
      </c>
      <c r="Y1033" t="e">
        <f>MATCH(ROW(),Sheet2!$A$2:$A$8,0)</f>
        <v>#N/A</v>
      </c>
    </row>
    <row r="1034" spans="1:25" hidden="1" x14ac:dyDescent="0.25">
      <c r="A1034" t="str">
        <v>თამარ ჯანჯღავა</v>
      </c>
      <c r="B1034" t="str">
        <v>01005021932</v>
      </c>
      <c r="C1034" s="19" t="str">
        <v/>
      </c>
      <c r="E1034" t="str">
        <v>Female</v>
      </c>
      <c r="F1034" t="b">
        <v>1</v>
      </c>
      <c r="H1034" t="str">
        <v>ქ. თბილისი, წყალტუბოს ქ. N13</v>
      </c>
      <c r="I1034" t="str">
        <v/>
      </c>
      <c r="J1034" t="str">
        <v/>
      </c>
      <c r="K1034" t="str">
        <v/>
      </c>
      <c r="M1034" t="str">
        <v/>
      </c>
      <c r="N1034" t="str">
        <v/>
      </c>
      <c r="O1034" t="str">
        <v/>
      </c>
      <c r="P1034" t="str">
        <v/>
      </c>
      <c r="Q1034" t="str">
        <v/>
      </c>
      <c r="R1034" t="str">
        <v>bf4d83f9-5064-4958-af6e-e4c21b2e4880</v>
      </c>
      <c r="S1034" t="str">
        <v>94279771-0dd8-44b8-955b-275714b1489b</v>
      </c>
      <c r="T1034" t="str">
        <v>42F5C71D-8CC4-4532-B2E0-5B9F2FBD290F</v>
      </c>
      <c r="U1034" t="str">
        <v>ICE001033</v>
      </c>
      <c r="V1034" t="b">
        <f>ISNUMBER(MATCH( ""&amp; T1034,  Emploees!AC:AC,0))</f>
        <v>0</v>
      </c>
      <c r="W1034" t="b">
        <f>IF(V1034,FALSE,ISNUMBER(MATCH(T1034,Emploees!B:B,0)))</f>
        <v>0</v>
      </c>
      <c r="X1034" t="b">
        <v>1</v>
      </c>
      <c r="Y1034" t="e">
        <f>MATCH(ROW(),Sheet2!$A$2:$A$8,0)</f>
        <v>#N/A</v>
      </c>
    </row>
    <row r="1035" spans="1:25" hidden="1" x14ac:dyDescent="0.25">
      <c r="A1035" t="str">
        <v>ნათია ბოჭორიშვილი</v>
      </c>
      <c r="B1035" t="str">
        <v>41001024634</v>
      </c>
      <c r="C1035" s="19" t="str">
        <v/>
      </c>
      <c r="E1035" t="str">
        <v>Female</v>
      </c>
      <c r="F1035" t="str">
        <v/>
      </c>
      <c r="H1035" t="str">
        <v>ტყიბული, ნ. ფიროსმანის ქ., N 34</v>
      </c>
      <c r="I1035" t="str">
        <v/>
      </c>
      <c r="J1035" t="str">
        <v/>
      </c>
      <c r="K1035" t="str">
        <v/>
      </c>
      <c r="M1035" t="str">
        <v/>
      </c>
      <c r="N1035" t="str">
        <v/>
      </c>
      <c r="O1035" t="str">
        <v/>
      </c>
      <c r="P1035" t="str">
        <v/>
      </c>
      <c r="Q1035">
        <v>721</v>
      </c>
      <c r="R1035" t="str">
        <v>ba538574-e93f-4ce8-a780-667b61fc970a</v>
      </c>
      <c r="S1035" t="str">
        <v>94279771-0dd8-44b8-955b-275714b1489b</v>
      </c>
      <c r="T1035" t="str">
        <v>97177373-3844-4539-B2AF-C7FFE0979C85</v>
      </c>
      <c r="U1035" t="str">
        <v>ICE001034</v>
      </c>
      <c r="V1035" t="b">
        <f>ISNUMBER(MATCH( ""&amp; T1035,  Emploees!AC:AC,0))</f>
        <v>0</v>
      </c>
      <c r="W1035" t="b">
        <f>IF(V1035,FALSE,ISNUMBER(MATCH(T1035,Emploees!B:B,0)))</f>
        <v>0</v>
      </c>
      <c r="X1035" t="b">
        <v>1</v>
      </c>
      <c r="Y1035" t="e">
        <f>MATCH(ROW(),Sheet2!$A$2:$A$8,0)</f>
        <v>#N/A</v>
      </c>
    </row>
    <row r="1036" spans="1:25" hidden="1" x14ac:dyDescent="0.25">
      <c r="A1036" t="str">
        <v>ავთანდილ მეტონიძე</v>
      </c>
      <c r="B1036" t="str">
        <v>01028006264</v>
      </c>
      <c r="C1036" s="19" t="str">
        <v/>
      </c>
      <c r="E1036" t="str">
        <v>Male</v>
      </c>
      <c r="F1036" t="b">
        <v>1</v>
      </c>
      <c r="H1036" t="str">
        <v>ქ. თბილისის სამგორის რაიონი / ლილოს დასკვ.2კორპ.12ბ.18</v>
      </c>
      <c r="I1036" t="str">
        <v/>
      </c>
      <c r="J1036" t="str">
        <v/>
      </c>
      <c r="K1036" t="str">
        <v/>
      </c>
      <c r="M1036" t="str">
        <v/>
      </c>
      <c r="N1036" t="str">
        <v/>
      </c>
      <c r="O1036" t="str">
        <v/>
      </c>
      <c r="P1036" t="str">
        <v/>
      </c>
      <c r="Q1036" t="str">
        <v/>
      </c>
      <c r="R1036" t="str">
        <v>bf4d83f9-5064-4958-af6e-e4c21b2e4880</v>
      </c>
      <c r="S1036" t="str">
        <v>94279771-0dd8-44b8-955b-275714b1489b</v>
      </c>
      <c r="T1036" t="str">
        <v>BA0870A8-E3C8-494B-AF3C-66EADBC67889</v>
      </c>
      <c r="U1036" t="str">
        <v>ICE001035</v>
      </c>
      <c r="V1036" t="b">
        <f>ISNUMBER(MATCH( ""&amp; T1036,  Emploees!AC:AC,0))</f>
        <v>0</v>
      </c>
      <c r="W1036" t="b">
        <f>IF(V1036,FALSE,ISNUMBER(MATCH(T1036,Emploees!B:B,0)))</f>
        <v>0</v>
      </c>
      <c r="X1036" t="b">
        <v>1</v>
      </c>
      <c r="Y1036" t="e">
        <f>MATCH(ROW(),Sheet2!$A$2:$A$8,0)</f>
        <v>#N/A</v>
      </c>
    </row>
    <row r="1037" spans="1:25" hidden="1" x14ac:dyDescent="0.25">
      <c r="A1037" t="str">
        <v>ჯონი მუმლაძე</v>
      </c>
      <c r="B1037" t="str">
        <v>15001001746</v>
      </c>
      <c r="C1037" s="19" t="str">
        <v/>
      </c>
      <c r="E1037" t="str">
        <v>Male</v>
      </c>
      <c r="F1037" t="b">
        <v>1</v>
      </c>
      <c r="H1037" t="str">
        <v>დმანისის რაიონი, სოფ. გომარეთი</v>
      </c>
      <c r="I1037" t="str">
        <v/>
      </c>
      <c r="J1037" t="str">
        <v/>
      </c>
      <c r="K1037" t="str">
        <v/>
      </c>
      <c r="M1037" t="str">
        <v/>
      </c>
      <c r="N1037" t="str">
        <v/>
      </c>
      <c r="O1037" t="str">
        <v/>
      </c>
      <c r="P1037" t="str">
        <v/>
      </c>
      <c r="Q1037" t="str">
        <v/>
      </c>
      <c r="R1037" t="str">
        <v>bf4d83f9-5064-4958-af6e-e4c21b2e4880</v>
      </c>
      <c r="S1037" t="str">
        <v>94279771-0dd8-44b8-955b-275714b1489b</v>
      </c>
      <c r="T1037" t="str">
        <v>459B276F-3E66-4898-B175-4D912E90DBC3</v>
      </c>
      <c r="U1037" t="str">
        <v>ICE001036</v>
      </c>
      <c r="V1037" t="b">
        <f>ISNUMBER(MATCH( ""&amp; T1037,  Emploees!AC:AC,0))</f>
        <v>0</v>
      </c>
      <c r="W1037" t="b">
        <f>IF(V1037,FALSE,ISNUMBER(MATCH(T1037,Emploees!B:B,0)))</f>
        <v>0</v>
      </c>
      <c r="X1037" t="b">
        <v>1</v>
      </c>
      <c r="Y1037" t="e">
        <f>MATCH(ROW(),Sheet2!$A$2:$A$8,0)</f>
        <v>#N/A</v>
      </c>
    </row>
    <row r="1038" spans="1:25" hidden="1" x14ac:dyDescent="0.25">
      <c r="A1038" t="str">
        <v>ელგუჯა სხილაძე</v>
      </c>
      <c r="B1038" t="str">
        <v>18001011176</v>
      </c>
      <c r="C1038" s="19" t="str">
        <v/>
      </c>
      <c r="E1038" t="str">
        <v>Male</v>
      </c>
      <c r="F1038" t="str">
        <v/>
      </c>
      <c r="H1038" t="str">
        <v>ქ. თბილისი, გლდანი-ნაძალადევის რაიონი, თემქა, IX კვ., კორ.21, ბ.22</v>
      </c>
      <c r="I1038" t="str">
        <v/>
      </c>
      <c r="J1038" t="str">
        <v/>
      </c>
      <c r="K1038" t="str">
        <v>GE52TB7802236010100029</v>
      </c>
      <c r="M1038" t="str">
        <v/>
      </c>
      <c r="N1038" t="str">
        <v/>
      </c>
      <c r="O1038" t="str">
        <v/>
      </c>
      <c r="P1038" t="str">
        <v/>
      </c>
      <c r="Q1038" t="str">
        <v/>
      </c>
      <c r="R1038" t="str">
        <v>470412f4-e2c0-4f9d-91f1-1c0630a02364</v>
      </c>
      <c r="S1038" t="str">
        <v>94279771-0dd8-44b8-955b-275714b1489b</v>
      </c>
      <c r="T1038" t="str">
        <v>4EFEDF3A-F5BB-4CB1-8CF5-988C2C179E45</v>
      </c>
      <c r="U1038" t="str">
        <v>ICE001037</v>
      </c>
      <c r="V1038" t="b">
        <f>ISNUMBER(MATCH( ""&amp; T1038,  Emploees!AC:AC,0))</f>
        <v>0</v>
      </c>
      <c r="W1038" t="b">
        <f>IF(V1038,FALSE,ISNUMBER(MATCH(T1038,Emploees!B:B,0)))</f>
        <v>0</v>
      </c>
      <c r="X1038" t="b">
        <v>1</v>
      </c>
      <c r="Y1038" t="e">
        <f>MATCH(ROW(),Sheet2!$A$2:$A$8,0)</f>
        <v>#N/A</v>
      </c>
    </row>
    <row r="1039" spans="1:25" hidden="1" x14ac:dyDescent="0.25">
      <c r="A1039" t="str">
        <v>როსტომ მემანიშვილი</v>
      </c>
      <c r="B1039" t="str">
        <v>01009006753</v>
      </c>
      <c r="C1039" s="19" t="str">
        <v/>
      </c>
      <c r="E1039" t="str">
        <v>Male</v>
      </c>
      <c r="F1039" t="str">
        <v/>
      </c>
      <c r="H1039" t="str">
        <v>ქ. თბილისი, ვაკის რაიონი, წყნეთის ქუჩა, კორპუსი 3ა, ბინა 48</v>
      </c>
      <c r="I1039" t="str">
        <v/>
      </c>
      <c r="J1039" t="str">
        <v/>
      </c>
      <c r="K1039" t="str">
        <v/>
      </c>
      <c r="M1039" t="str">
        <v/>
      </c>
      <c r="N1039" t="str">
        <v/>
      </c>
      <c r="O1039" t="str">
        <v/>
      </c>
      <c r="P1039" t="str">
        <v/>
      </c>
      <c r="Q1039" t="str">
        <v/>
      </c>
      <c r="R1039" t="str">
        <v>470412f4-e2c0-4f9d-91f1-1c0630a02364</v>
      </c>
      <c r="S1039" t="str">
        <v>94279771-0dd8-44b8-955b-275714b1489b</v>
      </c>
      <c r="T1039" t="str">
        <v>662CBE44-56F9-4938-8933-3DD6FBD2EAF1</v>
      </c>
      <c r="U1039" t="str">
        <v>ICE001038</v>
      </c>
      <c r="V1039" t="b">
        <f>ISNUMBER(MATCH( ""&amp; T1039,  Emploees!AC:AC,0))</f>
        <v>0</v>
      </c>
      <c r="W1039" t="b">
        <f>IF(V1039,FALSE,ISNUMBER(MATCH(T1039,Emploees!B:B,0)))</f>
        <v>0</v>
      </c>
      <c r="X1039" t="b">
        <v>1</v>
      </c>
      <c r="Y1039" t="e">
        <f>MATCH(ROW(),Sheet2!$A$2:$A$8,0)</f>
        <v>#N/A</v>
      </c>
    </row>
    <row r="1040" spans="1:25" hidden="1" x14ac:dyDescent="0.25">
      <c r="A1040" t="str">
        <v>ირაკლი გაგნიძე</v>
      </c>
      <c r="B1040" t="str">
        <v>01028004622</v>
      </c>
      <c r="C1040" s="19" t="str">
        <v/>
      </c>
      <c r="E1040" t="str">
        <v>Male</v>
      </c>
      <c r="F1040" t="b">
        <v>1</v>
      </c>
      <c r="H1040" t="str">
        <v>ქ,. თბილისი, ლილოს დას. I მ/რ, კორ. 14, ბ. 82</v>
      </c>
      <c r="I1040" t="str">
        <v/>
      </c>
      <c r="J1040" t="str">
        <v/>
      </c>
      <c r="K1040" t="str">
        <v>GE65BG0000000309476200,GE16TB7646345064300029</v>
      </c>
      <c r="M1040" t="str">
        <v/>
      </c>
      <c r="N1040" t="str">
        <v/>
      </c>
      <c r="O1040" t="str">
        <v/>
      </c>
      <c r="P1040" t="str">
        <v/>
      </c>
      <c r="Q1040">
        <v>2127</v>
      </c>
      <c r="R1040" t="str">
        <v>bf4d83f9-5064-4958-af6e-e4c21b2e4880</v>
      </c>
      <c r="S1040" t="str">
        <v>94279771-0dd8-44b8-955b-275714b1489b</v>
      </c>
      <c r="T1040" t="str">
        <v>48AB1666-39CD-47B6-AD0C-C6271BE45D2A</v>
      </c>
      <c r="U1040" t="str">
        <v>ICE001039</v>
      </c>
      <c r="V1040" t="b">
        <f>ISNUMBER(MATCH( ""&amp; T1040,  Emploees!AC:AC,0))</f>
        <v>0</v>
      </c>
      <c r="W1040" t="b">
        <f>IF(V1040,FALSE,ISNUMBER(MATCH(T1040,Emploees!B:B,0)))</f>
        <v>0</v>
      </c>
      <c r="X1040" t="b">
        <v>1</v>
      </c>
      <c r="Y1040" t="e">
        <f>MATCH(ROW(),Sheet2!$A$2:$A$8,0)</f>
        <v>#N/A</v>
      </c>
    </row>
    <row r="1041" spans="1:25" hidden="1" x14ac:dyDescent="0.25">
      <c r="A1041" t="str">
        <v>ფრიდონი პაპიაშვილი</v>
      </c>
      <c r="B1041" t="str">
        <v>01028005866</v>
      </c>
      <c r="C1041" s="19" t="str">
        <v/>
      </c>
      <c r="E1041" t="str">
        <v>Male</v>
      </c>
      <c r="F1041" t="b">
        <v>1</v>
      </c>
      <c r="H1041" t="str">
        <v>ქ. თბილისი, ისანი-სამგორის რაიონი, შერვაშიძის ქ. V/2/12</v>
      </c>
      <c r="I1041" t="str">
        <v/>
      </c>
      <c r="J1041" t="str">
        <v/>
      </c>
      <c r="K1041" t="str">
        <v/>
      </c>
      <c r="M1041" t="str">
        <v/>
      </c>
      <c r="N1041" t="str">
        <v/>
      </c>
      <c r="O1041" t="str">
        <v/>
      </c>
      <c r="P1041" t="str">
        <v/>
      </c>
      <c r="Q1041" t="str">
        <v/>
      </c>
      <c r="R1041" t="str">
        <v>bf4d83f9-5064-4958-af6e-e4c21b2e4880</v>
      </c>
      <c r="S1041" t="str">
        <v>94279771-0dd8-44b8-955b-275714b1489b</v>
      </c>
      <c r="T1041" t="str">
        <v>5EE81C73-DE9F-4D1E-A9FE-C619288A6F3A</v>
      </c>
      <c r="U1041" t="str">
        <v>ICE001040</v>
      </c>
      <c r="V1041" t="b">
        <f>ISNUMBER(MATCH( ""&amp; T1041,  Emploees!AC:AC,0))</f>
        <v>0</v>
      </c>
      <c r="W1041" t="b">
        <f>IF(V1041,FALSE,ISNUMBER(MATCH(T1041,Emploees!B:B,0)))</f>
        <v>0</v>
      </c>
      <c r="X1041" t="b">
        <v>1</v>
      </c>
      <c r="Y1041" t="e">
        <f>MATCH(ROW(),Sheet2!$A$2:$A$8,0)</f>
        <v>#N/A</v>
      </c>
    </row>
    <row r="1042" spans="1:25" hidden="1" x14ac:dyDescent="0.25">
      <c r="A1042" t="str">
        <v>გიორგი კალანდარიშვილი</v>
      </c>
      <c r="B1042" t="str">
        <v>01017019439</v>
      </c>
      <c r="C1042" s="19" t="str">
        <v/>
      </c>
      <c r="E1042" t="str">
        <v>Male</v>
      </c>
      <c r="F1042" t="b">
        <v>1</v>
      </c>
      <c r="H1042" t="str">
        <v>ქ. თბილისი, ჯორჯაძის N5ა</v>
      </c>
      <c r="I1042" t="str">
        <v/>
      </c>
      <c r="J1042" t="str">
        <v/>
      </c>
      <c r="K1042" t="str">
        <v/>
      </c>
      <c r="M1042" t="str">
        <v/>
      </c>
      <c r="N1042" t="str">
        <v/>
      </c>
      <c r="O1042" t="str">
        <v/>
      </c>
      <c r="P1042" t="str">
        <v/>
      </c>
      <c r="Q1042" t="str">
        <v/>
      </c>
      <c r="R1042" t="str">
        <v>bf4d83f9-5064-4958-af6e-e4c21b2e4880</v>
      </c>
      <c r="S1042" t="str">
        <v>94279771-0dd8-44b8-955b-275714b1489b</v>
      </c>
      <c r="T1042" t="str">
        <v>0B658431-3481-465F-92AF-61BA7E284377</v>
      </c>
      <c r="U1042" t="str">
        <v>ICE001041</v>
      </c>
      <c r="V1042" t="b">
        <f>ISNUMBER(MATCH( ""&amp; T1042,  Emploees!AC:AC,0))</f>
        <v>0</v>
      </c>
      <c r="W1042" t="b">
        <f>IF(V1042,FALSE,ISNUMBER(MATCH(T1042,Emploees!B:B,0)))</f>
        <v>0</v>
      </c>
      <c r="X1042" t="b">
        <v>1</v>
      </c>
      <c r="Y1042" t="e">
        <f>MATCH(ROW(),Sheet2!$A$2:$A$8,0)</f>
        <v>#N/A</v>
      </c>
    </row>
    <row r="1043" spans="1:25" hidden="1" x14ac:dyDescent="0.25">
      <c r="A1043" t="str">
        <v>სოსო პარხომენკო</v>
      </c>
      <c r="B1043" t="str">
        <v>42001035095</v>
      </c>
      <c r="C1043" s="19" t="str">
        <v/>
      </c>
      <c r="E1043" t="str">
        <v>Male</v>
      </c>
      <c r="F1043" t="b">
        <v>1</v>
      </c>
      <c r="H1043" t="str">
        <v>ქ. ფოთი, კუნძ. N 44, ბ. 3</v>
      </c>
      <c r="I1043" t="str">
        <v/>
      </c>
      <c r="J1043" t="str">
        <v/>
      </c>
      <c r="K1043" t="str">
        <v/>
      </c>
      <c r="M1043" t="str">
        <v/>
      </c>
      <c r="N1043" t="str">
        <v/>
      </c>
      <c r="O1043" t="str">
        <v/>
      </c>
      <c r="P1043" t="str">
        <v/>
      </c>
      <c r="Q1043" t="str">
        <v/>
      </c>
      <c r="R1043" t="str">
        <v>bf4d83f9-5064-4958-af6e-e4c21b2e4880</v>
      </c>
      <c r="S1043" t="str">
        <v>94279771-0dd8-44b8-955b-275714b1489b</v>
      </c>
      <c r="T1043" t="str">
        <v>7572A3B2-5A6A-4F46-AED2-34826AA717AF</v>
      </c>
      <c r="U1043" t="str">
        <v>ICE001042</v>
      </c>
      <c r="V1043" t="b">
        <f>ISNUMBER(MATCH( ""&amp; T1043,  Emploees!AC:AC,0))</f>
        <v>0</v>
      </c>
      <c r="W1043" t="b">
        <f>IF(V1043,FALSE,ISNUMBER(MATCH(T1043,Emploees!B:B,0)))</f>
        <v>0</v>
      </c>
      <c r="X1043" t="b">
        <v>1</v>
      </c>
      <c r="Y1043" t="e">
        <f>MATCH(ROW(),Sheet2!$A$2:$A$8,0)</f>
        <v>#N/A</v>
      </c>
    </row>
    <row r="1044" spans="1:25" hidden="1" x14ac:dyDescent="0.25">
      <c r="A1044" t="str">
        <v>ავთანდილ ხიჯაკაძე</v>
      </c>
      <c r="B1044" t="str">
        <v>56001022076</v>
      </c>
      <c r="C1044" s="19" t="str">
        <v/>
      </c>
      <c r="E1044" t="str">
        <v>Male</v>
      </c>
      <c r="F1044" t="str">
        <v/>
      </c>
      <c r="H1044" t="str">
        <v>ხარაგაულის რაიონი, ს. ვარძია</v>
      </c>
      <c r="I1044" t="str">
        <v/>
      </c>
      <c r="J1044" t="str">
        <v/>
      </c>
      <c r="K1044" t="str">
        <v/>
      </c>
      <c r="M1044" t="str">
        <v/>
      </c>
      <c r="N1044" t="str">
        <v/>
      </c>
      <c r="O1044" t="str">
        <v/>
      </c>
      <c r="P1044" t="str">
        <v/>
      </c>
      <c r="Q1044" t="str">
        <v/>
      </c>
      <c r="R1044" t="str">
        <v>470412f4-e2c0-4f9d-91f1-1c0630a02364</v>
      </c>
      <c r="S1044" t="str">
        <v>94279771-0dd8-44b8-955b-275714b1489b</v>
      </c>
      <c r="T1044" t="str">
        <v>08830D33-C3AE-4C69-A484-D60575B4EB1C</v>
      </c>
      <c r="U1044" t="str">
        <v>ICE001043</v>
      </c>
      <c r="V1044" t="b">
        <f>ISNUMBER(MATCH( ""&amp; T1044,  Emploees!AC:AC,0))</f>
        <v>0</v>
      </c>
      <c r="W1044" t="b">
        <f>IF(V1044,FALSE,ISNUMBER(MATCH(T1044,Emploees!B:B,0)))</f>
        <v>0</v>
      </c>
      <c r="X1044" t="b">
        <v>1</v>
      </c>
      <c r="Y1044" t="e">
        <f>MATCH(ROW(),Sheet2!$A$2:$A$8,0)</f>
        <v>#N/A</v>
      </c>
    </row>
    <row r="1045" spans="1:25" hidden="1" x14ac:dyDescent="0.25">
      <c r="A1045" t="str">
        <v>მიხეილ ნადირაძე</v>
      </c>
      <c r="B1045" t="str">
        <v>01005027982</v>
      </c>
      <c r="C1045" s="19" t="str">
        <v/>
      </c>
      <c r="E1045" t="str">
        <v>Male</v>
      </c>
      <c r="F1045" t="b">
        <v>1</v>
      </c>
      <c r="H1045" t="str">
        <v>ქ. თბილისი, ე. ნინოშვილის ქ. N 13</v>
      </c>
      <c r="I1045" t="str">
        <v/>
      </c>
      <c r="J1045" t="str">
        <v/>
      </c>
      <c r="K1045" t="str">
        <v/>
      </c>
      <c r="M1045" t="str">
        <v/>
      </c>
      <c r="N1045" t="str">
        <v/>
      </c>
      <c r="O1045" t="str">
        <v/>
      </c>
      <c r="P1045" t="str">
        <v/>
      </c>
      <c r="Q1045" t="str">
        <v/>
      </c>
      <c r="R1045" t="str">
        <v>bf4d83f9-5064-4958-af6e-e4c21b2e4880</v>
      </c>
      <c r="S1045" t="str">
        <v>94279771-0dd8-44b8-955b-275714b1489b</v>
      </c>
      <c r="T1045" t="str">
        <v>838BCAD0-DD01-49E1-AF1C-7FF031CE2637</v>
      </c>
      <c r="U1045" t="str">
        <v>ICE001044</v>
      </c>
      <c r="V1045" t="b">
        <f>ISNUMBER(MATCH( ""&amp; T1045,  Emploees!AC:AC,0))</f>
        <v>0</v>
      </c>
      <c r="W1045" t="b">
        <f>IF(V1045,FALSE,ISNUMBER(MATCH(T1045,Emploees!B:B,0)))</f>
        <v>0</v>
      </c>
      <c r="X1045" t="b">
        <v>1</v>
      </c>
      <c r="Y1045" t="e">
        <f>MATCH(ROW(),Sheet2!$A$2:$A$8,0)</f>
        <v>#N/A</v>
      </c>
    </row>
    <row r="1046" spans="1:25" hidden="1" x14ac:dyDescent="0.25">
      <c r="A1046" t="str">
        <v>დავით ლაცაბიძე</v>
      </c>
      <c r="B1046" t="str">
        <v>01004003337</v>
      </c>
      <c r="C1046" s="19" t="str">
        <v/>
      </c>
      <c r="E1046" t="str">
        <v>Male</v>
      </c>
      <c r="F1046" t="b">
        <v>1</v>
      </c>
      <c r="H1046" t="str">
        <v>ქ. თბილისი, გლდანი-ნაძალადევის რაიონი, ბიჭვინთის 1</v>
      </c>
      <c r="I1046" t="str">
        <v/>
      </c>
      <c r="J1046" t="str">
        <v/>
      </c>
      <c r="K1046" t="str">
        <v/>
      </c>
      <c r="M1046" t="str">
        <v/>
      </c>
      <c r="N1046" t="str">
        <v/>
      </c>
      <c r="O1046" t="str">
        <v/>
      </c>
      <c r="P1046" t="str">
        <v/>
      </c>
      <c r="Q1046">
        <v>763</v>
      </c>
      <c r="R1046" t="str">
        <v>bf4d83f9-5064-4958-af6e-e4c21b2e4880</v>
      </c>
      <c r="S1046" t="str">
        <v>94279771-0dd8-44b8-955b-275714b1489b</v>
      </c>
      <c r="T1046" t="str">
        <v>7B79AA7D-5E4F-4834-B194-5DA63A564C60</v>
      </c>
      <c r="U1046" t="str">
        <v>ICE001045</v>
      </c>
      <c r="V1046" t="b">
        <f>ISNUMBER(MATCH( ""&amp; T1046,  Emploees!AC:AC,0))</f>
        <v>0</v>
      </c>
      <c r="W1046" t="b">
        <f>IF(V1046,FALSE,ISNUMBER(MATCH(T1046,Emploees!B:B,0)))</f>
        <v>0</v>
      </c>
      <c r="X1046" t="b">
        <v>1</v>
      </c>
      <c r="Y1046" t="e">
        <f>MATCH(ROW(),Sheet2!$A$2:$A$8,0)</f>
        <v>#N/A</v>
      </c>
    </row>
    <row r="1047" spans="1:25" hidden="1" x14ac:dyDescent="0.25">
      <c r="A1047" t="str">
        <v>დევიკო სხილაძე</v>
      </c>
      <c r="B1047" t="str">
        <v>01019075380</v>
      </c>
      <c r="C1047" s="19" t="str">
        <v/>
      </c>
      <c r="E1047" t="str">
        <v>Male</v>
      </c>
      <c r="F1047" t="str">
        <v/>
      </c>
      <c r="H1047" t="str">
        <v>ქ. თბილისის, გლდანი-ნაძალადევის რაიონი, დ.გურამიშვილის გამზ. N 76 ბ. 4</v>
      </c>
      <c r="I1047" t="str">
        <v/>
      </c>
      <c r="J1047" t="str">
        <v/>
      </c>
      <c r="K1047" t="str">
        <v/>
      </c>
      <c r="M1047" t="str">
        <v/>
      </c>
      <c r="N1047" t="str">
        <v/>
      </c>
      <c r="O1047" t="str">
        <v/>
      </c>
      <c r="P1047" t="str">
        <v/>
      </c>
      <c r="Q1047" t="str">
        <v/>
      </c>
      <c r="R1047" t="str">
        <v>470412f4-e2c0-4f9d-91f1-1c0630a02364</v>
      </c>
      <c r="S1047" t="str">
        <v>94279771-0dd8-44b8-955b-275714b1489b</v>
      </c>
      <c r="T1047" t="str">
        <v>5F07419C-2219-4C8C-8FF0-FFD8B98608E9</v>
      </c>
      <c r="U1047" t="str">
        <v>ICE001046</v>
      </c>
      <c r="V1047" t="b">
        <f>ISNUMBER(MATCH( ""&amp; T1047,  Emploees!AC:AC,0))</f>
        <v>0</v>
      </c>
      <c r="W1047" t="b">
        <f>IF(V1047,FALSE,ISNUMBER(MATCH(T1047,Emploees!B:B,0)))</f>
        <v>0</v>
      </c>
      <c r="X1047" t="b">
        <v>1</v>
      </c>
      <c r="Y1047" t="e">
        <f>MATCH(ROW(),Sheet2!$A$2:$A$8,0)</f>
        <v>#N/A</v>
      </c>
    </row>
    <row r="1048" spans="1:25" hidden="1" x14ac:dyDescent="0.25">
      <c r="A1048" t="str">
        <v>ნიკოლოზ ნაჭყებია</v>
      </c>
      <c r="B1048" t="str">
        <v>01019028859</v>
      </c>
      <c r="C1048" s="19" t="str">
        <v/>
      </c>
      <c r="E1048" t="str">
        <v>Male</v>
      </c>
      <c r="F1048" t="b">
        <v>1</v>
      </c>
      <c r="H1048" t="str">
        <v>ქ. თბილისი, ხოშარაულის ქ.N 7</v>
      </c>
      <c r="I1048" t="str">
        <v/>
      </c>
      <c r="J1048" t="str">
        <v/>
      </c>
      <c r="K1048" t="str">
        <v/>
      </c>
      <c r="M1048" t="str">
        <v/>
      </c>
      <c r="N1048" t="str">
        <v/>
      </c>
      <c r="O1048" t="str">
        <v/>
      </c>
      <c r="P1048" t="str">
        <v/>
      </c>
      <c r="Q1048" t="str">
        <v/>
      </c>
      <c r="R1048" t="str">
        <v>bf4d83f9-5064-4958-af6e-e4c21b2e4880</v>
      </c>
      <c r="S1048" t="str">
        <v>94279771-0dd8-44b8-955b-275714b1489b</v>
      </c>
      <c r="T1048" t="str">
        <v>C3399860-B5AB-4DCA-91DF-B09593E31DE7</v>
      </c>
      <c r="U1048" t="str">
        <v>ICE001047</v>
      </c>
      <c r="V1048" t="b">
        <f>ISNUMBER(MATCH( ""&amp; T1048,  Emploees!AC:AC,0))</f>
        <v>0</v>
      </c>
      <c r="W1048" t="b">
        <f>IF(V1048,FALSE,ISNUMBER(MATCH(T1048,Emploees!B:B,0)))</f>
        <v>0</v>
      </c>
      <c r="X1048" t="b">
        <v>1</v>
      </c>
      <c r="Y1048" t="e">
        <f>MATCH(ROW(),Sheet2!$A$2:$A$8,0)</f>
        <v>#N/A</v>
      </c>
    </row>
    <row r="1049" spans="1:25" hidden="1" x14ac:dyDescent="0.25">
      <c r="A1049" t="str">
        <v>გიორგი დვალიშვილი</v>
      </c>
      <c r="B1049" t="str">
        <v>35001110621</v>
      </c>
      <c r="C1049" s="19" t="str">
        <v/>
      </c>
      <c r="E1049" t="str">
        <v>Male</v>
      </c>
      <c r="F1049" t="str">
        <v/>
      </c>
      <c r="H1049" t="str">
        <v>ქ. რუსთავი, ქუჩის მ/ტ (კაფე "მაია")</v>
      </c>
      <c r="I1049" t="str">
        <v/>
      </c>
      <c r="J1049" t="str">
        <v/>
      </c>
      <c r="K1049" t="str">
        <v>GE75BG0000000293067500</v>
      </c>
      <c r="M1049" t="str">
        <v/>
      </c>
      <c r="N1049" t="str">
        <v/>
      </c>
      <c r="O1049" t="str">
        <v/>
      </c>
      <c r="P1049" t="str">
        <v/>
      </c>
      <c r="Q1049" t="str">
        <v/>
      </c>
      <c r="R1049" t="str">
        <v>ba538574-e93f-4ce8-a780-667b61fc970a</v>
      </c>
      <c r="S1049" t="str">
        <v>94279771-0dd8-44b8-955b-275714b1489b</v>
      </c>
      <c r="T1049" t="str">
        <v>5CD6A71A-39EA-4BFA-A786-C5163A91043C</v>
      </c>
      <c r="U1049" t="str">
        <v>ICE001048</v>
      </c>
      <c r="V1049" t="b">
        <f>ISNUMBER(MATCH( ""&amp; T1049,  Emploees!AC:AC,0))</f>
        <v>1</v>
      </c>
      <c r="W1049" t="b">
        <f>IF(V1049,FALSE,ISNUMBER(MATCH(T1049,Emploees!B:B,0)))</f>
        <v>0</v>
      </c>
      <c r="X1049" t="b">
        <v>1</v>
      </c>
      <c r="Y1049" t="e">
        <f>MATCH(ROW(),Sheet2!$A$2:$A$8,0)</f>
        <v>#N/A</v>
      </c>
    </row>
    <row r="1050" spans="1:25" hidden="1" x14ac:dyDescent="0.25">
      <c r="A1050" t="str">
        <v>ანასტასიოს ანასტასიუ</v>
      </c>
      <c r="B1050" t="str">
        <v/>
      </c>
      <c r="C1050" s="19" t="str">
        <v/>
      </c>
      <c r="E1050" t="str">
        <v>Male</v>
      </c>
      <c r="F1050" t="str">
        <v/>
      </c>
      <c r="H1050" t="str">
        <v>ქ. თბილისის დიდუბის რაიონში, წერეთლის გ.N 65</v>
      </c>
      <c r="I1050" t="str">
        <v/>
      </c>
      <c r="J1050" t="str">
        <v/>
      </c>
      <c r="K1050" t="str">
        <v/>
      </c>
      <c r="M1050" t="str">
        <v/>
      </c>
      <c r="N1050" t="str">
        <v/>
      </c>
      <c r="O1050" t="str">
        <v/>
      </c>
      <c r="P1050" t="str">
        <v/>
      </c>
      <c r="Q1050" t="str">
        <v/>
      </c>
      <c r="R1050" t="str">
        <v>ba538574-e93f-4ce8-a780-667b61fc970a</v>
      </c>
      <c r="S1050" t="str">
        <v>94279771-0dd8-44b8-955b-275714b1489b</v>
      </c>
      <c r="T1050" t="str">
        <v>0E811201-43BA-4151-A930-042E0A4F4759</v>
      </c>
      <c r="U1050" t="str">
        <v>ICE001049</v>
      </c>
      <c r="V1050" t="b">
        <f>ISNUMBER(MATCH( ""&amp; T1050,  Emploees!AC:AC,0))</f>
        <v>0</v>
      </c>
      <c r="W1050" t="b">
        <f>IF(V1050,FALSE,ISNUMBER(MATCH(T1050,Emploees!B:B,0)))</f>
        <v>0</v>
      </c>
      <c r="X1050" t="b">
        <v>1</v>
      </c>
      <c r="Y1050" t="e">
        <f>MATCH(ROW(),Sheet2!$A$2:$A$8,0)</f>
        <v>#N/A</v>
      </c>
    </row>
    <row r="1051" spans="1:25" hidden="1" x14ac:dyDescent="0.25">
      <c r="A1051" t="str">
        <v>ჯეოსელი</v>
      </c>
      <c r="B1051" t="str">
        <v>203841940</v>
      </c>
      <c r="C1051" s="19" t="str">
        <v/>
      </c>
      <c r="E1051" t="str">
        <v/>
      </c>
      <c r="F1051" t="str">
        <v/>
      </c>
      <c r="H1051" t="str">
        <v>ქ. თბილისი, საბურთალოს რაიონი, გოთუას ქ. N3</v>
      </c>
      <c r="I1051" t="str">
        <v/>
      </c>
      <c r="J1051" t="str">
        <v/>
      </c>
      <c r="K1051" t="str">
        <v/>
      </c>
      <c r="M1051" t="str">
        <v>დავით მამულაიშვილი</v>
      </c>
      <c r="N1051" t="str">
        <v>01002002007</v>
      </c>
      <c r="O1051" t="str">
        <v/>
      </c>
      <c r="P1051" t="str">
        <v/>
      </c>
      <c r="Q1051">
        <v>252</v>
      </c>
      <c r="R1051" t="str">
        <v>0d51a686-652b-478f-9502-50b11abafa54</v>
      </c>
      <c r="S1051" t="str">
        <v>94279771-0dd8-44b8-955b-275714b1489b</v>
      </c>
      <c r="T1051" t="str">
        <v>5230A05C-08C7-4426-8765-51E8F816629E</v>
      </c>
      <c r="U1051" t="str">
        <v>ICE001050</v>
      </c>
      <c r="V1051" t="b">
        <f>ISNUMBER(MATCH( ""&amp; T1051,  Emploees!AC:AC,0))</f>
        <v>0</v>
      </c>
      <c r="W1051" t="b">
        <f>IF(V1051,FALSE,ISNUMBER(MATCH(T1051,Emploees!B:B,0)))</f>
        <v>0</v>
      </c>
      <c r="X1051" t="b">
        <v>1</v>
      </c>
      <c r="Y1051" t="e">
        <f>MATCH(ROW(),Sheet2!$A$2:$A$8,0)</f>
        <v>#N/A</v>
      </c>
    </row>
    <row r="1052" spans="1:25" hidden="1" x14ac:dyDescent="0.25">
      <c r="A1052" t="str">
        <v>ბანკი კონსტანტა</v>
      </c>
      <c r="B1052" t="str">
        <v>204542771</v>
      </c>
      <c r="C1052" s="19" t="str">
        <v/>
      </c>
      <c r="E1052" t="str">
        <v/>
      </c>
      <c r="F1052" t="str">
        <v/>
      </c>
      <c r="H1052" t="str">
        <v>ქ. თბილისი, ძველი თბილისის რაიონი, წინამძღვრიშვილის ქ., №115</v>
      </c>
      <c r="I1052" t="str">
        <v/>
      </c>
      <c r="J1052" t="str">
        <v/>
      </c>
      <c r="K1052" t="str">
        <v/>
      </c>
      <c r="M1052" t="str">
        <v>ნიკოლოზ ქურდიანი</v>
      </c>
      <c r="N1052" t="str">
        <v>01030020342</v>
      </c>
      <c r="O1052" t="str">
        <v/>
      </c>
      <c r="P1052" t="str">
        <v/>
      </c>
      <c r="Q1052">
        <v>262</v>
      </c>
      <c r="R1052" t="str">
        <v>ec8c01a4-0fe9-424e-b08d-3bc252e7ac53</v>
      </c>
      <c r="S1052" t="str">
        <v>94279771-0dd8-44b8-955b-275714b1489b</v>
      </c>
      <c r="T1052" t="str">
        <v>18E5F736-08BD-4108-9BE8-A95B72944D06</v>
      </c>
      <c r="U1052" t="str">
        <v>ICE001051</v>
      </c>
      <c r="V1052" t="b">
        <f>ISNUMBER(MATCH( ""&amp; T1052,  Emploees!AC:AC,0))</f>
        <v>0</v>
      </c>
      <c r="W1052" t="b">
        <f>IF(V1052,FALSE,ISNUMBER(MATCH(T1052,Emploees!B:B,0)))</f>
        <v>0</v>
      </c>
      <c r="X1052" t="b">
        <v>1</v>
      </c>
      <c r="Y1052" t="e">
        <f>MATCH(ROW(),Sheet2!$A$2:$A$8,0)</f>
        <v>#N/A</v>
      </c>
    </row>
    <row r="1053" spans="1:25" hidden="1" x14ac:dyDescent="0.25">
      <c r="A1053" t="str">
        <v>ასპ-ჯორჯია</v>
      </c>
      <c r="B1053" t="str">
        <v>208215331</v>
      </c>
      <c r="C1053" s="19" t="str">
        <v/>
      </c>
      <c r="E1053" t="str">
        <v/>
      </c>
      <c r="F1053" t="str">
        <v/>
      </c>
      <c r="H1053" t="str">
        <v>ქ. თბილისი, სამგორის რაიონში, გახოკიძის ქ., N4</v>
      </c>
      <c r="I1053" t="str">
        <v/>
      </c>
      <c r="J1053" t="str">
        <v/>
      </c>
      <c r="K1053" t="str">
        <v/>
      </c>
      <c r="M1053" t="str">
        <v>სიმონი კუმელაშვილი</v>
      </c>
      <c r="N1053">
        <v>36001002745</v>
      </c>
      <c r="O1053" t="str">
        <v/>
      </c>
      <c r="P1053" t="str">
        <v/>
      </c>
      <c r="Q1053">
        <v>291</v>
      </c>
      <c r="R1053" t="str">
        <v>0d51a686-652b-478f-9502-50b11abafa54</v>
      </c>
      <c r="S1053" t="str">
        <v>94279771-0dd8-44b8-955b-275714b1489b</v>
      </c>
      <c r="T1053" t="str">
        <v>10854A46-F33B-465A-85CA-34D6112A6102</v>
      </c>
      <c r="U1053" t="str">
        <v>ICE001052</v>
      </c>
      <c r="V1053" t="b">
        <f>ISNUMBER(MATCH( ""&amp; T1053,  Emploees!AC:AC,0))</f>
        <v>0</v>
      </c>
      <c r="W1053" t="b">
        <f>IF(V1053,FALSE,ISNUMBER(MATCH(T1053,Emploees!B:B,0)))</f>
        <v>0</v>
      </c>
      <c r="X1053" t="b">
        <v>1</v>
      </c>
      <c r="Y1053" t="e">
        <f>MATCH(ROW(),Sheet2!$A$2:$A$8,0)</f>
        <v>#N/A</v>
      </c>
    </row>
    <row r="1054" spans="1:25" hidden="1" x14ac:dyDescent="0.25">
      <c r="A1054" t="str">
        <v>ს მოტორს</v>
      </c>
      <c r="B1054" t="str">
        <v>206266173</v>
      </c>
      <c r="C1054" s="19" t="str">
        <v/>
      </c>
      <c r="E1054" t="str">
        <v/>
      </c>
      <c r="F1054" t="str">
        <v/>
      </c>
      <c r="H1054" t="str">
        <v>ქ. თბილისის, ისანი-სამგორის რაიონში, ქინძმარაულის ქ., №7</v>
      </c>
      <c r="I1054" t="str">
        <v/>
      </c>
      <c r="J1054" t="str">
        <v/>
      </c>
      <c r="K1054" t="str">
        <v/>
      </c>
      <c r="M1054" t="str">
        <v>გელა ბაზერაშვილი</v>
      </c>
      <c r="N1054">
        <v>13001013408</v>
      </c>
      <c r="O1054" t="str">
        <v/>
      </c>
      <c r="P1054" t="str">
        <v/>
      </c>
      <c r="Q1054">
        <v>2152</v>
      </c>
      <c r="R1054" t="str">
        <v>0d51a686-652b-478f-9502-50b11abafa54</v>
      </c>
      <c r="S1054" t="str">
        <v>94279771-0dd8-44b8-955b-275714b1489b</v>
      </c>
      <c r="T1054" t="str">
        <v>AB63621C-FEA8-4A80-B2A4-7A4C5A21C968</v>
      </c>
      <c r="U1054" t="str">
        <v>ICE001053</v>
      </c>
      <c r="V1054" t="b">
        <f>ISNUMBER(MATCH( ""&amp; T1054,  Emploees!AC:AC,0))</f>
        <v>0</v>
      </c>
      <c r="W1054" t="b">
        <f>IF(V1054,FALSE,ISNUMBER(MATCH(T1054,Emploees!B:B,0)))</f>
        <v>0</v>
      </c>
      <c r="X1054" t="b">
        <v>1</v>
      </c>
      <c r="Y1054" t="e">
        <f>MATCH(ROW(),Sheet2!$A$2:$A$8,0)</f>
        <v>#N/A</v>
      </c>
    </row>
    <row r="1055" spans="1:25" hidden="1" x14ac:dyDescent="0.25">
      <c r="A1055" t="str">
        <v>ბანკი რესპუბლიკა</v>
      </c>
      <c r="B1055" t="str">
        <v>204856263</v>
      </c>
      <c r="C1055" s="19" t="str">
        <v/>
      </c>
      <c r="E1055" t="str">
        <v/>
      </c>
      <c r="F1055" t="str">
        <v/>
      </c>
      <c r="H1055" t="str">
        <v>ქ. თბილისი, ვაკის რაიონი, გ. აბაშიძის, ქ. N 2</v>
      </c>
      <c r="I1055" t="str">
        <v/>
      </c>
      <c r="J1055" t="str">
        <v/>
      </c>
      <c r="K1055" t="str">
        <v/>
      </c>
      <c r="M1055" t="str">
        <v>ნიკოლოზ ქურდიანი</v>
      </c>
      <c r="N1055" t="str">
        <v>01030020342</v>
      </c>
      <c r="O1055" t="str">
        <v/>
      </c>
      <c r="P1055" t="str">
        <v/>
      </c>
      <c r="Q1055" t="str">
        <v/>
      </c>
      <c r="R1055" t="str">
        <v>ec8c01a4-0fe9-424e-b08d-3bc252e7ac53</v>
      </c>
      <c r="S1055" t="str">
        <v>94279771-0dd8-44b8-955b-275714b1489b</v>
      </c>
      <c r="T1055" t="str">
        <v>259E9D00-F97F-4E96-886F-4D94602DC91B</v>
      </c>
      <c r="U1055" t="str">
        <v>ICE001054</v>
      </c>
      <c r="V1055" t="b">
        <f>ISNUMBER(MATCH( ""&amp; T1055,  Emploees!AC:AC,0))</f>
        <v>0</v>
      </c>
      <c r="W1055" t="b">
        <f>IF(V1055,FALSE,ISNUMBER(MATCH(T1055,Emploees!B:B,0)))</f>
        <v>0</v>
      </c>
      <c r="X1055" t="b">
        <v>1</v>
      </c>
      <c r="Y1055" t="e">
        <f>MATCH(ROW(),Sheet2!$A$2:$A$8,0)</f>
        <v>#N/A</v>
      </c>
    </row>
    <row r="1056" spans="1:25" hidden="1" x14ac:dyDescent="0.25">
      <c r="A1056" t="str">
        <v>შორენა ჩხარტიშვილი</v>
      </c>
      <c r="B1056" t="str">
        <v>61002021946</v>
      </c>
      <c r="C1056" s="19" t="str">
        <v/>
      </c>
      <c r="E1056" t="str">
        <v>Female</v>
      </c>
      <c r="F1056" t="b">
        <v>1</v>
      </c>
      <c r="H1056" t="str">
        <v>ქ. ბათუმი</v>
      </c>
      <c r="I1056" t="str">
        <v/>
      </c>
      <c r="J1056" t="str">
        <v/>
      </c>
      <c r="K1056" t="str">
        <v/>
      </c>
      <c r="M1056" t="str">
        <v/>
      </c>
      <c r="N1056" t="str">
        <v/>
      </c>
      <c r="O1056" t="str">
        <v/>
      </c>
      <c r="P1056" t="str">
        <v/>
      </c>
      <c r="Q1056" t="str">
        <v/>
      </c>
      <c r="R1056" t="str">
        <v>bf4d83f9-5064-4958-af6e-e4c21b2e4880</v>
      </c>
      <c r="S1056" t="str">
        <v>94279771-0dd8-44b8-955b-275714b1489b</v>
      </c>
      <c r="T1056" t="str">
        <v>694E2B5B-38D0-43A5-B802-1FC912A8B37D</v>
      </c>
      <c r="U1056" t="str">
        <v>ICE001055</v>
      </c>
      <c r="V1056" t="b">
        <f>ISNUMBER(MATCH( ""&amp; T1056,  Emploees!AC:AC,0))</f>
        <v>0</v>
      </c>
      <c r="W1056" t="b">
        <f>IF(V1056,FALSE,ISNUMBER(MATCH(T1056,Emploees!B:B,0)))</f>
        <v>0</v>
      </c>
      <c r="X1056" t="b">
        <v>1</v>
      </c>
      <c r="Y1056" t="e">
        <f>MATCH(ROW(),Sheet2!$A$2:$A$8,0)</f>
        <v>#N/A</v>
      </c>
    </row>
    <row r="1057" spans="1:25" hidden="1" x14ac:dyDescent="0.25">
      <c r="A1057" t="str">
        <v>ალიკო თურმანიძე</v>
      </c>
      <c r="B1057" t="str">
        <v>61010007171</v>
      </c>
      <c r="C1057" s="19" t="str">
        <v/>
      </c>
      <c r="E1057" t="str">
        <v>Male</v>
      </c>
      <c r="F1057" t="b">
        <v>1</v>
      </c>
      <c r="H1057" t="str">
        <v>ქ. ბათუმი, მარკოზ აჭარელის შესახვევი N3</v>
      </c>
      <c r="I1057" t="str">
        <v/>
      </c>
      <c r="J1057" t="str">
        <v/>
      </c>
      <c r="K1057" t="str">
        <v/>
      </c>
      <c r="M1057" t="str">
        <v/>
      </c>
      <c r="N1057" t="str">
        <v/>
      </c>
      <c r="O1057" t="str">
        <v/>
      </c>
      <c r="P1057" t="str">
        <v/>
      </c>
      <c r="Q1057" t="str">
        <v/>
      </c>
      <c r="R1057" t="str">
        <v>bf4d83f9-5064-4958-af6e-e4c21b2e4880</v>
      </c>
      <c r="S1057" t="str">
        <v>94279771-0dd8-44b8-955b-275714b1489b</v>
      </c>
      <c r="T1057" t="str">
        <v>4BEB1DD1-B984-4820-889F-EDAB2EB733E9</v>
      </c>
      <c r="U1057" t="str">
        <v>ICE001056</v>
      </c>
      <c r="V1057" t="b">
        <f>ISNUMBER(MATCH( ""&amp; T1057,  Emploees!AC:AC,0))</f>
        <v>0</v>
      </c>
      <c r="W1057" t="b">
        <f>IF(V1057,FALSE,ISNUMBER(MATCH(T1057,Emploees!B:B,0)))</f>
        <v>0</v>
      </c>
      <c r="X1057" t="b">
        <v>1</v>
      </c>
      <c r="Y1057" t="e">
        <f>MATCH(ROW(),Sheet2!$A$2:$A$8,0)</f>
        <v>#N/A</v>
      </c>
    </row>
    <row r="1058" spans="1:25" hidden="1" x14ac:dyDescent="0.25">
      <c r="A1058" t="str">
        <v>გოჩა ქათამაძე</v>
      </c>
      <c r="B1058" t="str">
        <v>61004000271</v>
      </c>
      <c r="C1058" s="19" t="str">
        <v/>
      </c>
      <c r="E1058" t="str">
        <v>Male</v>
      </c>
      <c r="F1058" t="b">
        <v>1</v>
      </c>
      <c r="H1058" t="str">
        <v>ქ. ბათუმი</v>
      </c>
      <c r="I1058" t="str">
        <v/>
      </c>
      <c r="J1058" t="str">
        <v/>
      </c>
      <c r="K1058" t="str">
        <v/>
      </c>
      <c r="M1058" t="str">
        <v/>
      </c>
      <c r="N1058" t="str">
        <v/>
      </c>
      <c r="O1058" t="str">
        <v/>
      </c>
      <c r="P1058" t="str">
        <v/>
      </c>
      <c r="Q1058" t="str">
        <v/>
      </c>
      <c r="R1058" t="str">
        <v>bf4d83f9-5064-4958-af6e-e4c21b2e4880</v>
      </c>
      <c r="S1058" t="str">
        <v>94279771-0dd8-44b8-955b-275714b1489b</v>
      </c>
      <c r="T1058" t="str">
        <v>7920914B-3BFE-4161-B4D4-E1CEAF93CE1E</v>
      </c>
      <c r="U1058" t="str">
        <v>ICE001057</v>
      </c>
      <c r="V1058" t="b">
        <f>ISNUMBER(MATCH( ""&amp; T1058,  Emploees!AC:AC,0))</f>
        <v>0</v>
      </c>
      <c r="W1058" t="b">
        <f>IF(V1058,FALSE,ISNUMBER(MATCH(T1058,Emploees!B:B,0)))</f>
        <v>0</v>
      </c>
      <c r="X1058" t="b">
        <v>1</v>
      </c>
      <c r="Y1058" t="e">
        <f>MATCH(ROW(),Sheet2!$A$2:$A$8,0)</f>
        <v>#N/A</v>
      </c>
    </row>
    <row r="1059" spans="1:25" hidden="1" x14ac:dyDescent="0.25">
      <c r="A1059" t="str">
        <v>როვშან მამადოვი</v>
      </c>
      <c r="B1059" t="str">
        <v>67008001418</v>
      </c>
      <c r="C1059" s="19" t="str">
        <v/>
      </c>
      <c r="E1059" t="str">
        <v>Male</v>
      </c>
      <c r="F1059" t="b">
        <v>1</v>
      </c>
      <c r="H1059" t="str">
        <v>აზერბაიჯანი, ქ. ბაქო, კ. კარაევის N102</v>
      </c>
      <c r="I1059" t="str">
        <v/>
      </c>
      <c r="J1059" t="str">
        <v/>
      </c>
      <c r="K1059" t="str">
        <v/>
      </c>
      <c r="M1059" t="str">
        <v/>
      </c>
      <c r="N1059" t="str">
        <v/>
      </c>
      <c r="O1059" t="str">
        <v/>
      </c>
      <c r="P1059" t="str">
        <v/>
      </c>
      <c r="Q1059">
        <v>1462</v>
      </c>
      <c r="R1059" t="str">
        <v>bf4d83f9-5064-4958-af6e-e4c21b2e4880</v>
      </c>
      <c r="S1059" t="str">
        <v>94279771-0dd8-44b8-955b-275714b1489b</v>
      </c>
      <c r="T1059" t="str">
        <v>3E3BB97B-230C-48D5-B6EF-41C9AE93AE61</v>
      </c>
      <c r="U1059" t="str">
        <v>ICE001058</v>
      </c>
      <c r="V1059" t="b">
        <f>ISNUMBER(MATCH( ""&amp; T1059,  Emploees!AC:AC,0))</f>
        <v>0</v>
      </c>
      <c r="W1059" t="b">
        <f>IF(V1059,FALSE,ISNUMBER(MATCH(T1059,Emploees!B:B,0)))</f>
        <v>0</v>
      </c>
      <c r="X1059" t="b">
        <v>1</v>
      </c>
      <c r="Y1059" t="e">
        <f>MATCH(ROW(),Sheet2!$A$2:$A$8,0)</f>
        <v>#N/A</v>
      </c>
    </row>
    <row r="1060" spans="1:25" hidden="1" x14ac:dyDescent="0.25">
      <c r="A1060" t="str">
        <v>ბექა ქობულაშვილი</v>
      </c>
      <c r="B1060" t="str">
        <v>01024077336</v>
      </c>
      <c r="C1060" s="19" t="str">
        <v/>
      </c>
      <c r="E1060" t="str">
        <v>Male</v>
      </c>
      <c r="F1060" t="b">
        <v>1</v>
      </c>
      <c r="H1060" t="str">
        <v>ქ. თბილისი</v>
      </c>
      <c r="I1060" t="str">
        <v/>
      </c>
      <c r="J1060" t="str">
        <v/>
      </c>
      <c r="K1060" t="str">
        <v>GE92BG0000000131455882</v>
      </c>
      <c r="M1060" t="str">
        <v/>
      </c>
      <c r="N1060" t="str">
        <v/>
      </c>
      <c r="O1060" t="str">
        <v/>
      </c>
      <c r="P1060" t="str">
        <v/>
      </c>
      <c r="Q1060">
        <v>1880</v>
      </c>
      <c r="R1060" t="str">
        <v>bf4d83f9-5064-4958-af6e-e4c21b2e4880</v>
      </c>
      <c r="S1060" t="str">
        <v>94279771-0dd8-44b8-955b-275714b1489b</v>
      </c>
      <c r="T1060" t="str">
        <v>FBB01110-4AED-4904-A152-82FC86FC0112</v>
      </c>
      <c r="U1060" t="str">
        <v>ICE001059</v>
      </c>
      <c r="V1060" t="b">
        <f>ISNUMBER(MATCH( ""&amp; T1060,  Emploees!AC:AC,0))</f>
        <v>0</v>
      </c>
      <c r="W1060" t="b">
        <f>IF(V1060,FALSE,ISNUMBER(MATCH(T1060,Emploees!B:B,0)))</f>
        <v>0</v>
      </c>
      <c r="X1060" t="b">
        <v>1</v>
      </c>
      <c r="Y1060" t="e">
        <f>MATCH(ROW(),Sheet2!$A$2:$A$8,0)</f>
        <v>#N/A</v>
      </c>
    </row>
    <row r="1061" spans="1:25" hidden="1" x14ac:dyDescent="0.25">
      <c r="A1061" t="str">
        <v>არჩილ ფარულავა</v>
      </c>
      <c r="B1061" t="str">
        <v>01001017280</v>
      </c>
      <c r="C1061" s="19" t="str">
        <v/>
      </c>
      <c r="E1061" t="str">
        <v>Male</v>
      </c>
      <c r="F1061" t="b">
        <v>1</v>
      </c>
      <c r="H1061" t="str">
        <v>ქ. თბილისი</v>
      </c>
      <c r="I1061" t="str">
        <v/>
      </c>
      <c r="J1061" t="str">
        <v/>
      </c>
      <c r="K1061" t="str">
        <v>GE79BG0000000720059100</v>
      </c>
      <c r="M1061" t="str">
        <v/>
      </c>
      <c r="N1061" t="str">
        <v/>
      </c>
      <c r="O1061" t="str">
        <v/>
      </c>
      <c r="P1061" t="str">
        <v/>
      </c>
      <c r="Q1061" t="str">
        <v/>
      </c>
      <c r="R1061" t="str">
        <v>bf4d83f9-5064-4958-af6e-e4c21b2e4880</v>
      </c>
      <c r="S1061" t="str">
        <v>94279771-0dd8-44b8-955b-275714b1489b</v>
      </c>
      <c r="T1061" t="str">
        <v>3D82C824-B1AF-42B4-9C25-DA3D7D6D9559</v>
      </c>
      <c r="U1061" t="str">
        <v>ICE001060</v>
      </c>
      <c r="V1061" t="b">
        <f>ISNUMBER(MATCH( ""&amp; T1061,  Emploees!AC:AC,0))</f>
        <v>0</v>
      </c>
      <c r="W1061" t="b">
        <f>IF(V1061,FALSE,ISNUMBER(MATCH(T1061,Emploees!B:B,0)))</f>
        <v>0</v>
      </c>
      <c r="X1061" t="b">
        <v>1</v>
      </c>
      <c r="Y1061" t="e">
        <f>MATCH(ROW(),Sheet2!$A$2:$A$8,0)</f>
        <v>#N/A</v>
      </c>
    </row>
    <row r="1062" spans="1:25" hidden="1" x14ac:dyDescent="0.25">
      <c r="A1062" t="str">
        <v>ირაკლი ნაკაშიძე</v>
      </c>
      <c r="B1062" t="str">
        <v>61004072701</v>
      </c>
      <c r="C1062" s="19" t="str">
        <v/>
      </c>
      <c r="E1062" t="str">
        <v>Male</v>
      </c>
      <c r="F1062" t="b">
        <v>1</v>
      </c>
      <c r="H1062" t="str">
        <v>ქ. ბათუმი</v>
      </c>
      <c r="I1062" t="str">
        <v/>
      </c>
      <c r="J1062" t="str">
        <v/>
      </c>
      <c r="K1062" t="str">
        <v>GE88TB7604845061100099</v>
      </c>
      <c r="M1062" t="str">
        <v/>
      </c>
      <c r="N1062" t="str">
        <v/>
      </c>
      <c r="O1062" t="str">
        <v/>
      </c>
      <c r="P1062" t="str">
        <v/>
      </c>
      <c r="Q1062" t="str">
        <v/>
      </c>
      <c r="R1062" t="str">
        <v>bf4d83f9-5064-4958-af6e-e4c21b2e4880</v>
      </c>
      <c r="S1062" t="str">
        <v>94279771-0dd8-44b8-955b-275714b1489b</v>
      </c>
      <c r="T1062" t="str">
        <v>DA53AC73-468D-4CB4-93D2-FFF441A09E0E</v>
      </c>
      <c r="U1062" t="str">
        <v>ICE001061</v>
      </c>
      <c r="V1062" t="b">
        <f>ISNUMBER(MATCH( ""&amp; T1062,  Emploees!AC:AC,0))</f>
        <v>0</v>
      </c>
      <c r="W1062" t="b">
        <f>IF(V1062,FALSE,ISNUMBER(MATCH(T1062,Emploees!B:B,0)))</f>
        <v>0</v>
      </c>
      <c r="X1062" t="b">
        <v>1</v>
      </c>
      <c r="Y1062" t="e">
        <f>MATCH(ROW(),Sheet2!$A$2:$A$8,0)</f>
        <v>#N/A</v>
      </c>
    </row>
    <row r="1063" spans="1:25" hidden="1" x14ac:dyDescent="0.25">
      <c r="A1063" t="str">
        <v>ი. აბაშიძე 70</v>
      </c>
      <c r="B1063" t="str">
        <v/>
      </c>
      <c r="C1063" s="19" t="str">
        <v/>
      </c>
      <c r="E1063" t="str">
        <v/>
      </c>
      <c r="F1063" t="str">
        <v/>
      </c>
      <c r="H1063" t="str">
        <v>ქ. თბილისი, აბაშიძის ქუჩა N70</v>
      </c>
      <c r="I1063" t="str">
        <v/>
      </c>
      <c r="J1063" t="str">
        <v/>
      </c>
      <c r="K1063" t="str">
        <v/>
      </c>
      <c r="M1063" t="str">
        <v>გენადი მალაზონია</v>
      </c>
      <c r="N1063">
        <v>101800328</v>
      </c>
      <c r="O1063" t="str">
        <v/>
      </c>
      <c r="P1063" t="str">
        <v/>
      </c>
      <c r="Q1063">
        <v>1485</v>
      </c>
      <c r="R1063" t="str">
        <v>f5c3c745-eaa4-4e27-a73b-badc9ebb49c0</v>
      </c>
      <c r="S1063" t="str">
        <v>94279771-0dd8-44b8-955b-275714b1489b</v>
      </c>
      <c r="T1063" t="str">
        <v>3D0E73E0-0C40-467D-922F-74E3D4746FBD</v>
      </c>
      <c r="U1063" t="str">
        <v>ICE001062</v>
      </c>
      <c r="V1063" t="b">
        <f>ISNUMBER(MATCH( ""&amp; T1063,  Emploees!AC:AC,0))</f>
        <v>0</v>
      </c>
      <c r="W1063" t="b">
        <f>IF(V1063,FALSE,ISNUMBER(MATCH(T1063,Emploees!B:B,0)))</f>
        <v>0</v>
      </c>
      <c r="X1063" t="b">
        <v>1</v>
      </c>
      <c r="Y1063" t="e">
        <f>MATCH(ROW(),Sheet2!$A$2:$A$8,0)</f>
        <v>#N/A</v>
      </c>
    </row>
    <row r="1064" spans="1:25" hidden="1" x14ac:dyDescent="0.25">
      <c r="A1064" t="str">
        <v>დელისი 2020</v>
      </c>
      <c r="B1064" t="str">
        <v/>
      </c>
      <c r="C1064" s="19" t="str">
        <v/>
      </c>
      <c r="E1064" t="str">
        <v/>
      </c>
      <c r="F1064" t="str">
        <v/>
      </c>
      <c r="H1064" t="str">
        <v>ქ. თბილისი, გაზაფხულის ქუჩა, N6</v>
      </c>
      <c r="I1064" t="str">
        <v/>
      </c>
      <c r="J1064" t="str">
        <v/>
      </c>
      <c r="K1064" t="str">
        <v/>
      </c>
      <c r="M1064" t="str">
        <v>ალექსანდრე კვირკველია</v>
      </c>
      <c r="N1064">
        <v>62001016420</v>
      </c>
      <c r="O1064" t="str">
        <v/>
      </c>
      <c r="P1064" t="str">
        <v/>
      </c>
      <c r="Q1064">
        <v>1470</v>
      </c>
      <c r="R1064" t="str">
        <v>f5c3c745-eaa4-4e27-a73b-badc9ebb49c0</v>
      </c>
      <c r="S1064" t="str">
        <v>94279771-0dd8-44b8-955b-275714b1489b</v>
      </c>
      <c r="T1064" t="str">
        <v>E18CBC98-9D65-4F4A-ADC0-B7350770D6F8</v>
      </c>
      <c r="U1064" t="str">
        <v>ICE001063</v>
      </c>
      <c r="V1064" t="b">
        <f>ISNUMBER(MATCH( ""&amp; T1064,  Emploees!AC:AC,0))</f>
        <v>0</v>
      </c>
      <c r="W1064" t="b">
        <f>IF(V1064,FALSE,ISNUMBER(MATCH(T1064,Emploees!B:B,0)))</f>
        <v>0</v>
      </c>
      <c r="X1064" t="b">
        <v>1</v>
      </c>
      <c r="Y1064" t="e">
        <f>MATCH(ROW(),Sheet2!$A$2:$A$8,0)</f>
        <v>#N/A</v>
      </c>
    </row>
    <row r="1065" spans="1:25" hidden="1" x14ac:dyDescent="0.25">
      <c r="A1065" t="str">
        <v>მელიქსეტი ავეტიანი</v>
      </c>
      <c r="B1065" t="str">
        <v>01027074610</v>
      </c>
      <c r="C1065" s="19" t="str">
        <v/>
      </c>
      <c r="E1065" t="str">
        <v>Male</v>
      </c>
      <c r="F1065" t="b">
        <v>1</v>
      </c>
      <c r="H1065" t="str">
        <v>ქ. თბილისი</v>
      </c>
      <c r="I1065" t="str">
        <v/>
      </c>
      <c r="J1065" t="str">
        <v/>
      </c>
      <c r="K1065" t="str">
        <v>GE39TB7663245061100098</v>
      </c>
      <c r="M1065" t="str">
        <v/>
      </c>
      <c r="N1065" t="str">
        <v/>
      </c>
      <c r="O1065" t="str">
        <v/>
      </c>
      <c r="P1065" t="str">
        <v/>
      </c>
      <c r="Q1065" t="str">
        <v/>
      </c>
      <c r="R1065" t="str">
        <v>bf4d83f9-5064-4958-af6e-e4c21b2e4880</v>
      </c>
      <c r="S1065" t="str">
        <v>94279771-0dd8-44b8-955b-275714b1489b</v>
      </c>
      <c r="T1065" t="str">
        <v>1007C78F-8F20-4FFD-8883-292CAFA759BB</v>
      </c>
      <c r="U1065" t="str">
        <v>ICE001064</v>
      </c>
      <c r="V1065" t="b">
        <f>ISNUMBER(MATCH( ""&amp; T1065,  Emploees!AC:AC,0))</f>
        <v>0</v>
      </c>
      <c r="W1065" t="b">
        <f>IF(V1065,FALSE,ISNUMBER(MATCH(T1065,Emploees!B:B,0)))</f>
        <v>0</v>
      </c>
      <c r="X1065" t="b">
        <v>1</v>
      </c>
      <c r="Y1065" t="e">
        <f>MATCH(ROW(),Sheet2!$A$2:$A$8,0)</f>
        <v>#N/A</v>
      </c>
    </row>
    <row r="1066" spans="1:25" hidden="1" x14ac:dyDescent="0.25">
      <c r="A1066" t="str">
        <v>ბაგები</v>
      </c>
      <c r="B1066" t="str">
        <v>405330262</v>
      </c>
      <c r="C1066" s="19" t="str">
        <v/>
      </c>
      <c r="E1066" t="str">
        <v/>
      </c>
      <c r="F1066" t="str">
        <v/>
      </c>
      <c r="H1066" t="str">
        <v>ქ. თბილისი, ვაკის რაიონი, მამია გურიელის ქ., N5ა, საოფისე ფართი, სართული 1</v>
      </c>
      <c r="I1066" t="str">
        <v/>
      </c>
      <c r="J1066" t="str">
        <v/>
      </c>
      <c r="K1066" t="str">
        <v>GE68VT6600000002573605</v>
      </c>
      <c r="M1066" t="str">
        <v>ვასილი ჯალაღონია</v>
      </c>
      <c r="N1066">
        <v>62001000952</v>
      </c>
      <c r="O1066" t="str">
        <v/>
      </c>
      <c r="P1066" t="str">
        <v/>
      </c>
      <c r="Q1066">
        <v>1471</v>
      </c>
      <c r="R1066" t="str">
        <v>0d51a686-652b-478f-9502-50b11abafa54</v>
      </c>
      <c r="S1066" t="str">
        <v>94279771-0dd8-44b8-955b-275714b1489b</v>
      </c>
      <c r="T1066" t="str">
        <v>C270A903-5EB0-4E5A-8448-B4A637D5211F</v>
      </c>
      <c r="U1066" t="str">
        <v>ICE001065</v>
      </c>
      <c r="V1066" t="b">
        <f>ISNUMBER(MATCH( ""&amp; T1066,  Emploees!AC:AC,0))</f>
        <v>0</v>
      </c>
      <c r="W1066" t="b">
        <f>IF(V1066,FALSE,ISNUMBER(MATCH(T1066,Emploees!B:B,0)))</f>
        <v>0</v>
      </c>
      <c r="X1066" t="b">
        <v>1</v>
      </c>
      <c r="Y1066" t="e">
        <f>MATCH(ROW(),Sheet2!$A$2:$A$8,0)</f>
        <v>#N/A</v>
      </c>
    </row>
    <row r="1067" spans="1:25" hidden="1" x14ac:dyDescent="0.25">
      <c r="A1067" t="str">
        <v>ვალერი ჩახვაშვილი</v>
      </c>
      <c r="B1067" t="str">
        <v>01027070457</v>
      </c>
      <c r="C1067" s="19" t="str">
        <v/>
      </c>
      <c r="E1067" t="str">
        <v>Male</v>
      </c>
      <c r="F1067" t="b">
        <v>1</v>
      </c>
      <c r="H1067" t="str">
        <v>ქ. თბილისი</v>
      </c>
      <c r="I1067" t="str">
        <v/>
      </c>
      <c r="J1067" t="str">
        <v/>
      </c>
      <c r="K1067" t="str">
        <v>GE66TB7980345061100053</v>
      </c>
      <c r="M1067" t="str">
        <v/>
      </c>
      <c r="N1067" t="str">
        <v/>
      </c>
      <c r="O1067" t="str">
        <v/>
      </c>
      <c r="P1067" t="str">
        <v/>
      </c>
      <c r="Q1067" t="str">
        <v/>
      </c>
      <c r="R1067" t="str">
        <v>bf4d83f9-5064-4958-af6e-e4c21b2e4880</v>
      </c>
      <c r="S1067" t="str">
        <v>94279771-0dd8-44b8-955b-275714b1489b</v>
      </c>
      <c r="T1067" t="str">
        <v>706352C0-FF44-41F1-A443-2C0BC7F45ADB</v>
      </c>
      <c r="U1067" t="str">
        <v>ICE001066</v>
      </c>
      <c r="V1067" t="b">
        <f>ISNUMBER(MATCH( ""&amp; T1067,  Emploees!AC:AC,0))</f>
        <v>0</v>
      </c>
      <c r="W1067" t="b">
        <f>IF(V1067,FALSE,ISNUMBER(MATCH(T1067,Emploees!B:B,0)))</f>
        <v>0</v>
      </c>
      <c r="X1067" t="b">
        <v>1</v>
      </c>
      <c r="Y1067" t="e">
        <f>MATCH(ROW(),Sheet2!$A$2:$A$8,0)</f>
        <v>#N/A</v>
      </c>
    </row>
    <row r="1068" spans="1:25" hidden="1" x14ac:dyDescent="0.25">
      <c r="A1068" t="str">
        <v>ემზარ კოხრეიძე</v>
      </c>
      <c r="B1068" t="str">
        <v>37001005484</v>
      </c>
      <c r="C1068" s="19" t="str">
        <v/>
      </c>
      <c r="E1068" t="str">
        <v>Male</v>
      </c>
      <c r="F1068" t="b">
        <v>1</v>
      </c>
      <c r="H1068" t="str">
        <v>ქ. ბათუმი</v>
      </c>
      <c r="I1068" t="str">
        <v/>
      </c>
      <c r="J1068" t="str">
        <v/>
      </c>
      <c r="K1068" t="str">
        <v>GE15BG0000000839776100</v>
      </c>
      <c r="M1068" t="str">
        <v/>
      </c>
      <c r="N1068" t="str">
        <v/>
      </c>
      <c r="O1068" t="str">
        <v/>
      </c>
      <c r="P1068" t="str">
        <v/>
      </c>
      <c r="Q1068" t="str">
        <v/>
      </c>
      <c r="R1068" t="str">
        <v>bf4d83f9-5064-4958-af6e-e4c21b2e4880</v>
      </c>
      <c r="S1068" t="str">
        <v>94279771-0dd8-44b8-955b-275714b1489b</v>
      </c>
      <c r="T1068" t="str">
        <v>8E116628-B90A-4C39-81F9-B584E6D79E4F</v>
      </c>
      <c r="U1068" t="str">
        <v>ICE001067</v>
      </c>
      <c r="V1068" t="b">
        <f>ISNUMBER(MATCH( ""&amp; T1068,  Emploees!AC:AC,0))</f>
        <v>0</v>
      </c>
      <c r="W1068" t="b">
        <f>IF(V1068,FALSE,ISNUMBER(MATCH(T1068,Emploees!B:B,0)))</f>
        <v>0</v>
      </c>
      <c r="X1068" t="b">
        <v>1</v>
      </c>
      <c r="Y1068" t="e">
        <f>MATCH(ROW(),Sheet2!$A$2:$A$8,0)</f>
        <v>#N/A</v>
      </c>
    </row>
    <row r="1069" spans="1:25" hidden="1" x14ac:dyDescent="0.25">
      <c r="A1069" t="str">
        <v>გიორგი ცქვიტიშვილი</v>
      </c>
      <c r="B1069" t="str">
        <v>01027070083</v>
      </c>
      <c r="C1069" s="19" t="str">
        <v/>
      </c>
      <c r="E1069" t="str">
        <v>Male</v>
      </c>
      <c r="F1069" t="b">
        <v>1</v>
      </c>
      <c r="H1069" t="str">
        <v>ქ. თბილისი</v>
      </c>
      <c r="I1069" t="str">
        <v/>
      </c>
      <c r="J1069" t="str">
        <v/>
      </c>
      <c r="K1069" t="str">
        <v/>
      </c>
      <c r="M1069" t="str">
        <v/>
      </c>
      <c r="N1069" t="str">
        <v/>
      </c>
      <c r="O1069" t="str">
        <v/>
      </c>
      <c r="P1069" t="str">
        <v/>
      </c>
      <c r="Q1069" t="str">
        <v/>
      </c>
      <c r="R1069" t="str">
        <v>bf4d83f9-5064-4958-af6e-e4c21b2e4880</v>
      </c>
      <c r="S1069" t="str">
        <v>94279771-0dd8-44b8-955b-275714b1489b</v>
      </c>
      <c r="T1069" t="str">
        <v>FBADF5C0-DE09-467B-818C-DE338924236D</v>
      </c>
      <c r="U1069" t="str">
        <v>ICE001068</v>
      </c>
      <c r="V1069" t="b">
        <f>ISNUMBER(MATCH( ""&amp; T1069,  Emploees!AC:AC,0))</f>
        <v>0</v>
      </c>
      <c r="W1069" t="b">
        <f>IF(V1069,FALSE,ISNUMBER(MATCH(T1069,Emploees!B:B,0)))</f>
        <v>0</v>
      </c>
      <c r="X1069" t="b">
        <v>1</v>
      </c>
      <c r="Y1069" t="e">
        <f>MATCH(ROW(),Sheet2!$A$2:$A$8,0)</f>
        <v>#N/A</v>
      </c>
    </row>
    <row r="1070" spans="1:25" hidden="1" x14ac:dyDescent="0.25">
      <c r="A1070" t="str">
        <v>ფარნაოზ ერისთავი</v>
      </c>
      <c r="B1070" t="str">
        <v>01005041984</v>
      </c>
      <c r="C1070" s="19" t="str">
        <v/>
      </c>
      <c r="E1070" t="str">
        <v>Male</v>
      </c>
      <c r="F1070" t="b">
        <v>1</v>
      </c>
      <c r="H1070" t="str">
        <v>ქ. თბილისი</v>
      </c>
      <c r="I1070" t="str">
        <v/>
      </c>
      <c r="J1070" t="str">
        <v/>
      </c>
      <c r="K1070" t="str">
        <v/>
      </c>
      <c r="M1070" t="str">
        <v/>
      </c>
      <c r="N1070" t="str">
        <v/>
      </c>
      <c r="O1070" t="str">
        <v/>
      </c>
      <c r="P1070" t="str">
        <v/>
      </c>
      <c r="Q1070" t="str">
        <v/>
      </c>
      <c r="R1070" t="str">
        <v>bf4d83f9-5064-4958-af6e-e4c21b2e4880</v>
      </c>
      <c r="S1070" t="str">
        <v>94279771-0dd8-44b8-955b-275714b1489b</v>
      </c>
      <c r="T1070" t="str">
        <v>405BA906-3598-4D65-BDEE-E2E9A6A5D33A</v>
      </c>
      <c r="U1070" t="str">
        <v>ICE001069</v>
      </c>
      <c r="V1070" t="b">
        <f>ISNUMBER(MATCH( ""&amp; T1070,  Emploees!AC:AC,0))</f>
        <v>0</v>
      </c>
      <c r="W1070" t="b">
        <f>IF(V1070,FALSE,ISNUMBER(MATCH(T1070,Emploees!B:B,0)))</f>
        <v>0</v>
      </c>
      <c r="X1070" t="b">
        <v>1</v>
      </c>
      <c r="Y1070" t="e">
        <f>MATCH(ROW(),Sheet2!$A$2:$A$8,0)</f>
        <v>#N/A</v>
      </c>
    </row>
    <row r="1071" spans="1:25" hidden="1" x14ac:dyDescent="0.25">
      <c r="A1071" t="str">
        <v>საქ სამეცნიერო-საგანმანათ. კომპ ქსელების ასოციაცია გრენა</v>
      </c>
      <c r="B1071" t="str">
        <v>204931654</v>
      </c>
      <c r="C1071" s="19" t="str">
        <v/>
      </c>
      <c r="E1071" t="str">
        <v/>
      </c>
      <c r="F1071" t="str">
        <v/>
      </c>
      <c r="H1071" t="str">
        <v>ქ. თბილისი, ვაკის რაიონი, უნივერსიტეტის ქ., №9</v>
      </c>
      <c r="I1071" t="str">
        <v/>
      </c>
      <c r="J1071" t="str">
        <v/>
      </c>
      <c r="K1071" t="str">
        <v>GE28TB0600000003700507</v>
      </c>
      <c r="M1071" t="str">
        <v>რამაზ ქვათაძე</v>
      </c>
      <c r="N1071" t="str">
        <v>01025000894</v>
      </c>
      <c r="O1071" t="str">
        <v/>
      </c>
      <c r="P1071" t="str">
        <v/>
      </c>
      <c r="Q1071">
        <v>1459</v>
      </c>
      <c r="R1071" t="str">
        <v>d88c1c59-b9ac-4a47-8d01-28d51ad3e6ed</v>
      </c>
      <c r="S1071" t="str">
        <v>94279771-0dd8-44b8-955b-275714b1489b</v>
      </c>
      <c r="T1071" t="str">
        <v>43A2E6CF-382D-45D9-9C82-D074B7CA8474</v>
      </c>
      <c r="U1071" t="str">
        <v>ICE001070</v>
      </c>
      <c r="V1071" t="b">
        <f>ISNUMBER(MATCH( ""&amp; T1071,  Emploees!AC:AC,0))</f>
        <v>0</v>
      </c>
      <c r="W1071" t="b">
        <f>IF(V1071,FALSE,ISNUMBER(MATCH(T1071,Emploees!B:B,0)))</f>
        <v>0</v>
      </c>
      <c r="X1071" t="b">
        <v>1</v>
      </c>
      <c r="Y1071" t="e">
        <f>MATCH(ROW(),Sheet2!$A$2:$A$8,0)</f>
        <v>#N/A</v>
      </c>
    </row>
    <row r="1072" spans="1:25" hidden="1" x14ac:dyDescent="0.25">
      <c r="A1072" t="str">
        <v>ჯორჯია კომპანი</v>
      </c>
      <c r="B1072" t="str">
        <v>400098960</v>
      </c>
      <c r="C1072" s="19" t="str">
        <v/>
      </c>
      <c r="E1072" t="str">
        <v/>
      </c>
      <c r="F1072" t="str">
        <v/>
      </c>
      <c r="H1072" t="str">
        <v>ქ. თბილისის, გლდანი-ნაძალადევის რაიონი, მუხიანი, IVა მ/რ, კორp. N19, ბ. N54</v>
      </c>
      <c r="I1072" t="str">
        <v/>
      </c>
      <c r="J1072" t="str">
        <v/>
      </c>
      <c r="K1072" t="str">
        <v/>
      </c>
      <c r="M1072" t="str">
        <v>პაატა საგანელიძე</v>
      </c>
      <c r="N1072" t="str">
        <v>01017017281</v>
      </c>
      <c r="O1072" t="str">
        <v/>
      </c>
      <c r="P1072" t="str">
        <v/>
      </c>
      <c r="Q1072">
        <v>897</v>
      </c>
      <c r="R1072" t="str">
        <v>0d51a686-652b-478f-9502-50b11abafa54</v>
      </c>
      <c r="S1072" t="str">
        <v>94279771-0dd8-44b8-955b-275714b1489b</v>
      </c>
      <c r="T1072" t="str">
        <v>0545F76E-6ADC-4248-8007-09CD414FE7D2</v>
      </c>
      <c r="U1072" t="str">
        <v>ICE001071</v>
      </c>
      <c r="V1072" t="b">
        <f>ISNUMBER(MATCH( ""&amp; T1072,  Emploees!AC:AC,0))</f>
        <v>0</v>
      </c>
      <c r="W1072" t="b">
        <f>IF(V1072,FALSE,ISNUMBER(MATCH(T1072,Emploees!B:B,0)))</f>
        <v>0</v>
      </c>
      <c r="X1072" t="b">
        <v>1</v>
      </c>
      <c r="Y1072" t="e">
        <f>MATCH(ROW(),Sheet2!$A$2:$A$8,0)</f>
        <v>#N/A</v>
      </c>
    </row>
    <row r="1073" spans="1:25" hidden="1" x14ac:dyDescent="0.25">
      <c r="A1073" t="str">
        <v>გოლდ მოტორსი</v>
      </c>
      <c r="B1073" t="str">
        <v>438113729</v>
      </c>
      <c r="C1073" s="19" t="str">
        <v/>
      </c>
      <c r="E1073" t="str">
        <v/>
      </c>
      <c r="F1073" t="str">
        <v/>
      </c>
      <c r="H1073" t="str">
        <v>საგარეჯოს რაიონი, ს. ქვემო ყანდაურა</v>
      </c>
      <c r="I1073" t="str">
        <v/>
      </c>
      <c r="J1073" t="str">
        <v/>
      </c>
      <c r="K1073" t="str">
        <v/>
      </c>
      <c r="M1073" t="str">
        <v>გიორგი კუმელაშვილი</v>
      </c>
      <c r="N1073">
        <v>36001013385</v>
      </c>
      <c r="O1073" t="str">
        <v/>
      </c>
      <c r="P1073" t="str">
        <v/>
      </c>
      <c r="Q1073">
        <v>1210</v>
      </c>
      <c r="R1073" t="str">
        <v>0d51a686-652b-478f-9502-50b11abafa54</v>
      </c>
      <c r="S1073" t="str">
        <v>94279771-0dd8-44b8-955b-275714b1489b</v>
      </c>
      <c r="T1073" t="str">
        <v>3B2548C0-88FC-4FE8-A6D3-A3E0B819F9E5</v>
      </c>
      <c r="U1073" t="str">
        <v>ICE001072</v>
      </c>
      <c r="V1073" t="b">
        <f>ISNUMBER(MATCH( ""&amp; T1073,  Emploees!AC:AC,0))</f>
        <v>0</v>
      </c>
      <c r="W1073" t="b">
        <f>IF(V1073,FALSE,ISNUMBER(MATCH(T1073,Emploees!B:B,0)))</f>
        <v>0</v>
      </c>
      <c r="X1073" t="b">
        <v>1</v>
      </c>
      <c r="Y1073" t="e">
        <f>MATCH(ROW(),Sheet2!$A$2:$A$8,0)</f>
        <v>#N/A</v>
      </c>
    </row>
    <row r="1074" spans="1:25" hidden="1" x14ac:dyDescent="0.25">
      <c r="A1074" t="str">
        <v>მარბლე 2018</v>
      </c>
      <c r="B1074" t="str">
        <v>445533307</v>
      </c>
      <c r="C1074" s="19" t="str">
        <v/>
      </c>
      <c r="E1074" t="str">
        <v/>
      </c>
      <c r="F1074" t="str">
        <v/>
      </c>
      <c r="H1074" t="str">
        <v>ქ. ბათუმი, თ.სახოკიას ქ., N 39</v>
      </c>
      <c r="I1074" t="str">
        <v/>
      </c>
      <c r="J1074" t="str">
        <v/>
      </c>
      <c r="K1074" t="str">
        <v/>
      </c>
      <c r="M1074" t="str">
        <v>მალხაზ ცეცხლაძე</v>
      </c>
      <c r="N1074">
        <v>61001060474</v>
      </c>
      <c r="O1074" t="str">
        <v/>
      </c>
      <c r="P1074" t="str">
        <v/>
      </c>
      <c r="Q1074">
        <v>1439</v>
      </c>
      <c r="R1074" t="str">
        <v>0d51a686-652b-478f-9502-50b11abafa54</v>
      </c>
      <c r="S1074" t="str">
        <v>94279771-0dd8-44b8-955b-275714b1489b</v>
      </c>
      <c r="T1074" t="str">
        <v>920E4268-2AB2-49F1-BD24-A8183AFDFAA4</v>
      </c>
      <c r="U1074" t="str">
        <v>ICE001073</v>
      </c>
      <c r="V1074" t="b">
        <f>ISNUMBER(MATCH( ""&amp; T1074,  Emploees!AC:AC,0))</f>
        <v>0</v>
      </c>
      <c r="W1074" t="b">
        <f>IF(V1074,FALSE,ISNUMBER(MATCH(T1074,Emploees!B:B,0)))</f>
        <v>0</v>
      </c>
      <c r="X1074" t="b">
        <v>1</v>
      </c>
      <c r="Y1074" t="e">
        <f>MATCH(ROW(),Sheet2!$A$2:$A$8,0)</f>
        <v>#N/A</v>
      </c>
    </row>
    <row r="1075" spans="1:25" hidden="1" x14ac:dyDescent="0.25">
      <c r="A1075" t="str">
        <v>კენტავრი</v>
      </c>
      <c r="B1075" t="str">
        <v>211324020</v>
      </c>
      <c r="C1075" s="19" t="str">
        <v/>
      </c>
      <c r="E1075" t="str">
        <v/>
      </c>
      <c r="F1075" t="str">
        <v/>
      </c>
      <c r="H1075" t="str">
        <v>ქ. თბილისი საბურთალოს რაიონი, აღმაშენებლის ხეივანი, №6</v>
      </c>
      <c r="I1075" t="str">
        <v/>
      </c>
      <c r="J1075" t="str">
        <v/>
      </c>
      <c r="K1075" t="str">
        <v/>
      </c>
      <c r="M1075" t="str">
        <v>გურამ გეჯაძე</v>
      </c>
      <c r="N1075" t="str">
        <v>01019014901</v>
      </c>
      <c r="O1075" t="str">
        <v/>
      </c>
      <c r="P1075" t="str">
        <v/>
      </c>
      <c r="Q1075">
        <v>1455</v>
      </c>
      <c r="R1075" t="str">
        <v>0d51a686-652b-478f-9502-50b11abafa54</v>
      </c>
      <c r="S1075" t="str">
        <v>94279771-0dd8-44b8-955b-275714b1489b</v>
      </c>
      <c r="T1075" t="str">
        <v>CF035033-3D21-4CB6-A1BE-6653A0504420</v>
      </c>
      <c r="U1075" t="str">
        <v>ICE001074</v>
      </c>
      <c r="V1075" t="b">
        <f>ISNUMBER(MATCH( ""&amp; T1075,  Emploees!AC:AC,0))</f>
        <v>0</v>
      </c>
      <c r="W1075" t="b">
        <f>IF(V1075,FALSE,ISNUMBER(MATCH(T1075,Emploees!B:B,0)))</f>
        <v>0</v>
      </c>
      <c r="X1075" t="b">
        <v>1</v>
      </c>
      <c r="Y1075" t="e">
        <f>MATCH(ROW(),Sheet2!$A$2:$A$8,0)</f>
        <v>#N/A</v>
      </c>
    </row>
    <row r="1076" spans="1:25" hidden="1" x14ac:dyDescent="0.25">
      <c r="A1076" t="str">
        <v>ელისი</v>
      </c>
      <c r="B1076" t="str">
        <v>402113547</v>
      </c>
      <c r="C1076" s="19" t="str">
        <v/>
      </c>
      <c r="E1076" t="str">
        <v/>
      </c>
      <c r="F1076" t="str">
        <v/>
      </c>
      <c r="H1076" t="str">
        <v>ქ. თბილისი, დიდუბე-ჩუღურეთის რაიონი, გრ.რობაქიძის გამზ. N 7, კორ. 2, ბ. 28</v>
      </c>
      <c r="I1076" t="str">
        <v/>
      </c>
      <c r="J1076" t="str">
        <v/>
      </c>
      <c r="K1076" t="str">
        <v/>
      </c>
      <c r="M1076" t="str">
        <v>ბექა სირაძე</v>
      </c>
      <c r="N1076" t="str">
        <v>01805046326</v>
      </c>
      <c r="O1076" t="str">
        <v/>
      </c>
      <c r="P1076" t="str">
        <v/>
      </c>
      <c r="Q1076">
        <v>1456</v>
      </c>
      <c r="R1076" t="str">
        <v>0d51a686-652b-478f-9502-50b11abafa54</v>
      </c>
      <c r="S1076" t="str">
        <v>94279771-0dd8-44b8-955b-275714b1489b</v>
      </c>
      <c r="T1076" t="str">
        <v>250C1660-BD0F-4F23-9C50-6E79297180B1</v>
      </c>
      <c r="U1076" t="str">
        <v>ICE001075</v>
      </c>
      <c r="V1076" t="b">
        <f>ISNUMBER(MATCH( ""&amp; T1076,  Emploees!AC:AC,0))</f>
        <v>0</v>
      </c>
      <c r="W1076" t="b">
        <f>IF(V1076,FALSE,ISNUMBER(MATCH(T1076,Emploees!B:B,0)))</f>
        <v>0</v>
      </c>
      <c r="X1076" t="b">
        <v>1</v>
      </c>
      <c r="Y1076" t="e">
        <f>MATCH(ROW(),Sheet2!$A$2:$A$8,0)</f>
        <v>#N/A</v>
      </c>
    </row>
    <row r="1077" spans="1:25" hidden="1" x14ac:dyDescent="0.25">
      <c r="A1077" t="str">
        <v>ბერნერ-გეორგია</v>
      </c>
      <c r="B1077" t="str">
        <v>404869978</v>
      </c>
      <c r="C1077" s="19" t="str">
        <v/>
      </c>
      <c r="E1077" t="str">
        <v/>
      </c>
      <c r="F1077" t="str">
        <v/>
      </c>
      <c r="H1077" t="str">
        <v>ქ. თბილისის საბურთალოს რაიონში, იპ. ხვიჩიას ქუჩა,N 23</v>
      </c>
      <c r="I1077" t="str">
        <v/>
      </c>
      <c r="J1077" t="str">
        <v/>
      </c>
      <c r="K1077" t="str">
        <v/>
      </c>
      <c r="M1077" t="str">
        <v>გრიგოლ ბუდაღაშვილი</v>
      </c>
      <c r="N1077" t="str">
        <v>01017010822</v>
      </c>
      <c r="O1077" t="str">
        <v/>
      </c>
      <c r="P1077" t="str">
        <v/>
      </c>
      <c r="Q1077">
        <v>1469</v>
      </c>
      <c r="R1077" t="str">
        <v>0d51a686-652b-478f-9502-50b11abafa54</v>
      </c>
      <c r="S1077" t="str">
        <v>94279771-0dd8-44b8-955b-275714b1489b</v>
      </c>
      <c r="T1077" t="str">
        <v>9628F791-92E1-45FF-B840-E04D6BB21237</v>
      </c>
      <c r="U1077" t="str">
        <v>ICE001076</v>
      </c>
      <c r="V1077" t="b">
        <f>ISNUMBER(MATCH( ""&amp; T1077,  Emploees!AC:AC,0))</f>
        <v>0</v>
      </c>
      <c r="W1077" t="b">
        <f>IF(V1077,FALSE,ISNUMBER(MATCH(T1077,Emploees!B:B,0)))</f>
        <v>0</v>
      </c>
      <c r="X1077" t="b">
        <v>1</v>
      </c>
      <c r="Y1077" t="e">
        <f>MATCH(ROW(),Sheet2!$A$2:$A$8,0)</f>
        <v>#N/A</v>
      </c>
    </row>
    <row r="1078" spans="1:25" hidden="1" x14ac:dyDescent="0.25">
      <c r="A1078" t="str">
        <v>ტურინვესტი</v>
      </c>
      <c r="B1078" t="str">
        <v>245555554</v>
      </c>
      <c r="C1078" s="19" t="str">
        <v/>
      </c>
      <c r="E1078" t="str">
        <v/>
      </c>
      <c r="F1078" t="str">
        <v/>
      </c>
      <c r="H1078" t="str">
        <v>ქ. ბათუმი, თაყაიშვილის ქ. N13</v>
      </c>
      <c r="I1078" t="str">
        <v/>
      </c>
      <c r="J1078" t="str">
        <v/>
      </c>
      <c r="K1078" t="str">
        <v/>
      </c>
      <c r="M1078" t="str">
        <v>გიორგი აბაშიძე</v>
      </c>
      <c r="N1078">
        <v>61001034591</v>
      </c>
      <c r="O1078" t="str">
        <v/>
      </c>
      <c r="P1078" t="str">
        <v/>
      </c>
      <c r="Q1078">
        <v>1468</v>
      </c>
      <c r="R1078" t="str">
        <v>0d51a686-652b-478f-9502-50b11abafa54</v>
      </c>
      <c r="S1078" t="str">
        <v>94279771-0dd8-44b8-955b-275714b1489b</v>
      </c>
      <c r="T1078" t="str">
        <v>26DD56C7-5751-4761-A491-772703E8B7AC</v>
      </c>
      <c r="U1078" t="str">
        <v>ICE001077</v>
      </c>
      <c r="V1078" t="b">
        <f>ISNUMBER(MATCH( ""&amp; T1078,  Emploees!AC:AC,0))</f>
        <v>0</v>
      </c>
      <c r="W1078" t="b">
        <f>IF(V1078,FALSE,ISNUMBER(MATCH(T1078,Emploees!B:B,0)))</f>
        <v>0</v>
      </c>
      <c r="X1078" t="b">
        <v>1</v>
      </c>
      <c r="Y1078" t="e">
        <f>MATCH(ROW(),Sheet2!$A$2:$A$8,0)</f>
        <v>#N/A</v>
      </c>
    </row>
    <row r="1079" spans="1:25" hidden="1" x14ac:dyDescent="0.25">
      <c r="A1079" t="str">
        <v>დიაგნოსტიკა-აჭარა</v>
      </c>
      <c r="B1079" t="str">
        <v>248431905</v>
      </c>
      <c r="C1079" s="19" t="str">
        <v/>
      </c>
      <c r="E1079" t="str">
        <v/>
      </c>
      <c r="F1079" t="str">
        <v/>
      </c>
      <c r="H1079" t="str">
        <v>ქ. ბათუმი, აეროპორტის გზატკეცილი, N129</v>
      </c>
      <c r="I1079" t="str">
        <v/>
      </c>
      <c r="J1079" t="str">
        <v/>
      </c>
      <c r="K1079" t="str">
        <v/>
      </c>
      <c r="M1079" t="str">
        <v>ნოდარ ჭაღალიძე</v>
      </c>
      <c r="N1079">
        <v>61002002950</v>
      </c>
      <c r="O1079" t="str">
        <v/>
      </c>
      <c r="P1079" t="str">
        <v/>
      </c>
      <c r="Q1079">
        <v>1213</v>
      </c>
      <c r="R1079" t="str">
        <v>0d51a686-652b-478f-9502-50b11abafa54</v>
      </c>
      <c r="S1079" t="str">
        <v>94279771-0dd8-44b8-955b-275714b1489b</v>
      </c>
      <c r="T1079" t="str">
        <v>7928473F-DFA9-4E6E-9E7A-F53BE54BB8F6</v>
      </c>
      <c r="U1079" t="str">
        <v>ICE001078</v>
      </c>
      <c r="V1079" t="b">
        <f>ISNUMBER(MATCH( ""&amp; T1079,  Emploees!AC:AC,0))</f>
        <v>0</v>
      </c>
      <c r="W1079" t="b">
        <f>IF(V1079,FALSE,ISNUMBER(MATCH(T1079,Emploees!B:B,0)))</f>
        <v>0</v>
      </c>
      <c r="X1079" t="b">
        <v>1</v>
      </c>
      <c r="Y1079" t="e">
        <f>MATCH(ROW(),Sheet2!$A$2:$A$8,0)</f>
        <v>#N/A</v>
      </c>
    </row>
    <row r="1080" spans="1:25" hidden="1" x14ac:dyDescent="0.25">
      <c r="A1080" t="str">
        <v>რელე +</v>
      </c>
      <c r="B1080" t="str">
        <v>445496767</v>
      </c>
      <c r="C1080" s="19" t="str">
        <v/>
      </c>
      <c r="E1080" t="str">
        <v/>
      </c>
      <c r="F1080" t="str">
        <v/>
      </c>
      <c r="H1080" t="str">
        <v>ქ. ბათუმი, შესახვევი მელიქიშვილი III, N21, ბინა N16</v>
      </c>
      <c r="I1080" t="str">
        <v/>
      </c>
      <c r="J1080" t="str">
        <v/>
      </c>
      <c r="K1080" t="str">
        <v>GE34BG0000000773116000</v>
      </c>
      <c r="M1080" t="str">
        <v>ნუკრი ნაჭყებია</v>
      </c>
      <c r="N1080">
        <v>62003015951</v>
      </c>
      <c r="O1080" t="str">
        <v/>
      </c>
      <c r="P1080" t="str">
        <v/>
      </c>
      <c r="Q1080">
        <v>1475</v>
      </c>
      <c r="R1080" t="str">
        <v>0d51a686-652b-478f-9502-50b11abafa54</v>
      </c>
      <c r="S1080" t="str">
        <v>94279771-0dd8-44b8-955b-275714b1489b</v>
      </c>
      <c r="T1080" t="str">
        <v>27F38D6A-3635-4F64-8785-69B33CBA27BD</v>
      </c>
      <c r="U1080" t="str">
        <v>ICE001079</v>
      </c>
      <c r="V1080" t="b">
        <f>ISNUMBER(MATCH( ""&amp; T1080,  Emploees!AC:AC,0))</f>
        <v>0</v>
      </c>
      <c r="W1080" t="b">
        <f>IF(V1080,FALSE,ISNUMBER(MATCH(T1080,Emploees!B:B,0)))</f>
        <v>0</v>
      </c>
      <c r="X1080" t="b">
        <v>1</v>
      </c>
      <c r="Y1080" t="e">
        <f>MATCH(ROW(),Sheet2!$A$2:$A$8,0)</f>
        <v>#N/A</v>
      </c>
    </row>
    <row r="1081" spans="1:25" hidden="1" x14ac:dyDescent="0.25">
      <c r="A1081" t="str">
        <v>ლორდი</v>
      </c>
      <c r="B1081" t="str">
        <v>427733535</v>
      </c>
      <c r="C1081" s="19" t="str">
        <v/>
      </c>
      <c r="E1081" t="str">
        <v/>
      </c>
      <c r="F1081" t="str">
        <v/>
      </c>
      <c r="H1081" t="str">
        <v>გურჯაანის რაიონი, ს. ველისციხე, 35–ე ქ., N 13</v>
      </c>
      <c r="I1081" t="str">
        <v/>
      </c>
      <c r="J1081" t="str">
        <v/>
      </c>
      <c r="K1081" t="str">
        <v/>
      </c>
      <c r="M1081" t="str">
        <v>პეტრე სულხანიშვილი</v>
      </c>
      <c r="N1081">
        <v>13001008743</v>
      </c>
      <c r="O1081" t="str">
        <v/>
      </c>
      <c r="P1081" t="str">
        <v/>
      </c>
      <c r="Q1081">
        <v>1460</v>
      </c>
      <c r="R1081" t="str">
        <v>0d51a686-652b-478f-9502-50b11abafa54</v>
      </c>
      <c r="S1081" t="str">
        <v>94279771-0dd8-44b8-955b-275714b1489b</v>
      </c>
      <c r="T1081" t="str">
        <v>FD3D28AD-A52A-43FC-AB0F-BB9B3BECFF9C</v>
      </c>
      <c r="U1081" t="str">
        <v>ICE001080</v>
      </c>
      <c r="V1081" t="b">
        <f>ISNUMBER(MATCH( ""&amp; T1081,  Emploees!AC:AC,0))</f>
        <v>0</v>
      </c>
      <c r="W1081" t="b">
        <f>IF(V1081,FALSE,ISNUMBER(MATCH(T1081,Emploees!B:B,0)))</f>
        <v>0</v>
      </c>
      <c r="X1081" t="b">
        <v>1</v>
      </c>
      <c r="Y1081" t="e">
        <f>MATCH(ROW(),Sheet2!$A$2:$A$8,0)</f>
        <v>#N/A</v>
      </c>
    </row>
    <row r="1082" spans="1:25" hidden="1" x14ac:dyDescent="0.25">
      <c r="A1082" t="str">
        <v>ალექსანდრე ჩიჩუა</v>
      </c>
      <c r="B1082" t="str">
        <v>01026002633</v>
      </c>
      <c r="C1082" s="19" t="str">
        <v/>
      </c>
      <c r="E1082" t="str">
        <v>Male</v>
      </c>
      <c r="F1082" t="str">
        <v/>
      </c>
      <c r="H1082" t="str">
        <v>ქ. თბილისი, მეველეს ქ. N9, კორპ. 38, ბ. N88</v>
      </c>
      <c r="I1082" t="str">
        <v/>
      </c>
      <c r="J1082" t="str">
        <v/>
      </c>
      <c r="K1082" t="str">
        <v/>
      </c>
      <c r="M1082" t="str">
        <v/>
      </c>
      <c r="N1082" t="str">
        <v/>
      </c>
      <c r="O1082" t="str">
        <v/>
      </c>
      <c r="P1082" t="str">
        <v/>
      </c>
      <c r="Q1082">
        <v>1438</v>
      </c>
      <c r="R1082" t="str">
        <v>ba538574-e93f-4ce8-a780-667b61fc970a</v>
      </c>
      <c r="S1082" t="str">
        <v>94279771-0dd8-44b8-955b-275714b1489b</v>
      </c>
      <c r="T1082" t="str">
        <v>8332CD32-5A76-48C8-B4C4-4EA3A315F716</v>
      </c>
      <c r="U1082" t="str">
        <v>ICE001081</v>
      </c>
      <c r="V1082" t="b">
        <f>ISNUMBER(MATCH( ""&amp; T1082,  Emploees!AC:AC,0))</f>
        <v>0</v>
      </c>
      <c r="W1082" t="b">
        <f>IF(V1082,FALSE,ISNUMBER(MATCH(T1082,Emploees!B:B,0)))</f>
        <v>0</v>
      </c>
      <c r="X1082" t="b">
        <v>1</v>
      </c>
      <c r="Y1082" t="e">
        <f>MATCH(ROW(),Sheet2!$A$2:$A$8,0)</f>
        <v>#N/A</v>
      </c>
    </row>
    <row r="1083" spans="1:25" hidden="1" x14ac:dyDescent="0.25">
      <c r="A1083" t="str">
        <v>იოსები ლაფერიშვილი</v>
      </c>
      <c r="B1083" t="str">
        <v>36001034581</v>
      </c>
      <c r="C1083" s="19" t="str">
        <v/>
      </c>
      <c r="E1083" t="str">
        <v>Male</v>
      </c>
      <c r="F1083" t="str">
        <v/>
      </c>
      <c r="H1083" t="str">
        <v>ქალაქი საგარეჯო, გია ჯაფარიძის ქუჩა, N 111</v>
      </c>
      <c r="I1083" t="str">
        <v/>
      </c>
      <c r="J1083" t="str">
        <v/>
      </c>
      <c r="K1083" t="str">
        <v/>
      </c>
      <c r="M1083" t="str">
        <v/>
      </c>
      <c r="N1083" t="str">
        <v/>
      </c>
      <c r="O1083" t="str">
        <v/>
      </c>
      <c r="P1083" t="str">
        <v/>
      </c>
      <c r="Q1083">
        <v>1443</v>
      </c>
      <c r="R1083" t="str">
        <v>ba538574-e93f-4ce8-a780-667b61fc970a</v>
      </c>
      <c r="S1083" t="str">
        <v>94279771-0dd8-44b8-955b-275714b1489b</v>
      </c>
      <c r="T1083" t="str">
        <v>B33AFAE2-F13D-425B-9867-ACCCB2DCBEE8</v>
      </c>
      <c r="U1083" t="str">
        <v>ICE001082</v>
      </c>
      <c r="V1083" t="b">
        <f>ISNUMBER(MATCH( ""&amp; T1083,  Emploees!AC:AC,0))</f>
        <v>0</v>
      </c>
      <c r="W1083" t="b">
        <f>IF(V1083,FALSE,ISNUMBER(MATCH(T1083,Emploees!B:B,0)))</f>
        <v>0</v>
      </c>
      <c r="X1083" t="b">
        <v>1</v>
      </c>
      <c r="Y1083" t="e">
        <f>MATCH(ROW(),Sheet2!$A$2:$A$8,0)</f>
        <v>#N/A</v>
      </c>
    </row>
    <row r="1084" spans="1:25" hidden="1" x14ac:dyDescent="0.25">
      <c r="A1084" t="str">
        <v>გიორგი მიქაბერიძე</v>
      </c>
      <c r="B1084" t="str">
        <v>01024006768</v>
      </c>
      <c r="C1084" s="19" t="str">
        <v/>
      </c>
      <c r="E1084" t="str">
        <v>Male</v>
      </c>
      <c r="F1084" t="b">
        <v>1</v>
      </c>
      <c r="H1084" t="str">
        <v/>
      </c>
      <c r="I1084" t="str">
        <v/>
      </c>
      <c r="J1084" t="str">
        <v/>
      </c>
      <c r="K1084" t="str">
        <v>ქ. თბილისი, ანა კალანდაძეს ქუჩა, N2, ბინა N3</v>
      </c>
      <c r="M1084" t="str">
        <v/>
      </c>
      <c r="N1084" t="str">
        <v/>
      </c>
      <c r="O1084" t="str">
        <v/>
      </c>
      <c r="P1084" t="str">
        <v/>
      </c>
      <c r="Q1084">
        <v>1444</v>
      </c>
      <c r="R1084" t="str">
        <v>bf4d83f9-5064-4958-af6e-e4c21b2e4880</v>
      </c>
      <c r="S1084" t="str">
        <v>94279771-0dd8-44b8-955b-275714b1489b</v>
      </c>
      <c r="T1084" t="str">
        <v>46D0A309-5FD7-4158-BA2A-8F48EECAE43E</v>
      </c>
      <c r="U1084" t="str">
        <v>ICE001083</v>
      </c>
      <c r="V1084" t="b">
        <f>ISNUMBER(MATCH( ""&amp; T1084,  Emploees!AC:AC,0))</f>
        <v>0</v>
      </c>
      <c r="W1084" t="b">
        <f>IF(V1084,FALSE,ISNUMBER(MATCH(T1084,Emploees!B:B,0)))</f>
        <v>0</v>
      </c>
      <c r="X1084" t="b">
        <v>1</v>
      </c>
      <c r="Y1084" t="e">
        <f>MATCH(ROW(),Sheet2!$A$2:$A$8,0)</f>
        <v>#N/A</v>
      </c>
    </row>
    <row r="1085" spans="1:25" hidden="1" x14ac:dyDescent="0.25">
      <c r="A1085" t="str">
        <v>იოსებ მგელაძე</v>
      </c>
      <c r="B1085" t="str">
        <v>01017002665</v>
      </c>
      <c r="C1085" s="19" t="str">
        <v/>
      </c>
      <c r="E1085" t="str">
        <v>Male</v>
      </c>
      <c r="F1085" t="b">
        <v>1</v>
      </c>
      <c r="H1085" t="str">
        <v>ქ. თბილისი, რუსთაველის გამზირი, N50, ბ. N24</v>
      </c>
      <c r="I1085" t="str">
        <v/>
      </c>
      <c r="J1085" t="str">
        <v/>
      </c>
      <c r="K1085" t="str">
        <v/>
      </c>
      <c r="M1085" t="str">
        <v/>
      </c>
      <c r="N1085" t="str">
        <v/>
      </c>
      <c r="O1085" t="str">
        <v/>
      </c>
      <c r="P1085" t="str">
        <v/>
      </c>
      <c r="Q1085">
        <v>1452</v>
      </c>
      <c r="R1085" t="str">
        <v>bf4d83f9-5064-4958-af6e-e4c21b2e4880</v>
      </c>
      <c r="S1085" t="str">
        <v>94279771-0dd8-44b8-955b-275714b1489b</v>
      </c>
      <c r="T1085" t="str">
        <v>07E91833-B557-48F9-819C-E5BCAE54D648</v>
      </c>
      <c r="U1085" t="str">
        <v>ICE001084</v>
      </c>
      <c r="V1085" t="b">
        <f>ISNUMBER(MATCH( ""&amp; T1085,  Emploees!AC:AC,0))</f>
        <v>0</v>
      </c>
      <c r="W1085" t="b">
        <f>IF(V1085,FALSE,ISNUMBER(MATCH(T1085,Emploees!B:B,0)))</f>
        <v>0</v>
      </c>
      <c r="X1085" t="b">
        <v>1</v>
      </c>
      <c r="Y1085" t="e">
        <f>MATCH(ROW(),Sheet2!$A$2:$A$8,0)</f>
        <v>#N/A</v>
      </c>
    </row>
    <row r="1086" spans="1:25" hidden="1" x14ac:dyDescent="0.25">
      <c r="A1086" t="str">
        <v>აკვალაინი</v>
      </c>
      <c r="B1086" t="str">
        <v>205124435</v>
      </c>
      <c r="C1086" s="19" t="str">
        <v/>
      </c>
      <c r="E1086" t="str">
        <v/>
      </c>
      <c r="F1086" t="str">
        <v/>
      </c>
      <c r="H1086" t="str">
        <v>ქ. თბილისი, საბურთალოს რაიონი, საბურთალოს ქ., N38, ბ. 29</v>
      </c>
      <c r="I1086" t="str">
        <v/>
      </c>
      <c r="J1086" t="str">
        <v/>
      </c>
      <c r="K1086" t="str">
        <v/>
      </c>
      <c r="M1086" t="str">
        <v>ვახტანგ მესხი</v>
      </c>
      <c r="N1086" t="str">
        <v>01010007398</v>
      </c>
      <c r="O1086" t="str">
        <v/>
      </c>
      <c r="P1086" t="str">
        <v/>
      </c>
      <c r="Q1086">
        <v>1441</v>
      </c>
      <c r="R1086" t="str">
        <v>0d51a686-652b-478f-9502-50b11abafa54</v>
      </c>
      <c r="S1086" t="str">
        <v>94279771-0dd8-44b8-955b-275714b1489b</v>
      </c>
      <c r="T1086" t="str">
        <v>3FB4DB1C-3E59-4025-BAC8-16D6BA85395A</v>
      </c>
      <c r="U1086" t="str">
        <v>ICE001085</v>
      </c>
      <c r="V1086" t="b">
        <f>ISNUMBER(MATCH( ""&amp; T1086,  Emploees!AC:AC,0))</f>
        <v>0</v>
      </c>
      <c r="W1086" t="b">
        <f>IF(V1086,FALSE,ISNUMBER(MATCH(T1086,Emploees!B:B,0)))</f>
        <v>0</v>
      </c>
      <c r="X1086" t="b">
        <v>1</v>
      </c>
      <c r="Y1086" t="e">
        <f>MATCH(ROW(),Sheet2!$A$2:$A$8,0)</f>
        <v>#N/A</v>
      </c>
    </row>
    <row r="1087" spans="1:25" hidden="1" x14ac:dyDescent="0.25">
      <c r="A1087" t="str">
        <v>ლევან ოდიშელიძე</v>
      </c>
      <c r="B1087" t="str">
        <v>16001027728</v>
      </c>
      <c r="C1087" s="19" t="str">
        <v/>
      </c>
      <c r="E1087" t="str">
        <v>Male</v>
      </c>
      <c r="F1087" t="str">
        <v/>
      </c>
      <c r="H1087" t="str">
        <v>დუშეთის რაიონი, ს. ჭოპორტი, მე–15 ქ. N10</v>
      </c>
      <c r="I1087" t="str">
        <v/>
      </c>
      <c r="J1087" t="str">
        <v/>
      </c>
      <c r="K1087" t="str">
        <v/>
      </c>
      <c r="M1087" t="str">
        <v/>
      </c>
      <c r="N1087" t="str">
        <v/>
      </c>
      <c r="O1087" t="str">
        <v/>
      </c>
      <c r="P1087" t="str">
        <v/>
      </c>
      <c r="Q1087">
        <v>1282</v>
      </c>
      <c r="R1087" t="str">
        <v>470412f4-e2c0-4f9d-91f1-1c0630a02364</v>
      </c>
      <c r="S1087" t="str">
        <v>94279771-0dd8-44b8-955b-275714b1489b</v>
      </c>
      <c r="T1087" t="str">
        <v>DA7481FA-A17E-4807-B27D-68B46C947A12</v>
      </c>
      <c r="U1087" t="str">
        <v>ICE001086</v>
      </c>
      <c r="V1087" t="b">
        <f>ISNUMBER(MATCH( ""&amp; T1087,  Emploees!AC:AC,0))</f>
        <v>0</v>
      </c>
      <c r="W1087" t="b">
        <f>IF(V1087,FALSE,ISNUMBER(MATCH(T1087,Emploees!B:B,0)))</f>
        <v>0</v>
      </c>
      <c r="X1087" t="b">
        <v>1</v>
      </c>
      <c r="Y1087" t="e">
        <f>MATCH(ROW(),Sheet2!$A$2:$A$8,0)</f>
        <v>#N/A</v>
      </c>
    </row>
    <row r="1088" spans="1:25" hidden="1" x14ac:dyDescent="0.25">
      <c r="A1088" t="str">
        <v>ალექსანდრე კვირკველია</v>
      </c>
      <c r="B1088" t="str">
        <v>62001016420</v>
      </c>
      <c r="C1088" s="19" t="str">
        <v/>
      </c>
      <c r="E1088" t="str">
        <v>Male</v>
      </c>
      <c r="F1088" t="b">
        <v>1</v>
      </c>
      <c r="H1088" t="str">
        <v>ქ. თბილისი</v>
      </c>
      <c r="I1088" t="str">
        <v/>
      </c>
      <c r="J1088" t="str">
        <v/>
      </c>
      <c r="K1088" t="str">
        <v/>
      </c>
      <c r="M1088" t="str">
        <v/>
      </c>
      <c r="N1088" t="str">
        <v/>
      </c>
      <c r="O1088" t="str">
        <v/>
      </c>
      <c r="P1088" t="str">
        <v/>
      </c>
      <c r="Q1088" t="str">
        <v/>
      </c>
      <c r="R1088" t="str">
        <v>bf4d83f9-5064-4958-af6e-e4c21b2e4880</v>
      </c>
      <c r="S1088" t="str">
        <v>94279771-0dd8-44b8-955b-275714b1489b</v>
      </c>
      <c r="T1088" t="str">
        <v>30C27E55-1633-44DC-B0AC-817365B79FE0</v>
      </c>
      <c r="U1088" t="str">
        <v>ICE001087</v>
      </c>
      <c r="V1088" t="b">
        <f>ISNUMBER(MATCH( ""&amp; T1088,  Emploees!AC:AC,0))</f>
        <v>0</v>
      </c>
      <c r="W1088" t="b">
        <f>IF(V1088,FALSE,ISNUMBER(MATCH(T1088,Emploees!B:B,0)))</f>
        <v>0</v>
      </c>
      <c r="X1088" t="b">
        <v>1</v>
      </c>
      <c r="Y1088" t="e">
        <f>MATCH(ROW(),Sheet2!$A$2:$A$8,0)</f>
        <v>#N/A</v>
      </c>
    </row>
    <row r="1089" spans="1:25" hidden="1" x14ac:dyDescent="0.25">
      <c r="A1089" t="str">
        <v>რევაზი რუსიეშვილი</v>
      </c>
      <c r="B1089" t="str">
        <v>01019080693</v>
      </c>
      <c r="C1089" s="19" t="str">
        <v/>
      </c>
      <c r="E1089" t="str">
        <v>Male</v>
      </c>
      <c r="F1089" t="str">
        <v/>
      </c>
      <c r="H1089" t="str">
        <v>ქ. თბილისის, გლდანი-ნაძალადევის რაიონში, ქართლის ქ., N 8</v>
      </c>
      <c r="I1089" t="str">
        <v/>
      </c>
      <c r="J1089" t="str">
        <v/>
      </c>
      <c r="K1089" t="str">
        <v/>
      </c>
      <c r="M1089" t="str">
        <v/>
      </c>
      <c r="N1089" t="str">
        <v/>
      </c>
      <c r="O1089" t="str">
        <v/>
      </c>
      <c r="P1089" t="str">
        <v/>
      </c>
      <c r="Q1089">
        <v>1474</v>
      </c>
      <c r="R1089" t="str">
        <v>ba538574-e93f-4ce8-a780-667b61fc970a</v>
      </c>
      <c r="S1089" t="str">
        <v>94279771-0dd8-44b8-955b-275714b1489b</v>
      </c>
      <c r="T1089" t="str">
        <v>F210362E-27C5-4CBF-8F73-E77D8CB66BF9</v>
      </c>
      <c r="U1089" t="str">
        <v>ICE001088</v>
      </c>
      <c r="V1089" t="b">
        <f>ISNUMBER(MATCH( ""&amp; T1089,  Emploees!AC:AC,0))</f>
        <v>0</v>
      </c>
      <c r="W1089" t="b">
        <f>IF(V1089,FALSE,ISNUMBER(MATCH(T1089,Emploees!B:B,0)))</f>
        <v>0</v>
      </c>
      <c r="X1089" t="b">
        <v>1</v>
      </c>
      <c r="Y1089" t="e">
        <f>MATCH(ROW(),Sheet2!$A$2:$A$8,0)</f>
        <v>#N/A</v>
      </c>
    </row>
    <row r="1090" spans="1:25" hidden="1" x14ac:dyDescent="0.25">
      <c r="A1090" t="str">
        <v>ნორვეგიის სამეფოს საელჩო ქ. თბილისში</v>
      </c>
      <c r="B1090" t="str">
        <v>205376608</v>
      </c>
      <c r="C1090" s="19" t="str">
        <v/>
      </c>
      <c r="E1090" t="str">
        <v/>
      </c>
      <c r="F1090" t="str">
        <v/>
      </c>
      <c r="H1090" t="str">
        <v>ქ. თბილისი, თავისუფლების მოედანი, ტაბიძის ქ. N1 / ლეონიძის ქ. N2, სართული 4</v>
      </c>
      <c r="I1090" t="str">
        <v/>
      </c>
      <c r="J1090" t="str">
        <v/>
      </c>
      <c r="K1090" t="str">
        <v/>
      </c>
      <c r="M1090" t="str">
        <v>ჰელენ სენდ ანდრესენ</v>
      </c>
      <c r="N1090">
        <v>23096647255</v>
      </c>
      <c r="O1090" t="str">
        <v/>
      </c>
      <c r="P1090" t="str">
        <v/>
      </c>
      <c r="Q1090">
        <v>1461</v>
      </c>
      <c r="R1090" t="str">
        <v>4cfc8be1-19ee-4685-bfb0-f793bd8db5d3</v>
      </c>
      <c r="S1090" t="str">
        <v>94279771-0dd8-44b8-955b-275714b1489b</v>
      </c>
      <c r="T1090" t="str">
        <v>378912CF-F98E-49C5-86EE-F343029B110A</v>
      </c>
      <c r="U1090" t="str">
        <v>ICE001089</v>
      </c>
      <c r="V1090" t="b">
        <f>ISNUMBER(MATCH( ""&amp; T1090,  Emploees!AC:AC,0))</f>
        <v>0</v>
      </c>
      <c r="W1090" t="b">
        <f>IF(V1090,FALSE,ISNUMBER(MATCH(T1090,Emploees!B:B,0)))</f>
        <v>0</v>
      </c>
      <c r="X1090" t="b">
        <v>1</v>
      </c>
      <c r="Y1090" t="e">
        <f>MATCH(ROW(),Sheet2!$A$2:$A$8,0)</f>
        <v>#N/A</v>
      </c>
    </row>
    <row r="1091" spans="1:25" hidden="1" x14ac:dyDescent="0.25">
      <c r="A1091" t="str">
        <v>ინდი</v>
      </c>
      <c r="B1091" t="str">
        <v>404928003</v>
      </c>
      <c r="C1091" s="19" t="str">
        <v/>
      </c>
      <c r="E1091" t="str">
        <v/>
      </c>
      <c r="F1091" t="str">
        <v/>
      </c>
      <c r="H1091" t="str">
        <v>თბილისი, ვაკის რაიონი, პ. ქავთარაძის ქ., N 25/3, ბ. 54</v>
      </c>
      <c r="I1091" t="str">
        <v/>
      </c>
      <c r="J1091" t="str">
        <v/>
      </c>
      <c r="K1091" t="str">
        <v/>
      </c>
      <c r="M1091" t="str">
        <v>ინდირა ადამაშვილი</v>
      </c>
      <c r="N1091" t="str">
        <v>01012031544</v>
      </c>
      <c r="O1091" t="str">
        <v/>
      </c>
      <c r="P1091" t="str">
        <v/>
      </c>
      <c r="Q1091">
        <v>1365</v>
      </c>
      <c r="R1091" t="str">
        <v>0d51a686-652b-478f-9502-50b11abafa54</v>
      </c>
      <c r="S1091" t="str">
        <v>94279771-0dd8-44b8-955b-275714b1489b</v>
      </c>
      <c r="T1091" t="str">
        <v>EBCE7920-5DC5-437B-B477-0A9B7CFC0FD3</v>
      </c>
      <c r="U1091" t="str">
        <v>ICE001090</v>
      </c>
      <c r="V1091" t="b">
        <f>ISNUMBER(MATCH( ""&amp; T1091,  Emploees!AC:AC,0))</f>
        <v>0</v>
      </c>
      <c r="W1091" t="b">
        <f>IF(V1091,FALSE,ISNUMBER(MATCH(T1091,Emploees!B:B,0)))</f>
        <v>0</v>
      </c>
      <c r="X1091" t="b">
        <v>1</v>
      </c>
      <c r="Y1091" t="e">
        <f>MATCH(ROW(),Sheet2!$A$2:$A$8,0)</f>
        <v>#N/A</v>
      </c>
    </row>
    <row r="1092" spans="1:25" hidden="1" x14ac:dyDescent="0.25">
      <c r="A1092" t="str">
        <v>ნოდარი ნავროზაშვილი</v>
      </c>
      <c r="B1092" t="str">
        <v>35001041704</v>
      </c>
      <c r="C1092" s="19" t="str">
        <v/>
      </c>
      <c r="E1092" t="str">
        <v>Male</v>
      </c>
      <c r="F1092" t="b">
        <v>1</v>
      </c>
      <c r="H1092" t="str">
        <v>ქ. რუსთავი, ვაჟა-ფშაველას ქუჩა, N2ა, ბინა N13</v>
      </c>
      <c r="I1092" t="str">
        <v/>
      </c>
      <c r="J1092" t="str">
        <v/>
      </c>
      <c r="K1092" t="str">
        <v/>
      </c>
      <c r="M1092" t="str">
        <v/>
      </c>
      <c r="N1092" t="str">
        <v/>
      </c>
      <c r="O1092" t="str">
        <v/>
      </c>
      <c r="P1092" t="str">
        <v/>
      </c>
      <c r="Q1092" t="str">
        <v/>
      </c>
      <c r="R1092" t="str">
        <v>bf4d83f9-5064-4958-af6e-e4c21b2e4880</v>
      </c>
      <c r="S1092" t="str">
        <v>94279771-0dd8-44b8-955b-275714b1489b</v>
      </c>
      <c r="T1092" t="str">
        <v>094BD1C5-E35D-434E-BD40-4EFE3E3B00DB</v>
      </c>
      <c r="U1092" t="str">
        <v>ICE001091</v>
      </c>
      <c r="V1092" t="b">
        <f>ISNUMBER(MATCH( ""&amp; T1092,  Emploees!AC:AC,0))</f>
        <v>0</v>
      </c>
      <c r="W1092" t="b">
        <f>IF(V1092,FALSE,ISNUMBER(MATCH(T1092,Emploees!B:B,0)))</f>
        <v>0</v>
      </c>
      <c r="X1092" t="b">
        <v>1</v>
      </c>
      <c r="Y1092" t="e">
        <f>MATCH(ROW(),Sheet2!$A$2:$A$8,0)</f>
        <v>#N/A</v>
      </c>
    </row>
    <row r="1093" spans="1:25" hidden="1" x14ac:dyDescent="0.25">
      <c r="A1093" t="str">
        <v>შენ ვოლქან</v>
      </c>
      <c r="B1093" t="str">
        <v>306282929</v>
      </c>
      <c r="C1093" s="19" t="str">
        <v/>
      </c>
      <c r="E1093" t="str">
        <v>Male</v>
      </c>
      <c r="F1093" t="str">
        <v/>
      </c>
      <c r="H1093" t="str">
        <v>ქ. თბილისი, სამგორის რაიონი, აბაშვილის ქუჩა N3, სამხედრო ქალაქის ტერიტორია, 
კორპუსი N4, სართული 7, ბინა N177</v>
      </c>
      <c r="I1093" t="str">
        <v/>
      </c>
      <c r="J1093" t="str">
        <v/>
      </c>
      <c r="K1093" t="str">
        <v/>
      </c>
      <c r="M1093" t="str">
        <v/>
      </c>
      <c r="N1093" t="str">
        <v/>
      </c>
      <c r="O1093" t="str">
        <v/>
      </c>
      <c r="P1093" t="str">
        <v/>
      </c>
      <c r="Q1093" t="str">
        <v/>
      </c>
      <c r="R1093" t="str">
        <v>ba538574-e93f-4ce8-a780-667b61fc970a</v>
      </c>
      <c r="S1093" t="str">
        <v>94279771-0dd8-44b8-955b-275714b1489b</v>
      </c>
      <c r="T1093" t="str">
        <v>787A1289-30A0-40F6-A972-DD9CDAD95EE6</v>
      </c>
      <c r="U1093" t="str">
        <v>ICE001092</v>
      </c>
      <c r="V1093" t="b">
        <f>ISNUMBER(MATCH( ""&amp; T1093,  Emploees!AC:AC,0))</f>
        <v>0</v>
      </c>
      <c r="W1093" t="b">
        <f>IF(V1093,FALSE,ISNUMBER(MATCH(T1093,Emploees!B:B,0)))</f>
        <v>0</v>
      </c>
      <c r="X1093" t="b">
        <v>1</v>
      </c>
      <c r="Y1093" t="e">
        <f>MATCH(ROW(),Sheet2!$A$2:$A$8,0)</f>
        <v>#N/A</v>
      </c>
    </row>
    <row r="1094" spans="1:25" hidden="1" x14ac:dyDescent="0.25">
      <c r="A1094" t="str">
        <v>შაჰრამ მოთაყი</v>
      </c>
      <c r="B1094" t="str">
        <v>01297002695</v>
      </c>
      <c r="C1094" s="19" t="str">
        <v/>
      </c>
      <c r="E1094" t="str">
        <v>Male</v>
      </c>
      <c r="F1094" t="b">
        <v>1</v>
      </c>
      <c r="H1094" t="str">
        <v>ქ. თბილისი, წყნეთის გზატკეცილი, N21, ბინა N23</v>
      </c>
      <c r="I1094" t="str">
        <v/>
      </c>
      <c r="J1094" t="str">
        <v/>
      </c>
      <c r="K1094" t="str">
        <v/>
      </c>
      <c r="M1094" t="str">
        <v/>
      </c>
      <c r="N1094" t="str">
        <v/>
      </c>
      <c r="O1094" t="str">
        <v/>
      </c>
      <c r="P1094" t="str">
        <v/>
      </c>
      <c r="Q1094" t="str">
        <v/>
      </c>
      <c r="R1094" t="str">
        <v>bf4d83f9-5064-4958-af6e-e4c21b2e4880</v>
      </c>
      <c r="S1094" t="str">
        <v>94279771-0dd8-44b8-955b-275714b1489b</v>
      </c>
      <c r="T1094" t="str">
        <v>BF8E6D81-043E-44A5-A22B-01354AF69598</v>
      </c>
      <c r="U1094" t="str">
        <v>ICE001093</v>
      </c>
      <c r="V1094" t="b">
        <f>ISNUMBER(MATCH( ""&amp; T1094,  Emploees!AC:AC,0))</f>
        <v>0</v>
      </c>
      <c r="W1094" t="b">
        <f>IF(V1094,FALSE,ISNUMBER(MATCH(T1094,Emploees!B:B,0)))</f>
        <v>0</v>
      </c>
      <c r="X1094" t="b">
        <v>1</v>
      </c>
      <c r="Y1094" t="e">
        <f>MATCH(ROW(),Sheet2!$A$2:$A$8,0)</f>
        <v>#N/A</v>
      </c>
    </row>
    <row r="1095" spans="1:25" hidden="1" x14ac:dyDescent="0.25">
      <c r="A1095" t="str">
        <v>სეიედ მასუდ მოსთაფავი მანშადი</v>
      </c>
      <c r="B1095" t="str">
        <v>01691021512</v>
      </c>
      <c r="C1095" s="19" t="str">
        <v/>
      </c>
      <c r="E1095" t="str">
        <v>Male</v>
      </c>
      <c r="F1095" t="b">
        <v>1</v>
      </c>
      <c r="H1095" t="str">
        <v>ქ. თბილისი, მ. ასათიანის ქ. N10, ბ. N126</v>
      </c>
      <c r="I1095" t="str">
        <v/>
      </c>
      <c r="J1095" t="str">
        <v/>
      </c>
      <c r="K1095" t="str">
        <v/>
      </c>
      <c r="M1095" t="str">
        <v/>
      </c>
      <c r="N1095" t="str">
        <v/>
      </c>
      <c r="O1095" t="str">
        <v/>
      </c>
      <c r="P1095" t="str">
        <v/>
      </c>
      <c r="Q1095">
        <v>1058</v>
      </c>
      <c r="R1095" t="str">
        <v>bf4d83f9-5064-4958-af6e-e4c21b2e4880</v>
      </c>
      <c r="S1095" t="str">
        <v>94279771-0dd8-44b8-955b-275714b1489b</v>
      </c>
      <c r="T1095" t="str">
        <v>18001BDB-4D66-4FD0-8909-13BFE868E813</v>
      </c>
      <c r="U1095" t="str">
        <v>ICE001094</v>
      </c>
      <c r="V1095" t="b">
        <f>ISNUMBER(MATCH( ""&amp; T1095,  Emploees!AC:AC,0))</f>
        <v>0</v>
      </c>
      <c r="W1095" t="b">
        <f>IF(V1095,FALSE,ISNUMBER(MATCH(T1095,Emploees!B:B,0)))</f>
        <v>0</v>
      </c>
      <c r="X1095" t="b">
        <v>1</v>
      </c>
      <c r="Y1095" t="e">
        <f>MATCH(ROW(),Sheet2!$A$2:$A$8,0)</f>
        <v>#N/A</v>
      </c>
    </row>
    <row r="1096" spans="1:25" hidden="1" x14ac:dyDescent="0.25">
      <c r="A1096" t="str">
        <v>დავით ხიმშიაშვილი</v>
      </c>
      <c r="B1096" t="str">
        <v>61010015060</v>
      </c>
      <c r="C1096" s="19" t="str">
        <v/>
      </c>
      <c r="E1096" t="str">
        <v>Male</v>
      </c>
      <c r="F1096" t="b">
        <v>1</v>
      </c>
      <c r="H1096" t="str">
        <v>შუახევი, ს. ნიგაზეული მე–4 III ჩიხი N 2</v>
      </c>
      <c r="I1096" t="str">
        <v/>
      </c>
      <c r="J1096" t="str">
        <v/>
      </c>
      <c r="K1096" t="str">
        <v/>
      </c>
      <c r="M1096" t="str">
        <v/>
      </c>
      <c r="N1096" t="str">
        <v/>
      </c>
      <c r="O1096" t="str">
        <v/>
      </c>
      <c r="P1096" t="str">
        <v/>
      </c>
      <c r="Q1096" t="str">
        <v/>
      </c>
      <c r="R1096" t="str">
        <v>bf4d83f9-5064-4958-af6e-e4c21b2e4880</v>
      </c>
      <c r="S1096" t="str">
        <v>94279771-0dd8-44b8-955b-275714b1489b</v>
      </c>
      <c r="T1096" t="str">
        <v>A24D65B9-4192-40E2-AD27-8796F0ECF38E</v>
      </c>
      <c r="U1096" t="str">
        <v>ICE001095</v>
      </c>
      <c r="V1096" t="b">
        <f>ISNUMBER(MATCH( ""&amp; T1096,  Emploees!AC:AC,0))</f>
        <v>0</v>
      </c>
      <c r="W1096" t="b">
        <f>IF(V1096,FALSE,ISNUMBER(MATCH(T1096,Emploees!B:B,0)))</f>
        <v>0</v>
      </c>
      <c r="X1096" t="b">
        <v>1</v>
      </c>
      <c r="Y1096" t="e">
        <f>MATCH(ROW(),Sheet2!$A$2:$A$8,0)</f>
        <v>#N/A</v>
      </c>
    </row>
    <row r="1097" spans="1:25" hidden="1" x14ac:dyDescent="0.25">
      <c r="A1097" t="str">
        <v>ყოლამრეზა ყორბანი</v>
      </c>
      <c r="B1097" t="str">
        <v>01170000477</v>
      </c>
      <c r="C1097" s="19" t="str">
        <v/>
      </c>
      <c r="E1097" t="str">
        <v>Male</v>
      </c>
      <c r="F1097" t="b">
        <v>1</v>
      </c>
      <c r="H1097" t="str">
        <v>ქ. თბილისი, არჩილ ქურდიანის ქუჩა, N 18, ბინა 3</v>
      </c>
      <c r="I1097" t="str">
        <v/>
      </c>
      <c r="J1097" t="str">
        <v/>
      </c>
      <c r="K1097" t="str">
        <v/>
      </c>
      <c r="M1097" t="str">
        <v/>
      </c>
      <c r="N1097" t="str">
        <v/>
      </c>
      <c r="O1097" t="str">
        <v/>
      </c>
      <c r="P1097" t="str">
        <v/>
      </c>
      <c r="Q1097" t="str">
        <v/>
      </c>
      <c r="R1097" t="str">
        <v>bf4d83f9-5064-4958-af6e-e4c21b2e4880</v>
      </c>
      <c r="S1097" t="str">
        <v>94279771-0dd8-44b8-955b-275714b1489b</v>
      </c>
      <c r="T1097" t="str">
        <v>47B05CB2-C429-4F29-9524-8F6FC0DDE251</v>
      </c>
      <c r="U1097" t="str">
        <v>ICE001096</v>
      </c>
      <c r="V1097" t="b">
        <f>ISNUMBER(MATCH( ""&amp; T1097,  Emploees!AC:AC,0))</f>
        <v>0</v>
      </c>
      <c r="W1097" t="b">
        <f>IF(V1097,FALSE,ISNUMBER(MATCH(T1097,Emploees!B:B,0)))</f>
        <v>0</v>
      </c>
      <c r="X1097" t="b">
        <v>1</v>
      </c>
      <c r="Y1097" t="e">
        <f>MATCH(ROW(),Sheet2!$A$2:$A$8,0)</f>
        <v>#N/A</v>
      </c>
    </row>
    <row r="1098" spans="1:25" hidden="1" x14ac:dyDescent="0.25">
      <c r="A1098" t="str">
        <v>რევაზ ფარცვანია</v>
      </c>
      <c r="B1098" t="str">
        <v>62001003104</v>
      </c>
      <c r="C1098" s="19" t="str">
        <v/>
      </c>
      <c r="E1098" t="str">
        <v>Male</v>
      </c>
      <c r="F1098" t="b">
        <v>1</v>
      </c>
      <c r="H1098" t="str">
        <v>ქ. თბილისი, ფერდობი ნუცუბიძე, მიკრო/რაიონი IV, კორპუსი 55, სართული 7, ბ. N79ა</v>
      </c>
      <c r="I1098" t="str">
        <v/>
      </c>
      <c r="J1098" t="str">
        <v/>
      </c>
      <c r="K1098" t="str">
        <v/>
      </c>
      <c r="M1098" t="str">
        <v/>
      </c>
      <c r="N1098" t="str">
        <v/>
      </c>
      <c r="O1098" t="str">
        <v/>
      </c>
      <c r="P1098" t="str">
        <v/>
      </c>
      <c r="Q1098" t="str">
        <v/>
      </c>
      <c r="R1098" t="str">
        <v>bf4d83f9-5064-4958-af6e-e4c21b2e4880</v>
      </c>
      <c r="S1098" t="str">
        <v>94279771-0dd8-44b8-955b-275714b1489b</v>
      </c>
      <c r="T1098" t="str">
        <v>C247EDBA-FD51-4A47-8765-F7EA1A0A9459</v>
      </c>
      <c r="U1098" t="str">
        <v>ICE001097</v>
      </c>
      <c r="V1098" t="b">
        <f>ISNUMBER(MATCH( ""&amp; T1098,  Emploees!AC:AC,0))</f>
        <v>1</v>
      </c>
      <c r="W1098" t="b">
        <f>IF(V1098,FALSE,ISNUMBER(MATCH(T1098,Emploees!B:B,0)))</f>
        <v>0</v>
      </c>
      <c r="X1098" t="b">
        <v>1</v>
      </c>
      <c r="Y1098" t="e">
        <f>MATCH(ROW(),Sheet2!$A$2:$A$8,0)</f>
        <v>#N/A</v>
      </c>
    </row>
    <row r="1099" spans="1:25" hidden="1" x14ac:dyDescent="0.25">
      <c r="A1099" t="str">
        <v>დავით ჯინჭარაძე</v>
      </c>
      <c r="B1099" t="str">
        <v>61001083426</v>
      </c>
      <c r="C1099" s="19" t="str">
        <v/>
      </c>
      <c r="E1099" t="str">
        <v>Male</v>
      </c>
      <c r="F1099" t="b">
        <v>1</v>
      </c>
      <c r="H1099" t="str">
        <v/>
      </c>
      <c r="I1099" t="str">
        <v/>
      </c>
      <c r="J1099" t="str">
        <v/>
      </c>
      <c r="K1099" t="str">
        <v/>
      </c>
      <c r="M1099" t="str">
        <v/>
      </c>
      <c r="N1099" t="str">
        <v/>
      </c>
      <c r="O1099" t="str">
        <v/>
      </c>
      <c r="P1099" t="str">
        <v/>
      </c>
      <c r="Q1099" t="str">
        <v/>
      </c>
      <c r="R1099" t="str">
        <v>bf4d83f9-5064-4958-af6e-e4c21b2e4880</v>
      </c>
      <c r="S1099" t="str">
        <v>94279771-0dd8-44b8-955b-275714b1489b</v>
      </c>
      <c r="T1099" t="str">
        <v>48DA39B0-9252-49EB-84F2-FF5093CA4DB7</v>
      </c>
      <c r="U1099" t="str">
        <v>ICE001098</v>
      </c>
      <c r="V1099" t="b">
        <f>ISNUMBER(MATCH( ""&amp; T1099,  Emploees!AC:AC,0))</f>
        <v>0</v>
      </c>
      <c r="W1099" t="b">
        <f>IF(V1099,FALSE,ISNUMBER(MATCH(T1099,Emploees!B:B,0)))</f>
        <v>0</v>
      </c>
      <c r="X1099" t="b">
        <v>1</v>
      </c>
      <c r="Y1099" t="e">
        <f>MATCH(ROW(),Sheet2!$A$2:$A$8,0)</f>
        <v>#N/A</v>
      </c>
    </row>
    <row r="1100" spans="1:25" hidden="1" x14ac:dyDescent="0.25">
      <c r="A1100" t="str">
        <v>ვალერიანე სხვედიანი</v>
      </c>
      <c r="B1100" t="str">
        <v>60001040606</v>
      </c>
      <c r="C1100" s="19" t="str">
        <v/>
      </c>
      <c r="E1100" t="str">
        <v>Male</v>
      </c>
      <c r="F1100" t="b">
        <v>1</v>
      </c>
      <c r="H1100" t="str">
        <v>ქ. ქუთაისი მ. ბალანჩივაძის ქ. 2, N 1</v>
      </c>
      <c r="I1100" t="str">
        <v/>
      </c>
      <c r="J1100" t="str">
        <v/>
      </c>
      <c r="K1100" t="str">
        <v/>
      </c>
      <c r="M1100" t="str">
        <v/>
      </c>
      <c r="N1100" t="str">
        <v/>
      </c>
      <c r="O1100" t="str">
        <v/>
      </c>
      <c r="P1100" t="str">
        <v/>
      </c>
      <c r="Q1100" t="str">
        <v/>
      </c>
      <c r="R1100" t="str">
        <v>bf4d83f9-5064-4958-af6e-e4c21b2e4880</v>
      </c>
      <c r="S1100" t="str">
        <v>94279771-0dd8-44b8-955b-275714b1489b</v>
      </c>
      <c r="T1100" t="str">
        <v>720161F2-8F3C-4092-BD94-BE9E79ADB2BA</v>
      </c>
      <c r="U1100" t="str">
        <v>ICE001099</v>
      </c>
      <c r="V1100" t="b">
        <f>ISNUMBER(MATCH( ""&amp; T1100,  Emploees!AC:AC,0))</f>
        <v>0</v>
      </c>
      <c r="W1100" t="b">
        <f>IF(V1100,FALSE,ISNUMBER(MATCH(T1100,Emploees!B:B,0)))</f>
        <v>0</v>
      </c>
      <c r="X1100" t="b">
        <v>1</v>
      </c>
      <c r="Y1100" t="e">
        <f>MATCH(ROW(),Sheet2!$A$2:$A$8,0)</f>
        <v>#N/A</v>
      </c>
    </row>
    <row r="1101" spans="1:25" hidden="1" x14ac:dyDescent="0.25">
      <c r="A1101" t="str">
        <v>ალექსანდერ ჯეიმს ტასსილო ბეინბრიჯი</v>
      </c>
      <c r="B1101" t="str">
        <v>01101130090</v>
      </c>
      <c r="C1101" s="19" t="str">
        <v/>
      </c>
      <c r="E1101" t="str">
        <v>Male</v>
      </c>
      <c r="F1101" t="b">
        <v>1</v>
      </c>
      <c r="H1101" t="str">
        <v/>
      </c>
      <c r="I1101" t="str">
        <v/>
      </c>
      <c r="J1101" t="str">
        <v/>
      </c>
      <c r="K1101" t="str">
        <v/>
      </c>
      <c r="M1101" t="str">
        <v/>
      </c>
      <c r="N1101" t="str">
        <v/>
      </c>
      <c r="O1101" t="str">
        <v/>
      </c>
      <c r="P1101" t="str">
        <v/>
      </c>
      <c r="Q1101">
        <v>929</v>
      </c>
      <c r="R1101" t="str">
        <v>bf4d83f9-5064-4958-af6e-e4c21b2e4880</v>
      </c>
      <c r="S1101" t="str">
        <v>94279771-0dd8-44b8-955b-275714b1489b</v>
      </c>
      <c r="T1101" t="str">
        <v>2D8C304B-FF1A-4698-AED0-23F7654F246A</v>
      </c>
      <c r="U1101" t="str">
        <v>ICE001100</v>
      </c>
      <c r="V1101" t="b">
        <f>ISNUMBER(MATCH( ""&amp; T1101,  Emploees!AC:AC,0))</f>
        <v>0</v>
      </c>
      <c r="W1101" t="b">
        <f>IF(V1101,FALSE,ISNUMBER(MATCH(T1101,Emploees!B:B,0)))</f>
        <v>0</v>
      </c>
      <c r="X1101" t="b">
        <v>1</v>
      </c>
      <c r="Y1101" t="e">
        <f>MATCH(ROW(),Sheet2!$A$2:$A$8,0)</f>
        <v>#N/A</v>
      </c>
    </row>
    <row r="1102" spans="1:25" hidden="1" x14ac:dyDescent="0.25">
      <c r="A1102" t="str">
        <v>გელა თეთრაშვილი</v>
      </c>
      <c r="B1102" t="str">
        <v>31001013656</v>
      </c>
      <c r="C1102" s="19" t="str">
        <v/>
      </c>
      <c r="E1102" t="str">
        <v>Male</v>
      </c>
      <c r="F1102" t="b">
        <v>1</v>
      </c>
      <c r="H1102" t="str">
        <v/>
      </c>
      <c r="I1102" t="str">
        <v/>
      </c>
      <c r="J1102" t="str">
        <v/>
      </c>
      <c r="K1102" t="str">
        <v/>
      </c>
      <c r="M1102" t="str">
        <v/>
      </c>
      <c r="N1102" t="str">
        <v/>
      </c>
      <c r="O1102" t="str">
        <v/>
      </c>
      <c r="P1102" t="str">
        <v/>
      </c>
      <c r="Q1102" t="str">
        <v/>
      </c>
      <c r="R1102" t="str">
        <v>bf4d83f9-5064-4958-af6e-e4c21b2e4880</v>
      </c>
      <c r="S1102" t="str">
        <v>94279771-0dd8-44b8-955b-275714b1489b</v>
      </c>
      <c r="T1102" t="str">
        <v>C0604D3B-4279-4474-A687-99125217C15A</v>
      </c>
      <c r="U1102" t="str">
        <v>ICE001101</v>
      </c>
      <c r="V1102" t="b">
        <f>ISNUMBER(MATCH( ""&amp; T1102,  Emploees!AC:AC,0))</f>
        <v>0</v>
      </c>
      <c r="W1102" t="b">
        <f>IF(V1102,FALSE,ISNUMBER(MATCH(T1102,Emploees!B:B,0)))</f>
        <v>0</v>
      </c>
      <c r="X1102" t="b">
        <v>1</v>
      </c>
      <c r="Y1102" t="e">
        <f>MATCH(ROW(),Sheet2!$A$2:$A$8,0)</f>
        <v>#N/A</v>
      </c>
    </row>
    <row r="1103" spans="1:25" hidden="1" x14ac:dyDescent="0.25">
      <c r="A1103" t="str">
        <v>ლევან ერაძე</v>
      </c>
      <c r="B1103" t="str">
        <v>01024089928</v>
      </c>
      <c r="C1103" s="19" t="str">
        <v/>
      </c>
      <c r="E1103" t="str">
        <v>Male</v>
      </c>
      <c r="F1103" t="b">
        <v>1</v>
      </c>
      <c r="H1103" t="str">
        <v/>
      </c>
      <c r="I1103" t="str">
        <v/>
      </c>
      <c r="J1103" t="str">
        <v/>
      </c>
      <c r="K1103" t="str">
        <v/>
      </c>
      <c r="M1103" t="str">
        <v/>
      </c>
      <c r="N1103" t="str">
        <v/>
      </c>
      <c r="O1103" t="str">
        <v/>
      </c>
      <c r="P1103" t="str">
        <v/>
      </c>
      <c r="Q1103" t="str">
        <v/>
      </c>
      <c r="R1103" t="str">
        <v>bf4d83f9-5064-4958-af6e-e4c21b2e4880</v>
      </c>
      <c r="S1103" t="str">
        <v>94279771-0dd8-44b8-955b-275714b1489b</v>
      </c>
      <c r="T1103" t="str">
        <v>B97BE677-0B2D-452C-8CF7-69819F8C9D67</v>
      </c>
      <c r="U1103" t="str">
        <v>ICE001102</v>
      </c>
      <c r="V1103" t="b">
        <f>ISNUMBER(MATCH( ""&amp; T1103,  Emploees!AC:AC,0))</f>
        <v>0</v>
      </c>
      <c r="W1103" t="b">
        <f>IF(V1103,FALSE,ISNUMBER(MATCH(T1103,Emploees!B:B,0)))</f>
        <v>0</v>
      </c>
      <c r="X1103" t="b">
        <v>1</v>
      </c>
      <c r="Y1103" t="e">
        <f>MATCH(ROW(),Sheet2!$A$2:$A$8,0)</f>
        <v>#N/A</v>
      </c>
    </row>
    <row r="1104" spans="1:25" hidden="1" x14ac:dyDescent="0.25">
      <c r="A1104" t="str">
        <v>ამირან ხინკილაძე</v>
      </c>
      <c r="B1104" t="str">
        <v>61006074285</v>
      </c>
      <c r="C1104" s="19" t="str">
        <v/>
      </c>
      <c r="E1104" t="str">
        <v>Male</v>
      </c>
      <c r="F1104" t="b">
        <v>1</v>
      </c>
      <c r="H1104" t="str">
        <v/>
      </c>
      <c r="I1104" t="str">
        <v/>
      </c>
      <c r="J1104" t="str">
        <v/>
      </c>
      <c r="K1104" t="str">
        <v/>
      </c>
      <c r="M1104" t="str">
        <v/>
      </c>
      <c r="N1104" t="str">
        <v/>
      </c>
      <c r="O1104" t="str">
        <v/>
      </c>
      <c r="P1104" t="str">
        <v/>
      </c>
      <c r="Q1104" t="str">
        <v/>
      </c>
      <c r="R1104" t="str">
        <v>bf4d83f9-5064-4958-af6e-e4c21b2e4880</v>
      </c>
      <c r="S1104" t="str">
        <v>94279771-0dd8-44b8-955b-275714b1489b</v>
      </c>
      <c r="T1104" t="str">
        <v>0410FE48-2CC0-40A7-8237-73FFD421F775</v>
      </c>
      <c r="U1104" t="str">
        <v>ICE001103</v>
      </c>
      <c r="V1104" t="b">
        <f>ISNUMBER(MATCH( ""&amp; T1104,  Emploees!AC:AC,0))</f>
        <v>0</v>
      </c>
      <c r="W1104" t="b">
        <f>IF(V1104,FALSE,ISNUMBER(MATCH(T1104,Emploees!B:B,0)))</f>
        <v>0</v>
      </c>
      <c r="X1104" t="b">
        <v>1</v>
      </c>
      <c r="Y1104" t="e">
        <f>MATCH(ROW(),Sheet2!$A$2:$A$8,0)</f>
        <v>#N/A</v>
      </c>
    </row>
    <row r="1105" spans="1:25" hidden="1" x14ac:dyDescent="0.25">
      <c r="A1105" t="str">
        <v>ჯემალ დიასამიძე</v>
      </c>
      <c r="B1105" t="str">
        <v>61001061574</v>
      </c>
      <c r="C1105" s="19" t="str">
        <v/>
      </c>
      <c r="E1105" t="str">
        <v>Male</v>
      </c>
      <c r="F1105" t="b">
        <v>1</v>
      </c>
      <c r="H1105" t="str">
        <v/>
      </c>
      <c r="I1105" t="str">
        <v/>
      </c>
      <c r="J1105" t="str">
        <v/>
      </c>
      <c r="K1105" t="str">
        <v/>
      </c>
      <c r="M1105" t="str">
        <v/>
      </c>
      <c r="N1105" t="str">
        <v/>
      </c>
      <c r="O1105" t="str">
        <v/>
      </c>
      <c r="P1105" t="str">
        <v/>
      </c>
      <c r="Q1105">
        <v>1985</v>
      </c>
      <c r="R1105" t="str">
        <v>bf4d83f9-5064-4958-af6e-e4c21b2e4880</v>
      </c>
      <c r="S1105" t="str">
        <v>94279771-0dd8-44b8-955b-275714b1489b</v>
      </c>
      <c r="T1105" t="str">
        <v>DD5CC54C-22DE-4400-BE77-F09B27E87D20</v>
      </c>
      <c r="U1105" t="str">
        <v>ICE001104</v>
      </c>
      <c r="V1105" t="b">
        <f>ISNUMBER(MATCH( ""&amp; T1105,  Emploees!AC:AC,0))</f>
        <v>0</v>
      </c>
      <c r="W1105" t="b">
        <f>IF(V1105,FALSE,ISNUMBER(MATCH(T1105,Emploees!B:B,0)))</f>
        <v>0</v>
      </c>
      <c r="X1105" t="b">
        <v>1</v>
      </c>
      <c r="Y1105" t="e">
        <f>MATCH(ROW(),Sheet2!$A$2:$A$8,0)</f>
        <v>#N/A</v>
      </c>
    </row>
    <row r="1106" spans="1:25" hidden="1" x14ac:dyDescent="0.25">
      <c r="A1106" t="str">
        <v>სოლომონ კაკალაშვილი</v>
      </c>
      <c r="B1106" t="str">
        <v>24001040800</v>
      </c>
      <c r="C1106" s="19" t="str">
        <v/>
      </c>
      <c r="E1106" t="str">
        <v>Male</v>
      </c>
      <c r="F1106" t="b">
        <v>1</v>
      </c>
      <c r="H1106" t="str">
        <v/>
      </c>
      <c r="I1106" t="str">
        <v/>
      </c>
      <c r="J1106" t="str">
        <v/>
      </c>
      <c r="K1106" t="str">
        <v/>
      </c>
      <c r="M1106" t="str">
        <v/>
      </c>
      <c r="N1106" t="str">
        <v/>
      </c>
      <c r="O1106" t="str">
        <v/>
      </c>
      <c r="P1106" t="str">
        <v/>
      </c>
      <c r="Q1106" t="str">
        <v/>
      </c>
      <c r="R1106" t="str">
        <v>bf4d83f9-5064-4958-af6e-e4c21b2e4880</v>
      </c>
      <c r="S1106" t="str">
        <v>94279771-0dd8-44b8-955b-275714b1489b</v>
      </c>
      <c r="T1106" t="str">
        <v>4B11AE28-CE8C-494A-B221-52B127EAE6E7</v>
      </c>
      <c r="U1106" t="str">
        <v>ICE001105</v>
      </c>
      <c r="V1106" t="b">
        <f>ISNUMBER(MATCH( ""&amp; T1106,  Emploees!AC:AC,0))</f>
        <v>0</v>
      </c>
      <c r="W1106" t="b">
        <f>IF(V1106,FALSE,ISNUMBER(MATCH(T1106,Emploees!B:B,0)))</f>
        <v>0</v>
      </c>
      <c r="X1106" t="b">
        <v>1</v>
      </c>
      <c r="Y1106" t="e">
        <f>MATCH(ROW(),Sheet2!$A$2:$A$8,0)</f>
        <v>#N/A</v>
      </c>
    </row>
    <row r="1107" spans="1:25" hidden="1" x14ac:dyDescent="0.25">
      <c r="A1107" t="str">
        <v>ენრი ცინცაძე</v>
      </c>
      <c r="B1107" t="str">
        <v>61004066016</v>
      </c>
      <c r="C1107" s="19" t="str">
        <v/>
      </c>
      <c r="E1107" t="str">
        <v>Male</v>
      </c>
      <c r="F1107" t="b">
        <v>1</v>
      </c>
      <c r="H1107" t="str">
        <v/>
      </c>
      <c r="I1107" t="str">
        <v/>
      </c>
      <c r="J1107" t="str">
        <v/>
      </c>
      <c r="K1107" t="str">
        <v>GE98BG0000000101004176</v>
      </c>
      <c r="M1107" t="str">
        <v/>
      </c>
      <c r="N1107" t="str">
        <v/>
      </c>
      <c r="O1107" t="str">
        <v/>
      </c>
      <c r="P1107" t="str">
        <v/>
      </c>
      <c r="Q1107" t="str">
        <v/>
      </c>
      <c r="R1107" t="str">
        <v>bf4d83f9-5064-4958-af6e-e4c21b2e4880</v>
      </c>
      <c r="S1107" t="str">
        <v>94279771-0dd8-44b8-955b-275714b1489b</v>
      </c>
      <c r="T1107" t="str">
        <v>232B29E5-C86E-454B-8E8C-EABBA90076BF</v>
      </c>
      <c r="U1107" t="str">
        <v>ICE001106</v>
      </c>
      <c r="V1107" t="b">
        <f>ISNUMBER(MATCH( ""&amp; T1107,  Emploees!AC:AC,0))</f>
        <v>0</v>
      </c>
      <c r="W1107" t="b">
        <f>IF(V1107,FALSE,ISNUMBER(MATCH(T1107,Emploees!B:B,0)))</f>
        <v>0</v>
      </c>
      <c r="X1107" t="b">
        <v>1</v>
      </c>
      <c r="Y1107" t="e">
        <f>MATCH(ROW(),Sheet2!$A$2:$A$8,0)</f>
        <v>#N/A</v>
      </c>
    </row>
    <row r="1108" spans="1:25" hidden="1" x14ac:dyDescent="0.25">
      <c r="A1108" t="str">
        <v>თორნიკე ყურშუბაძე</v>
      </c>
      <c r="B1108" t="str">
        <v>61004061980</v>
      </c>
      <c r="C1108" s="19" t="str">
        <v/>
      </c>
      <c r="E1108" t="str">
        <v>Male</v>
      </c>
      <c r="F1108" t="b">
        <v>1</v>
      </c>
      <c r="H1108" t="str">
        <v/>
      </c>
      <c r="I1108" t="str">
        <v/>
      </c>
      <c r="J1108" t="str">
        <v/>
      </c>
      <c r="K1108" t="str">
        <v/>
      </c>
      <c r="M1108" t="str">
        <v/>
      </c>
      <c r="N1108" t="str">
        <v/>
      </c>
      <c r="O1108" t="str">
        <v/>
      </c>
      <c r="P1108" t="str">
        <v/>
      </c>
      <c r="Q1108" t="str">
        <v/>
      </c>
      <c r="R1108" t="str">
        <v>bf4d83f9-5064-4958-af6e-e4c21b2e4880</v>
      </c>
      <c r="S1108" t="str">
        <v>94279771-0dd8-44b8-955b-275714b1489b</v>
      </c>
      <c r="T1108" t="str">
        <v>1E0E3437-1E19-4786-AF9B-B7DFD7732887</v>
      </c>
      <c r="U1108" t="str">
        <v>ICE001107</v>
      </c>
      <c r="V1108" t="b">
        <f>ISNUMBER(MATCH( ""&amp; T1108,  Emploees!AC:AC,0))</f>
        <v>0</v>
      </c>
      <c r="W1108" t="b">
        <f>IF(V1108,FALSE,ISNUMBER(MATCH(T1108,Emploees!B:B,0)))</f>
        <v>0</v>
      </c>
      <c r="X1108" t="b">
        <v>1</v>
      </c>
      <c r="Y1108" t="e">
        <f>MATCH(ROW(),Sheet2!$A$2:$A$8,0)</f>
        <v>#N/A</v>
      </c>
    </row>
    <row r="1109" spans="1:25" hidden="1" x14ac:dyDescent="0.25">
      <c r="A1109" t="str">
        <v>ქეთევან გურამიშვილი</v>
      </c>
      <c r="B1109" t="str">
        <v>01005016406</v>
      </c>
      <c r="C1109" s="19" t="str">
        <v/>
      </c>
      <c r="E1109" t="str">
        <v>Male</v>
      </c>
      <c r="F1109" t="b">
        <v>1</v>
      </c>
      <c r="H1109" t="str">
        <v>ქ. თბილისი, შარტავას 35/37</v>
      </c>
      <c r="I1109" t="str">
        <v/>
      </c>
      <c r="J1109" t="str">
        <v/>
      </c>
      <c r="K1109" t="str">
        <v/>
      </c>
      <c r="M1109" t="str">
        <v/>
      </c>
      <c r="N1109" t="str">
        <v/>
      </c>
      <c r="O1109" t="str">
        <v/>
      </c>
      <c r="P1109" t="str">
        <v/>
      </c>
      <c r="Q1109">
        <v>1472</v>
      </c>
      <c r="R1109" t="str">
        <v>bf4d83f9-5064-4958-af6e-e4c21b2e4880</v>
      </c>
      <c r="S1109" t="str">
        <v>94279771-0dd8-44b8-955b-275714b1489b</v>
      </c>
      <c r="T1109" t="str">
        <v>4A321FF9-0A54-4D1A-BADD-4D90585E9E62</v>
      </c>
      <c r="U1109" t="str">
        <v>ICE001108</v>
      </c>
      <c r="V1109" t="b">
        <f>ISNUMBER(MATCH( ""&amp; T1109,  Emploees!AC:AC,0))</f>
        <v>0</v>
      </c>
      <c r="W1109" t="b">
        <f>IF(V1109,FALSE,ISNUMBER(MATCH(T1109,Emploees!B:B,0)))</f>
        <v>0</v>
      </c>
      <c r="X1109" t="b">
        <v>1</v>
      </c>
      <c r="Y1109" t="e">
        <f>MATCH(ROW(),Sheet2!$A$2:$A$8,0)</f>
        <v>#N/A</v>
      </c>
    </row>
    <row r="1110" spans="1:25" hidden="1" x14ac:dyDescent="0.25">
      <c r="A1110" t="str">
        <v>კაზა დი ბათუმი</v>
      </c>
      <c r="B1110" t="str">
        <v>405389397</v>
      </c>
      <c r="C1110" s="19" t="str">
        <v/>
      </c>
      <c r="E1110" t="str">
        <v/>
      </c>
      <c r="F1110" t="str">
        <v/>
      </c>
      <c r="H1110" t="str">
        <v>ქ. თბილისი, სულხან-საბას ქ. N9</v>
      </c>
      <c r="I1110" t="str">
        <v/>
      </c>
      <c r="J1110" t="str">
        <v/>
      </c>
      <c r="K1110" t="str">
        <v/>
      </c>
      <c r="M1110" t="str">
        <v>გოგა ჩხეიძე</v>
      </c>
      <c r="N1110" t="str">
        <v>01001010601</v>
      </c>
      <c r="O1110" t="str">
        <v/>
      </c>
      <c r="P1110" t="str">
        <v/>
      </c>
      <c r="Q1110">
        <v>1486</v>
      </c>
      <c r="R1110" t="str">
        <v>0d51a686-652b-478f-9502-50b11abafa54</v>
      </c>
      <c r="S1110" t="str">
        <v>94279771-0dd8-44b8-955b-275714b1489b</v>
      </c>
      <c r="T1110" t="str">
        <v>7B714BC6-6914-42A2-8E42-3565165F1489</v>
      </c>
      <c r="U1110" t="str">
        <v>ICE001109</v>
      </c>
      <c r="V1110" t="b">
        <f>ISNUMBER(MATCH( ""&amp; T1110,  Emploees!AC:AC,0))</f>
        <v>0</v>
      </c>
      <c r="W1110" t="b">
        <f>IF(V1110,FALSE,ISNUMBER(MATCH(T1110,Emploees!B:B,0)))</f>
        <v>0</v>
      </c>
      <c r="X1110" t="b">
        <v>1</v>
      </c>
      <c r="Y1110" t="e">
        <f>MATCH(ROW(),Sheet2!$A$2:$A$8,0)</f>
        <v>#N/A</v>
      </c>
    </row>
    <row r="1111" spans="1:25" hidden="1" x14ac:dyDescent="0.25">
      <c r="A1111" t="str">
        <v>ავთანდილ გრძელიძე</v>
      </c>
      <c r="B1111" t="str">
        <v>01027075974</v>
      </c>
      <c r="C1111" s="19" t="str">
        <v/>
      </c>
      <c r="E1111" t="str">
        <v>Male</v>
      </c>
      <c r="F1111" t="str">
        <v/>
      </c>
      <c r="H1111" t="str">
        <v>ქ. თბილისი, ვარკეთილი 3, IV მრ., კორპ. 421, ბ.1</v>
      </c>
      <c r="I1111" t="str">
        <v/>
      </c>
      <c r="J1111" t="str">
        <v/>
      </c>
      <c r="K1111" t="str">
        <v>GE51BG0000000345938849</v>
      </c>
      <c r="M1111" t="str">
        <v/>
      </c>
      <c r="N1111" t="str">
        <v/>
      </c>
      <c r="O1111" t="str">
        <v/>
      </c>
      <c r="P1111" t="str">
        <v/>
      </c>
      <c r="Q1111">
        <v>1489</v>
      </c>
      <c r="R1111" t="str">
        <v>470412f4-e2c0-4f9d-91f1-1c0630a02364</v>
      </c>
      <c r="S1111" t="str">
        <v>94279771-0dd8-44b8-955b-275714b1489b</v>
      </c>
      <c r="T1111" t="str">
        <v>91D1B073-4F81-4B88-A5EF-59F4AD45EA9A</v>
      </c>
      <c r="U1111" t="str">
        <v>ICE001110</v>
      </c>
      <c r="V1111" t="b">
        <f>ISNUMBER(MATCH( ""&amp; T1111,  Emploees!AC:AC,0))</f>
        <v>0</v>
      </c>
      <c r="W1111" t="b">
        <f>IF(V1111,FALSE,ISNUMBER(MATCH(T1111,Emploees!B:B,0)))</f>
        <v>0</v>
      </c>
      <c r="X1111" t="b">
        <v>1</v>
      </c>
      <c r="Y1111" t="e">
        <f>MATCH(ROW(),Sheet2!$A$2:$A$8,0)</f>
        <v>#N/A</v>
      </c>
    </row>
    <row r="1112" spans="1:25" hidden="1" x14ac:dyDescent="0.25">
      <c r="A1112" t="str">
        <v>ქეთევანი ავალიანი</v>
      </c>
      <c r="B1112" t="str">
        <v>60001034749</v>
      </c>
      <c r="C1112" s="19" t="str">
        <v/>
      </c>
      <c r="E1112" t="str">
        <v>Male</v>
      </c>
      <c r="F1112" t="b">
        <v>1</v>
      </c>
      <c r="H1112" t="str">
        <v>ქ. თბილისი</v>
      </c>
      <c r="I1112" t="str">
        <v/>
      </c>
      <c r="J1112" t="str">
        <v/>
      </c>
      <c r="K1112" t="str">
        <v/>
      </c>
      <c r="M1112" t="str">
        <v/>
      </c>
      <c r="N1112" t="str">
        <v/>
      </c>
      <c r="O1112" t="str">
        <v/>
      </c>
      <c r="P1112" t="str">
        <v/>
      </c>
      <c r="Q1112">
        <v>1481</v>
      </c>
      <c r="R1112" t="str">
        <v>bf4d83f9-5064-4958-af6e-e4c21b2e4880</v>
      </c>
      <c r="S1112" t="str">
        <v>94279771-0dd8-44b8-955b-275714b1489b</v>
      </c>
      <c r="T1112" t="str">
        <v>3A516BC6-5B32-480E-A832-CC303C538C11</v>
      </c>
      <c r="U1112" t="str">
        <v>ICE001111</v>
      </c>
      <c r="V1112" t="b">
        <f>ISNUMBER(MATCH( ""&amp; T1112,  Emploees!AC:AC,0))</f>
        <v>0</v>
      </c>
      <c r="W1112" t="b">
        <f>IF(V1112,FALSE,ISNUMBER(MATCH(T1112,Emploees!B:B,0)))</f>
        <v>0</v>
      </c>
      <c r="X1112" t="b">
        <v>1</v>
      </c>
      <c r="Y1112" t="e">
        <f>MATCH(ROW(),Sheet2!$A$2:$A$8,0)</f>
        <v>#N/A</v>
      </c>
    </row>
    <row r="1113" spans="1:25" hidden="1" x14ac:dyDescent="0.25">
      <c r="A1113" t="str">
        <v>მონუმენტი 1880</v>
      </c>
      <c r="B1113" t="str">
        <v>402159980</v>
      </c>
      <c r="C1113" s="19" t="str">
        <v/>
      </c>
      <c r="E1113" t="str">
        <v/>
      </c>
      <c r="F1113" t="str">
        <v/>
      </c>
      <c r="H1113" t="str">
        <v>საქართველო, ქ. თბილისი, ჩუღურეთის რაიონი, მ. გოგიბერიძეის ქ.,N 1, ფართი N4</v>
      </c>
      <c r="I1113" t="str">
        <v/>
      </c>
      <c r="J1113" t="str">
        <v/>
      </c>
      <c r="K1113" t="str">
        <v/>
      </c>
      <c r="M1113" t="str">
        <v>ნათია გეგუჩაძე</v>
      </c>
      <c r="N1113" t="str">
        <v>01005008095</v>
      </c>
      <c r="O1113" t="str">
        <v/>
      </c>
      <c r="P1113" t="str">
        <v/>
      </c>
      <c r="Q1113">
        <v>1386</v>
      </c>
      <c r="R1113" t="str">
        <v>0d51a686-652b-478f-9502-50b11abafa54</v>
      </c>
      <c r="S1113" t="str">
        <v>94279771-0dd8-44b8-955b-275714b1489b</v>
      </c>
      <c r="T1113" t="str">
        <v>CA4BC010-5210-4004-9D64-42DE442CC571</v>
      </c>
      <c r="U1113" t="str">
        <v>ICE001112</v>
      </c>
      <c r="V1113" t="b">
        <f>ISNUMBER(MATCH( ""&amp; T1113,  Emploees!AC:AC,0))</f>
        <v>0</v>
      </c>
      <c r="W1113" t="b">
        <f>IF(V1113,FALSE,ISNUMBER(MATCH(T1113,Emploees!B:B,0)))</f>
        <v>0</v>
      </c>
      <c r="X1113" t="b">
        <v>1</v>
      </c>
      <c r="Y1113" t="e">
        <f>MATCH(ROW(),Sheet2!$A$2:$A$8,0)</f>
        <v>#N/A</v>
      </c>
    </row>
    <row r="1114" spans="1:25" hidden="1" x14ac:dyDescent="0.25">
      <c r="A1114" t="str">
        <v>ბიოლენდი</v>
      </c>
      <c r="B1114" t="str">
        <v>204568146</v>
      </c>
      <c r="C1114" s="19" t="str">
        <v/>
      </c>
      <c r="E1114" t="str">
        <v/>
      </c>
      <c r="F1114" t="str">
        <v/>
      </c>
      <c r="H1114" t="str">
        <v>ქ. თბილისი, მთაწმინდის რაიონი, ხ. სავანელის ქ., N14</v>
      </c>
      <c r="I1114" t="str">
        <v/>
      </c>
      <c r="J1114" t="str">
        <v/>
      </c>
      <c r="K1114" t="str">
        <v/>
      </c>
      <c r="M1114" t="str">
        <v>ლევან შეროზია</v>
      </c>
      <c r="N1114" t="str">
        <v>01017020783</v>
      </c>
      <c r="O1114" t="str">
        <v/>
      </c>
      <c r="P1114" t="str">
        <v/>
      </c>
      <c r="Q1114">
        <v>1491</v>
      </c>
      <c r="R1114" t="str">
        <v>0d51a686-652b-478f-9502-50b11abafa54</v>
      </c>
      <c r="S1114" t="str">
        <v>94279771-0dd8-44b8-955b-275714b1489b</v>
      </c>
      <c r="T1114" t="str">
        <v>299F2925-7234-4A21-875B-A20DB9A3D1EB</v>
      </c>
      <c r="U1114" t="str">
        <v>ICE001113</v>
      </c>
      <c r="V1114" t="b">
        <f>ISNUMBER(MATCH( ""&amp; T1114,  Emploees!AC:AC,0))</f>
        <v>0</v>
      </c>
      <c r="W1114" t="b">
        <f>IF(V1114,FALSE,ISNUMBER(MATCH(T1114,Emploees!B:B,0)))</f>
        <v>0</v>
      </c>
      <c r="X1114" t="b">
        <v>1</v>
      </c>
      <c r="Y1114" t="e">
        <f>MATCH(ROW(),Sheet2!$A$2:$A$8,0)</f>
        <v>#N/A</v>
      </c>
    </row>
    <row r="1115" spans="1:25" hidden="1" x14ac:dyDescent="0.25">
      <c r="A1115" t="str">
        <v>მ2</v>
      </c>
      <c r="B1115" t="str">
        <v>404465529</v>
      </c>
      <c r="C1115" s="19" t="str">
        <v/>
      </c>
      <c r="E1115" t="str">
        <v/>
      </c>
      <c r="F1115" t="str">
        <v/>
      </c>
      <c r="H1115" t="str">
        <v>ქ. თბილისი, ვაკის რაიონი, ილია ჭავჭავაძის გამზირი, N29, მე-3 სართული</v>
      </c>
      <c r="I1115" t="str">
        <v/>
      </c>
      <c r="J1115" t="str">
        <v/>
      </c>
      <c r="K1115" t="str">
        <v/>
      </c>
      <c r="M1115" t="str">
        <v>ირაკლი ბურდილაძე</v>
      </c>
      <c r="N1115" t="str">
        <v>01025006212</v>
      </c>
      <c r="O1115" t="str">
        <v/>
      </c>
      <c r="P1115" t="str">
        <v/>
      </c>
      <c r="Q1115">
        <v>1497</v>
      </c>
      <c r="R1115" t="str">
        <v>0d51a686-652b-478f-9502-50b11abafa54</v>
      </c>
      <c r="S1115" t="str">
        <v>94279771-0dd8-44b8-955b-275714b1489b</v>
      </c>
      <c r="T1115" t="str">
        <v>331D7AD9-06E8-4967-9C77-692788BBAD6D</v>
      </c>
      <c r="U1115" t="str">
        <v>ICE001114</v>
      </c>
      <c r="V1115" t="b">
        <f>ISNUMBER(MATCH( ""&amp; T1115,  Emploees!AC:AC,0))</f>
        <v>0</v>
      </c>
      <c r="W1115" t="b">
        <f>IF(V1115,FALSE,ISNUMBER(MATCH(T1115,Emploees!B:B,0)))</f>
        <v>0</v>
      </c>
      <c r="X1115" t="b">
        <v>1</v>
      </c>
      <c r="Y1115" t="e">
        <f>MATCH(ROW(),Sheet2!$A$2:$A$8,0)</f>
        <v>#N/A</v>
      </c>
    </row>
    <row r="1116" spans="1:25" hidden="1" x14ac:dyDescent="0.25">
      <c r="A1116" t="str">
        <v>სინთეზი მოტორსი</v>
      </c>
      <c r="B1116" t="str">
        <v>245527023</v>
      </c>
      <c r="C1116" s="19" t="str">
        <v/>
      </c>
      <c r="E1116" t="str">
        <v/>
      </c>
      <c r="F1116" t="str">
        <v/>
      </c>
      <c r="H1116" t="str">
        <v>ქ. ბათუმი, ფრიდონ ხალვაშის გამზირი, N 33</v>
      </c>
      <c r="I1116" t="str">
        <v/>
      </c>
      <c r="J1116" t="str">
        <v/>
      </c>
      <c r="K1116" t="str">
        <v/>
      </c>
      <c r="M1116" t="str">
        <v>დავით დავითაძე</v>
      </c>
      <c r="N1116">
        <v>61010000429</v>
      </c>
      <c r="O1116" t="str">
        <v/>
      </c>
      <c r="P1116" t="str">
        <v/>
      </c>
      <c r="Q1116">
        <v>1477</v>
      </c>
      <c r="R1116" t="str">
        <v>0d51a686-652b-478f-9502-50b11abafa54</v>
      </c>
      <c r="S1116" t="str">
        <v>94279771-0dd8-44b8-955b-275714b1489b</v>
      </c>
      <c r="T1116" t="str">
        <v>3C3B2E8D-39FF-4898-BAB8-4738D8467565</v>
      </c>
      <c r="U1116" t="str">
        <v>ICE001115</v>
      </c>
      <c r="V1116" t="b">
        <f>ISNUMBER(MATCH( ""&amp; T1116,  Emploees!AC:AC,0))</f>
        <v>0</v>
      </c>
      <c r="W1116" t="b">
        <f>IF(V1116,FALSE,ISNUMBER(MATCH(T1116,Emploees!B:B,0)))</f>
        <v>0</v>
      </c>
      <c r="X1116" t="b">
        <v>1</v>
      </c>
      <c r="Y1116" t="e">
        <f>MATCH(ROW(),Sheet2!$A$2:$A$8,0)</f>
        <v>#N/A</v>
      </c>
    </row>
    <row r="1117" spans="1:25" hidden="1" x14ac:dyDescent="0.25">
      <c r="A1117" t="str">
        <v>ელტექ-სერვის გრუპ</v>
      </c>
      <c r="B1117" t="str">
        <v>400142056</v>
      </c>
      <c r="C1117" s="19" t="str">
        <v/>
      </c>
      <c r="E1117" t="str">
        <v/>
      </c>
      <c r="F1117" t="str">
        <v/>
      </c>
      <c r="H1117" t="str">
        <v/>
      </c>
      <c r="I1117" t="str">
        <v/>
      </c>
      <c r="J1117" t="str">
        <v/>
      </c>
      <c r="K1117" t="str">
        <v/>
      </c>
      <c r="M1117" t="str">
        <v>ანდრეი თედეთი</v>
      </c>
      <c r="N1117" t="str">
        <v>01003015757</v>
      </c>
      <c r="O1117" t="str">
        <v/>
      </c>
      <c r="P1117" t="str">
        <v/>
      </c>
      <c r="Q1117">
        <v>1492</v>
      </c>
      <c r="R1117" t="str">
        <v>0d51a686-652b-478f-9502-50b11abafa54</v>
      </c>
      <c r="S1117" t="str">
        <v>94279771-0dd8-44b8-955b-275714b1489b</v>
      </c>
      <c r="T1117" t="str">
        <v>76AB52FC-AF24-4AD4-B97A-2111B665E853</v>
      </c>
      <c r="U1117" t="str">
        <v>ICE001116</v>
      </c>
      <c r="V1117" t="b">
        <f>ISNUMBER(MATCH( ""&amp; T1117,  Emploees!AC:AC,0))</f>
        <v>0</v>
      </c>
      <c r="W1117" t="b">
        <f>IF(V1117,FALSE,ISNUMBER(MATCH(T1117,Emploees!B:B,0)))</f>
        <v>0</v>
      </c>
      <c r="X1117" t="b">
        <v>1</v>
      </c>
      <c r="Y1117" t="e">
        <f>MATCH(ROW(),Sheet2!$A$2:$A$8,0)</f>
        <v>#N/A</v>
      </c>
    </row>
    <row r="1118" spans="1:25" hidden="1" x14ac:dyDescent="0.25">
      <c r="A1118" t="str">
        <v>ალექსანდრე ისაევი</v>
      </c>
      <c r="B1118" t="str">
        <v>01010002505</v>
      </c>
      <c r="C1118" s="19" t="str">
        <v/>
      </c>
      <c r="E1118" t="str">
        <v>Male</v>
      </c>
      <c r="F1118" t="b">
        <v>1</v>
      </c>
      <c r="H1118" t="str">
        <v>ქ. თბილისი</v>
      </c>
      <c r="I1118" t="str">
        <v/>
      </c>
      <c r="J1118" t="str">
        <v/>
      </c>
      <c r="K1118" t="str">
        <v>GE21BG0000000344645700</v>
      </c>
      <c r="M1118" t="str">
        <v/>
      </c>
      <c r="N1118" t="str">
        <v/>
      </c>
      <c r="O1118" t="str">
        <v/>
      </c>
      <c r="P1118" t="str">
        <v/>
      </c>
      <c r="Q1118" t="str">
        <v/>
      </c>
      <c r="R1118" t="str">
        <v>bf4d83f9-5064-4958-af6e-e4c21b2e4880</v>
      </c>
      <c r="S1118" t="str">
        <v>94279771-0dd8-44b8-955b-275714b1489b</v>
      </c>
      <c r="T1118" t="str">
        <v>E6D9C137-D5C3-4707-87DA-51DBBD474B12</v>
      </c>
      <c r="U1118" t="str">
        <v>ICE001117</v>
      </c>
      <c r="V1118" t="b">
        <f>ISNUMBER(MATCH( ""&amp; T1118,  Emploees!AC:AC,0))</f>
        <v>0</v>
      </c>
      <c r="W1118" t="b">
        <f>IF(V1118,FALSE,ISNUMBER(MATCH(T1118,Emploees!B:B,0)))</f>
        <v>0</v>
      </c>
      <c r="X1118" t="b">
        <v>1</v>
      </c>
      <c r="Y1118" t="e">
        <f>MATCH(ROW(),Sheet2!$A$2:$A$8,0)</f>
        <v>#N/A</v>
      </c>
    </row>
    <row r="1119" spans="1:25" hidden="1" x14ac:dyDescent="0.25">
      <c r="A1119" t="str">
        <v>მუხრან თედორაძე</v>
      </c>
      <c r="B1119" t="str">
        <v>61006000016</v>
      </c>
      <c r="C1119" s="19" t="str">
        <v/>
      </c>
      <c r="E1119" t="str">
        <v>Male</v>
      </c>
      <c r="F1119" t="b">
        <v>1</v>
      </c>
      <c r="H1119" t="str">
        <v>ქ. ბათუმი</v>
      </c>
      <c r="I1119" t="str">
        <v/>
      </c>
      <c r="J1119" t="str">
        <v/>
      </c>
      <c r="K1119" t="str">
        <v>GE64BG0000000108512200</v>
      </c>
      <c r="M1119" t="str">
        <v/>
      </c>
      <c r="N1119" t="str">
        <v/>
      </c>
      <c r="O1119" t="str">
        <v/>
      </c>
      <c r="P1119" t="str">
        <v/>
      </c>
      <c r="Q1119" t="str">
        <v/>
      </c>
      <c r="R1119" t="str">
        <v>bf4d83f9-5064-4958-af6e-e4c21b2e4880</v>
      </c>
      <c r="S1119" t="str">
        <v>94279771-0dd8-44b8-955b-275714b1489b</v>
      </c>
      <c r="T1119" t="str">
        <v>B3458D65-6668-4F15-B9D0-CEF74DF24479</v>
      </c>
      <c r="U1119" t="str">
        <v>ICE001118</v>
      </c>
      <c r="V1119" t="b">
        <f>ISNUMBER(MATCH( ""&amp; T1119,  Emploees!AC:AC,0))</f>
        <v>0</v>
      </c>
      <c r="W1119" t="b">
        <f>IF(V1119,FALSE,ISNUMBER(MATCH(T1119,Emploees!B:B,0)))</f>
        <v>0</v>
      </c>
      <c r="X1119" t="b">
        <v>1</v>
      </c>
      <c r="Y1119" t="e">
        <f>MATCH(ROW(),Sheet2!$A$2:$A$8,0)</f>
        <v>#N/A</v>
      </c>
    </row>
    <row r="1120" spans="1:25" hidden="1" x14ac:dyDescent="0.25">
      <c r="A1120" t="str">
        <v>ჯემალ კაკაბაძე</v>
      </c>
      <c r="B1120" t="str">
        <v>61004061227</v>
      </c>
      <c r="C1120" s="19" t="str">
        <v/>
      </c>
      <c r="E1120" t="str">
        <v>Male</v>
      </c>
      <c r="F1120" t="b">
        <v>1</v>
      </c>
      <c r="H1120" t="str">
        <v>ქ. ბათუმი</v>
      </c>
      <c r="I1120" t="str">
        <v/>
      </c>
      <c r="J1120" t="str">
        <v/>
      </c>
      <c r="K1120" t="str">
        <v>GE90TB7200845061100087</v>
      </c>
      <c r="M1120" t="str">
        <v/>
      </c>
      <c r="N1120" t="str">
        <v/>
      </c>
      <c r="O1120" t="str">
        <v/>
      </c>
      <c r="P1120" t="str">
        <v/>
      </c>
      <c r="Q1120" t="str">
        <v/>
      </c>
      <c r="R1120" t="str">
        <v>bf4d83f9-5064-4958-af6e-e4c21b2e4880</v>
      </c>
      <c r="S1120" t="str">
        <v>94279771-0dd8-44b8-955b-275714b1489b</v>
      </c>
      <c r="T1120" t="str">
        <v>80D9D5C3-9D66-4BE8-90BA-79E4592C7683</v>
      </c>
      <c r="U1120" t="str">
        <v>ICE001119</v>
      </c>
      <c r="V1120" t="b">
        <f>ISNUMBER(MATCH( ""&amp; T1120,  Emploees!AC:AC,0))</f>
        <v>0</v>
      </c>
      <c r="W1120" t="b">
        <f>IF(V1120,FALSE,ISNUMBER(MATCH(T1120,Emploees!B:B,0)))</f>
        <v>0</v>
      </c>
      <c r="X1120" t="b">
        <v>1</v>
      </c>
      <c r="Y1120" t="e">
        <f>MATCH(ROW(),Sheet2!$A$2:$A$8,0)</f>
        <v>#N/A</v>
      </c>
    </row>
    <row r="1121" spans="1:25" hidden="1" x14ac:dyDescent="0.25">
      <c r="A1121" t="str">
        <v>მალხაზ ფუტკარაძე</v>
      </c>
      <c r="B1121" t="str">
        <v>61010000199</v>
      </c>
      <c r="C1121" s="19" t="str">
        <v/>
      </c>
      <c r="E1121" t="str">
        <v>Male</v>
      </c>
      <c r="F1121" t="b">
        <v>1</v>
      </c>
      <c r="H1121" t="str">
        <v>ბათუმი, ანგისის ქუჩა</v>
      </c>
      <c r="I1121" t="str">
        <v/>
      </c>
      <c r="J1121" t="str">
        <v/>
      </c>
      <c r="K1121" t="str">
        <v/>
      </c>
      <c r="M1121" t="str">
        <v/>
      </c>
      <c r="N1121" t="str">
        <v/>
      </c>
      <c r="O1121" t="str">
        <v/>
      </c>
      <c r="P1121" t="str">
        <v/>
      </c>
      <c r="Q1121" t="str">
        <v/>
      </c>
      <c r="R1121" t="str">
        <v>bf4d83f9-5064-4958-af6e-e4c21b2e4880</v>
      </c>
      <c r="S1121" t="str">
        <v>94279771-0dd8-44b8-955b-275714b1489b</v>
      </c>
      <c r="T1121" t="str">
        <v>79CB60CA-2F67-436F-9A5A-58874489E8AA</v>
      </c>
      <c r="U1121" t="str">
        <v>ICE001120</v>
      </c>
      <c r="V1121" t="b">
        <f>ISNUMBER(MATCH( ""&amp; T1121,  Emploees!AC:AC,0))</f>
        <v>0</v>
      </c>
      <c r="W1121" t="b">
        <f>IF(V1121,FALSE,ISNUMBER(MATCH(T1121,Emploees!B:B,0)))</f>
        <v>0</v>
      </c>
      <c r="X1121" t="b">
        <v>1</v>
      </c>
      <c r="Y1121" t="e">
        <f>MATCH(ROW(),Sheet2!$A$2:$A$8,0)</f>
        <v>#N/A</v>
      </c>
    </row>
    <row r="1122" spans="1:25" hidden="1" x14ac:dyDescent="0.25">
      <c r="A1122" t="str">
        <v>ეიჩ გრუპ კონსტრაქშენ</v>
      </c>
      <c r="B1122" t="str">
        <v>445510411</v>
      </c>
      <c r="C1122" s="19" t="str">
        <v/>
      </c>
      <c r="E1122" t="str">
        <v/>
      </c>
      <c r="F1122" t="str">
        <v/>
      </c>
      <c r="H1122" t="str">
        <v>საქართველო, ქ. ბათუმი, რუსთაველის ქუჩა N22, ბინა N30</v>
      </c>
      <c r="I1122" t="str">
        <v/>
      </c>
      <c r="J1122" t="str">
        <v/>
      </c>
      <c r="K1122" t="str">
        <v/>
      </c>
      <c r="M1122" t="str">
        <v>1. მაგომედ ჩაბიევ და 2. ენვერ ცეცხლაძე</v>
      </c>
      <c r="N1122" t="str">
        <v>1.720281998/რუსეთისფედერაცია/,2.61004011863</v>
      </c>
      <c r="O1122" t="str">
        <v/>
      </c>
      <c r="P1122" t="str">
        <v/>
      </c>
      <c r="Q1122">
        <v>1502</v>
      </c>
      <c r="R1122" t="str">
        <v>0d51a686-652b-478f-9502-50b11abafa54</v>
      </c>
      <c r="S1122" t="str">
        <v>94279771-0dd8-44b8-955b-275714b1489b</v>
      </c>
      <c r="T1122" t="str">
        <v>FD75B701-F0B0-4EFD-934E-9BC3480483AE</v>
      </c>
      <c r="U1122" t="str">
        <v>ICE001121</v>
      </c>
      <c r="V1122" t="b">
        <f>ISNUMBER(MATCH( ""&amp; T1122,  Emploees!AC:AC,0))</f>
        <v>0</v>
      </c>
      <c r="W1122" t="b">
        <f>IF(V1122,FALSE,ISNUMBER(MATCH(T1122,Emploees!B:B,0)))</f>
        <v>0</v>
      </c>
      <c r="X1122" t="b">
        <v>1</v>
      </c>
      <c r="Y1122" t="e">
        <f>MATCH(ROW(),Sheet2!$A$2:$A$8,0)</f>
        <v>#N/A</v>
      </c>
    </row>
    <row r="1123" spans="1:25" hidden="1" x14ac:dyDescent="0.25">
      <c r="A1123" t="str">
        <v>F.S. MACKENZIE INTERNATIONAL LTD (UK Registration No. 6596875 VAT No.: GB 936561013)</v>
      </c>
      <c r="B1123" t="str">
        <v/>
      </c>
      <c r="C1123" s="19" t="str">
        <v/>
      </c>
      <c r="E1123" t="str">
        <v/>
      </c>
      <c r="F1123" t="str">
        <v/>
      </c>
      <c r="H1123" t="str">
        <v>Bowden House Luckyn Lane Basildon Essex SS14 3AX</v>
      </c>
      <c r="I1123" t="str">
        <v/>
      </c>
      <c r="J1123" t="str">
        <v/>
      </c>
      <c r="K1123" t="str">
        <v>Swift: BARCGB22XXX GB32BARC20203552098166</v>
      </c>
      <c r="M1123" t="str">
        <v/>
      </c>
      <c r="N1123" t="str">
        <v/>
      </c>
      <c r="O1123" t="str">
        <v/>
      </c>
      <c r="P1123" t="str">
        <v/>
      </c>
      <c r="Q1123">
        <v>1517</v>
      </c>
      <c r="R1123" t="str">
        <v>7766e9c2-0094-4090-adf4-ef017062457f</v>
      </c>
      <c r="S1123" t="str">
        <v>e76c75b2-af68-49f2-beed-29e42483c818</v>
      </c>
      <c r="T1123" t="str">
        <v>FA72A1BF-C636-4FC3-B2EA-706EEF2337E7</v>
      </c>
      <c r="U1123" t="str">
        <v>ICE001122</v>
      </c>
      <c r="V1123" t="b">
        <f>ISNUMBER(MATCH( ""&amp; T1123,  Emploees!AC:AC,0))</f>
        <v>0</v>
      </c>
      <c r="W1123" t="b">
        <f>IF(V1123,FALSE,ISNUMBER(MATCH(T1123,Emploees!B:B,0)))</f>
        <v>0</v>
      </c>
      <c r="X1123" t="b">
        <v>1</v>
      </c>
      <c r="Y1123" t="e">
        <f>MATCH(ROW(),Sheet2!$A$2:$A$8,0)</f>
        <v>#N/A</v>
      </c>
    </row>
    <row r="1124" spans="1:25" hidden="1" x14ac:dyDescent="0.25">
      <c r="A1124" t="str">
        <v>AHI Carrier Fzc</v>
      </c>
      <c r="B1124" t="str">
        <v/>
      </c>
      <c r="C1124" s="19" t="str">
        <v/>
      </c>
      <c r="E1124" t="str">
        <v/>
      </c>
      <c r="F1124" t="str">
        <v/>
      </c>
      <c r="H1124" t="str">
        <v>B1 – 22, SAIF Zone P O Box No. 122341, Sharjah United Arab Emirates</v>
      </c>
      <c r="I1124" t="str">
        <v/>
      </c>
      <c r="J1124" t="str">
        <v/>
      </c>
      <c r="K1124" t="str">
        <v/>
      </c>
      <c r="M1124" t="str">
        <v/>
      </c>
      <c r="N1124" t="str">
        <v/>
      </c>
      <c r="O1124" t="str">
        <v/>
      </c>
      <c r="P1124" t="str">
        <v/>
      </c>
      <c r="Q1124">
        <v>7</v>
      </c>
      <c r="R1124" t="str">
        <v>7766e9c2-0094-4090-adf4-ef017062457f</v>
      </c>
      <c r="S1124" t="str">
        <v>354cb19f-17ee-4aeb-bc5a-c46ab02444bb</v>
      </c>
      <c r="T1124" t="str">
        <v>AEF33ADC-D3E1-4F29-9C04-1D160C138FDE</v>
      </c>
      <c r="U1124" t="str">
        <v>ICE001123</v>
      </c>
      <c r="V1124" t="b">
        <f>ISNUMBER(MATCH( ""&amp; T1124,  Emploees!AC:AC,0))</f>
        <v>0</v>
      </c>
      <c r="W1124" t="b">
        <f>IF(V1124,FALSE,ISNUMBER(MATCH(T1124,Emploees!B:B,0)))</f>
        <v>0</v>
      </c>
      <c r="X1124" t="b">
        <v>1</v>
      </c>
      <c r="Y1124" t="e">
        <f>MATCH(ROW(),Sheet2!$A$2:$A$8,0)</f>
        <v>#N/A</v>
      </c>
    </row>
    <row r="1125" spans="1:25" hidden="1" x14ac:dyDescent="0.25">
      <c r="A1125" t="str">
        <v>DELFAR ELEVATOR CO</v>
      </c>
      <c r="B1125" t="str">
        <v/>
      </c>
      <c r="C1125" s="19" t="str">
        <v/>
      </c>
      <c r="E1125" t="str">
        <v/>
      </c>
      <c r="F1125" t="str">
        <v/>
      </c>
      <c r="H1125" t="str">
        <v>NO.915, HUANZHU ROAD, HUZHOU, ZHEJIANG, CHINA</v>
      </c>
      <c r="I1125" t="str">
        <v/>
      </c>
      <c r="J1125" t="str">
        <v/>
      </c>
      <c r="K1125" t="str">
        <v/>
      </c>
      <c r="M1125" t="str">
        <v/>
      </c>
      <c r="N1125" t="str">
        <v/>
      </c>
      <c r="O1125" t="str">
        <v/>
      </c>
      <c r="P1125" t="str">
        <v/>
      </c>
      <c r="Q1125">
        <v>608</v>
      </c>
      <c r="R1125" t="str">
        <v>7766e9c2-0094-4090-adf4-ef017062457f</v>
      </c>
      <c r="S1125" t="str">
        <v>a75b26b6-21da-46ea-8d26-00a7900568a0</v>
      </c>
      <c r="T1125" t="str">
        <v>4079FF4E-5E4A-4BE4-B9D6-2264035EC150</v>
      </c>
      <c r="U1125" t="str">
        <v>ICE001124</v>
      </c>
      <c r="V1125" t="b">
        <f>ISNUMBER(MATCH( ""&amp; T1125,  Emploees!AC:AC,0))</f>
        <v>0</v>
      </c>
      <c r="W1125" t="b">
        <f>IF(V1125,FALSE,ISNUMBER(MATCH(T1125,Emploees!B:B,0)))</f>
        <v>0</v>
      </c>
      <c r="X1125" t="b">
        <v>1</v>
      </c>
      <c r="Y1125" t="e">
        <f>MATCH(ROW(),Sheet2!$A$2:$A$8,0)</f>
        <v>#N/A</v>
      </c>
    </row>
    <row r="1126" spans="1:25" hidden="1" x14ac:dyDescent="0.25">
      <c r="A1126" t="str">
        <v>ჯემალ ინაიშვილი</v>
      </c>
      <c r="B1126" t="str">
        <v>61001000802</v>
      </c>
      <c r="C1126" s="19" t="str">
        <v/>
      </c>
      <c r="E1126" t="str">
        <v>Male</v>
      </c>
      <c r="F1126" t="b">
        <v>1</v>
      </c>
      <c r="H1126" t="str">
        <v/>
      </c>
      <c r="I1126" t="str">
        <v/>
      </c>
      <c r="J1126" t="str">
        <v/>
      </c>
      <c r="K1126" t="str">
        <v/>
      </c>
      <c r="M1126" t="str">
        <v/>
      </c>
      <c r="N1126" t="str">
        <v/>
      </c>
      <c r="O1126" t="str">
        <v/>
      </c>
      <c r="P1126" t="str">
        <v/>
      </c>
      <c r="Q1126">
        <v>724</v>
      </c>
      <c r="R1126" t="str">
        <v>bf4d83f9-5064-4958-af6e-e4c21b2e4880</v>
      </c>
      <c r="S1126" t="str">
        <v>94279771-0dd8-44b8-955b-275714b1489b</v>
      </c>
      <c r="T1126" t="str">
        <v>F9B986D7-73AE-4F10-9DC3-1A4E90558499</v>
      </c>
      <c r="U1126" t="str">
        <v>ICE001125</v>
      </c>
      <c r="V1126" t="b">
        <f>ISNUMBER(MATCH( ""&amp; T1126,  Emploees!AC:AC,0))</f>
        <v>0</v>
      </c>
      <c r="W1126" t="b">
        <f>IF(V1126,FALSE,ISNUMBER(MATCH(T1126,Emploees!B:B,0)))</f>
        <v>0</v>
      </c>
      <c r="X1126" t="b">
        <v>1</v>
      </c>
      <c r="Y1126" t="e">
        <f>MATCH(ROW(),Sheet2!$A$2:$A$8,0)</f>
        <v>#N/A</v>
      </c>
    </row>
    <row r="1127" spans="1:25" hidden="1" x14ac:dyDescent="0.25">
      <c r="A1127" t="str">
        <v>CONCEPT ISITMA SOGUTMA SISTEMLERİ SANAYI VE TICARET AS.</v>
      </c>
      <c r="B1127" t="str">
        <v/>
      </c>
      <c r="C1127" s="19" t="str">
        <v/>
      </c>
      <c r="E1127" t="str">
        <v/>
      </c>
      <c r="F1127" t="str">
        <v/>
      </c>
      <c r="H1127" t="str">
        <v>BAGLARBASI MAHALLESI BAGDAT CADDESI GEDIK IS MERKESI A BLOK NO:414 D: 18 - MALTEPE- İSTANBUL / TURKIYE</v>
      </c>
      <c r="I1127" t="str">
        <v/>
      </c>
      <c r="J1127" t="str">
        <v/>
      </c>
      <c r="K1127" t="str">
        <v>TR430001500158048016203714</v>
      </c>
      <c r="M1127" t="str">
        <v/>
      </c>
      <c r="N1127" t="str">
        <v/>
      </c>
      <c r="O1127" t="str">
        <v/>
      </c>
      <c r="P1127" t="str">
        <v/>
      </c>
      <c r="Q1127">
        <v>577</v>
      </c>
      <c r="R1127" t="str">
        <v>7766e9c2-0094-4090-adf4-ef017062457f</v>
      </c>
      <c r="S1127" t="str">
        <v>53cc2ab4-7af4-40a4-8f56-ef11c416822b</v>
      </c>
      <c r="T1127" t="str">
        <v>5DCBD405-E827-4A0E-9157-3DE6F52C427E</v>
      </c>
      <c r="U1127" t="str">
        <v>ICE001126</v>
      </c>
      <c r="V1127" t="b">
        <f>ISNUMBER(MATCH( ""&amp; T1127,  Emploees!AC:AC,0))</f>
        <v>0</v>
      </c>
      <c r="W1127" t="b">
        <f>IF(V1127,FALSE,ISNUMBER(MATCH(T1127,Emploees!B:B,0)))</f>
        <v>0</v>
      </c>
      <c r="X1127" t="b">
        <v>1</v>
      </c>
      <c r="Y1127" t="e">
        <f>MATCH(ROW(),Sheet2!$A$2:$A$8,0)</f>
        <v>#N/A</v>
      </c>
    </row>
    <row r="1128" spans="1:25" hidden="1" x14ac:dyDescent="0.25">
      <c r="A1128" t="str">
        <v>FORM MHI KLIMA SISTEMLERI SANAYI VE TIC. A.S.</v>
      </c>
      <c r="B1128" t="str">
        <v/>
      </c>
      <c r="C1128" s="19" t="str">
        <v/>
      </c>
      <c r="E1128" t="str">
        <v/>
      </c>
      <c r="F1128" t="str">
        <v/>
      </c>
      <c r="H1128" t="str">
        <v>Eski Büyükdere Cad.. Sümer Sok. Ayazağa Ticaret Merkezi No:1B Kat:12</v>
      </c>
      <c r="I1128" t="str">
        <v/>
      </c>
      <c r="J1128" t="str">
        <v/>
      </c>
      <c r="K1128" t="str">
        <v/>
      </c>
      <c r="M1128" t="str">
        <v/>
      </c>
      <c r="N1128" t="str">
        <v/>
      </c>
      <c r="O1128" t="str">
        <v/>
      </c>
      <c r="P1128" t="str">
        <v/>
      </c>
      <c r="Q1128">
        <v>391</v>
      </c>
      <c r="R1128" t="str">
        <v>7766e9c2-0094-4090-adf4-ef017062457f</v>
      </c>
      <c r="S1128" t="str">
        <v>53cc2ab4-7af4-40a4-8f56-ef11c416822b</v>
      </c>
      <c r="T1128" t="str">
        <v>E972679C-50E7-4428-A1A3-88C67A4B5FE5</v>
      </c>
      <c r="U1128" t="str">
        <v>ICE001127</v>
      </c>
      <c r="V1128" t="b">
        <f>ISNUMBER(MATCH( ""&amp; T1128,  Emploees!AC:AC,0))</f>
        <v>0</v>
      </c>
      <c r="W1128" t="b">
        <f>IF(V1128,FALSE,ISNUMBER(MATCH(T1128,Emploees!B:B,0)))</f>
        <v>0</v>
      </c>
      <c r="X1128" t="b">
        <v>1</v>
      </c>
      <c r="Y1128" t="e">
        <f>MATCH(ROW(),Sheet2!$A$2:$A$8,0)</f>
        <v>#N/A</v>
      </c>
    </row>
    <row r="1129" spans="1:25" hidden="1" x14ac:dyDescent="0.25">
      <c r="A1129" t="str">
        <v>SOYLU BORU PROFİL LİMİTED ŞİRKETİ</v>
      </c>
      <c r="B1129" t="str">
        <v/>
      </c>
      <c r="C1129" s="19" t="str">
        <v/>
      </c>
      <c r="E1129" t="str">
        <v/>
      </c>
      <c r="F1129" t="str">
        <v/>
      </c>
      <c r="H1129" t="str">
        <v>SEYİTNİZAM MAH.DEMİRCİLER SİT.6.YOL NO:1 34050 ZEYTİNBURNU/İSTANBUL</v>
      </c>
      <c r="I1129" t="str">
        <v/>
      </c>
      <c r="J1129" t="str">
        <v/>
      </c>
      <c r="K1129" t="str">
        <v/>
      </c>
      <c r="M1129" t="str">
        <v/>
      </c>
      <c r="N1129" t="str">
        <v/>
      </c>
      <c r="O1129" t="str">
        <v/>
      </c>
      <c r="P1129" t="str">
        <v/>
      </c>
      <c r="Q1129">
        <v>1430</v>
      </c>
      <c r="R1129" t="str">
        <v>7766e9c2-0094-4090-adf4-ef017062457f</v>
      </c>
      <c r="S1129" t="str">
        <v>53cc2ab4-7af4-40a4-8f56-ef11c416822b</v>
      </c>
      <c r="T1129" t="str">
        <v>BFD77FDC-8927-4370-B2F9-CE2D7ECDB839</v>
      </c>
      <c r="U1129" t="str">
        <v>ICE001128</v>
      </c>
      <c r="V1129" t="b">
        <f>ISNUMBER(MATCH( ""&amp; T1129,  Emploees!AC:AC,0))</f>
        <v>0</v>
      </c>
      <c r="W1129" t="b">
        <f>IF(V1129,FALSE,ISNUMBER(MATCH(T1129,Emploees!B:B,0)))</f>
        <v>0</v>
      </c>
      <c r="X1129" t="b">
        <v>1</v>
      </c>
      <c r="Y1129" t="e">
        <f>MATCH(ROW(),Sheet2!$A$2:$A$8,0)</f>
        <v>#N/A</v>
      </c>
    </row>
    <row r="1130" spans="1:25" hidden="1" x14ac:dyDescent="0.25">
      <c r="A1130" t="str">
        <v>AYVAZ SINAI URUNLER TIC.VE SAN. A.S.</v>
      </c>
      <c r="B1130" t="str">
        <v/>
      </c>
      <c r="C1130" s="19" t="str">
        <v/>
      </c>
      <c r="E1130" t="str">
        <v/>
      </c>
      <c r="F1130" t="str">
        <v/>
      </c>
      <c r="H1130" t="str">
        <v>Necatibey Caddesi Ayvaz Han No: 77, Karakoy - İstanbul</v>
      </c>
      <c r="I1130" t="str">
        <v/>
      </c>
      <c r="J1130" t="str">
        <v/>
      </c>
      <c r="K1130" t="str">
        <v/>
      </c>
      <c r="M1130" t="str">
        <v/>
      </c>
      <c r="N1130" t="str">
        <v/>
      </c>
      <c r="O1130" t="str">
        <v/>
      </c>
      <c r="P1130" t="str">
        <v/>
      </c>
      <c r="Q1130">
        <v>632</v>
      </c>
      <c r="R1130" t="str">
        <v>7766e9c2-0094-4090-adf4-ef017062457f</v>
      </c>
      <c r="S1130" t="str">
        <v>53cc2ab4-7af4-40a4-8f56-ef11c416822b</v>
      </c>
      <c r="T1130" t="str">
        <v>7E9D349F-8E1C-4600-A62A-14DC84C98DE7</v>
      </c>
      <c r="U1130" t="str">
        <v>ICE001129</v>
      </c>
      <c r="V1130" t="b">
        <f>ISNUMBER(MATCH( ""&amp; T1130,  Emploees!AC:AC,0))</f>
        <v>0</v>
      </c>
      <c r="W1130" t="b">
        <f>IF(V1130,FALSE,ISNUMBER(MATCH(T1130,Emploees!B:B,0)))</f>
        <v>0</v>
      </c>
      <c r="X1130" t="b">
        <v>1</v>
      </c>
      <c r="Y1130" t="e">
        <f>MATCH(ROW(),Sheet2!$A$2:$A$8,0)</f>
        <v>#N/A</v>
      </c>
    </row>
    <row r="1131" spans="1:25" hidden="1" x14ac:dyDescent="0.25">
      <c r="A1131" t="str">
        <v>SHANGHAI MITSUBISHI ELEVATOR CO.</v>
      </c>
      <c r="B1131" t="str">
        <v/>
      </c>
      <c r="C1131" s="19" t="str">
        <v/>
      </c>
      <c r="E1131" t="str">
        <v/>
      </c>
      <c r="F1131" t="str">
        <v/>
      </c>
      <c r="H1131" t="str">
        <v>811 JIANGCHUAN ROAD, MINHANG,SHANGHAI,CHINA</v>
      </c>
      <c r="I1131" t="str">
        <v/>
      </c>
      <c r="J1131" t="str">
        <v/>
      </c>
      <c r="K1131" t="str">
        <v/>
      </c>
      <c r="M1131" t="str">
        <v/>
      </c>
      <c r="N1131" t="str">
        <v/>
      </c>
      <c r="O1131" t="str">
        <v/>
      </c>
      <c r="P1131" t="str">
        <v/>
      </c>
      <c r="Q1131">
        <v>420</v>
      </c>
      <c r="R1131" t="str">
        <v>7766e9c2-0094-4090-adf4-ef017062457f</v>
      </c>
      <c r="S1131" t="str">
        <v>a75b26b6-21da-46ea-8d26-00a7900568a0</v>
      </c>
      <c r="T1131" t="str">
        <v>9727572A-95E4-46AE-BDDE-B6133F0E80A9</v>
      </c>
      <c r="U1131" t="str">
        <v>ICE001130</v>
      </c>
      <c r="V1131" t="b">
        <f>ISNUMBER(MATCH( ""&amp; T1131,  Emploees!AC:AC,0))</f>
        <v>0</v>
      </c>
      <c r="W1131" t="b">
        <f>IF(V1131,FALSE,ISNUMBER(MATCH(T1131,Emploees!B:B,0)))</f>
        <v>0</v>
      </c>
      <c r="X1131" t="b">
        <v>1</v>
      </c>
      <c r="Y1131" t="e">
        <f>MATCH(ROW(),Sheet2!$A$2:$A$8,0)</f>
        <v>#N/A</v>
      </c>
    </row>
    <row r="1132" spans="1:25" hidden="1" x14ac:dyDescent="0.25">
      <c r="A1132" t="str">
        <v>შპს სტელა +</v>
      </c>
      <c r="B1132" t="str">
        <v>418475974</v>
      </c>
      <c r="C1132" s="19" t="str">
        <v/>
      </c>
      <c r="E1132" t="str">
        <v/>
      </c>
      <c r="F1132" t="str">
        <v/>
      </c>
      <c r="H1132" t="str">
        <v>ქ. გორი, კომბინატის დასახლება, ყოფ. ნარკოლოგიური</v>
      </c>
      <c r="I1132" t="str">
        <v/>
      </c>
      <c r="J1132" t="str">
        <v/>
      </c>
      <c r="K1132" t="str">
        <v/>
      </c>
      <c r="M1132" t="str">
        <v>ლევან კახნიაშვილი</v>
      </c>
      <c r="N1132">
        <v>59004004932</v>
      </c>
      <c r="O1132" t="str">
        <v/>
      </c>
      <c r="P1132" t="str">
        <v/>
      </c>
      <c r="Q1132">
        <v>1509</v>
      </c>
      <c r="R1132" t="str">
        <v>0d51a686-652b-478f-9502-50b11abafa54</v>
      </c>
      <c r="S1132" t="str">
        <v>94279771-0dd8-44b8-955b-275714b1489b</v>
      </c>
      <c r="T1132" t="str">
        <v>4379200F-9E1B-4867-A33B-C7040FC48CF9</v>
      </c>
      <c r="U1132" t="str">
        <v>ICE001131</v>
      </c>
      <c r="V1132" t="b">
        <f>ISNUMBER(MATCH( ""&amp; T1132,  Emploees!AC:AC,0))</f>
        <v>0</v>
      </c>
      <c r="W1132" t="b">
        <f>IF(V1132,FALSE,ISNUMBER(MATCH(T1132,Emploees!B:B,0)))</f>
        <v>0</v>
      </c>
      <c r="X1132" t="b">
        <v>1</v>
      </c>
      <c r="Y1132" t="e">
        <f>MATCH(ROW(),Sheet2!$A$2:$A$8,0)</f>
        <v>#N/A</v>
      </c>
    </row>
    <row r="1133" spans="1:25" hidden="1" x14ac:dyDescent="0.25">
      <c r="A1133" t="str">
        <v>გიორგი გულაშვილი</v>
      </c>
      <c r="B1133" t="str">
        <v>01026006745</v>
      </c>
      <c r="C1133" s="19" t="str">
        <v/>
      </c>
      <c r="E1133" t="str">
        <v>Male</v>
      </c>
      <c r="F1133" t="b">
        <v>1</v>
      </c>
      <c r="H1133" t="str">
        <v/>
      </c>
      <c r="I1133" t="str">
        <v/>
      </c>
      <c r="J1133" t="str">
        <v/>
      </c>
      <c r="K1133" t="str">
        <v/>
      </c>
      <c r="M1133" t="str">
        <v/>
      </c>
      <c r="N1133" t="str">
        <v/>
      </c>
      <c r="O1133" t="str">
        <v/>
      </c>
      <c r="P1133" t="str">
        <v/>
      </c>
      <c r="Q1133">
        <v>1511</v>
      </c>
      <c r="R1133" t="str">
        <v>bf4d83f9-5064-4958-af6e-e4c21b2e4880</v>
      </c>
      <c r="S1133" t="str">
        <v>94279771-0dd8-44b8-955b-275714b1489b</v>
      </c>
      <c r="T1133" t="str">
        <v>696DFC2F-EC38-4D1F-8A79-4F37B31F4535</v>
      </c>
      <c r="U1133" t="str">
        <v>ICE001132</v>
      </c>
      <c r="V1133" t="b">
        <f>ISNUMBER(MATCH( ""&amp; T1133,  Emploees!AC:AC,0))</f>
        <v>0</v>
      </c>
      <c r="W1133" t="b">
        <f>IF(V1133,FALSE,ISNUMBER(MATCH(T1133,Emploees!B:B,0)))</f>
        <v>0</v>
      </c>
      <c r="X1133" t="b">
        <v>1</v>
      </c>
      <c r="Y1133" t="e">
        <f>MATCH(ROW(),Sheet2!$A$2:$A$8,0)</f>
        <v>#N/A</v>
      </c>
    </row>
    <row r="1134" spans="1:25" hidden="1" x14ac:dyDescent="0.25">
      <c r="A1134" t="str">
        <v>ბაჩუკი კვირიტიძე</v>
      </c>
      <c r="B1134" t="str">
        <v>61006073666</v>
      </c>
      <c r="C1134" s="19" t="str">
        <v/>
      </c>
      <c r="E1134" t="str">
        <v>Male</v>
      </c>
      <c r="F1134" t="b">
        <v>1</v>
      </c>
      <c r="H1134" t="str">
        <v>ბათუმი, მარკოზ აჭარელის შესახვევი #3</v>
      </c>
      <c r="I1134" t="str">
        <v/>
      </c>
      <c r="J1134" t="str">
        <v/>
      </c>
      <c r="K1134" t="str">
        <v/>
      </c>
      <c r="M1134" t="str">
        <v/>
      </c>
      <c r="N1134" t="str">
        <v/>
      </c>
      <c r="O1134" t="str">
        <v/>
      </c>
      <c r="P1134" t="str">
        <v/>
      </c>
      <c r="Q1134" t="str">
        <v/>
      </c>
      <c r="R1134" t="str">
        <v>bf4d83f9-5064-4958-af6e-e4c21b2e4880</v>
      </c>
      <c r="S1134" t="str">
        <v>94279771-0dd8-44b8-955b-275714b1489b</v>
      </c>
      <c r="T1134" t="str">
        <v>165F2036-EF26-439F-A8FA-423004F1A18F</v>
      </c>
      <c r="U1134" t="str">
        <v>ICE001133</v>
      </c>
      <c r="V1134" t="b">
        <f>ISNUMBER(MATCH( ""&amp; T1134,  Emploees!AC:AC,0))</f>
        <v>0</v>
      </c>
      <c r="W1134" t="b">
        <f>IF(V1134,FALSE,ISNUMBER(MATCH(T1134,Emploees!B:B,0)))</f>
        <v>0</v>
      </c>
      <c r="X1134" t="b">
        <v>1</v>
      </c>
      <c r="Y1134" t="e">
        <f>MATCH(ROW(),Sheet2!$A$2:$A$8,0)</f>
        <v>#N/A</v>
      </c>
    </row>
    <row r="1135" spans="1:25" hidden="1" x14ac:dyDescent="0.25">
      <c r="A1135" t="str">
        <v>გიორგი კვაჭანტირაძე</v>
      </c>
      <c r="B1135" t="str">
        <v>61001074934</v>
      </c>
      <c r="C1135" s="19" t="str">
        <v/>
      </c>
      <c r="E1135" t="str">
        <v>Male</v>
      </c>
      <c r="F1135" t="b">
        <v>1</v>
      </c>
      <c r="H1135" t="str">
        <v>ქ. ბათუმი</v>
      </c>
      <c r="I1135" t="str">
        <v/>
      </c>
      <c r="J1135" t="str">
        <v/>
      </c>
      <c r="K1135" t="str">
        <v/>
      </c>
      <c r="M1135" t="str">
        <v/>
      </c>
      <c r="N1135" t="str">
        <v/>
      </c>
      <c r="O1135" t="str">
        <v/>
      </c>
      <c r="P1135" t="str">
        <v/>
      </c>
      <c r="Q1135" t="str">
        <v/>
      </c>
      <c r="R1135" t="str">
        <v>bf4d83f9-5064-4958-af6e-e4c21b2e4880</v>
      </c>
      <c r="S1135" t="str">
        <v>94279771-0dd8-44b8-955b-275714b1489b</v>
      </c>
      <c r="T1135" t="str">
        <v>B3565141-9150-429D-A81E-9D28FD88D4A1</v>
      </c>
      <c r="U1135" t="str">
        <v>ICE001134</v>
      </c>
      <c r="V1135" t="b">
        <f>ISNUMBER(MATCH( ""&amp; T1135,  Emploees!AC:AC,0))</f>
        <v>0</v>
      </c>
      <c r="W1135" t="b">
        <f>IF(V1135,FALSE,ISNUMBER(MATCH(T1135,Emploees!B:B,0)))</f>
        <v>0</v>
      </c>
      <c r="X1135" t="b">
        <v>1</v>
      </c>
      <c r="Y1135" t="e">
        <f>MATCH(ROW(),Sheet2!$A$2:$A$8,0)</f>
        <v>#N/A</v>
      </c>
    </row>
    <row r="1136" spans="1:25" hidden="1" x14ac:dyDescent="0.25">
      <c r="A1136" t="str">
        <v>რევაზ ქარცეიშვილი</v>
      </c>
      <c r="B1136" t="str">
        <v>37001054581</v>
      </c>
      <c r="C1136" s="19" t="str">
        <v/>
      </c>
      <c r="E1136" t="str">
        <v>Male</v>
      </c>
      <c r="F1136" t="b">
        <v>1</v>
      </c>
      <c r="H1136" t="str">
        <v>ქ. ბათუმი</v>
      </c>
      <c r="I1136" t="str">
        <v/>
      </c>
      <c r="J1136" t="str">
        <v/>
      </c>
      <c r="K1136" t="str">
        <v/>
      </c>
      <c r="M1136" t="str">
        <v/>
      </c>
      <c r="N1136" t="str">
        <v/>
      </c>
      <c r="O1136" t="str">
        <v/>
      </c>
      <c r="P1136" t="str">
        <v/>
      </c>
      <c r="Q1136" t="str">
        <v/>
      </c>
      <c r="R1136" t="str">
        <v>bf4d83f9-5064-4958-af6e-e4c21b2e4880</v>
      </c>
      <c r="S1136" t="str">
        <v>94279771-0dd8-44b8-955b-275714b1489b</v>
      </c>
      <c r="T1136" t="str">
        <v>76AFB979-605C-4328-BCFE-A389EB1AA966</v>
      </c>
      <c r="U1136" t="str">
        <v>ICE001135</v>
      </c>
      <c r="V1136" t="b">
        <f>ISNUMBER(MATCH( ""&amp; T1136,  Emploees!AC:AC,0))</f>
        <v>0</v>
      </c>
      <c r="W1136" t="b">
        <f>IF(V1136,FALSE,ISNUMBER(MATCH(T1136,Emploees!B:B,0)))</f>
        <v>0</v>
      </c>
      <c r="X1136" t="b">
        <v>1</v>
      </c>
      <c r="Y1136" t="e">
        <f>MATCH(ROW(),Sheet2!$A$2:$A$8,0)</f>
        <v>#N/A</v>
      </c>
    </row>
    <row r="1137" spans="1:25" hidden="1" x14ac:dyDescent="0.25">
      <c r="A1137" t="str">
        <v>ერეკლე ბაგრატიონი</v>
      </c>
      <c r="B1137" t="str">
        <v>61006074379</v>
      </c>
      <c r="C1137" s="19" t="str">
        <v/>
      </c>
      <c r="E1137" t="str">
        <v>Male</v>
      </c>
      <c r="F1137" t="b">
        <v>1</v>
      </c>
      <c r="H1137" t="str">
        <v>ქ. ბათუმი</v>
      </c>
      <c r="I1137" t="str">
        <v/>
      </c>
      <c r="J1137" t="str">
        <v/>
      </c>
      <c r="K1137" t="str">
        <v/>
      </c>
      <c r="M1137" t="str">
        <v/>
      </c>
      <c r="N1137" t="str">
        <v/>
      </c>
      <c r="O1137" t="str">
        <v/>
      </c>
      <c r="P1137" t="str">
        <v/>
      </c>
      <c r="Q1137" t="str">
        <v/>
      </c>
      <c r="R1137" t="str">
        <v>bf4d83f9-5064-4958-af6e-e4c21b2e4880</v>
      </c>
      <c r="S1137" t="str">
        <v>94279771-0dd8-44b8-955b-275714b1489b</v>
      </c>
      <c r="T1137" t="str">
        <v>87560229-5390-40E4-9C52-229ED922E68B</v>
      </c>
      <c r="U1137" t="str">
        <v>ICE001136</v>
      </c>
      <c r="V1137" t="b">
        <f>ISNUMBER(MATCH( ""&amp; T1137,  Emploees!AC:AC,0))</f>
        <v>0</v>
      </c>
      <c r="W1137" t="b">
        <f>IF(V1137,FALSE,ISNUMBER(MATCH(T1137,Emploees!B:B,0)))</f>
        <v>0</v>
      </c>
      <c r="X1137" t="b">
        <v>1</v>
      </c>
      <c r="Y1137" t="e">
        <f>MATCH(ROW(),Sheet2!$A$2:$A$8,0)</f>
        <v>#N/A</v>
      </c>
    </row>
    <row r="1138" spans="1:25" hidden="1" x14ac:dyDescent="0.25">
      <c r="A1138" t="str">
        <v>სანრაიზ დეველოპმენტი</v>
      </c>
      <c r="B1138" t="str">
        <v>405285221</v>
      </c>
      <c r="C1138" s="19" t="str">
        <v/>
      </c>
      <c r="E1138" t="str">
        <v/>
      </c>
      <c r="F1138" t="str">
        <v/>
      </c>
      <c r="H1138" t="str">
        <v>საქართველო, ბათუმი, ქუჩა ჭავჭავაძე , N 1, ბინა N24</v>
      </c>
      <c r="I1138" t="str">
        <v/>
      </c>
      <c r="J1138" t="str">
        <v/>
      </c>
      <c r="K1138" t="str">
        <v>GE12BG0000000101374033</v>
      </c>
      <c r="M1138" t="str">
        <v>ნინო განჯელაშვილი</v>
      </c>
      <c r="N1138" t="str">
        <v>01009018357</v>
      </c>
      <c r="O1138" t="str">
        <v/>
      </c>
      <c r="P1138" t="str">
        <v/>
      </c>
      <c r="Q1138">
        <v>1514</v>
      </c>
      <c r="R1138" t="str">
        <v>0d51a686-652b-478f-9502-50b11abafa54</v>
      </c>
      <c r="S1138" t="str">
        <v>94279771-0dd8-44b8-955b-275714b1489b</v>
      </c>
      <c r="T1138" t="str">
        <v>7F4998D7-42F1-45ED-9C10-DE5599AB161A</v>
      </c>
      <c r="U1138" t="str">
        <v>ICE001137</v>
      </c>
      <c r="V1138" t="b">
        <f>ISNUMBER(MATCH( ""&amp; T1138,  Emploees!AC:AC,0))</f>
        <v>0</v>
      </c>
      <c r="W1138" t="b">
        <f>IF(V1138,FALSE,ISNUMBER(MATCH(T1138,Emploees!B:B,0)))</f>
        <v>0</v>
      </c>
      <c r="X1138" t="b">
        <v>1</v>
      </c>
      <c r="Y1138" t="e">
        <f>MATCH(ROW(),Sheet2!$A$2:$A$8,0)</f>
        <v>#N/A</v>
      </c>
    </row>
    <row r="1139" spans="1:25" hidden="1" x14ac:dyDescent="0.25">
      <c r="A1139" t="str">
        <v>ნეოლაბი</v>
      </c>
      <c r="B1139" t="str">
        <v>205184352</v>
      </c>
      <c r="C1139" s="19" t="str">
        <v/>
      </c>
      <c r="E1139" t="str">
        <v/>
      </c>
      <c r="F1139" t="str">
        <v/>
      </c>
      <c r="H1139" t="str">
        <v>საქართველო, ქ. თბილისის, ვაკე-საბურთალოს რაიონში, ნუცუბიძის ქ., №8</v>
      </c>
      <c r="I1139" t="str">
        <v/>
      </c>
      <c r="J1139" t="str">
        <v/>
      </c>
      <c r="K1139" t="str">
        <v>GE69TB1193336020100001</v>
      </c>
      <c r="M1139" t="str">
        <v>გიორგი კამკამიძე</v>
      </c>
      <c r="N1139" t="str">
        <v>01026004588</v>
      </c>
      <c r="O1139" t="str">
        <v/>
      </c>
      <c r="P1139" t="str">
        <v/>
      </c>
      <c r="Q1139">
        <v>1516</v>
      </c>
      <c r="R1139" t="str">
        <v>0d51a686-652b-478f-9502-50b11abafa54</v>
      </c>
      <c r="S1139" t="str">
        <v>94279771-0dd8-44b8-955b-275714b1489b</v>
      </c>
      <c r="T1139" t="str">
        <v>989E42E2-8C14-4A82-AC99-88232BE37DCE</v>
      </c>
      <c r="U1139" t="str">
        <v>ICE001138</v>
      </c>
      <c r="V1139" t="b">
        <f>ISNUMBER(MATCH( ""&amp; T1139,  Emploees!AC:AC,0))</f>
        <v>0</v>
      </c>
      <c r="W1139" t="b">
        <f>IF(V1139,FALSE,ISNUMBER(MATCH(T1139,Emploees!B:B,0)))</f>
        <v>0</v>
      </c>
      <c r="X1139" t="b">
        <v>1</v>
      </c>
      <c r="Y1139" t="e">
        <f>MATCH(ROW(),Sheet2!$A$2:$A$8,0)</f>
        <v>#N/A</v>
      </c>
    </row>
    <row r="1140" spans="1:25" hidden="1" x14ac:dyDescent="0.25">
      <c r="A1140" t="str">
        <v>ლიბერთი ტური</v>
      </c>
      <c r="B1140" t="str">
        <v>404580538</v>
      </c>
      <c r="C1140" s="19" t="str">
        <v/>
      </c>
      <c r="E1140" t="str">
        <v/>
      </c>
      <c r="F1140" t="str">
        <v/>
      </c>
      <c r="H1140" t="str">
        <v>ქ. თბილისი, მთაწმინდის რაიონი, სოფელი კიკეთი, აკაკი წერეთლის ქუჩა, N 1</v>
      </c>
      <c r="I1140" t="str">
        <v/>
      </c>
      <c r="J1140" t="str">
        <v/>
      </c>
      <c r="K1140" t="str">
        <v>GE67TB7252536020100008</v>
      </c>
      <c r="M1140" t="str">
        <v>ლევან კომახიძე</v>
      </c>
      <c r="N1140" t="str">
        <v>01024001959</v>
      </c>
      <c r="O1140" t="str">
        <v/>
      </c>
      <c r="P1140" t="str">
        <v/>
      </c>
      <c r="Q1140">
        <v>1518</v>
      </c>
      <c r="R1140" t="str">
        <v>0d51a686-652b-478f-9502-50b11abafa54</v>
      </c>
      <c r="S1140" t="str">
        <v>94279771-0dd8-44b8-955b-275714b1489b</v>
      </c>
      <c r="T1140" t="str">
        <v>9BF27253-ED21-464A-9E25-D35B847A520D</v>
      </c>
      <c r="U1140" t="str">
        <v>ICE001139</v>
      </c>
      <c r="V1140" t="b">
        <f>ISNUMBER(MATCH( ""&amp; T1140,  Emploees!AC:AC,0))</f>
        <v>0</v>
      </c>
      <c r="W1140" t="b">
        <f>IF(V1140,FALSE,ISNUMBER(MATCH(T1140,Emploees!B:B,0)))</f>
        <v>0</v>
      </c>
      <c r="X1140" t="b">
        <v>1</v>
      </c>
      <c r="Y1140" t="e">
        <f>MATCH(ROW(),Sheet2!$A$2:$A$8,0)</f>
        <v>#N/A</v>
      </c>
    </row>
    <row r="1141" spans="1:25" hidden="1" x14ac:dyDescent="0.25">
      <c r="A1141" t="str">
        <v>სულხან ხოზრევანიძე</v>
      </c>
      <c r="B1141" t="str">
        <v>61009024938</v>
      </c>
      <c r="C1141" s="19" t="str">
        <v/>
      </c>
      <c r="E1141" t="str">
        <v>Male</v>
      </c>
      <c r="F1141" t="b">
        <v>1</v>
      </c>
      <c r="H1141" t="str">
        <v>ქ. ბათუმი</v>
      </c>
      <c r="I1141" t="str">
        <v/>
      </c>
      <c r="J1141" t="str">
        <v/>
      </c>
      <c r="K1141" t="str">
        <v/>
      </c>
      <c r="M1141" t="str">
        <v/>
      </c>
      <c r="N1141" t="str">
        <v/>
      </c>
      <c r="O1141" t="str">
        <v/>
      </c>
      <c r="P1141" t="str">
        <v/>
      </c>
      <c r="Q1141" t="str">
        <v/>
      </c>
      <c r="R1141" t="str">
        <v>bf4d83f9-5064-4958-af6e-e4c21b2e4880</v>
      </c>
      <c r="S1141" t="str">
        <v>94279771-0dd8-44b8-955b-275714b1489b</v>
      </c>
      <c r="T1141" t="str">
        <v>5FC8034A-E8BF-4E73-8CE3-0326CA50744C</v>
      </c>
      <c r="U1141" t="str">
        <v>ICE001140</v>
      </c>
      <c r="V1141" t="b">
        <f>ISNUMBER(MATCH( ""&amp; T1141,  Emploees!AC:AC,0))</f>
        <v>0</v>
      </c>
      <c r="W1141" t="b">
        <f>IF(V1141,FALSE,ISNUMBER(MATCH(T1141,Emploees!B:B,0)))</f>
        <v>0</v>
      </c>
      <c r="X1141" t="b">
        <v>1</v>
      </c>
      <c r="Y1141" t="e">
        <f>MATCH(ROW(),Sheet2!$A$2:$A$8,0)</f>
        <v>#N/A</v>
      </c>
    </row>
    <row r="1142" spans="1:25" hidden="1" x14ac:dyDescent="0.25">
      <c r="A1142" t="str">
        <v>ბიჭიკო აბუსელიძე</v>
      </c>
      <c r="B1142" t="str">
        <v>61004059021</v>
      </c>
      <c r="C1142" s="19" t="str">
        <v/>
      </c>
      <c r="E1142" t="str">
        <v>Male</v>
      </c>
      <c r="F1142" t="b">
        <v>1</v>
      </c>
      <c r="H1142" t="str">
        <v>ქ. ბათუმი</v>
      </c>
      <c r="I1142" t="str">
        <v/>
      </c>
      <c r="J1142" t="str">
        <v/>
      </c>
      <c r="K1142" t="str">
        <v/>
      </c>
      <c r="M1142" t="str">
        <v/>
      </c>
      <c r="N1142" t="str">
        <v/>
      </c>
      <c r="O1142" t="str">
        <v/>
      </c>
      <c r="P1142" t="str">
        <v/>
      </c>
      <c r="Q1142" t="str">
        <v/>
      </c>
      <c r="R1142" t="str">
        <v>bf4d83f9-5064-4958-af6e-e4c21b2e4880</v>
      </c>
      <c r="S1142" t="str">
        <v>94279771-0dd8-44b8-955b-275714b1489b</v>
      </c>
      <c r="T1142" t="str">
        <v>67564FD3-8ED6-4055-8E0F-C0EAA5C941D2</v>
      </c>
      <c r="U1142" t="str">
        <v>ICE001141</v>
      </c>
      <c r="V1142" t="b">
        <f>ISNUMBER(MATCH( ""&amp; T1142,  Emploees!AC:AC,0))</f>
        <v>0</v>
      </c>
      <c r="W1142" t="b">
        <f>IF(V1142,FALSE,ISNUMBER(MATCH(T1142,Emploees!B:B,0)))</f>
        <v>0</v>
      </c>
      <c r="X1142" t="b">
        <v>1</v>
      </c>
      <c r="Y1142" t="e">
        <f>MATCH(ROW(),Sheet2!$A$2:$A$8,0)</f>
        <v>#N/A</v>
      </c>
    </row>
    <row r="1143" spans="1:25" hidden="1" x14ac:dyDescent="0.25">
      <c r="A1143" t="str">
        <v>პაატა დავითაძე</v>
      </c>
      <c r="B1143" t="str">
        <v>61006003614</v>
      </c>
      <c r="C1143" s="19" t="str">
        <v/>
      </c>
      <c r="E1143" t="str">
        <v>Male</v>
      </c>
      <c r="F1143" t="b">
        <v>1</v>
      </c>
      <c r="H1143" t="str">
        <v>ქ. ბათუმი</v>
      </c>
      <c r="I1143" t="str">
        <v/>
      </c>
      <c r="J1143" t="str">
        <v/>
      </c>
      <c r="K1143" t="str">
        <v/>
      </c>
      <c r="M1143" t="str">
        <v/>
      </c>
      <c r="N1143" t="str">
        <v/>
      </c>
      <c r="O1143" t="str">
        <v/>
      </c>
      <c r="P1143" t="str">
        <v/>
      </c>
      <c r="Q1143" t="str">
        <v/>
      </c>
      <c r="R1143" t="str">
        <v>bf4d83f9-5064-4958-af6e-e4c21b2e4880</v>
      </c>
      <c r="S1143" t="str">
        <v>94279771-0dd8-44b8-955b-275714b1489b</v>
      </c>
      <c r="T1143" t="str">
        <v>FBA9C608-DA57-464D-A423-A3B98E3D45E8</v>
      </c>
      <c r="U1143" t="str">
        <v>ICE001142</v>
      </c>
      <c r="V1143" t="b">
        <f>ISNUMBER(MATCH( ""&amp; T1143,  Emploees!AC:AC,0))</f>
        <v>0</v>
      </c>
      <c r="W1143" t="b">
        <f>IF(V1143,FALSE,ISNUMBER(MATCH(T1143,Emploees!B:B,0)))</f>
        <v>0</v>
      </c>
      <c r="X1143" t="b">
        <v>1</v>
      </c>
      <c r="Y1143" t="e">
        <f>MATCH(ROW(),Sheet2!$A$2:$A$8,0)</f>
        <v>#N/A</v>
      </c>
    </row>
    <row r="1144" spans="1:25" hidden="1" x14ac:dyDescent="0.25">
      <c r="A1144" t="str">
        <v>გიორგი მიქაბერიძე</v>
      </c>
      <c r="B1144" t="str">
        <v>59002000130</v>
      </c>
      <c r="C1144" s="19" t="str">
        <v/>
      </c>
      <c r="E1144" t="str">
        <v>Male</v>
      </c>
      <c r="F1144" t="b">
        <v>1</v>
      </c>
      <c r="H1144" t="str">
        <v>ქ.თბილისი</v>
      </c>
      <c r="I1144" t="str">
        <v/>
      </c>
      <c r="J1144" t="str">
        <v/>
      </c>
      <c r="K1144" t="str">
        <v>GE42TB7496645066300008</v>
      </c>
      <c r="M1144" t="str">
        <v/>
      </c>
      <c r="N1144" t="str">
        <v/>
      </c>
      <c r="O1144" t="str">
        <v/>
      </c>
      <c r="P1144">
        <v>599207011</v>
      </c>
      <c r="Q1144" t="str">
        <v/>
      </c>
      <c r="R1144" t="str">
        <v>bf4d83f9-5064-4958-af6e-e4c21b2e4880</v>
      </c>
      <c r="S1144" t="str">
        <v>94279771-0dd8-44b8-955b-275714b1489b</v>
      </c>
      <c r="T1144" t="str">
        <v>E3DA5BD5-DAAD-4C23-8631-FAEF1C6EE29A</v>
      </c>
      <c r="U1144" t="str">
        <v>ICE001143</v>
      </c>
      <c r="V1144" t="b">
        <f>ISNUMBER(MATCH( ""&amp; T1144,  Emploees!AC:AC,0))</f>
        <v>0</v>
      </c>
      <c r="W1144" t="b">
        <f>IF(V1144,FALSE,ISNUMBER(MATCH(T1144,Emploees!B:B,0)))</f>
        <v>1</v>
      </c>
      <c r="X1144" t="b">
        <v>1</v>
      </c>
      <c r="Y1144" t="e">
        <f>MATCH(ROW(),Sheet2!$A$2:$A$8,0)</f>
        <v>#N/A</v>
      </c>
    </row>
    <row r="1145" spans="1:25" hidden="1" x14ac:dyDescent="0.25">
      <c r="A1145" t="str">
        <v>ნიკოლოზ ოთარაშვილი</v>
      </c>
      <c r="B1145" t="str">
        <v>01026015799</v>
      </c>
      <c r="C1145" s="19" t="str">
        <v/>
      </c>
      <c r="E1145" t="str">
        <v>Male</v>
      </c>
      <c r="F1145" t="b">
        <v>1</v>
      </c>
      <c r="H1145" t="str">
        <v>ქ.თბილისი, დოლიძის ქ.# 48 ბინა#13</v>
      </c>
      <c r="I1145" t="str">
        <v/>
      </c>
      <c r="J1145" t="str">
        <v/>
      </c>
      <c r="K1145" t="str">
        <v>GE20BG0000000129248100</v>
      </c>
      <c r="M1145" t="str">
        <v/>
      </c>
      <c r="N1145" t="str">
        <v/>
      </c>
      <c r="O1145" t="str">
        <v/>
      </c>
      <c r="P1145" t="str">
        <v/>
      </c>
      <c r="Q1145" t="str">
        <v/>
      </c>
      <c r="R1145" t="str">
        <v>bf4d83f9-5064-4958-af6e-e4c21b2e4880</v>
      </c>
      <c r="S1145" t="str">
        <v>94279771-0dd8-44b8-955b-275714b1489b</v>
      </c>
      <c r="T1145" t="str">
        <v>86332895-C3C3-4313-AA1C-0D1B06C2386C</v>
      </c>
      <c r="U1145" t="str">
        <v>ICE001144</v>
      </c>
      <c r="V1145" t="b">
        <f>ISNUMBER(MATCH( ""&amp; T1145,  Emploees!AC:AC,0))</f>
        <v>1</v>
      </c>
      <c r="W1145" t="b">
        <f>IF(V1145,FALSE,ISNUMBER(MATCH(T1145,Emploees!B:B,0)))</f>
        <v>0</v>
      </c>
      <c r="X1145" t="b">
        <v>1</v>
      </c>
      <c r="Y1145" t="e">
        <f>MATCH(ROW(),Sheet2!$A$2:$A$8,0)</f>
        <v>#N/A</v>
      </c>
    </row>
    <row r="1146" spans="1:25" hidden="1" x14ac:dyDescent="0.25">
      <c r="A1146" t="str">
        <v>ფაჰადულ ასლამ სჰაჯაჰან</v>
      </c>
      <c r="B1146" t="str">
        <v>01591018889</v>
      </c>
      <c r="C1146" s="19" t="str">
        <v/>
      </c>
      <c r="E1146" t="str">
        <v>Male</v>
      </c>
      <c r="F1146" t="b">
        <v>0</v>
      </c>
      <c r="H1146" t="str">
        <v>ქ.თბილისი, ვაჟა-ფშაველას გამზ. #27, ბ.24</v>
      </c>
      <c r="I1146" t="str">
        <v/>
      </c>
      <c r="J1146" t="str">
        <v/>
      </c>
      <c r="K1146" t="str">
        <v>GE03TB7588645063700002</v>
      </c>
      <c r="M1146" t="str">
        <v/>
      </c>
      <c r="N1146" t="str">
        <v/>
      </c>
      <c r="O1146" t="str">
        <v/>
      </c>
      <c r="P1146" t="str">
        <v/>
      </c>
      <c r="Q1146" t="str">
        <v/>
      </c>
      <c r="R1146" t="str">
        <v>bf4d83f9-5064-4958-af6e-e4c21b2e4880</v>
      </c>
      <c r="S1146" t="str">
        <v>94279771-0dd8-44b8-955b-275714b1489b</v>
      </c>
      <c r="T1146" t="str">
        <v>71DC3050-596A-4C1C-B6FE-34FC2B09BF85</v>
      </c>
      <c r="U1146" t="str">
        <v>ICE001145</v>
      </c>
      <c r="V1146" t="b">
        <f>ISNUMBER(MATCH( ""&amp; T1146,  Emploees!AC:AC,0))</f>
        <v>1</v>
      </c>
      <c r="W1146" t="b">
        <f>IF(V1146,FALSE,ISNUMBER(MATCH(T1146,Emploees!B:B,0)))</f>
        <v>0</v>
      </c>
      <c r="X1146" t="b">
        <v>1</v>
      </c>
      <c r="Y1146" t="e">
        <f>MATCH(ROW(),Sheet2!$A$2:$A$8,0)</f>
        <v>#N/A</v>
      </c>
    </row>
    <row r="1147" spans="1:25" hidden="1" x14ac:dyDescent="0.25">
      <c r="A1147" t="str">
        <v>აბდულ ჰამეედ სიჩკენდერ</v>
      </c>
      <c r="B1147" t="str">
        <v>01391018825</v>
      </c>
      <c r="C1147" s="19" t="str">
        <v/>
      </c>
      <c r="E1147" t="str">
        <v>Male</v>
      </c>
      <c r="F1147" t="b">
        <v>0</v>
      </c>
      <c r="H1147" t="str">
        <v>ქ.თბილისი, ვაჟა-ფშაველას გამზ. #27, ბ.24</v>
      </c>
      <c r="I1147" t="str">
        <v/>
      </c>
      <c r="J1147" t="str">
        <v/>
      </c>
      <c r="K1147" t="str">
        <v>GE08BG0000000044448200</v>
      </c>
      <c r="M1147" t="str">
        <v/>
      </c>
      <c r="N1147" t="str">
        <v/>
      </c>
      <c r="O1147" t="str">
        <v/>
      </c>
      <c r="P1147" t="str">
        <v/>
      </c>
      <c r="Q1147" t="str">
        <v/>
      </c>
      <c r="R1147" t="str">
        <v>bf4d83f9-5064-4958-af6e-e4c21b2e4880</v>
      </c>
      <c r="S1147" t="str">
        <v>94279771-0dd8-44b8-955b-275714b1489b</v>
      </c>
      <c r="T1147" t="str">
        <v>F7212416-445A-4F9D-B4AA-1427DD9DFC06</v>
      </c>
      <c r="U1147" t="str">
        <v>ICE001146</v>
      </c>
      <c r="V1147" t="b">
        <f>ISNUMBER(MATCH( ""&amp; T1147,  Emploees!AC:AC,0))</f>
        <v>1</v>
      </c>
      <c r="W1147" t="b">
        <f>IF(V1147,FALSE,ISNUMBER(MATCH(T1147,Emploees!B:B,0)))</f>
        <v>0</v>
      </c>
      <c r="X1147" t="b">
        <v>1</v>
      </c>
      <c r="Y1147" t="e">
        <f>MATCH(ROW(),Sheet2!$A$2:$A$8,0)</f>
        <v>#N/A</v>
      </c>
    </row>
    <row r="1148" spans="1:25" hidden="1" x14ac:dyDescent="0.25">
      <c r="A1148" t="str">
        <v>ანსარი მოჰამედ ზუბაირ</v>
      </c>
      <c r="B1148" t="str">
        <v>01497002280</v>
      </c>
      <c r="C1148" s="19" t="str">
        <v/>
      </c>
      <c r="E1148" t="str">
        <v>Male</v>
      </c>
      <c r="F1148" t="b">
        <v>0</v>
      </c>
      <c r="H1148" t="str">
        <v>ქ.თბილისი, ვაჟა-ფშაველას გამზ. #27, ბ.24</v>
      </c>
      <c r="I1148" t="str">
        <v/>
      </c>
      <c r="J1148" t="str">
        <v/>
      </c>
      <c r="K1148" t="str">
        <v>GE14BG0000000101389129</v>
      </c>
      <c r="M1148" t="str">
        <v/>
      </c>
      <c r="N1148" t="str">
        <v/>
      </c>
      <c r="O1148" t="str">
        <v/>
      </c>
      <c r="P1148" t="str">
        <v/>
      </c>
      <c r="Q1148" t="str">
        <v/>
      </c>
      <c r="R1148" t="str">
        <v>bf4d83f9-5064-4958-af6e-e4c21b2e4880</v>
      </c>
      <c r="S1148" t="str">
        <v>94279771-0dd8-44b8-955b-275714b1489b</v>
      </c>
      <c r="T1148" t="str">
        <v>39EBC670-B93B-4977-9BA8-C0948CA96EC7</v>
      </c>
      <c r="U1148" t="str">
        <v>ICE001147</v>
      </c>
      <c r="V1148" t="b">
        <f>ISNUMBER(MATCH( ""&amp; T1148,  Emploees!AC:AC,0))</f>
        <v>0</v>
      </c>
      <c r="W1148" t="b">
        <f>IF(V1148,FALSE,ISNUMBER(MATCH(T1148,Emploees!B:B,0)))</f>
        <v>0</v>
      </c>
      <c r="X1148" t="b">
        <v>1</v>
      </c>
      <c r="Y1148" t="e">
        <f>MATCH(ROW(),Sheet2!$A$2:$A$8,0)</f>
        <v>#N/A</v>
      </c>
    </row>
    <row r="1149" spans="1:25" hidden="1" x14ac:dyDescent="0.25">
      <c r="A1149" t="str">
        <v>აიჰასან</v>
      </c>
      <c r="B1149" t="str">
        <v>01092003577</v>
      </c>
      <c r="C1149" s="19" t="str">
        <v/>
      </c>
      <c r="E1149" t="str">
        <v>Male</v>
      </c>
      <c r="F1149" t="b">
        <v>0</v>
      </c>
      <c r="H1149" t="str">
        <v>ქ.თბილისი, ვაჟა-ფშაველას გამზ. #27, ბ.24</v>
      </c>
      <c r="I1149" t="str">
        <v/>
      </c>
      <c r="J1149" t="str">
        <v/>
      </c>
      <c r="K1149" t="str">
        <v>GE92BG0000000161499013</v>
      </c>
      <c r="M1149" t="str">
        <v/>
      </c>
      <c r="N1149" t="str">
        <v/>
      </c>
      <c r="O1149" t="str">
        <v/>
      </c>
      <c r="P1149" t="str">
        <v/>
      </c>
      <c r="Q1149" t="str">
        <v/>
      </c>
      <c r="R1149" t="str">
        <v>bf4d83f9-5064-4958-af6e-e4c21b2e4880</v>
      </c>
      <c r="S1149" t="str">
        <v>94279771-0dd8-44b8-955b-275714b1489b</v>
      </c>
      <c r="T1149" t="str">
        <v>0F8C4B93-669E-443E-B127-8345A85842CF</v>
      </c>
      <c r="U1149" t="str">
        <v>ICE001148</v>
      </c>
      <c r="V1149" t="b">
        <f>ISNUMBER(MATCH( ""&amp; T1149,  Emploees!AC:AC,0))</f>
        <v>0</v>
      </c>
      <c r="W1149" t="b">
        <f>IF(V1149,FALSE,ISNUMBER(MATCH(T1149,Emploees!B:B,0)))</f>
        <v>0</v>
      </c>
      <c r="X1149" t="b">
        <v>1</v>
      </c>
      <c r="Y1149" t="e">
        <f>MATCH(ROW(),Sheet2!$A$2:$A$8,0)</f>
        <v>#N/A</v>
      </c>
    </row>
    <row r="1150" spans="1:25" hidden="1" x14ac:dyDescent="0.25">
      <c r="A1150" t="str">
        <v>დავით ნადირაძე</v>
      </c>
      <c r="B1150" t="str">
        <v>01001014120</v>
      </c>
      <c r="C1150" s="19" t="str">
        <v/>
      </c>
      <c r="E1150" t="str">
        <v>Male</v>
      </c>
      <c r="F1150" t="b">
        <v>0</v>
      </c>
      <c r="H1150" t="str">
        <v>ქ. თბილისი.აბაშიძის ქ. #42</v>
      </c>
      <c r="I1150" t="str">
        <v/>
      </c>
      <c r="J1150" t="str">
        <v/>
      </c>
      <c r="K1150" t="str">
        <v>GE39BG0000000162886000</v>
      </c>
      <c r="M1150" t="str">
        <v/>
      </c>
      <c r="N1150" t="str">
        <v/>
      </c>
      <c r="O1150" t="str">
        <v/>
      </c>
      <c r="P1150" t="str">
        <v/>
      </c>
      <c r="Q1150">
        <v>507</v>
      </c>
      <c r="R1150" t="str">
        <v>bf4d83f9-5064-4958-af6e-e4c21b2e4880</v>
      </c>
      <c r="S1150" t="str">
        <v>94279771-0dd8-44b8-955b-275714b1489b</v>
      </c>
      <c r="T1150" t="str">
        <v>C309CB7C-404D-431A-A8FB-29671DCA0C49</v>
      </c>
      <c r="U1150" t="str">
        <v>ICE001149</v>
      </c>
      <c r="V1150" t="b">
        <f>ISNUMBER(MATCH( ""&amp; T1150,  Emploees!AC:AC,0))</f>
        <v>1</v>
      </c>
      <c r="W1150" t="b">
        <f>IF(V1150,FALSE,ISNUMBER(MATCH(T1150,Emploees!B:B,0)))</f>
        <v>0</v>
      </c>
      <c r="X1150" t="b">
        <v>1</v>
      </c>
      <c r="Y1150" t="e">
        <f>MATCH(ROW(),Sheet2!$A$2:$A$8,0)</f>
        <v>#N/A</v>
      </c>
    </row>
    <row r="1151" spans="1:25" hidden="1" x14ac:dyDescent="0.25">
      <c r="A1151" t="str">
        <v>დავით დაუთაშვილი</v>
      </c>
      <c r="B1151" t="str">
        <v>01034004333</v>
      </c>
      <c r="C1151" s="19" t="str">
        <v/>
      </c>
      <c r="E1151" t="str">
        <v>Male</v>
      </c>
      <c r="F1151" t="b">
        <v>1</v>
      </c>
      <c r="H1151" t="str">
        <v>ქ. თბილისი, რ. დავითაშვილის ქ. #12ა</v>
      </c>
      <c r="I1151" t="str">
        <v/>
      </c>
      <c r="J1151" t="str">
        <v/>
      </c>
      <c r="K1151" t="str">
        <v>GE26BG0000000191285700</v>
      </c>
      <c r="M1151" t="str">
        <v/>
      </c>
      <c r="N1151" t="str">
        <v/>
      </c>
      <c r="O1151" t="str">
        <v/>
      </c>
      <c r="P1151" t="str">
        <v/>
      </c>
      <c r="Q1151" t="str">
        <v/>
      </c>
      <c r="R1151" t="str">
        <v>bf4d83f9-5064-4958-af6e-e4c21b2e4880</v>
      </c>
      <c r="S1151" t="str">
        <v>94279771-0dd8-44b8-955b-275714b1489b</v>
      </c>
      <c r="T1151" t="str">
        <v>482FCFEB-E52F-4EC0-98A2-148A6528FFC5</v>
      </c>
      <c r="U1151" t="str">
        <v>ICE001150</v>
      </c>
      <c r="V1151" t="b">
        <f>ISNUMBER(MATCH( ""&amp; T1151,  Emploees!AC:AC,0))</f>
        <v>0</v>
      </c>
      <c r="W1151" t="b">
        <f>IF(V1151,FALSE,ISNUMBER(MATCH(T1151,Emploees!B:B,0)))</f>
        <v>1</v>
      </c>
      <c r="X1151" t="b">
        <v>1</v>
      </c>
      <c r="Y1151" t="e">
        <f>MATCH(ROW(),Sheet2!$A$2:$A$8,0)</f>
        <v>#N/A</v>
      </c>
    </row>
    <row r="1152" spans="1:25" hidden="1" x14ac:dyDescent="0.25">
      <c r="A1152" t="str">
        <v>ლაშა თედორაძე</v>
      </c>
      <c r="B1152" t="str">
        <v>61008003787</v>
      </c>
      <c r="C1152" s="19" t="str">
        <v/>
      </c>
      <c r="E1152" t="str">
        <v>Male</v>
      </c>
      <c r="F1152" t="b">
        <v>1</v>
      </c>
      <c r="H1152" t="str">
        <v>ქ.ბათუმი, თაყაიშვილის ქ.# 35 ბინა#20</v>
      </c>
      <c r="I1152" t="str">
        <v/>
      </c>
      <c r="J1152" t="str">
        <v/>
      </c>
      <c r="K1152" t="str">
        <v>GE28BG0000000533811482</v>
      </c>
      <c r="M1152" t="str">
        <v/>
      </c>
      <c r="N1152" t="str">
        <v/>
      </c>
      <c r="O1152" t="str">
        <v/>
      </c>
      <c r="P1152" t="str">
        <v/>
      </c>
      <c r="Q1152">
        <v>2400</v>
      </c>
      <c r="R1152" t="str">
        <v>bf4d83f9-5064-4958-af6e-e4c21b2e4880</v>
      </c>
      <c r="S1152" t="str">
        <v>94279771-0dd8-44b8-955b-275714b1489b</v>
      </c>
      <c r="T1152" t="str">
        <v>01DFE71D-5350-4A02-ABCD-C6A3C15B94EE</v>
      </c>
      <c r="U1152" t="str">
        <v>ICE001151</v>
      </c>
      <c r="V1152" t="b">
        <f>ISNUMBER(MATCH( ""&amp; T1152,  Emploees!AC:AC,0))</f>
        <v>1</v>
      </c>
      <c r="W1152" t="b">
        <f>IF(V1152,FALSE,ISNUMBER(MATCH(T1152,Emploees!B:B,0)))</f>
        <v>0</v>
      </c>
      <c r="X1152" t="b">
        <v>1</v>
      </c>
      <c r="Y1152" t="e">
        <f>MATCH(ROW(),Sheet2!$A$2:$A$8,0)</f>
        <v>#N/A</v>
      </c>
    </row>
    <row r="1153" spans="1:25" hidden="1" x14ac:dyDescent="0.25">
      <c r="A1153" t="str">
        <v>გიორგი გოგიჩაშვილი</v>
      </c>
      <c r="B1153" t="str">
        <v>01023012258</v>
      </c>
      <c r="C1153" s="19" t="str">
        <v/>
      </c>
      <c r="E1153" t="str">
        <v>Male</v>
      </c>
      <c r="F1153" t="b">
        <v>1</v>
      </c>
      <c r="H1153" t="str">
        <v>ქ.თბილისი, ქვიშხეთის ქუჩა, კორპუსი ა, ბინა#</v>
      </c>
      <c r="I1153" t="str">
        <v/>
      </c>
      <c r="J1153" t="str">
        <v/>
      </c>
      <c r="K1153" t="str">
        <v>GE82BG0000000020056800</v>
      </c>
      <c r="M1153" t="str">
        <v/>
      </c>
      <c r="N1153" t="str">
        <v/>
      </c>
      <c r="O1153" t="str">
        <v/>
      </c>
      <c r="P1153" t="str">
        <v/>
      </c>
      <c r="Q1153">
        <v>2234</v>
      </c>
      <c r="R1153" t="str">
        <v>bf4d83f9-5064-4958-af6e-e4c21b2e4880</v>
      </c>
      <c r="S1153" t="str">
        <v>94279771-0dd8-44b8-955b-275714b1489b</v>
      </c>
      <c r="T1153" t="str">
        <v>7126C8EF-1C57-476B-AB3A-E09DAE0E37D3</v>
      </c>
      <c r="U1153" t="str">
        <v>ICE001152</v>
      </c>
      <c r="V1153" t="b">
        <f>ISNUMBER(MATCH( ""&amp; T1153,  Emploees!AC:AC,0))</f>
        <v>1</v>
      </c>
      <c r="W1153" t="b">
        <f>IF(V1153,FALSE,ISNUMBER(MATCH(T1153,Emploees!B:B,0)))</f>
        <v>0</v>
      </c>
      <c r="X1153" t="b">
        <v>1</v>
      </c>
      <c r="Y1153" t="e">
        <f>MATCH(ROW(),Sheet2!$A$2:$A$8,0)</f>
        <v>#N/A</v>
      </c>
    </row>
    <row r="1154" spans="1:25" hidden="1" x14ac:dyDescent="0.25">
      <c r="A1154" t="str">
        <v>ანსარი მოჰამად სამიდ</v>
      </c>
      <c r="B1154" t="str">
        <v>61491007265</v>
      </c>
      <c r="C1154" s="19" t="str">
        <v/>
      </c>
      <c r="E1154" t="str">
        <v>Male</v>
      </c>
      <c r="F1154" t="b">
        <v>0</v>
      </c>
      <c r="H1154" t="str">
        <v>ქ.თბილისი, ვაჟა-ფშაველას გამზ. #27, ბ.24</v>
      </c>
      <c r="I1154" t="str">
        <v/>
      </c>
      <c r="J1154" t="str">
        <v/>
      </c>
      <c r="K1154" t="str">
        <v>GE61BG0000000161661949</v>
      </c>
      <c r="M1154" t="str">
        <v/>
      </c>
      <c r="N1154" t="str">
        <v/>
      </c>
      <c r="O1154" t="str">
        <v/>
      </c>
      <c r="P1154" t="str">
        <v/>
      </c>
      <c r="Q1154" t="str">
        <v/>
      </c>
      <c r="R1154" t="str">
        <v>bf4d83f9-5064-4958-af6e-e4c21b2e4880</v>
      </c>
      <c r="S1154" t="str">
        <v>94279771-0dd8-44b8-955b-275714b1489b</v>
      </c>
      <c r="T1154" t="str">
        <v>BBDD84F3-0621-4778-876D-95C247CE1EEB</v>
      </c>
      <c r="U1154" t="str">
        <v>ICE001153</v>
      </c>
      <c r="V1154" t="b">
        <f>ISNUMBER(MATCH( ""&amp; T1154,  Emploees!AC:AC,0))</f>
        <v>0</v>
      </c>
      <c r="W1154" t="b">
        <f>IF(V1154,FALSE,ISNUMBER(MATCH(T1154,Emploees!B:B,0)))</f>
        <v>0</v>
      </c>
      <c r="X1154" t="b">
        <v>1</v>
      </c>
      <c r="Y1154" t="e">
        <f>MATCH(ROW(),Sheet2!$A$2:$A$8,0)</f>
        <v>#N/A</v>
      </c>
    </row>
    <row r="1155" spans="1:25" hidden="1" x14ac:dyDescent="0.25">
      <c r="A1155" t="str">
        <v>ქეთევან მენაბდე</v>
      </c>
      <c r="B1155" t="str">
        <v>01027025241</v>
      </c>
      <c r="C1155" s="19" t="str">
        <v/>
      </c>
      <c r="E1155" t="str">
        <v>Female</v>
      </c>
      <c r="F1155" t="b">
        <v>0</v>
      </c>
      <c r="H1155" t="str">
        <v>ქ. თბილისი, დ/მ 2კვ,14კორპ.ბ.38</v>
      </c>
      <c r="I1155" t="str">
        <v/>
      </c>
      <c r="J1155" t="str">
        <v/>
      </c>
      <c r="K1155" t="str">
        <v>GE87BG0000000622249200</v>
      </c>
      <c r="M1155" t="str">
        <v/>
      </c>
      <c r="N1155" t="str">
        <v/>
      </c>
      <c r="O1155" t="str">
        <v/>
      </c>
      <c r="P1155">
        <v>597765050</v>
      </c>
      <c r="Q1155">
        <v>395</v>
      </c>
      <c r="R1155" t="str">
        <v>bf4d83f9-5064-4958-af6e-e4c21b2e4880</v>
      </c>
      <c r="S1155" t="str">
        <v>94279771-0dd8-44b8-955b-275714b1489b</v>
      </c>
      <c r="T1155" t="str">
        <v>5BEEA027-BF57-4C93-AABC-21FD42F223A5</v>
      </c>
      <c r="U1155" t="str">
        <v>ICE001154</v>
      </c>
      <c r="V1155" t="b">
        <f>ISNUMBER(MATCH( ""&amp; T1155,  Emploees!AC:AC,0))</f>
        <v>1</v>
      </c>
      <c r="W1155" t="b">
        <f>IF(V1155,FALSE,ISNUMBER(MATCH(T1155,Emploees!B:B,0)))</f>
        <v>0</v>
      </c>
      <c r="X1155" t="b">
        <v>1</v>
      </c>
      <c r="Y1155" t="e">
        <f>MATCH(ROW(),Sheet2!$A$2:$A$8,0)</f>
        <v>#N/A</v>
      </c>
    </row>
    <row r="1156" spans="1:25" hidden="1" x14ac:dyDescent="0.25">
      <c r="A1156" t="str">
        <v>თეონა რომაშვილი</v>
      </c>
      <c r="B1156" t="str">
        <v>01017023607</v>
      </c>
      <c r="C1156" s="19" t="str">
        <v/>
      </c>
      <c r="E1156" t="str">
        <v>Female</v>
      </c>
      <c r="F1156" t="b">
        <v>1</v>
      </c>
      <c r="H1156" t="str">
        <v>ქ.თბილისი, სეფის ქ. #7</v>
      </c>
      <c r="I1156" t="str">
        <v/>
      </c>
      <c r="J1156" t="str">
        <v/>
      </c>
      <c r="K1156" t="str">
        <v>GE17BG0000000100740533</v>
      </c>
      <c r="M1156" t="str">
        <v/>
      </c>
      <c r="N1156" t="str">
        <v/>
      </c>
      <c r="O1156" t="str">
        <v/>
      </c>
      <c r="P1156">
        <v>598884244</v>
      </c>
      <c r="Q1156">
        <v>503</v>
      </c>
      <c r="R1156" t="str">
        <v>bf4d83f9-5064-4958-af6e-e4c21b2e4880</v>
      </c>
      <c r="S1156" t="str">
        <v>94279771-0dd8-44b8-955b-275714b1489b</v>
      </c>
      <c r="T1156" t="str">
        <v>A4E9EDC7-B81F-4483-9069-A7790AEBE4FA</v>
      </c>
      <c r="U1156" t="str">
        <v>ICE001155</v>
      </c>
      <c r="V1156" t="b">
        <f>ISNUMBER(MATCH( ""&amp; T1156,  Emploees!AC:AC,0))</f>
        <v>0</v>
      </c>
      <c r="W1156" t="b">
        <f>IF(V1156,FALSE,ISNUMBER(MATCH(T1156,Emploees!B:B,0)))</f>
        <v>1</v>
      </c>
      <c r="X1156" t="b">
        <v>1</v>
      </c>
      <c r="Y1156" t="e">
        <f>MATCH(ROW(),Sheet2!$A$2:$A$8,0)</f>
        <v>#N/A</v>
      </c>
    </row>
    <row r="1157" spans="1:25" hidden="1" x14ac:dyDescent="0.25">
      <c r="A1157" t="str">
        <v>თეა ურიდია</v>
      </c>
      <c r="B1157" t="str">
        <v>62001030230</v>
      </c>
      <c r="C1157" s="19" t="str">
        <v/>
      </c>
      <c r="E1157" t="str">
        <v>Female</v>
      </c>
      <c r="F1157" t="b">
        <v>1</v>
      </c>
      <c r="H1157" t="str">
        <v>ქ.თბილისი ,  ნუცუბიძის პირველი პლატო, მე-17 კორპუსი, ბინა#61</v>
      </c>
      <c r="I1157" t="str">
        <v/>
      </c>
      <c r="J1157" t="str">
        <v/>
      </c>
      <c r="K1157" t="str">
        <v>GE26TB7457645064300069</v>
      </c>
      <c r="M1157" t="str">
        <v/>
      </c>
      <c r="N1157" t="str">
        <v/>
      </c>
      <c r="O1157" t="str">
        <v/>
      </c>
      <c r="P1157">
        <v>599385053</v>
      </c>
      <c r="Q1157" t="str">
        <v/>
      </c>
      <c r="R1157" t="str">
        <v>bf4d83f9-5064-4958-af6e-e4c21b2e4880</v>
      </c>
      <c r="S1157" t="str">
        <v>94279771-0dd8-44b8-955b-275714b1489b</v>
      </c>
      <c r="T1157" t="str">
        <v>A26DCE96-C08F-453E-9E26-10AAF72D142A</v>
      </c>
      <c r="U1157" t="str">
        <v>ICE001156</v>
      </c>
      <c r="V1157" t="b">
        <f>ISNUMBER(MATCH( ""&amp; T1157,  Emploees!AC:AC,0))</f>
        <v>1</v>
      </c>
      <c r="W1157" t="b">
        <f>IF(V1157,FALSE,ISNUMBER(MATCH(T1157,Emploees!B:B,0)))</f>
        <v>0</v>
      </c>
      <c r="X1157" t="b">
        <v>1</v>
      </c>
      <c r="Y1157" t="e">
        <f>MATCH(ROW(),Sheet2!$A$2:$A$8,0)</f>
        <v>#N/A</v>
      </c>
    </row>
    <row r="1158" spans="1:25" hidden="1" x14ac:dyDescent="0.25">
      <c r="A1158" t="str">
        <v>თამარი დვალიშვილი</v>
      </c>
      <c r="B1158" t="str">
        <v>01019021033</v>
      </c>
      <c r="C1158" s="19" t="str">
        <v/>
      </c>
      <c r="E1158" t="str">
        <v>Female</v>
      </c>
      <c r="F1158" t="b">
        <v>1</v>
      </c>
      <c r="H1158" t="str">
        <v>ქ. თბილისი, დელისის ქ. # 3, ბ.40</v>
      </c>
      <c r="I1158" t="str">
        <v/>
      </c>
      <c r="J1158" t="str">
        <v/>
      </c>
      <c r="K1158" t="str">
        <v>GE62BG0000000889314900</v>
      </c>
      <c r="M1158" t="str">
        <v/>
      </c>
      <c r="N1158" t="str">
        <v/>
      </c>
      <c r="O1158" t="str">
        <v/>
      </c>
      <c r="P1158">
        <v>574404060</v>
      </c>
      <c r="Q1158" t="str">
        <v/>
      </c>
      <c r="R1158" t="str">
        <v>bf4d83f9-5064-4958-af6e-e4c21b2e4880</v>
      </c>
      <c r="S1158" t="str">
        <v>94279771-0dd8-44b8-955b-275714b1489b</v>
      </c>
      <c r="T1158" t="str">
        <v>B2931E48-3277-49C0-B41B-D5F9C4CA15EE</v>
      </c>
      <c r="U1158" t="str">
        <v>ICE001157</v>
      </c>
      <c r="V1158" t="b">
        <f>ISNUMBER(MATCH( ""&amp; T1158,  Emploees!AC:AC,0))</f>
        <v>0</v>
      </c>
      <c r="W1158" t="b">
        <f>IF(V1158,FALSE,ISNUMBER(MATCH(T1158,Emploees!B:B,0)))</f>
        <v>1</v>
      </c>
      <c r="X1158" t="b">
        <v>1</v>
      </c>
      <c r="Y1158" t="e">
        <f>MATCH(ROW(),Sheet2!$A$2:$A$8,0)</f>
        <v>#N/A</v>
      </c>
    </row>
    <row r="1159" spans="1:25" hidden="1" x14ac:dyDescent="0.25">
      <c r="A1159" t="str">
        <v>გიორგი გუნაშვილი</v>
      </c>
      <c r="B1159" t="str">
        <v>01005042868</v>
      </c>
      <c r="C1159" s="19" t="str">
        <v/>
      </c>
      <c r="E1159" t="str">
        <v>Male</v>
      </c>
      <c r="F1159" t="b">
        <v>1</v>
      </c>
      <c r="H1159" t="str">
        <v>ქ. თბილისი,დიღმის მასივი, ლუბლიანას #11</v>
      </c>
      <c r="I1159" t="str">
        <v/>
      </c>
      <c r="J1159" t="str">
        <v/>
      </c>
      <c r="K1159" t="str">
        <v>GE48TB7273945061600036</v>
      </c>
      <c r="M1159" t="str">
        <v/>
      </c>
      <c r="N1159" t="str">
        <v/>
      </c>
      <c r="O1159" t="str">
        <v/>
      </c>
      <c r="P1159">
        <v>598001153</v>
      </c>
      <c r="Q1159" t="str">
        <v/>
      </c>
      <c r="R1159" t="str">
        <v>bf4d83f9-5064-4958-af6e-e4c21b2e4880</v>
      </c>
      <c r="S1159" t="str">
        <v>94279771-0dd8-44b8-955b-275714b1489b</v>
      </c>
      <c r="T1159" t="str">
        <v>2FF3A4BD-5868-4142-BDF6-BC3816DFD386</v>
      </c>
      <c r="U1159" t="str">
        <v>ICE001158</v>
      </c>
      <c r="V1159" t="b">
        <f>ISNUMBER(MATCH( ""&amp; T1159,  Emploees!AC:AC,0))</f>
        <v>0</v>
      </c>
      <c r="W1159" t="b">
        <f>IF(V1159,FALSE,ISNUMBER(MATCH(T1159,Emploees!B:B,0)))</f>
        <v>1</v>
      </c>
      <c r="X1159" t="b">
        <v>1</v>
      </c>
      <c r="Y1159" t="e">
        <f>MATCH(ROW(),Sheet2!$A$2:$A$8,0)</f>
        <v>#N/A</v>
      </c>
    </row>
    <row r="1160" spans="1:25" hidden="1" x14ac:dyDescent="0.25">
      <c r="A1160" t="str">
        <v>კარლო კაჭარავა</v>
      </c>
      <c r="B1160" t="str">
        <v>01017024142</v>
      </c>
      <c r="C1160" s="19" t="str">
        <v/>
      </c>
      <c r="E1160" t="str">
        <v>Male</v>
      </c>
      <c r="F1160" t="b">
        <v>1</v>
      </c>
      <c r="H1160" t="str">
        <v>ქ.თბილისი, ხოშტარიას 15</v>
      </c>
      <c r="I1160" t="str">
        <v/>
      </c>
      <c r="J1160" t="str">
        <v/>
      </c>
      <c r="K1160" t="str">
        <v>GE30BG0000000161129880</v>
      </c>
      <c r="M1160" t="str">
        <v/>
      </c>
      <c r="N1160" t="str">
        <v/>
      </c>
      <c r="O1160" t="str">
        <v/>
      </c>
      <c r="P1160" t="str">
        <v/>
      </c>
      <c r="Q1160" t="str">
        <v/>
      </c>
      <c r="R1160" t="str">
        <v>bf4d83f9-5064-4958-af6e-e4c21b2e4880</v>
      </c>
      <c r="S1160" t="str">
        <v>94279771-0dd8-44b8-955b-275714b1489b</v>
      </c>
      <c r="T1160" t="str">
        <v>476CC413-467A-4B8C-82D1-49EB162A571D</v>
      </c>
      <c r="U1160" t="str">
        <v>ICE001159</v>
      </c>
      <c r="V1160" t="b">
        <f>ISNUMBER(MATCH( ""&amp; T1160,  Emploees!AC:AC,0))</f>
        <v>0</v>
      </c>
      <c r="W1160" t="b">
        <f>IF(V1160,FALSE,ISNUMBER(MATCH(T1160,Emploees!B:B,0)))</f>
        <v>0</v>
      </c>
      <c r="X1160" t="b">
        <v>1</v>
      </c>
      <c r="Y1160" t="e">
        <f>MATCH(ROW(),Sheet2!$A$2:$A$8,0)</f>
        <v>#N/A</v>
      </c>
    </row>
    <row r="1161" spans="1:25" hidden="1" x14ac:dyDescent="0.25">
      <c r="A1161" t="str">
        <v>თამაზ თალაკვაძე</v>
      </c>
      <c r="B1161" t="str">
        <v>01991027885</v>
      </c>
      <c r="C1161" s="19" t="str">
        <v/>
      </c>
      <c r="E1161" t="str">
        <v>Male</v>
      </c>
      <c r="F1161" t="b">
        <v>0</v>
      </c>
      <c r="H1161" t="str">
        <v>ქ. თბილისი, ბესიკი გეთიას 1 ჩიხი, #6</v>
      </c>
      <c r="I1161" t="str">
        <v/>
      </c>
      <c r="J1161" t="str">
        <v/>
      </c>
      <c r="K1161" t="str">
        <v>GE42BG0000000371084515</v>
      </c>
      <c r="M1161" t="str">
        <v/>
      </c>
      <c r="N1161" t="str">
        <v/>
      </c>
      <c r="O1161" t="str">
        <v/>
      </c>
      <c r="P1161" t="str">
        <v/>
      </c>
      <c r="Q1161">
        <v>950</v>
      </c>
      <c r="R1161" t="str">
        <v>bf4d83f9-5064-4958-af6e-e4c21b2e4880</v>
      </c>
      <c r="S1161" t="str">
        <v>94279771-0dd8-44b8-955b-275714b1489b</v>
      </c>
      <c r="T1161" t="str">
        <v>A778537A-20BD-4AF4-B7E0-06811F6672A1</v>
      </c>
      <c r="U1161" t="str">
        <v>ICE001160</v>
      </c>
      <c r="V1161" t="b">
        <f>ISNUMBER(MATCH( ""&amp; T1161,  Emploees!AC:AC,0))</f>
        <v>1</v>
      </c>
      <c r="W1161" t="b">
        <f>IF(V1161,FALSE,ISNUMBER(MATCH(T1161,Emploees!B:B,0)))</f>
        <v>0</v>
      </c>
      <c r="X1161" t="b">
        <v>1</v>
      </c>
      <c r="Y1161" t="e">
        <f>MATCH(ROW(),Sheet2!$A$2:$A$8,0)</f>
        <v>#N/A</v>
      </c>
    </row>
    <row r="1162" spans="1:25" hidden="1" x14ac:dyDescent="0.25">
      <c r="A1162" t="str">
        <v>ბესიკი ლაბაძე</v>
      </c>
      <c r="B1162" t="str">
        <v>01030009562</v>
      </c>
      <c r="C1162" s="19" t="str">
        <v/>
      </c>
      <c r="E1162" t="str">
        <v>Male</v>
      </c>
      <c r="F1162" t="b">
        <v>1</v>
      </c>
      <c r="H1162" t="str">
        <v>ქ. თბილისი,ყირიმის ქ. #28</v>
      </c>
      <c r="I1162" t="str">
        <v/>
      </c>
      <c r="J1162" t="str">
        <v/>
      </c>
      <c r="K1162" t="str">
        <v>GE19BG0000000101579062</v>
      </c>
      <c r="M1162" t="str">
        <v/>
      </c>
      <c r="N1162" t="str">
        <v/>
      </c>
      <c r="O1162" t="str">
        <v/>
      </c>
      <c r="P1162" t="str">
        <v/>
      </c>
      <c r="Q1162" t="str">
        <v/>
      </c>
      <c r="R1162" t="str">
        <v>bf4d83f9-5064-4958-af6e-e4c21b2e4880</v>
      </c>
      <c r="S1162" t="str">
        <v>94279771-0dd8-44b8-955b-275714b1489b</v>
      </c>
      <c r="T1162" t="str">
        <v>933F1C87-5084-423D-BE28-3ED5DB316885</v>
      </c>
      <c r="U1162" t="str">
        <v>ICE001161</v>
      </c>
      <c r="V1162" t="b">
        <f>ISNUMBER(MATCH( ""&amp; T1162,  Emploees!AC:AC,0))</f>
        <v>1</v>
      </c>
      <c r="W1162" t="b">
        <f>IF(V1162,FALSE,ISNUMBER(MATCH(T1162,Emploees!B:B,0)))</f>
        <v>0</v>
      </c>
      <c r="X1162" t="b">
        <v>1</v>
      </c>
      <c r="Y1162" t="e">
        <f>MATCH(ROW(),Sheet2!$A$2:$A$8,0)</f>
        <v>#N/A</v>
      </c>
    </row>
    <row r="1163" spans="1:25" hidden="1" x14ac:dyDescent="0.25">
      <c r="A1163" t="str">
        <v>გიორგი ხოჯაიანი</v>
      </c>
      <c r="B1163" t="str">
        <v>01027062994</v>
      </c>
      <c r="C1163" s="19" t="str">
        <v/>
      </c>
      <c r="E1163" t="str">
        <v>Male</v>
      </c>
      <c r="F1163" t="b">
        <v>1</v>
      </c>
      <c r="H1163" t="str">
        <v>ქ.თილისი, სერგეი ესენინის 34 ა</v>
      </c>
      <c r="I1163" t="str">
        <v/>
      </c>
      <c r="J1163" t="str">
        <v/>
      </c>
      <c r="K1163" t="str">
        <v>GE18BG0000000101461710</v>
      </c>
      <c r="M1163" t="str">
        <v/>
      </c>
      <c r="N1163" t="str">
        <v/>
      </c>
      <c r="O1163" t="str">
        <v/>
      </c>
      <c r="P1163" t="str">
        <v/>
      </c>
      <c r="Q1163">
        <v>1908</v>
      </c>
      <c r="R1163" t="str">
        <v>bf4d83f9-5064-4958-af6e-e4c21b2e4880</v>
      </c>
      <c r="S1163" t="str">
        <v>94279771-0dd8-44b8-955b-275714b1489b</v>
      </c>
      <c r="T1163" t="str">
        <v>A7A68AED-8BDF-4711-B39B-97B36E9C36AC</v>
      </c>
      <c r="U1163" t="str">
        <v>ICE001162</v>
      </c>
      <c r="V1163" t="b">
        <f>ISNUMBER(MATCH( ""&amp; T1163,  Emploees!AC:AC,0))</f>
        <v>1</v>
      </c>
      <c r="W1163" t="b">
        <f>IF(V1163,FALSE,ISNUMBER(MATCH(T1163,Emploees!B:B,0)))</f>
        <v>0</v>
      </c>
      <c r="X1163" t="b">
        <v>1</v>
      </c>
      <c r="Y1163" t="e">
        <f>MATCH(ROW(),Sheet2!$A$2:$A$8,0)</f>
        <v>#N/A</v>
      </c>
    </row>
    <row r="1164" spans="1:25" hidden="1" x14ac:dyDescent="0.25">
      <c r="A1164" t="str">
        <v>ნინო ბახტაძე</v>
      </c>
      <c r="B1164" t="str">
        <v>01024071279</v>
      </c>
      <c r="C1164" s="19" t="str">
        <v/>
      </c>
      <c r="E1164" t="str">
        <v>Female</v>
      </c>
      <c r="F1164" t="b">
        <v>1</v>
      </c>
      <c r="H1164" t="str">
        <v>ქ. თბილისი, ალ. ყაზბეგის გამზ. # 8, ბ.21</v>
      </c>
      <c r="I1164" t="str">
        <v/>
      </c>
      <c r="J1164" t="str">
        <v/>
      </c>
      <c r="K1164" t="str">
        <v>GE71BG0000000100915907</v>
      </c>
      <c r="M1164" t="str">
        <v/>
      </c>
      <c r="N1164" t="str">
        <v/>
      </c>
      <c r="O1164" t="str">
        <v/>
      </c>
      <c r="P1164" t="str">
        <v/>
      </c>
      <c r="Q1164">
        <v>1735</v>
      </c>
      <c r="R1164" t="str">
        <v>bf4d83f9-5064-4958-af6e-e4c21b2e4880</v>
      </c>
      <c r="S1164" t="str">
        <v>94279771-0dd8-44b8-955b-275714b1489b</v>
      </c>
      <c r="T1164" t="str">
        <v>401318CA-BF39-49C3-9BDC-73836A8F9774</v>
      </c>
      <c r="U1164" t="str">
        <v>ICE001163</v>
      </c>
      <c r="V1164" t="b">
        <f>ISNUMBER(MATCH( ""&amp; T1164,  Emploees!AC:AC,0))</f>
        <v>1</v>
      </c>
      <c r="W1164" t="b">
        <f>IF(V1164,FALSE,ISNUMBER(MATCH(T1164,Emploees!B:B,0)))</f>
        <v>0</v>
      </c>
      <c r="X1164" t="b">
        <v>1</v>
      </c>
      <c r="Y1164" t="e">
        <f>MATCH(ROW(),Sheet2!$A$2:$A$8,0)</f>
        <v>#N/A</v>
      </c>
    </row>
    <row r="1165" spans="1:25" hidden="1" x14ac:dyDescent="0.25">
      <c r="A1165" t="str">
        <v>ივანე დვალიშვილი</v>
      </c>
      <c r="B1165" t="str">
        <v>35001081763</v>
      </c>
      <c r="C1165" s="19" t="str">
        <v/>
      </c>
      <c r="E1165" t="str">
        <v>Male</v>
      </c>
      <c r="F1165" t="b">
        <v>0</v>
      </c>
      <c r="H1165" t="str">
        <v>ქ.რუსთავი, 7ა მკრ, 3კორპ.ბ18</v>
      </c>
      <c r="I1165" t="str">
        <v/>
      </c>
      <c r="J1165" t="str">
        <v/>
      </c>
      <c r="K1165" t="str">
        <v>GE80BG0000000468896400</v>
      </c>
      <c r="M1165" t="str">
        <v/>
      </c>
      <c r="N1165" t="str">
        <v/>
      </c>
      <c r="O1165" t="str">
        <v/>
      </c>
      <c r="P1165" t="str">
        <v/>
      </c>
      <c r="Q1165">
        <v>42</v>
      </c>
      <c r="R1165" t="str">
        <v>bf4d83f9-5064-4958-af6e-e4c21b2e4880</v>
      </c>
      <c r="S1165" t="str">
        <v>94279771-0dd8-44b8-955b-275714b1489b</v>
      </c>
      <c r="T1165" t="str">
        <v>6187C79D-6113-4785-87EA-928B9F26F591</v>
      </c>
      <c r="U1165" t="str">
        <v>ICE001164</v>
      </c>
      <c r="V1165" t="b">
        <f>ISNUMBER(MATCH( ""&amp; T1165,  Emploees!AC:AC,0))</f>
        <v>1</v>
      </c>
      <c r="W1165" t="b">
        <f>IF(V1165,FALSE,ISNUMBER(MATCH(T1165,Emploees!B:B,0)))</f>
        <v>0</v>
      </c>
      <c r="X1165" t="b">
        <v>1</v>
      </c>
      <c r="Y1165" t="e">
        <f>MATCH(ROW(),Sheet2!$A$2:$A$8,0)</f>
        <v>#N/A</v>
      </c>
    </row>
    <row r="1166" spans="1:25" hidden="1" x14ac:dyDescent="0.25">
      <c r="A1166" t="str">
        <v>გიორგი მაცაბერიძე</v>
      </c>
      <c r="B1166" t="str">
        <v>18001017856</v>
      </c>
      <c r="C1166" s="19" t="str">
        <v/>
      </c>
      <c r="E1166" t="str">
        <v>Male</v>
      </c>
      <c r="F1166" t="b">
        <v>1</v>
      </c>
      <c r="H1166" t="str">
        <v>ქ.თბილისი, თემქა მე-3 კვარტ. 11 მიკრ/რაიონი კორპ.#53 ბინა#37</v>
      </c>
      <c r="I1166" t="str">
        <v/>
      </c>
      <c r="J1166" t="str">
        <v/>
      </c>
      <c r="K1166" t="str">
        <v>GE14TB7763945061600010</v>
      </c>
      <c r="M1166" t="str">
        <v/>
      </c>
      <c r="N1166" t="str">
        <v/>
      </c>
      <c r="O1166" t="str">
        <v/>
      </c>
      <c r="P1166" t="str">
        <v/>
      </c>
      <c r="Q1166" t="str">
        <v/>
      </c>
      <c r="R1166" t="str">
        <v>bf4d83f9-5064-4958-af6e-e4c21b2e4880</v>
      </c>
      <c r="S1166" t="str">
        <v>94279771-0dd8-44b8-955b-275714b1489b</v>
      </c>
      <c r="T1166" t="str">
        <v>65449888-CF64-46CF-B40A-29657CBB75FF</v>
      </c>
      <c r="U1166" t="str">
        <v>ICE001165</v>
      </c>
      <c r="V1166" t="b">
        <f>ISNUMBER(MATCH( ""&amp; T1166,  Emploees!AC:AC,0))</f>
        <v>0</v>
      </c>
      <c r="W1166" t="b">
        <f>IF(V1166,FALSE,ISNUMBER(MATCH(T1166,Emploees!B:B,0)))</f>
        <v>0</v>
      </c>
      <c r="X1166" t="b">
        <v>1</v>
      </c>
      <c r="Y1166" t="e">
        <f>MATCH(ROW(),Sheet2!$A$2:$A$8,0)</f>
        <v>#N/A</v>
      </c>
    </row>
    <row r="1167" spans="1:25" hidden="1" x14ac:dyDescent="0.25">
      <c r="A1167" t="str">
        <v>კონსტანტინე ჩახაია</v>
      </c>
      <c r="B1167" t="str">
        <v>19001080047</v>
      </c>
      <c r="C1167" s="19" t="str">
        <v/>
      </c>
      <c r="E1167" t="str">
        <v>Male</v>
      </c>
      <c r="F1167" t="b">
        <v>1</v>
      </c>
      <c r="H1167" t="str">
        <v>ქ. ზუგდიდი, ჩილაჩავას ქ.# 69</v>
      </c>
      <c r="I1167" t="str">
        <v/>
      </c>
      <c r="J1167" t="str">
        <v/>
      </c>
      <c r="K1167" t="str">
        <v>GE59BG0000000834928800</v>
      </c>
      <c r="M1167" t="str">
        <v/>
      </c>
      <c r="N1167" t="str">
        <v/>
      </c>
      <c r="O1167" t="str">
        <v/>
      </c>
      <c r="P1167" t="str">
        <v/>
      </c>
      <c r="Q1167" t="str">
        <v/>
      </c>
      <c r="R1167" t="str">
        <v>bf4d83f9-5064-4958-af6e-e4c21b2e4880</v>
      </c>
      <c r="S1167" t="str">
        <v>94279771-0dd8-44b8-955b-275714b1489b</v>
      </c>
      <c r="T1167" t="str">
        <v>3358A72F-6BFC-407F-986C-20172E27D8B1</v>
      </c>
      <c r="U1167" t="str">
        <v>ICE001166</v>
      </c>
      <c r="V1167" t="b">
        <f>ISNUMBER(MATCH( ""&amp; T1167,  Emploees!AC:AC,0))</f>
        <v>1</v>
      </c>
      <c r="W1167" t="b">
        <f>IF(V1167,FALSE,ISNUMBER(MATCH(T1167,Emploees!B:B,0)))</f>
        <v>0</v>
      </c>
      <c r="X1167" t="b">
        <v>1</v>
      </c>
      <c r="Y1167" t="e">
        <f>MATCH(ROW(),Sheet2!$A$2:$A$8,0)</f>
        <v>#N/A</v>
      </c>
    </row>
    <row r="1168" spans="1:25" hidden="1" x14ac:dyDescent="0.25">
      <c r="A1168" t="str">
        <v>პაატა დვალიშვილი</v>
      </c>
      <c r="B1168" t="str">
        <v>01001011731</v>
      </c>
      <c r="C1168" s="19" t="str">
        <v/>
      </c>
      <c r="E1168" t="str">
        <v>Male</v>
      </c>
      <c r="F1168" t="b">
        <v>1</v>
      </c>
      <c r="H1168" t="str">
        <v>ქ. თბილისი, დელისის ქ. # 3, ბ.40</v>
      </c>
      <c r="I1168" t="str">
        <v/>
      </c>
      <c r="J1168" t="str">
        <v/>
      </c>
      <c r="K1168" t="str">
        <v>GE22BG0000000343713900</v>
      </c>
      <c r="M1168" t="str">
        <v/>
      </c>
      <c r="N1168" t="str">
        <v/>
      </c>
      <c r="O1168" t="str">
        <v/>
      </c>
      <c r="P1168" t="str">
        <v/>
      </c>
      <c r="Q1168">
        <v>132</v>
      </c>
      <c r="R1168" t="str">
        <v>bf4d83f9-5064-4958-af6e-e4c21b2e4880</v>
      </c>
      <c r="S1168" t="str">
        <v>94279771-0dd8-44b8-955b-275714b1489b</v>
      </c>
      <c r="T1168" t="str">
        <v>D239BCA7-C0E0-431B-8055-6778FA312A38</v>
      </c>
      <c r="U1168" t="str">
        <v>ICE001167</v>
      </c>
      <c r="V1168" t="b">
        <f>ISNUMBER(MATCH( ""&amp; T1168,  Emploees!AC:AC,0))</f>
        <v>1</v>
      </c>
      <c r="W1168" t="b">
        <f>IF(V1168,FALSE,ISNUMBER(MATCH(T1168,Emploees!B:B,0)))</f>
        <v>0</v>
      </c>
      <c r="X1168" t="b">
        <v>1</v>
      </c>
      <c r="Y1168" t="e">
        <f>MATCH(ROW(),Sheet2!$A$2:$A$8,0)</f>
        <v>#N/A</v>
      </c>
    </row>
    <row r="1169" spans="1:25" hidden="1" x14ac:dyDescent="0.25">
      <c r="A1169" t="str">
        <v>გიორგი ლაბაძე</v>
      </c>
      <c r="B1169" t="str">
        <v>01030020929</v>
      </c>
      <c r="C1169" s="19" t="str">
        <v/>
      </c>
      <c r="E1169" t="str">
        <v>Male</v>
      </c>
      <c r="F1169" t="b">
        <v>1</v>
      </c>
      <c r="H1169" t="str">
        <v>ქ. თბილისი,ყირიმის ქ. #28</v>
      </c>
      <c r="I1169" t="str">
        <v/>
      </c>
      <c r="J1169" t="str">
        <v/>
      </c>
      <c r="K1169" t="str">
        <v>GE87BG0000000161078899</v>
      </c>
      <c r="M1169" t="str">
        <v/>
      </c>
      <c r="N1169" t="str">
        <v/>
      </c>
      <c r="O1169" t="str">
        <v/>
      </c>
      <c r="P1169" t="str">
        <v/>
      </c>
      <c r="Q1169" t="str">
        <v/>
      </c>
      <c r="R1169" t="str">
        <v>bf4d83f9-5064-4958-af6e-e4c21b2e4880</v>
      </c>
      <c r="S1169" t="str">
        <v>94279771-0dd8-44b8-955b-275714b1489b</v>
      </c>
      <c r="T1169" t="str">
        <v>A68C7C4E-5733-44E9-AC09-EBA7F2FF82BC</v>
      </c>
      <c r="U1169" t="str">
        <v>ICE001168</v>
      </c>
      <c r="V1169" t="b">
        <f>ISNUMBER(MATCH( ""&amp; T1169,  Emploees!AC:AC,0))</f>
        <v>1</v>
      </c>
      <c r="W1169" t="b">
        <f>IF(V1169,FALSE,ISNUMBER(MATCH(T1169,Emploees!B:B,0)))</f>
        <v>0</v>
      </c>
      <c r="X1169" t="b">
        <v>1</v>
      </c>
      <c r="Y1169" t="e">
        <f>MATCH(ROW(),Sheet2!$A$2:$A$8,0)</f>
        <v>#N/A</v>
      </c>
    </row>
    <row r="1170" spans="1:25" hidden="1" x14ac:dyDescent="0.25">
      <c r="A1170" t="str">
        <v>ლია ტურიაშვილი</v>
      </c>
      <c r="B1170" t="str">
        <v>35001109760</v>
      </c>
      <c r="C1170" s="19" t="str">
        <v/>
      </c>
      <c r="E1170" t="str">
        <v>Female</v>
      </c>
      <c r="F1170" t="b">
        <v>1</v>
      </c>
      <c r="H1170" t="str">
        <v>ქ. რუსთავი, შარტავას ქ. #8, ბ.63</v>
      </c>
      <c r="I1170" t="str">
        <v/>
      </c>
      <c r="J1170" t="str">
        <v/>
      </c>
      <c r="K1170" t="str">
        <v>GE15BG0000000045297600</v>
      </c>
      <c r="M1170" t="str">
        <v/>
      </c>
      <c r="N1170" t="str">
        <v/>
      </c>
      <c r="O1170" t="str">
        <v/>
      </c>
      <c r="P1170" t="str">
        <v/>
      </c>
      <c r="Q1170" t="str">
        <v/>
      </c>
      <c r="R1170" t="str">
        <v>bf4d83f9-5064-4958-af6e-e4c21b2e4880</v>
      </c>
      <c r="S1170" t="str">
        <v>94279771-0dd8-44b8-955b-275714b1489b</v>
      </c>
      <c r="T1170" t="str">
        <v>FD1D8271-8040-4E13-AF84-00E6876D4DB4</v>
      </c>
      <c r="U1170" t="str">
        <v>ICE001169</v>
      </c>
      <c r="V1170" t="b">
        <f>ISNUMBER(MATCH( ""&amp; T1170,  Emploees!AC:AC,0))</f>
        <v>0</v>
      </c>
      <c r="W1170" t="b">
        <f>IF(V1170,FALSE,ISNUMBER(MATCH(T1170,Emploees!B:B,0)))</f>
        <v>0</v>
      </c>
      <c r="X1170" t="b">
        <v>1</v>
      </c>
      <c r="Y1170" t="e">
        <f>MATCH(ROW(),Sheet2!$A$2:$A$8,0)</f>
        <v>#N/A</v>
      </c>
    </row>
    <row r="1171" spans="1:25" hidden="1" x14ac:dyDescent="0.25">
      <c r="A1171" t="str">
        <v>ჰამლეტი მგელაძე</v>
      </c>
      <c r="B1171" t="str">
        <v>61004015863</v>
      </c>
      <c r="C1171" s="19" t="str">
        <v/>
      </c>
      <c r="E1171" t="str">
        <v>Male</v>
      </c>
      <c r="F1171" t="b">
        <v>0</v>
      </c>
      <c r="H1171" t="str">
        <v>ქ. თბილისი,საექიმოს გასასვლ. 2ა. კორპ. 8,ბ.1</v>
      </c>
      <c r="I1171" t="str">
        <v/>
      </c>
      <c r="J1171" t="str">
        <v/>
      </c>
      <c r="K1171" t="str">
        <v>GE67BG0000000100779500</v>
      </c>
      <c r="M1171" t="str">
        <v/>
      </c>
      <c r="N1171" t="str">
        <v/>
      </c>
      <c r="O1171" t="str">
        <v/>
      </c>
      <c r="P1171" t="str">
        <v/>
      </c>
      <c r="Q1171" t="str">
        <v/>
      </c>
      <c r="R1171" t="str">
        <v>bf4d83f9-5064-4958-af6e-e4c21b2e4880</v>
      </c>
      <c r="S1171" t="str">
        <v>94279771-0dd8-44b8-955b-275714b1489b</v>
      </c>
      <c r="T1171" t="str">
        <v>C3DD1275-79EC-40C5-9E8E-76ECA3EAD706</v>
      </c>
      <c r="U1171" t="str">
        <v>ICE001170</v>
      </c>
      <c r="V1171" t="b">
        <f>ISNUMBER(MATCH( ""&amp; T1171,  Emploees!AC:AC,0))</f>
        <v>0</v>
      </c>
      <c r="W1171" t="b">
        <f>IF(V1171,FALSE,ISNUMBER(MATCH(T1171,Emploees!B:B,0)))</f>
        <v>0</v>
      </c>
      <c r="X1171" t="b">
        <v>1</v>
      </c>
      <c r="Y1171" t="e">
        <f>MATCH(ROW(),Sheet2!$A$2:$A$8,0)</f>
        <v>#N/A</v>
      </c>
    </row>
    <row r="1172" spans="1:25" hidden="1" x14ac:dyDescent="0.25">
      <c r="A1172" t="str">
        <v>გიორგი ქანთარია</v>
      </c>
      <c r="B1172" t="str">
        <v>01003013827</v>
      </c>
      <c r="C1172" s="19" t="str">
        <v/>
      </c>
      <c r="E1172" t="str">
        <v>Male</v>
      </c>
      <c r="F1172" t="b">
        <v>1</v>
      </c>
      <c r="H1172" t="str">
        <v>ქ.თბილისი დიდი დიღომი. მე-3 მიკრო მე-7 კორპუსი, ბინა# 22</v>
      </c>
      <c r="I1172" t="str">
        <v/>
      </c>
      <c r="J1172" t="str">
        <v/>
      </c>
      <c r="K1172" t="str">
        <v>GE28BG0000000161558074</v>
      </c>
      <c r="M1172" t="str">
        <v/>
      </c>
      <c r="N1172" t="str">
        <v/>
      </c>
      <c r="O1172" t="str">
        <v/>
      </c>
      <c r="P1172" t="str">
        <v/>
      </c>
      <c r="Q1172" t="str">
        <v/>
      </c>
      <c r="R1172" t="str">
        <v>bf4d83f9-5064-4958-af6e-e4c21b2e4880</v>
      </c>
      <c r="S1172" t="str">
        <v>94279771-0dd8-44b8-955b-275714b1489b</v>
      </c>
      <c r="T1172" t="str">
        <v>ACBC2FB2-B331-42F1-B862-1D9DED071B71</v>
      </c>
      <c r="U1172" t="str">
        <v>ICE001171</v>
      </c>
      <c r="V1172" t="b">
        <f>ISNUMBER(MATCH( ""&amp; T1172,  Emploees!AC:AC,0))</f>
        <v>1</v>
      </c>
      <c r="W1172" t="b">
        <f>IF(V1172,FALSE,ISNUMBER(MATCH(T1172,Emploees!B:B,0)))</f>
        <v>0</v>
      </c>
      <c r="X1172" t="b">
        <v>1</v>
      </c>
      <c r="Y1172" t="e">
        <f>MATCH(ROW(),Sheet2!$A$2:$A$8,0)</f>
        <v>#N/A</v>
      </c>
    </row>
    <row r="1173" spans="1:25" hidden="1" x14ac:dyDescent="0.25">
      <c r="A1173" t="str">
        <v>გვანცა ჯმუხაძე</v>
      </c>
      <c r="B1173" t="str">
        <v>01027089573</v>
      </c>
      <c r="C1173" s="19" t="str">
        <v/>
      </c>
      <c r="E1173" t="str">
        <v>Female</v>
      </c>
      <c r="F1173" t="b">
        <v>1</v>
      </c>
      <c r="H1173" t="str">
        <v>ქ. თბილისი, დ/მ 2კვ,14კორპ.ბ.38</v>
      </c>
      <c r="I1173" t="str">
        <v/>
      </c>
      <c r="J1173" t="str">
        <v/>
      </c>
      <c r="K1173" t="str">
        <v>GE49BG0000000101578910</v>
      </c>
      <c r="M1173" t="str">
        <v/>
      </c>
      <c r="N1173" t="str">
        <v/>
      </c>
      <c r="O1173" t="str">
        <v/>
      </c>
      <c r="P1173" t="str">
        <v/>
      </c>
      <c r="Q1173" t="str">
        <v/>
      </c>
      <c r="R1173" t="str">
        <v>bf4d83f9-5064-4958-af6e-e4c21b2e4880</v>
      </c>
      <c r="S1173" t="str">
        <v>94279771-0dd8-44b8-955b-275714b1489b</v>
      </c>
      <c r="T1173" t="str">
        <v>0C7F8DB5-32E0-420B-B059-CA204377F0F3</v>
      </c>
      <c r="U1173" t="str">
        <v>ICE001172</v>
      </c>
      <c r="V1173" t="b">
        <f>ISNUMBER(MATCH( ""&amp; T1173,  Emploees!AC:AC,0))</f>
        <v>1</v>
      </c>
      <c r="W1173" t="b">
        <f>IF(V1173,FALSE,ISNUMBER(MATCH(T1173,Emploees!B:B,0)))</f>
        <v>0</v>
      </c>
      <c r="X1173" t="b">
        <v>1</v>
      </c>
      <c r="Y1173" t="e">
        <f>MATCH(ROW(),Sheet2!$A$2:$A$8,0)</f>
        <v>#N/A</v>
      </c>
    </row>
    <row r="1174" spans="1:25" hidden="1" x14ac:dyDescent="0.25">
      <c r="A1174" t="str">
        <v>გედეონი ყაჭეიშვილი</v>
      </c>
      <c r="B1174" t="str">
        <v>37001044420</v>
      </c>
      <c r="C1174" s="19" t="str">
        <v/>
      </c>
      <c r="E1174" t="str">
        <v>Male</v>
      </c>
      <c r="F1174" t="b">
        <v>1</v>
      </c>
      <c r="H1174" t="str">
        <v>ქ.ბათუმი, კობალაძის ქუჩა #6, სახლი 5</v>
      </c>
      <c r="I1174" t="str">
        <v/>
      </c>
      <c r="J1174" t="str">
        <v/>
      </c>
      <c r="K1174" t="str">
        <v>GE50TB7589845061100078</v>
      </c>
      <c r="M1174" t="str">
        <v/>
      </c>
      <c r="N1174" t="str">
        <v/>
      </c>
      <c r="O1174" t="str">
        <v/>
      </c>
      <c r="P1174" t="str">
        <v/>
      </c>
      <c r="Q1174">
        <v>2789</v>
      </c>
      <c r="R1174" t="str">
        <v>bf4d83f9-5064-4958-af6e-e4c21b2e4880</v>
      </c>
      <c r="S1174" t="str">
        <v>94279771-0dd8-44b8-955b-275714b1489b</v>
      </c>
      <c r="T1174" t="str">
        <v>FC664B80-3A93-44A0-87EA-EE9B500C2CFE</v>
      </c>
      <c r="U1174" t="str">
        <v>ICE001173</v>
      </c>
      <c r="V1174" t="b">
        <f>ISNUMBER(MATCH( ""&amp; T1174,  Emploees!AC:AC,0))</f>
        <v>1</v>
      </c>
      <c r="W1174" t="b">
        <f>IF(V1174,FALSE,ISNUMBER(MATCH(T1174,Emploees!B:B,0)))</f>
        <v>0</v>
      </c>
      <c r="X1174" t="b">
        <v>1</v>
      </c>
      <c r="Y1174" t="e">
        <f>MATCH(ROW(),Sheet2!$A$2:$A$8,0)</f>
        <v>#N/A</v>
      </c>
    </row>
    <row r="1175" spans="1:25" hidden="1" x14ac:dyDescent="0.25">
      <c r="A1175" t="str">
        <v>ლევანი ჯორთმენაძე</v>
      </c>
      <c r="B1175" t="str">
        <v>61006069035</v>
      </c>
      <c r="C1175" s="19" t="str">
        <v/>
      </c>
      <c r="E1175" t="str">
        <v>Male</v>
      </c>
      <c r="F1175" t="b">
        <v>1</v>
      </c>
      <c r="H1175" t="str">
        <v>ქ.ბათუმი მაჭავარიანის ქ. #36 აეროპორტის გზატკეცილი</v>
      </c>
      <c r="I1175" t="str">
        <v/>
      </c>
      <c r="J1175" t="str">
        <v/>
      </c>
      <c r="K1175" t="str">
        <v>GE87BG0000000552409200</v>
      </c>
      <c r="M1175" t="str">
        <v/>
      </c>
      <c r="N1175" t="str">
        <v/>
      </c>
      <c r="O1175" t="str">
        <v/>
      </c>
      <c r="P1175" t="str">
        <v/>
      </c>
      <c r="Q1175" t="str">
        <v/>
      </c>
      <c r="R1175" t="str">
        <v>bf4d83f9-5064-4958-af6e-e4c21b2e4880</v>
      </c>
      <c r="S1175" t="str">
        <v>94279771-0dd8-44b8-955b-275714b1489b</v>
      </c>
      <c r="T1175" t="str">
        <v>26C8F42B-BAF8-4A8F-8C54-F9085D5E1DA6</v>
      </c>
      <c r="U1175" t="str">
        <v>ICE001174</v>
      </c>
      <c r="V1175" t="b">
        <f>ISNUMBER(MATCH( ""&amp; T1175,  Emploees!AC:AC,0))</f>
        <v>1</v>
      </c>
      <c r="W1175" t="b">
        <f>IF(V1175,FALSE,ISNUMBER(MATCH(T1175,Emploees!B:B,0)))</f>
        <v>0</v>
      </c>
      <c r="X1175" t="b">
        <v>1</v>
      </c>
      <c r="Y1175" t="e">
        <f>MATCH(ROW(),Sheet2!$A$2:$A$8,0)</f>
        <v>#N/A</v>
      </c>
    </row>
    <row r="1176" spans="1:25" hidden="1" x14ac:dyDescent="0.25">
      <c r="A1176" t="str">
        <v>ნინო ბერიძე</v>
      </c>
      <c r="B1176" t="str">
        <v>61001080225</v>
      </c>
      <c r="C1176" s="19" t="str">
        <v/>
      </c>
      <c r="E1176" t="str">
        <v>Female</v>
      </c>
      <c r="F1176" t="b">
        <v>1</v>
      </c>
      <c r="H1176" t="str">
        <v>ქ. ბათუმი, ნონეშვილის ქ. #16/20 ბინა#38</v>
      </c>
      <c r="I1176" t="str">
        <v/>
      </c>
      <c r="J1176" t="str">
        <v/>
      </c>
      <c r="K1176" t="str">
        <v>GE07BG0000000121573500</v>
      </c>
      <c r="M1176" t="str">
        <v/>
      </c>
      <c r="N1176" t="str">
        <v/>
      </c>
      <c r="O1176" t="str">
        <v/>
      </c>
      <c r="P1176">
        <v>593949301</v>
      </c>
      <c r="Q1176" t="str">
        <v/>
      </c>
      <c r="R1176" t="str">
        <v>bf4d83f9-5064-4958-af6e-e4c21b2e4880</v>
      </c>
      <c r="S1176" t="str">
        <v>94279771-0dd8-44b8-955b-275714b1489b</v>
      </c>
      <c r="T1176" t="str">
        <v>AD901E05-ADD9-42DE-89BA-4D9A21C89BCF</v>
      </c>
      <c r="U1176" t="str">
        <v>ICE001175</v>
      </c>
      <c r="V1176" t="b">
        <f>ISNUMBER(MATCH( ""&amp; T1176,  Emploees!AC:AC,0))</f>
        <v>1</v>
      </c>
      <c r="W1176" t="b">
        <f>IF(V1176,FALSE,ISNUMBER(MATCH(T1176,Emploees!B:B,0)))</f>
        <v>0</v>
      </c>
      <c r="X1176" t="b">
        <v>1</v>
      </c>
      <c r="Y1176" t="e">
        <f>MATCH(ROW(),Sheet2!$A$2:$A$8,0)</f>
        <v>#N/A</v>
      </c>
    </row>
    <row r="1177" spans="1:25" hidden="1" x14ac:dyDescent="0.25">
      <c r="A1177" t="str">
        <v>დავითი ჩაჩანიძე</v>
      </c>
      <c r="B1177" t="str">
        <v>01013008801</v>
      </c>
      <c r="C1177" s="19" t="str">
        <v/>
      </c>
      <c r="E1177" t="str">
        <v>Male</v>
      </c>
      <c r="F1177" t="b">
        <v>1</v>
      </c>
      <c r="H1177" t="str">
        <v>ქ. თბილისი სიმონ ჩქოვანის ქუჩა#22 ბინა#5</v>
      </c>
      <c r="I1177" t="str">
        <v/>
      </c>
      <c r="J1177" t="str">
        <v/>
      </c>
      <c r="K1177" t="str">
        <v>GE81BG0000000100747335</v>
      </c>
      <c r="M1177" t="str">
        <v/>
      </c>
      <c r="N1177" t="str">
        <v/>
      </c>
      <c r="O1177" t="str">
        <v/>
      </c>
      <c r="P1177" t="str">
        <v/>
      </c>
      <c r="Q1177" t="str">
        <v/>
      </c>
      <c r="R1177" t="str">
        <v>bf4d83f9-5064-4958-af6e-e4c21b2e4880</v>
      </c>
      <c r="S1177" t="str">
        <v>94279771-0dd8-44b8-955b-275714b1489b</v>
      </c>
      <c r="T1177" t="str">
        <v>47272651-C703-4D0D-9210-7DF4F6490134</v>
      </c>
      <c r="U1177" t="str">
        <v>ICE001176</v>
      </c>
      <c r="V1177" t="b">
        <f>ISNUMBER(MATCH( ""&amp; T1177,  Emploees!AC:AC,0))</f>
        <v>1</v>
      </c>
      <c r="W1177" t="b">
        <f>IF(V1177,FALSE,ISNUMBER(MATCH(T1177,Emploees!B:B,0)))</f>
        <v>0</v>
      </c>
      <c r="X1177" t="b">
        <v>1</v>
      </c>
      <c r="Y1177" t="e">
        <f>MATCH(ROW(),Sheet2!$A$2:$A$8,0)</f>
        <v>#N/A</v>
      </c>
    </row>
    <row r="1178" spans="1:25" hidden="1" x14ac:dyDescent="0.25">
      <c r="A1178" t="str">
        <v>სანდრო სამაშვილი</v>
      </c>
      <c r="B1178" t="str">
        <v>01005032263</v>
      </c>
      <c r="C1178" s="19" t="str">
        <v/>
      </c>
      <c r="E1178" t="str">
        <v>Male</v>
      </c>
      <c r="F1178" t="b">
        <v>1</v>
      </c>
      <c r="H1178" t="str">
        <v>ქ.თბილისი, ბენაშვილის ქუჩა</v>
      </c>
      <c r="I1178" t="str">
        <v/>
      </c>
      <c r="J1178" t="str">
        <v/>
      </c>
      <c r="K1178" t="str">
        <v>GE03BG0000000017514300</v>
      </c>
      <c r="M1178" t="str">
        <v/>
      </c>
      <c r="N1178" t="str">
        <v/>
      </c>
      <c r="O1178" t="str">
        <v/>
      </c>
      <c r="P1178" t="str">
        <v/>
      </c>
      <c r="Q1178" t="str">
        <v/>
      </c>
      <c r="R1178" t="str">
        <v>bf4d83f9-5064-4958-af6e-e4c21b2e4880</v>
      </c>
      <c r="S1178" t="str">
        <v>94279771-0dd8-44b8-955b-275714b1489b</v>
      </c>
      <c r="T1178" t="str">
        <v>8325FD25-433C-45B8-9DE3-DEF4AF5C7BD3</v>
      </c>
      <c r="U1178" t="str">
        <v>ICE001177</v>
      </c>
      <c r="V1178" t="b">
        <f>ISNUMBER(MATCH( ""&amp; T1178,  Emploees!AC:AC,0))</f>
        <v>1</v>
      </c>
      <c r="W1178" t="b">
        <f>IF(V1178,FALSE,ISNUMBER(MATCH(T1178,Emploees!B:B,0)))</f>
        <v>0</v>
      </c>
      <c r="X1178" t="b">
        <v>1</v>
      </c>
      <c r="Y1178" t="e">
        <f>MATCH(ROW(),Sheet2!$A$2:$A$8,0)</f>
        <v>#N/A</v>
      </c>
    </row>
    <row r="1179" spans="1:25" hidden="1" x14ac:dyDescent="0.25">
      <c r="A1179" t="str">
        <v>გიორგი გენგიური</v>
      </c>
      <c r="B1179" t="str">
        <v>59001110775</v>
      </c>
      <c r="C1179" s="19" t="str">
        <v/>
      </c>
      <c r="E1179" t="str">
        <v>Male</v>
      </c>
      <c r="F1179" t="b">
        <v>1</v>
      </c>
      <c r="H1179" t="str">
        <v>ქ.თბილისი, ლუბლიანას ქუჩა #4</v>
      </c>
      <c r="I1179" t="str">
        <v/>
      </c>
      <c r="J1179" t="str">
        <v/>
      </c>
      <c r="K1179" t="str">
        <v>GE29BG0000000499194201</v>
      </c>
      <c r="M1179" t="str">
        <v/>
      </c>
      <c r="N1179" t="str">
        <v/>
      </c>
      <c r="O1179" t="str">
        <v/>
      </c>
      <c r="P1179" t="str">
        <v/>
      </c>
      <c r="Q1179" t="str">
        <v/>
      </c>
      <c r="R1179" t="str">
        <v>bf4d83f9-5064-4958-af6e-e4c21b2e4880</v>
      </c>
      <c r="S1179" t="str">
        <v>94279771-0dd8-44b8-955b-275714b1489b</v>
      </c>
      <c r="T1179" t="str">
        <v>ADF7CFCA-160D-48EE-8CAC-74BF25CF103F</v>
      </c>
      <c r="U1179" t="str">
        <v>ICE001178</v>
      </c>
      <c r="V1179" t="b">
        <f>ISNUMBER(MATCH( ""&amp; T1179,  Emploees!AC:AC,0))</f>
        <v>0</v>
      </c>
      <c r="W1179" t="b">
        <f>IF(V1179,FALSE,ISNUMBER(MATCH(T1179,Emploees!B:B,0)))</f>
        <v>1</v>
      </c>
      <c r="X1179" t="b">
        <v>1</v>
      </c>
      <c r="Y1179" t="e">
        <f>MATCH(ROW(),Sheet2!$A$2:$A$8,0)</f>
        <v>#N/A</v>
      </c>
    </row>
    <row r="1180" spans="1:25" hidden="1" x14ac:dyDescent="0.25">
      <c r="A1180" t="str">
        <v>ანდრო ბადალოვი</v>
      </c>
      <c r="B1180" t="str">
        <v>01005035268</v>
      </c>
      <c r="C1180" s="19" t="str">
        <v/>
      </c>
      <c r="E1180" t="str">
        <v>Male</v>
      </c>
      <c r="F1180" t="b">
        <v>1</v>
      </c>
      <c r="H1180" t="str">
        <v>ქ. თბილისი,ოსიაურის ქუჩა #11</v>
      </c>
      <c r="I1180" t="str">
        <v/>
      </c>
      <c r="J1180" t="str">
        <v/>
      </c>
      <c r="K1180" t="str">
        <v>GE98TB7970145161100003</v>
      </c>
      <c r="M1180" t="str">
        <v/>
      </c>
      <c r="N1180" t="str">
        <v/>
      </c>
      <c r="O1180" t="str">
        <v/>
      </c>
      <c r="P1180" t="str">
        <v/>
      </c>
      <c r="Q1180" t="str">
        <v/>
      </c>
      <c r="R1180" t="str">
        <v>bf4d83f9-5064-4958-af6e-e4c21b2e4880</v>
      </c>
      <c r="S1180" t="str">
        <v>94279771-0dd8-44b8-955b-275714b1489b</v>
      </c>
      <c r="T1180" t="str">
        <v>9DB5E299-D91F-4F6A-BCEF-6695DE59ADEA</v>
      </c>
      <c r="U1180" t="str">
        <v>ICE001179</v>
      </c>
      <c r="V1180" t="b">
        <f>ISNUMBER(MATCH( ""&amp; T1180,  Emploees!AC:AC,0))</f>
        <v>0</v>
      </c>
      <c r="W1180" t="b">
        <f>IF(V1180,FALSE,ISNUMBER(MATCH(T1180,Emploees!B:B,0)))</f>
        <v>0</v>
      </c>
      <c r="X1180" t="b">
        <v>1</v>
      </c>
      <c r="Y1180" t="e">
        <f>MATCH(ROW(),Sheet2!$A$2:$A$8,0)</f>
        <v>#N/A</v>
      </c>
    </row>
    <row r="1181" spans="1:25" hidden="1" x14ac:dyDescent="0.25">
      <c r="A1181" t="str">
        <v>როლანდ სალუქვაძე</v>
      </c>
      <c r="B1181" t="str">
        <v>01024080160</v>
      </c>
      <c r="C1181" s="19" t="str">
        <v/>
      </c>
      <c r="E1181" t="str">
        <v>Male</v>
      </c>
      <c r="F1181" t="b">
        <v>1</v>
      </c>
      <c r="H1181" t="str">
        <v>ქ.თილისი, ფანასკერტელის #6 ბინა #201</v>
      </c>
      <c r="I1181" t="str">
        <v/>
      </c>
      <c r="J1181" t="str">
        <v/>
      </c>
      <c r="K1181" t="str">
        <v>GE83BG0000000167651400</v>
      </c>
      <c r="M1181" t="str">
        <v/>
      </c>
      <c r="N1181" t="str">
        <v/>
      </c>
      <c r="O1181" t="str">
        <v/>
      </c>
      <c r="P1181" t="str">
        <v/>
      </c>
      <c r="Q1181" t="str">
        <v/>
      </c>
      <c r="R1181" t="str">
        <v>bf4d83f9-5064-4958-af6e-e4c21b2e4880</v>
      </c>
      <c r="S1181" t="str">
        <v>94279771-0dd8-44b8-955b-275714b1489b</v>
      </c>
      <c r="T1181" t="str">
        <v>50E7DED8-E3CD-45DD-8993-5777F19A2185</v>
      </c>
      <c r="U1181" t="str">
        <v>ICE001180</v>
      </c>
      <c r="V1181" t="b">
        <f>ISNUMBER(MATCH( ""&amp; T1181,  Emploees!AC:AC,0))</f>
        <v>0</v>
      </c>
      <c r="W1181" t="b">
        <f>IF(V1181,FALSE,ISNUMBER(MATCH(T1181,Emploees!B:B,0)))</f>
        <v>0</v>
      </c>
      <c r="X1181" t="b">
        <v>1</v>
      </c>
      <c r="Y1181" t="e">
        <f>MATCH(ROW(),Sheet2!$A$2:$A$8,0)</f>
        <v>#N/A</v>
      </c>
    </row>
    <row r="1182" spans="1:25" hidden="1" x14ac:dyDescent="0.25">
      <c r="A1182" t="str">
        <v>ცირა დიდებაშვილი</v>
      </c>
      <c r="B1182" t="str">
        <v>01019005894</v>
      </c>
      <c r="C1182" s="19" t="str">
        <v/>
      </c>
      <c r="E1182" t="str">
        <v>Female</v>
      </c>
      <c r="F1182" t="b">
        <v>0</v>
      </c>
      <c r="H1182" t="str">
        <v>ქ. თბილისი, ჭოპორტის ქ.2ბ.ბ16</v>
      </c>
      <c r="I1182" t="str">
        <v/>
      </c>
      <c r="J1182" t="str">
        <v/>
      </c>
      <c r="K1182" t="str">
        <v>GE07BG0000000140857100</v>
      </c>
      <c r="M1182" t="str">
        <v/>
      </c>
      <c r="N1182" t="str">
        <v/>
      </c>
      <c r="O1182" t="str">
        <v/>
      </c>
      <c r="P1182" t="str">
        <v/>
      </c>
      <c r="Q1182" t="str">
        <v/>
      </c>
      <c r="R1182" t="str">
        <v>bf4d83f9-5064-4958-af6e-e4c21b2e4880</v>
      </c>
      <c r="S1182" t="str">
        <v>94279771-0dd8-44b8-955b-275714b1489b</v>
      </c>
      <c r="T1182" t="str">
        <v>ED0D2B6C-6B7A-4C51-B69C-0DFD85113EE6</v>
      </c>
      <c r="U1182" t="str">
        <v>ICE001181</v>
      </c>
      <c r="V1182" t="b">
        <f>ISNUMBER(MATCH( ""&amp; T1182,  Emploees!AC:AC,0))</f>
        <v>1</v>
      </c>
      <c r="W1182" t="b">
        <f>IF(V1182,FALSE,ISNUMBER(MATCH(T1182,Emploees!B:B,0)))</f>
        <v>0</v>
      </c>
      <c r="X1182" t="b">
        <v>1</v>
      </c>
      <c r="Y1182" t="e">
        <f>MATCH(ROW(),Sheet2!$A$2:$A$8,0)</f>
        <v>#N/A</v>
      </c>
    </row>
    <row r="1183" spans="1:25" hidden="1" x14ac:dyDescent="0.25">
      <c r="A1183" t="str">
        <v>სოფიო ფაღავა</v>
      </c>
      <c r="B1183" t="str">
        <v>61007003806</v>
      </c>
      <c r="C1183" s="19" t="str">
        <v/>
      </c>
      <c r="E1183" t="str">
        <v>Female</v>
      </c>
      <c r="F1183" t="b">
        <v>1</v>
      </c>
      <c r="H1183" t="str">
        <v>ქ.ბათუმი, სოფელი ახალსოფელი</v>
      </c>
      <c r="I1183" t="str">
        <v/>
      </c>
      <c r="J1183" t="str">
        <v/>
      </c>
      <c r="K1183" t="str">
        <v>GE89LB0711144814292000</v>
      </c>
      <c r="M1183" t="str">
        <v/>
      </c>
      <c r="N1183" t="str">
        <v/>
      </c>
      <c r="O1183" t="str">
        <v/>
      </c>
      <c r="P1183" t="str">
        <v/>
      </c>
      <c r="Q1183" t="str">
        <v/>
      </c>
      <c r="R1183" t="str">
        <v>bf4d83f9-5064-4958-af6e-e4c21b2e4880</v>
      </c>
      <c r="S1183" t="str">
        <v>94279771-0dd8-44b8-955b-275714b1489b</v>
      </c>
      <c r="T1183" t="str">
        <v>1B04F15A-E774-4756-ADAF-94C4C0D1A6C5</v>
      </c>
      <c r="U1183" t="str">
        <v>ICE001182</v>
      </c>
      <c r="V1183" t="b">
        <f>ISNUMBER(MATCH( ""&amp; T1183,  Emploees!AC:AC,0))</f>
        <v>1</v>
      </c>
      <c r="W1183" t="b">
        <f>IF(V1183,FALSE,ISNUMBER(MATCH(T1183,Emploees!B:B,0)))</f>
        <v>0</v>
      </c>
      <c r="X1183" t="b">
        <v>1</v>
      </c>
      <c r="Y1183" t="e">
        <f>MATCH(ROW(),Sheet2!$A$2:$A$8,0)</f>
        <v>#N/A</v>
      </c>
    </row>
    <row r="1184" spans="1:25" hidden="1" x14ac:dyDescent="0.25">
      <c r="A1184" t="str">
        <v>მალხაზ აბაშიძე</v>
      </c>
      <c r="B1184" t="str">
        <v>61002011394</v>
      </c>
      <c r="C1184" s="19" t="str">
        <v/>
      </c>
      <c r="E1184" t="str">
        <v>Male</v>
      </c>
      <c r="F1184" t="b">
        <v>1</v>
      </c>
      <c r="H1184" t="str">
        <v>ქ.ბათუმი</v>
      </c>
      <c r="I1184" t="str">
        <v/>
      </c>
      <c r="J1184" t="str">
        <v/>
      </c>
      <c r="K1184" t="str">
        <v>GE07BG0000000161040860</v>
      </c>
      <c r="M1184" t="str">
        <v/>
      </c>
      <c r="N1184" t="str">
        <v/>
      </c>
      <c r="O1184" t="str">
        <v/>
      </c>
      <c r="P1184" t="str">
        <v/>
      </c>
      <c r="Q1184" t="str">
        <v/>
      </c>
      <c r="R1184" t="str">
        <v>bf4d83f9-5064-4958-af6e-e4c21b2e4880</v>
      </c>
      <c r="S1184" t="str">
        <v>94279771-0dd8-44b8-955b-275714b1489b</v>
      </c>
      <c r="T1184" t="str">
        <v>EF247EF8-6090-4871-BC04-AD9EB292095C</v>
      </c>
      <c r="U1184" t="str">
        <v>ICE001183</v>
      </c>
      <c r="V1184" t="b">
        <f>ISNUMBER(MATCH( ""&amp; T1184,  Emploees!AC:AC,0))</f>
        <v>0</v>
      </c>
      <c r="W1184" t="b">
        <f>IF(V1184,FALSE,ISNUMBER(MATCH(T1184,Emploees!B:B,0)))</f>
        <v>0</v>
      </c>
      <c r="X1184" t="b">
        <v>1</v>
      </c>
      <c r="Y1184" t="e">
        <f>MATCH(ROW(),Sheet2!$A$2:$A$8,0)</f>
        <v>#N/A</v>
      </c>
    </row>
    <row r="1185" spans="1:25" hidden="1" x14ac:dyDescent="0.25">
      <c r="A1185" t="str">
        <v>ავთო სიორიძე</v>
      </c>
      <c r="B1185" t="str">
        <v>01005035692</v>
      </c>
      <c r="C1185" s="19" t="str">
        <v/>
      </c>
      <c r="E1185" t="str">
        <v>Male</v>
      </c>
      <c r="F1185" t="b">
        <v>1</v>
      </c>
      <c r="H1185" t="str">
        <v>ქ.თბილისი, აკაკი წერეთლის 65</v>
      </c>
      <c r="I1185" t="str">
        <v/>
      </c>
      <c r="J1185" t="str">
        <v/>
      </c>
      <c r="K1185" t="str">
        <v>GE91BG0000000111997700</v>
      </c>
      <c r="M1185" t="str">
        <v/>
      </c>
      <c r="N1185" t="str">
        <v/>
      </c>
      <c r="O1185" t="str">
        <v/>
      </c>
      <c r="P1185" t="str">
        <v/>
      </c>
      <c r="Q1185" t="str">
        <v/>
      </c>
      <c r="R1185" t="str">
        <v>bf4d83f9-5064-4958-af6e-e4c21b2e4880</v>
      </c>
      <c r="S1185" t="str">
        <v>94279771-0dd8-44b8-955b-275714b1489b</v>
      </c>
      <c r="T1185" t="str">
        <v>B2EB8AFF-E66A-40E8-B5B8-DBF41FFE0A05</v>
      </c>
      <c r="U1185" t="str">
        <v>ICE001184</v>
      </c>
      <c r="V1185" t="b">
        <f>ISNUMBER(MATCH( ""&amp; T1185,  Emploees!AC:AC,0))</f>
        <v>0</v>
      </c>
      <c r="W1185" t="b">
        <f>IF(V1185,FALSE,ISNUMBER(MATCH(T1185,Emploees!B:B,0)))</f>
        <v>1</v>
      </c>
      <c r="X1185" t="b">
        <v>1</v>
      </c>
      <c r="Y1185" t="e">
        <f>MATCH(ROW(),Sheet2!$A$2:$A$8,0)</f>
        <v>#N/A</v>
      </c>
    </row>
    <row r="1186" spans="1:25" hidden="1" x14ac:dyDescent="0.25">
      <c r="A1186" t="str">
        <v>გურამ დგებუაძე</v>
      </c>
      <c r="B1186" t="str">
        <v>01017050649</v>
      </c>
      <c r="C1186" s="19" t="str">
        <v/>
      </c>
      <c r="E1186" t="str">
        <v>Male</v>
      </c>
      <c r="F1186" t="b">
        <v>1</v>
      </c>
      <c r="H1186" t="str">
        <v>ქ.თბილისი, ეკატერინე ჭავჭავაძის #1</v>
      </c>
      <c r="I1186" t="str">
        <v/>
      </c>
      <c r="J1186" t="str">
        <v/>
      </c>
      <c r="K1186" t="str">
        <v>GE07TB7722045063600043</v>
      </c>
      <c r="M1186" t="str">
        <v/>
      </c>
      <c r="N1186" t="str">
        <v/>
      </c>
      <c r="O1186" t="str">
        <v/>
      </c>
      <c r="P1186" t="str">
        <v/>
      </c>
      <c r="Q1186" t="str">
        <v/>
      </c>
      <c r="R1186" t="str">
        <v>bf4d83f9-5064-4958-af6e-e4c21b2e4880</v>
      </c>
      <c r="S1186" t="str">
        <v>94279771-0dd8-44b8-955b-275714b1489b</v>
      </c>
      <c r="T1186" t="str">
        <v>474862BF-CB62-4B7A-99EB-16BAE2EE0F25</v>
      </c>
      <c r="U1186" t="str">
        <v>ICE001185</v>
      </c>
      <c r="V1186" t="b">
        <f>ISNUMBER(MATCH( ""&amp; T1186,  Emploees!AC:AC,0))</f>
        <v>0</v>
      </c>
      <c r="W1186" t="b">
        <f>IF(V1186,FALSE,ISNUMBER(MATCH(T1186,Emploees!B:B,0)))</f>
        <v>0</v>
      </c>
      <c r="X1186" t="b">
        <v>1</v>
      </c>
      <c r="Y1186" t="e">
        <f>MATCH(ROW(),Sheet2!$A$2:$A$8,0)</f>
        <v>#N/A</v>
      </c>
    </row>
    <row r="1187" spans="1:25" hidden="1" x14ac:dyDescent="0.25">
      <c r="A1187" t="str">
        <v>მიხეილ ურუშაძე</v>
      </c>
      <c r="B1187" t="str">
        <v>01024089572</v>
      </c>
      <c r="C1187" s="19" t="str">
        <v/>
      </c>
      <c r="E1187" t="str">
        <v>Male</v>
      </c>
      <c r="F1187" t="b">
        <v>1</v>
      </c>
      <c r="H1187" t="str">
        <v>ქ.თბილისი</v>
      </c>
      <c r="I1187" t="str">
        <v/>
      </c>
      <c r="J1187" t="str">
        <v/>
      </c>
      <c r="K1187" t="str">
        <v>GE72BG0000000162118621</v>
      </c>
      <c r="M1187" t="str">
        <v/>
      </c>
      <c r="N1187" t="str">
        <v/>
      </c>
      <c r="O1187" t="str">
        <v/>
      </c>
      <c r="P1187" t="str">
        <v/>
      </c>
      <c r="Q1187" t="str">
        <v/>
      </c>
      <c r="R1187" t="str">
        <v>bf4d83f9-5064-4958-af6e-e4c21b2e4880</v>
      </c>
      <c r="S1187" t="str">
        <v>94279771-0dd8-44b8-955b-275714b1489b</v>
      </c>
      <c r="T1187" t="str">
        <v>1F07040F-2B45-4EBC-AF03-AA0B239A31C2</v>
      </c>
      <c r="U1187" t="str">
        <v>ICE001186</v>
      </c>
      <c r="V1187" t="b">
        <f>ISNUMBER(MATCH( ""&amp; T1187,  Emploees!AC:AC,0))</f>
        <v>0</v>
      </c>
      <c r="W1187" t="b">
        <f>IF(V1187,FALSE,ISNUMBER(MATCH(T1187,Emploees!B:B,0)))</f>
        <v>0</v>
      </c>
      <c r="X1187" t="b">
        <v>1</v>
      </c>
      <c r="Y1187" t="e">
        <f>MATCH(ROW(),Sheet2!$A$2:$A$8,0)</f>
        <v>#N/A</v>
      </c>
    </row>
    <row r="1188" spans="1:25" hidden="1" x14ac:dyDescent="0.25">
      <c r="A1188" t="str">
        <v>სურენ აფიცარიანი</v>
      </c>
      <c r="B1188" t="str">
        <v>01027053817</v>
      </c>
      <c r="C1188" s="19" t="str">
        <v/>
      </c>
      <c r="E1188" t="str">
        <v>Male</v>
      </c>
      <c r="F1188" t="b">
        <v>1</v>
      </c>
      <c r="H1188" t="str">
        <v>ქ.თბილისი</v>
      </c>
      <c r="I1188" t="str">
        <v/>
      </c>
      <c r="J1188" t="str">
        <v/>
      </c>
      <c r="K1188" t="str">
        <v>GE05BG0000000718629100</v>
      </c>
      <c r="M1188" t="str">
        <v/>
      </c>
      <c r="N1188" t="str">
        <v/>
      </c>
      <c r="O1188" t="str">
        <v/>
      </c>
      <c r="P1188" t="str">
        <v/>
      </c>
      <c r="Q1188" t="str">
        <v/>
      </c>
      <c r="R1188" t="str">
        <v>bf4d83f9-5064-4958-af6e-e4c21b2e4880</v>
      </c>
      <c r="S1188" t="str">
        <v>94279771-0dd8-44b8-955b-275714b1489b</v>
      </c>
      <c r="T1188" t="str">
        <v>300F6A87-0A8F-49EB-B68E-5E5D2FC72074</v>
      </c>
      <c r="U1188" t="str">
        <v>ICE001187</v>
      </c>
      <c r="V1188" t="b">
        <f>ISNUMBER(MATCH( ""&amp; T1188,  Emploees!AC:AC,0))</f>
        <v>0</v>
      </c>
      <c r="W1188" t="b">
        <f>IF(V1188,FALSE,ISNUMBER(MATCH(T1188,Emploees!B:B,0)))</f>
        <v>0</v>
      </c>
      <c r="X1188" t="b">
        <v>1</v>
      </c>
      <c r="Y1188" t="e">
        <f>MATCH(ROW(),Sheet2!$A$2:$A$8,0)</f>
        <v>#N/A</v>
      </c>
    </row>
    <row r="1189" spans="1:25" hidden="1" x14ac:dyDescent="0.25">
      <c r="A1189" t="str">
        <v>შორენა ჯიჯიაშვილი</v>
      </c>
      <c r="B1189" t="str">
        <v>01005004678</v>
      </c>
      <c r="C1189" s="19" t="str">
        <v/>
      </c>
      <c r="E1189" t="str">
        <v>Female</v>
      </c>
      <c r="F1189" t="b">
        <v>1</v>
      </c>
      <c r="H1189" t="str">
        <v>ქ.თბილისი</v>
      </c>
      <c r="I1189" t="str">
        <v/>
      </c>
      <c r="J1189" t="str">
        <v/>
      </c>
      <c r="K1189" t="str">
        <v>GE12BG0000000538727536</v>
      </c>
      <c r="M1189" t="str">
        <v/>
      </c>
      <c r="N1189" t="str">
        <v/>
      </c>
      <c r="O1189" t="str">
        <v/>
      </c>
      <c r="P1189">
        <v>577771611</v>
      </c>
      <c r="Q1189" t="str">
        <v/>
      </c>
      <c r="R1189" t="str">
        <v>bf4d83f9-5064-4958-af6e-e4c21b2e4880</v>
      </c>
      <c r="S1189" t="str">
        <v>94279771-0dd8-44b8-955b-275714b1489b</v>
      </c>
      <c r="T1189" t="str">
        <v>37626C3C-EB8E-4891-BB91-DDFE7F70759F</v>
      </c>
      <c r="U1189" t="str">
        <v>ICE001188</v>
      </c>
      <c r="V1189" t="b">
        <f>ISNUMBER(MATCH( ""&amp; T1189,  Emploees!AC:AC,0))</f>
        <v>0</v>
      </c>
      <c r="W1189" t="b">
        <f>IF(V1189,FALSE,ISNUMBER(MATCH(T1189,Emploees!B:B,0)))</f>
        <v>1</v>
      </c>
      <c r="X1189" t="b">
        <v>1</v>
      </c>
      <c r="Y1189" t="e">
        <f>MATCH(ROW(),Sheet2!$A$2:$A$8,0)</f>
        <v>#N/A</v>
      </c>
    </row>
    <row r="1190" spans="1:25" hidden="1" x14ac:dyDescent="0.25">
      <c r="A1190" t="str">
        <v>ცოტნე ჯმუხაძე</v>
      </c>
      <c r="B1190" t="str">
        <v>01027089575</v>
      </c>
      <c r="C1190" s="19" t="str">
        <v/>
      </c>
      <c r="E1190" t="str">
        <v>Male</v>
      </c>
      <c r="F1190" t="b">
        <v>1</v>
      </c>
      <c r="H1190" t="str">
        <v>ქ. თბილისი, დიღმის  მასივი, მე-2 კვარტ, მე-14 კორპ, ბ 38</v>
      </c>
      <c r="I1190" t="str">
        <v/>
      </c>
      <c r="J1190" t="str">
        <v/>
      </c>
      <c r="K1190" t="str">
        <v>GE76BG0000000637319900</v>
      </c>
      <c r="M1190" t="str">
        <v/>
      </c>
      <c r="N1190" t="str">
        <v/>
      </c>
      <c r="O1190" t="str">
        <v/>
      </c>
      <c r="P1190">
        <v>591222276</v>
      </c>
      <c r="Q1190" t="str">
        <v/>
      </c>
      <c r="R1190" t="str">
        <v>bf4d83f9-5064-4958-af6e-e4c21b2e4880</v>
      </c>
      <c r="S1190" t="str">
        <v>94279771-0dd8-44b8-955b-275714b1489b</v>
      </c>
      <c r="T1190" t="str">
        <v>83F0C711-34F6-45B3-A1ED-F85548418822</v>
      </c>
      <c r="U1190" t="str">
        <v>ICE001189</v>
      </c>
      <c r="V1190" t="b">
        <f>ISNUMBER(MATCH( ""&amp; T1190,  Emploees!AC:AC,0))</f>
        <v>0</v>
      </c>
      <c r="W1190" t="b">
        <f>IF(V1190,FALSE,ISNUMBER(MATCH(T1190,Emploees!B:B,0)))</f>
        <v>1</v>
      </c>
      <c r="X1190" t="b">
        <v>1</v>
      </c>
      <c r="Y1190" t="e">
        <f>MATCH(ROW(),Sheet2!$A$2:$A$8,0)</f>
        <v>#N/A</v>
      </c>
    </row>
    <row r="1191" spans="1:25" hidden="1" x14ac:dyDescent="0.25">
      <c r="A1191" t="str">
        <v>ლუკა ნადირაძე</v>
      </c>
      <c r="B1191" t="str">
        <v>01008063825</v>
      </c>
      <c r="C1191" s="19" t="str">
        <v/>
      </c>
      <c r="E1191" t="str">
        <v>Male</v>
      </c>
      <c r="F1191" t="b">
        <v>1</v>
      </c>
      <c r="H1191" t="str">
        <v>ქ. თბილისი.აბაშიძის ქ. #42</v>
      </c>
      <c r="I1191" t="str">
        <v/>
      </c>
      <c r="J1191" t="str">
        <v/>
      </c>
      <c r="K1191" t="str">
        <v>GE20BG0000000589398640</v>
      </c>
      <c r="M1191" t="str">
        <v/>
      </c>
      <c r="N1191" t="str">
        <v/>
      </c>
      <c r="O1191" t="str">
        <v/>
      </c>
      <c r="P1191" t="str">
        <v/>
      </c>
      <c r="Q1191" t="str">
        <v/>
      </c>
      <c r="R1191" t="str">
        <v>bf4d83f9-5064-4958-af6e-e4c21b2e4880</v>
      </c>
      <c r="S1191" t="str">
        <v>94279771-0dd8-44b8-955b-275714b1489b</v>
      </c>
      <c r="T1191" t="str">
        <v>B9A50D34-5467-4B58-A3DC-223CEBF956ED</v>
      </c>
      <c r="U1191" t="str">
        <v>ICE001190</v>
      </c>
      <c r="V1191" t="b">
        <f>ISNUMBER(MATCH( ""&amp; T1191,  Emploees!AC:AC,0))</f>
        <v>1</v>
      </c>
      <c r="W1191" t="b">
        <f>IF(V1191,FALSE,ISNUMBER(MATCH(T1191,Emploees!B:B,0)))</f>
        <v>0</v>
      </c>
      <c r="X1191" t="b">
        <v>1</v>
      </c>
      <c r="Y1191" t="e">
        <f>MATCH(ROW(),Sheet2!$A$2:$A$8,0)</f>
        <v>#N/A</v>
      </c>
    </row>
    <row r="1192" spans="1:25" hidden="1" x14ac:dyDescent="0.25">
      <c r="A1192" t="str">
        <v>შალვა კაპანაძე</v>
      </c>
      <c r="B1192" t="str">
        <v>01001079587</v>
      </c>
      <c r="C1192" s="19" t="str">
        <v/>
      </c>
      <c r="E1192" t="str">
        <v>Male</v>
      </c>
      <c r="F1192" t="b">
        <v>1</v>
      </c>
      <c r="H1192" t="str">
        <v>ქ. თბილისი, დავით სარაჯიშვილის გამზ. 49ა</v>
      </c>
      <c r="I1192" t="str">
        <v/>
      </c>
      <c r="J1192" t="str">
        <v/>
      </c>
      <c r="K1192" t="str">
        <v/>
      </c>
      <c r="M1192" t="str">
        <v/>
      </c>
      <c r="N1192" t="str">
        <v/>
      </c>
      <c r="O1192" t="str">
        <v/>
      </c>
      <c r="P1192" t="str">
        <v/>
      </c>
      <c r="Q1192" t="str">
        <v/>
      </c>
      <c r="R1192" t="str">
        <v>bf4d83f9-5064-4958-af6e-e4c21b2e4880</v>
      </c>
      <c r="S1192" t="str">
        <v>94279771-0dd8-44b8-955b-275714b1489b</v>
      </c>
      <c r="T1192" t="str">
        <v>49CF2C00-BAF6-44F3-A89E-1AE539A900AF</v>
      </c>
      <c r="U1192" t="str">
        <v>ICE001191</v>
      </c>
      <c r="V1192" t="b">
        <f>ISNUMBER(MATCH( ""&amp; T1192,  Emploees!AC:AC,0))</f>
        <v>0</v>
      </c>
      <c r="W1192" t="b">
        <f>IF(V1192,FALSE,ISNUMBER(MATCH(T1192,Emploees!B:B,0)))</f>
        <v>0</v>
      </c>
      <c r="X1192" t="b">
        <v>1</v>
      </c>
      <c r="Y1192" t="e">
        <f>MATCH(ROW(),Sheet2!$A$2:$A$8,0)</f>
        <v>#N/A</v>
      </c>
    </row>
    <row r="1193" spans="1:25" hidden="1" x14ac:dyDescent="0.25">
      <c r="A1193" t="str">
        <v>ჟუჟუნა მიქელაძე</v>
      </c>
      <c r="B1193" t="str">
        <v>61006053512</v>
      </c>
      <c r="C1193" s="19" t="str">
        <v/>
      </c>
      <c r="E1193" t="str">
        <v>Female</v>
      </c>
      <c r="F1193" t="b">
        <v>0</v>
      </c>
      <c r="H1193" t="str">
        <v>ქ.ბათუმი</v>
      </c>
      <c r="I1193" t="str">
        <v/>
      </c>
      <c r="J1193" t="str">
        <v/>
      </c>
      <c r="K1193" t="str">
        <v>GE25TB7944645061100054</v>
      </c>
      <c r="M1193" t="str">
        <v/>
      </c>
      <c r="N1193" t="str">
        <v/>
      </c>
      <c r="O1193" t="str">
        <v/>
      </c>
      <c r="P1193">
        <v>558132887</v>
      </c>
      <c r="Q1193" t="str">
        <v/>
      </c>
      <c r="R1193" t="str">
        <v>bf4d83f9-5064-4958-af6e-e4c21b2e4880</v>
      </c>
      <c r="S1193" t="str">
        <v>94279771-0dd8-44b8-955b-275714b1489b</v>
      </c>
      <c r="T1193" t="str">
        <v>CFFB808C-2FD5-4B2F-BD59-04DAA1345B38</v>
      </c>
      <c r="U1193" t="str">
        <v>ICE001192</v>
      </c>
      <c r="V1193" t="b">
        <f>ISNUMBER(MATCH( ""&amp; T1193,  Emploees!AC:AC,0))</f>
        <v>0</v>
      </c>
      <c r="W1193" t="b">
        <f>IF(V1193,FALSE,ISNUMBER(MATCH(T1193,Emploees!B:B,0)))</f>
        <v>0</v>
      </c>
      <c r="X1193" t="b">
        <v>1</v>
      </c>
      <c r="Y1193" t="e">
        <f>MATCH(ROW(),Sheet2!$A$2:$A$8,0)</f>
        <v>#N/A</v>
      </c>
    </row>
    <row r="1194" spans="1:25" hidden="1" x14ac:dyDescent="0.25">
      <c r="A1194" t="str">
        <v>ჩალხია ვერულიძე</v>
      </c>
      <c r="B1194" t="str">
        <v>61004066717</v>
      </c>
      <c r="C1194" s="19" t="str">
        <v/>
      </c>
      <c r="E1194" t="str">
        <v>Male</v>
      </c>
      <c r="F1194" t="b">
        <v>1</v>
      </c>
      <c r="H1194" t="str">
        <v>ქობულეთი, სოფელი კვირიკე</v>
      </c>
      <c r="I1194" t="str">
        <v/>
      </c>
      <c r="J1194" t="str">
        <v/>
      </c>
      <c r="K1194" t="str">
        <v>GE07TB7910645061100041</v>
      </c>
      <c r="M1194" t="str">
        <v/>
      </c>
      <c r="N1194" t="str">
        <v/>
      </c>
      <c r="O1194" t="str">
        <v/>
      </c>
      <c r="P1194">
        <v>5</v>
      </c>
      <c r="Q1194" t="str">
        <v/>
      </c>
      <c r="R1194" t="str">
        <v>bf4d83f9-5064-4958-af6e-e4c21b2e4880</v>
      </c>
      <c r="S1194" t="str">
        <v>94279771-0dd8-44b8-955b-275714b1489b</v>
      </c>
      <c r="T1194" t="str">
        <v>2792760E-0F83-4E89-AF39-83E472F42919</v>
      </c>
      <c r="U1194" t="str">
        <v>ICE001193</v>
      </c>
      <c r="V1194" t="b">
        <f>ISNUMBER(MATCH( ""&amp; T1194,  Emploees!AC:AC,0))</f>
        <v>1</v>
      </c>
      <c r="W1194" t="b">
        <f>IF(V1194,FALSE,ISNUMBER(MATCH(T1194,Emploees!B:B,0)))</f>
        <v>0</v>
      </c>
      <c r="X1194" t="b">
        <v>1</v>
      </c>
      <c r="Y1194" t="e">
        <f>MATCH(ROW(),Sheet2!$A$2:$A$8,0)</f>
        <v>#N/A</v>
      </c>
    </row>
    <row r="1195" spans="1:25" hidden="1" x14ac:dyDescent="0.25">
      <c r="A1195" t="str">
        <v>გიორგი ლორთქიფანიძე</v>
      </c>
      <c r="B1195" t="str">
        <v>01009002617</v>
      </c>
      <c r="C1195" s="19" t="str">
        <v/>
      </c>
      <c r="E1195" t="str">
        <v>Male</v>
      </c>
      <c r="F1195" t="b">
        <v>1</v>
      </c>
      <c r="H1195" t="str">
        <v>ქ. თბილისი,</v>
      </c>
      <c r="I1195" t="str">
        <v/>
      </c>
      <c r="J1195" t="str">
        <v/>
      </c>
      <c r="K1195" t="str">
        <v>GE46TB7529345064300004</v>
      </c>
      <c r="M1195" t="str">
        <v/>
      </c>
      <c r="N1195" t="str">
        <v/>
      </c>
      <c r="O1195" t="str">
        <v/>
      </c>
      <c r="P1195">
        <v>5</v>
      </c>
      <c r="Q1195">
        <v>1837</v>
      </c>
      <c r="R1195" t="str">
        <v>bf4d83f9-5064-4958-af6e-e4c21b2e4880</v>
      </c>
      <c r="S1195" t="str">
        <v>94279771-0dd8-44b8-955b-275714b1489b</v>
      </c>
      <c r="T1195" t="str">
        <v>026E84AF-5543-4EA9-80AF-407FC0E41968</v>
      </c>
      <c r="U1195" t="str">
        <v>ICE001194</v>
      </c>
      <c r="V1195" t="b">
        <f>ISNUMBER(MATCH( ""&amp; T1195,  Emploees!AC:AC,0))</f>
        <v>0</v>
      </c>
      <c r="W1195" t="b">
        <f>IF(V1195,FALSE,ISNUMBER(MATCH(T1195,Emploees!B:B,0)))</f>
        <v>1</v>
      </c>
      <c r="X1195" t="b">
        <v>1</v>
      </c>
      <c r="Y1195" t="e">
        <f>MATCH(ROW(),Sheet2!$A$2:$A$8,0)</f>
        <v>#N/A</v>
      </c>
    </row>
    <row r="1196" spans="1:25" hidden="1" x14ac:dyDescent="0.25">
      <c r="A1196" t="str">
        <v>ავთანდილ ლორთქიფანიძე</v>
      </c>
      <c r="B1196" t="str">
        <v>61006065869</v>
      </c>
      <c r="C1196" s="19" t="str">
        <v/>
      </c>
      <c r="E1196" t="str">
        <v>Male</v>
      </c>
      <c r="F1196" t="b">
        <v>1</v>
      </c>
      <c r="H1196" t="str">
        <v>ქ. ბათუმი</v>
      </c>
      <c r="I1196" t="str">
        <v/>
      </c>
      <c r="J1196" t="str">
        <v/>
      </c>
      <c r="K1196" t="str">
        <v>GE41BG0000000346126821</v>
      </c>
      <c r="M1196" t="str">
        <v/>
      </c>
      <c r="N1196" t="str">
        <v/>
      </c>
      <c r="O1196" t="str">
        <v/>
      </c>
      <c r="P1196" t="str">
        <v/>
      </c>
      <c r="Q1196" t="str">
        <v/>
      </c>
      <c r="R1196" t="str">
        <v>bf4d83f9-5064-4958-af6e-e4c21b2e4880</v>
      </c>
      <c r="S1196" t="str">
        <v>94279771-0dd8-44b8-955b-275714b1489b</v>
      </c>
      <c r="T1196" t="str">
        <v>4F76FBB8-C5E8-45FF-B19E-960BA7FA3053</v>
      </c>
      <c r="U1196" t="str">
        <v>ICE001195</v>
      </c>
      <c r="V1196" t="b">
        <f>ISNUMBER(MATCH( ""&amp; T1196,  Emploees!AC:AC,0))</f>
        <v>0</v>
      </c>
      <c r="W1196" t="b">
        <f>IF(V1196,FALSE,ISNUMBER(MATCH(T1196,Emploees!B:B,0)))</f>
        <v>0</v>
      </c>
      <c r="X1196" t="b">
        <v>1</v>
      </c>
      <c r="Y1196" t="e">
        <f>MATCH(ROW(),Sheet2!$A$2:$A$8,0)</f>
        <v>#N/A</v>
      </c>
    </row>
    <row r="1197" spans="1:25" hidden="1" x14ac:dyDescent="0.25">
      <c r="A1197" t="str">
        <v>გიორგი წერეთელი</v>
      </c>
      <c r="B1197" t="str">
        <v>01001027557</v>
      </c>
      <c r="C1197" s="19" t="str">
        <v/>
      </c>
      <c r="E1197" t="str">
        <v>Male</v>
      </c>
      <c r="F1197" t="b">
        <v>1</v>
      </c>
      <c r="H1197" t="str">
        <v>ქ. თბილისი, გლდანი, მე-3 მ.რ., I კორპუსი</v>
      </c>
      <c r="I1197" t="str">
        <v/>
      </c>
      <c r="J1197" t="str">
        <v/>
      </c>
      <c r="K1197" t="str">
        <v>GE98BG0000000365935911</v>
      </c>
      <c r="M1197" t="str">
        <v/>
      </c>
      <c r="N1197" t="str">
        <v/>
      </c>
      <c r="O1197" t="str">
        <v/>
      </c>
      <c r="P1197">
        <v>557602672</v>
      </c>
      <c r="Q1197" t="str">
        <v/>
      </c>
      <c r="R1197" t="str">
        <v>bf4d83f9-5064-4958-af6e-e4c21b2e4880</v>
      </c>
      <c r="S1197" t="str">
        <v>94279771-0dd8-44b8-955b-275714b1489b</v>
      </c>
      <c r="T1197" t="str">
        <v>12294EB0-E5DA-4B5B-A62C-1704BCA1ED4D</v>
      </c>
      <c r="U1197" t="str">
        <v>ICE001196</v>
      </c>
      <c r="V1197" t="b">
        <f>ISNUMBER(MATCH( ""&amp; T1197,  Emploees!AC:AC,0))</f>
        <v>1</v>
      </c>
      <c r="W1197" t="b">
        <f>IF(V1197,FALSE,ISNUMBER(MATCH(T1197,Emploees!B:B,0)))</f>
        <v>0</v>
      </c>
      <c r="X1197" t="b">
        <v>1</v>
      </c>
      <c r="Y1197" t="e">
        <f>MATCH(ROW(),Sheet2!$A$2:$A$8,0)</f>
        <v>#N/A</v>
      </c>
    </row>
    <row r="1198" spans="1:25" hidden="1" x14ac:dyDescent="0.25">
      <c r="A1198" t="str">
        <v>თეა ქერაშვილი</v>
      </c>
      <c r="B1198" t="str">
        <v>01024037161</v>
      </c>
      <c r="C1198" s="19" t="str">
        <v/>
      </c>
      <c r="E1198" t="str">
        <v>Female</v>
      </c>
      <c r="F1198" t="b">
        <v>1</v>
      </c>
      <c r="H1198" t="str">
        <v>ქ. თბილისი, ბახტრიონის ქ. N13, ბინა N103</v>
      </c>
      <c r="I1198" t="str">
        <v/>
      </c>
      <c r="J1198" t="str">
        <v/>
      </c>
      <c r="K1198" t="str">
        <v>GE47TB7806545063600045</v>
      </c>
      <c r="M1198" t="str">
        <v/>
      </c>
      <c r="N1198" t="str">
        <v/>
      </c>
      <c r="O1198" t="str">
        <v/>
      </c>
      <c r="P1198">
        <v>558377414</v>
      </c>
      <c r="Q1198" t="str">
        <v/>
      </c>
      <c r="R1198" t="str">
        <v>bf4d83f9-5064-4958-af6e-e4c21b2e4880</v>
      </c>
      <c r="S1198" t="str">
        <v>94279771-0dd8-44b8-955b-275714b1489b</v>
      </c>
      <c r="T1198" t="str">
        <v>C1758465-8E7F-4880-AA5D-CF11DD74D8C0</v>
      </c>
      <c r="U1198" t="str">
        <v>ICE001197</v>
      </c>
      <c r="V1198" t="b">
        <f>ISNUMBER(MATCH( ""&amp; T1198,  Emploees!AC:AC,0))</f>
        <v>0</v>
      </c>
      <c r="W1198" t="b">
        <f>IF(V1198,FALSE,ISNUMBER(MATCH(T1198,Emploees!B:B,0)))</f>
        <v>0</v>
      </c>
      <c r="X1198" t="b">
        <v>1</v>
      </c>
      <c r="Y1198" t="e">
        <f>MATCH(ROW(),Sheet2!$A$2:$A$8,0)</f>
        <v>#N/A</v>
      </c>
    </row>
    <row r="1199" spans="1:25" hidden="1" x14ac:dyDescent="0.25">
      <c r="A1199" t="str">
        <v>გიორგი ხორავა</v>
      </c>
      <c r="B1199" t="str">
        <v>19001070187</v>
      </c>
      <c r="C1199" s="19" t="str">
        <v/>
      </c>
      <c r="E1199" t="str">
        <v>Male</v>
      </c>
      <c r="F1199" t="b">
        <v>1</v>
      </c>
      <c r="H1199" t="str">
        <v>ქ. ზუგდიდი, სოფელი ერგეტა, ნ.ფიროსმანის ქ. N 7</v>
      </c>
      <c r="I1199" t="str">
        <v/>
      </c>
      <c r="J1199" t="str">
        <v/>
      </c>
      <c r="K1199" t="str">
        <v>GE40TB7812745064300007</v>
      </c>
      <c r="M1199" t="str">
        <v/>
      </c>
      <c r="N1199" t="str">
        <v/>
      </c>
      <c r="O1199" t="str">
        <v/>
      </c>
      <c r="P1199">
        <v>5</v>
      </c>
      <c r="Q1199" t="str">
        <v/>
      </c>
      <c r="R1199" t="str">
        <v>bf4d83f9-5064-4958-af6e-e4c21b2e4880</v>
      </c>
      <c r="S1199" t="str">
        <v>94279771-0dd8-44b8-955b-275714b1489b</v>
      </c>
      <c r="T1199" t="str">
        <v>FFCDE516-300E-4721-BB03-EE5F952EB616</v>
      </c>
      <c r="U1199" t="str">
        <v>ICE001198</v>
      </c>
      <c r="V1199" t="b">
        <f>ISNUMBER(MATCH( ""&amp; T1199,  Emploees!AC:AC,0))</f>
        <v>0</v>
      </c>
      <c r="W1199" t="b">
        <f>IF(V1199,FALSE,ISNUMBER(MATCH(T1199,Emploees!B:B,0)))</f>
        <v>0</v>
      </c>
      <c r="X1199" t="b">
        <v>1</v>
      </c>
      <c r="Y1199" t="e">
        <f>MATCH(ROW(),Sheet2!$A$2:$A$8,0)</f>
        <v>#N/A</v>
      </c>
    </row>
    <row r="1200" spans="1:25" hidden="1" x14ac:dyDescent="0.25">
      <c r="A1200" t="str">
        <v>დავითი საღარეიშვილი</v>
      </c>
      <c r="B1200" t="str">
        <v>01001006128</v>
      </c>
      <c r="C1200" s="19" t="str">
        <v/>
      </c>
      <c r="E1200" t="str">
        <v>Male</v>
      </c>
      <c r="F1200" t="b">
        <v>1</v>
      </c>
      <c r="H1200" t="str">
        <v>ქ. თბილისი, ალ. ყაზბეგის გამზ. #34ა, ბ.73</v>
      </c>
      <c r="I1200" t="str">
        <v/>
      </c>
      <c r="J1200" t="str">
        <v/>
      </c>
      <c r="K1200" t="str">
        <v/>
      </c>
      <c r="M1200" t="str">
        <v/>
      </c>
      <c r="N1200" t="str">
        <v/>
      </c>
      <c r="O1200" t="str">
        <v/>
      </c>
      <c r="P1200" t="str">
        <v/>
      </c>
      <c r="Q1200" t="str">
        <v/>
      </c>
      <c r="R1200" t="str">
        <v>bf4d83f9-5064-4958-af6e-e4c21b2e4880</v>
      </c>
      <c r="S1200" t="str">
        <v>94279771-0dd8-44b8-955b-275714b1489b</v>
      </c>
      <c r="T1200" t="str">
        <v>22EFBC43-43EB-4A1A-B0E9-67FEA73C75E3</v>
      </c>
      <c r="U1200" t="str">
        <v>ICE001199</v>
      </c>
      <c r="V1200" t="b">
        <f>ISNUMBER(MATCH( ""&amp; T1200,  Emploees!AC:AC,0))</f>
        <v>0</v>
      </c>
      <c r="W1200" t="b">
        <f>IF(V1200,FALSE,ISNUMBER(MATCH(T1200,Emploees!B:B,0)))</f>
        <v>0</v>
      </c>
      <c r="X1200" t="b">
        <v>1</v>
      </c>
      <c r="Y1200" t="e">
        <f>MATCH(ROW(),Sheet2!$A$2:$A$8,0)</f>
        <v>#N/A</v>
      </c>
    </row>
    <row r="1201" spans="1:25" hidden="1" x14ac:dyDescent="0.25">
      <c r="A1201" t="str">
        <v>თორნიკე ნიკოლაიშვილი</v>
      </c>
      <c r="B1201" t="str">
        <v>01001029418</v>
      </c>
      <c r="C1201" s="19" t="str">
        <v/>
      </c>
      <c r="E1201" t="str">
        <v>Male</v>
      </c>
      <c r="F1201" t="b">
        <v>1</v>
      </c>
      <c r="H1201" t="str">
        <v>ქ. თბილისი, გლდანი, 2კვ. კორპ34/1</v>
      </c>
      <c r="I1201" t="str">
        <v/>
      </c>
      <c r="J1201" t="str">
        <v/>
      </c>
      <c r="K1201" t="str">
        <v/>
      </c>
      <c r="M1201" t="str">
        <v/>
      </c>
      <c r="N1201" t="str">
        <v/>
      </c>
      <c r="O1201" t="str">
        <v/>
      </c>
      <c r="P1201" t="str">
        <v/>
      </c>
      <c r="Q1201" t="str">
        <v/>
      </c>
      <c r="R1201" t="str">
        <v>bf4d83f9-5064-4958-af6e-e4c21b2e4880</v>
      </c>
      <c r="S1201" t="str">
        <v>94279771-0dd8-44b8-955b-275714b1489b</v>
      </c>
      <c r="T1201" t="str">
        <v>B20402BB-37C7-4F15-B210-829F85A7F071</v>
      </c>
      <c r="U1201" t="str">
        <v>ICE001200</v>
      </c>
      <c r="V1201" t="b">
        <f>ISNUMBER(MATCH( ""&amp; T1201,  Emploees!AC:AC,0))</f>
        <v>0</v>
      </c>
      <c r="W1201" t="b">
        <f>IF(V1201,FALSE,ISNUMBER(MATCH(T1201,Emploees!B:B,0)))</f>
        <v>0</v>
      </c>
      <c r="X1201" t="b">
        <v>1</v>
      </c>
      <c r="Y1201" t="e">
        <f>MATCH(ROW(),Sheet2!$A$2:$A$8,0)</f>
        <v>#N/A</v>
      </c>
    </row>
    <row r="1202" spans="1:25" hidden="1" x14ac:dyDescent="0.25">
      <c r="A1202" t="str">
        <v>თინა ნასოევა</v>
      </c>
      <c r="B1202" t="str">
        <v>01001056069</v>
      </c>
      <c r="C1202" s="19" t="str">
        <v/>
      </c>
      <c r="E1202" t="str">
        <v>Female</v>
      </c>
      <c r="F1202" t="b">
        <v>1</v>
      </c>
      <c r="H1202" t="str">
        <v>ქ. თბილისი, გლდანი, 3მ/რ, 3 კორპ.ბ. 64</v>
      </c>
      <c r="I1202" t="str">
        <v/>
      </c>
      <c r="J1202" t="str">
        <v/>
      </c>
      <c r="K1202" t="str">
        <v/>
      </c>
      <c r="M1202" t="str">
        <v/>
      </c>
      <c r="N1202" t="str">
        <v/>
      </c>
      <c r="O1202" t="str">
        <v/>
      </c>
      <c r="P1202" t="str">
        <v/>
      </c>
      <c r="Q1202" t="str">
        <v/>
      </c>
      <c r="R1202" t="str">
        <v>bf4d83f9-5064-4958-af6e-e4c21b2e4880</v>
      </c>
      <c r="S1202" t="str">
        <v>94279771-0dd8-44b8-955b-275714b1489b</v>
      </c>
      <c r="T1202" t="str">
        <v>A3B5A508-0939-4200-9F0C-94D3469C0579</v>
      </c>
      <c r="U1202" t="str">
        <v>ICE001201</v>
      </c>
      <c r="V1202" t="b">
        <f>ISNUMBER(MATCH( ""&amp; T1202,  Emploees!AC:AC,0))</f>
        <v>0</v>
      </c>
      <c r="W1202" t="b">
        <f>IF(V1202,FALSE,ISNUMBER(MATCH(T1202,Emploees!B:B,0)))</f>
        <v>0</v>
      </c>
      <c r="X1202" t="b">
        <v>1</v>
      </c>
      <c r="Y1202" t="e">
        <f>MATCH(ROW(),Sheet2!$A$2:$A$8,0)</f>
        <v>#N/A</v>
      </c>
    </row>
    <row r="1203" spans="1:25" hidden="1" x14ac:dyDescent="0.25">
      <c r="A1203" t="str">
        <v>ნიკა ლევანიშვილი</v>
      </c>
      <c r="B1203" t="str">
        <v>01001100800</v>
      </c>
      <c r="C1203" s="19" t="str">
        <v/>
      </c>
      <c r="E1203" t="str">
        <v>Male</v>
      </c>
      <c r="F1203" t="b">
        <v>1</v>
      </c>
      <c r="H1203" t="str">
        <v>ქ.თბილისი გლდანი მე-3 მიკრო მე-10 კორპუსი , ბინა#120</v>
      </c>
      <c r="I1203" t="str">
        <v/>
      </c>
      <c r="J1203" t="str">
        <v/>
      </c>
      <c r="K1203" t="str">
        <v/>
      </c>
      <c r="M1203" t="str">
        <v/>
      </c>
      <c r="N1203" t="str">
        <v/>
      </c>
      <c r="O1203" t="str">
        <v/>
      </c>
      <c r="P1203" t="str">
        <v/>
      </c>
      <c r="Q1203">
        <v>1109</v>
      </c>
      <c r="R1203" t="str">
        <v>bf4d83f9-5064-4958-af6e-e4c21b2e4880</v>
      </c>
      <c r="S1203" t="str">
        <v>94279771-0dd8-44b8-955b-275714b1489b</v>
      </c>
      <c r="T1203" t="str">
        <v>AAA4568E-CCAC-4831-8C7E-D272199EAE15</v>
      </c>
      <c r="U1203" t="str">
        <v>ICE001202</v>
      </c>
      <c r="V1203" t="b">
        <f>ISNUMBER(MATCH( ""&amp; T1203,  Emploees!AC:AC,0))</f>
        <v>0</v>
      </c>
      <c r="W1203" t="b">
        <f>IF(V1203,FALSE,ISNUMBER(MATCH(T1203,Emploees!B:B,0)))</f>
        <v>0</v>
      </c>
      <c r="X1203" t="b">
        <v>1</v>
      </c>
      <c r="Y1203" t="e">
        <f>MATCH(ROW(),Sheet2!$A$2:$A$8,0)</f>
        <v>#N/A</v>
      </c>
    </row>
    <row r="1204" spans="1:25" hidden="1" x14ac:dyDescent="0.25">
      <c r="A1204" t="str">
        <v>მარინა შუღლაძე</v>
      </c>
      <c r="B1204" t="str">
        <v>01005023521</v>
      </c>
      <c r="C1204" s="19" t="str">
        <v/>
      </c>
      <c r="E1204" t="str">
        <v>Female</v>
      </c>
      <c r="F1204" t="b">
        <v>1</v>
      </c>
      <c r="H1204" t="str">
        <v>ქ. თბილისი, ბექა ოპიზარის ქ.#2</v>
      </c>
      <c r="I1204" t="str">
        <v/>
      </c>
      <c r="J1204" t="str">
        <v/>
      </c>
      <c r="K1204" t="str">
        <v/>
      </c>
      <c r="M1204" t="str">
        <v/>
      </c>
      <c r="N1204" t="str">
        <v/>
      </c>
      <c r="O1204" t="str">
        <v/>
      </c>
      <c r="P1204" t="str">
        <v/>
      </c>
      <c r="Q1204" t="str">
        <v/>
      </c>
      <c r="R1204" t="str">
        <v>bf4d83f9-5064-4958-af6e-e4c21b2e4880</v>
      </c>
      <c r="S1204" t="str">
        <v>94279771-0dd8-44b8-955b-275714b1489b</v>
      </c>
      <c r="T1204" t="str">
        <v>1013A217-BE60-43D6-9F8B-346BB8C90B02</v>
      </c>
      <c r="U1204" t="str">
        <v>ICE001203</v>
      </c>
      <c r="V1204" t="b">
        <f>ISNUMBER(MATCH( ""&amp; T1204,  Emploees!AC:AC,0))</f>
        <v>0</v>
      </c>
      <c r="W1204" t="b">
        <f>IF(V1204,FALSE,ISNUMBER(MATCH(T1204,Emploees!B:B,0)))</f>
        <v>0</v>
      </c>
      <c r="X1204" t="b">
        <v>1</v>
      </c>
      <c r="Y1204" t="e">
        <f>MATCH(ROW(),Sheet2!$A$2:$A$8,0)</f>
        <v>#N/A</v>
      </c>
    </row>
    <row r="1205" spans="1:25" hidden="1" x14ac:dyDescent="0.25">
      <c r="A1205" t="str">
        <v>გიორგი გუნაშვილი</v>
      </c>
      <c r="B1205" t="str">
        <v>01006017455</v>
      </c>
      <c r="C1205" s="19" t="str">
        <v/>
      </c>
      <c r="E1205" t="str">
        <v>Male</v>
      </c>
      <c r="F1205" t="b">
        <v>1</v>
      </c>
      <c r="H1205" t="str">
        <v>ქ. თბილისი, დიღმის მასივი , 4 კვ. 5აკორპ.ბ.10</v>
      </c>
      <c r="I1205" t="str">
        <v/>
      </c>
      <c r="J1205" t="str">
        <v/>
      </c>
      <c r="K1205" t="str">
        <v/>
      </c>
      <c r="M1205" t="str">
        <v/>
      </c>
      <c r="N1205" t="str">
        <v/>
      </c>
      <c r="O1205" t="str">
        <v/>
      </c>
      <c r="P1205" t="str">
        <v/>
      </c>
      <c r="Q1205" t="str">
        <v/>
      </c>
      <c r="R1205" t="str">
        <v>bf4d83f9-5064-4958-af6e-e4c21b2e4880</v>
      </c>
      <c r="S1205" t="str">
        <v>94279771-0dd8-44b8-955b-275714b1489b</v>
      </c>
      <c r="T1205" t="str">
        <v>E78C9FBB-2336-45FE-A3FB-958162CCC9CA</v>
      </c>
      <c r="U1205" t="str">
        <v>ICE001204</v>
      </c>
      <c r="V1205" t="b">
        <f>ISNUMBER(MATCH( ""&amp; T1205,  Emploees!AC:AC,0))</f>
        <v>0</v>
      </c>
      <c r="W1205" t="b">
        <f>IF(V1205,FALSE,ISNUMBER(MATCH(T1205,Emploees!B:B,0)))</f>
        <v>0</v>
      </c>
      <c r="X1205" t="b">
        <v>1</v>
      </c>
      <c r="Y1205" t="e">
        <f>MATCH(ROW(),Sheet2!$A$2:$A$8,0)</f>
        <v>#N/A</v>
      </c>
    </row>
    <row r="1206" spans="1:25" hidden="1" x14ac:dyDescent="0.25">
      <c r="A1206" t="str">
        <v>დავით თოფურია</v>
      </c>
      <c r="B1206" t="str">
        <v>01008045332</v>
      </c>
      <c r="C1206" s="19" t="str">
        <v/>
      </c>
      <c r="E1206" t="str">
        <v>Male</v>
      </c>
      <c r="F1206" t="b">
        <v>1</v>
      </c>
      <c r="H1206" t="str">
        <v>ქ. თბილისი, წყნეთი, სტალინის ქ.</v>
      </c>
      <c r="I1206" t="str">
        <v/>
      </c>
      <c r="J1206" t="str">
        <v/>
      </c>
      <c r="K1206" t="str">
        <v>GE19BG0000000131434498</v>
      </c>
      <c r="M1206" t="str">
        <v/>
      </c>
      <c r="N1206" t="str">
        <v/>
      </c>
      <c r="O1206" t="str">
        <v/>
      </c>
      <c r="P1206" t="str">
        <v/>
      </c>
      <c r="Q1206" t="str">
        <v/>
      </c>
      <c r="R1206" t="str">
        <v>bf4d83f9-5064-4958-af6e-e4c21b2e4880</v>
      </c>
      <c r="S1206" t="str">
        <v>94279771-0dd8-44b8-955b-275714b1489b</v>
      </c>
      <c r="T1206" t="str">
        <v>43CE8AB0-AF16-4D2F-BBEC-8DE2C7E3A31F</v>
      </c>
      <c r="U1206" t="str">
        <v>ICE001205</v>
      </c>
      <c r="V1206" t="b">
        <f>ISNUMBER(MATCH( ""&amp; T1206,  Emploees!AC:AC,0))</f>
        <v>1</v>
      </c>
      <c r="W1206" t="b">
        <f>IF(V1206,FALSE,ISNUMBER(MATCH(T1206,Emploees!B:B,0)))</f>
        <v>0</v>
      </c>
      <c r="X1206" t="b">
        <v>1</v>
      </c>
      <c r="Y1206" t="e">
        <f>MATCH(ROW(),Sheet2!$A$2:$A$8,0)</f>
        <v>#N/A</v>
      </c>
    </row>
    <row r="1207" spans="1:25" hidden="1" x14ac:dyDescent="0.25">
      <c r="A1207" t="str">
        <v>ბესიკი გოცირიძე</v>
      </c>
      <c r="B1207" t="str">
        <v>01008048186</v>
      </c>
      <c r="C1207" s="19" t="str">
        <v/>
      </c>
      <c r="E1207" t="str">
        <v>Male</v>
      </c>
      <c r="F1207" t="b">
        <v>1</v>
      </c>
      <c r="H1207" t="str">
        <v>ქ. თბილისი, მოსაშვილის ქ.3/17</v>
      </c>
      <c r="I1207" t="str">
        <v/>
      </c>
      <c r="J1207" t="str">
        <v/>
      </c>
      <c r="K1207" t="str">
        <v/>
      </c>
      <c r="M1207" t="str">
        <v/>
      </c>
      <c r="N1207" t="str">
        <v/>
      </c>
      <c r="O1207" t="str">
        <v/>
      </c>
      <c r="P1207" t="str">
        <v/>
      </c>
      <c r="Q1207" t="str">
        <v/>
      </c>
      <c r="R1207" t="str">
        <v>bf4d83f9-5064-4958-af6e-e4c21b2e4880</v>
      </c>
      <c r="S1207" t="str">
        <v>94279771-0dd8-44b8-955b-275714b1489b</v>
      </c>
      <c r="T1207" t="str">
        <v>973C120D-7AA2-46B6-9832-C8CF4CD0E6CF</v>
      </c>
      <c r="U1207" t="str">
        <v>ICE001206</v>
      </c>
      <c r="V1207" t="b">
        <f>ISNUMBER(MATCH( ""&amp; T1207,  Emploees!AC:AC,0))</f>
        <v>0</v>
      </c>
      <c r="W1207" t="b">
        <f>IF(V1207,FALSE,ISNUMBER(MATCH(T1207,Emploees!B:B,0)))</f>
        <v>0</v>
      </c>
      <c r="X1207" t="b">
        <v>1</v>
      </c>
      <c r="Y1207" t="e">
        <f>MATCH(ROW(),Sheet2!$A$2:$A$8,0)</f>
        <v>#N/A</v>
      </c>
    </row>
    <row r="1208" spans="1:25" hidden="1" x14ac:dyDescent="0.25">
      <c r="A1208" t="str">
        <v>დავით რაჩკოვსკი</v>
      </c>
      <c r="B1208" t="str">
        <v>01008049574</v>
      </c>
      <c r="C1208" s="19" t="str">
        <v/>
      </c>
      <c r="E1208" t="str">
        <v>Male</v>
      </c>
      <c r="F1208" t="b">
        <v>1</v>
      </c>
      <c r="H1208" t="str">
        <v>ქ.თბილისი, ვაა-ფშაველას გამზ. 7კვ,12კორპ.ბ,32</v>
      </c>
      <c r="I1208" t="str">
        <v/>
      </c>
      <c r="J1208" t="str">
        <v/>
      </c>
      <c r="K1208" t="str">
        <v/>
      </c>
      <c r="M1208" t="str">
        <v/>
      </c>
      <c r="N1208" t="str">
        <v/>
      </c>
      <c r="O1208" t="str">
        <v/>
      </c>
      <c r="P1208" t="str">
        <v/>
      </c>
      <c r="Q1208" t="str">
        <v/>
      </c>
      <c r="R1208" t="str">
        <v>bf4d83f9-5064-4958-af6e-e4c21b2e4880</v>
      </c>
      <c r="S1208" t="str">
        <v>94279771-0dd8-44b8-955b-275714b1489b</v>
      </c>
      <c r="T1208" t="str">
        <v>B54C7FC3-D6C7-4E41-A4A3-76123B5C5766</v>
      </c>
      <c r="U1208" t="str">
        <v>ICE001207</v>
      </c>
      <c r="V1208" t="b">
        <f>ISNUMBER(MATCH( ""&amp; T1208,  Emploees!AC:AC,0))</f>
        <v>0</v>
      </c>
      <c r="W1208" t="b">
        <f>IF(V1208,FALSE,ISNUMBER(MATCH(T1208,Emploees!B:B,0)))</f>
        <v>0</v>
      </c>
      <c r="X1208" t="b">
        <v>1</v>
      </c>
      <c r="Y1208" t="e">
        <f>MATCH(ROW(),Sheet2!$A$2:$A$8,0)</f>
        <v>#N/A</v>
      </c>
    </row>
    <row r="1209" spans="1:25" hidden="1" x14ac:dyDescent="0.25">
      <c r="A1209" t="str">
        <v>ნინო ხონელია</v>
      </c>
      <c r="B1209" t="str">
        <v>01011091685</v>
      </c>
      <c r="C1209" s="19" t="str">
        <v/>
      </c>
      <c r="E1209" t="str">
        <v>Female</v>
      </c>
      <c r="F1209" t="b">
        <v>1</v>
      </c>
      <c r="H1209" t="str">
        <v>ქ. თბილისი, ბესიკი გეთიას 1 ჩიხი, #6</v>
      </c>
      <c r="I1209" t="str">
        <v/>
      </c>
      <c r="J1209" t="str">
        <v/>
      </c>
      <c r="K1209" t="str">
        <v/>
      </c>
      <c r="M1209" t="str">
        <v/>
      </c>
      <c r="N1209" t="str">
        <v/>
      </c>
      <c r="O1209" t="str">
        <v/>
      </c>
      <c r="P1209" t="str">
        <v/>
      </c>
      <c r="Q1209" t="str">
        <v/>
      </c>
      <c r="R1209" t="str">
        <v>bf4d83f9-5064-4958-af6e-e4c21b2e4880</v>
      </c>
      <c r="S1209" t="str">
        <v>94279771-0dd8-44b8-955b-275714b1489b</v>
      </c>
      <c r="T1209" t="str">
        <v>59502E89-4014-438C-A173-C76EC00065D7</v>
      </c>
      <c r="U1209" t="str">
        <v>ICE001208</v>
      </c>
      <c r="V1209" t="b">
        <f>ISNUMBER(MATCH( ""&amp; T1209,  Emploees!AC:AC,0))</f>
        <v>0</v>
      </c>
      <c r="W1209" t="b">
        <f>IF(V1209,FALSE,ISNUMBER(MATCH(T1209,Emploees!B:B,0)))</f>
        <v>0</v>
      </c>
      <c r="X1209" t="b">
        <v>1</v>
      </c>
      <c r="Y1209" t="e">
        <f>MATCH(ROW(),Sheet2!$A$2:$A$8,0)</f>
        <v>#N/A</v>
      </c>
    </row>
    <row r="1210" spans="1:25" hidden="1" x14ac:dyDescent="0.25">
      <c r="A1210" t="str">
        <v>ნიკოლოზ მედულაშვილი</v>
      </c>
      <c r="B1210" t="str">
        <v>01012011432</v>
      </c>
      <c r="C1210" s="19" t="str">
        <v/>
      </c>
      <c r="E1210" t="str">
        <v>Male</v>
      </c>
      <c r="F1210" t="b">
        <v>1</v>
      </c>
      <c r="H1210" t="str">
        <v>ქ.თბილისი, კახეთის გზ/ტკ 36ვ.ბ.34</v>
      </c>
      <c r="I1210" t="str">
        <v/>
      </c>
      <c r="J1210" t="str">
        <v/>
      </c>
      <c r="K1210" t="str">
        <v/>
      </c>
      <c r="M1210" t="str">
        <v/>
      </c>
      <c r="N1210" t="str">
        <v/>
      </c>
      <c r="O1210" t="str">
        <v/>
      </c>
      <c r="P1210" t="str">
        <v/>
      </c>
      <c r="Q1210">
        <v>480</v>
      </c>
      <c r="R1210" t="str">
        <v>bf4d83f9-5064-4958-af6e-e4c21b2e4880</v>
      </c>
      <c r="S1210" t="str">
        <v>94279771-0dd8-44b8-955b-275714b1489b</v>
      </c>
      <c r="T1210" t="str">
        <v>46B52639-4375-40CA-9926-178E34C321E0</v>
      </c>
      <c r="U1210" t="str">
        <v>ICE001209</v>
      </c>
      <c r="V1210" t="b">
        <f>ISNUMBER(MATCH( ""&amp; T1210,  Emploees!AC:AC,0))</f>
        <v>0</v>
      </c>
      <c r="W1210" t="b">
        <f>IF(V1210,FALSE,ISNUMBER(MATCH(T1210,Emploees!B:B,0)))</f>
        <v>0</v>
      </c>
      <c r="X1210" t="b">
        <v>1</v>
      </c>
      <c r="Y1210" t="e">
        <f>MATCH(ROW(),Sheet2!$A$2:$A$8,0)</f>
        <v>#N/A</v>
      </c>
    </row>
    <row r="1211" spans="1:25" hidden="1" x14ac:dyDescent="0.25">
      <c r="A1211" t="str">
        <v>გიორგი არსენიშვილი</v>
      </c>
      <c r="B1211" t="str">
        <v>01017045490</v>
      </c>
      <c r="C1211" s="19" t="str">
        <v/>
      </c>
      <c r="E1211" t="str">
        <v>Male</v>
      </c>
      <c r="F1211" t="b">
        <v>1</v>
      </c>
      <c r="H1211" t="str">
        <v>ქ. თბილისი,ერისთავ ხოშტარიას#16</v>
      </c>
      <c r="I1211" t="str">
        <v/>
      </c>
      <c r="J1211" t="str">
        <v/>
      </c>
      <c r="K1211" t="str">
        <v/>
      </c>
      <c r="M1211" t="str">
        <v/>
      </c>
      <c r="N1211" t="str">
        <v/>
      </c>
      <c r="O1211" t="str">
        <v/>
      </c>
      <c r="P1211" t="str">
        <v/>
      </c>
      <c r="Q1211" t="str">
        <v/>
      </c>
      <c r="R1211" t="str">
        <v>bf4d83f9-5064-4958-af6e-e4c21b2e4880</v>
      </c>
      <c r="S1211" t="str">
        <v>94279771-0dd8-44b8-955b-275714b1489b</v>
      </c>
      <c r="T1211" t="str">
        <v>E8FCE364-1A15-4E1B-B4F4-410E48545961</v>
      </c>
      <c r="U1211" t="str">
        <v>ICE001210</v>
      </c>
      <c r="V1211" t="b">
        <f>ISNUMBER(MATCH( ""&amp; T1211,  Emploees!AC:AC,0))</f>
        <v>0</v>
      </c>
      <c r="W1211" t="b">
        <f>IF(V1211,FALSE,ISNUMBER(MATCH(T1211,Emploees!B:B,0)))</f>
        <v>0</v>
      </c>
      <c r="X1211" t="b">
        <v>1</v>
      </c>
      <c r="Y1211" t="e">
        <f>MATCH(ROW(),Sheet2!$A$2:$A$8,0)</f>
        <v>#N/A</v>
      </c>
    </row>
    <row r="1212" spans="1:25" hidden="1" x14ac:dyDescent="0.25">
      <c r="A1212" t="str">
        <v>რატი რომაშვილი</v>
      </c>
      <c r="B1212" t="str">
        <v>01017049157</v>
      </c>
      <c r="C1212" s="19" t="str">
        <v/>
      </c>
      <c r="E1212" t="str">
        <v>Male</v>
      </c>
      <c r="F1212" t="b">
        <v>1</v>
      </c>
      <c r="H1212" t="str">
        <v>ქ. თბილისი,შხეფის ქუჩა #7</v>
      </c>
      <c r="I1212" t="str">
        <v/>
      </c>
      <c r="J1212" t="str">
        <v/>
      </c>
      <c r="K1212" t="str">
        <v/>
      </c>
      <c r="M1212" t="str">
        <v/>
      </c>
      <c r="N1212" t="str">
        <v/>
      </c>
      <c r="O1212" t="str">
        <v/>
      </c>
      <c r="P1212" t="str">
        <v/>
      </c>
      <c r="Q1212" t="str">
        <v/>
      </c>
      <c r="R1212" t="str">
        <v>bf4d83f9-5064-4958-af6e-e4c21b2e4880</v>
      </c>
      <c r="S1212" t="str">
        <v>94279771-0dd8-44b8-955b-275714b1489b</v>
      </c>
      <c r="T1212" t="str">
        <v>DF44A1C6-0A8E-490A-924F-42D9CE2E573F</v>
      </c>
      <c r="U1212" t="str">
        <v>ICE001211</v>
      </c>
      <c r="V1212" t="b">
        <f>ISNUMBER(MATCH( ""&amp; T1212,  Emploees!AC:AC,0))</f>
        <v>0</v>
      </c>
      <c r="W1212" t="b">
        <f>IF(V1212,FALSE,ISNUMBER(MATCH(T1212,Emploees!B:B,0)))</f>
        <v>0</v>
      </c>
      <c r="X1212" t="b">
        <v>1</v>
      </c>
      <c r="Y1212" t="e">
        <f>MATCH(ROW(),Sheet2!$A$2:$A$8,0)</f>
        <v>#N/A</v>
      </c>
    </row>
    <row r="1213" spans="1:25" hidden="1" x14ac:dyDescent="0.25">
      <c r="A1213" t="str">
        <v>როვშან მამედოვი</v>
      </c>
      <c r="B1213" t="str">
        <v>01024033144</v>
      </c>
      <c r="C1213" s="19" t="str">
        <v/>
      </c>
      <c r="E1213" t="str">
        <v>Male</v>
      </c>
      <c r="F1213" t="b">
        <v>1</v>
      </c>
      <c r="H1213" t="str">
        <v>ქ.თბილისი,ზემო ვეძისის2ჩიხი18</v>
      </c>
      <c r="I1213" t="str">
        <v/>
      </c>
      <c r="J1213" t="str">
        <v/>
      </c>
      <c r="K1213" t="str">
        <v/>
      </c>
      <c r="M1213" t="str">
        <v/>
      </c>
      <c r="N1213" t="str">
        <v/>
      </c>
      <c r="O1213" t="str">
        <v/>
      </c>
      <c r="P1213" t="str">
        <v/>
      </c>
      <c r="Q1213" t="str">
        <v/>
      </c>
      <c r="R1213" t="str">
        <v>bf4d83f9-5064-4958-af6e-e4c21b2e4880</v>
      </c>
      <c r="S1213" t="str">
        <v>94279771-0dd8-44b8-955b-275714b1489b</v>
      </c>
      <c r="T1213" t="str">
        <v>C807D733-E1C2-4CD5-BF7E-462687A6524C</v>
      </c>
      <c r="U1213" t="str">
        <v>ICE001212</v>
      </c>
      <c r="V1213" t="b">
        <f>ISNUMBER(MATCH( ""&amp; T1213,  Emploees!AC:AC,0))</f>
        <v>0</v>
      </c>
      <c r="W1213" t="b">
        <f>IF(V1213,FALSE,ISNUMBER(MATCH(T1213,Emploees!B:B,0)))</f>
        <v>0</v>
      </c>
      <c r="X1213" t="b">
        <v>1</v>
      </c>
      <c r="Y1213" t="e">
        <f>MATCH(ROW(),Sheet2!$A$2:$A$8,0)</f>
        <v>#N/A</v>
      </c>
    </row>
    <row r="1214" spans="1:25" hidden="1" x14ac:dyDescent="0.25">
      <c r="A1214" t="str">
        <v>მურად ვაირადიანი</v>
      </c>
      <c r="B1214" t="str">
        <v>01027065800</v>
      </c>
      <c r="C1214" s="19" t="str">
        <v/>
      </c>
      <c r="E1214" t="str">
        <v>Male</v>
      </c>
      <c r="F1214" t="b">
        <v>1</v>
      </c>
      <c r="H1214" t="str">
        <v>ქ. თბილისი, ვარკეტილი3,2მ/რკორპ.25,ბ.23</v>
      </c>
      <c r="I1214" t="str">
        <v/>
      </c>
      <c r="J1214" t="str">
        <v/>
      </c>
      <c r="K1214" t="str">
        <v/>
      </c>
      <c r="M1214" t="str">
        <v/>
      </c>
      <c r="N1214" t="str">
        <v/>
      </c>
      <c r="O1214" t="str">
        <v/>
      </c>
      <c r="P1214" t="str">
        <v/>
      </c>
      <c r="Q1214" t="str">
        <v/>
      </c>
      <c r="R1214" t="str">
        <v>bf4d83f9-5064-4958-af6e-e4c21b2e4880</v>
      </c>
      <c r="S1214" t="str">
        <v>94279771-0dd8-44b8-955b-275714b1489b</v>
      </c>
      <c r="T1214" t="str">
        <v>93EE84D0-6BAC-486A-8497-EF8AFF279AF3</v>
      </c>
      <c r="U1214" t="str">
        <v>ICE001213</v>
      </c>
      <c r="V1214" t="b">
        <f>ISNUMBER(MATCH( ""&amp; T1214,  Emploees!AC:AC,0))</f>
        <v>0</v>
      </c>
      <c r="W1214" t="b">
        <f>IF(V1214,FALSE,ISNUMBER(MATCH(T1214,Emploees!B:B,0)))</f>
        <v>0</v>
      </c>
      <c r="X1214" t="b">
        <v>1</v>
      </c>
      <c r="Y1214" t="e">
        <f>MATCH(ROW(),Sheet2!$A$2:$A$8,0)</f>
        <v>#N/A</v>
      </c>
    </row>
    <row r="1215" spans="1:25" hidden="1" x14ac:dyDescent="0.25">
      <c r="A1215" t="str">
        <v>ნინო ქოჩორაძე</v>
      </c>
      <c r="B1215" t="str">
        <v>01030048749</v>
      </c>
      <c r="C1215" s="19" t="str">
        <v/>
      </c>
      <c r="E1215" t="str">
        <v>Female</v>
      </c>
      <c r="F1215" t="b">
        <v>1</v>
      </c>
      <c r="H1215" t="str">
        <v>ქ.თბილისი ხეთაგუროვის ქუჩა #3</v>
      </c>
      <c r="I1215" t="str">
        <v/>
      </c>
      <c r="J1215" t="str">
        <v/>
      </c>
      <c r="K1215" t="str">
        <v/>
      </c>
      <c r="M1215" t="str">
        <v/>
      </c>
      <c r="N1215" t="str">
        <v/>
      </c>
      <c r="O1215" t="str">
        <v/>
      </c>
      <c r="P1215" t="str">
        <v/>
      </c>
      <c r="Q1215" t="str">
        <v/>
      </c>
      <c r="R1215" t="str">
        <v>bf4d83f9-5064-4958-af6e-e4c21b2e4880</v>
      </c>
      <c r="S1215" t="str">
        <v>94279771-0dd8-44b8-955b-275714b1489b</v>
      </c>
      <c r="T1215" t="str">
        <v>6AC7DE48-0DC0-4AA3-B411-4E4E7E119D76</v>
      </c>
      <c r="U1215" t="str">
        <v>ICE001214</v>
      </c>
      <c r="V1215" t="b">
        <f>ISNUMBER(MATCH( ""&amp; T1215,  Emploees!AC:AC,0))</f>
        <v>0</v>
      </c>
      <c r="W1215" t="b">
        <f>IF(V1215,FALSE,ISNUMBER(MATCH(T1215,Emploees!B:B,0)))</f>
        <v>0</v>
      </c>
      <c r="X1215" t="b">
        <v>1</v>
      </c>
      <c r="Y1215" t="e">
        <f>MATCH(ROW(),Sheet2!$A$2:$A$8,0)</f>
        <v>#N/A</v>
      </c>
    </row>
    <row r="1216" spans="1:25" hidden="1" x14ac:dyDescent="0.25">
      <c r="A1216" t="str">
        <v>გურამი გოდერძიშვილი</v>
      </c>
      <c r="B1216" t="str">
        <v>22001014457</v>
      </c>
      <c r="C1216" s="19" t="str">
        <v/>
      </c>
      <c r="E1216" t="str">
        <v>Male</v>
      </c>
      <c r="F1216" t="b">
        <v>1</v>
      </c>
      <c r="H1216" t="str">
        <v>თეტრიწყარო, სოფ.ჯორჯიაშვილი</v>
      </c>
      <c r="I1216" t="str">
        <v/>
      </c>
      <c r="J1216" t="str">
        <v/>
      </c>
      <c r="K1216" t="str">
        <v/>
      </c>
      <c r="M1216" t="str">
        <v/>
      </c>
      <c r="N1216" t="str">
        <v/>
      </c>
      <c r="O1216" t="str">
        <v/>
      </c>
      <c r="P1216" t="str">
        <v/>
      </c>
      <c r="Q1216">
        <v>1544</v>
      </c>
      <c r="R1216" t="str">
        <v>bf4d83f9-5064-4958-af6e-e4c21b2e4880</v>
      </c>
      <c r="S1216" t="str">
        <v>94279771-0dd8-44b8-955b-275714b1489b</v>
      </c>
      <c r="T1216" t="str">
        <v>F782CBF1-2781-4806-8275-B440B50B1FB7</v>
      </c>
      <c r="U1216" t="str">
        <v>ICE001215</v>
      </c>
      <c r="V1216" t="b">
        <f>ISNUMBER(MATCH( ""&amp; T1216,  Emploees!AC:AC,0))</f>
        <v>0</v>
      </c>
      <c r="W1216" t="b">
        <f>IF(V1216,FALSE,ISNUMBER(MATCH(T1216,Emploees!B:B,0)))</f>
        <v>0</v>
      </c>
      <c r="X1216" t="b">
        <v>1</v>
      </c>
      <c r="Y1216" t="e">
        <f>MATCH(ROW(),Sheet2!$A$2:$A$8,0)</f>
        <v>#N/A</v>
      </c>
    </row>
    <row r="1217" spans="1:25" hidden="1" x14ac:dyDescent="0.25">
      <c r="A1217" t="str">
        <v>ზაზა მაისურაძე</v>
      </c>
      <c r="B1217" t="str">
        <v>34001002832</v>
      </c>
      <c r="C1217" s="19" t="str">
        <v/>
      </c>
      <c r="E1217" t="str">
        <v>Male</v>
      </c>
      <c r="F1217" t="b">
        <v>1</v>
      </c>
      <c r="H1217" t="str">
        <v>ქ.თბილისი, გორკის ქ.2ჩიხი 6</v>
      </c>
      <c r="I1217" t="str">
        <v/>
      </c>
      <c r="J1217" t="str">
        <v/>
      </c>
      <c r="K1217" t="str">
        <v/>
      </c>
      <c r="M1217" t="str">
        <v/>
      </c>
      <c r="N1217" t="str">
        <v/>
      </c>
      <c r="O1217" t="str">
        <v/>
      </c>
      <c r="P1217" t="str">
        <v/>
      </c>
      <c r="Q1217" t="str">
        <v/>
      </c>
      <c r="R1217" t="str">
        <v>bf4d83f9-5064-4958-af6e-e4c21b2e4880</v>
      </c>
      <c r="S1217" t="str">
        <v>94279771-0dd8-44b8-955b-275714b1489b</v>
      </c>
      <c r="T1217" t="str">
        <v>775A530D-DE7D-4264-ABAA-1857EA40B6F0</v>
      </c>
      <c r="U1217" t="str">
        <v>ICE001216</v>
      </c>
      <c r="V1217" t="b">
        <f>ISNUMBER(MATCH( ""&amp; T1217,  Emploees!AC:AC,0))</f>
        <v>0</v>
      </c>
      <c r="W1217" t="b">
        <f>IF(V1217,FALSE,ISNUMBER(MATCH(T1217,Emploees!B:B,0)))</f>
        <v>0</v>
      </c>
      <c r="X1217" t="b">
        <v>1</v>
      </c>
      <c r="Y1217" t="e">
        <f>MATCH(ROW(),Sheet2!$A$2:$A$8,0)</f>
        <v>#N/A</v>
      </c>
    </row>
    <row r="1218" spans="1:25" hidden="1" x14ac:dyDescent="0.25">
      <c r="A1218" t="str">
        <v>ვახტანგი გოთოშია</v>
      </c>
      <c r="B1218" t="str">
        <v>35001115494</v>
      </c>
      <c r="C1218" s="19" t="str">
        <v/>
      </c>
      <c r="E1218" t="str">
        <v>Male</v>
      </c>
      <c r="F1218" t="b">
        <v>1</v>
      </c>
      <c r="H1218" t="str">
        <v>ქ.რუსთავი, სპორტის ქუჩა #2 ბ_ 49</v>
      </c>
      <c r="I1218" t="str">
        <v/>
      </c>
      <c r="J1218" t="str">
        <v/>
      </c>
      <c r="K1218" t="str">
        <v/>
      </c>
      <c r="M1218" t="str">
        <v/>
      </c>
      <c r="N1218" t="str">
        <v/>
      </c>
      <c r="O1218" t="str">
        <v/>
      </c>
      <c r="P1218" t="str">
        <v/>
      </c>
      <c r="Q1218" t="str">
        <v/>
      </c>
      <c r="R1218" t="str">
        <v>bf4d83f9-5064-4958-af6e-e4c21b2e4880</v>
      </c>
      <c r="S1218" t="str">
        <v>94279771-0dd8-44b8-955b-275714b1489b</v>
      </c>
      <c r="T1218" t="str">
        <v>17B061E3-0160-4EFC-BE2E-B86EDB35A175</v>
      </c>
      <c r="U1218" t="str">
        <v>ICE001217</v>
      </c>
      <c r="V1218" t="b">
        <f>ISNUMBER(MATCH( ""&amp; T1218,  Emploees!AC:AC,0))</f>
        <v>0</v>
      </c>
      <c r="W1218" t="b">
        <f>IF(V1218,FALSE,ISNUMBER(MATCH(T1218,Emploees!B:B,0)))</f>
        <v>0</v>
      </c>
      <c r="X1218" t="b">
        <v>1</v>
      </c>
      <c r="Y1218" t="e">
        <f>MATCH(ROW(),Sheet2!$A$2:$A$8,0)</f>
        <v>#N/A</v>
      </c>
    </row>
    <row r="1219" spans="1:25" hidden="1" x14ac:dyDescent="0.25">
      <c r="A1219" t="str">
        <v>შენ ვოლქან</v>
      </c>
      <c r="B1219" t="str">
        <v>47891000313</v>
      </c>
      <c r="C1219" s="19" t="str">
        <v/>
      </c>
      <c r="E1219" t="str">
        <v>Male</v>
      </c>
      <c r="F1219" t="b">
        <v>1</v>
      </c>
      <c r="H1219" t="str">
        <v>ქ.თბილისი</v>
      </c>
      <c r="I1219" t="str">
        <v/>
      </c>
      <c r="J1219" t="str">
        <v/>
      </c>
      <c r="K1219" t="str">
        <v/>
      </c>
      <c r="M1219" t="str">
        <v/>
      </c>
      <c r="N1219" t="str">
        <v/>
      </c>
      <c r="O1219" t="str">
        <v/>
      </c>
      <c r="P1219" t="str">
        <v/>
      </c>
      <c r="Q1219" t="str">
        <v/>
      </c>
      <c r="R1219" t="str">
        <v>bf4d83f9-5064-4958-af6e-e4c21b2e4880</v>
      </c>
      <c r="S1219" t="str">
        <v>94279771-0dd8-44b8-955b-275714b1489b</v>
      </c>
      <c r="T1219" t="str">
        <v>002B362D-13FF-4199-8B3B-610FB5E47728</v>
      </c>
      <c r="U1219" t="str">
        <v>ICE001218</v>
      </c>
      <c r="V1219" t="b">
        <f>ISNUMBER(MATCH( ""&amp; T1219,  Emploees!AC:AC,0))</f>
        <v>0</v>
      </c>
      <c r="W1219" t="b">
        <f>IF(V1219,FALSE,ISNUMBER(MATCH(T1219,Emploees!B:B,0)))</f>
        <v>0</v>
      </c>
      <c r="X1219" t="b">
        <v>1</v>
      </c>
      <c r="Y1219" t="e">
        <f>MATCH(ROW(),Sheet2!$A$2:$A$8,0)</f>
        <v>#N/A</v>
      </c>
    </row>
    <row r="1220" spans="1:25" hidden="1" x14ac:dyDescent="0.25">
      <c r="A1220" t="str">
        <v>თეა მეგრელიშვილი</v>
      </c>
      <c r="B1220" t="str">
        <v>54001006457</v>
      </c>
      <c r="C1220" s="19" t="str">
        <v/>
      </c>
      <c r="E1220" t="str">
        <v>Female</v>
      </c>
      <c r="F1220" t="b">
        <v>1</v>
      </c>
      <c r="H1220" t="str">
        <v>ქ. ჭიათურა, სოფ.წინსოფელი</v>
      </c>
      <c r="I1220" t="str">
        <v/>
      </c>
      <c r="J1220" t="str">
        <v/>
      </c>
      <c r="K1220" t="str">
        <v/>
      </c>
      <c r="M1220" t="str">
        <v/>
      </c>
      <c r="N1220" t="str">
        <v/>
      </c>
      <c r="O1220" t="str">
        <v/>
      </c>
      <c r="P1220" t="str">
        <v/>
      </c>
      <c r="Q1220" t="str">
        <v/>
      </c>
      <c r="R1220" t="str">
        <v>bf4d83f9-5064-4958-af6e-e4c21b2e4880</v>
      </c>
      <c r="S1220" t="str">
        <v>94279771-0dd8-44b8-955b-275714b1489b</v>
      </c>
      <c r="T1220" t="str">
        <v>4CF74310-5BA2-4D53-A1D8-FDC50B6BAC40</v>
      </c>
      <c r="U1220" t="str">
        <v>ICE001219</v>
      </c>
      <c r="V1220" t="b">
        <f>ISNUMBER(MATCH( ""&amp; T1220,  Emploees!AC:AC,0))</f>
        <v>0</v>
      </c>
      <c r="W1220" t="b">
        <f>IF(V1220,FALSE,ISNUMBER(MATCH(T1220,Emploees!B:B,0)))</f>
        <v>0</v>
      </c>
      <c r="X1220" t="b">
        <v>1</v>
      </c>
      <c r="Y1220" t="e">
        <f>MATCH(ROW(),Sheet2!$A$2:$A$8,0)</f>
        <v>#N/A</v>
      </c>
    </row>
    <row r="1221" spans="1:25" hidden="1" x14ac:dyDescent="0.25">
      <c r="A1221" t="str">
        <v>ირაკლი წივწივაძე</v>
      </c>
      <c r="B1221" t="str">
        <v>61001068941</v>
      </c>
      <c r="C1221" s="19" t="str">
        <v/>
      </c>
      <c r="E1221" t="str">
        <v>Male</v>
      </c>
      <c r="F1221" t="b">
        <v>1</v>
      </c>
      <c r="H1221" t="str">
        <v>ქ.ბათუმი, მ. კომახიძის 108,ბ.43</v>
      </c>
      <c r="I1221" t="str">
        <v/>
      </c>
      <c r="J1221" t="str">
        <v/>
      </c>
      <c r="K1221" t="str">
        <v/>
      </c>
      <c r="M1221" t="str">
        <v/>
      </c>
      <c r="N1221" t="str">
        <v/>
      </c>
      <c r="O1221" t="str">
        <v/>
      </c>
      <c r="P1221" t="str">
        <v/>
      </c>
      <c r="Q1221">
        <v>885</v>
      </c>
      <c r="R1221" t="str">
        <v>bf4d83f9-5064-4958-af6e-e4c21b2e4880</v>
      </c>
      <c r="S1221" t="str">
        <v>94279771-0dd8-44b8-955b-275714b1489b</v>
      </c>
      <c r="T1221" t="str">
        <v>9A28ACA4-D36B-4822-9B3A-9494E6811F7E</v>
      </c>
      <c r="U1221" t="str">
        <v>ICE001220</v>
      </c>
      <c r="V1221" t="b">
        <f>ISNUMBER(MATCH( ""&amp; T1221,  Emploees!AC:AC,0))</f>
        <v>0</v>
      </c>
      <c r="W1221" t="b">
        <f>IF(V1221,FALSE,ISNUMBER(MATCH(T1221,Emploees!B:B,0)))</f>
        <v>0</v>
      </c>
      <c r="X1221" t="b">
        <v>1</v>
      </c>
      <c r="Y1221" t="e">
        <f>MATCH(ROW(),Sheet2!$A$2:$A$8,0)</f>
        <v>#N/A</v>
      </c>
    </row>
    <row r="1222" spans="1:25" hidden="1" x14ac:dyDescent="0.25">
      <c r="A1222" t="str">
        <v>გენადი ბაკურიძე</v>
      </c>
      <c r="B1222" t="str">
        <v>61002002094</v>
      </c>
      <c r="C1222" s="19" t="str">
        <v/>
      </c>
      <c r="E1222" t="str">
        <v>Male</v>
      </c>
      <c r="F1222" t="b">
        <v>1</v>
      </c>
      <c r="H1222" t="str">
        <v>ქ.ბათუმი, გენერალ ასლან აბაშიძის #7</v>
      </c>
      <c r="I1222" t="str">
        <v/>
      </c>
      <c r="J1222" t="str">
        <v/>
      </c>
      <c r="K1222" t="str">
        <v/>
      </c>
      <c r="M1222" t="str">
        <v/>
      </c>
      <c r="N1222" t="str">
        <v/>
      </c>
      <c r="O1222" t="str">
        <v/>
      </c>
      <c r="P1222" t="str">
        <v/>
      </c>
      <c r="Q1222" t="str">
        <v/>
      </c>
      <c r="R1222" t="str">
        <v>bf4d83f9-5064-4958-af6e-e4c21b2e4880</v>
      </c>
      <c r="S1222" t="str">
        <v>94279771-0dd8-44b8-955b-275714b1489b</v>
      </c>
      <c r="T1222" t="str">
        <v>170CB6C0-04D7-4D78-904E-5CB25BC330A4</v>
      </c>
      <c r="U1222" t="str">
        <v>ICE001221</v>
      </c>
      <c r="V1222" t="b">
        <f>ISNUMBER(MATCH( ""&amp; T1222,  Emploees!AC:AC,0))</f>
        <v>0</v>
      </c>
      <c r="W1222" t="b">
        <f>IF(V1222,FALSE,ISNUMBER(MATCH(T1222,Emploees!B:B,0)))</f>
        <v>0</v>
      </c>
      <c r="X1222" t="b">
        <v>1</v>
      </c>
      <c r="Y1222" t="e">
        <f>MATCH(ROW(),Sheet2!$A$2:$A$8,0)</f>
        <v>#N/A</v>
      </c>
    </row>
    <row r="1223" spans="1:25" hidden="1" x14ac:dyDescent="0.25">
      <c r="A1223" t="str">
        <v>არჩილ მართალიშვილი</v>
      </c>
      <c r="B1223" t="str">
        <v>61002016149</v>
      </c>
      <c r="C1223" s="19" t="str">
        <v/>
      </c>
      <c r="E1223" t="str">
        <v>Male</v>
      </c>
      <c r="F1223" t="b">
        <v>1</v>
      </c>
      <c r="H1223" t="str">
        <v>ქ. ბათუმი, აბუსერიძის ქ. #69</v>
      </c>
      <c r="I1223" t="str">
        <v/>
      </c>
      <c r="J1223" t="str">
        <v/>
      </c>
      <c r="K1223" t="str">
        <v/>
      </c>
      <c r="M1223" t="str">
        <v/>
      </c>
      <c r="N1223" t="str">
        <v/>
      </c>
      <c r="O1223" t="str">
        <v/>
      </c>
      <c r="P1223" t="str">
        <v/>
      </c>
      <c r="Q1223" t="str">
        <v/>
      </c>
      <c r="R1223" t="str">
        <v>bf4d83f9-5064-4958-af6e-e4c21b2e4880</v>
      </c>
      <c r="S1223" t="str">
        <v>94279771-0dd8-44b8-955b-275714b1489b</v>
      </c>
      <c r="T1223" t="str">
        <v>CA0CC406-38C9-483F-8698-766972F5210A</v>
      </c>
      <c r="U1223" t="str">
        <v>ICE001222</v>
      </c>
      <c r="V1223" t="b">
        <f>ISNUMBER(MATCH( ""&amp; T1223,  Emploees!AC:AC,0))</f>
        <v>0</v>
      </c>
      <c r="W1223" t="b">
        <f>IF(V1223,FALSE,ISNUMBER(MATCH(T1223,Emploees!B:B,0)))</f>
        <v>0</v>
      </c>
      <c r="X1223" t="b">
        <v>1</v>
      </c>
      <c r="Y1223" t="e">
        <f>MATCH(ROW(),Sheet2!$A$2:$A$8,0)</f>
        <v>#N/A</v>
      </c>
    </row>
    <row r="1224" spans="1:25" hidden="1" x14ac:dyDescent="0.25">
      <c r="A1224" t="str">
        <v>სოლომონ ცინცაძე</v>
      </c>
      <c r="B1224" t="str">
        <v>61006007163</v>
      </c>
      <c r="C1224" s="19" t="str">
        <v/>
      </c>
      <c r="E1224" t="str">
        <v>Male</v>
      </c>
      <c r="F1224" t="b">
        <v>1</v>
      </c>
      <c r="H1224" t="str">
        <v>ქ.ბათუმი, ლერმონტოვის ქუჩა, N 94ა, ბინა 58</v>
      </c>
      <c r="I1224" t="str">
        <v/>
      </c>
      <c r="J1224" t="str">
        <v/>
      </c>
      <c r="K1224" t="str">
        <v/>
      </c>
      <c r="M1224" t="str">
        <v/>
      </c>
      <c r="N1224" t="str">
        <v/>
      </c>
      <c r="O1224" t="str">
        <v/>
      </c>
      <c r="P1224" t="str">
        <v/>
      </c>
      <c r="Q1224" t="str">
        <v/>
      </c>
      <c r="R1224" t="str">
        <v>bf4d83f9-5064-4958-af6e-e4c21b2e4880</v>
      </c>
      <c r="S1224" t="str">
        <v>94279771-0dd8-44b8-955b-275714b1489b</v>
      </c>
      <c r="T1224" t="str">
        <v>BAD1BD8D-F034-4EC3-8FE1-3FD76387AFE0</v>
      </c>
      <c r="U1224" t="str">
        <v>ICE001223</v>
      </c>
      <c r="V1224" t="b">
        <f>ISNUMBER(MATCH( ""&amp; T1224,  Emploees!AC:AC,0))</f>
        <v>0</v>
      </c>
      <c r="W1224" t="b">
        <f>IF(V1224,FALSE,ISNUMBER(MATCH(T1224,Emploees!B:B,0)))</f>
        <v>0</v>
      </c>
      <c r="X1224" t="b">
        <v>1</v>
      </c>
      <c r="Y1224" t="e">
        <f>MATCH(ROW(),Sheet2!$A$2:$A$8,0)</f>
        <v>#N/A</v>
      </c>
    </row>
    <row r="1225" spans="1:25" hidden="1" x14ac:dyDescent="0.25">
      <c r="A1225" t="str">
        <v>ხათუნა ხასაია</v>
      </c>
      <c r="B1225" t="str">
        <v>62001006332</v>
      </c>
      <c r="C1225" s="19" t="str">
        <v/>
      </c>
      <c r="E1225" t="str">
        <v>Female</v>
      </c>
      <c r="F1225" t="b">
        <v>1</v>
      </c>
      <c r="H1225" t="str">
        <v>0060000 ქ. თბილისი, ს.კანდელაკის ქ. # 3, ბ.7</v>
      </c>
      <c r="I1225" t="str">
        <v/>
      </c>
      <c r="J1225" t="str">
        <v/>
      </c>
      <c r="K1225" t="str">
        <v/>
      </c>
      <c r="M1225" t="str">
        <v/>
      </c>
      <c r="N1225" t="str">
        <v/>
      </c>
      <c r="O1225" t="str">
        <v/>
      </c>
      <c r="P1225" t="str">
        <v/>
      </c>
      <c r="Q1225">
        <v>135</v>
      </c>
      <c r="R1225" t="str">
        <v>bf4d83f9-5064-4958-af6e-e4c21b2e4880</v>
      </c>
      <c r="S1225" t="str">
        <v>94279771-0dd8-44b8-955b-275714b1489b</v>
      </c>
      <c r="T1225" t="str">
        <v>FBE005E4-2903-4DBA-BDDE-0AB9FDBE3694</v>
      </c>
      <c r="U1225" t="str">
        <v>ICE001224</v>
      </c>
      <c r="V1225" t="b">
        <f>ISNUMBER(MATCH( ""&amp; T1225,  Emploees!AC:AC,0))</f>
        <v>0</v>
      </c>
      <c r="W1225" t="b">
        <f>IF(V1225,FALSE,ISNUMBER(MATCH(T1225,Emploees!B:B,0)))</f>
        <v>0</v>
      </c>
      <c r="X1225" t="b">
        <v>1</v>
      </c>
      <c r="Y1225" t="e">
        <f>MATCH(ROW(),Sheet2!$A$2:$A$8,0)</f>
        <v>#N/A</v>
      </c>
    </row>
    <row r="1226" spans="1:25" hidden="1" x14ac:dyDescent="0.25">
      <c r="A1226" t="str">
        <v>ლევანი გაბედავა</v>
      </c>
      <c r="B1226" t="str">
        <v>62004028705</v>
      </c>
      <c r="C1226" s="19" t="str">
        <v/>
      </c>
      <c r="E1226" t="str">
        <v>Male</v>
      </c>
      <c r="F1226" t="b">
        <v>1</v>
      </c>
      <c r="H1226" t="str">
        <v>ქ.თბილისი</v>
      </c>
      <c r="I1226" t="str">
        <v/>
      </c>
      <c r="J1226" t="str">
        <v/>
      </c>
      <c r="K1226" t="str">
        <v>GE51BG0000000739980300</v>
      </c>
      <c r="M1226" t="str">
        <v/>
      </c>
      <c r="N1226" t="str">
        <v/>
      </c>
      <c r="O1226" t="str">
        <v/>
      </c>
      <c r="P1226" t="str">
        <v/>
      </c>
      <c r="Q1226">
        <v>1310</v>
      </c>
      <c r="R1226" t="str">
        <v>bf4d83f9-5064-4958-af6e-e4c21b2e4880</v>
      </c>
      <c r="S1226" t="str">
        <v>94279771-0dd8-44b8-955b-275714b1489b</v>
      </c>
      <c r="T1226" t="str">
        <v>FE294B38-79BE-42A7-A947-626F298BBE2D</v>
      </c>
      <c r="U1226" t="str">
        <v>ICE001225</v>
      </c>
      <c r="V1226" t="b">
        <f>ISNUMBER(MATCH( ""&amp; T1226,  Emploees!AC:AC,0))</f>
        <v>0</v>
      </c>
      <c r="W1226" t="b">
        <f>IF(V1226,FALSE,ISNUMBER(MATCH(T1226,Emploees!B:B,0)))</f>
        <v>0</v>
      </c>
      <c r="X1226" t="b">
        <v>1</v>
      </c>
      <c r="Y1226" t="e">
        <f>MATCH(ROW(),Sheet2!$A$2:$A$8,0)</f>
        <v>#N/A</v>
      </c>
    </row>
    <row r="1227" spans="1:25" hidden="1" x14ac:dyDescent="0.25">
      <c r="A1227" t="str">
        <v>KLEEMANN HELLAS S.A.</v>
      </c>
      <c r="B1227" t="str">
        <v/>
      </c>
      <c r="C1227" s="19" t="str">
        <v/>
      </c>
      <c r="E1227" t="str">
        <v/>
      </c>
      <c r="F1227" t="str">
        <v/>
      </c>
      <c r="H1227" t="str">
        <v/>
      </c>
      <c r="I1227" t="str">
        <v/>
      </c>
      <c r="J1227" t="str">
        <v/>
      </c>
      <c r="K1227" t="str">
        <v/>
      </c>
      <c r="M1227" t="str">
        <v/>
      </c>
      <c r="N1227" t="str">
        <v/>
      </c>
      <c r="O1227" t="str">
        <v/>
      </c>
      <c r="P1227" t="str">
        <v/>
      </c>
      <c r="Q1227" t="str">
        <v/>
      </c>
      <c r="R1227" t="str">
        <v>7766e9c2-0094-4090-adf4-ef017062457f</v>
      </c>
      <c r="S1227" t="str">
        <v>46cee6be-6201-44ec-b564-e706038745e2</v>
      </c>
      <c r="T1227" t="str">
        <v>6F255A26-51F4-4909-9567-65D9E88D6F17</v>
      </c>
      <c r="U1227" t="str">
        <v>ICE001226</v>
      </c>
      <c r="V1227" t="b">
        <f>ISNUMBER(MATCH( ""&amp; T1227,  Emploees!AC:AC,0))</f>
        <v>0</v>
      </c>
      <c r="W1227" t="b">
        <f>IF(V1227,FALSE,ISNUMBER(MATCH(T1227,Emploees!B:B,0)))</f>
        <v>0</v>
      </c>
      <c r="X1227" t="b">
        <v>1</v>
      </c>
      <c r="Y1227" t="e">
        <f>MATCH(ROW(),Sheet2!$A$2:$A$8,0)</f>
        <v>#N/A</v>
      </c>
    </row>
    <row r="1228" spans="1:25" hidden="1" x14ac:dyDescent="0.25">
      <c r="A1228" t="str">
        <v>ARKEN JENERATOR A.S</v>
      </c>
      <c r="B1228" t="str">
        <v/>
      </c>
      <c r="C1228" s="19" t="str">
        <v/>
      </c>
      <c r="E1228" t="str">
        <v/>
      </c>
      <c r="F1228" t="str">
        <v/>
      </c>
      <c r="H1228" t="str">
        <v/>
      </c>
      <c r="I1228" t="str">
        <v/>
      </c>
      <c r="J1228" t="str">
        <v/>
      </c>
      <c r="K1228" t="str">
        <v/>
      </c>
      <c r="M1228" t="str">
        <v/>
      </c>
      <c r="N1228" t="str">
        <v/>
      </c>
      <c r="O1228" t="str">
        <v/>
      </c>
      <c r="P1228" t="str">
        <v/>
      </c>
      <c r="Q1228">
        <v>830</v>
      </c>
      <c r="R1228" t="str">
        <v>7766e9c2-0094-4090-adf4-ef017062457f</v>
      </c>
      <c r="S1228" t="str">
        <v>53cc2ab4-7af4-40a4-8f56-ef11c416822b</v>
      </c>
      <c r="T1228" t="str">
        <v>1763B0EB-9862-4335-BA17-441F587C7342</v>
      </c>
      <c r="U1228" t="str">
        <v>ICE001227</v>
      </c>
      <c r="V1228" t="b">
        <f>ISNUMBER(MATCH( ""&amp; T1228,  Emploees!AC:AC,0))</f>
        <v>0</v>
      </c>
      <c r="W1228" t="b">
        <f>IF(V1228,FALSE,ISNUMBER(MATCH(T1228,Emploees!B:B,0)))</f>
        <v>0</v>
      </c>
      <c r="X1228" t="b">
        <v>1</v>
      </c>
      <c r="Y1228" t="e">
        <f>MATCH(ROW(),Sheet2!$A$2:$A$8,0)</f>
        <v>#N/A</v>
      </c>
    </row>
    <row r="1229" spans="1:25" hidden="1" x14ac:dyDescent="0.25">
      <c r="A1229" t="str">
        <v>METAKSAN ELEKTRIK VE INSAAT MALZEMLERI SAN TIC</v>
      </c>
      <c r="B1229" t="str">
        <v/>
      </c>
      <c r="C1229" s="19" t="str">
        <v/>
      </c>
      <c r="E1229" t="str">
        <v/>
      </c>
      <c r="F1229" t="str">
        <v/>
      </c>
      <c r="H1229" t="str">
        <v/>
      </c>
      <c r="I1229" t="str">
        <v/>
      </c>
      <c r="J1229" t="str">
        <v/>
      </c>
      <c r="K1229" t="str">
        <v/>
      </c>
      <c r="M1229" t="str">
        <v/>
      </c>
      <c r="N1229" t="str">
        <v/>
      </c>
      <c r="O1229" t="str">
        <v/>
      </c>
      <c r="P1229" t="str">
        <v/>
      </c>
      <c r="Q1229" t="str">
        <v/>
      </c>
      <c r="R1229" t="str">
        <v>7766e9c2-0094-4090-adf4-ef017062457f</v>
      </c>
      <c r="S1229" t="str">
        <v>53cc2ab4-7af4-40a4-8f56-ef11c416822b</v>
      </c>
      <c r="T1229" t="str">
        <v>2F119064-FB12-4819-896C-4F2FE0FDA69E</v>
      </c>
      <c r="U1229" t="str">
        <v>ICE001228</v>
      </c>
      <c r="V1229" t="b">
        <f>ISNUMBER(MATCH( ""&amp; T1229,  Emploees!AC:AC,0))</f>
        <v>0</v>
      </c>
      <c r="W1229" t="b">
        <f>IF(V1229,FALSE,ISNUMBER(MATCH(T1229,Emploees!B:B,0)))</f>
        <v>0</v>
      </c>
      <c r="X1229" t="b">
        <v>1</v>
      </c>
      <c r="Y1229" t="e">
        <f>MATCH(ROW(),Sheet2!$A$2:$A$8,0)</f>
        <v>#N/A</v>
      </c>
    </row>
    <row r="1230" spans="1:25" hidden="1" x14ac:dyDescent="0.25">
      <c r="A1230" t="str">
        <v>SAGA MEKANIK SANAYI VE TICARET A.S.</v>
      </c>
      <c r="B1230" t="str">
        <v/>
      </c>
      <c r="C1230" s="19" t="str">
        <v/>
      </c>
      <c r="E1230" t="str">
        <v/>
      </c>
      <c r="F1230" t="str">
        <v/>
      </c>
      <c r="H1230" t="str">
        <v/>
      </c>
      <c r="I1230" t="str">
        <v/>
      </c>
      <c r="J1230" t="str">
        <v/>
      </c>
      <c r="K1230" t="str">
        <v/>
      </c>
      <c r="M1230" t="str">
        <v/>
      </c>
      <c r="N1230" t="str">
        <v/>
      </c>
      <c r="O1230" t="str">
        <v/>
      </c>
      <c r="P1230" t="str">
        <v/>
      </c>
      <c r="Q1230">
        <v>1377</v>
      </c>
      <c r="R1230" t="str">
        <v>7766e9c2-0094-4090-adf4-ef017062457f</v>
      </c>
      <c r="S1230" t="str">
        <v>53cc2ab4-7af4-40a4-8f56-ef11c416822b</v>
      </c>
      <c r="T1230" t="str">
        <v>2FDE576D-4692-4E11-ACE2-C809E81724E9</v>
      </c>
      <c r="U1230" t="str">
        <v>ICE001229</v>
      </c>
      <c r="V1230" t="b">
        <f>ISNUMBER(MATCH( ""&amp; T1230,  Emploees!AC:AC,0))</f>
        <v>0</v>
      </c>
      <c r="W1230" t="b">
        <f>IF(V1230,FALSE,ISNUMBER(MATCH(T1230,Emploees!B:B,0)))</f>
        <v>0</v>
      </c>
      <c r="X1230" t="b">
        <v>1</v>
      </c>
      <c r="Y1230" t="e">
        <f>MATCH(ROW(),Sheet2!$A$2:$A$8,0)</f>
        <v>#N/A</v>
      </c>
    </row>
    <row r="1231" spans="1:25" hidden="1" x14ac:dyDescent="0.25">
      <c r="A1231" t="str">
        <v>SICOR S.P.A.</v>
      </c>
      <c r="B1231" t="str">
        <v/>
      </c>
      <c r="C1231" s="19" t="str">
        <v/>
      </c>
      <c r="E1231" t="str">
        <v/>
      </c>
      <c r="F1231" t="str">
        <v/>
      </c>
      <c r="H1231" t="str">
        <v/>
      </c>
      <c r="I1231" t="str">
        <v/>
      </c>
      <c r="J1231" t="str">
        <v/>
      </c>
      <c r="K1231" t="str">
        <v/>
      </c>
      <c r="M1231" t="str">
        <v/>
      </c>
      <c r="N1231" t="str">
        <v/>
      </c>
      <c r="O1231" t="str">
        <v/>
      </c>
      <c r="P1231" t="str">
        <v/>
      </c>
      <c r="Q1231" t="str">
        <v/>
      </c>
      <c r="R1231" t="str">
        <v>7766e9c2-0094-4090-adf4-ef017062457f</v>
      </c>
      <c r="S1231" t="str">
        <v>d64b9fe4-af90-450f-ab2a-2beb99b59b7d</v>
      </c>
      <c r="T1231" t="str">
        <v>9352135D-33FE-4A82-993F-1CEA1E051B6C</v>
      </c>
      <c r="U1231" t="str">
        <v>ICE001230</v>
      </c>
      <c r="V1231" t="b">
        <f>ISNUMBER(MATCH( ""&amp; T1231,  Emploees!AC:AC,0))</f>
        <v>0</v>
      </c>
      <c r="W1231" t="b">
        <f>IF(V1231,FALSE,ISNUMBER(MATCH(T1231,Emploees!B:B,0)))</f>
        <v>0</v>
      </c>
      <c r="X1231" t="b">
        <v>1</v>
      </c>
      <c r="Y1231" t="e">
        <f>MATCH(ROW(),Sheet2!$A$2:$A$8,0)</f>
        <v>#N/A</v>
      </c>
    </row>
    <row r="1232" spans="1:25" hidden="1" x14ac:dyDescent="0.25">
      <c r="A1232" t="str">
        <v>AHMET ASANSOR SANAYI VE TICARET LIMITED SIRKETI</v>
      </c>
      <c r="B1232" t="str">
        <v/>
      </c>
      <c r="C1232" s="19" t="str">
        <v/>
      </c>
      <c r="E1232" t="str">
        <v/>
      </c>
      <c r="F1232" t="str">
        <v/>
      </c>
      <c r="H1232" t="str">
        <v/>
      </c>
      <c r="I1232" t="str">
        <v/>
      </c>
      <c r="J1232" t="str">
        <v/>
      </c>
      <c r="K1232" t="str">
        <v/>
      </c>
      <c r="M1232" t="str">
        <v/>
      </c>
      <c r="N1232" t="str">
        <v/>
      </c>
      <c r="O1232" t="str">
        <v/>
      </c>
      <c r="P1232" t="str">
        <v/>
      </c>
      <c r="Q1232">
        <v>1262</v>
      </c>
      <c r="R1232" t="str">
        <v>7766e9c2-0094-4090-adf4-ef017062457f</v>
      </c>
      <c r="S1232" t="str">
        <v>53cc2ab4-7af4-40a4-8f56-ef11c416822b</v>
      </c>
      <c r="T1232" t="str">
        <v>4C6C3E62-1082-469C-A2C1-A3895B6A33F8</v>
      </c>
      <c r="U1232" t="str">
        <v>ICE001231</v>
      </c>
      <c r="V1232" t="b">
        <f>ISNUMBER(MATCH( ""&amp; T1232,  Emploees!AC:AC,0))</f>
        <v>0</v>
      </c>
      <c r="W1232" t="b">
        <f>IF(V1232,FALSE,ISNUMBER(MATCH(T1232,Emploees!B:B,0)))</f>
        <v>0</v>
      </c>
      <c r="X1232" t="b">
        <v>1</v>
      </c>
      <c r="Y1232" t="e">
        <f>MATCH(ROW(),Sheet2!$A$2:$A$8,0)</f>
        <v>#N/A</v>
      </c>
    </row>
    <row r="1233" spans="1:25" hidden="1" x14ac:dyDescent="0.25">
      <c r="A1233" t="str">
        <v>YUKSELIS ASANSOR PAZ.INS.OTO.SAN.TIC.</v>
      </c>
      <c r="B1233" t="str">
        <v/>
      </c>
      <c r="C1233" s="19" t="str">
        <v/>
      </c>
      <c r="E1233" t="str">
        <v/>
      </c>
      <c r="F1233" t="str">
        <v/>
      </c>
      <c r="H1233" t="str">
        <v/>
      </c>
      <c r="I1233" t="str">
        <v/>
      </c>
      <c r="J1233" t="str">
        <v/>
      </c>
      <c r="K1233" t="str">
        <v/>
      </c>
      <c r="M1233" t="str">
        <v/>
      </c>
      <c r="N1233" t="str">
        <v/>
      </c>
      <c r="O1233" t="str">
        <v/>
      </c>
      <c r="P1233" t="str">
        <v/>
      </c>
      <c r="Q1233" t="str">
        <v/>
      </c>
      <c r="R1233" t="str">
        <v>7766e9c2-0094-4090-adf4-ef017062457f</v>
      </c>
      <c r="S1233" t="str">
        <v>53cc2ab4-7af4-40a4-8f56-ef11c416822b</v>
      </c>
      <c r="T1233" t="str">
        <v>F3BA2393-F57C-4055-9C3B-9056AB8BA7F7</v>
      </c>
      <c r="U1233" t="str">
        <v>ICE001232</v>
      </c>
      <c r="V1233" t="b">
        <f>ISNUMBER(MATCH( ""&amp; T1233,  Emploees!AC:AC,0))</f>
        <v>0</v>
      </c>
      <c r="W1233" t="b">
        <f>IF(V1233,FALSE,ISNUMBER(MATCH(T1233,Emploees!B:B,0)))</f>
        <v>0</v>
      </c>
      <c r="X1233" t="b">
        <v>1</v>
      </c>
      <c r="Y1233" t="e">
        <f>MATCH(ROW(),Sheet2!$A$2:$A$8,0)</f>
        <v>#N/A</v>
      </c>
    </row>
    <row r="1234" spans="1:25" hidden="1" x14ac:dyDescent="0.25">
      <c r="A1234" t="str">
        <v>EBITT AKISKAN TEKNOLOJILERI SAN. VE TIC.</v>
      </c>
      <c r="B1234" t="str">
        <v/>
      </c>
      <c r="C1234" s="19" t="str">
        <v/>
      </c>
      <c r="E1234" t="str">
        <v/>
      </c>
      <c r="F1234" t="str">
        <v/>
      </c>
      <c r="H1234" t="str">
        <v/>
      </c>
      <c r="I1234" t="str">
        <v/>
      </c>
      <c r="J1234" t="str">
        <v/>
      </c>
      <c r="K1234" t="str">
        <v/>
      </c>
      <c r="M1234" t="str">
        <v/>
      </c>
      <c r="N1234" t="str">
        <v/>
      </c>
      <c r="O1234" t="str">
        <v/>
      </c>
      <c r="P1234" t="str">
        <v/>
      </c>
      <c r="Q1234" t="str">
        <v/>
      </c>
      <c r="R1234" t="str">
        <v>7766e9c2-0094-4090-adf4-ef017062457f</v>
      </c>
      <c r="S1234" t="str">
        <v>53cc2ab4-7af4-40a4-8f56-ef11c416822b</v>
      </c>
      <c r="T1234" t="str">
        <v>3480946B-8AD3-4FAE-A815-B8B852101962</v>
      </c>
      <c r="U1234" t="str">
        <v>ICE001233</v>
      </c>
      <c r="V1234" t="b">
        <f>ISNUMBER(MATCH( ""&amp; T1234,  Emploees!AC:AC,0))</f>
        <v>0</v>
      </c>
      <c r="W1234" t="b">
        <f>IF(V1234,FALSE,ISNUMBER(MATCH(T1234,Emploees!B:B,0)))</f>
        <v>0</v>
      </c>
      <c r="X1234" t="b">
        <v>1</v>
      </c>
      <c r="Y1234" t="e">
        <f>MATCH(ROW(),Sheet2!$A$2:$A$8,0)</f>
        <v>#N/A</v>
      </c>
    </row>
    <row r="1235" spans="1:25" hidden="1" x14ac:dyDescent="0.25">
      <c r="A1235" t="str">
        <v>ლევან ფრუიძე</v>
      </c>
      <c r="B1235" t="str">
        <v>01011075279</v>
      </c>
      <c r="C1235" s="19" t="str">
        <v/>
      </c>
      <c r="E1235" t="str">
        <v>Male</v>
      </c>
      <c r="F1235" t="b">
        <v>1</v>
      </c>
      <c r="H1235" t="str">
        <v>ქ. თბილისი</v>
      </c>
      <c r="I1235" t="str">
        <v/>
      </c>
      <c r="J1235" t="str">
        <v/>
      </c>
      <c r="K1235" t="str">
        <v/>
      </c>
      <c r="M1235" t="str">
        <v/>
      </c>
      <c r="N1235" t="str">
        <v/>
      </c>
      <c r="O1235" t="str">
        <v/>
      </c>
      <c r="P1235" t="str">
        <v/>
      </c>
      <c r="Q1235" t="str">
        <v/>
      </c>
      <c r="R1235" t="str">
        <v>bf4d83f9-5064-4958-af6e-e4c21b2e4880</v>
      </c>
      <c r="S1235" t="str">
        <v>94279771-0dd8-44b8-955b-275714b1489b</v>
      </c>
      <c r="T1235" t="str">
        <v>8DA1E74A-B428-4381-8912-826B468EAABC</v>
      </c>
      <c r="U1235" t="str">
        <v>ICE001234</v>
      </c>
      <c r="V1235" t="b">
        <f>ISNUMBER(MATCH( ""&amp; T1235,  Emploees!AC:AC,0))</f>
        <v>0</v>
      </c>
      <c r="W1235" t="b">
        <f>IF(V1235,FALSE,ISNUMBER(MATCH(T1235,Emploees!B:B,0)))</f>
        <v>0</v>
      </c>
      <c r="X1235" t="b">
        <v>1</v>
      </c>
      <c r="Y1235" t="e">
        <f>MATCH(ROW(),Sheet2!$A$2:$A$8,0)</f>
        <v>#N/A</v>
      </c>
    </row>
    <row r="1236" spans="1:25" hidden="1" x14ac:dyDescent="0.25">
      <c r="A1236" t="str">
        <v>ინეზა წულუკიძე</v>
      </c>
      <c r="B1236" t="str">
        <v>61001048454</v>
      </c>
      <c r="C1236" s="19" t="str">
        <v/>
      </c>
      <c r="E1236" t="str">
        <v>Female</v>
      </c>
      <c r="F1236" t="b">
        <v>0</v>
      </c>
      <c r="H1236" t="str">
        <v>ქ. თბილისი</v>
      </c>
      <c r="I1236" t="str">
        <v/>
      </c>
      <c r="J1236" t="str">
        <v/>
      </c>
      <c r="K1236" t="str">
        <v/>
      </c>
      <c r="M1236" t="str">
        <v/>
      </c>
      <c r="N1236" t="str">
        <v/>
      </c>
      <c r="O1236" t="str">
        <v/>
      </c>
      <c r="P1236" t="str">
        <v/>
      </c>
      <c r="Q1236" t="str">
        <v/>
      </c>
      <c r="R1236" t="str">
        <v>bf4d83f9-5064-4958-af6e-e4c21b2e4880</v>
      </c>
      <c r="S1236" t="str">
        <v>94279771-0dd8-44b8-955b-275714b1489b</v>
      </c>
      <c r="T1236" t="str">
        <v>C7282587-D9D7-4B5B-8570-A2E11FDFA7AD</v>
      </c>
      <c r="U1236" t="str">
        <v>ICE001235</v>
      </c>
      <c r="V1236" t="b">
        <f>ISNUMBER(MATCH( ""&amp; T1236,  Emploees!AC:AC,0))</f>
        <v>0</v>
      </c>
      <c r="W1236" t="b">
        <f>IF(V1236,FALSE,ISNUMBER(MATCH(T1236,Emploees!B:B,0)))</f>
        <v>0</v>
      </c>
      <c r="X1236" t="b">
        <v>1</v>
      </c>
      <c r="Y1236" t="e">
        <f>MATCH(ROW(),Sheet2!$A$2:$A$8,0)</f>
        <v>#N/A</v>
      </c>
    </row>
    <row r="1237" spans="1:25" hidden="1" x14ac:dyDescent="0.25">
      <c r="A1237" t="str">
        <v>ალეკო პავლიაშვილი</v>
      </c>
      <c r="B1237" t="str">
        <v>59001127152</v>
      </c>
      <c r="C1237" s="19" t="str">
        <v/>
      </c>
      <c r="E1237" t="str">
        <v>Male</v>
      </c>
      <c r="F1237" t="b">
        <v>1</v>
      </c>
      <c r="H1237" t="str">
        <v>ქ. თბილისი</v>
      </c>
      <c r="I1237" t="str">
        <v/>
      </c>
      <c r="J1237" t="str">
        <v/>
      </c>
      <c r="K1237" t="str">
        <v>GE79TB7658245061100016</v>
      </c>
      <c r="M1237" t="str">
        <v/>
      </c>
      <c r="N1237" t="str">
        <v/>
      </c>
      <c r="O1237" t="str">
        <v/>
      </c>
      <c r="P1237" t="str">
        <v/>
      </c>
      <c r="Q1237" t="str">
        <v/>
      </c>
      <c r="R1237" t="str">
        <v>bf4d83f9-5064-4958-af6e-e4c21b2e4880</v>
      </c>
      <c r="S1237" t="str">
        <v>94279771-0dd8-44b8-955b-275714b1489b</v>
      </c>
      <c r="T1237" t="str">
        <v>4392D363-3BD0-4EE7-8088-1698CA78EEF4</v>
      </c>
      <c r="U1237" t="str">
        <v>ICE001236</v>
      </c>
      <c r="V1237" t="b">
        <f>ISNUMBER(MATCH( ""&amp; T1237,  Emploees!AC:AC,0))</f>
        <v>0</v>
      </c>
      <c r="W1237" t="b">
        <f>IF(V1237,FALSE,ISNUMBER(MATCH(T1237,Emploees!B:B,0)))</f>
        <v>0</v>
      </c>
      <c r="X1237" t="b">
        <v>1</v>
      </c>
      <c r="Y1237" t="e">
        <f>MATCH(ROW(),Sheet2!$A$2:$A$8,0)</f>
        <v>#N/A</v>
      </c>
    </row>
    <row r="1238" spans="1:25" hidden="1" x14ac:dyDescent="0.25">
      <c r="A1238" t="str">
        <v>კახა შარაძე</v>
      </c>
      <c r="B1238" t="str">
        <v>61006067391</v>
      </c>
      <c r="C1238" s="19" t="str">
        <v/>
      </c>
      <c r="E1238" t="str">
        <v>Male</v>
      </c>
      <c r="F1238" t="b">
        <v>1</v>
      </c>
      <c r="H1238" t="str">
        <v>ქ. ბათუმი</v>
      </c>
      <c r="I1238" t="str">
        <v/>
      </c>
      <c r="J1238" t="str">
        <v/>
      </c>
      <c r="K1238" t="str">
        <v/>
      </c>
      <c r="M1238" t="str">
        <v/>
      </c>
      <c r="N1238" t="str">
        <v/>
      </c>
      <c r="O1238" t="str">
        <v/>
      </c>
      <c r="P1238" t="str">
        <v/>
      </c>
      <c r="Q1238" t="str">
        <v/>
      </c>
      <c r="R1238" t="str">
        <v>bf4d83f9-5064-4958-af6e-e4c21b2e4880</v>
      </c>
      <c r="S1238" t="str">
        <v>94279771-0dd8-44b8-955b-275714b1489b</v>
      </c>
      <c r="T1238" t="str">
        <v>9E475960-8DC6-4809-BA8A-738018712815</v>
      </c>
      <c r="U1238" t="str">
        <v>ICE001237</v>
      </c>
      <c r="V1238" t="b">
        <f>ISNUMBER(MATCH( ""&amp; T1238,  Emploees!AC:AC,0))</f>
        <v>0</v>
      </c>
      <c r="W1238" t="b">
        <f>IF(V1238,FALSE,ISNUMBER(MATCH(T1238,Emploees!B:B,0)))</f>
        <v>0</v>
      </c>
      <c r="X1238" t="b">
        <v>1</v>
      </c>
      <c r="Y1238" t="e">
        <f>MATCH(ROW(),Sheet2!$A$2:$A$8,0)</f>
        <v>#N/A</v>
      </c>
    </row>
    <row r="1239" spans="1:25" hidden="1" x14ac:dyDescent="0.25">
      <c r="A1239" t="str">
        <v>WITTUR ASANSOR SAN. VE TIC. A.S.</v>
      </c>
      <c r="B1239" t="str">
        <v/>
      </c>
      <c r="C1239" s="19" t="str">
        <v/>
      </c>
      <c r="E1239" t="str">
        <v/>
      </c>
      <c r="F1239" t="str">
        <v/>
      </c>
      <c r="H1239" t="str">
        <v>თურქეთი</v>
      </c>
      <c r="I1239" t="str">
        <v/>
      </c>
      <c r="J1239" t="str">
        <v/>
      </c>
      <c r="K1239" t="str">
        <v/>
      </c>
      <c r="M1239" t="str">
        <v/>
      </c>
      <c r="N1239" t="str">
        <v/>
      </c>
      <c r="O1239" t="str">
        <v/>
      </c>
      <c r="P1239" t="str">
        <v/>
      </c>
      <c r="Q1239">
        <v>1254</v>
      </c>
      <c r="R1239" t="str">
        <v>7766e9c2-0094-4090-adf4-ef017062457f</v>
      </c>
      <c r="S1239" t="str">
        <v>53cc2ab4-7af4-40a4-8f56-ef11c416822b</v>
      </c>
      <c r="T1239" t="str">
        <v>807DA178-EB97-4672-B3CF-0CB05A152F04</v>
      </c>
      <c r="U1239" t="str">
        <v>ICE001238</v>
      </c>
      <c r="V1239" t="b">
        <f>ISNUMBER(MATCH( ""&amp; T1239,  Emploees!AC:AC,0))</f>
        <v>0</v>
      </c>
      <c r="W1239" t="b">
        <f>IF(V1239,FALSE,ISNUMBER(MATCH(T1239,Emploees!B:B,0)))</f>
        <v>0</v>
      </c>
      <c r="X1239" t="b">
        <v>1</v>
      </c>
      <c r="Y1239" t="e">
        <f>MATCH(ROW(),Sheet2!$A$2:$A$8,0)</f>
        <v>#N/A</v>
      </c>
    </row>
    <row r="1240" spans="1:25" hidden="1" x14ac:dyDescent="0.25">
      <c r="A1240" t="str">
        <v>IMCO HAVALANDIRMA IKLIMLENDIRME MAKINA ITH.IHR. TIC.</v>
      </c>
      <c r="B1240" t="str">
        <v/>
      </c>
      <c r="C1240" s="19" t="str">
        <v/>
      </c>
      <c r="E1240" t="str">
        <v/>
      </c>
      <c r="F1240" t="str">
        <v/>
      </c>
      <c r="H1240" t="str">
        <v xml:space="preserve">004 Cd. No:5/A Turgutlu O.S.B. Turgutlu/ MANİSA </v>
      </c>
      <c r="I1240" t="str">
        <v/>
      </c>
      <c r="J1240" t="str">
        <v/>
      </c>
      <c r="K1240" t="str">
        <v/>
      </c>
      <c r="M1240" t="str">
        <v/>
      </c>
      <c r="N1240" t="str">
        <v/>
      </c>
      <c r="O1240" t="str">
        <v/>
      </c>
      <c r="P1240" t="str">
        <v/>
      </c>
      <c r="Q1240" t="str">
        <v/>
      </c>
      <c r="R1240" t="str">
        <v>7766e9c2-0094-4090-adf4-ef017062457f</v>
      </c>
      <c r="S1240" t="str">
        <v>53cc2ab4-7af4-40a4-8f56-ef11c416822b</v>
      </c>
      <c r="T1240" t="str">
        <v>4E1A5114-3A1E-4D07-BE55-058D026CB3F3</v>
      </c>
      <c r="U1240" t="str">
        <v>ICE001239</v>
      </c>
      <c r="V1240" t="b">
        <f>ISNUMBER(MATCH( ""&amp; T1240,  Emploees!AC:AC,0))</f>
        <v>0</v>
      </c>
      <c r="W1240" t="b">
        <f>IF(V1240,FALSE,ISNUMBER(MATCH(T1240,Emploees!B:B,0)))</f>
        <v>0</v>
      </c>
      <c r="X1240" t="b">
        <v>1</v>
      </c>
      <c r="Y1240" t="e">
        <f>MATCH(ROW(),Sheet2!$A$2:$A$8,0)</f>
        <v>#N/A</v>
      </c>
    </row>
    <row r="1241" spans="1:25" hidden="1" x14ac:dyDescent="0.25">
      <c r="A1241" t="str">
        <v>CENTER OF ELECTRICAT GOODS</v>
      </c>
      <c r="B1241" t="str">
        <v/>
      </c>
      <c r="C1241" s="19" t="str">
        <v/>
      </c>
      <c r="E1241" t="str">
        <v/>
      </c>
      <c r="F1241" t="str">
        <v/>
      </c>
      <c r="H1241" t="str">
        <v>PO BOx 15955</v>
      </c>
      <c r="I1241" t="str">
        <v/>
      </c>
      <c r="J1241" t="str">
        <v/>
      </c>
      <c r="K1241" t="str">
        <v/>
      </c>
      <c r="M1241" t="str">
        <v/>
      </c>
      <c r="N1241" t="str">
        <v/>
      </c>
      <c r="O1241" t="str">
        <v/>
      </c>
      <c r="P1241" t="str">
        <v/>
      </c>
      <c r="Q1241">
        <v>1609</v>
      </c>
      <c r="R1241" t="str">
        <v>7766e9c2-0094-4090-adf4-ef017062457f</v>
      </c>
      <c r="S1241" t="str">
        <v>0f2cbca8-04cf-44aa-939e-5d99db709839</v>
      </c>
      <c r="T1241" t="str">
        <v>4AB3C0A1-63AE-4FCF-90FB-089A7E8985D1</v>
      </c>
      <c r="U1241" t="str">
        <v>ICE001240</v>
      </c>
      <c r="V1241" t="b">
        <f>ISNUMBER(MATCH( ""&amp; T1241,  Emploees!AC:AC,0))</f>
        <v>0</v>
      </c>
      <c r="W1241" t="b">
        <f>IF(V1241,FALSE,ISNUMBER(MATCH(T1241,Emploees!B:B,0)))</f>
        <v>0</v>
      </c>
      <c r="X1241" t="b">
        <v>1</v>
      </c>
      <c r="Y1241" t="e">
        <f>MATCH(ROW(),Sheet2!$A$2:$A$8,0)</f>
        <v>#N/A</v>
      </c>
    </row>
    <row r="1242" spans="1:25" hidden="1" x14ac:dyDescent="0.25">
      <c r="A1242" t="str">
        <v>EWTD</v>
      </c>
      <c r="B1242" t="str">
        <v/>
      </c>
      <c r="C1242" s="19" t="str">
        <v/>
      </c>
      <c r="E1242" t="str">
        <v/>
      </c>
      <c r="F1242" t="str">
        <v/>
      </c>
      <c r="H1242" t="str">
        <v>1007, Damac Executive Heights, Tecom, Dubai</v>
      </c>
      <c r="I1242" t="str">
        <v/>
      </c>
      <c r="J1242" t="str">
        <v/>
      </c>
      <c r="K1242" t="str">
        <v/>
      </c>
      <c r="M1242" t="str">
        <v/>
      </c>
      <c r="N1242" t="str">
        <v/>
      </c>
      <c r="O1242" t="str">
        <v>Ltd.ewtd@gmail.com</v>
      </c>
      <c r="P1242" t="str">
        <v/>
      </c>
      <c r="Q1242">
        <v>678</v>
      </c>
      <c r="R1242" t="str">
        <v>7766e9c2-0094-4090-adf4-ef017062457f</v>
      </c>
      <c r="S1242" t="str">
        <v>354cb19f-17ee-4aeb-bc5a-c46ab02444bb</v>
      </c>
      <c r="T1242" t="str">
        <v>8256FD07-C354-4193-A849-C56E1E2EA2D3</v>
      </c>
      <c r="U1242" t="str">
        <v>ICE001241</v>
      </c>
      <c r="V1242" t="b">
        <f>ISNUMBER(MATCH( ""&amp; T1242,  Emploees!AC:AC,0))</f>
        <v>0</v>
      </c>
      <c r="W1242" t="b">
        <f>IF(V1242,FALSE,ISNUMBER(MATCH(T1242,Emploees!B:B,0)))</f>
        <v>0</v>
      </c>
      <c r="X1242" t="b">
        <v>1</v>
      </c>
      <c r="Y1242" t="e">
        <f>MATCH(ROW(),Sheet2!$A$2:$A$8,0)</f>
        <v>#N/A</v>
      </c>
    </row>
    <row r="1243" spans="1:25" hidden="1" x14ac:dyDescent="0.25">
      <c r="A1243" t="str">
        <v>MITSUBISHI ELECTRIC</v>
      </c>
      <c r="B1243" t="str">
        <v/>
      </c>
      <c r="C1243" s="19" t="str">
        <v/>
      </c>
      <c r="E1243" t="str">
        <v/>
      </c>
      <c r="F1243" t="str">
        <v/>
      </c>
      <c r="H1243" t="str">
        <v>Şerifali Mah.Kale Sok.No:41 A1 Ümraniye‐İSTANBUL</v>
      </c>
      <c r="I1243" t="str">
        <v/>
      </c>
      <c r="J1243" t="str">
        <v/>
      </c>
      <c r="K1243" t="str">
        <v/>
      </c>
      <c r="M1243" t="str">
        <v/>
      </c>
      <c r="N1243" t="str">
        <v/>
      </c>
      <c r="O1243" t="str">
        <v/>
      </c>
      <c r="P1243" t="str">
        <v/>
      </c>
      <c r="Q1243">
        <v>668</v>
      </c>
      <c r="R1243" t="str">
        <v>23b32846-da15-4bce-a8a6-0859041e94bb</v>
      </c>
      <c r="S1243" t="str">
        <v>53cc2ab4-7af4-40a4-8f56-ef11c416822b</v>
      </c>
      <c r="T1243" t="str">
        <v>74AF4B20-57A9-4323-82B8-6633573A12C5</v>
      </c>
      <c r="U1243" t="str">
        <v>ICE001242</v>
      </c>
      <c r="V1243" t="b">
        <f>ISNUMBER(MATCH( ""&amp; T1243,  Emploees!AC:AC,0))</f>
        <v>0</v>
      </c>
      <c r="W1243" t="b">
        <f>IF(V1243,FALSE,ISNUMBER(MATCH(T1243,Emploees!B:B,0)))</f>
        <v>0</v>
      </c>
      <c r="X1243" t="b">
        <v>1</v>
      </c>
      <c r="Y1243" t="e">
        <f>MATCH(ROW(),Sheet2!$A$2:$A$8,0)</f>
        <v>#N/A</v>
      </c>
    </row>
    <row r="1244" spans="1:25" hidden="1" x14ac:dyDescent="0.25">
      <c r="A1244" t="str">
        <v>საქართველოს ფოსტა</v>
      </c>
      <c r="B1244" t="str">
        <v>203836233</v>
      </c>
      <c r="C1244" s="19" t="str">
        <v/>
      </c>
      <c r="E1244" t="str">
        <v/>
      </c>
      <c r="F1244" t="str">
        <v/>
      </c>
      <c r="H1244" t="str">
        <v>ქ. თბილისი, ვაგზლის მოედანი 2</v>
      </c>
      <c r="I1244" t="str">
        <v/>
      </c>
      <c r="J1244" t="str">
        <v/>
      </c>
      <c r="K1244" t="str">
        <v>GE88LB0113194522215000</v>
      </c>
      <c r="M1244" t="str">
        <v>ლევანი ჩიკვაიძე</v>
      </c>
      <c r="N1244" t="str">
        <v>01023004761</v>
      </c>
      <c r="O1244" t="str">
        <v/>
      </c>
      <c r="P1244" t="str">
        <v/>
      </c>
      <c r="Q1244">
        <v>105</v>
      </c>
      <c r="R1244" t="str">
        <v>0d51a686-652b-478f-9502-50b11abafa54</v>
      </c>
      <c r="S1244" t="str">
        <v>94279771-0dd8-44b8-955b-275714b1489b</v>
      </c>
      <c r="T1244" t="str">
        <v>9C044D1C-0A5F-4FD1-A9F2-E09A5E8808D9</v>
      </c>
      <c r="U1244" t="str">
        <v>ICE001243</v>
      </c>
      <c r="V1244" t="b">
        <f>ISNUMBER(MATCH( ""&amp; T1244,  Emploees!AC:AC,0))</f>
        <v>0</v>
      </c>
      <c r="W1244" t="b">
        <f>IF(V1244,FALSE,ISNUMBER(MATCH(T1244,Emploees!B:B,0)))</f>
        <v>0</v>
      </c>
      <c r="X1244" t="b">
        <v>1</v>
      </c>
      <c r="Y1244" t="e">
        <f>MATCH(ROW(),Sheet2!$A$2:$A$8,0)</f>
        <v>#N/A</v>
      </c>
    </row>
    <row r="1245" spans="1:25" hidden="1" x14ac:dyDescent="0.25">
      <c r="A1245" t="str">
        <v>გურამი ჯეგაძე</v>
      </c>
      <c r="B1245" t="str">
        <v>31001057346</v>
      </c>
      <c r="C1245" s="19" t="str">
        <v/>
      </c>
      <c r="E1245" t="str">
        <v>Male</v>
      </c>
      <c r="F1245" t="str">
        <v/>
      </c>
      <c r="H1245" t="str">
        <v>მცხეთა ს. ლისი მე–8 ქ. N 14</v>
      </c>
      <c r="I1245" t="str">
        <v/>
      </c>
      <c r="J1245" t="str">
        <v/>
      </c>
      <c r="K1245" t="str">
        <v>GE59BG0000000161126933</v>
      </c>
      <c r="M1245" t="str">
        <v/>
      </c>
      <c r="N1245" t="str">
        <v/>
      </c>
      <c r="O1245" t="str">
        <v/>
      </c>
      <c r="P1245" t="str">
        <v/>
      </c>
      <c r="Q1245">
        <v>1214</v>
      </c>
      <c r="R1245" t="str">
        <v>470412f4-e2c0-4f9d-91f1-1c0630a02364</v>
      </c>
      <c r="S1245" t="str">
        <v>94279771-0dd8-44b8-955b-275714b1489b</v>
      </c>
      <c r="T1245" t="str">
        <v>F7EFA5FC-B687-4515-B884-AE481F424298</v>
      </c>
      <c r="U1245" t="str">
        <v>ICE001244</v>
      </c>
      <c r="V1245" t="b">
        <f>ISNUMBER(MATCH( ""&amp; T1245,  Emploees!AC:AC,0))</f>
        <v>0</v>
      </c>
      <c r="W1245" t="b">
        <f>IF(V1245,FALSE,ISNUMBER(MATCH(T1245,Emploees!B:B,0)))</f>
        <v>0</v>
      </c>
      <c r="X1245" t="b">
        <v>1</v>
      </c>
      <c r="Y1245" t="e">
        <f>MATCH(ROW(),Sheet2!$A$2:$A$8,0)</f>
        <v>#N/A</v>
      </c>
    </row>
    <row r="1246" spans="1:25" hidden="1" x14ac:dyDescent="0.25">
      <c r="A1246" t="str">
        <v>აკაკი ახვლედიანი</v>
      </c>
      <c r="B1246" t="str">
        <v>01024008652</v>
      </c>
      <c r="C1246" s="19" t="str">
        <v/>
      </c>
      <c r="E1246" t="str">
        <v>Male</v>
      </c>
      <c r="F1246" t="b">
        <v>1</v>
      </c>
      <c r="H1246" t="str">
        <v>ქ. თბილისი, ონიაშვილის 71, ბ N13</v>
      </c>
      <c r="I1246" t="str">
        <v/>
      </c>
      <c r="J1246" t="str">
        <v/>
      </c>
      <c r="K1246" t="str">
        <v/>
      </c>
      <c r="M1246" t="str">
        <v/>
      </c>
      <c r="N1246" t="str">
        <v/>
      </c>
      <c r="O1246" t="str">
        <v/>
      </c>
      <c r="P1246" t="str">
        <v/>
      </c>
      <c r="Q1246">
        <v>1528</v>
      </c>
      <c r="R1246" t="str">
        <v>bf4d83f9-5064-4958-af6e-e4c21b2e4880</v>
      </c>
      <c r="S1246" t="str">
        <v>94279771-0dd8-44b8-955b-275714b1489b</v>
      </c>
      <c r="T1246" t="str">
        <v>F178344C-B538-493A-91F1-E50A67F53023</v>
      </c>
      <c r="U1246" t="str">
        <v>ICE001245</v>
      </c>
      <c r="V1246" t="b">
        <f>ISNUMBER(MATCH( ""&amp; T1246,  Emploees!AC:AC,0))</f>
        <v>0</v>
      </c>
      <c r="W1246" t="b">
        <f>IF(V1246,FALSE,ISNUMBER(MATCH(T1246,Emploees!B:B,0)))</f>
        <v>0</v>
      </c>
      <c r="X1246" t="b">
        <v>1</v>
      </c>
      <c r="Y1246" t="e">
        <f>MATCH(ROW(),Sheet2!$A$2:$A$8,0)</f>
        <v>#N/A</v>
      </c>
    </row>
    <row r="1247" spans="1:25" hidden="1" x14ac:dyDescent="0.25">
      <c r="A1247" t="str">
        <v>შპს 222</v>
      </c>
      <c r="B1247" t="str">
        <v>401943171</v>
      </c>
      <c r="C1247" s="19">
        <v>43846</v>
      </c>
      <c r="E1247" t="str">
        <v/>
      </c>
      <c r="F1247" t="str">
        <v/>
      </c>
      <c r="H1247" t="str">
        <v>ქ. თბილისი, აკაკი ბელიაშვილის ქუჩა, N17</v>
      </c>
      <c r="I1247" t="str">
        <v/>
      </c>
      <c r="J1247" t="str">
        <v/>
      </c>
      <c r="K1247" t="str">
        <v/>
      </c>
      <c r="M1247" t="str">
        <v/>
      </c>
      <c r="N1247" t="str">
        <v/>
      </c>
      <c r="O1247" t="str">
        <v/>
      </c>
      <c r="P1247" t="str">
        <v/>
      </c>
      <c r="Q1247">
        <v>1533</v>
      </c>
      <c r="R1247" t="str">
        <v>0d51a686-652b-478f-9502-50b11abafa54</v>
      </c>
      <c r="S1247" t="str">
        <v>94279771-0dd8-44b8-955b-275714b1489b</v>
      </c>
      <c r="T1247" t="str">
        <v>07A73C25-086D-40EC-9551-825BF2C1BB88</v>
      </c>
      <c r="U1247" t="str">
        <v>ICE001246</v>
      </c>
      <c r="V1247" t="b">
        <f>ISNUMBER(MATCH( ""&amp; T1247,  Emploees!AC:AC,0))</f>
        <v>0</v>
      </c>
      <c r="W1247" t="b">
        <f>IF(V1247,FALSE,ISNUMBER(MATCH(T1247,Emploees!B:B,0)))</f>
        <v>0</v>
      </c>
      <c r="X1247" t="b">
        <v>1</v>
      </c>
      <c r="Y1247" t="e">
        <f>MATCH(ROW(),Sheet2!$A$2:$A$8,0)</f>
        <v>#N/A</v>
      </c>
    </row>
    <row r="1248" spans="1:25" hidden="1" x14ac:dyDescent="0.25">
      <c r="A1248" t="str">
        <v>ალდა</v>
      </c>
      <c r="B1248" t="str">
        <v>436038976</v>
      </c>
      <c r="C1248" s="19">
        <v>42444</v>
      </c>
      <c r="E1248" t="str">
        <v/>
      </c>
      <c r="F1248" t="str">
        <v/>
      </c>
      <c r="H1248" t="str">
        <v>მცხეთა, ს. ძეგვი, 44–ე ქ., N45</v>
      </c>
      <c r="I1248" t="str">
        <v/>
      </c>
      <c r="J1248" t="str">
        <v/>
      </c>
      <c r="K1248" t="str">
        <v/>
      </c>
      <c r="M1248" t="str">
        <v/>
      </c>
      <c r="N1248" t="str">
        <v/>
      </c>
      <c r="O1248" t="str">
        <v/>
      </c>
      <c r="P1248" t="str">
        <v/>
      </c>
      <c r="Q1248">
        <v>1532</v>
      </c>
      <c r="R1248" t="str">
        <v>0d51a686-652b-478f-9502-50b11abafa54</v>
      </c>
      <c r="S1248" t="str">
        <v>94279771-0dd8-44b8-955b-275714b1489b</v>
      </c>
      <c r="T1248" t="str">
        <v>D468D726-BA5D-4285-829B-DEF23F451942</v>
      </c>
      <c r="U1248" t="str">
        <v>ICE001247</v>
      </c>
      <c r="V1248" t="b">
        <f>ISNUMBER(MATCH( ""&amp; T1248,  Emploees!AC:AC,0))</f>
        <v>0</v>
      </c>
      <c r="W1248" t="b">
        <f>IF(V1248,FALSE,ISNUMBER(MATCH(T1248,Emploees!B:B,0)))</f>
        <v>0</v>
      </c>
      <c r="X1248" t="b">
        <v>1</v>
      </c>
      <c r="Y1248" t="e">
        <f>MATCH(ROW(),Sheet2!$A$2:$A$8,0)</f>
        <v>#N/A</v>
      </c>
    </row>
    <row r="1249" spans="1:25" hidden="1" x14ac:dyDescent="0.25">
      <c r="A1249" t="str">
        <v>ემზარ შავაძე</v>
      </c>
      <c r="B1249" t="str">
        <v>33001007337</v>
      </c>
      <c r="C1249" s="19">
        <v>36319</v>
      </c>
      <c r="E1249" t="str">
        <v>Male</v>
      </c>
      <c r="F1249" t="str">
        <v/>
      </c>
      <c r="H1249" t="str">
        <v>ქ. ბათუმი, ტაბიძის ქ., N 17, ბინა 2</v>
      </c>
      <c r="I1249" t="str">
        <v/>
      </c>
      <c r="J1249" t="str">
        <v/>
      </c>
      <c r="K1249" t="str">
        <v/>
      </c>
      <c r="M1249" t="str">
        <v/>
      </c>
      <c r="N1249" t="str">
        <v/>
      </c>
      <c r="O1249" t="str">
        <v/>
      </c>
      <c r="P1249" t="str">
        <v/>
      </c>
      <c r="Q1249">
        <v>1260</v>
      </c>
      <c r="R1249" t="str">
        <v>ba538574-e93f-4ce8-a780-667b61fc970a</v>
      </c>
      <c r="S1249" t="str">
        <v>94279771-0dd8-44b8-955b-275714b1489b</v>
      </c>
      <c r="T1249" t="str">
        <v>D52D77CC-D226-469A-A30B-8ED7F46A1401</v>
      </c>
      <c r="U1249" t="str">
        <v>ICE001248</v>
      </c>
      <c r="V1249" t="b">
        <f>ISNUMBER(MATCH( ""&amp; T1249,  Emploees!AC:AC,0))</f>
        <v>0</v>
      </c>
      <c r="W1249" t="b">
        <f>IF(V1249,FALSE,ISNUMBER(MATCH(T1249,Emploees!B:B,0)))</f>
        <v>0</v>
      </c>
      <c r="X1249" t="b">
        <v>1</v>
      </c>
      <c r="Y1249" t="e">
        <f>MATCH(ROW(),Sheet2!$A$2:$A$8,0)</f>
        <v>#N/A</v>
      </c>
    </row>
    <row r="1250" spans="1:25" hidden="1" x14ac:dyDescent="0.25">
      <c r="A1250" t="str">
        <v>მაია რეხვიაშვილი</v>
      </c>
      <c r="B1250" t="str">
        <v>44001003649</v>
      </c>
      <c r="C1250" s="19">
        <v>38154</v>
      </c>
      <c r="E1250" t="str">
        <v>Female</v>
      </c>
      <c r="F1250" t="str">
        <v/>
      </c>
      <c r="H1250" t="str">
        <v>ქ. თბილისი, გლდანის რაიონი, მუხიანის დასახლება, III მ/რ, კორპუსი 10, ბინა 102</v>
      </c>
      <c r="I1250" t="str">
        <v/>
      </c>
      <c r="J1250" t="str">
        <v/>
      </c>
      <c r="K1250" t="str">
        <v/>
      </c>
      <c r="M1250" t="str">
        <v/>
      </c>
      <c r="N1250" t="str">
        <v/>
      </c>
      <c r="O1250" t="str">
        <v/>
      </c>
      <c r="P1250" t="str">
        <v/>
      </c>
      <c r="Q1250">
        <v>1530</v>
      </c>
      <c r="R1250" t="str">
        <v>ba538574-e93f-4ce8-a780-667b61fc970a</v>
      </c>
      <c r="S1250" t="str">
        <v>94279771-0dd8-44b8-955b-275714b1489b</v>
      </c>
      <c r="T1250" t="str">
        <v>1784309C-11BA-4A4C-8B83-184391E2C6E5</v>
      </c>
      <c r="U1250" t="str">
        <v>ICE001249</v>
      </c>
      <c r="V1250" t="b">
        <f>ISNUMBER(MATCH( ""&amp; T1250,  Emploees!AC:AC,0))</f>
        <v>0</v>
      </c>
      <c r="W1250" t="b">
        <f>IF(V1250,FALSE,ISNUMBER(MATCH(T1250,Emploees!B:B,0)))</f>
        <v>0</v>
      </c>
      <c r="X1250" t="b">
        <v>1</v>
      </c>
      <c r="Y1250" t="e">
        <f>MATCH(ROW(),Sheet2!$A$2:$A$8,0)</f>
        <v>#N/A</v>
      </c>
    </row>
    <row r="1251" spans="1:25" hidden="1" x14ac:dyDescent="0.25">
      <c r="A1251" t="str">
        <v>AGSAN</v>
      </c>
      <c r="B1251" t="str">
        <v>401976162</v>
      </c>
      <c r="C1251" s="19">
        <v>41204</v>
      </c>
      <c r="E1251" t="str">
        <v/>
      </c>
      <c r="F1251" t="str">
        <v/>
      </c>
      <c r="H1251" t="str">
        <v>ბათუმი, ფარნავაზ მეფის ქ. N147</v>
      </c>
      <c r="I1251" t="str">
        <v/>
      </c>
      <c r="J1251" t="str">
        <v/>
      </c>
      <c r="K1251" t="str">
        <v/>
      </c>
      <c r="M1251" t="str">
        <v/>
      </c>
      <c r="N1251" t="str">
        <v/>
      </c>
      <c r="O1251" t="str">
        <v/>
      </c>
      <c r="P1251" t="str">
        <v/>
      </c>
      <c r="Q1251">
        <v>1534</v>
      </c>
      <c r="R1251" t="str">
        <v>0d51a686-652b-478f-9502-50b11abafa54</v>
      </c>
      <c r="S1251" t="str">
        <v>94279771-0dd8-44b8-955b-275714b1489b</v>
      </c>
      <c r="T1251" t="str">
        <v>3C952B6E-A8D4-47C9-82A8-281475D34548</v>
      </c>
      <c r="U1251" t="str">
        <v>ICE001250</v>
      </c>
      <c r="V1251" t="b">
        <f>ISNUMBER(MATCH( ""&amp; T1251,  Emploees!AC:AC,0))</f>
        <v>0</v>
      </c>
      <c r="W1251" t="b">
        <f>IF(V1251,FALSE,ISNUMBER(MATCH(T1251,Emploees!B:B,0)))</f>
        <v>0</v>
      </c>
      <c r="X1251" t="b">
        <v>1</v>
      </c>
      <c r="Y1251" t="e">
        <f>MATCH(ROW(),Sheet2!$A$2:$A$8,0)</f>
        <v>#N/A</v>
      </c>
    </row>
    <row r="1252" spans="1:25" hidden="1" x14ac:dyDescent="0.25">
      <c r="A1252" t="str">
        <v>ბათუმი ლიფტსერვისი</v>
      </c>
      <c r="B1252" t="str">
        <v>405243366</v>
      </c>
      <c r="C1252" s="19">
        <v>43081</v>
      </c>
      <c r="E1252" t="str">
        <v/>
      </c>
      <c r="F1252" t="str">
        <v/>
      </c>
      <c r="H1252" t="str">
        <v>ქ. თბილისი, ვაკის რაიონი, შალვა ნუცუბიძის ფერდობი, III მ/რ, კვარტალი I, კორპუსი 4, ბ. 10</v>
      </c>
      <c r="I1252" t="str">
        <v/>
      </c>
      <c r="J1252" t="str">
        <v/>
      </c>
      <c r="K1252" t="str">
        <v/>
      </c>
      <c r="M1252" t="str">
        <v/>
      </c>
      <c r="N1252" t="str">
        <v/>
      </c>
      <c r="O1252" t="str">
        <v/>
      </c>
      <c r="P1252" t="str">
        <v/>
      </c>
      <c r="Q1252">
        <v>1535</v>
      </c>
      <c r="R1252" t="str">
        <v>0d51a686-652b-478f-9502-50b11abafa54</v>
      </c>
      <c r="S1252" t="str">
        <v>94279771-0dd8-44b8-955b-275714b1489b</v>
      </c>
      <c r="T1252" t="str">
        <v>7903090B-56EA-466C-8578-31C0A4F6238E</v>
      </c>
      <c r="U1252" t="str">
        <v>ICE001251</v>
      </c>
      <c r="V1252" t="b">
        <f>ISNUMBER(MATCH( ""&amp; T1252,  Emploees!AC:AC,0))</f>
        <v>0</v>
      </c>
      <c r="W1252" t="b">
        <f>IF(V1252,FALSE,ISNUMBER(MATCH(T1252,Emploees!B:B,0)))</f>
        <v>0</v>
      </c>
      <c r="X1252" t="b">
        <v>1</v>
      </c>
      <c r="Y1252" t="e">
        <f>MATCH(ROW(),Sheet2!$A$2:$A$8,0)</f>
        <v>#N/A</v>
      </c>
    </row>
    <row r="1253" spans="1:25" hidden="1" x14ac:dyDescent="0.25">
      <c r="A1253" t="str">
        <v>ჯეო სეიფთი</v>
      </c>
      <c r="B1253" t="str">
        <v>405321637</v>
      </c>
      <c r="C1253" s="19">
        <v>43524</v>
      </c>
      <c r="E1253" t="str">
        <v/>
      </c>
      <c r="F1253" t="str">
        <v/>
      </c>
      <c r="H1253" t="str">
        <v>ქ. თბილისი, პლატონ იოსელიანის ქ. N37, ბ. N173</v>
      </c>
      <c r="I1253" t="str">
        <v/>
      </c>
      <c r="J1253" t="str">
        <v/>
      </c>
      <c r="K1253" t="str">
        <v/>
      </c>
      <c r="M1253" t="str">
        <v/>
      </c>
      <c r="N1253" t="str">
        <v/>
      </c>
      <c r="O1253" t="str">
        <v/>
      </c>
      <c r="P1253" t="str">
        <v/>
      </c>
      <c r="Q1253">
        <v>1445</v>
      </c>
      <c r="R1253" t="str">
        <v>0d51a686-652b-478f-9502-50b11abafa54</v>
      </c>
      <c r="S1253" t="str">
        <v>94279771-0dd8-44b8-955b-275714b1489b</v>
      </c>
      <c r="T1253" t="str">
        <v>FC8AACF2-75E7-4B67-B80E-181E067DB832</v>
      </c>
      <c r="U1253" t="str">
        <v>ICE001252</v>
      </c>
      <c r="V1253" t="b">
        <f>ISNUMBER(MATCH( ""&amp; T1253,  Emploees!AC:AC,0))</f>
        <v>0</v>
      </c>
      <c r="W1253" t="b">
        <f>IF(V1253,FALSE,ISNUMBER(MATCH(T1253,Emploees!B:B,0)))</f>
        <v>0</v>
      </c>
      <c r="X1253" t="b">
        <v>1</v>
      </c>
      <c r="Y1253" t="e">
        <f>MATCH(ROW(),Sheet2!$A$2:$A$8,0)</f>
        <v>#N/A</v>
      </c>
    </row>
    <row r="1254" spans="1:25" hidden="1" x14ac:dyDescent="0.25">
      <c r="A1254" t="str">
        <v>ვალერი ქალდანი</v>
      </c>
      <c r="B1254" t="str">
        <v>62004017950</v>
      </c>
      <c r="C1254" s="19" t="str">
        <v/>
      </c>
      <c r="E1254" t="str">
        <v>Male</v>
      </c>
      <c r="F1254" t="str">
        <v/>
      </c>
      <c r="H1254" t="str">
        <v>ქ. თბილისი, გამზირი გურამიშვილი, N70, კორპუსი N5, ბ N54</v>
      </c>
      <c r="I1254" t="str">
        <v/>
      </c>
      <c r="J1254" t="str">
        <v/>
      </c>
      <c r="K1254" t="str">
        <v/>
      </c>
      <c r="M1254" t="str">
        <v/>
      </c>
      <c r="N1254" t="str">
        <v/>
      </c>
      <c r="O1254" t="str">
        <v/>
      </c>
      <c r="P1254" t="str">
        <v/>
      </c>
      <c r="Q1254">
        <v>1507</v>
      </c>
      <c r="R1254" t="str">
        <v>ba538574-e93f-4ce8-a780-667b61fc970a</v>
      </c>
      <c r="S1254" t="str">
        <v>94279771-0dd8-44b8-955b-275714b1489b</v>
      </c>
      <c r="T1254" t="str">
        <v>936932C8-DEBF-44F0-8E55-497904246A86</v>
      </c>
      <c r="U1254" t="str">
        <v>ICE001253</v>
      </c>
      <c r="V1254" t="b">
        <f>ISNUMBER(MATCH( ""&amp; T1254,  Emploees!AC:AC,0))</f>
        <v>0</v>
      </c>
      <c r="W1254" t="b">
        <f>IF(V1254,FALSE,ISNUMBER(MATCH(T1254,Emploees!B:B,0)))</f>
        <v>0</v>
      </c>
      <c r="X1254" t="b">
        <v>1</v>
      </c>
      <c r="Y1254" t="e">
        <f>MATCH(ROW(),Sheet2!$A$2:$A$8,0)</f>
        <v>#N/A</v>
      </c>
    </row>
    <row r="1255" spans="1:25" hidden="1" x14ac:dyDescent="0.25">
      <c r="A1255" t="str">
        <v>გიორგი კიპაროიძე</v>
      </c>
      <c r="B1255" t="str">
        <v>38001006857</v>
      </c>
      <c r="C1255" s="19" t="str">
        <v/>
      </c>
      <c r="E1255" t="str">
        <v>Male</v>
      </c>
      <c r="F1255" t="str">
        <v/>
      </c>
      <c r="H1255" t="str">
        <v>ქ. თბილისი, ჩუღურეთის რაიონი, გ. გედევანიშვილის ქ. N29, კორპ. 213, ბ. N5</v>
      </c>
      <c r="I1255" t="str">
        <v/>
      </c>
      <c r="J1255" t="str">
        <v/>
      </c>
      <c r="K1255" t="str">
        <v/>
      </c>
      <c r="M1255" t="str">
        <v/>
      </c>
      <c r="N1255" t="str">
        <v/>
      </c>
      <c r="O1255" t="str">
        <v/>
      </c>
      <c r="P1255" t="str">
        <v/>
      </c>
      <c r="Q1255">
        <v>1524</v>
      </c>
      <c r="R1255" t="str">
        <v>ba538574-e93f-4ce8-a780-667b61fc970a</v>
      </c>
      <c r="S1255" t="str">
        <v>94279771-0dd8-44b8-955b-275714b1489b</v>
      </c>
      <c r="T1255" t="str">
        <v>63AD29BA-692B-4B47-96D6-FC0A70275B58</v>
      </c>
      <c r="U1255" t="str">
        <v>ICE001254</v>
      </c>
      <c r="V1255" t="b">
        <f>ISNUMBER(MATCH( ""&amp; T1255,  Emploees!AC:AC,0))</f>
        <v>0</v>
      </c>
      <c r="W1255" t="b">
        <f>IF(V1255,FALSE,ISNUMBER(MATCH(T1255,Emploees!B:B,0)))</f>
        <v>0</v>
      </c>
      <c r="X1255" t="b">
        <v>1</v>
      </c>
      <c r="Y1255" t="e">
        <f>MATCH(ROW(),Sheet2!$A$2:$A$8,0)</f>
        <v>#N/A</v>
      </c>
    </row>
    <row r="1256" spans="1:25" hidden="1" x14ac:dyDescent="0.25">
      <c r="A1256" t="str">
        <v>ევროპროდუქტი</v>
      </c>
      <c r="B1256" t="str">
        <v>202227134</v>
      </c>
      <c r="C1256" s="19">
        <v>38097</v>
      </c>
      <c r="E1256" t="str">
        <v/>
      </c>
      <c r="F1256" t="str">
        <v/>
      </c>
      <c r="H1256" t="str">
        <v>ქ. თბილისი, დიდუბის რაიონი, აკ. წერეთლის გამზ. N77, ბ. N31</v>
      </c>
      <c r="I1256" t="str">
        <v/>
      </c>
      <c r="J1256" t="str">
        <v/>
      </c>
      <c r="K1256" t="str">
        <v/>
      </c>
      <c r="M1256" t="str">
        <v/>
      </c>
      <c r="N1256" t="str">
        <v/>
      </c>
      <c r="O1256" t="str">
        <v/>
      </c>
      <c r="P1256" t="str">
        <v/>
      </c>
      <c r="Q1256">
        <v>1522</v>
      </c>
      <c r="R1256" t="str">
        <v>0d51a686-652b-478f-9502-50b11abafa54</v>
      </c>
      <c r="S1256" t="str">
        <v>94279771-0dd8-44b8-955b-275714b1489b</v>
      </c>
      <c r="T1256" t="str">
        <v>4437EBC3-984C-475E-84DF-3153C2A50708</v>
      </c>
      <c r="U1256" t="str">
        <v>ICE001255</v>
      </c>
      <c r="V1256" t="b">
        <f>ISNUMBER(MATCH( ""&amp; T1256,  Emploees!AC:AC,0))</f>
        <v>0</v>
      </c>
      <c r="W1256" t="b">
        <f>IF(V1256,FALSE,ISNUMBER(MATCH(T1256,Emploees!B:B,0)))</f>
        <v>0</v>
      </c>
      <c r="X1256" t="b">
        <v>1</v>
      </c>
      <c r="Y1256" t="e">
        <f>MATCH(ROW(),Sheet2!$A$2:$A$8,0)</f>
        <v>#N/A</v>
      </c>
    </row>
    <row r="1257" spans="1:25" hidden="1" x14ac:dyDescent="0.25">
      <c r="A1257" t="str">
        <v>220. ჯი</v>
      </c>
      <c r="B1257" t="str">
        <v>405215574</v>
      </c>
      <c r="C1257" s="19">
        <v>42916</v>
      </c>
      <c r="E1257" t="str">
        <v/>
      </c>
      <c r="F1257" t="str">
        <v/>
      </c>
      <c r="H1257" t="str">
        <v>ქ.თბილისი, ვაკე-საბურთალოს რაიონი, დიდი დიღომი, ი. პეტრიწის ქ., I კორპუსის მიმდებარედ, (ნაკვ. 6/75), სადარბაზო 2, სართული 8, ბ. N88</v>
      </c>
      <c r="I1257" t="str">
        <v/>
      </c>
      <c r="J1257" t="str">
        <v/>
      </c>
      <c r="K1257" t="str">
        <v/>
      </c>
      <c r="M1257" t="str">
        <v>ნუგზარ ტატიშვილი</v>
      </c>
      <c r="N1257">
        <v>62001041083</v>
      </c>
      <c r="O1257" t="str">
        <v/>
      </c>
      <c r="P1257" t="str">
        <v/>
      </c>
      <c r="Q1257">
        <v>1536</v>
      </c>
      <c r="R1257" t="str">
        <v>0d51a686-652b-478f-9502-50b11abafa54</v>
      </c>
      <c r="S1257" t="str">
        <v>94279771-0dd8-44b8-955b-275714b1489b</v>
      </c>
      <c r="T1257" t="str">
        <v>6D303D63-59DD-4A88-896B-5A5352DE8294</v>
      </c>
      <c r="U1257" t="str">
        <v>ICE001256</v>
      </c>
      <c r="V1257" t="b">
        <f>ISNUMBER(MATCH( ""&amp; T1257,  Emploees!AC:AC,0))</f>
        <v>0</v>
      </c>
      <c r="W1257" t="b">
        <f>IF(V1257,FALSE,ISNUMBER(MATCH(T1257,Emploees!B:B,0)))</f>
        <v>0</v>
      </c>
      <c r="X1257" t="b">
        <v>1</v>
      </c>
      <c r="Y1257" t="e">
        <f>MATCH(ROW(),Sheet2!$A$2:$A$8,0)</f>
        <v>#N/A</v>
      </c>
    </row>
    <row r="1258" spans="1:25" hidden="1" x14ac:dyDescent="0.25">
      <c r="A1258" t="str">
        <v>მაჯიდ ალ ფუტაიმ ჰიპერმარკეტს ჯორჯია</v>
      </c>
      <c r="B1258" t="str">
        <v>404923749</v>
      </c>
      <c r="C1258" s="19">
        <v>40903</v>
      </c>
      <c r="E1258" t="str">
        <v/>
      </c>
      <c r="F1258" t="str">
        <v/>
      </c>
      <c r="H1258" t="str">
        <v>ქ. თბილისი, ვაკე-საბურთალოს რაიონი, დიღმის სასწავლო საცდელი მეურნეობის ტერიტორია</v>
      </c>
      <c r="I1258" t="str">
        <v/>
      </c>
      <c r="J1258" t="str">
        <v/>
      </c>
      <c r="K1258" t="str">
        <v/>
      </c>
      <c r="M1258" t="str">
        <v>ჰანი ვეისი</v>
      </c>
      <c r="N1258" t="str">
        <v>LR0035585</v>
      </c>
      <c r="O1258" t="str">
        <v/>
      </c>
      <c r="P1258" t="str">
        <v/>
      </c>
      <c r="Q1258">
        <v>1009</v>
      </c>
      <c r="R1258" t="str">
        <v>0d51a686-652b-478f-9502-50b11abafa54</v>
      </c>
      <c r="S1258" t="str">
        <v>94279771-0dd8-44b8-955b-275714b1489b</v>
      </c>
      <c r="T1258" t="str">
        <v>3ECA7E95-24AA-4998-8528-AD0645A79429</v>
      </c>
      <c r="U1258" t="str">
        <v>ICE001257</v>
      </c>
      <c r="V1258" t="b">
        <f>ISNUMBER(MATCH( ""&amp; T1258,  Emploees!AC:AC,0))</f>
        <v>0</v>
      </c>
      <c r="W1258" t="b">
        <f>IF(V1258,FALSE,ISNUMBER(MATCH(T1258,Emploees!B:B,0)))</f>
        <v>0</v>
      </c>
      <c r="X1258" t="b">
        <v>1</v>
      </c>
      <c r="Y1258" t="e">
        <f>MATCH(ROW(),Sheet2!$A$2:$A$8,0)</f>
        <v>#N/A</v>
      </c>
    </row>
    <row r="1259" spans="1:25" hidden="1" x14ac:dyDescent="0.25">
      <c r="A1259" t="str">
        <v>კონსტანტინე კაშია</v>
      </c>
      <c r="B1259" t="str">
        <v>01005023660</v>
      </c>
      <c r="C1259" s="19">
        <v>41303</v>
      </c>
      <c r="E1259" t="str">
        <v>Male</v>
      </c>
      <c r="F1259" t="str">
        <v/>
      </c>
      <c r="H1259" t="str">
        <v>ქ. თბილისის, ძველი თბილისის რაიონში, არ. ქურდიანის ქ., №5</v>
      </c>
      <c r="I1259" t="str">
        <v/>
      </c>
      <c r="J1259" t="str">
        <v/>
      </c>
      <c r="K1259" t="str">
        <v/>
      </c>
      <c r="M1259" t="str">
        <v/>
      </c>
      <c r="N1259" t="str">
        <v/>
      </c>
      <c r="O1259" t="str">
        <v/>
      </c>
      <c r="P1259" t="str">
        <v/>
      </c>
      <c r="Q1259">
        <v>1508</v>
      </c>
      <c r="R1259" t="str">
        <v>ba538574-e93f-4ce8-a780-667b61fc970a</v>
      </c>
      <c r="S1259" t="str">
        <v>94279771-0dd8-44b8-955b-275714b1489b</v>
      </c>
      <c r="T1259" t="str">
        <v>648E4AC5-B78E-4853-92E2-21F5E021C59D</v>
      </c>
      <c r="U1259" t="str">
        <v>ICE001258</v>
      </c>
      <c r="V1259" t="b">
        <f>ISNUMBER(MATCH( ""&amp; T1259,  Emploees!AC:AC,0))</f>
        <v>0</v>
      </c>
      <c r="W1259" t="b">
        <f>IF(V1259,FALSE,ISNUMBER(MATCH(T1259,Emploees!B:B,0)))</f>
        <v>0</v>
      </c>
      <c r="X1259" t="b">
        <v>1</v>
      </c>
      <c r="Y1259" t="e">
        <f>MATCH(ROW(),Sheet2!$A$2:$A$8,0)</f>
        <v>#N/A</v>
      </c>
    </row>
    <row r="1260" spans="1:25" hidden="1" x14ac:dyDescent="0.25">
      <c r="A1260" t="str">
        <v>ვასილ გეგეჭკორი</v>
      </c>
      <c r="B1260" t="str">
        <v>29001028422</v>
      </c>
      <c r="C1260" s="19" t="str">
        <v/>
      </c>
      <c r="E1260" t="str">
        <v>Male</v>
      </c>
      <c r="F1260" t="str">
        <v/>
      </c>
      <c r="H1260" t="str">
        <v>ქ. თბილისის, დიდუბის რაიონში, ხოშარაულის ქ., № 34</v>
      </c>
      <c r="I1260" t="str">
        <v/>
      </c>
      <c r="J1260" t="str">
        <v/>
      </c>
      <c r="K1260" t="str">
        <v/>
      </c>
      <c r="M1260" t="str">
        <v/>
      </c>
      <c r="N1260" t="str">
        <v/>
      </c>
      <c r="O1260" t="str">
        <v/>
      </c>
      <c r="P1260" t="str">
        <v/>
      </c>
      <c r="Q1260">
        <v>1510</v>
      </c>
      <c r="R1260" t="str">
        <v>ba538574-e93f-4ce8-a780-667b61fc970a</v>
      </c>
      <c r="S1260" t="str">
        <v>94279771-0dd8-44b8-955b-275714b1489b</v>
      </c>
      <c r="T1260" t="str">
        <v>7773D18C-81FE-4F38-958F-B765F197DBA5</v>
      </c>
      <c r="U1260" t="str">
        <v>ICE001259</v>
      </c>
      <c r="V1260" t="b">
        <f>ISNUMBER(MATCH( ""&amp; T1260,  Emploees!AC:AC,0))</f>
        <v>0</v>
      </c>
      <c r="W1260" t="b">
        <f>IF(V1260,FALSE,ISNUMBER(MATCH(T1260,Emploees!B:B,0)))</f>
        <v>0</v>
      </c>
      <c r="X1260" t="b">
        <v>1</v>
      </c>
      <c r="Y1260" t="e">
        <f>MATCH(ROW(),Sheet2!$A$2:$A$8,0)</f>
        <v>#N/A</v>
      </c>
    </row>
    <row r="1261" spans="1:25" hidden="1" x14ac:dyDescent="0.25">
      <c r="A1261" t="str">
        <v>ფუდმარტი</v>
      </c>
      <c r="B1261" t="str">
        <v>404460187</v>
      </c>
      <c r="C1261" s="19">
        <v>41586</v>
      </c>
      <c r="E1261" t="str">
        <v/>
      </c>
      <c r="F1261" t="str">
        <v/>
      </c>
      <c r="H1261" t="str">
        <v>ქ. თბილისი, სამგორის რაიონი, თენგიზ ჩანტლაძის ქ, N40, ქ. თბილისი, დიდი ლილო, დასახლება თეთრი ხევის</v>
      </c>
      <c r="I1261" t="str">
        <v/>
      </c>
      <c r="J1261" t="str">
        <v/>
      </c>
      <c r="K1261" t="str">
        <v/>
      </c>
      <c r="M1261" t="str">
        <v>არჩილ გეგენავა</v>
      </c>
      <c r="N1261" t="str">
        <v>01030021428</v>
      </c>
      <c r="O1261" t="str">
        <v/>
      </c>
      <c r="P1261" t="str">
        <v/>
      </c>
      <c r="Q1261">
        <v>1525</v>
      </c>
      <c r="R1261" t="str">
        <v>0d51a686-652b-478f-9502-50b11abafa54</v>
      </c>
      <c r="S1261" t="str">
        <v>94279771-0dd8-44b8-955b-275714b1489b</v>
      </c>
      <c r="T1261" t="str">
        <v>32483307-108F-490F-A5DA-AAFA0876B63A</v>
      </c>
      <c r="U1261" t="str">
        <v>ICE001260</v>
      </c>
      <c r="V1261" t="b">
        <f>ISNUMBER(MATCH( ""&amp; T1261,  Emploees!AC:AC,0))</f>
        <v>0</v>
      </c>
      <c r="W1261" t="b">
        <f>IF(V1261,FALSE,ISNUMBER(MATCH(T1261,Emploees!B:B,0)))</f>
        <v>0</v>
      </c>
      <c r="X1261" t="b">
        <v>1</v>
      </c>
      <c r="Y1261" t="e">
        <f>MATCH(ROW(),Sheet2!$A$2:$A$8,0)</f>
        <v>#N/A</v>
      </c>
    </row>
    <row r="1262" spans="1:25" hidden="1" x14ac:dyDescent="0.25">
      <c r="A1262" t="str">
        <v>მებოენჯინიერინგ</v>
      </c>
      <c r="B1262" t="str">
        <v>405353399</v>
      </c>
      <c r="C1262" s="19">
        <v>43724</v>
      </c>
      <c r="E1262" t="str">
        <v/>
      </c>
      <c r="F1262" t="str">
        <v/>
      </c>
      <c r="H1262" t="str">
        <v>ქ. თბილისი, საბურთალოს რაიონი, შ. ნუცუბიძის ქ. N14ბ, ბ. N87</v>
      </c>
      <c r="I1262" t="str">
        <v/>
      </c>
      <c r="J1262" t="str">
        <v/>
      </c>
      <c r="K1262" t="str">
        <v/>
      </c>
      <c r="M1262" t="str">
        <v>დავით მებონია</v>
      </c>
      <c r="N1262">
        <v>19001031386</v>
      </c>
      <c r="O1262" t="str">
        <v/>
      </c>
      <c r="P1262" t="str">
        <v/>
      </c>
      <c r="Q1262">
        <v>1543</v>
      </c>
      <c r="R1262" t="str">
        <v>0d51a686-652b-478f-9502-50b11abafa54</v>
      </c>
      <c r="S1262" t="str">
        <v>94279771-0dd8-44b8-955b-275714b1489b</v>
      </c>
      <c r="T1262" t="str">
        <v>24E4EE43-5EF3-423D-9573-ECEC58B570C9</v>
      </c>
      <c r="U1262" t="str">
        <v>ICE001261</v>
      </c>
      <c r="V1262" t="b">
        <f>ISNUMBER(MATCH( ""&amp; T1262,  Emploees!AC:AC,0))</f>
        <v>0</v>
      </c>
      <c r="W1262" t="b">
        <f>IF(V1262,FALSE,ISNUMBER(MATCH(T1262,Emploees!B:B,0)))</f>
        <v>0</v>
      </c>
      <c r="X1262" t="b">
        <v>1</v>
      </c>
      <c r="Y1262" t="e">
        <f>MATCH(ROW(),Sheet2!$A$2:$A$8,0)</f>
        <v>#N/A</v>
      </c>
    </row>
    <row r="1263" spans="1:25" hidden="1" x14ac:dyDescent="0.25">
      <c r="A1263" t="str">
        <v>არგო გრუპ ჯორჯია</v>
      </c>
      <c r="B1263" t="str">
        <v>400113532</v>
      </c>
      <c r="C1263" s="19">
        <v>41715</v>
      </c>
      <c r="E1263" t="str">
        <v/>
      </c>
      <c r="F1263" t="str">
        <v/>
      </c>
      <c r="H1263" t="str">
        <v>ქ. თბილისი, საირმის გორა, ნაკვეთი N2, ნაკვეთი N3, შმიდტის ქ. N110</v>
      </c>
      <c r="I1263" t="str">
        <v/>
      </c>
      <c r="J1263" t="str">
        <v/>
      </c>
      <c r="K1263" t="str">
        <v/>
      </c>
      <c r="M1263" t="str">
        <v>გიორგი ჟორდანია</v>
      </c>
      <c r="N1263" t="str">
        <v>01007007137</v>
      </c>
      <c r="O1263" t="str">
        <v/>
      </c>
      <c r="P1263" t="str">
        <v/>
      </c>
      <c r="Q1263">
        <v>1529</v>
      </c>
      <c r="R1263" t="str">
        <v>0d51a686-652b-478f-9502-50b11abafa54</v>
      </c>
      <c r="S1263" t="str">
        <v>94279771-0dd8-44b8-955b-275714b1489b</v>
      </c>
      <c r="T1263" t="str">
        <v>8BE1F54B-9D87-48F2-8C0A-2F20A5C303E9</v>
      </c>
      <c r="U1263" t="str">
        <v>ICE001262</v>
      </c>
      <c r="V1263" t="b">
        <f>ISNUMBER(MATCH( ""&amp; T1263,  Emploees!AC:AC,0))</f>
        <v>0</v>
      </c>
      <c r="W1263" t="b">
        <f>IF(V1263,FALSE,ISNUMBER(MATCH(T1263,Emploees!B:B,0)))</f>
        <v>0</v>
      </c>
      <c r="X1263" t="b">
        <v>1</v>
      </c>
      <c r="Y1263" t="e">
        <f>MATCH(ROW(),Sheet2!$A$2:$A$8,0)</f>
        <v>#N/A</v>
      </c>
    </row>
    <row r="1264" spans="1:25" hidden="1" x14ac:dyDescent="0.25">
      <c r="A1264" t="str">
        <v>ბკ ქონსთრაქშენი</v>
      </c>
      <c r="B1264" t="str">
        <v>404537809</v>
      </c>
      <c r="C1264" s="19">
        <v>42873</v>
      </c>
      <c r="E1264" t="str">
        <v/>
      </c>
      <c r="F1264" t="str">
        <v/>
      </c>
      <c r="H1264" t="str">
        <v>ქ. თბილისი, საბურთალოს რაიონი, ალ. ყაზბეგის გამზ., 15, დ ბლოკი, 4 სართული, საოფისე ფართი</v>
      </c>
      <c r="I1264" t="str">
        <v/>
      </c>
      <c r="J1264" t="str">
        <v/>
      </c>
      <c r="K1264" t="str">
        <v/>
      </c>
      <c r="M1264" t="str">
        <v>დავით ონიანი</v>
      </c>
      <c r="N1264">
        <v>22001008911</v>
      </c>
      <c r="O1264" t="str">
        <v/>
      </c>
      <c r="P1264" t="str">
        <v/>
      </c>
      <c r="Q1264">
        <v>1538</v>
      </c>
      <c r="R1264" t="str">
        <v>0d51a686-652b-478f-9502-50b11abafa54</v>
      </c>
      <c r="S1264" t="str">
        <v>94279771-0dd8-44b8-955b-275714b1489b</v>
      </c>
      <c r="T1264" t="str">
        <v>E3AEC4BA-46A6-4271-BBEC-0FFA64B013BE</v>
      </c>
      <c r="U1264" t="str">
        <v>ICE001263</v>
      </c>
      <c r="V1264" t="b">
        <f>ISNUMBER(MATCH( ""&amp; T1264,  Emploees!AC:AC,0))</f>
        <v>0</v>
      </c>
      <c r="W1264" t="b">
        <f>IF(V1264,FALSE,ISNUMBER(MATCH(T1264,Emploees!B:B,0)))</f>
        <v>0</v>
      </c>
      <c r="X1264" t="b">
        <v>1</v>
      </c>
      <c r="Y1264" t="e">
        <f>MATCH(ROW(),Sheet2!$A$2:$A$8,0)</f>
        <v>#N/A</v>
      </c>
    </row>
    <row r="1265" spans="1:25" hidden="1" x14ac:dyDescent="0.25">
      <c r="A1265" t="str">
        <v>ლენოქსი</v>
      </c>
      <c r="B1265" t="str">
        <v>418476893</v>
      </c>
      <c r="C1265" s="19">
        <v>44167</v>
      </c>
      <c r="E1265" t="str">
        <v/>
      </c>
      <c r="F1265" t="str">
        <v/>
      </c>
      <c r="H1265" t="str">
        <v>საქართველო, ქ. გორი, კომბინატის დასახლება</v>
      </c>
      <c r="I1265" t="str">
        <v/>
      </c>
      <c r="J1265" t="str">
        <v/>
      </c>
      <c r="K1265" t="str">
        <v>GE28BG0000000498436067</v>
      </c>
      <c r="M1265" t="str">
        <v>ლევან კახნიაშვილი</v>
      </c>
      <c r="N1265">
        <v>59004004932</v>
      </c>
      <c r="O1265" t="str">
        <v/>
      </c>
      <c r="P1265" t="str">
        <v/>
      </c>
      <c r="Q1265">
        <v>1537</v>
      </c>
      <c r="R1265" t="str">
        <v>0d51a686-652b-478f-9502-50b11abafa54</v>
      </c>
      <c r="S1265" t="str">
        <v>94279771-0dd8-44b8-955b-275714b1489b</v>
      </c>
      <c r="T1265" t="str">
        <v>8C656830-971B-4F16-823C-B3F9461FD619</v>
      </c>
      <c r="U1265" t="str">
        <v>ICE001264</v>
      </c>
      <c r="V1265" t="b">
        <f>ISNUMBER(MATCH( ""&amp; T1265,  Emploees!AC:AC,0))</f>
        <v>0</v>
      </c>
      <c r="W1265" t="b">
        <f>IF(V1265,FALSE,ISNUMBER(MATCH(T1265,Emploees!B:B,0)))</f>
        <v>0</v>
      </c>
      <c r="X1265" t="b">
        <v>1</v>
      </c>
      <c r="Y1265" t="e">
        <f>MATCH(ROW(),Sheet2!$A$2:$A$8,0)</f>
        <v>#N/A</v>
      </c>
    </row>
    <row r="1266" spans="1:25" hidden="1" x14ac:dyDescent="0.25">
      <c r="A1266" t="str">
        <v>აქუათერმი</v>
      </c>
      <c r="B1266" t="str">
        <v>400184242</v>
      </c>
      <c r="C1266" s="19" t="str">
        <v/>
      </c>
      <c r="E1266" t="str">
        <v/>
      </c>
      <c r="F1266" t="str">
        <v/>
      </c>
      <c r="H1266" t="str">
        <v>ქ. თბილისი ქ. წამებულის გამზ №98</v>
      </c>
      <c r="I1266" t="str">
        <v/>
      </c>
      <c r="J1266" t="str">
        <v/>
      </c>
      <c r="K1266" t="str">
        <v/>
      </c>
      <c r="M1266" t="str">
        <v/>
      </c>
      <c r="N1266" t="str">
        <v/>
      </c>
      <c r="O1266" t="str">
        <v/>
      </c>
      <c r="P1266" t="str">
        <v/>
      </c>
      <c r="Q1266">
        <v>1539</v>
      </c>
      <c r="R1266" t="str">
        <v>0d51a686-652b-478f-9502-50b11abafa54</v>
      </c>
      <c r="S1266" t="str">
        <v>94279771-0dd8-44b8-955b-275714b1489b</v>
      </c>
      <c r="T1266" t="str">
        <v>2BAEB8DA-4F6A-4ED6-8885-47B1987E8971</v>
      </c>
      <c r="U1266" t="str">
        <v>ICE001265</v>
      </c>
      <c r="V1266" t="b">
        <f>ISNUMBER(MATCH( ""&amp; T1266,  Emploees!AC:AC,0))</f>
        <v>0</v>
      </c>
      <c r="W1266" t="b">
        <f>IF(V1266,FALSE,ISNUMBER(MATCH(T1266,Emploees!B:B,0)))</f>
        <v>0</v>
      </c>
      <c r="X1266" t="b">
        <v>1</v>
      </c>
      <c r="Y1266" t="e">
        <f>MATCH(ROW(),Sheet2!$A$2:$A$8,0)</f>
        <v>#N/A</v>
      </c>
    </row>
    <row r="1267" spans="1:25" hidden="1" x14ac:dyDescent="0.25">
      <c r="A1267" t="str">
        <v>სუფთა სახლი</v>
      </c>
      <c r="B1267" t="str">
        <v>202458893</v>
      </c>
      <c r="C1267" s="19" t="str">
        <v/>
      </c>
      <c r="E1267" t="str">
        <v/>
      </c>
      <c r="F1267" t="str">
        <v/>
      </c>
      <c r="H1267" t="str">
        <v>ქსნის ქუჩა , N 36</v>
      </c>
      <c r="I1267" t="str">
        <v/>
      </c>
      <c r="J1267" t="str">
        <v/>
      </c>
      <c r="K1267" t="str">
        <v/>
      </c>
      <c r="M1267" t="str">
        <v>ირაკლი ღვინიაშვილი</v>
      </c>
      <c r="N1267" t="str">
        <v>01022003329</v>
      </c>
      <c r="O1267" t="str">
        <v/>
      </c>
      <c r="P1267" t="str">
        <v/>
      </c>
      <c r="Q1267">
        <v>702</v>
      </c>
      <c r="R1267" t="str">
        <v>0d51a686-652b-478f-9502-50b11abafa54</v>
      </c>
      <c r="S1267" t="str">
        <v>94279771-0dd8-44b8-955b-275714b1489b</v>
      </c>
      <c r="T1267" t="str">
        <v>932EBC21-422C-456A-9F52-B252F16222D5</v>
      </c>
      <c r="U1267" t="str">
        <v>ICE001266</v>
      </c>
      <c r="V1267" t="b">
        <f>ISNUMBER(MATCH( ""&amp; T1267,  Emploees!AC:AC,0))</f>
        <v>0</v>
      </c>
      <c r="W1267" t="b">
        <f>IF(V1267,FALSE,ISNUMBER(MATCH(T1267,Emploees!B:B,0)))</f>
        <v>0</v>
      </c>
      <c r="X1267" t="b">
        <v>1</v>
      </c>
      <c r="Y1267" t="e">
        <f>MATCH(ROW(),Sheet2!$A$2:$A$8,0)</f>
        <v>#N/A</v>
      </c>
    </row>
    <row r="1268" spans="1:25" hidden="1" x14ac:dyDescent="0.25">
      <c r="A1268" t="str">
        <v>ტონი</v>
      </c>
      <c r="B1268" t="str">
        <v>405131584</v>
      </c>
      <c r="C1268" s="19" t="str">
        <v/>
      </c>
      <c r="E1268" t="str">
        <v/>
      </c>
      <c r="F1268" t="str">
        <v/>
      </c>
      <c r="H1268" t="str">
        <v>თბილსი.წერეთლის 118</v>
      </c>
      <c r="I1268" t="str">
        <v/>
      </c>
      <c r="J1268" t="str">
        <v/>
      </c>
      <c r="K1268" t="str">
        <v/>
      </c>
      <c r="M1268" t="str">
        <v/>
      </c>
      <c r="N1268" t="str">
        <v/>
      </c>
      <c r="O1268" t="str">
        <v/>
      </c>
      <c r="P1268" t="str">
        <v/>
      </c>
      <c r="Q1268">
        <v>1549</v>
      </c>
      <c r="R1268" t="str">
        <v>0d51a686-652b-478f-9502-50b11abafa54</v>
      </c>
      <c r="S1268" t="str">
        <v>94279771-0dd8-44b8-955b-275714b1489b</v>
      </c>
      <c r="T1268" t="str">
        <v>C84D3A69-DD99-4422-847A-8C5260B1AD8C</v>
      </c>
      <c r="U1268" t="str">
        <v>ICE001267</v>
      </c>
      <c r="V1268" t="b">
        <f>ISNUMBER(MATCH( ""&amp; T1268,  Emploees!AC:AC,0))</f>
        <v>0</v>
      </c>
      <c r="W1268" t="b">
        <f>IF(V1268,FALSE,ISNUMBER(MATCH(T1268,Emploees!B:B,0)))</f>
        <v>0</v>
      </c>
      <c r="X1268" t="b">
        <v>1</v>
      </c>
      <c r="Y1268" t="e">
        <f>MATCH(ROW(),Sheet2!$A$2:$A$8,0)</f>
        <v>#N/A</v>
      </c>
    </row>
    <row r="1269" spans="1:25" s="30" customFormat="1" x14ac:dyDescent="0.25">
      <c r="A1269" s="30">
        <v>111</v>
      </c>
      <c r="B1269" s="30" t="str">
        <v>445403910</v>
      </c>
      <c r="C1269" s="31" t="str">
        <v/>
      </c>
      <c r="E1269" s="30" t="str">
        <v/>
      </c>
      <c r="F1269" s="30" t="str">
        <v/>
      </c>
      <c r="H1269" s="30" t="str">
        <v xml:space="preserve"> ბათუმი, ჯავახიშვილის ქ., №61ა, ბ.№32</v>
      </c>
      <c r="I1269" s="30" t="str">
        <v/>
      </c>
      <c r="J1269" s="30" t="str">
        <v/>
      </c>
      <c r="K1269" s="30" t="str">
        <v/>
      </c>
      <c r="M1269" s="30" t="str">
        <v/>
      </c>
      <c r="N1269" s="30" t="str">
        <v/>
      </c>
      <c r="O1269" s="30" t="str">
        <v/>
      </c>
      <c r="P1269" s="30" t="str">
        <v/>
      </c>
      <c r="Q1269" s="30">
        <v>1548</v>
      </c>
      <c r="R1269" s="30" t="str">
        <v>0d51a686-652b-478f-9502-50b11abafa54</v>
      </c>
      <c r="S1269" s="30" t="str">
        <v>94279771-0dd8-44b8-955b-275714b1489b</v>
      </c>
      <c r="T1269" s="30" t="str">
        <v>C6F79B79-1B05-4F08-B9D3-3444042B756F</v>
      </c>
      <c r="U1269" s="30" t="str">
        <v>ICE001268</v>
      </c>
      <c r="V1269" s="30" t="b">
        <f>ISNUMBER(MATCH( ""&amp; T1269,  Emploees!AC:AC,0))</f>
        <v>0</v>
      </c>
      <c r="W1269" s="30" t="b">
        <f>IF(V1269,FALSE,ISNUMBER(MATCH(T1269,Emploees!B:B,0)))</f>
        <v>0</v>
      </c>
      <c r="X1269" s="30" t="b">
        <v>1</v>
      </c>
      <c r="Y1269" s="30">
        <f>MATCH(ROW(),Sheet2!$A$2:$A$8,0)</f>
        <v>4</v>
      </c>
    </row>
    <row r="1270" spans="1:25" hidden="1" x14ac:dyDescent="0.25">
      <c r="A1270" t="str">
        <v>დრანკ ოკტოპუს დისტრიბუცია</v>
      </c>
      <c r="B1270" t="str">
        <v>406112442</v>
      </c>
      <c r="C1270" s="19" t="str">
        <v/>
      </c>
      <c r="E1270" t="str">
        <v/>
      </c>
      <c r="F1270" t="str">
        <v/>
      </c>
      <c r="H1270" t="str">
        <v>საქართველო, თბილისი, ისანი–სამგორის რაიონი, კალოუბნის ქ., №33, ბ. 39</v>
      </c>
      <c r="I1270" t="str">
        <v/>
      </c>
      <c r="J1270" t="str">
        <v/>
      </c>
      <c r="K1270" t="str">
        <v/>
      </c>
      <c r="M1270" t="str">
        <v>იასონ ბიბილეიშვილი</v>
      </c>
      <c r="N1270">
        <v>37001030200</v>
      </c>
      <c r="O1270" t="str">
        <v/>
      </c>
      <c r="P1270" t="str">
        <v/>
      </c>
      <c r="Q1270">
        <v>2355</v>
      </c>
      <c r="R1270" t="str">
        <v>0d51a686-652b-478f-9502-50b11abafa54</v>
      </c>
      <c r="S1270" t="str">
        <v>94279771-0dd8-44b8-955b-275714b1489b</v>
      </c>
      <c r="T1270" t="str">
        <v>A5F1E2B5-E9CD-4365-925A-AF034C62358A</v>
      </c>
      <c r="U1270" t="str">
        <v>ICE001269</v>
      </c>
      <c r="V1270" t="b">
        <f>ISNUMBER(MATCH( ""&amp; T1270,  Emploees!AC:AC,0))</f>
        <v>0</v>
      </c>
      <c r="W1270" t="b">
        <f>IF(V1270,FALSE,ISNUMBER(MATCH(T1270,Emploees!B:B,0)))</f>
        <v>0</v>
      </c>
      <c r="X1270" t="b">
        <v>1</v>
      </c>
      <c r="Y1270" t="e">
        <f>MATCH(ROW(),Sheet2!$A$2:$A$8,0)</f>
        <v>#N/A</v>
      </c>
    </row>
    <row r="1271" spans="1:25" hidden="1" x14ac:dyDescent="0.25">
      <c r="A1271" t="str">
        <v>თეგეტა ინდასტრი</v>
      </c>
      <c r="B1271" t="str">
        <v>405391446</v>
      </c>
      <c r="C1271" s="19" t="str">
        <v/>
      </c>
      <c r="E1271" t="str">
        <v/>
      </c>
      <c r="F1271" t="str">
        <v/>
      </c>
      <c r="H1271" t="str">
        <v>საქართველო, თბილისი, საბურთალოს რაიონი, დავით აღმაშენებლის ხეივანი, მე-12 კმ., N5</v>
      </c>
      <c r="I1271" t="str">
        <v/>
      </c>
      <c r="J1271" t="str">
        <v/>
      </c>
      <c r="K1271" t="str">
        <v>GE94TB7183336080100004</v>
      </c>
      <c r="M1271" t="str">
        <v>ზაზა ქარჩავა</v>
      </c>
      <c r="N1271">
        <v>26001000096</v>
      </c>
      <c r="O1271" t="str">
        <v/>
      </c>
      <c r="P1271" t="str">
        <v/>
      </c>
      <c r="Q1271">
        <v>1541</v>
      </c>
      <c r="R1271" t="str">
        <v>0d51a686-652b-478f-9502-50b11abafa54</v>
      </c>
      <c r="S1271" t="str">
        <v>94279771-0dd8-44b8-955b-275714b1489b</v>
      </c>
      <c r="T1271" t="str">
        <v>AB56D4DD-C6A9-45A8-8DAB-DCEF3AA60C16</v>
      </c>
      <c r="U1271" t="str">
        <v>ICE001270</v>
      </c>
      <c r="V1271" t="b">
        <f>ISNUMBER(MATCH( ""&amp; T1271,  Emploees!AC:AC,0))</f>
        <v>0</v>
      </c>
      <c r="W1271" t="b">
        <f>IF(V1271,FALSE,ISNUMBER(MATCH(T1271,Emploees!B:B,0)))</f>
        <v>0</v>
      </c>
      <c r="X1271" t="b">
        <v>1</v>
      </c>
      <c r="Y1271" t="e">
        <f>MATCH(ROW(),Sheet2!$A$2:$A$8,0)</f>
        <v>#N/A</v>
      </c>
    </row>
    <row r="1272" spans="1:25" hidden="1" x14ac:dyDescent="0.25">
      <c r="A1272" t="str">
        <v>გიო კომპანი</v>
      </c>
      <c r="B1272" t="str">
        <v>400115219</v>
      </c>
      <c r="C1272" s="19" t="str">
        <v/>
      </c>
      <c r="E1272" t="str">
        <v/>
      </c>
      <c r="F1272" t="str">
        <v/>
      </c>
      <c r="H1272" t="str">
        <v>საქართველო, ქ. თბილისის, გლდანი-ნაძალადევის რაიონში, თემქა, III მ/რ, V კვ., კორპ. 1, ბინა 30</v>
      </c>
      <c r="I1272" t="str">
        <v/>
      </c>
      <c r="J1272" t="str">
        <v/>
      </c>
      <c r="K1272" t="str">
        <v/>
      </c>
      <c r="M1272" t="str">
        <v>გიორგი ლავრელაშვილი</v>
      </c>
      <c r="N1272" t="str">
        <v>01019045376</v>
      </c>
      <c r="O1272" t="str">
        <v/>
      </c>
      <c r="P1272" t="str">
        <v/>
      </c>
      <c r="Q1272">
        <v>1540</v>
      </c>
      <c r="R1272" t="str">
        <v>0d51a686-652b-478f-9502-50b11abafa54</v>
      </c>
      <c r="S1272" t="str">
        <v>94279771-0dd8-44b8-955b-275714b1489b</v>
      </c>
      <c r="T1272" t="str">
        <v>C3EA4258-F80D-402D-B222-BB7CFBB94857</v>
      </c>
      <c r="U1272" t="str">
        <v>ICE001271</v>
      </c>
      <c r="V1272" t="b">
        <f>ISNUMBER(MATCH( ""&amp; T1272,  Emploees!AC:AC,0))</f>
        <v>0</v>
      </c>
      <c r="W1272" t="b">
        <f>IF(V1272,FALSE,ISNUMBER(MATCH(T1272,Emploees!B:B,0)))</f>
        <v>0</v>
      </c>
      <c r="X1272" t="b">
        <v>1</v>
      </c>
      <c r="Y1272" t="e">
        <f>MATCH(ROW(),Sheet2!$A$2:$A$8,0)</f>
        <v>#N/A</v>
      </c>
    </row>
    <row r="1273" spans="1:25" hidden="1" x14ac:dyDescent="0.25">
      <c r="A1273" t="str">
        <v>E-2010</v>
      </c>
      <c r="B1273" t="str">
        <v>448381992</v>
      </c>
      <c r="C1273" s="19" t="str">
        <v/>
      </c>
      <c r="E1273" t="str">
        <v/>
      </c>
      <c r="F1273" t="str">
        <v/>
      </c>
      <c r="H1273" t="str">
        <v>საქართველო, ბათუმი, ფ.ხალვაშის VI ჩიხი №7</v>
      </c>
      <c r="I1273" t="str">
        <v/>
      </c>
      <c r="J1273" t="str">
        <v/>
      </c>
      <c r="K1273" t="str">
        <v/>
      </c>
      <c r="M1273" t="str">
        <v>ედნარ საკანდელიძე</v>
      </c>
      <c r="N1273">
        <v>61006048262</v>
      </c>
      <c r="O1273" t="str">
        <v/>
      </c>
      <c r="P1273" t="str">
        <v/>
      </c>
      <c r="Q1273">
        <v>1327</v>
      </c>
      <c r="R1273" t="str">
        <v>0d51a686-652b-478f-9502-50b11abafa54</v>
      </c>
      <c r="S1273" t="str">
        <v>94279771-0dd8-44b8-955b-275714b1489b</v>
      </c>
      <c r="T1273" t="str">
        <v>A61FFEAF-4726-449D-ACC5-CAD51040C6F3</v>
      </c>
      <c r="U1273" t="str">
        <v>ICE001272</v>
      </c>
      <c r="V1273" t="b">
        <f>ISNUMBER(MATCH( ""&amp; T1273,  Emploees!AC:AC,0))</f>
        <v>0</v>
      </c>
      <c r="W1273" t="b">
        <f>IF(V1273,FALSE,ISNUMBER(MATCH(T1273,Emploees!B:B,0)))</f>
        <v>0</v>
      </c>
      <c r="X1273" t="b">
        <v>1</v>
      </c>
      <c r="Y1273" t="e">
        <f>MATCH(ROW(),Sheet2!$A$2:$A$8,0)</f>
        <v>#N/A</v>
      </c>
    </row>
    <row r="1274" spans="1:25" hidden="1" x14ac:dyDescent="0.25">
      <c r="A1274" t="str">
        <v>საქართველოს შინაგან საქმეთა სამინისტროს საზოგადოებრივი უსაფრთხოების მართვის ცენტრი "112"</v>
      </c>
      <c r="B1274" t="str">
        <v>205390487</v>
      </c>
      <c r="C1274" s="19" t="str">
        <v/>
      </c>
      <c r="E1274" t="str">
        <v/>
      </c>
      <c r="F1274" t="str">
        <v/>
      </c>
      <c r="H1274" t="str">
        <v>თბილისი, 0186, ლისის ქ. #1ა</v>
      </c>
      <c r="I1274" t="str">
        <v/>
      </c>
      <c r="J1274" t="str">
        <v/>
      </c>
      <c r="K1274" t="str">
        <v/>
      </c>
      <c r="M1274" t="str">
        <v/>
      </c>
      <c r="N1274" t="str">
        <v/>
      </c>
      <c r="O1274" t="str">
        <v/>
      </c>
      <c r="P1274" t="str">
        <v/>
      </c>
      <c r="Q1274">
        <v>1422</v>
      </c>
      <c r="R1274" t="str">
        <v>af6bac17-8f0a-46c3-b1f3-4b7332d7ad7d</v>
      </c>
      <c r="S1274" t="str">
        <v>94279771-0dd8-44b8-955b-275714b1489b</v>
      </c>
      <c r="T1274" t="str">
        <v>ABD876F6-3C1B-4153-A43C-46F498AB76AA</v>
      </c>
      <c r="U1274" t="str">
        <v>ICE001273</v>
      </c>
      <c r="V1274" t="b">
        <f>ISNUMBER(MATCH( ""&amp; T1274,  Emploees!AC:AC,0))</f>
        <v>0</v>
      </c>
      <c r="W1274" t="b">
        <f>IF(V1274,FALSE,ISNUMBER(MATCH(T1274,Emploees!B:B,0)))</f>
        <v>0</v>
      </c>
      <c r="X1274" t="b">
        <v>1</v>
      </c>
      <c r="Y1274" t="e">
        <f>MATCH(ROW(),Sheet2!$A$2:$A$8,0)</f>
        <v>#N/A</v>
      </c>
    </row>
    <row r="1275" spans="1:25" hidden="1" x14ac:dyDescent="0.25">
      <c r="A1275" t="str">
        <v>სფერა</v>
      </c>
      <c r="B1275" t="str">
        <v>405412361</v>
      </c>
      <c r="C1275" s="19">
        <v>44090</v>
      </c>
      <c r="E1275" t="str">
        <v/>
      </c>
      <c r="F1275" t="str">
        <v/>
      </c>
      <c r="H1275" t="str">
        <v>ქ. თბილისი, ვაკის რაიონი, კავსაძის ქუჩა N3, სართული 10, ბინა N25</v>
      </c>
      <c r="I1275" t="str">
        <v/>
      </c>
      <c r="J1275" t="str">
        <v/>
      </c>
      <c r="K1275" t="str">
        <v/>
      </c>
      <c r="M1275" t="str">
        <v>გიორგი მეტრეველი</v>
      </c>
      <c r="N1275" t="str">
        <v>01010006112</v>
      </c>
      <c r="O1275" t="str">
        <v>giorgi.metreveli6@gmail.com</v>
      </c>
      <c r="P1275" t="str">
        <v/>
      </c>
      <c r="Q1275">
        <v>1559</v>
      </c>
      <c r="R1275" t="str">
        <v>0d51a686-652b-478f-9502-50b11abafa54</v>
      </c>
      <c r="S1275" t="str">
        <v>94279771-0dd8-44b8-955b-275714b1489b</v>
      </c>
      <c r="T1275" t="str">
        <v>B71DB46F-9742-4111-9C3C-118F6E6DB370</v>
      </c>
      <c r="U1275" t="str">
        <v>ICE001274</v>
      </c>
      <c r="V1275" t="b">
        <f>ISNUMBER(MATCH( ""&amp; T1275,  Emploees!AC:AC,0))</f>
        <v>0</v>
      </c>
      <c r="W1275" t="b">
        <f>IF(V1275,FALSE,ISNUMBER(MATCH(T1275,Emploees!B:B,0)))</f>
        <v>0</v>
      </c>
      <c r="X1275" t="b">
        <v>1</v>
      </c>
      <c r="Y1275" t="e">
        <f>MATCH(ROW(),Sheet2!$A$2:$A$8,0)</f>
        <v>#N/A</v>
      </c>
    </row>
    <row r="1276" spans="1:25" hidden="1" x14ac:dyDescent="0.25">
      <c r="A1276" t="str">
        <v>ვენტაქს</v>
      </c>
      <c r="B1276" t="str">
        <v>404548316</v>
      </c>
      <c r="C1276" s="19">
        <v>43063</v>
      </c>
      <c r="E1276" t="str">
        <v/>
      </c>
      <c r="F1276" t="str">
        <v/>
      </c>
      <c r="H1276" t="str">
        <v>ქ. თბილისი, ი.გოგებაშვილის II გასასვლელი, N11</v>
      </c>
      <c r="I1276" t="str">
        <v/>
      </c>
      <c r="J1276" t="str">
        <v/>
      </c>
      <c r="K1276" t="str">
        <v/>
      </c>
      <c r="M1276" t="str">
        <v>დავით ებრალიძე</v>
      </c>
      <c r="N1276" t="str">
        <v>01025015898</v>
      </c>
      <c r="O1276" t="str">
        <v>d_ebralidze@yahoo.com</v>
      </c>
      <c r="P1276" t="str">
        <v/>
      </c>
      <c r="Q1276">
        <v>1520</v>
      </c>
      <c r="R1276" t="str">
        <v>0d51a686-652b-478f-9502-50b11abafa54</v>
      </c>
      <c r="S1276" t="str">
        <v>94279771-0dd8-44b8-955b-275714b1489b</v>
      </c>
      <c r="T1276" t="str">
        <v>374D97F2-6024-4BAD-891F-0CB3BBB4C30A</v>
      </c>
      <c r="U1276" t="str">
        <v>ICE001275</v>
      </c>
      <c r="V1276" t="b">
        <f>ISNUMBER(MATCH( ""&amp; T1276,  Emploees!AC:AC,0))</f>
        <v>0</v>
      </c>
      <c r="W1276" t="b">
        <f>IF(V1276,FALSE,ISNUMBER(MATCH(T1276,Emploees!B:B,0)))</f>
        <v>0</v>
      </c>
      <c r="X1276" t="b">
        <v>1</v>
      </c>
      <c r="Y1276" t="e">
        <f>MATCH(ROW(),Sheet2!$A$2:$A$8,0)</f>
        <v>#N/A</v>
      </c>
    </row>
    <row r="1277" spans="1:25" hidden="1" x14ac:dyDescent="0.25">
      <c r="A1277" t="str">
        <v>ელიტ-ლიფტი</v>
      </c>
      <c r="B1277" t="str">
        <v>206319893</v>
      </c>
      <c r="C1277" s="19">
        <v>39472</v>
      </c>
      <c r="E1277" t="str">
        <v/>
      </c>
      <c r="F1277" t="str">
        <v/>
      </c>
      <c r="H1277" t="str">
        <v>ქ. თბილისის, ისანი-სამგორის რაიონში, მოსკოვის გამზ. N24/ა</v>
      </c>
      <c r="I1277" t="str">
        <v/>
      </c>
      <c r="J1277" t="str">
        <v/>
      </c>
      <c r="K1277" t="str">
        <v/>
      </c>
      <c r="M1277" t="str">
        <v>ნუგზარ თარაშვილი</v>
      </c>
      <c r="N1277" t="str">
        <v>01030006104</v>
      </c>
      <c r="O1277" t="str">
        <v>tarantini2010@yandex.ru</v>
      </c>
      <c r="P1277" t="str">
        <v/>
      </c>
      <c r="Q1277">
        <v>1575</v>
      </c>
      <c r="R1277" t="str">
        <v>0d51a686-652b-478f-9502-50b11abafa54</v>
      </c>
      <c r="S1277" t="str">
        <v>94279771-0dd8-44b8-955b-275714b1489b</v>
      </c>
      <c r="T1277" t="str">
        <v>042B50BE-1D9F-40D4-A5A2-0B7D3B0A6B24</v>
      </c>
      <c r="U1277" t="str">
        <v>ICE001276</v>
      </c>
      <c r="V1277" t="b">
        <f>ISNUMBER(MATCH( ""&amp; T1277,  Emploees!AC:AC,0))</f>
        <v>0</v>
      </c>
      <c r="W1277" t="b">
        <f>IF(V1277,FALSE,ISNUMBER(MATCH(T1277,Emploees!B:B,0)))</f>
        <v>0</v>
      </c>
      <c r="X1277" t="b">
        <v>1</v>
      </c>
      <c r="Y1277" t="e">
        <f>MATCH(ROW(),Sheet2!$A$2:$A$8,0)</f>
        <v>#N/A</v>
      </c>
    </row>
    <row r="1278" spans="1:25" hidden="1" x14ac:dyDescent="0.25">
      <c r="A1278" t="str">
        <v>საბა 2015</v>
      </c>
      <c r="B1278" t="str">
        <v>415594057</v>
      </c>
      <c r="C1278" s="19" t="str">
        <v/>
      </c>
      <c r="E1278" t="str">
        <v/>
      </c>
      <c r="F1278" t="str">
        <v/>
      </c>
      <c r="H1278" t="str">
        <v>ჭიათურა, ს. ითხვისი, 41–ე ქ., N 5</v>
      </c>
      <c r="I1278" t="str">
        <v/>
      </c>
      <c r="J1278" t="str">
        <v/>
      </c>
      <c r="K1278" t="str">
        <v/>
      </c>
      <c r="M1278" t="str">
        <v>მამუკა წერეთელი</v>
      </c>
      <c r="N1278">
        <v>54001014454</v>
      </c>
      <c r="O1278" t="str">
        <v xml:space="preserve">eljgufi@bk.ru  
</v>
      </c>
      <c r="P1278" t="str">
        <v/>
      </c>
      <c r="Q1278">
        <v>1556</v>
      </c>
      <c r="R1278" t="str">
        <v>0d51a686-652b-478f-9502-50b11abafa54</v>
      </c>
      <c r="S1278" t="str">
        <v>94279771-0dd8-44b8-955b-275714b1489b</v>
      </c>
      <c r="T1278" t="str">
        <v>5822D813-4CDA-40A1-B31F-3276EC65AF0D</v>
      </c>
      <c r="U1278" t="str">
        <v>ICE001277</v>
      </c>
      <c r="V1278" t="b">
        <f>ISNUMBER(MATCH( ""&amp; T1278,  Emploees!AC:AC,0))</f>
        <v>0</v>
      </c>
      <c r="W1278" t="b">
        <f>IF(V1278,FALSE,ISNUMBER(MATCH(T1278,Emploees!B:B,0)))</f>
        <v>0</v>
      </c>
      <c r="X1278" t="b">
        <v>1</v>
      </c>
      <c r="Y1278" t="e">
        <f>MATCH(ROW(),Sheet2!$A$2:$A$8,0)</f>
        <v>#N/A</v>
      </c>
    </row>
    <row r="1279" spans="1:25" hidden="1" x14ac:dyDescent="0.25">
      <c r="A1279" t="str">
        <v xml:space="preserve">ვისტა </v>
      </c>
      <c r="B1279" t="str">
        <v>445495045</v>
      </c>
      <c r="C1279" s="19">
        <v>39032</v>
      </c>
      <c r="E1279" t="str">
        <v/>
      </c>
      <c r="F1279" t="str">
        <v/>
      </c>
      <c r="H1279" t="str">
        <v xml:space="preserve">ქ. ბათუმი, ფარნავაზ მეფის ქ., №110 </v>
      </c>
      <c r="I1279" t="str">
        <v/>
      </c>
      <c r="J1279" t="str">
        <v/>
      </c>
      <c r="K1279" t="str">
        <v/>
      </c>
      <c r="M1279" t="str">
        <v>რუსუდან იმედაიშვილი</v>
      </c>
      <c r="N1279">
        <v>61001033504</v>
      </c>
      <c r="O1279" t="str">
        <v>sale@top.ge</v>
      </c>
      <c r="P1279" t="str">
        <v/>
      </c>
      <c r="Q1279">
        <v>1568</v>
      </c>
      <c r="R1279" t="str">
        <v>0d51a686-652b-478f-9502-50b11abafa54</v>
      </c>
      <c r="S1279" t="str">
        <v>94279771-0dd8-44b8-955b-275714b1489b</v>
      </c>
      <c r="T1279" t="str">
        <v>937144C4-DD93-49B3-A757-D8BC73EFEE58</v>
      </c>
      <c r="U1279" t="str">
        <v>ICE001278</v>
      </c>
      <c r="V1279" t="b">
        <f>ISNUMBER(MATCH( ""&amp; T1279,  Emploees!AC:AC,0))</f>
        <v>0</v>
      </c>
      <c r="W1279" t="b">
        <f>IF(V1279,FALSE,ISNUMBER(MATCH(T1279,Emploees!B:B,0)))</f>
        <v>0</v>
      </c>
      <c r="X1279" t="b">
        <v>1</v>
      </c>
      <c r="Y1279" t="e">
        <f>MATCH(ROW(),Sheet2!$A$2:$A$8,0)</f>
        <v>#N/A</v>
      </c>
    </row>
    <row r="1280" spans="1:25" hidden="1" x14ac:dyDescent="0.25">
      <c r="A1280" t="str">
        <v>ნაზილბე ++</v>
      </c>
      <c r="B1280" t="str">
        <v>445555943</v>
      </c>
      <c r="C1280" s="19">
        <v>43578</v>
      </c>
      <c r="E1280" t="str">
        <v/>
      </c>
      <c r="F1280" t="str">
        <v/>
      </c>
      <c r="H1280" t="str">
        <v xml:space="preserve">ქ. ბათუმი, ფრიდონ ხალვაშის VIIს შეს., N 11, ბ. 33 
</v>
      </c>
      <c r="I1280" t="str">
        <v/>
      </c>
      <c r="J1280" t="str">
        <v/>
      </c>
      <c r="K1280" t="str">
        <v/>
      </c>
      <c r="M1280" t="str">
        <v>კახა ბერიძე</v>
      </c>
      <c r="N1280">
        <v>61006000675</v>
      </c>
      <c r="O1280" t="str">
        <v>nazilbegroup@gmail.com</v>
      </c>
      <c r="P1280" t="str">
        <v/>
      </c>
      <c r="Q1280">
        <v>1488</v>
      </c>
      <c r="R1280" t="str">
        <v>0d51a686-652b-478f-9502-50b11abafa54</v>
      </c>
      <c r="S1280" t="str">
        <v>94279771-0dd8-44b8-955b-275714b1489b</v>
      </c>
      <c r="T1280" t="str">
        <v>7925E502-EB33-4132-9597-508E6DE93CFA</v>
      </c>
      <c r="U1280" t="str">
        <v>ICE001279</v>
      </c>
      <c r="V1280" t="b">
        <f>ISNUMBER(MATCH( ""&amp; T1280,  Emploees!AC:AC,0))</f>
        <v>0</v>
      </c>
      <c r="W1280" t="b">
        <f>IF(V1280,FALSE,ISNUMBER(MATCH(T1280,Emploees!B:B,0)))</f>
        <v>0</v>
      </c>
      <c r="X1280" t="b">
        <v>1</v>
      </c>
      <c r="Y1280" t="e">
        <f>MATCH(ROW(),Sheet2!$A$2:$A$8,0)</f>
        <v>#N/A</v>
      </c>
    </row>
    <row r="1281" spans="1:25" hidden="1" x14ac:dyDescent="0.25">
      <c r="A1281" t="str">
        <v>ალგი ჯგუფი</v>
      </c>
      <c r="B1281" t="str">
        <v>405121988</v>
      </c>
      <c r="C1281" s="19">
        <v>42303</v>
      </c>
      <c r="E1281" t="str">
        <v/>
      </c>
      <c r="F1281" t="str">
        <v/>
      </c>
      <c r="H1281" t="str">
        <v>ქ. თბილისი, ვაკის რაიონი, ყიფშიძის ქ., N20, ბინა N5</v>
      </c>
      <c r="I1281" t="str">
        <v/>
      </c>
      <c r="J1281" t="str">
        <v/>
      </c>
      <c r="K1281" t="str">
        <v/>
      </c>
      <c r="M1281" t="str">
        <v>გიორგი საყვარელიძე</v>
      </c>
      <c r="N1281" t="str">
        <v>01008013809</v>
      </c>
      <c r="O1281" t="str">
        <v>karebi@live.com</v>
      </c>
      <c r="P1281" t="str">
        <v/>
      </c>
      <c r="Q1281">
        <v>1564</v>
      </c>
      <c r="R1281" t="str">
        <v>0d51a686-652b-478f-9502-50b11abafa54</v>
      </c>
      <c r="S1281" t="str">
        <v>94279771-0dd8-44b8-955b-275714b1489b</v>
      </c>
      <c r="T1281" t="str">
        <v>E92FF460-53BF-447E-A955-015CE8367251</v>
      </c>
      <c r="U1281" t="str">
        <v>ICE001280</v>
      </c>
      <c r="V1281" t="b">
        <f>ISNUMBER(MATCH( ""&amp; T1281,  Emploees!AC:AC,0))</f>
        <v>0</v>
      </c>
      <c r="W1281" t="b">
        <f>IF(V1281,FALSE,ISNUMBER(MATCH(T1281,Emploees!B:B,0)))</f>
        <v>0</v>
      </c>
      <c r="X1281" t="b">
        <v>1</v>
      </c>
      <c r="Y1281" t="e">
        <f>MATCH(ROW(),Sheet2!$A$2:$A$8,0)</f>
        <v>#N/A</v>
      </c>
    </row>
    <row r="1282" spans="1:25" hidden="1" x14ac:dyDescent="0.25">
      <c r="A1282" t="str">
        <v>და ჩი</v>
      </c>
      <c r="B1282" t="str">
        <v>400032120</v>
      </c>
      <c r="C1282" s="19">
        <v>40896</v>
      </c>
      <c r="E1282" t="str">
        <v/>
      </c>
      <c r="F1282" t="str">
        <v/>
      </c>
      <c r="H1282" t="str">
        <v>ქ. თბილისის, გლდანი-ნაძალადევის რაიონში, თემქა XI მ/რ II კვ, კორპ. 26, ბ. 46</v>
      </c>
      <c r="I1282" t="str">
        <v/>
      </c>
      <c r="J1282" t="str">
        <v/>
      </c>
      <c r="K1282" t="str">
        <v/>
      </c>
      <c r="M1282" t="str">
        <v>ელიზბარი ჩიტიშვილი</v>
      </c>
      <c r="N1282" t="str">
        <v>06001004459</v>
      </c>
      <c r="O1282" t="str">
        <v/>
      </c>
      <c r="P1282" t="str">
        <v/>
      </c>
      <c r="Q1282">
        <v>1566</v>
      </c>
      <c r="R1282" t="str">
        <v>0d51a686-652b-478f-9502-50b11abafa54</v>
      </c>
      <c r="S1282" t="str">
        <v>94279771-0dd8-44b8-955b-275714b1489b</v>
      </c>
      <c r="T1282" t="str">
        <v>F971587F-70B7-4FCA-A9A5-BDCB7A0EC4C5</v>
      </c>
      <c r="U1282" t="str">
        <v>ICE001281</v>
      </c>
      <c r="V1282" t="b">
        <f>ISNUMBER(MATCH( ""&amp; T1282,  Emploees!AC:AC,0))</f>
        <v>0</v>
      </c>
      <c r="W1282" t="b">
        <f>IF(V1282,FALSE,ISNUMBER(MATCH(T1282,Emploees!B:B,0)))</f>
        <v>0</v>
      </c>
      <c r="X1282" t="b">
        <v>1</v>
      </c>
      <c r="Y1282" t="e">
        <f>MATCH(ROW(),Sheet2!$A$2:$A$8,0)</f>
        <v>#N/A</v>
      </c>
    </row>
    <row r="1283" spans="1:25" hidden="1" x14ac:dyDescent="0.25">
      <c r="A1283" t="str">
        <v>მეგა ქოლორს</v>
      </c>
      <c r="B1283" t="str">
        <v>202456289</v>
      </c>
      <c r="C1283" s="19">
        <v>39839</v>
      </c>
      <c r="E1283" t="str">
        <v/>
      </c>
      <c r="F1283" t="str">
        <v/>
      </c>
      <c r="H1283" t="str">
        <v>ქ. თბილისი, დიდუბის რაიონი, ხოშარაულის ქ. N32</v>
      </c>
      <c r="I1283" t="str">
        <v/>
      </c>
      <c r="J1283" t="str">
        <v/>
      </c>
      <c r="K1283" t="str">
        <v/>
      </c>
      <c r="M1283" t="str">
        <v>ბესიკი ცერცვაძე</v>
      </c>
      <c r="N1283">
        <v>54001040496</v>
      </c>
      <c r="O1283" t="str">
        <v>valerian.tabagari@gmail.com</v>
      </c>
      <c r="P1283" t="str">
        <v/>
      </c>
      <c r="Q1283">
        <v>1565</v>
      </c>
      <c r="R1283" t="str">
        <v>0d51a686-652b-478f-9502-50b11abafa54</v>
      </c>
      <c r="S1283" t="str">
        <v>94279771-0dd8-44b8-955b-275714b1489b</v>
      </c>
      <c r="T1283" t="str">
        <v>3915ADAD-4324-428A-9C4B-EBAAD4BAE471</v>
      </c>
      <c r="U1283" t="str">
        <v>ICE001282</v>
      </c>
      <c r="V1283" t="b">
        <f>ISNUMBER(MATCH( ""&amp; T1283,  Emploees!AC:AC,0))</f>
        <v>0</v>
      </c>
      <c r="W1283" t="b">
        <f>IF(V1283,FALSE,ISNUMBER(MATCH(T1283,Emploees!B:B,0)))</f>
        <v>0</v>
      </c>
      <c r="X1283" t="b">
        <v>1</v>
      </c>
      <c r="Y1283" t="e">
        <f>MATCH(ROW(),Sheet2!$A$2:$A$8,0)</f>
        <v>#N/A</v>
      </c>
    </row>
    <row r="1284" spans="1:25" hidden="1" x14ac:dyDescent="0.25">
      <c r="A1284" t="str">
        <v>ინტელკომ ჯგუფი</v>
      </c>
      <c r="B1284" t="str">
        <v>202441189</v>
      </c>
      <c r="C1284" s="19">
        <v>39500</v>
      </c>
      <c r="E1284" t="str">
        <v/>
      </c>
      <c r="F1284" t="str">
        <v/>
      </c>
      <c r="H1284" t="str">
        <v>ქ. თბილისის, დიდუბე-ჩუღურეთის რაიონში, დიღმის მასივი, V კვ., კორ. №9, ბ.№71</v>
      </c>
      <c r="I1284" t="str">
        <v/>
      </c>
      <c r="J1284" t="str">
        <v/>
      </c>
      <c r="K1284" t="str">
        <v/>
      </c>
      <c r="M1284" t="str">
        <v>ირაკლი ნოზაძე</v>
      </c>
      <c r="N1284" t="str">
        <v>01012025354</v>
      </c>
      <c r="O1284" t="str">
        <v>irakli@intellcom.net</v>
      </c>
      <c r="P1284" t="str">
        <v/>
      </c>
      <c r="Q1284">
        <v>1567</v>
      </c>
      <c r="R1284" t="str">
        <v>0d51a686-652b-478f-9502-50b11abafa54</v>
      </c>
      <c r="S1284" t="str">
        <v>94279771-0dd8-44b8-955b-275714b1489b</v>
      </c>
      <c r="T1284" t="str">
        <v>24131508-4386-497C-BBF1-F76BCB0BFF57</v>
      </c>
      <c r="U1284" t="str">
        <v>ICE001283</v>
      </c>
      <c r="V1284" t="b">
        <f>ISNUMBER(MATCH( ""&amp; T1284,  Emploees!AC:AC,0))</f>
        <v>0</v>
      </c>
      <c r="W1284" t="b">
        <f>IF(V1284,FALSE,ISNUMBER(MATCH(T1284,Emploees!B:B,0)))</f>
        <v>0</v>
      </c>
      <c r="X1284" t="b">
        <v>1</v>
      </c>
      <c r="Y1284" t="e">
        <f>MATCH(ROW(),Sheet2!$A$2:$A$8,0)</f>
        <v>#N/A</v>
      </c>
    </row>
    <row r="1285" spans="1:25" hidden="1" x14ac:dyDescent="0.25">
      <c r="A1285" t="str">
        <v>ვიონი საქართველო</v>
      </c>
      <c r="B1285" t="str">
        <v>204450584</v>
      </c>
      <c r="C1285" s="19">
        <v>37944</v>
      </c>
      <c r="E1285" t="str">
        <v/>
      </c>
      <c r="F1285" t="str">
        <v/>
      </c>
      <c r="H1285" t="str">
        <v>ქ. თბილისი, მთაწმინდის რაიონი, ბამბის რიგი, №8</v>
      </c>
      <c r="I1285" t="str">
        <v/>
      </c>
      <c r="J1285" t="str">
        <v/>
      </c>
      <c r="K1285" t="str">
        <v/>
      </c>
      <c r="M1285" t="str">
        <v>ანდჟეი ედვარდ მალინოვსკი</v>
      </c>
      <c r="N1285" t="str">
        <v>EG7158421,68062100117</v>
      </c>
      <c r="O1285" t="str">
        <v>iesartia@beeline.ge</v>
      </c>
      <c r="P1285" t="str">
        <v/>
      </c>
      <c r="Q1285">
        <v>28</v>
      </c>
      <c r="R1285" t="str">
        <v>0d51a686-652b-478f-9502-50b11abafa54</v>
      </c>
      <c r="S1285" t="str">
        <v>94279771-0dd8-44b8-955b-275714b1489b</v>
      </c>
      <c r="T1285" t="str">
        <v>D25FE20E-DCEB-4196-872B-3F5C8B20AC91</v>
      </c>
      <c r="U1285" t="str">
        <v>ICE001284</v>
      </c>
      <c r="V1285" t="b">
        <f>ISNUMBER(MATCH( ""&amp; T1285,  Emploees!AC:AC,0))</f>
        <v>0</v>
      </c>
      <c r="W1285" t="b">
        <f>IF(V1285,FALSE,ISNUMBER(MATCH(T1285,Emploees!B:B,0)))</f>
        <v>0</v>
      </c>
      <c r="X1285" t="b">
        <v>1</v>
      </c>
      <c r="Y1285" t="e">
        <f>MATCH(ROW(),Sheet2!$A$2:$A$8,0)</f>
        <v>#N/A</v>
      </c>
    </row>
    <row r="1286" spans="1:25" hidden="1" x14ac:dyDescent="0.25">
      <c r="A1286" t="str">
        <v>გრაფიკა</v>
      </c>
      <c r="B1286" t="str">
        <v>400003704</v>
      </c>
      <c r="C1286" s="19">
        <v>40295</v>
      </c>
      <c r="E1286" t="str">
        <v/>
      </c>
      <c r="F1286" t="str">
        <v/>
      </c>
      <c r="H1286" t="str">
        <v>ქ. თბილისი, გლდანი-ნაძალადევის რაიონი, მუხიანის 3 მ-ნი, კორპ. 1, ბინა № 78</v>
      </c>
      <c r="I1286" t="str">
        <v/>
      </c>
      <c r="J1286" t="str">
        <v/>
      </c>
      <c r="K1286" t="str">
        <v/>
      </c>
      <c r="M1286" t="str">
        <v>ნუგზარ გაგნიძე</v>
      </c>
      <c r="N1286" t="str">
        <v>01003002243</v>
      </c>
      <c r="O1286" t="str">
        <v>info@grafika.ge</v>
      </c>
      <c r="P1286" t="str">
        <v/>
      </c>
      <c r="Q1286">
        <v>11</v>
      </c>
      <c r="R1286" t="str">
        <v>0d51a686-652b-478f-9502-50b11abafa54</v>
      </c>
      <c r="S1286" t="str">
        <v>94279771-0dd8-44b8-955b-275714b1489b</v>
      </c>
      <c r="T1286" t="str">
        <v>D6A1331F-9124-4E2F-9DD9-29003C353DB6</v>
      </c>
      <c r="U1286" t="str">
        <v>ICE001285</v>
      </c>
      <c r="V1286" t="b">
        <f>ISNUMBER(MATCH( ""&amp; T1286,  Emploees!AC:AC,0))</f>
        <v>0</v>
      </c>
      <c r="W1286" t="b">
        <f>IF(V1286,FALSE,ISNUMBER(MATCH(T1286,Emploees!B:B,0)))</f>
        <v>0</v>
      </c>
      <c r="X1286" t="b">
        <v>1</v>
      </c>
      <c r="Y1286" t="e">
        <f>MATCH(ROW(),Sheet2!$A$2:$A$8,0)</f>
        <v>#N/A</v>
      </c>
    </row>
    <row r="1287" spans="1:25" hidden="1" x14ac:dyDescent="0.25">
      <c r="A1287" t="str">
        <v>თრინი ჯგუფი</v>
      </c>
      <c r="B1287" t="str">
        <v>404884407</v>
      </c>
      <c r="C1287" s="19">
        <v>40559</v>
      </c>
      <c r="E1287" t="str">
        <v/>
      </c>
      <c r="F1287" t="str">
        <v/>
      </c>
      <c r="H1287" t="str">
        <v>ქ. თბილისის ვაკე–საბურთალოს რაიონში, ზ.ფანასკერტელის ქ.,კორ. 22 ბ. 33</v>
      </c>
      <c r="I1287" t="str">
        <v/>
      </c>
      <c r="J1287" t="str">
        <v/>
      </c>
      <c r="K1287" t="str">
        <v/>
      </c>
      <c r="M1287" t="str">
        <v>ნიკო აფციაური</v>
      </c>
      <c r="N1287" t="str">
        <v>01026011080</v>
      </c>
      <c r="O1287" t="str">
        <v xml:space="preserve">mexx_mee@yahoo.com </v>
      </c>
      <c r="P1287" t="str">
        <v/>
      </c>
      <c r="Q1287">
        <v>171</v>
      </c>
      <c r="R1287" t="str">
        <v>0d51a686-652b-478f-9502-50b11abafa54</v>
      </c>
      <c r="S1287" t="str">
        <v>94279771-0dd8-44b8-955b-275714b1489b</v>
      </c>
      <c r="T1287" t="str">
        <v>9794F098-631A-4964-AEF3-DA2788355201</v>
      </c>
      <c r="U1287" t="str">
        <v>ICE001286</v>
      </c>
      <c r="V1287" t="b">
        <f>ISNUMBER(MATCH( ""&amp; T1287,  Emploees!AC:AC,0))</f>
        <v>0</v>
      </c>
      <c r="W1287" t="b">
        <f>IF(V1287,FALSE,ISNUMBER(MATCH(T1287,Emploees!B:B,0)))</f>
        <v>0</v>
      </c>
      <c r="X1287" t="b">
        <v>1</v>
      </c>
      <c r="Y1287" t="e">
        <f>MATCH(ROW(),Sheet2!$A$2:$A$8,0)</f>
        <v>#N/A</v>
      </c>
    </row>
    <row r="1288" spans="1:25" hidden="1" x14ac:dyDescent="0.25">
      <c r="A1288" t="str">
        <v>ავანტი ჯგუფი</v>
      </c>
      <c r="B1288" t="str">
        <v>204499989</v>
      </c>
      <c r="C1288" s="19">
        <v>38723</v>
      </c>
      <c r="E1288" t="str">
        <v/>
      </c>
      <c r="F1288" t="str">
        <v/>
      </c>
      <c r="H1288" t="str">
        <v>ქ. თბილისი, ძველი თბილისის რაიონში, ვირსალაძის ქუჩა 8</v>
      </c>
      <c r="I1288" t="str">
        <v/>
      </c>
      <c r="J1288" t="str">
        <v/>
      </c>
      <c r="K1288" t="str">
        <v/>
      </c>
      <c r="M1288" t="str">
        <v>ირაკლი გიორგაძე</v>
      </c>
      <c r="N1288" t="str">
        <v>01024013768</v>
      </c>
      <c r="O1288" t="str">
        <v/>
      </c>
      <c r="P1288" t="str">
        <v/>
      </c>
      <c r="Q1288">
        <v>174</v>
      </c>
      <c r="R1288" t="str">
        <v>0d51a686-652b-478f-9502-50b11abafa54</v>
      </c>
      <c r="S1288" t="str">
        <v>94279771-0dd8-44b8-955b-275714b1489b</v>
      </c>
      <c r="T1288" t="str">
        <v>7160B5E1-E06A-4B0A-BA34-C2232468C259</v>
      </c>
      <c r="U1288" t="str">
        <v>ICE001287</v>
      </c>
      <c r="V1288" t="b">
        <f>ISNUMBER(MATCH( ""&amp; T1288,  Emploees!AC:AC,0))</f>
        <v>0</v>
      </c>
      <c r="W1288" t="b">
        <f>IF(V1288,FALSE,ISNUMBER(MATCH(T1288,Emploees!B:B,0)))</f>
        <v>0</v>
      </c>
      <c r="X1288" t="b">
        <v>1</v>
      </c>
      <c r="Y1288" t="e">
        <f>MATCH(ROW(),Sheet2!$A$2:$A$8,0)</f>
        <v>#N/A</v>
      </c>
    </row>
    <row r="1289" spans="1:25" hidden="1" x14ac:dyDescent="0.25">
      <c r="A1289" t="str">
        <v>ჰამაკი</v>
      </c>
      <c r="B1289" t="str">
        <v>205147599</v>
      </c>
      <c r="C1289" s="19" t="str">
        <v/>
      </c>
      <c r="E1289" t="str">
        <v/>
      </c>
      <c r="F1289" t="str">
        <v/>
      </c>
      <c r="H1289" t="str">
        <v>ქ. თბილისის, ვაკე-საბურთალოს რაიონი, ილია ჭავჭავაძის გამზ., №75, კორ. 10., ბინა 46</v>
      </c>
      <c r="I1289" t="str">
        <v/>
      </c>
      <c r="J1289" t="str">
        <v/>
      </c>
      <c r="K1289" t="str">
        <v/>
      </c>
      <c r="M1289" t="str">
        <v>ვლადისლავ ტურიაშვილი</v>
      </c>
      <c r="N1289" t="str">
        <v>01030017294</v>
      </c>
      <c r="O1289" t="str">
        <v>info@hamaki.ge</v>
      </c>
      <c r="P1289" t="str">
        <v/>
      </c>
      <c r="Q1289">
        <v>184</v>
      </c>
      <c r="R1289" t="str">
        <v>0d51a686-652b-478f-9502-50b11abafa54</v>
      </c>
      <c r="S1289" t="str">
        <v>94279771-0dd8-44b8-955b-275714b1489b</v>
      </c>
      <c r="T1289" t="str">
        <v>1D929AD2-574A-42C5-8601-BD899DEFC0C1</v>
      </c>
      <c r="U1289" t="str">
        <v>ICE001288</v>
      </c>
      <c r="V1289" t="b">
        <f>ISNUMBER(MATCH( ""&amp; T1289,  Emploees!AC:AC,0))</f>
        <v>0</v>
      </c>
      <c r="W1289" t="b">
        <f>IF(V1289,FALSE,ISNUMBER(MATCH(T1289,Emploees!B:B,0)))</f>
        <v>0</v>
      </c>
      <c r="X1289" t="b">
        <v>1</v>
      </c>
      <c r="Y1289" t="e">
        <f>MATCH(ROW(),Sheet2!$A$2:$A$8,0)</f>
        <v>#N/A</v>
      </c>
    </row>
    <row r="1290" spans="1:25" hidden="1" x14ac:dyDescent="0.25">
      <c r="A1290" t="str">
        <v>ავტო-ბანი 2000</v>
      </c>
      <c r="B1290" t="str">
        <v>205211091</v>
      </c>
      <c r="C1290" s="19">
        <v>39253</v>
      </c>
      <c r="E1290" t="str">
        <v/>
      </c>
      <c r="F1290" t="str">
        <v/>
      </c>
      <c r="H1290" t="str">
        <v>ქ. თბილისი, გლდანი-ნაძალადევის რაიონი, ფეიქრების ქ., N 14</v>
      </c>
      <c r="I1290" t="str">
        <v/>
      </c>
      <c r="J1290" t="str">
        <v/>
      </c>
      <c r="K1290" t="str">
        <v/>
      </c>
      <c r="M1290" t="str">
        <v>ბაკურ ხუნდაძე</v>
      </c>
      <c r="N1290" t="str">
        <v>01026002601</v>
      </c>
      <c r="O1290" t="str">
        <v>info@autobani2000.ge</v>
      </c>
      <c r="P1290" t="str">
        <v/>
      </c>
      <c r="Q1290">
        <v>82</v>
      </c>
      <c r="R1290" t="str">
        <v>0d51a686-652b-478f-9502-50b11abafa54</v>
      </c>
      <c r="S1290" t="str">
        <v>94279771-0dd8-44b8-955b-275714b1489b</v>
      </c>
      <c r="T1290" t="str">
        <v>9C654357-1E7E-4441-BDB7-C58906BB5DD5</v>
      </c>
      <c r="U1290" t="str">
        <v>ICE001289</v>
      </c>
      <c r="V1290" t="b">
        <f>ISNUMBER(MATCH( ""&amp; T1290,  Emploees!AC:AC,0))</f>
        <v>0</v>
      </c>
      <c r="W1290" t="b">
        <f>IF(V1290,FALSE,ISNUMBER(MATCH(T1290,Emploees!B:B,0)))</f>
        <v>0</v>
      </c>
      <c r="X1290" t="b">
        <v>1</v>
      </c>
      <c r="Y1290" t="e">
        <f>MATCH(ROW(),Sheet2!$A$2:$A$8,0)</f>
        <v>#N/A</v>
      </c>
    </row>
    <row r="1291" spans="1:25" hidden="1" x14ac:dyDescent="0.25">
      <c r="A1291" t="str">
        <v>ღვინის სამყარო - მამული XXI</v>
      </c>
      <c r="B1291" t="str">
        <v>204417363</v>
      </c>
      <c r="C1291" s="19">
        <v>36796</v>
      </c>
      <c r="E1291" t="str">
        <v/>
      </c>
      <c r="F1291" t="str">
        <v/>
      </c>
      <c r="H1291" t="str">
        <v>ქ. თბილისი, ძველი თბილისის (ყოფ. მთაწმ) რაიონში, ლაღიძის ქ.,2/27</v>
      </c>
      <c r="I1291" t="str">
        <v/>
      </c>
      <c r="J1291" t="str">
        <v/>
      </c>
      <c r="K1291" t="str">
        <v/>
      </c>
      <c r="M1291" t="str">
        <v>ვაჟა ულარჯიშვილი</v>
      </c>
      <c r="N1291" t="str">
        <v>01024038180</v>
      </c>
      <c r="O1291" t="str">
        <v>Info@wineworld.ge</v>
      </c>
      <c r="P1291" t="str">
        <v/>
      </c>
      <c r="Q1291" t="str">
        <v/>
      </c>
      <c r="R1291" t="str">
        <v>0d51a686-652b-478f-9502-50b11abafa54</v>
      </c>
      <c r="S1291" t="str">
        <v>94279771-0dd8-44b8-955b-275714b1489b</v>
      </c>
      <c r="T1291" t="str">
        <v>96571321-67CE-45E1-9008-06317722C4CC</v>
      </c>
      <c r="U1291" t="str">
        <v>ICE001290</v>
      </c>
      <c r="V1291" t="b">
        <f>ISNUMBER(MATCH( ""&amp; T1291,  Emploees!AC:AC,0))</f>
        <v>0</v>
      </c>
      <c r="W1291" t="b">
        <f>IF(V1291,FALSE,ISNUMBER(MATCH(T1291,Emploees!B:B,0)))</f>
        <v>0</v>
      </c>
      <c r="X1291" t="b">
        <v>1</v>
      </c>
      <c r="Y1291" t="e">
        <f>MATCH(ROW(),Sheet2!$A$2:$A$8,0)</f>
        <v>#N/A</v>
      </c>
    </row>
    <row r="1292" spans="1:25" hidden="1" x14ac:dyDescent="0.25">
      <c r="A1292" t="str">
        <v>BASO</v>
      </c>
      <c r="B1292" t="str">
        <v>404911565</v>
      </c>
      <c r="C1292" s="19">
        <v>40808</v>
      </c>
      <c r="E1292" t="str">
        <v/>
      </c>
      <c r="F1292" t="str">
        <v/>
      </c>
      <c r="H1292" t="str">
        <v>ქ. თბილისის, ვაკე-საბურთალოს რაიონში, ალ.ყაზბეგის გამზ., N 29/22, ბ. 33</v>
      </c>
      <c r="I1292" t="str">
        <v/>
      </c>
      <c r="J1292" t="str">
        <v/>
      </c>
      <c r="K1292" t="str">
        <v/>
      </c>
      <c r="M1292" t="str">
        <v>მიხეილ სოსელია</v>
      </c>
      <c r="N1292" t="str">
        <v>01024002110</v>
      </c>
      <c r="O1292" t="str">
        <v>soseliam@yahoo.com</v>
      </c>
      <c r="P1292" t="str">
        <v/>
      </c>
      <c r="Q1292">
        <v>191</v>
      </c>
      <c r="R1292" t="str">
        <v>0d51a686-652b-478f-9502-50b11abafa54</v>
      </c>
      <c r="S1292" t="str">
        <v>94279771-0dd8-44b8-955b-275714b1489b</v>
      </c>
      <c r="T1292" t="str">
        <v>78DC36E7-8BB5-4403-AE94-5C66A94B39FA</v>
      </c>
      <c r="U1292" t="str">
        <v>ICE001291</v>
      </c>
      <c r="V1292" t="b">
        <f>ISNUMBER(MATCH( ""&amp; T1292,  Emploees!AC:AC,0))</f>
        <v>0</v>
      </c>
      <c r="W1292" t="b">
        <f>IF(V1292,FALSE,ISNUMBER(MATCH(T1292,Emploees!B:B,0)))</f>
        <v>0</v>
      </c>
      <c r="X1292" t="b">
        <v>1</v>
      </c>
      <c r="Y1292" t="e">
        <f>MATCH(ROW(),Sheet2!$A$2:$A$8,0)</f>
        <v>#N/A</v>
      </c>
    </row>
    <row r="1293" spans="1:25" hidden="1" x14ac:dyDescent="0.25">
      <c r="A1293" t="str">
        <v xml:space="preserve">სუპერი </v>
      </c>
      <c r="B1293" t="str">
        <v>205050905</v>
      </c>
      <c r="C1293" s="19">
        <v>38376</v>
      </c>
      <c r="E1293" t="str">
        <v/>
      </c>
      <c r="F1293" t="str">
        <v/>
      </c>
      <c r="H1293" t="str">
        <v>ქ. თბილისი, მთაწმინდის რაიონი, კოსტავას ქ., №23</v>
      </c>
      <c r="I1293" t="str">
        <v/>
      </c>
      <c r="J1293" t="str">
        <v/>
      </c>
      <c r="K1293" t="str">
        <v/>
      </c>
      <c r="M1293" t="str">
        <v>ივანე ხაზარაძე</v>
      </c>
      <c r="N1293" t="str">
        <v>01008002602</v>
      </c>
      <c r="O1293" t="str">
        <v/>
      </c>
      <c r="P1293" t="str">
        <v/>
      </c>
      <c r="Q1293">
        <v>199</v>
      </c>
      <c r="R1293" t="str">
        <v>0d51a686-652b-478f-9502-50b11abafa54</v>
      </c>
      <c r="S1293" t="str">
        <v>94279771-0dd8-44b8-955b-275714b1489b</v>
      </c>
      <c r="T1293" t="str">
        <v>5581A030-60D2-4FD0-A1F7-5D99FD413A2D</v>
      </c>
      <c r="U1293" t="str">
        <v>ICE001292</v>
      </c>
      <c r="V1293" t="b">
        <f>ISNUMBER(MATCH( ""&amp; T1293,  Emploees!AC:AC,0))</f>
        <v>0</v>
      </c>
      <c r="W1293" t="b">
        <f>IF(V1293,FALSE,ISNUMBER(MATCH(T1293,Emploees!B:B,0)))</f>
        <v>0</v>
      </c>
      <c r="X1293" t="b">
        <v>1</v>
      </c>
      <c r="Y1293" t="e">
        <f>MATCH(ROW(),Sheet2!$A$2:$A$8,0)</f>
        <v>#N/A</v>
      </c>
    </row>
    <row r="1294" spans="1:25" hidden="1" x14ac:dyDescent="0.25">
      <c r="A1294" t="str">
        <v>ართთაიმი</v>
      </c>
      <c r="B1294" t="str">
        <v>202356672</v>
      </c>
      <c r="C1294" s="19">
        <v>39020</v>
      </c>
      <c r="E1294" t="str">
        <v/>
      </c>
      <c r="F1294" t="str">
        <v/>
      </c>
      <c r="H1294" t="str">
        <v>ქ. თბილისის, დიდუბე-ჩუღურეთის რაიონში, ცაბაძის ქ., №9</v>
      </c>
      <c r="I1294" t="str">
        <v/>
      </c>
      <c r="J1294" t="str">
        <v/>
      </c>
      <c r="K1294" t="str">
        <v/>
      </c>
      <c r="M1294" t="str">
        <v>თინათინ მიქელაძე</v>
      </c>
      <c r="N1294" t="str">
        <v>01012025566</v>
      </c>
      <c r="O1294" t="str">
        <v/>
      </c>
      <c r="P1294" t="str">
        <v/>
      </c>
      <c r="Q1294">
        <v>196</v>
      </c>
      <c r="R1294" t="str">
        <v>0d51a686-652b-478f-9502-50b11abafa54</v>
      </c>
      <c r="S1294" t="str">
        <v>94279771-0dd8-44b8-955b-275714b1489b</v>
      </c>
      <c r="T1294" t="str">
        <v>35D49E22-D3F5-484C-80DF-A448DD15DE6A</v>
      </c>
      <c r="U1294" t="str">
        <v>ICE001293</v>
      </c>
      <c r="V1294" t="b">
        <f>ISNUMBER(MATCH( ""&amp; T1294,  Emploees!AC:AC,0))</f>
        <v>0</v>
      </c>
      <c r="W1294" t="b">
        <f>IF(V1294,FALSE,ISNUMBER(MATCH(T1294,Emploees!B:B,0)))</f>
        <v>0</v>
      </c>
      <c r="X1294" t="b">
        <v>1</v>
      </c>
      <c r="Y1294" t="e">
        <f>MATCH(ROW(),Sheet2!$A$2:$A$8,0)</f>
        <v>#N/A</v>
      </c>
    </row>
    <row r="1295" spans="1:25" hidden="1" x14ac:dyDescent="0.25">
      <c r="A1295" t="str">
        <v>ოფის 2010</v>
      </c>
      <c r="B1295" t="str">
        <v>205295660</v>
      </c>
      <c r="C1295" s="19">
        <v>40172</v>
      </c>
      <c r="E1295" t="str">
        <v/>
      </c>
      <c r="F1295" t="str">
        <v/>
      </c>
      <c r="H1295" t="str">
        <v xml:space="preserve">ქ. თბილისის, ვაკე-საბურთალოს რაიონში., ყაზბეგის გამზ. №4 </v>
      </c>
      <c r="I1295" t="str">
        <v/>
      </c>
      <c r="J1295" t="str">
        <v/>
      </c>
      <c r="K1295" t="str">
        <v/>
      </c>
      <c r="M1295" t="str">
        <v>სოფიო მაცაბერიძე</v>
      </c>
      <c r="N1295" t="str">
        <v>01025008632</v>
      </c>
      <c r="O1295" t="str">
        <v>S.MACABERIDZE@yahoo.com</v>
      </c>
      <c r="P1295" t="str">
        <v/>
      </c>
      <c r="Q1295">
        <v>197</v>
      </c>
      <c r="R1295" t="str">
        <v>0d51a686-652b-478f-9502-50b11abafa54</v>
      </c>
      <c r="S1295" t="str">
        <v>94279771-0dd8-44b8-955b-275714b1489b</v>
      </c>
      <c r="T1295" t="str">
        <v>A6FAEA9D-0FF0-4D93-80B8-42F7ADABB60E</v>
      </c>
      <c r="U1295" t="str">
        <v>ICE001294</v>
      </c>
      <c r="V1295" t="b">
        <f>ISNUMBER(MATCH( ""&amp; T1295,  Emploees!AC:AC,0))</f>
        <v>0</v>
      </c>
      <c r="W1295" t="b">
        <f>IF(V1295,FALSE,ISNUMBER(MATCH(T1295,Emploees!B:B,0)))</f>
        <v>0</v>
      </c>
      <c r="X1295" t="b">
        <v>1</v>
      </c>
      <c r="Y1295" t="e">
        <f>MATCH(ROW(),Sheet2!$A$2:$A$8,0)</f>
        <v>#N/A</v>
      </c>
    </row>
    <row r="1296" spans="1:25" hidden="1" x14ac:dyDescent="0.25">
      <c r="A1296" t="str">
        <v>სამშობლო</v>
      </c>
      <c r="B1296" t="str">
        <v>211357397</v>
      </c>
      <c r="C1296" s="19">
        <v>36102</v>
      </c>
      <c r="E1296" t="str">
        <v/>
      </c>
      <c r="F1296" t="str">
        <v/>
      </c>
      <c r="H1296" t="str">
        <v>ქ. თბილისის, ვაკე-საბურთალოს რაიონში, ყაზბეგის გამზ., №4</v>
      </c>
      <c r="I1296" t="str">
        <v/>
      </c>
      <c r="J1296" t="str">
        <v/>
      </c>
      <c r="K1296" t="str">
        <v/>
      </c>
      <c r="M1296" t="str">
        <v>მანანა კაციტაძე</v>
      </c>
      <c r="N1296" t="str">
        <v>01025012874</v>
      </c>
      <c r="O1296" t="str">
        <v/>
      </c>
      <c r="P1296" t="str">
        <v/>
      </c>
      <c r="Q1296">
        <v>195</v>
      </c>
      <c r="R1296" t="str">
        <v>0d51a686-652b-478f-9502-50b11abafa54</v>
      </c>
      <c r="S1296" t="str">
        <v>94279771-0dd8-44b8-955b-275714b1489b</v>
      </c>
      <c r="T1296" t="str">
        <v>2DDD64BF-9EF9-410A-A1A7-2822F2B79656</v>
      </c>
      <c r="U1296" t="str">
        <v>ICE001295</v>
      </c>
      <c r="V1296" t="b">
        <f>ISNUMBER(MATCH( ""&amp; T1296,  Emploees!AC:AC,0))</f>
        <v>0</v>
      </c>
      <c r="W1296" t="b">
        <f>IF(V1296,FALSE,ISNUMBER(MATCH(T1296,Emploees!B:B,0)))</f>
        <v>0</v>
      </c>
      <c r="X1296" t="b">
        <v>1</v>
      </c>
      <c r="Y1296" t="e">
        <f>MATCH(ROW(),Sheet2!$A$2:$A$8,0)</f>
        <v>#N/A</v>
      </c>
    </row>
    <row r="1297" spans="1:25" hidden="1" x14ac:dyDescent="0.25">
      <c r="A1297" t="str">
        <v>პრიმა სერვის+</v>
      </c>
      <c r="B1297" t="str">
        <v>400002554</v>
      </c>
      <c r="C1297" s="19">
        <v>40261</v>
      </c>
      <c r="E1297" t="str">
        <v/>
      </c>
      <c r="F1297" t="str">
        <v/>
      </c>
      <c r="H1297" t="str">
        <v>ქ. თბილისი, გლდანი-ნაძალადევის რაიონი, ფეიქრების ქ., №12</v>
      </c>
      <c r="I1297" t="str">
        <v/>
      </c>
      <c r="J1297" t="str">
        <v/>
      </c>
      <c r="K1297" t="str">
        <v/>
      </c>
      <c r="M1297" t="str">
        <v>დავითი დანელია</v>
      </c>
      <c r="N1297" t="str">
        <v>01023002374</v>
      </c>
      <c r="O1297" t="str">
        <v>Prima_Plus@hotmail.com</v>
      </c>
      <c r="P1297" t="str">
        <v/>
      </c>
      <c r="Q1297">
        <v>198</v>
      </c>
      <c r="R1297" t="str">
        <v>0d51a686-652b-478f-9502-50b11abafa54</v>
      </c>
      <c r="S1297" t="str">
        <v>94279771-0dd8-44b8-955b-275714b1489b</v>
      </c>
      <c r="T1297" t="str">
        <v>58E43494-D177-4C6B-83DE-F2E9F7611CA8</v>
      </c>
      <c r="U1297" t="str">
        <v>ICE001296</v>
      </c>
      <c r="V1297" t="b">
        <f>ISNUMBER(MATCH( ""&amp; T1297,  Emploees!AC:AC,0))</f>
        <v>0</v>
      </c>
      <c r="W1297" t="b">
        <f>IF(V1297,FALSE,ISNUMBER(MATCH(T1297,Emploees!B:B,0)))</f>
        <v>0</v>
      </c>
      <c r="X1297" t="b">
        <v>1</v>
      </c>
      <c r="Y1297" t="e">
        <f>MATCH(ROW(),Sheet2!$A$2:$A$8,0)</f>
        <v>#N/A</v>
      </c>
    </row>
    <row r="1298" spans="1:25" hidden="1" x14ac:dyDescent="0.25">
      <c r="A1298" t="str">
        <v>კახელები</v>
      </c>
      <c r="B1298" t="str">
        <v>202359072</v>
      </c>
      <c r="C1298" s="19">
        <v>39037</v>
      </c>
      <c r="E1298" t="str">
        <v/>
      </c>
      <c r="F1298" t="str">
        <v/>
      </c>
      <c r="H1298" t="str">
        <v>ქ. თბილისის, ძველი თბილისის რაიონში, დ. აღმაშენებლის გამზ., №71</v>
      </c>
      <c r="I1298" t="str">
        <v/>
      </c>
      <c r="J1298" t="str">
        <v/>
      </c>
      <c r="K1298" t="str">
        <v/>
      </c>
      <c r="M1298" t="str">
        <v>ჯუმბერ ხუნდაძე</v>
      </c>
      <c r="N1298" t="str">
        <v>01017010363</v>
      </c>
      <c r="O1298" t="str">
        <v>gozalishvili@kakhelebi.ge</v>
      </c>
      <c r="P1298" t="str">
        <v/>
      </c>
      <c r="Q1298" t="str">
        <v/>
      </c>
      <c r="R1298" t="str">
        <v>0d51a686-652b-478f-9502-50b11abafa54</v>
      </c>
      <c r="S1298" t="str">
        <v>94279771-0dd8-44b8-955b-275714b1489b</v>
      </c>
      <c r="T1298" t="str">
        <v>4E3F9570-BAC1-421B-B0D1-7ED70B97FFF1</v>
      </c>
      <c r="U1298" t="str">
        <v>ICE001297</v>
      </c>
      <c r="V1298" t="b">
        <f>ISNUMBER(MATCH( ""&amp; T1298,  Emploees!AC:AC,0))</f>
        <v>0</v>
      </c>
      <c r="W1298" t="b">
        <f>IF(V1298,FALSE,ISNUMBER(MATCH(T1298,Emploees!B:B,0)))</f>
        <v>0</v>
      </c>
      <c r="X1298" t="b">
        <v>1</v>
      </c>
      <c r="Y1298" t="e">
        <f>MATCH(ROW(),Sheet2!$A$2:$A$8,0)</f>
        <v>#N/A</v>
      </c>
    </row>
    <row r="1299" spans="1:25" hidden="1" x14ac:dyDescent="0.25">
      <c r="A1299" t="str">
        <v>მაგიკა</v>
      </c>
      <c r="B1299" t="str">
        <v>401952080</v>
      </c>
      <c r="C1299" s="19">
        <v>40494</v>
      </c>
      <c r="E1299" t="str">
        <v/>
      </c>
      <c r="F1299" t="str">
        <v/>
      </c>
      <c r="H1299" t="str">
        <v xml:space="preserve">ქ. თბილისის დიდუბის რაიონში, აკ. წერეთლის გამზ.,N79 ბინა №33 </v>
      </c>
      <c r="I1299" t="str">
        <v/>
      </c>
      <c r="J1299" t="str">
        <v/>
      </c>
      <c r="K1299" t="str">
        <v/>
      </c>
      <c r="M1299" t="str">
        <v>გიორგი ბერძენიშვილი</v>
      </c>
      <c r="N1299" t="str">
        <v>01007015362</v>
      </c>
      <c r="O1299" t="str">
        <v/>
      </c>
      <c r="P1299" t="str">
        <v/>
      </c>
      <c r="Q1299">
        <v>204</v>
      </c>
      <c r="R1299" t="str">
        <v>0d51a686-652b-478f-9502-50b11abafa54</v>
      </c>
      <c r="S1299" t="str">
        <v>94279771-0dd8-44b8-955b-275714b1489b</v>
      </c>
      <c r="T1299" t="str">
        <v>A058F994-9A86-4E5E-8977-1CBD5E9B3033</v>
      </c>
      <c r="U1299" t="str">
        <v>ICE001298</v>
      </c>
      <c r="V1299" t="b">
        <f>ISNUMBER(MATCH( ""&amp; T1299,  Emploees!AC:AC,0))</f>
        <v>0</v>
      </c>
      <c r="W1299" t="b">
        <f>IF(V1299,FALSE,ISNUMBER(MATCH(T1299,Emploees!B:B,0)))</f>
        <v>0</v>
      </c>
      <c r="X1299" t="b">
        <v>1</v>
      </c>
      <c r="Y1299" t="e">
        <f>MATCH(ROW(),Sheet2!$A$2:$A$8,0)</f>
        <v>#N/A</v>
      </c>
    </row>
    <row r="1300" spans="1:25" hidden="1" x14ac:dyDescent="0.25">
      <c r="A1300" t="str">
        <v>თურსა</v>
      </c>
      <c r="B1300" t="str">
        <v>248435670</v>
      </c>
      <c r="C1300" s="19">
        <v>39924</v>
      </c>
      <c r="E1300" t="str">
        <v/>
      </c>
      <c r="F1300" t="str">
        <v/>
      </c>
      <c r="H1300" t="str">
        <v>ბათუმი, ანგისას დასახლება</v>
      </c>
      <c r="I1300" t="str">
        <v/>
      </c>
      <c r="J1300" t="str">
        <v/>
      </c>
      <c r="K1300" t="str">
        <v/>
      </c>
      <c r="M1300" t="str">
        <v>ზურაბ ფუტკარაძე</v>
      </c>
      <c r="N1300">
        <v>61010000528</v>
      </c>
      <c r="O1300" t="str">
        <v/>
      </c>
      <c r="P1300" t="str">
        <v/>
      </c>
      <c r="Q1300">
        <v>73</v>
      </c>
      <c r="R1300" t="str">
        <v>0d51a686-652b-478f-9502-50b11abafa54</v>
      </c>
      <c r="S1300" t="str">
        <v>94279771-0dd8-44b8-955b-275714b1489b</v>
      </c>
      <c r="T1300" t="str">
        <v>30F99AF1-1A4C-47E3-9321-571879DC52D3</v>
      </c>
      <c r="U1300" t="str">
        <v>ICE001299</v>
      </c>
      <c r="V1300" t="b">
        <f>ISNUMBER(MATCH( ""&amp; T1300,  Emploees!AC:AC,0))</f>
        <v>0</v>
      </c>
      <c r="W1300" t="b">
        <f>IF(V1300,FALSE,ISNUMBER(MATCH(T1300,Emploees!B:B,0)))</f>
        <v>0</v>
      </c>
      <c r="X1300" t="b">
        <v>1</v>
      </c>
      <c r="Y1300" t="e">
        <f>MATCH(ROW(),Sheet2!$A$2:$A$8,0)</f>
        <v>#N/A</v>
      </c>
    </row>
    <row r="1301" spans="1:25" hidden="1" x14ac:dyDescent="0.25">
      <c r="A1301" t="str">
        <v>ჩიმერი</v>
      </c>
      <c r="B1301" t="str">
        <v>204394253</v>
      </c>
      <c r="C1301" s="19">
        <v>35326</v>
      </c>
      <c r="E1301" t="str">
        <v/>
      </c>
      <c r="F1301" t="str">
        <v/>
      </c>
      <c r="H1301" t="str">
        <v>ქ. თბილისი, ძველი თბილისის რაიონი, ბარათაშვილის ქ., N8</v>
      </c>
      <c r="I1301" t="str">
        <v/>
      </c>
      <c r="J1301" t="str">
        <v/>
      </c>
      <c r="K1301" t="str">
        <v/>
      </c>
      <c r="M1301" t="str">
        <v>პავლე გვერდწითელი</v>
      </c>
      <c r="N1301" t="str">
        <v>01009003478</v>
      </c>
      <c r="O1301" t="str">
        <v>philips@pmg.com.ge</v>
      </c>
      <c r="P1301" t="str">
        <v/>
      </c>
      <c r="Q1301">
        <v>205</v>
      </c>
      <c r="R1301" t="str">
        <v>0d51a686-652b-478f-9502-50b11abafa54</v>
      </c>
      <c r="S1301" t="str">
        <v>94279771-0dd8-44b8-955b-275714b1489b</v>
      </c>
      <c r="T1301" t="str">
        <v>035A8B08-D904-4BFF-8920-D9458E780B63</v>
      </c>
      <c r="U1301" t="str">
        <v>ICE001300</v>
      </c>
      <c r="V1301" t="b">
        <f>ISNUMBER(MATCH( ""&amp; T1301,  Emploees!AC:AC,0))</f>
        <v>0</v>
      </c>
      <c r="W1301" t="b">
        <f>IF(V1301,FALSE,ISNUMBER(MATCH(T1301,Emploees!B:B,0)))</f>
        <v>0</v>
      </c>
      <c r="X1301" t="b">
        <v>1</v>
      </c>
      <c r="Y1301" t="e">
        <f>MATCH(ROW(),Sheet2!$A$2:$A$8,0)</f>
        <v>#N/A</v>
      </c>
    </row>
    <row r="1302" spans="1:25" hidden="1" x14ac:dyDescent="0.25">
      <c r="A1302" t="str">
        <v>დალე</v>
      </c>
      <c r="B1302" t="str">
        <v>211378793</v>
      </c>
      <c r="C1302" s="19">
        <v>36067</v>
      </c>
      <c r="E1302" t="str">
        <v/>
      </c>
      <c r="F1302" t="str">
        <v/>
      </c>
      <c r="H1302" t="str">
        <v>ქ. თბილისის ვაკე–საბურთალოს რაიონში, ყაზბეგის გამზ. 12ა</v>
      </c>
      <c r="I1302" t="str">
        <v/>
      </c>
      <c r="J1302" t="str">
        <v/>
      </c>
      <c r="K1302" t="str">
        <v/>
      </c>
      <c r="M1302" t="str">
        <v>ლევან დადიანიძე</v>
      </c>
      <c r="N1302" t="str">
        <v>01024006371</v>
      </c>
      <c r="O1302" t="str">
        <v/>
      </c>
      <c r="P1302" t="str">
        <v/>
      </c>
      <c r="Q1302">
        <v>20</v>
      </c>
      <c r="R1302" t="str">
        <v>0d51a686-652b-478f-9502-50b11abafa54</v>
      </c>
      <c r="S1302" t="str">
        <v>94279771-0dd8-44b8-955b-275714b1489b</v>
      </c>
      <c r="T1302" t="str">
        <v>EE217914-96EA-4440-81CE-B7AA1DFE49F1</v>
      </c>
      <c r="U1302" t="str">
        <v>ICE001301</v>
      </c>
      <c r="V1302" t="b">
        <f>ISNUMBER(MATCH( ""&amp; T1302,  Emploees!AC:AC,0))</f>
        <v>0</v>
      </c>
      <c r="W1302" t="b">
        <f>IF(V1302,FALSE,ISNUMBER(MATCH(T1302,Emploees!B:B,0)))</f>
        <v>0</v>
      </c>
      <c r="X1302" t="b">
        <v>1</v>
      </c>
      <c r="Y1302" t="e">
        <f>MATCH(ROW(),Sheet2!$A$2:$A$8,0)</f>
        <v>#N/A</v>
      </c>
    </row>
    <row r="1303" spans="1:25" hidden="1" x14ac:dyDescent="0.25">
      <c r="A1303" t="str">
        <v>იბერია ავტო</v>
      </c>
      <c r="B1303" t="str">
        <v>236098129</v>
      </c>
      <c r="C1303" s="19">
        <v>39995</v>
      </c>
      <c r="E1303" t="str">
        <v/>
      </c>
      <c r="F1303" t="str">
        <v/>
      </c>
      <c r="H1303" t="str">
        <v>ქ. თბილისი, გლდანის რაიონი, ჯორჯ ბალანჩინის ქუჩა, N 38</v>
      </c>
      <c r="I1303" t="str">
        <v/>
      </c>
      <c r="J1303" t="str">
        <v/>
      </c>
      <c r="K1303" t="str">
        <v/>
      </c>
      <c r="M1303" t="str">
        <v>ალექსანდრე ხუციშვილი</v>
      </c>
      <c r="N1303" t="str">
        <v>01020005017</v>
      </c>
      <c r="O1303" t="str">
        <v>info@wolksvagen.ge</v>
      </c>
      <c r="P1303" t="str">
        <v/>
      </c>
      <c r="Q1303" t="str">
        <v/>
      </c>
      <c r="R1303" t="str">
        <v>0d51a686-652b-478f-9502-50b11abafa54</v>
      </c>
      <c r="S1303" t="str">
        <v>94279771-0dd8-44b8-955b-275714b1489b</v>
      </c>
      <c r="T1303" t="str">
        <v>2464D8A4-A6A9-47BE-B427-D6828FAD5FF8</v>
      </c>
      <c r="U1303" t="str">
        <v>ICE001302</v>
      </c>
      <c r="V1303" t="b">
        <f>ISNUMBER(MATCH( ""&amp; T1303,  Emploees!AC:AC,0))</f>
        <v>0</v>
      </c>
      <c r="W1303" t="b">
        <f>IF(V1303,FALSE,ISNUMBER(MATCH(T1303,Emploees!B:B,0)))</f>
        <v>0</v>
      </c>
      <c r="X1303" t="b">
        <v>1</v>
      </c>
      <c r="Y1303" t="e">
        <f>MATCH(ROW(),Sheet2!$A$2:$A$8,0)</f>
        <v>#N/A</v>
      </c>
    </row>
    <row r="1304" spans="1:25" hidden="1" x14ac:dyDescent="0.25">
      <c r="A1304" t="str">
        <v>ბიოსფერო +</v>
      </c>
      <c r="B1304" t="str">
        <v>206295123</v>
      </c>
      <c r="C1304" s="19">
        <v>39308</v>
      </c>
      <c r="E1304" t="str">
        <v/>
      </c>
      <c r="F1304" t="str">
        <v/>
      </c>
      <c r="H1304" t="str">
        <v>ქ. თბილისი, ვაკე-საბურთალოს რაიონი, მარშალ გელოვანის გამზ., მარჯვენა მხარეს (ნაკვეთი 25/38</v>
      </c>
      <c r="I1304" t="str">
        <v/>
      </c>
      <c r="J1304" t="str">
        <v/>
      </c>
      <c r="K1304" t="str">
        <v/>
      </c>
      <c r="M1304" t="str">
        <v>ლევან დევდარიანი</v>
      </c>
      <c r="N1304">
        <v>42001003777</v>
      </c>
      <c r="O1304" t="str">
        <v>ninonikuradze@yahoo.com</v>
      </c>
      <c r="P1304" t="str">
        <v/>
      </c>
      <c r="Q1304" t="str">
        <v/>
      </c>
      <c r="R1304" t="str">
        <v>0d51a686-652b-478f-9502-50b11abafa54</v>
      </c>
      <c r="S1304" t="str">
        <v>94279771-0dd8-44b8-955b-275714b1489b</v>
      </c>
      <c r="T1304" t="str">
        <v>B347CDAB-F86B-46BA-920C-EE78EF9018B8</v>
      </c>
      <c r="U1304" t="str">
        <v>ICE001303</v>
      </c>
      <c r="V1304" t="b">
        <f>ISNUMBER(MATCH( ""&amp; T1304,  Emploees!AC:AC,0))</f>
        <v>0</v>
      </c>
      <c r="W1304" t="b">
        <f>IF(V1304,FALSE,ISNUMBER(MATCH(T1304,Emploees!B:B,0)))</f>
        <v>0</v>
      </c>
      <c r="X1304" t="b">
        <v>1</v>
      </c>
      <c r="Y1304" t="e">
        <f>MATCH(ROW(),Sheet2!$A$2:$A$8,0)</f>
        <v>#N/A</v>
      </c>
    </row>
    <row r="1305" spans="1:25" hidden="1" x14ac:dyDescent="0.25">
      <c r="A1305" t="str">
        <v>პირამიდა G</v>
      </c>
      <c r="B1305" t="str">
        <v>220408994</v>
      </c>
      <c r="C1305" s="19">
        <v>39360</v>
      </c>
      <c r="E1305" t="str">
        <v/>
      </c>
      <c r="F1305" t="str">
        <v/>
      </c>
      <c r="H1305" t="str">
        <v>ქ.ზუგდიდში, აღმაშენებლის, N17</v>
      </c>
      <c r="I1305" t="str">
        <v/>
      </c>
      <c r="J1305" t="str">
        <v/>
      </c>
      <c r="K1305" t="str">
        <v/>
      </c>
      <c r="M1305" t="str">
        <v>ედიკა ციკუტანია</v>
      </c>
      <c r="N1305">
        <v>19001047230</v>
      </c>
      <c r="O1305" t="str">
        <v>piramidage@mail.ru</v>
      </c>
      <c r="P1305" t="str">
        <v/>
      </c>
      <c r="Q1305">
        <v>266</v>
      </c>
      <c r="R1305" t="str">
        <v>0d51a686-652b-478f-9502-50b11abafa54</v>
      </c>
      <c r="S1305" t="str">
        <v>94279771-0dd8-44b8-955b-275714b1489b</v>
      </c>
      <c r="T1305" t="str">
        <v>471D8A34-E1BF-4B3C-B433-42697540B2C7</v>
      </c>
      <c r="U1305" t="str">
        <v>ICE001304</v>
      </c>
      <c r="V1305" t="b">
        <f>ISNUMBER(MATCH( ""&amp; T1305,  Emploees!AC:AC,0))</f>
        <v>0</v>
      </c>
      <c r="W1305" t="b">
        <f>IF(V1305,FALSE,ISNUMBER(MATCH(T1305,Emploees!B:B,0)))</f>
        <v>0</v>
      </c>
      <c r="X1305" t="b">
        <v>1</v>
      </c>
      <c r="Y1305" t="e">
        <f>MATCH(ROW(),Sheet2!$A$2:$A$8,0)</f>
        <v>#N/A</v>
      </c>
    </row>
    <row r="1306" spans="1:25" hidden="1" x14ac:dyDescent="0.25">
      <c r="A1306" t="str">
        <v>ბივ</v>
      </c>
      <c r="B1306" t="str">
        <v>202387050</v>
      </c>
      <c r="C1306" s="19">
        <v>39213</v>
      </c>
      <c r="E1306" t="str">
        <v/>
      </c>
      <c r="F1306" t="str">
        <v/>
      </c>
      <c r="H1306" t="str">
        <v>ქ. თბილისი, დიდუბე-ჩუღურეთის რაიონი, დავით ყიფიანის ქ., №24ა, ბ. №3ბ</v>
      </c>
      <c r="I1306" t="str">
        <v/>
      </c>
      <c r="J1306" t="str">
        <v/>
      </c>
      <c r="K1306" t="str">
        <v/>
      </c>
      <c r="M1306" t="str">
        <v>ივანე ბაბლიძე</v>
      </c>
      <c r="N1306" t="str">
        <v>01001014747</v>
      </c>
      <c r="O1306" t="str">
        <v>info@biv.ge</v>
      </c>
      <c r="P1306" t="str">
        <v/>
      </c>
      <c r="Q1306">
        <v>267</v>
      </c>
      <c r="R1306" t="str">
        <v>0d51a686-652b-478f-9502-50b11abafa54</v>
      </c>
      <c r="S1306" t="str">
        <v>94279771-0dd8-44b8-955b-275714b1489b</v>
      </c>
      <c r="T1306" t="str">
        <v>EAF400B3-406D-4FEC-B031-ABE9A41AB65D</v>
      </c>
      <c r="U1306" t="str">
        <v>ICE001305</v>
      </c>
      <c r="V1306" t="b">
        <f>ISNUMBER(MATCH( ""&amp; T1306,  Emploees!AC:AC,0))</f>
        <v>0</v>
      </c>
      <c r="W1306" t="b">
        <f>IF(V1306,FALSE,ISNUMBER(MATCH(T1306,Emploees!B:B,0)))</f>
        <v>0</v>
      </c>
      <c r="X1306" t="b">
        <v>1</v>
      </c>
      <c r="Y1306" t="e">
        <f>MATCH(ROW(),Sheet2!$A$2:$A$8,0)</f>
        <v>#N/A</v>
      </c>
    </row>
    <row r="1307" spans="1:25" hidden="1" x14ac:dyDescent="0.25">
      <c r="A1307" t="str">
        <v>ს.მ.ს.</v>
      </c>
      <c r="B1307" t="str">
        <v>400003321</v>
      </c>
      <c r="C1307" s="19">
        <v>40284</v>
      </c>
      <c r="E1307" t="str">
        <v/>
      </c>
      <c r="F1307" t="str">
        <v/>
      </c>
      <c r="H1307" t="str">
        <v>ქ. თბილისი, გლდანის რაიონი, გლდანის ა მ/რ, კორპ. 56, ბინა №21</v>
      </c>
      <c r="I1307" t="str">
        <v/>
      </c>
      <c r="J1307" t="str">
        <v/>
      </c>
      <c r="K1307" t="str">
        <v/>
      </c>
      <c r="M1307" t="str">
        <v>ალექსანდრე მეტრეველი</v>
      </c>
      <c r="N1307" t="str">
        <v>01024068238</v>
      </c>
      <c r="O1307" t="str">
        <v>zmetreveli@mail.ru</v>
      </c>
      <c r="P1307" t="str">
        <v/>
      </c>
      <c r="Q1307">
        <v>268</v>
      </c>
      <c r="R1307" t="str">
        <v>0d51a686-652b-478f-9502-50b11abafa54</v>
      </c>
      <c r="S1307" t="str">
        <v>94279771-0dd8-44b8-955b-275714b1489b</v>
      </c>
      <c r="T1307" t="str">
        <v>C62E3D6F-B62A-4C52-8AEA-6F9FC78CE2A4</v>
      </c>
      <c r="U1307" t="str">
        <v>ICE001306</v>
      </c>
      <c r="V1307" t="b">
        <f>ISNUMBER(MATCH( ""&amp; T1307,  Emploees!AC:AC,0))</f>
        <v>0</v>
      </c>
      <c r="W1307" t="b">
        <f>IF(V1307,FALSE,ISNUMBER(MATCH(T1307,Emploees!B:B,0)))</f>
        <v>0</v>
      </c>
      <c r="X1307" t="b">
        <v>1</v>
      </c>
      <c r="Y1307" t="e">
        <f>MATCH(ROW(),Sheet2!$A$2:$A$8,0)</f>
        <v>#N/A</v>
      </c>
    </row>
    <row r="1308" spans="1:25" hidden="1" x14ac:dyDescent="0.25">
      <c r="A1308" t="str">
        <v>გლობუსი ემ-ბე</v>
      </c>
      <c r="B1308" t="str">
        <v>202446969</v>
      </c>
      <c r="C1308" s="19">
        <v>39553</v>
      </c>
      <c r="E1308" t="str">
        <v/>
      </c>
      <c r="F1308" t="str">
        <v/>
      </c>
      <c r="H1308" t="str">
        <v>ქ. თბილისი, დიდუბე-ჩუღურეთის რაიონში, წერეთლის გამზ. №142</v>
      </c>
      <c r="I1308" t="str">
        <v/>
      </c>
      <c r="J1308" t="str">
        <v/>
      </c>
      <c r="K1308" t="str">
        <v/>
      </c>
      <c r="M1308" t="str">
        <v>მაყვალა ბეშიძე</v>
      </c>
      <c r="N1308" t="str">
        <v>01024004960</v>
      </c>
      <c r="O1308" t="str">
        <v/>
      </c>
      <c r="P1308" t="str">
        <v/>
      </c>
      <c r="Q1308">
        <v>243</v>
      </c>
      <c r="R1308" t="str">
        <v>0d51a686-652b-478f-9502-50b11abafa54</v>
      </c>
      <c r="S1308" t="str">
        <v>94279771-0dd8-44b8-955b-275714b1489b</v>
      </c>
      <c r="T1308" t="str">
        <v>56482741-531B-4030-9A35-698DB7923A3F</v>
      </c>
      <c r="U1308" t="str">
        <v>ICE001307</v>
      </c>
      <c r="V1308" t="b">
        <f>ISNUMBER(MATCH( ""&amp; T1308,  Emploees!AC:AC,0))</f>
        <v>0</v>
      </c>
      <c r="W1308" t="b">
        <f>IF(V1308,FALSE,ISNUMBER(MATCH(T1308,Emploees!B:B,0)))</f>
        <v>0</v>
      </c>
      <c r="X1308" t="b">
        <v>1</v>
      </c>
      <c r="Y1308" t="e">
        <f>MATCH(ROW(),Sheet2!$A$2:$A$8,0)</f>
        <v>#N/A</v>
      </c>
    </row>
    <row r="1309" spans="1:25" hidden="1" x14ac:dyDescent="0.25">
      <c r="A1309" t="str">
        <v>სმაილი</v>
      </c>
      <c r="B1309" t="str">
        <v>205289105</v>
      </c>
      <c r="C1309" s="19">
        <v>40092</v>
      </c>
      <c r="E1309" t="str">
        <v/>
      </c>
      <c r="F1309" t="str">
        <v/>
      </c>
      <c r="H1309" t="str">
        <v>ქ. თბილისი, საბურთალოს რაიონი, ალ. ყაზბეგის გამზ., №24, არასაცხოვრებელი ფართი №ა1</v>
      </c>
      <c r="I1309" t="str">
        <v/>
      </c>
      <c r="J1309" t="str">
        <v/>
      </c>
      <c r="K1309" t="str">
        <v/>
      </c>
      <c r="M1309" t="str">
        <v>დავით დოლიძე</v>
      </c>
      <c r="N1309" t="str">
        <v>01024001321</v>
      </c>
      <c r="O1309" t="str">
        <v>k.antidze@geosmiley.ge</v>
      </c>
      <c r="P1309" t="str">
        <v/>
      </c>
      <c r="Q1309" t="str">
        <v/>
      </c>
      <c r="R1309" t="str">
        <v>0d51a686-652b-478f-9502-50b11abafa54</v>
      </c>
      <c r="S1309" t="str">
        <v>94279771-0dd8-44b8-955b-275714b1489b</v>
      </c>
      <c r="T1309" t="str">
        <v>2EFAC8E5-0C4C-4D5C-924B-E68FE2F78F67</v>
      </c>
      <c r="U1309" t="str">
        <v>ICE001308</v>
      </c>
      <c r="V1309" t="b">
        <f>ISNUMBER(MATCH( ""&amp; T1309,  Emploees!AC:AC,0))</f>
        <v>0</v>
      </c>
      <c r="W1309" t="b">
        <f>IF(V1309,FALSE,ISNUMBER(MATCH(T1309,Emploees!B:B,0)))</f>
        <v>0</v>
      </c>
      <c r="X1309" t="b">
        <v>1</v>
      </c>
      <c r="Y1309" t="e">
        <f>MATCH(ROW(),Sheet2!$A$2:$A$8,0)</f>
        <v>#N/A</v>
      </c>
    </row>
    <row r="1310" spans="1:25" hidden="1" x14ac:dyDescent="0.25">
      <c r="A1310" t="str">
        <v>უნიქოლორი</v>
      </c>
      <c r="B1310" t="str">
        <v>204447312</v>
      </c>
      <c r="C1310" s="19">
        <v>37826</v>
      </c>
      <c r="E1310" t="str">
        <v/>
      </c>
      <c r="F1310" t="str">
        <v/>
      </c>
      <c r="H1310" t="str">
        <v>ქ. თბილისის, ძველი თბილისის რაიონში, სანაპიროს ქ., N2</v>
      </c>
      <c r="I1310" t="str">
        <v/>
      </c>
      <c r="J1310" t="str">
        <v/>
      </c>
      <c r="K1310" t="str">
        <v/>
      </c>
      <c r="M1310" t="str">
        <v>ბაადურ ქობლიანიძე</v>
      </c>
      <c r="N1310" t="str">
        <v>01019002962</v>
      </c>
      <c r="O1310" t="str">
        <v/>
      </c>
      <c r="P1310" t="str">
        <v/>
      </c>
      <c r="Q1310">
        <v>68</v>
      </c>
      <c r="R1310" t="str">
        <v>0d51a686-652b-478f-9502-50b11abafa54</v>
      </c>
      <c r="S1310" t="str">
        <v>94279771-0dd8-44b8-955b-275714b1489b</v>
      </c>
      <c r="T1310" t="str">
        <v>80E9BA07-DA38-4FD0-BBDF-D896AFF1DA4D</v>
      </c>
      <c r="U1310" t="str">
        <v>ICE001309</v>
      </c>
      <c r="V1310" t="b">
        <f>ISNUMBER(MATCH( ""&amp; T1310,  Emploees!AC:AC,0))</f>
        <v>0</v>
      </c>
      <c r="W1310" t="b">
        <f>IF(V1310,FALSE,ISNUMBER(MATCH(T1310,Emploees!B:B,0)))</f>
        <v>0</v>
      </c>
      <c r="X1310" t="b">
        <v>1</v>
      </c>
      <c r="Y1310" t="e">
        <f>MATCH(ROW(),Sheet2!$A$2:$A$8,0)</f>
        <v>#N/A</v>
      </c>
    </row>
    <row r="1311" spans="1:25" hidden="1" x14ac:dyDescent="0.25">
      <c r="A1311" t="str">
        <v>თუბი</v>
      </c>
      <c r="B1311" t="str">
        <v>404408707</v>
      </c>
      <c r="C1311" s="19">
        <v>40812</v>
      </c>
      <c r="E1311" t="str">
        <v/>
      </c>
      <c r="F1311" t="str">
        <v/>
      </c>
      <c r="H1311" t="str">
        <v xml:space="preserve">ქ. თბილისის, ძველი თბილისის რაიონი, ბელინსკის ქ., № 24, იგივე ჭოველიძის ქ., № 24, (სართული 1) 
</v>
      </c>
      <c r="I1311" t="str">
        <v/>
      </c>
      <c r="J1311" t="str">
        <v/>
      </c>
      <c r="K1311" t="str">
        <v/>
      </c>
      <c r="M1311" t="str">
        <v>შალვა ქოჩიაშვილი</v>
      </c>
      <c r="N1311">
        <v>21001006814</v>
      </c>
      <c r="O1311" t="str">
        <v/>
      </c>
      <c r="P1311" t="str">
        <v/>
      </c>
      <c r="Q1311">
        <v>298</v>
      </c>
      <c r="R1311" t="str">
        <v>0d51a686-652b-478f-9502-50b11abafa54</v>
      </c>
      <c r="S1311" t="str">
        <v>94279771-0dd8-44b8-955b-275714b1489b</v>
      </c>
      <c r="T1311" t="str">
        <v>9C61A1AF-68B0-4208-9940-4447578115CF</v>
      </c>
      <c r="U1311" t="str">
        <v>ICE001310</v>
      </c>
      <c r="V1311" t="b">
        <f>ISNUMBER(MATCH( ""&amp; T1311,  Emploees!AC:AC,0))</f>
        <v>0</v>
      </c>
      <c r="W1311" t="b">
        <f>IF(V1311,FALSE,ISNUMBER(MATCH(T1311,Emploees!B:B,0)))</f>
        <v>0</v>
      </c>
      <c r="X1311" t="b">
        <v>1</v>
      </c>
      <c r="Y1311" t="e">
        <f>MATCH(ROW(),Sheet2!$A$2:$A$8,0)</f>
        <v>#N/A</v>
      </c>
    </row>
    <row r="1312" spans="1:25" hidden="1" x14ac:dyDescent="0.25">
      <c r="A1312" t="str">
        <v>ვგ ქოლსულტინგ</v>
      </c>
      <c r="B1312" t="str">
        <v>416309916</v>
      </c>
      <c r="C1312" s="19">
        <v>41656</v>
      </c>
      <c r="E1312" t="str">
        <v/>
      </c>
      <c r="F1312" t="str">
        <v/>
      </c>
      <c r="H1312" t="str">
        <v>ქ. რუსთავი, ლეონიძის ქუჩის მიმდებარე ტერიოტორია</v>
      </c>
      <c r="I1312" t="str">
        <v/>
      </c>
      <c r="J1312" t="str">
        <v/>
      </c>
      <c r="K1312" t="str">
        <v/>
      </c>
      <c r="M1312" t="str">
        <v>გრიგოლ გელაშვილი</v>
      </c>
      <c r="N1312">
        <v>35001055696</v>
      </c>
      <c r="O1312" t="str">
        <v>vakho088@gmail.com</v>
      </c>
      <c r="P1312" t="str">
        <v/>
      </c>
      <c r="Q1312">
        <v>303</v>
      </c>
      <c r="R1312" t="str">
        <v>0d51a686-652b-478f-9502-50b11abafa54</v>
      </c>
      <c r="S1312" t="str">
        <v>94279771-0dd8-44b8-955b-275714b1489b</v>
      </c>
      <c r="T1312" t="str">
        <v>5E108530-DE35-4EDA-A429-DF19DC1E19DD</v>
      </c>
      <c r="U1312" t="str">
        <v>ICE001311</v>
      </c>
      <c r="V1312" t="b">
        <f>ISNUMBER(MATCH( ""&amp; T1312,  Emploees!AC:AC,0))</f>
        <v>0</v>
      </c>
      <c r="W1312" t="b">
        <f>IF(V1312,FALSE,ISNUMBER(MATCH(T1312,Emploees!B:B,0)))</f>
        <v>0</v>
      </c>
      <c r="X1312" t="b">
        <v>1</v>
      </c>
      <c r="Y1312" t="e">
        <f>MATCH(ROW(),Sheet2!$A$2:$A$8,0)</f>
        <v>#N/A</v>
      </c>
    </row>
    <row r="1313" spans="1:25" hidden="1" x14ac:dyDescent="0.25">
      <c r="A1313" t="str">
        <v>ა.ი.ნ. კომპანი</v>
      </c>
      <c r="B1313" t="str">
        <v>205171892</v>
      </c>
      <c r="C1313" s="19">
        <v>38953</v>
      </c>
      <c r="E1313" t="str">
        <v/>
      </c>
      <c r="F1313" t="str">
        <v/>
      </c>
      <c r="H1313" t="str">
        <v>ქ. თბილისი, ვაკე-საბურთალოს რაიონი, შმიდტის ქ., №48</v>
      </c>
      <c r="I1313" t="str">
        <v/>
      </c>
      <c r="J1313" t="str">
        <v/>
      </c>
      <c r="K1313" t="str">
        <v/>
      </c>
      <c r="M1313" t="str">
        <v>ირაკლი ბუაძე</v>
      </c>
      <c r="N1313" t="str">
        <v>01024038168</v>
      </c>
      <c r="O1313" t="str">
        <v>mbaidoshvili@yahoo.com</v>
      </c>
      <c r="P1313" t="str">
        <v/>
      </c>
      <c r="Q1313">
        <v>309</v>
      </c>
      <c r="R1313" t="str">
        <v>0d51a686-652b-478f-9502-50b11abafa54</v>
      </c>
      <c r="S1313" t="str">
        <v>94279771-0dd8-44b8-955b-275714b1489b</v>
      </c>
      <c r="T1313" t="str">
        <v>57C5EAF6-B420-4D00-B657-4CE690686B7D</v>
      </c>
      <c r="U1313" t="str">
        <v>ICE001312</v>
      </c>
      <c r="V1313" t="b">
        <f>ISNUMBER(MATCH( ""&amp; T1313,  Emploees!AC:AC,0))</f>
        <v>0</v>
      </c>
      <c r="W1313" t="b">
        <f>IF(V1313,FALSE,ISNUMBER(MATCH(T1313,Emploees!B:B,0)))</f>
        <v>0</v>
      </c>
      <c r="X1313" t="b">
        <v>1</v>
      </c>
      <c r="Y1313" t="e">
        <f>MATCH(ROW(),Sheet2!$A$2:$A$8,0)</f>
        <v>#N/A</v>
      </c>
    </row>
    <row r="1314" spans="1:25" hidden="1" x14ac:dyDescent="0.25">
      <c r="A1314" t="str">
        <v>საკანცელარიო სამყარო</v>
      </c>
      <c r="B1314" t="str">
        <v>202335721</v>
      </c>
      <c r="C1314" s="19">
        <v>38852</v>
      </c>
      <c r="E1314" t="str">
        <v/>
      </c>
      <c r="F1314" t="str">
        <v/>
      </c>
      <c r="H1314" t="str">
        <v>ქ. თბილისის დიდუბის რაიონში, რობაქიძის,ქუჩა №7</v>
      </c>
      <c r="I1314" t="str">
        <v/>
      </c>
      <c r="J1314" t="str">
        <v/>
      </c>
      <c r="K1314" t="str">
        <v/>
      </c>
      <c r="M1314" t="str">
        <v>თენგიზ მირიანაშვილი</v>
      </c>
      <c r="N1314">
        <v>31001002272</v>
      </c>
      <c r="O1314" t="str">
        <v>sakancelariosamyaro@gmail.com</v>
      </c>
      <c r="P1314" t="str">
        <v/>
      </c>
      <c r="Q1314">
        <v>21</v>
      </c>
      <c r="R1314" t="str">
        <v>0d51a686-652b-478f-9502-50b11abafa54</v>
      </c>
      <c r="S1314" t="str">
        <v>94279771-0dd8-44b8-955b-275714b1489b</v>
      </c>
      <c r="T1314" t="str">
        <v>C75E28A8-1A21-426D-9D38-9D642B4F0E91</v>
      </c>
      <c r="U1314" t="str">
        <v>ICE001313</v>
      </c>
      <c r="V1314" t="b">
        <f>ISNUMBER(MATCH( ""&amp; T1314,  Emploees!AC:AC,0))</f>
        <v>0</v>
      </c>
      <c r="W1314" t="b">
        <f>IF(V1314,FALSE,ISNUMBER(MATCH(T1314,Emploees!B:B,0)))</f>
        <v>0</v>
      </c>
      <c r="X1314" t="b">
        <v>1</v>
      </c>
      <c r="Y1314" t="e">
        <f>MATCH(ROW(),Sheet2!$A$2:$A$8,0)</f>
        <v>#N/A</v>
      </c>
    </row>
    <row r="1315" spans="1:25" hidden="1" x14ac:dyDescent="0.25">
      <c r="A1315" t="str">
        <v>იკალა</v>
      </c>
      <c r="B1315" t="str">
        <v>202464074</v>
      </c>
      <c r="C1315" s="19">
        <v>40147</v>
      </c>
      <c r="E1315" t="str">
        <v/>
      </c>
      <c r="F1315" t="str">
        <v/>
      </c>
      <c r="H1315" t="str">
        <v xml:space="preserve">ქ. თბილისის დიდუბის რაიონში, ვახუშტი ბაგრატიონის ქ. 30 </v>
      </c>
      <c r="I1315" t="str">
        <v/>
      </c>
      <c r="J1315" t="str">
        <v/>
      </c>
      <c r="K1315" t="str">
        <v/>
      </c>
      <c r="M1315" t="str">
        <v>მანუჩარ ტაბაღუა</v>
      </c>
      <c r="N1315">
        <v>58001004060</v>
      </c>
      <c r="O1315" t="str">
        <v/>
      </c>
      <c r="P1315" t="str">
        <v/>
      </c>
      <c r="Q1315">
        <v>317</v>
      </c>
      <c r="R1315" t="str">
        <v>0d51a686-652b-478f-9502-50b11abafa54</v>
      </c>
      <c r="S1315" t="str">
        <v>94279771-0dd8-44b8-955b-275714b1489b</v>
      </c>
      <c r="T1315" t="str">
        <v>DED7A245-96DA-4623-9A28-8FC9A3D896B3</v>
      </c>
      <c r="U1315" t="str">
        <v>ICE001314</v>
      </c>
      <c r="V1315" t="b">
        <f>ISNUMBER(MATCH( ""&amp; T1315,  Emploees!AC:AC,0))</f>
        <v>0</v>
      </c>
      <c r="W1315" t="b">
        <f>IF(V1315,FALSE,ISNUMBER(MATCH(T1315,Emploees!B:B,0)))</f>
        <v>0</v>
      </c>
      <c r="X1315" t="b">
        <v>1</v>
      </c>
      <c r="Y1315" t="e">
        <f>MATCH(ROW(),Sheet2!$A$2:$A$8,0)</f>
        <v>#N/A</v>
      </c>
    </row>
    <row r="1316" spans="1:25" hidden="1" x14ac:dyDescent="0.25">
      <c r="A1316" t="str">
        <v>დელთი</v>
      </c>
      <c r="B1316" t="str">
        <v>202459552</v>
      </c>
      <c r="C1316" s="19">
        <v>39981</v>
      </c>
      <c r="E1316" t="str">
        <v/>
      </c>
      <c r="F1316" t="str">
        <v/>
      </c>
      <c r="H1316" t="str">
        <v>ქ. თბილისი, დიდუბე-ჩუღურეთის რაიონი, მიქელაძის ქ., №1</v>
      </c>
      <c r="I1316" t="str">
        <v/>
      </c>
      <c r="J1316" t="str">
        <v/>
      </c>
      <c r="K1316" t="str">
        <v/>
      </c>
      <c r="M1316" t="str">
        <v>დავით მიხეილიძე</v>
      </c>
      <c r="N1316" t="str">
        <v>01025001434</v>
      </c>
      <c r="O1316" t="str">
        <v/>
      </c>
      <c r="P1316" t="str">
        <v/>
      </c>
      <c r="Q1316">
        <v>318</v>
      </c>
      <c r="R1316" t="str">
        <v>0d51a686-652b-478f-9502-50b11abafa54</v>
      </c>
      <c r="S1316" t="str">
        <v>94279771-0dd8-44b8-955b-275714b1489b</v>
      </c>
      <c r="T1316" t="str">
        <v>A6D934BA-6FE5-4595-BBB8-9F6C7C474E33</v>
      </c>
      <c r="U1316" t="str">
        <v>ICE001315</v>
      </c>
      <c r="V1316" t="b">
        <f>ISNUMBER(MATCH( ""&amp; T1316,  Emploees!AC:AC,0))</f>
        <v>0</v>
      </c>
      <c r="W1316" t="b">
        <f>IF(V1316,FALSE,ISNUMBER(MATCH(T1316,Emploees!B:B,0)))</f>
        <v>0</v>
      </c>
      <c r="X1316" t="b">
        <v>1</v>
      </c>
      <c r="Y1316" t="e">
        <f>MATCH(ROW(),Sheet2!$A$2:$A$8,0)</f>
        <v>#N/A</v>
      </c>
    </row>
    <row r="1317" spans="1:25" hidden="1" x14ac:dyDescent="0.25">
      <c r="A1317" t="str">
        <v>პროგრესი პლიუსი</v>
      </c>
      <c r="B1317" t="str">
        <v>202345060</v>
      </c>
      <c r="C1317" s="19">
        <v>38909</v>
      </c>
      <c r="E1317" t="str">
        <v/>
      </c>
      <c r="F1317" t="str">
        <v/>
      </c>
      <c r="H1317" t="str">
        <v>ქ. თბილისის, დიდუბე-ჩუღურეთის რაიონში, აკ. წერეთლის გამზ., №141ა</v>
      </c>
      <c r="I1317" t="str">
        <v/>
      </c>
      <c r="J1317" t="str">
        <v/>
      </c>
      <c r="K1317" t="str">
        <v/>
      </c>
      <c r="M1317" t="str">
        <v>ენვერი კიკაბიძე</v>
      </c>
      <c r="N1317" t="str">
        <v>01019021786</v>
      </c>
      <c r="O1317" t="str">
        <v/>
      </c>
      <c r="P1317" t="str">
        <v/>
      </c>
      <c r="Q1317">
        <v>330</v>
      </c>
      <c r="R1317" t="str">
        <v>0d51a686-652b-478f-9502-50b11abafa54</v>
      </c>
      <c r="S1317" t="str">
        <v>94279771-0dd8-44b8-955b-275714b1489b</v>
      </c>
      <c r="T1317" t="str">
        <v>920DED10-9646-46AA-962D-A87D77214E85</v>
      </c>
      <c r="U1317" t="str">
        <v>ICE001316</v>
      </c>
      <c r="V1317" t="b">
        <f>ISNUMBER(MATCH( ""&amp; T1317,  Emploees!AC:AC,0))</f>
        <v>0</v>
      </c>
      <c r="W1317" t="b">
        <f>IF(V1317,FALSE,ISNUMBER(MATCH(T1317,Emploees!B:B,0)))</f>
        <v>0</v>
      </c>
      <c r="X1317" t="b">
        <v>1</v>
      </c>
      <c r="Y1317" t="e">
        <f>MATCH(ROW(),Sheet2!$A$2:$A$8,0)</f>
        <v>#N/A</v>
      </c>
    </row>
    <row r="1318" spans="1:25" hidden="1" x14ac:dyDescent="0.25">
      <c r="A1318" t="str">
        <v>ევრო ოფისი</v>
      </c>
      <c r="B1318" t="str">
        <v>400009423</v>
      </c>
      <c r="C1318" s="19">
        <v>40458</v>
      </c>
      <c r="E1318" t="str">
        <v/>
      </c>
      <c r="F1318" t="str">
        <v/>
      </c>
      <c r="H1318" t="str">
        <v>ქ. თბილისის ნაძალადევის რაიონში, ერისთავის,ქ. №1</v>
      </c>
      <c r="I1318" t="str">
        <v/>
      </c>
      <c r="J1318" t="str">
        <v/>
      </c>
      <c r="K1318" t="str">
        <v/>
      </c>
      <c r="M1318" t="str">
        <v>თინათინ ვაშაკიძე</v>
      </c>
      <c r="N1318" t="str">
        <v>01007009719</v>
      </c>
      <c r="O1318" t="str">
        <v/>
      </c>
      <c r="P1318" t="str">
        <v/>
      </c>
      <c r="Q1318">
        <v>328</v>
      </c>
      <c r="R1318" t="str">
        <v>0d51a686-652b-478f-9502-50b11abafa54</v>
      </c>
      <c r="S1318" t="str">
        <v>94279771-0dd8-44b8-955b-275714b1489b</v>
      </c>
      <c r="T1318" t="str">
        <v>C34FCFFE-4939-4068-9149-BF4A59A31FD4</v>
      </c>
      <c r="U1318" t="str">
        <v>ICE001317</v>
      </c>
      <c r="V1318" t="b">
        <f>ISNUMBER(MATCH( ""&amp; T1318,  Emploees!AC:AC,0))</f>
        <v>0</v>
      </c>
      <c r="W1318" t="b">
        <f>IF(V1318,FALSE,ISNUMBER(MATCH(T1318,Emploees!B:B,0)))</f>
        <v>0</v>
      </c>
      <c r="X1318" t="b">
        <v>1</v>
      </c>
      <c r="Y1318" t="e">
        <f>MATCH(ROW(),Sheet2!$A$2:$A$8,0)</f>
        <v>#N/A</v>
      </c>
    </row>
    <row r="1319" spans="1:25" hidden="1" x14ac:dyDescent="0.25">
      <c r="A1319" t="str">
        <v>პსპ ფარმა</v>
      </c>
      <c r="B1319" t="str">
        <v>202203123</v>
      </c>
      <c r="C1319" s="19">
        <v>37575</v>
      </c>
      <c r="E1319" t="str">
        <v/>
      </c>
      <c r="F1319" t="str">
        <v/>
      </c>
      <c r="H1319" t="str">
        <v>დმანისი, იაკობ ცურტაველის ქ., №54</v>
      </c>
      <c r="I1319" t="str">
        <v>ქ. თბილისი, ძველი თბილისის რაიონი, დავით აღმაშენებლის გამზირი, N148/III</v>
      </c>
      <c r="J1319" t="str">
        <v/>
      </c>
      <c r="K1319" t="str">
        <v/>
      </c>
      <c r="M1319" t="str">
        <v>ვაჟა ოქრიაშვილი</v>
      </c>
      <c r="N1319">
        <v>15001003000</v>
      </c>
      <c r="O1319" t="str">
        <v>administration@psp.ge</v>
      </c>
      <c r="P1319" t="str">
        <v/>
      </c>
      <c r="Q1319" t="str">
        <v/>
      </c>
      <c r="R1319" t="str">
        <v>0d51a686-652b-478f-9502-50b11abafa54</v>
      </c>
      <c r="S1319" t="str">
        <v>94279771-0dd8-44b8-955b-275714b1489b</v>
      </c>
      <c r="T1319" t="str">
        <v>B99F57C9-A6EC-4CAF-A739-C019B98DC943</v>
      </c>
      <c r="U1319" t="str">
        <v>ICE001318</v>
      </c>
      <c r="V1319" t="b">
        <f>ISNUMBER(MATCH( ""&amp; T1319,  Emploees!AC:AC,0))</f>
        <v>0</v>
      </c>
      <c r="W1319" t="b">
        <f>IF(V1319,FALSE,ISNUMBER(MATCH(T1319,Emploees!B:B,0)))</f>
        <v>0</v>
      </c>
      <c r="X1319" t="b">
        <v>1</v>
      </c>
      <c r="Y1319" t="e">
        <f>MATCH(ROW(),Sheet2!$A$2:$A$8,0)</f>
        <v>#N/A</v>
      </c>
    </row>
    <row r="1320" spans="1:25" hidden="1" x14ac:dyDescent="0.25">
      <c r="A1320" t="str">
        <v>ჰორაიზონ</v>
      </c>
      <c r="B1320" t="str">
        <v>400118760</v>
      </c>
      <c r="C1320" s="19">
        <v>41787</v>
      </c>
      <c r="E1320" t="str">
        <v/>
      </c>
      <c r="F1320" t="str">
        <v/>
      </c>
      <c r="H1320" t="str">
        <v>ქ.თბილისი, გლდანი-ნაძალადევის რაიონი, მუხიანი, III მ/რ, კორ. 5, ბ. 4</v>
      </c>
      <c r="I1320" t="str">
        <v/>
      </c>
      <c r="J1320" t="str">
        <v/>
      </c>
      <c r="K1320" t="str">
        <v/>
      </c>
      <c r="M1320" t="str">
        <v>ჰასან ფარდინ, ირანი</v>
      </c>
      <c r="N1320" t="str">
        <v>I20227056</v>
      </c>
      <c r="O1320" t="str">
        <v>6786398@gmail.com</v>
      </c>
      <c r="P1320" t="str">
        <v/>
      </c>
      <c r="Q1320">
        <v>358</v>
      </c>
      <c r="R1320" t="str">
        <v>0d51a686-652b-478f-9502-50b11abafa54</v>
      </c>
      <c r="S1320" t="str">
        <v>94279771-0dd8-44b8-955b-275714b1489b</v>
      </c>
      <c r="T1320" t="str">
        <v>61FCDD0F-C0C3-4AF0-8C4A-A9BC83A68B56</v>
      </c>
      <c r="U1320" t="str">
        <v>ICE001319</v>
      </c>
      <c r="V1320" t="b">
        <f>ISNUMBER(MATCH( ""&amp; T1320,  Emploees!AC:AC,0))</f>
        <v>0</v>
      </c>
      <c r="W1320" t="b">
        <f>IF(V1320,FALSE,ISNUMBER(MATCH(T1320,Emploees!B:B,0)))</f>
        <v>0</v>
      </c>
      <c r="X1320" t="b">
        <v>1</v>
      </c>
      <c r="Y1320" t="e">
        <f>MATCH(ROW(),Sheet2!$A$2:$A$8,0)</f>
        <v>#N/A</v>
      </c>
    </row>
    <row r="1321" spans="1:25" hidden="1" x14ac:dyDescent="0.25">
      <c r="A1321" t="str">
        <v>კანცლერი 2007</v>
      </c>
      <c r="B1321" t="str">
        <v>205226478</v>
      </c>
      <c r="C1321" s="19">
        <v>39367</v>
      </c>
      <c r="E1321" t="str">
        <v/>
      </c>
      <c r="F1321" t="str">
        <v/>
      </c>
      <c r="H1321" t="str">
        <v>ქ. თბილისის, ვაკის რაიონში, ფალიაშვილის ქ. N55</v>
      </c>
      <c r="I1321" t="str">
        <v/>
      </c>
      <c r="J1321" t="str">
        <v/>
      </c>
      <c r="K1321" t="str">
        <v/>
      </c>
      <c r="M1321" t="str">
        <v>რაულ ფატლაძე</v>
      </c>
      <c r="N1321">
        <v>61001001130</v>
      </c>
      <c r="O1321" t="str">
        <v/>
      </c>
      <c r="P1321" t="str">
        <v/>
      </c>
      <c r="Q1321">
        <v>374</v>
      </c>
      <c r="R1321" t="str">
        <v>0d51a686-652b-478f-9502-50b11abafa54</v>
      </c>
      <c r="S1321" t="str">
        <v>94279771-0dd8-44b8-955b-275714b1489b</v>
      </c>
      <c r="T1321" t="str">
        <v>87E2331D-CBCF-48C8-9F1D-56296F09F163</v>
      </c>
      <c r="U1321" t="str">
        <v>ICE001320</v>
      </c>
      <c r="V1321" t="b">
        <f>ISNUMBER(MATCH( ""&amp; T1321,  Emploees!AC:AC,0))</f>
        <v>0</v>
      </c>
      <c r="W1321" t="b">
        <f>IF(V1321,FALSE,ISNUMBER(MATCH(T1321,Emploees!B:B,0)))</f>
        <v>0</v>
      </c>
      <c r="X1321" t="b">
        <v>1</v>
      </c>
      <c r="Y1321" t="e">
        <f>MATCH(ROW(),Sheet2!$A$2:$A$8,0)</f>
        <v>#N/A</v>
      </c>
    </row>
    <row r="1322" spans="1:25" hidden="1" x14ac:dyDescent="0.25">
      <c r="A1322" t="str">
        <v>ავტო ფართს</v>
      </c>
      <c r="B1322" t="str">
        <v>412699218</v>
      </c>
      <c r="C1322" s="19">
        <v>41773</v>
      </c>
      <c r="E1322" t="str">
        <v/>
      </c>
      <c r="F1322" t="str">
        <v/>
      </c>
      <c r="H1322" t="str">
        <v>ქუთაისი, რ.თაბუკაშვილის ქ., N 8ა, ბ. 18</v>
      </c>
      <c r="I1322" t="str">
        <v/>
      </c>
      <c r="J1322" t="str">
        <v/>
      </c>
      <c r="K1322" t="str">
        <v/>
      </c>
      <c r="M1322" t="str">
        <v>ალეკო ინწკირველი</v>
      </c>
      <c r="N1322" t="str">
        <v>01013027680</v>
      </c>
      <c r="O1322" t="str">
        <v>vgognadze@yahoo.com</v>
      </c>
      <c r="P1322" t="str">
        <v/>
      </c>
      <c r="Q1322">
        <v>385</v>
      </c>
      <c r="R1322" t="str">
        <v>0d51a686-652b-478f-9502-50b11abafa54</v>
      </c>
      <c r="S1322" t="str">
        <v>94279771-0dd8-44b8-955b-275714b1489b</v>
      </c>
      <c r="T1322" t="str">
        <v>B7E8196D-32FD-46C4-B9E1-ABB8DDC5DFF5</v>
      </c>
      <c r="U1322" t="str">
        <v>ICE001321</v>
      </c>
      <c r="V1322" t="b">
        <f>ISNUMBER(MATCH( ""&amp; T1322,  Emploees!AC:AC,0))</f>
        <v>0</v>
      </c>
      <c r="W1322" t="b">
        <f>IF(V1322,FALSE,ISNUMBER(MATCH(T1322,Emploees!B:B,0)))</f>
        <v>0</v>
      </c>
      <c r="X1322" t="b">
        <v>1</v>
      </c>
      <c r="Y1322" t="e">
        <f>MATCH(ROW(),Sheet2!$A$2:$A$8,0)</f>
        <v>#N/A</v>
      </c>
    </row>
    <row r="1323" spans="1:25" hidden="1" x14ac:dyDescent="0.25">
      <c r="A1323" t="str">
        <v>შპს ფორვარტ+</v>
      </c>
      <c r="B1323" t="str">
        <v>205228163</v>
      </c>
      <c r="C1323" s="19">
        <v>39379</v>
      </c>
      <c r="E1323" t="str">
        <v/>
      </c>
      <c r="F1323" t="str">
        <v/>
      </c>
      <c r="H1323" t="str">
        <v xml:space="preserve">ქ. თბილისი, ვაკე-საბურთალოს რაიონი, ყაზბეგის გამზირი, №38 </v>
      </c>
      <c r="I1323" t="str">
        <v/>
      </c>
      <c r="J1323" t="str">
        <v/>
      </c>
      <c r="K1323" t="str">
        <v/>
      </c>
      <c r="M1323" t="str">
        <v>მამუკა ქურთიშვილი</v>
      </c>
      <c r="N1323" t="str">
        <v>01030019653</v>
      </c>
      <c r="O1323" t="str">
        <v/>
      </c>
      <c r="P1323" t="str">
        <v/>
      </c>
      <c r="Q1323">
        <v>389</v>
      </c>
      <c r="R1323" t="str">
        <v>0d51a686-652b-478f-9502-50b11abafa54</v>
      </c>
      <c r="S1323" t="str">
        <v>94279771-0dd8-44b8-955b-275714b1489b</v>
      </c>
      <c r="T1323" t="str">
        <v>8AF655C6-9439-487F-8A4C-7D1E709DE79A</v>
      </c>
      <c r="U1323" t="str">
        <v>ICE001322</v>
      </c>
      <c r="V1323" t="b">
        <f>ISNUMBER(MATCH( ""&amp; T1323,  Emploees!AC:AC,0))</f>
        <v>0</v>
      </c>
      <c r="W1323" t="b">
        <f>IF(V1323,FALSE,ISNUMBER(MATCH(T1323,Emploees!B:B,0)))</f>
        <v>0</v>
      </c>
      <c r="X1323" t="b">
        <v>1</v>
      </c>
      <c r="Y1323" t="e">
        <f>MATCH(ROW(),Sheet2!$A$2:$A$8,0)</f>
        <v>#N/A</v>
      </c>
    </row>
    <row r="1324" spans="1:25" hidden="1" x14ac:dyDescent="0.25">
      <c r="A1324" t="str">
        <v xml:space="preserve">დი ენდ ჯი </v>
      </c>
      <c r="B1324" t="str">
        <v>404880483</v>
      </c>
      <c r="C1324" s="19">
        <v>40515</v>
      </c>
      <c r="E1324" t="str">
        <v/>
      </c>
      <c r="F1324" t="str">
        <v/>
      </c>
      <c r="H1324" t="str">
        <v>ქ. თბილისი ვაკე–საბურთალოს რაიონი, ალ. ყაზბეგის გამზ., №35, ბ. 18-ის ქვეშ სარდაფი</v>
      </c>
      <c r="I1324" t="str">
        <v/>
      </c>
      <c r="J1324" t="str">
        <v/>
      </c>
      <c r="K1324" t="str">
        <v/>
      </c>
      <c r="M1324" t="str">
        <v>დავით მამულაშვილი</v>
      </c>
      <c r="N1324" t="str">
        <v>01030016892</v>
      </c>
      <c r="O1324" t="str">
        <v/>
      </c>
      <c r="P1324" t="str">
        <v/>
      </c>
      <c r="Q1324">
        <v>387</v>
      </c>
      <c r="R1324" t="str">
        <v>0d51a686-652b-478f-9502-50b11abafa54</v>
      </c>
      <c r="S1324" t="str">
        <v>94279771-0dd8-44b8-955b-275714b1489b</v>
      </c>
      <c r="T1324" t="str">
        <v>84FD12C3-1867-430E-99C5-4E851EBA295F</v>
      </c>
      <c r="U1324" t="str">
        <v>ICE001323</v>
      </c>
      <c r="V1324" t="b">
        <f>ISNUMBER(MATCH( ""&amp; T1324,  Emploees!AC:AC,0))</f>
        <v>0</v>
      </c>
      <c r="W1324" t="b">
        <f>IF(V1324,FALSE,ISNUMBER(MATCH(T1324,Emploees!B:B,0)))</f>
        <v>0</v>
      </c>
      <c r="X1324" t="b">
        <v>1</v>
      </c>
      <c r="Y1324" t="e">
        <f>MATCH(ROW(),Sheet2!$A$2:$A$8,0)</f>
        <v>#N/A</v>
      </c>
    </row>
    <row r="1325" spans="1:25" hidden="1" x14ac:dyDescent="0.25">
      <c r="A1325" t="str">
        <v>თეკლა</v>
      </c>
      <c r="B1325" t="str">
        <v>404901996</v>
      </c>
      <c r="C1325" s="19">
        <v>40717</v>
      </c>
      <c r="E1325" t="str">
        <v/>
      </c>
      <c r="F1325" t="str">
        <v/>
      </c>
      <c r="H1325" t="str">
        <v>ქ. თბილისის, ვაკე-საბურთალოს რაიონში, თ.ნადარეიშვილის ქ., N 17</v>
      </c>
      <c r="I1325" t="str">
        <v/>
      </c>
      <c r="J1325" t="str">
        <v/>
      </c>
      <c r="K1325" t="str">
        <v/>
      </c>
      <c r="M1325" t="str">
        <v>ზვიად ბურდული</v>
      </c>
      <c r="N1325" t="str">
        <v>01010008396</v>
      </c>
      <c r="O1325" t="str">
        <v/>
      </c>
      <c r="P1325" t="str">
        <v/>
      </c>
      <c r="Q1325">
        <v>390</v>
      </c>
      <c r="R1325" t="str">
        <v>0d51a686-652b-478f-9502-50b11abafa54</v>
      </c>
      <c r="S1325" t="str">
        <v>94279771-0dd8-44b8-955b-275714b1489b</v>
      </c>
      <c r="T1325" t="str">
        <v>0D314079-C91C-4D88-A0E0-7FCB410CE6A7</v>
      </c>
      <c r="U1325" t="str">
        <v>ICE001324</v>
      </c>
      <c r="V1325" t="b">
        <f>ISNUMBER(MATCH( ""&amp; T1325,  Emploees!AC:AC,0))</f>
        <v>0</v>
      </c>
      <c r="W1325" t="b">
        <f>IF(V1325,FALSE,ISNUMBER(MATCH(T1325,Emploees!B:B,0)))</f>
        <v>0</v>
      </c>
      <c r="X1325" t="b">
        <v>1</v>
      </c>
      <c r="Y1325" t="e">
        <f>MATCH(ROW(),Sheet2!$A$2:$A$8,0)</f>
        <v>#N/A</v>
      </c>
    </row>
    <row r="1326" spans="1:25" hidden="1" x14ac:dyDescent="0.25">
      <c r="A1326" t="str">
        <v>ჯორჯიტა 2008</v>
      </c>
      <c r="B1326" t="str">
        <v>202438451</v>
      </c>
      <c r="C1326" s="19">
        <v>39478</v>
      </c>
      <c r="E1326" t="str">
        <v/>
      </c>
      <c r="F1326" t="str">
        <v/>
      </c>
      <c r="H1326" t="str">
        <v>ქ. თბილისის, დიდუბე-ჩუღურეთის რაიონში, სტანისლავსკის ქ., №5</v>
      </c>
      <c r="I1326" t="str">
        <v/>
      </c>
      <c r="J1326" t="str">
        <v/>
      </c>
      <c r="K1326" t="str">
        <v/>
      </c>
      <c r="M1326" t="str">
        <v>რევაზ ჯანელიძე</v>
      </c>
      <c r="N1326" t="str">
        <v>01014006057</v>
      </c>
      <c r="O1326" t="str">
        <v/>
      </c>
      <c r="P1326" t="str">
        <v/>
      </c>
      <c r="Q1326">
        <v>44</v>
      </c>
      <c r="R1326" t="str">
        <v>0d51a686-652b-478f-9502-50b11abafa54</v>
      </c>
      <c r="S1326" t="str">
        <v>94279771-0dd8-44b8-955b-275714b1489b</v>
      </c>
      <c r="T1326" t="str">
        <v>E3AF3A07-C73A-42BC-9AD0-408966131878</v>
      </c>
      <c r="U1326" t="str">
        <v>ICE001325</v>
      </c>
      <c r="V1326" t="b">
        <f>ISNUMBER(MATCH( ""&amp; T1326,  Emploees!AC:AC,0))</f>
        <v>0</v>
      </c>
      <c r="W1326" t="b">
        <f>IF(V1326,FALSE,ISNUMBER(MATCH(T1326,Emploees!B:B,0)))</f>
        <v>0</v>
      </c>
      <c r="X1326" t="b">
        <v>1</v>
      </c>
      <c r="Y1326" t="e">
        <f>MATCH(ROW(),Sheet2!$A$2:$A$8,0)</f>
        <v>#N/A</v>
      </c>
    </row>
    <row r="1327" spans="1:25" hidden="1" x14ac:dyDescent="0.25">
      <c r="A1327" t="str">
        <v>პოლიგრაფ-სერვისი</v>
      </c>
      <c r="B1327" t="str">
        <v>245385355</v>
      </c>
      <c r="C1327" s="19">
        <v>35081</v>
      </c>
      <c r="E1327" t="str">
        <v/>
      </c>
      <c r="F1327" t="str">
        <v/>
      </c>
      <c r="H1327" t="str">
        <v>ქ. ბათუმი, 26 მაისის ქ. N32</v>
      </c>
      <c r="I1327" t="str">
        <v/>
      </c>
      <c r="J1327" t="str">
        <v/>
      </c>
      <c r="K1327" t="str">
        <v/>
      </c>
      <c r="M1327" t="str">
        <v>ისმეთ ტანტიბა</v>
      </c>
      <c r="N1327">
        <v>61001005523</v>
      </c>
      <c r="O1327" t="str">
        <v>ps@psbatumi.com</v>
      </c>
      <c r="P1327" t="str">
        <v/>
      </c>
      <c r="Q1327">
        <v>651</v>
      </c>
      <c r="R1327" t="str">
        <v>0d51a686-652b-478f-9502-50b11abafa54</v>
      </c>
      <c r="S1327" t="str">
        <v>94279771-0dd8-44b8-955b-275714b1489b</v>
      </c>
      <c r="T1327" t="str">
        <v>0B756DF9-AB9A-48AE-89AA-9F0AC1FBF279</v>
      </c>
      <c r="U1327" t="str">
        <v>ICE001326</v>
      </c>
      <c r="V1327" t="b">
        <f>ISNUMBER(MATCH( ""&amp; T1327,  Emploees!AC:AC,0))</f>
        <v>0</v>
      </c>
      <c r="W1327" t="b">
        <f>IF(V1327,FALSE,ISNUMBER(MATCH(T1327,Emploees!B:B,0)))</f>
        <v>0</v>
      </c>
      <c r="X1327" t="b">
        <v>1</v>
      </c>
      <c r="Y1327" t="e">
        <f>MATCH(ROW(),Sheet2!$A$2:$A$8,0)</f>
        <v>#N/A</v>
      </c>
    </row>
    <row r="1328" spans="1:25" hidden="1" x14ac:dyDescent="0.25">
      <c r="A1328" t="str">
        <v>თოკო</v>
      </c>
      <c r="B1328" t="str">
        <v>406072164</v>
      </c>
      <c r="C1328" s="19">
        <v>41082</v>
      </c>
      <c r="E1328" t="str">
        <v/>
      </c>
      <c r="F1328" t="str">
        <v/>
      </c>
      <c r="H1328" t="str">
        <v>ქ. თბილისის, ისანი-სამგორის რაიონში, მოსკოვის გამზ., 5 კვარტ., კორ. 7, ბ. № 29</v>
      </c>
      <c r="I1328" t="str">
        <v/>
      </c>
      <c r="J1328" t="str">
        <v/>
      </c>
      <c r="K1328" t="str">
        <v/>
      </c>
      <c r="M1328" t="str">
        <v>ანჟელიკა არახამია</v>
      </c>
      <c r="N1328">
        <v>62005002745</v>
      </c>
      <c r="O1328" t="str">
        <v>anjelika773@mail.ru</v>
      </c>
      <c r="P1328" t="str">
        <v/>
      </c>
      <c r="Q1328">
        <v>416</v>
      </c>
      <c r="R1328" t="str">
        <v>0d51a686-652b-478f-9502-50b11abafa54</v>
      </c>
      <c r="S1328" t="str">
        <v>94279771-0dd8-44b8-955b-275714b1489b</v>
      </c>
      <c r="T1328" t="str">
        <v>C006555F-DD8F-459B-91CE-BBAF502D9C55</v>
      </c>
      <c r="U1328" t="str">
        <v>ICE001327</v>
      </c>
      <c r="V1328" t="b">
        <f>ISNUMBER(MATCH( ""&amp; T1328,  Emploees!AC:AC,0))</f>
        <v>0</v>
      </c>
      <c r="W1328" t="b">
        <f>IF(V1328,FALSE,ISNUMBER(MATCH(T1328,Emploees!B:B,0)))</f>
        <v>0</v>
      </c>
      <c r="X1328" t="b">
        <v>1</v>
      </c>
      <c r="Y1328" t="e">
        <f>MATCH(ROW(),Sheet2!$A$2:$A$8,0)</f>
        <v>#N/A</v>
      </c>
    </row>
    <row r="1329" spans="1:25" hidden="1" x14ac:dyDescent="0.25">
      <c r="A1329" t="str">
        <v>ავტოგაზ ჯორჯია</v>
      </c>
      <c r="B1329" t="str">
        <v>439394889</v>
      </c>
      <c r="C1329" s="19">
        <v>41850</v>
      </c>
      <c r="E1329" t="str">
        <v/>
      </c>
      <c r="F1329" t="str">
        <v/>
      </c>
      <c r="H1329" t="str">
        <v>საჩხერე, ს. გორისა</v>
      </c>
      <c r="I1329" t="str">
        <v/>
      </c>
      <c r="J1329" t="str">
        <v/>
      </c>
      <c r="K1329" t="str">
        <v/>
      </c>
      <c r="M1329" t="str">
        <v>სურენ ვირაბიან</v>
      </c>
      <c r="N1329" t="str">
        <v>AN0387713</v>
      </c>
      <c r="O1329" t="str">
        <v/>
      </c>
      <c r="P1329" t="str">
        <v/>
      </c>
      <c r="Q1329">
        <v>413</v>
      </c>
      <c r="R1329" t="str">
        <v>0d51a686-652b-478f-9502-50b11abafa54</v>
      </c>
      <c r="S1329" t="str">
        <v>94279771-0dd8-44b8-955b-275714b1489b</v>
      </c>
      <c r="T1329" t="str">
        <v>CC84F530-26D7-4A0E-8CE5-B3792DAD6945</v>
      </c>
      <c r="U1329" t="str">
        <v>ICE001328</v>
      </c>
      <c r="V1329" t="b">
        <f>ISNUMBER(MATCH( ""&amp; T1329,  Emploees!AC:AC,0))</f>
        <v>0</v>
      </c>
      <c r="W1329" t="b">
        <f>IF(V1329,FALSE,ISNUMBER(MATCH(T1329,Emploees!B:B,0)))</f>
        <v>0</v>
      </c>
      <c r="X1329" t="b">
        <v>1</v>
      </c>
      <c r="Y1329" t="e">
        <f>MATCH(ROW(),Sheet2!$A$2:$A$8,0)</f>
        <v>#N/A</v>
      </c>
    </row>
    <row r="1330" spans="1:25" hidden="1" x14ac:dyDescent="0.25">
      <c r="A1330" t="str">
        <v>ოსკარ OSKAR</v>
      </c>
      <c r="B1330" t="str">
        <v>400110731</v>
      </c>
      <c r="C1330" s="19">
        <v>41674</v>
      </c>
      <c r="E1330" t="str">
        <v/>
      </c>
      <c r="F1330" t="str">
        <v/>
      </c>
      <c r="H1330" t="str">
        <v>ქ. თბილისის, გლდანი-ნაძალადევის რაიონში, თ.ტოროშელიძის ქ., N 17ა</v>
      </c>
      <c r="I1330" t="str">
        <v/>
      </c>
      <c r="J1330" t="str">
        <v/>
      </c>
      <c r="K1330" t="str">
        <v/>
      </c>
      <c r="M1330" t="str">
        <v>პაატა ებრალიძე</v>
      </c>
      <c r="N1330" t="str">
        <v>01019012398</v>
      </c>
      <c r="O1330" t="str">
        <v>ltdoskar@mail.ru</v>
      </c>
      <c r="P1330" t="str">
        <v/>
      </c>
      <c r="Q1330">
        <v>444</v>
      </c>
      <c r="R1330" t="str">
        <v>0d51a686-652b-478f-9502-50b11abafa54</v>
      </c>
      <c r="S1330" t="str">
        <v>94279771-0dd8-44b8-955b-275714b1489b</v>
      </c>
      <c r="T1330" t="str">
        <v>8C7A45D2-5327-46FD-AD92-B4252079429D</v>
      </c>
      <c r="U1330" t="str">
        <v>ICE001329</v>
      </c>
      <c r="V1330" t="b">
        <f>ISNUMBER(MATCH( ""&amp; T1330,  Emploees!AC:AC,0))</f>
        <v>0</v>
      </c>
      <c r="W1330" t="b">
        <f>IF(V1330,FALSE,ISNUMBER(MATCH(T1330,Emploees!B:B,0)))</f>
        <v>0</v>
      </c>
      <c r="X1330" t="b">
        <v>1</v>
      </c>
      <c r="Y1330" t="e">
        <f>MATCH(ROW(),Sheet2!$A$2:$A$8,0)</f>
        <v>#N/A</v>
      </c>
    </row>
    <row r="1331" spans="1:25" hidden="1" x14ac:dyDescent="0.25">
      <c r="A1331" t="str">
        <v>პარტნიორი</v>
      </c>
      <c r="B1331" t="str">
        <v>401977722</v>
      </c>
      <c r="C1331" s="19">
        <v>41246</v>
      </c>
      <c r="E1331" t="str">
        <v/>
      </c>
      <c r="F1331" t="str">
        <v/>
      </c>
      <c r="H1331" t="str">
        <v>ქ. თბილისის, დიდუბე-ჩუღურეთის რაიონში, ქუთაისის ქ., N 25</v>
      </c>
      <c r="I1331" t="str">
        <v/>
      </c>
      <c r="J1331" t="str">
        <v/>
      </c>
      <c r="K1331" t="str">
        <v/>
      </c>
      <c r="M1331" t="str">
        <v>ირაკლი ჯულაყიძე</v>
      </c>
      <c r="N1331">
        <v>17001000214</v>
      </c>
      <c r="O1331" t="str">
        <v>mgelo066@mail.ru</v>
      </c>
      <c r="P1331" t="str">
        <v/>
      </c>
      <c r="Q1331" t="str">
        <v/>
      </c>
      <c r="R1331" t="str">
        <v>0d51a686-652b-478f-9502-50b11abafa54</v>
      </c>
      <c r="S1331" t="str">
        <v>94279771-0dd8-44b8-955b-275714b1489b</v>
      </c>
      <c r="T1331" t="str">
        <v>AE5F328F-2846-4F97-A046-7E0A8CCF9A4A</v>
      </c>
      <c r="U1331" t="str">
        <v>ICE001330</v>
      </c>
      <c r="V1331" t="b">
        <f>ISNUMBER(MATCH( ""&amp; T1331,  Emploees!AC:AC,0))</f>
        <v>0</v>
      </c>
      <c r="W1331" t="b">
        <f>IF(V1331,FALSE,ISNUMBER(MATCH(T1331,Emploees!B:B,0)))</f>
        <v>0</v>
      </c>
      <c r="X1331" t="b">
        <v>1</v>
      </c>
      <c r="Y1331" t="e">
        <f>MATCH(ROW(),Sheet2!$A$2:$A$8,0)</f>
        <v>#N/A</v>
      </c>
    </row>
    <row r="1332" spans="1:25" hidden="1" x14ac:dyDescent="0.25">
      <c r="A1332" t="str">
        <v>BIEM AUTO</v>
      </c>
      <c r="B1332" t="str">
        <v>440389385</v>
      </c>
      <c r="C1332" s="19">
        <v>41159</v>
      </c>
      <c r="E1332" t="str">
        <v/>
      </c>
      <c r="F1332" t="str">
        <v/>
      </c>
      <c r="H1332" t="str">
        <v>სიღნაღი, ქ. წნორი, ქიზიყის ქ., №66</v>
      </c>
      <c r="I1332" t="str">
        <v/>
      </c>
      <c r="J1332" t="str">
        <v/>
      </c>
      <c r="K1332" t="str">
        <v/>
      </c>
      <c r="M1332" t="str">
        <v>იროდიონ ყატაშვილ</v>
      </c>
      <c r="N1332">
        <v>40001002539</v>
      </c>
      <c r="O1332" t="str">
        <v>irodion-katashvili@mail.ru</v>
      </c>
      <c r="P1332" t="str">
        <v/>
      </c>
      <c r="Q1332">
        <v>454</v>
      </c>
      <c r="R1332" t="str">
        <v>0d51a686-652b-478f-9502-50b11abafa54</v>
      </c>
      <c r="S1332" t="str">
        <v>94279771-0dd8-44b8-955b-275714b1489b</v>
      </c>
      <c r="T1332" t="str">
        <v>70B1B050-F643-405D-8853-E1DF37F08F7C</v>
      </c>
      <c r="U1332" t="str">
        <v>ICE001331</v>
      </c>
      <c r="V1332" t="b">
        <f>ISNUMBER(MATCH( ""&amp; T1332,  Emploees!AC:AC,0))</f>
        <v>0</v>
      </c>
      <c r="W1332" t="b">
        <f>IF(V1332,FALSE,ISNUMBER(MATCH(T1332,Emploees!B:B,0)))</f>
        <v>0</v>
      </c>
      <c r="X1332" t="b">
        <v>1</v>
      </c>
      <c r="Y1332" t="e">
        <f>MATCH(ROW(),Sheet2!$A$2:$A$8,0)</f>
        <v>#N/A</v>
      </c>
    </row>
    <row r="1333" spans="1:25" hidden="1" x14ac:dyDescent="0.25">
      <c r="A1333" t="str">
        <v>ზეთის სახლი</v>
      </c>
      <c r="B1333" t="str">
        <v>401993376</v>
      </c>
      <c r="C1333" s="19">
        <v>41681</v>
      </c>
      <c r="E1333" t="str">
        <v/>
      </c>
      <c r="F1333" t="str">
        <v/>
      </c>
      <c r="H1333" t="str">
        <v>ქ. თბილისი, დიდუბე-ჩუღურეთის რაიონი, დიღმის მასივი, VI კვ., კორ.№16, ბ.№5</v>
      </c>
      <c r="I1333" t="str">
        <v/>
      </c>
      <c r="J1333" t="str">
        <v/>
      </c>
      <c r="K1333" t="str">
        <v/>
      </c>
      <c r="M1333" t="str">
        <v>რამაზი ცხვირავაშვილი</v>
      </c>
      <c r="N1333">
        <v>35001025545</v>
      </c>
      <c r="O1333" t="str">
        <v>burduli1984@mail.ru</v>
      </c>
      <c r="P1333" t="str">
        <v/>
      </c>
      <c r="Q1333">
        <v>460</v>
      </c>
      <c r="R1333" t="str">
        <v>0d51a686-652b-478f-9502-50b11abafa54</v>
      </c>
      <c r="S1333" t="str">
        <v>94279771-0dd8-44b8-955b-275714b1489b</v>
      </c>
      <c r="T1333" t="str">
        <v>654C87A3-F193-4716-92CF-B2EFF7A8748D</v>
      </c>
      <c r="U1333" t="str">
        <v>ICE001332</v>
      </c>
      <c r="V1333" t="b">
        <f>ISNUMBER(MATCH( ""&amp; T1333,  Emploees!AC:AC,0))</f>
        <v>0</v>
      </c>
      <c r="W1333" t="b">
        <f>IF(V1333,FALSE,ISNUMBER(MATCH(T1333,Emploees!B:B,0)))</f>
        <v>0</v>
      </c>
      <c r="X1333" t="b">
        <v>1</v>
      </c>
      <c r="Y1333" t="e">
        <f>MATCH(ROW(),Sheet2!$A$2:$A$8,0)</f>
        <v>#N/A</v>
      </c>
    </row>
    <row r="1334" spans="1:25" hidden="1" x14ac:dyDescent="0.25">
      <c r="A1334" t="str">
        <v>პარანგონი</v>
      </c>
      <c r="B1334" t="str">
        <v>415590569</v>
      </c>
      <c r="C1334" s="19">
        <v>41344</v>
      </c>
      <c r="E1334" t="str">
        <v/>
      </c>
      <c r="F1334" t="str">
        <v/>
      </c>
      <c r="H1334" t="str">
        <v>ჭიათურა, ნ.ბარათაშვილის ქ., N 4</v>
      </c>
      <c r="I1334" t="str">
        <v/>
      </c>
      <c r="J1334" t="str">
        <v/>
      </c>
      <c r="K1334" t="str">
        <v/>
      </c>
      <c r="M1334" t="str">
        <v>რატი მოდებაძე</v>
      </c>
      <c r="N1334">
        <v>54001018748</v>
      </c>
      <c r="O1334" t="str">
        <v>rati68@list.ru</v>
      </c>
      <c r="P1334" t="str">
        <v/>
      </c>
      <c r="Q1334" t="str">
        <v/>
      </c>
      <c r="R1334" t="str">
        <v>0d51a686-652b-478f-9502-50b11abafa54</v>
      </c>
      <c r="S1334" t="str">
        <v>94279771-0dd8-44b8-955b-275714b1489b</v>
      </c>
      <c r="T1334" t="str">
        <v>C0B73E63-02E8-4ABB-BBD4-83438742CD0B</v>
      </c>
      <c r="U1334" t="str">
        <v>ICE001333</v>
      </c>
      <c r="V1334" t="b">
        <f>ISNUMBER(MATCH( ""&amp; T1334,  Emploees!AC:AC,0))</f>
        <v>0</v>
      </c>
      <c r="W1334" t="b">
        <f>IF(V1334,FALSE,ISNUMBER(MATCH(T1334,Emploees!B:B,0)))</f>
        <v>0</v>
      </c>
      <c r="X1334" t="b">
        <v>1</v>
      </c>
      <c r="Y1334" t="e">
        <f>MATCH(ROW(),Sheet2!$A$2:$A$8,0)</f>
        <v>#N/A</v>
      </c>
    </row>
    <row r="1335" spans="1:25" hidden="1" x14ac:dyDescent="0.25">
      <c r="A1335" t="str">
        <v>ტექნოჰაუს</v>
      </c>
      <c r="B1335" t="str">
        <v>205277608</v>
      </c>
      <c r="C1335" s="19">
        <v>39926</v>
      </c>
      <c r="E1335" t="str">
        <v/>
      </c>
      <c r="F1335" t="str">
        <v/>
      </c>
      <c r="H1335" t="str">
        <v>ქ. თბილისი, ვაკე-საბურთალოს რაიონი, სოფ. დიღომი, ფარსადანის ქ., №5</v>
      </c>
      <c r="I1335" t="str">
        <v/>
      </c>
      <c r="J1335" t="str">
        <v/>
      </c>
      <c r="K1335" t="str">
        <v/>
      </c>
      <c r="M1335" t="str">
        <v>მეჰმეთ მელექი</v>
      </c>
      <c r="N1335" t="str">
        <v>01027054661</v>
      </c>
      <c r="O1335" t="str">
        <v>info@beko.com.ge</v>
      </c>
      <c r="P1335" t="str">
        <v/>
      </c>
      <c r="Q1335">
        <v>490</v>
      </c>
      <c r="R1335" t="str">
        <v>0d51a686-652b-478f-9502-50b11abafa54</v>
      </c>
      <c r="S1335" t="str">
        <v>94279771-0dd8-44b8-955b-275714b1489b</v>
      </c>
      <c r="T1335" t="str">
        <v>55375973-57F1-4FA1-AD76-21570B1BFF00</v>
      </c>
      <c r="U1335" t="str">
        <v>ICE001334</v>
      </c>
      <c r="V1335" t="b">
        <f>ISNUMBER(MATCH( ""&amp; T1335,  Emploees!AC:AC,0))</f>
        <v>0</v>
      </c>
      <c r="W1335" t="b">
        <f>IF(V1335,FALSE,ISNUMBER(MATCH(T1335,Emploees!B:B,0)))</f>
        <v>0</v>
      </c>
      <c r="X1335" t="b">
        <v>1</v>
      </c>
      <c r="Y1335" t="e">
        <f>MATCH(ROW(),Sheet2!$A$2:$A$8,0)</f>
        <v>#N/A</v>
      </c>
    </row>
    <row r="1336" spans="1:25" hidden="1" x14ac:dyDescent="0.25">
      <c r="A1336" t="str">
        <v>Georgian Tires World</v>
      </c>
      <c r="B1336" t="str">
        <v>404426395</v>
      </c>
      <c r="C1336" s="19">
        <v>41113</v>
      </c>
      <c r="E1336" t="str">
        <v/>
      </c>
      <c r="F1336" t="str">
        <v/>
      </c>
      <c r="H1336" t="str">
        <v>ქ. თბილისი, ძველი თბილისის რაიონი, ნ. ფიროსმანის ქ., №28</v>
      </c>
      <c r="I1336" t="str">
        <v/>
      </c>
      <c r="J1336" t="str">
        <v/>
      </c>
      <c r="K1336" t="str">
        <v/>
      </c>
      <c r="M1336" t="str">
        <v>ნოდარ გორგაძე</v>
      </c>
      <c r="N1336" t="str">
        <v>01005041374</v>
      </c>
      <c r="O1336" t="str">
        <v>vano.spss@yahoo.com</v>
      </c>
      <c r="P1336" t="str">
        <v/>
      </c>
      <c r="Q1336">
        <v>519</v>
      </c>
      <c r="R1336" t="str">
        <v>0d51a686-652b-478f-9502-50b11abafa54</v>
      </c>
      <c r="S1336" t="str">
        <v>94279771-0dd8-44b8-955b-275714b1489b</v>
      </c>
      <c r="T1336" t="str">
        <v>846B81AC-219E-419F-B68E-65A0C1EEE96F</v>
      </c>
      <c r="U1336" t="str">
        <v>ICE001335</v>
      </c>
      <c r="V1336" t="b">
        <f>ISNUMBER(MATCH( ""&amp; T1336,  Emploees!AC:AC,0))</f>
        <v>0</v>
      </c>
      <c r="W1336" t="b">
        <f>IF(V1336,FALSE,ISNUMBER(MATCH(T1336,Emploees!B:B,0)))</f>
        <v>0</v>
      </c>
      <c r="X1336" t="b">
        <v>1</v>
      </c>
      <c r="Y1336" t="e">
        <f>MATCH(ROW(),Sheet2!$A$2:$A$8,0)</f>
        <v>#N/A</v>
      </c>
    </row>
    <row r="1337" spans="1:25" hidden="1" x14ac:dyDescent="0.25">
      <c r="A1337" t="str">
        <v>BS Georgia</v>
      </c>
      <c r="B1337" t="str">
        <v>404895850</v>
      </c>
      <c r="C1337" s="19">
        <v>40660</v>
      </c>
      <c r="E1337" t="str">
        <v/>
      </c>
      <c r="F1337" t="str">
        <v/>
      </c>
      <c r="H1337" t="str">
        <v>ქ. თბილისის, ვაკე-საბურთალოს რაიონში, საბურთალოს ქ., №42, კორპ. 1, ბ. 64</v>
      </c>
      <c r="I1337" t="str">
        <v/>
      </c>
      <c r="J1337" t="str">
        <v/>
      </c>
      <c r="K1337" t="str">
        <v/>
      </c>
      <c r="M1337" t="str">
        <v>არკადი ბაგდასარიან</v>
      </c>
      <c r="N1337" t="str">
        <v>51№5392028,01491001478</v>
      </c>
      <c r="O1337" t="str">
        <v>bs.georgis.llc@gmail.com</v>
      </c>
      <c r="P1337" t="str">
        <v/>
      </c>
      <c r="Q1337">
        <v>557</v>
      </c>
      <c r="R1337" t="str">
        <v>0d51a686-652b-478f-9502-50b11abafa54</v>
      </c>
      <c r="S1337" t="str">
        <v>94279771-0dd8-44b8-955b-275714b1489b</v>
      </c>
      <c r="T1337" t="str">
        <v>D448F013-4275-41FB-8072-04080B909DFF</v>
      </c>
      <c r="U1337" t="str">
        <v>ICE001336</v>
      </c>
      <c r="V1337" t="b">
        <f>ISNUMBER(MATCH( ""&amp; T1337,  Emploees!AC:AC,0))</f>
        <v>0</v>
      </c>
      <c r="W1337" t="b">
        <f>IF(V1337,FALSE,ISNUMBER(MATCH(T1337,Emploees!B:B,0)))</f>
        <v>0</v>
      </c>
      <c r="X1337" t="b">
        <v>1</v>
      </c>
      <c r="Y1337" t="e">
        <f>MATCH(ROW(),Sheet2!$A$2:$A$8,0)</f>
        <v>#N/A</v>
      </c>
    </row>
    <row r="1338" spans="1:25" hidden="1" x14ac:dyDescent="0.25">
      <c r="A1338" t="str">
        <v>თაზუკა</v>
      </c>
      <c r="B1338" t="str">
        <v>404471362</v>
      </c>
      <c r="C1338" s="19">
        <v>41764</v>
      </c>
      <c r="E1338" t="str">
        <v/>
      </c>
      <c r="F1338" t="str">
        <v/>
      </c>
      <c r="H1338" t="str">
        <v>ქ. თბილისის, ძველი თბილისის რაიონი, ე.გაბაშვილის ქ. N 12</v>
      </c>
      <c r="I1338" t="str">
        <v/>
      </c>
      <c r="J1338" t="str">
        <v/>
      </c>
      <c r="K1338" t="str">
        <v/>
      </c>
      <c r="M1338" t="str">
        <v>გურამი ლომია</v>
      </c>
      <c r="N1338" t="str">
        <v>01017024347</v>
      </c>
      <c r="O1338" t="str">
        <v>guruli.lasha@mail.ru</v>
      </c>
      <c r="P1338" t="str">
        <v/>
      </c>
      <c r="Q1338">
        <v>563</v>
      </c>
      <c r="R1338" t="str">
        <v>0d51a686-652b-478f-9502-50b11abafa54</v>
      </c>
      <c r="S1338" t="str">
        <v>94279771-0dd8-44b8-955b-275714b1489b</v>
      </c>
      <c r="T1338" t="str">
        <v>CEE9CA43-21B2-4D27-8DD1-B2B0BF1C04AF</v>
      </c>
      <c r="U1338" t="str">
        <v>ICE001337</v>
      </c>
      <c r="V1338" t="b">
        <f>ISNUMBER(MATCH( ""&amp; T1338,  Emploees!AC:AC,0))</f>
        <v>0</v>
      </c>
      <c r="W1338" t="b">
        <f>IF(V1338,FALSE,ISNUMBER(MATCH(T1338,Emploees!B:B,0)))</f>
        <v>0</v>
      </c>
      <c r="X1338" t="b">
        <v>1</v>
      </c>
      <c r="Y1338" t="e">
        <f>MATCH(ROW(),Sheet2!$A$2:$A$8,0)</f>
        <v>#N/A</v>
      </c>
    </row>
    <row r="1339" spans="1:25" hidden="1" x14ac:dyDescent="0.25">
      <c r="A1339" t="str">
        <v>გეორგინა</v>
      </c>
      <c r="B1339" t="str">
        <v>202192509</v>
      </c>
      <c r="C1339" s="19">
        <v>37335</v>
      </c>
      <c r="E1339" t="str">
        <v/>
      </c>
      <c r="F1339" t="str">
        <v/>
      </c>
      <c r="H1339" t="str">
        <v>ქ. თბილისი, დიდუბის რაიონი, წერეთლის გამზ., №89</v>
      </c>
      <c r="I1339" t="str">
        <v/>
      </c>
      <c r="J1339" t="str">
        <v/>
      </c>
      <c r="K1339" t="str">
        <v/>
      </c>
      <c r="M1339" t="str">
        <v>ციცინო ფუტკარაძე</v>
      </c>
      <c r="N1339" t="str">
        <v>01001000999</v>
      </c>
      <c r="O1339" t="str">
        <v/>
      </c>
      <c r="P1339" t="str">
        <v/>
      </c>
      <c r="Q1339">
        <v>581</v>
      </c>
      <c r="R1339" t="str">
        <v>0d51a686-652b-478f-9502-50b11abafa54</v>
      </c>
      <c r="S1339" t="str">
        <v>94279771-0dd8-44b8-955b-275714b1489b</v>
      </c>
      <c r="T1339" t="str">
        <v>082886C8-6760-4019-9058-1F455A9951F4</v>
      </c>
      <c r="U1339" t="str">
        <v>ICE001338</v>
      </c>
      <c r="V1339" t="b">
        <f>ISNUMBER(MATCH( ""&amp; T1339,  Emploees!AC:AC,0))</f>
        <v>0</v>
      </c>
      <c r="W1339" t="b">
        <f>IF(V1339,FALSE,ISNUMBER(MATCH(T1339,Emploees!B:B,0)))</f>
        <v>0</v>
      </c>
      <c r="X1339" t="b">
        <v>1</v>
      </c>
      <c r="Y1339" t="e">
        <f>MATCH(ROW(),Sheet2!$A$2:$A$8,0)</f>
        <v>#N/A</v>
      </c>
    </row>
    <row r="1340" spans="1:25" hidden="1" x14ac:dyDescent="0.25">
      <c r="A1340" t="str">
        <v>მარიამი +</v>
      </c>
      <c r="B1340" t="str">
        <v>417888003</v>
      </c>
      <c r="C1340" s="19">
        <v>42335</v>
      </c>
      <c r="E1340" t="str">
        <v/>
      </c>
      <c r="F1340" t="str">
        <v/>
      </c>
      <c r="H1340" t="str">
        <v>გორის რაიონი, სოფ. დიცი</v>
      </c>
      <c r="I1340" t="str">
        <v/>
      </c>
      <c r="J1340" t="str">
        <v/>
      </c>
      <c r="K1340" t="str">
        <v/>
      </c>
      <c r="M1340" t="str">
        <v>შორენა საური</v>
      </c>
      <c r="N1340">
        <v>59001064524</v>
      </c>
      <c r="O1340" t="str">
        <v>mtivadze@gmail.com</v>
      </c>
      <c r="P1340" t="str">
        <v/>
      </c>
      <c r="Q1340">
        <v>580</v>
      </c>
      <c r="R1340" t="str">
        <v>0d51a686-652b-478f-9502-50b11abafa54</v>
      </c>
      <c r="S1340" t="str">
        <v>94279771-0dd8-44b8-955b-275714b1489b</v>
      </c>
      <c r="T1340" t="str">
        <v>FC1D557C-21B9-4906-9277-BDCBC5311F57</v>
      </c>
      <c r="U1340" t="str">
        <v>ICE001339</v>
      </c>
      <c r="V1340" t="b">
        <f>ISNUMBER(MATCH( ""&amp; T1340,  Emploees!AC:AC,0))</f>
        <v>0</v>
      </c>
      <c r="W1340" t="b">
        <f>IF(V1340,FALSE,ISNUMBER(MATCH(T1340,Emploees!B:B,0)))</f>
        <v>0</v>
      </c>
      <c r="X1340" t="b">
        <v>1</v>
      </c>
      <c r="Y1340" t="e">
        <f>MATCH(ROW(),Sheet2!$A$2:$A$8,0)</f>
        <v>#N/A</v>
      </c>
    </row>
    <row r="1341" spans="1:25" hidden="1" x14ac:dyDescent="0.25">
      <c r="A1341" t="str">
        <v>ჯორჯიან გაზ იმპორტი</v>
      </c>
      <c r="B1341" t="str">
        <v>406047754</v>
      </c>
      <c r="C1341" s="19">
        <v>40666</v>
      </c>
      <c r="E1341" t="str">
        <v/>
      </c>
      <c r="F1341" t="str">
        <v/>
      </c>
      <c r="H1341" t="str">
        <v>ქ. თბილისი, ისნის რაიონი, ვაზისუბნის დასახლება, კორპ. 4, ბ. 72</v>
      </c>
      <c r="I1341" t="str">
        <v/>
      </c>
      <c r="J1341" t="str">
        <v/>
      </c>
      <c r="K1341" t="str">
        <v/>
      </c>
      <c r="M1341" t="str">
        <v>ალექსი აბესაძე</v>
      </c>
      <c r="N1341" t="str">
        <v>01026010730</v>
      </c>
      <c r="O1341" t="str">
        <v/>
      </c>
      <c r="P1341" t="str">
        <v/>
      </c>
      <c r="Q1341">
        <v>626</v>
      </c>
      <c r="R1341" t="str">
        <v>0d51a686-652b-478f-9502-50b11abafa54</v>
      </c>
      <c r="S1341" t="str">
        <v>94279771-0dd8-44b8-955b-275714b1489b</v>
      </c>
      <c r="T1341" t="str">
        <v>454F6111-F5EF-4770-A934-532E5C800BD6</v>
      </c>
      <c r="U1341" t="str">
        <v>ICE001340</v>
      </c>
      <c r="V1341" t="b">
        <f>ISNUMBER(MATCH( ""&amp; T1341,  Emploees!AC:AC,0))</f>
        <v>0</v>
      </c>
      <c r="W1341" t="b">
        <f>IF(V1341,FALSE,ISNUMBER(MATCH(T1341,Emploees!B:B,0)))</f>
        <v>0</v>
      </c>
      <c r="X1341" t="b">
        <v>1</v>
      </c>
      <c r="Y1341" t="e">
        <f>MATCH(ROW(),Sheet2!$A$2:$A$8,0)</f>
        <v>#N/A</v>
      </c>
    </row>
    <row r="1342" spans="1:25" hidden="1" x14ac:dyDescent="0.25">
      <c r="A1342" t="str">
        <v>მაგი</v>
      </c>
      <c r="B1342" t="str">
        <v>444956451</v>
      </c>
      <c r="C1342" s="19">
        <v>40900</v>
      </c>
      <c r="E1342" t="str">
        <v/>
      </c>
      <c r="F1342" t="str">
        <v/>
      </c>
      <c r="H1342" t="str">
        <v>ხონი, ს. მათხოჯი</v>
      </c>
      <c r="I1342" t="str">
        <v/>
      </c>
      <c r="J1342" t="str">
        <v/>
      </c>
      <c r="K1342" t="str">
        <v/>
      </c>
      <c r="M1342" t="str">
        <v>გივი ჩიმაკაძე</v>
      </c>
      <c r="N1342">
        <v>55001011947</v>
      </c>
      <c r="O1342" t="str">
        <v/>
      </c>
      <c r="P1342" t="str">
        <v/>
      </c>
      <c r="Q1342">
        <v>636</v>
      </c>
      <c r="R1342" t="str">
        <v>0d51a686-652b-478f-9502-50b11abafa54</v>
      </c>
      <c r="S1342" t="str">
        <v>94279771-0dd8-44b8-955b-275714b1489b</v>
      </c>
      <c r="T1342" t="str">
        <v>D42569D2-BF9A-4620-879D-ADB242F1EABD</v>
      </c>
      <c r="U1342" t="str">
        <v>ICE001341</v>
      </c>
      <c r="V1342" t="b">
        <f>ISNUMBER(MATCH( ""&amp; T1342,  Emploees!AC:AC,0))</f>
        <v>0</v>
      </c>
      <c r="W1342" t="b">
        <f>IF(V1342,FALSE,ISNUMBER(MATCH(T1342,Emploees!B:B,0)))</f>
        <v>0</v>
      </c>
      <c r="X1342" t="b">
        <v>1</v>
      </c>
      <c r="Y1342" t="e">
        <f>MATCH(ROW(),Sheet2!$A$2:$A$8,0)</f>
        <v>#N/A</v>
      </c>
    </row>
    <row r="1343" spans="1:25" hidden="1" x14ac:dyDescent="0.25">
      <c r="A1343" t="str">
        <v>გუდვილი</v>
      </c>
      <c r="B1343" t="str">
        <v>206343991</v>
      </c>
      <c r="C1343" s="19">
        <v>40059</v>
      </c>
      <c r="E1343" t="str">
        <v/>
      </c>
      <c r="F1343" t="str">
        <v/>
      </c>
      <c r="H1343" t="str">
        <v>ქ. თბილისი, ვაკე-საბურთალოს რაიონი, ილია ჭავჭავაძის გამზ., №9</v>
      </c>
      <c r="I1343" t="str">
        <v/>
      </c>
      <c r="J1343" t="str">
        <v/>
      </c>
      <c r="K1343" t="str">
        <v/>
      </c>
      <c r="M1343" t="str">
        <v>გიორგი ხაბაშვილი</v>
      </c>
      <c r="N1343" t="str">
        <v>01024027875</v>
      </c>
      <c r="O1343" t="str">
        <v>info@goodwill.ge</v>
      </c>
      <c r="P1343" t="str">
        <v/>
      </c>
      <c r="Q1343">
        <v>639</v>
      </c>
      <c r="R1343" t="str">
        <v>0d51a686-652b-478f-9502-50b11abafa54</v>
      </c>
      <c r="S1343" t="str">
        <v>94279771-0dd8-44b8-955b-275714b1489b</v>
      </c>
      <c r="T1343" t="str">
        <v>CB307B3B-1204-43F0-8113-925101C6D06D</v>
      </c>
      <c r="U1343" t="str">
        <v>ICE001342</v>
      </c>
      <c r="V1343" t="b">
        <f>ISNUMBER(MATCH( ""&amp; T1343,  Emploees!AC:AC,0))</f>
        <v>0</v>
      </c>
      <c r="W1343" t="b">
        <f>IF(V1343,FALSE,ISNUMBER(MATCH(T1343,Emploees!B:B,0)))</f>
        <v>0</v>
      </c>
      <c r="X1343" t="b">
        <v>1</v>
      </c>
      <c r="Y1343" t="e">
        <f>MATCH(ROW(),Sheet2!$A$2:$A$8,0)</f>
        <v>#N/A</v>
      </c>
    </row>
    <row r="1344" spans="1:25" hidden="1" x14ac:dyDescent="0.25">
      <c r="A1344" t="str">
        <v>ივერსი</v>
      </c>
      <c r="B1344" t="str">
        <v>205077593</v>
      </c>
      <c r="C1344" s="19">
        <v>38530</v>
      </c>
      <c r="E1344" t="str">
        <v/>
      </c>
      <c r="F1344" t="str">
        <v/>
      </c>
      <c r="H1344" t="str">
        <v>ქ. თბილისი,დიდუბის რაიონი, ბელიაშვილის ქ., N 106</v>
      </c>
      <c r="I1344" t="str">
        <v/>
      </c>
      <c r="J1344" t="str">
        <v/>
      </c>
      <c r="K1344" t="str">
        <v/>
      </c>
      <c r="M1344" t="str">
        <v>ლევან დემეტრაშვილი</v>
      </c>
      <c r="N1344" t="str">
        <v>01024024349</v>
      </c>
      <c r="O1344" t="str">
        <v>head@yversy.com</v>
      </c>
      <c r="P1344" t="str">
        <v/>
      </c>
      <c r="Q1344">
        <v>641</v>
      </c>
      <c r="R1344" t="str">
        <v>0d51a686-652b-478f-9502-50b11abafa54</v>
      </c>
      <c r="S1344" t="str">
        <v>94279771-0dd8-44b8-955b-275714b1489b</v>
      </c>
      <c r="T1344" t="str">
        <v>5DC200C2-47C5-4C09-8CB6-5D5700662DE0</v>
      </c>
      <c r="U1344" t="str">
        <v>ICE001343</v>
      </c>
      <c r="V1344" t="b">
        <f>ISNUMBER(MATCH( ""&amp; T1344,  Emploees!AC:AC,0))</f>
        <v>0</v>
      </c>
      <c r="W1344" t="b">
        <f>IF(V1344,FALSE,ISNUMBER(MATCH(T1344,Emploees!B:B,0)))</f>
        <v>0</v>
      </c>
      <c r="X1344" t="b">
        <v>1</v>
      </c>
      <c r="Y1344" t="e">
        <f>MATCH(ROW(),Sheet2!$A$2:$A$8,0)</f>
        <v>#N/A</v>
      </c>
    </row>
    <row r="1345" spans="1:25" hidden="1" x14ac:dyDescent="0.25">
      <c r="A1345" t="str">
        <v>ალმა</v>
      </c>
      <c r="B1345" t="str">
        <v>204873388</v>
      </c>
      <c r="C1345" s="19">
        <v>35020</v>
      </c>
      <c r="E1345" t="str">
        <v/>
      </c>
      <c r="F1345" t="str">
        <v/>
      </c>
      <c r="H1345" t="str">
        <v>ქ. თბილისი, დიდუბის რაიონი, ვანის ქ.,N6</v>
      </c>
      <c r="I1345" t="str">
        <v/>
      </c>
      <c r="J1345" t="str">
        <v/>
      </c>
      <c r="K1345" t="str">
        <v/>
      </c>
      <c r="M1345" t="str">
        <v>გიორგი ტრაპაიძე</v>
      </c>
      <c r="N1345" t="str">
        <v>01030036519</v>
      </c>
      <c r="O1345" t="str">
        <v>info@alma.ge</v>
      </c>
      <c r="P1345" t="str">
        <v/>
      </c>
      <c r="Q1345">
        <v>1553</v>
      </c>
      <c r="R1345" t="str">
        <v>0d51a686-652b-478f-9502-50b11abafa54</v>
      </c>
      <c r="S1345" t="str">
        <v>94279771-0dd8-44b8-955b-275714b1489b</v>
      </c>
      <c r="T1345" t="str">
        <v>AAE89A30-FCC6-487B-8CBE-D71CE0B29C11</v>
      </c>
      <c r="U1345" t="str">
        <v>ICE001344</v>
      </c>
      <c r="V1345" t="b">
        <f>ISNUMBER(MATCH( ""&amp; T1345,  Emploees!AC:AC,0))</f>
        <v>0</v>
      </c>
      <c r="W1345" t="b">
        <f>IF(V1345,FALSE,ISNUMBER(MATCH(T1345,Emploees!B:B,0)))</f>
        <v>0</v>
      </c>
      <c r="X1345" t="b">
        <v>1</v>
      </c>
      <c r="Y1345" t="e">
        <f>MATCH(ROW(),Sheet2!$A$2:$A$8,0)</f>
        <v>#N/A</v>
      </c>
    </row>
    <row r="1346" spans="1:25" hidden="1" x14ac:dyDescent="0.25">
      <c r="A1346" t="str">
        <v>კოლიერს ინტერნეიშენალ ჯორჯია - ველუეიშენ ენდ ედვაიზორი</v>
      </c>
      <c r="B1346" t="str">
        <v>404521521</v>
      </c>
      <c r="C1346" s="19">
        <v>42662</v>
      </c>
      <c r="E1346" t="str">
        <v/>
      </c>
      <c r="F1346" t="str">
        <v/>
      </c>
      <c r="H1346" t="str">
        <v>ქ. თბილისი, საბურთალოს რაიონი, ალექსიძის ქ., N 12, სართული 11, ბლოკი ''ბ''</v>
      </c>
      <c r="I1346" t="str">
        <v/>
      </c>
      <c r="J1346" t="str">
        <v/>
      </c>
      <c r="K1346" t="str">
        <v/>
      </c>
      <c r="M1346" t="str">
        <v>1. ირაკლი კილაურიძე;  2. გიორგი ასათიანი</v>
      </c>
      <c r="N1346" t="str">
        <v>1.01005003552;2.01024022302,</v>
      </c>
      <c r="O1346" t="str">
        <v>irakli.kilauridze@gmail.com</v>
      </c>
      <c r="P1346" t="str">
        <v/>
      </c>
      <c r="Q1346">
        <v>1574</v>
      </c>
      <c r="R1346" t="str">
        <v>0d51a686-652b-478f-9502-50b11abafa54</v>
      </c>
      <c r="S1346" t="str">
        <v>94279771-0dd8-44b8-955b-275714b1489b</v>
      </c>
      <c r="T1346" t="str">
        <v>7C2A50AF-D7B6-4E05-8283-9EF6ECC8E20F</v>
      </c>
      <c r="U1346" t="str">
        <v>ICE001345</v>
      </c>
      <c r="V1346" t="b">
        <f>ISNUMBER(MATCH( ""&amp; T1346,  Emploees!AC:AC,0))</f>
        <v>0</v>
      </c>
      <c r="W1346" t="b">
        <f>IF(V1346,FALSE,ISNUMBER(MATCH(T1346,Emploees!B:B,0)))</f>
        <v>0</v>
      </c>
      <c r="X1346" t="b">
        <v>1</v>
      </c>
      <c r="Y1346" t="e">
        <f>MATCH(ROW(),Sheet2!$A$2:$A$8,0)</f>
        <v>#N/A</v>
      </c>
    </row>
    <row r="1347" spans="1:25" hidden="1" x14ac:dyDescent="0.25">
      <c r="A1347" t="str">
        <v>კანო</v>
      </c>
      <c r="B1347" t="str">
        <v>216393980</v>
      </c>
      <c r="C1347" s="19">
        <v>37286</v>
      </c>
      <c r="E1347" t="str">
        <v/>
      </c>
      <c r="F1347" t="str">
        <v/>
      </c>
      <c r="H1347" t="str">
        <v>ქ. რუსთავი, ჯავახიშვილის ქ., N5</v>
      </c>
      <c r="I1347" t="str">
        <v/>
      </c>
      <c r="J1347" t="str">
        <v/>
      </c>
      <c r="K1347" t="str">
        <v/>
      </c>
      <c r="M1347" t="str">
        <v>ნოდარი ალადაშვილი</v>
      </c>
      <c r="N1347">
        <v>35001027111</v>
      </c>
      <c r="O1347" t="str">
        <v/>
      </c>
      <c r="P1347" t="str">
        <v/>
      </c>
      <c r="Q1347">
        <v>1531</v>
      </c>
      <c r="R1347" t="str">
        <v>0d51a686-652b-478f-9502-50b11abafa54</v>
      </c>
      <c r="S1347" t="str">
        <v>94279771-0dd8-44b8-955b-275714b1489b</v>
      </c>
      <c r="T1347" t="str">
        <v>6BF349DC-C656-4116-BE02-EB42C46662CB</v>
      </c>
      <c r="U1347" t="str">
        <v>ICE001346</v>
      </c>
      <c r="V1347" t="b">
        <f>ISNUMBER(MATCH( ""&amp; T1347,  Emploees!AC:AC,0))</f>
        <v>0</v>
      </c>
      <c r="W1347" t="b">
        <f>IF(V1347,FALSE,ISNUMBER(MATCH(T1347,Emploees!B:B,0)))</f>
        <v>0</v>
      </c>
      <c r="X1347" t="b">
        <v>1</v>
      </c>
      <c r="Y1347" t="e">
        <f>MATCH(ROW(),Sheet2!$A$2:$A$8,0)</f>
        <v>#N/A</v>
      </c>
    </row>
    <row r="1348" spans="1:25" hidden="1" x14ac:dyDescent="0.25">
      <c r="A1348" t="str">
        <v>ავთია 2015</v>
      </c>
      <c r="B1348" t="str">
        <v>445462785</v>
      </c>
      <c r="C1348" s="19">
        <v>42129</v>
      </c>
      <c r="E1348" t="str">
        <v/>
      </c>
      <c r="F1348" t="str">
        <v/>
      </c>
      <c r="H1348" t="str">
        <v>ქ. ბათუმი, დ.აღმაშენებლის ქ. N 8 ბ. 32-33</v>
      </c>
      <c r="I1348" t="str">
        <v/>
      </c>
      <c r="J1348" t="str">
        <v/>
      </c>
      <c r="K1348" t="str">
        <v/>
      </c>
      <c r="M1348" t="str">
        <v>ავთანდილ ქოქოლაძე</v>
      </c>
      <c r="N1348">
        <v>61002007706</v>
      </c>
      <c r="O1348" t="str">
        <v>avtia2015@mail.ru</v>
      </c>
      <c r="P1348" t="str">
        <v/>
      </c>
      <c r="Q1348">
        <v>1302</v>
      </c>
      <c r="R1348" t="str">
        <v>0d51a686-652b-478f-9502-50b11abafa54</v>
      </c>
      <c r="S1348" t="str">
        <v>94279771-0dd8-44b8-955b-275714b1489b</v>
      </c>
      <c r="T1348" t="str">
        <v>61B8D8D4-89BE-44C5-8163-30E01DECA025</v>
      </c>
      <c r="U1348" t="str">
        <v>ICE001347</v>
      </c>
      <c r="V1348" t="b">
        <f>ISNUMBER(MATCH( ""&amp; T1348,  Emploees!AC:AC,0))</f>
        <v>0</v>
      </c>
      <c r="W1348" t="b">
        <f>IF(V1348,FALSE,ISNUMBER(MATCH(T1348,Emploees!B:B,0)))</f>
        <v>0</v>
      </c>
      <c r="X1348" t="b">
        <v>1</v>
      </c>
      <c r="Y1348" t="e">
        <f>MATCH(ROW(),Sheet2!$A$2:$A$8,0)</f>
        <v>#N/A</v>
      </c>
    </row>
    <row r="1349" spans="1:25" hidden="1" x14ac:dyDescent="0.25">
      <c r="A1349" t="str">
        <v>1001 წვრილმანი</v>
      </c>
      <c r="B1349" t="str">
        <v>448385872</v>
      </c>
      <c r="C1349" s="19">
        <v>40970</v>
      </c>
      <c r="E1349" t="str">
        <v/>
      </c>
      <c r="F1349" t="str">
        <v/>
      </c>
      <c r="H1349" t="str">
        <v>ქ. ბათუმი, თ. ფალავანდიშვილის ქ., N 16ბ</v>
      </c>
      <c r="I1349" t="str">
        <v/>
      </c>
      <c r="J1349" t="str">
        <v/>
      </c>
      <c r="K1349" t="str">
        <v/>
      </c>
      <c r="M1349" t="str">
        <v>რომან ბერიძე</v>
      </c>
      <c r="N1349">
        <v>61008001618</v>
      </c>
      <c r="O1349" t="str">
        <v>diasamidzeruslan@gmail.com</v>
      </c>
      <c r="P1349" t="str">
        <v/>
      </c>
      <c r="Q1349">
        <v>1285</v>
      </c>
      <c r="R1349" t="str">
        <v>0d51a686-652b-478f-9502-50b11abafa54</v>
      </c>
      <c r="S1349" t="str">
        <v>94279771-0dd8-44b8-955b-275714b1489b</v>
      </c>
      <c r="T1349" t="str">
        <v>A556B4BA-A47E-443E-8475-3D5A2EEB8DC1</v>
      </c>
      <c r="U1349" t="str">
        <v>ICE001348</v>
      </c>
      <c r="V1349" t="b">
        <f>ISNUMBER(MATCH( ""&amp; T1349,  Emploees!AC:AC,0))</f>
        <v>0</v>
      </c>
      <c r="W1349" t="b">
        <f>IF(V1349,FALSE,ISNUMBER(MATCH(T1349,Emploees!B:B,0)))</f>
        <v>0</v>
      </c>
      <c r="X1349" t="b">
        <v>1</v>
      </c>
      <c r="Y1349" t="e">
        <f>MATCH(ROW(),Sheet2!$A$2:$A$8,0)</f>
        <v>#N/A</v>
      </c>
    </row>
    <row r="1350" spans="1:25" hidden="1" x14ac:dyDescent="0.25">
      <c r="A1350" t="str">
        <v>ტრანსტურ</v>
      </c>
      <c r="B1350" t="str">
        <v>404560774</v>
      </c>
      <c r="C1350" s="19">
        <v>43290</v>
      </c>
      <c r="E1350" t="str">
        <v/>
      </c>
      <c r="F1350" t="str">
        <v/>
      </c>
      <c r="H1350" t="str">
        <v>ქ. თბილისი, კრწანისის რაიონი, ჩიხი ბნელი, N 1/19, ბ. N 1</v>
      </c>
      <c r="I1350" t="str">
        <v/>
      </c>
      <c r="J1350" t="str">
        <v/>
      </c>
      <c r="K1350" t="str">
        <v/>
      </c>
      <c r="M1350" t="str">
        <v>თენგიზ ცინცაძე</v>
      </c>
      <c r="N1350">
        <v>31001041124</v>
      </c>
      <c r="O1350" t="str">
        <v>imdaser@mail.ru</v>
      </c>
      <c r="P1350" t="str">
        <v/>
      </c>
      <c r="Q1350">
        <v>1500</v>
      </c>
      <c r="R1350" t="str">
        <v>0d51a686-652b-478f-9502-50b11abafa54</v>
      </c>
      <c r="S1350" t="str">
        <v>94279771-0dd8-44b8-955b-275714b1489b</v>
      </c>
      <c r="T1350" t="str">
        <v>57DF7635-5D8C-418B-9800-5836DCE15ACE</v>
      </c>
      <c r="U1350" t="str">
        <v>ICE001349</v>
      </c>
      <c r="V1350" t="b">
        <f>ISNUMBER(MATCH( ""&amp; T1350,  Emploees!AC:AC,0))</f>
        <v>0</v>
      </c>
      <c r="W1350" t="b">
        <f>IF(V1350,FALSE,ISNUMBER(MATCH(T1350,Emploees!B:B,0)))</f>
        <v>0</v>
      </c>
      <c r="X1350" t="b">
        <v>1</v>
      </c>
      <c r="Y1350" t="e">
        <f>MATCH(ROW(),Sheet2!$A$2:$A$8,0)</f>
        <v>#N/A</v>
      </c>
    </row>
    <row r="1351" spans="1:25" hidden="1" x14ac:dyDescent="0.25">
      <c r="A1351" t="str">
        <v>კლმ</v>
      </c>
      <c r="B1351" t="str">
        <v>402093774</v>
      </c>
      <c r="C1351" s="19">
        <v>43297</v>
      </c>
      <c r="E1351" t="str">
        <v/>
      </c>
      <c r="F1351" t="str">
        <v/>
      </c>
      <c r="H1351" t="str">
        <v>ქ. თბილისი, დიდუბის რაიონი, დავით ბაქრაძის ქუჩა, N 6ა, ბინა 119</v>
      </c>
      <c r="I1351" t="str">
        <v/>
      </c>
      <c r="J1351" t="str">
        <v/>
      </c>
      <c r="K1351" t="str">
        <v/>
      </c>
      <c r="M1351" t="str">
        <v>ტატიანა კიკნაძე</v>
      </c>
      <c r="N1351" t="str">
        <v>01007002804</v>
      </c>
      <c r="O1351" t="str">
        <v>tt_70@mail.ru</v>
      </c>
      <c r="P1351" t="str">
        <v/>
      </c>
      <c r="Q1351">
        <v>1563</v>
      </c>
      <c r="R1351" t="str">
        <v>0d51a686-652b-478f-9502-50b11abafa54</v>
      </c>
      <c r="S1351" t="str">
        <v>94279771-0dd8-44b8-955b-275714b1489b</v>
      </c>
      <c r="T1351" t="str">
        <v>9463E971-7D4A-4115-90C1-04EACBF0EDA5</v>
      </c>
      <c r="U1351" t="str">
        <v>ICE001350</v>
      </c>
      <c r="V1351" t="b">
        <f>ISNUMBER(MATCH( ""&amp; T1351,  Emploees!AC:AC,0))</f>
        <v>0</v>
      </c>
      <c r="W1351" t="b">
        <f>IF(V1351,FALSE,ISNUMBER(MATCH(T1351,Emploees!B:B,0)))</f>
        <v>0</v>
      </c>
      <c r="X1351" t="b">
        <v>1</v>
      </c>
      <c r="Y1351" t="e">
        <f>MATCH(ROW(),Sheet2!$A$2:$A$8,0)</f>
        <v>#N/A</v>
      </c>
    </row>
    <row r="1352" spans="1:25" hidden="1" x14ac:dyDescent="0.25">
      <c r="A1352" t="str">
        <v>220ვოლტი</v>
      </c>
      <c r="B1352" t="str">
        <v>422719954</v>
      </c>
      <c r="C1352" s="19">
        <v>42100</v>
      </c>
      <c r="E1352" t="str">
        <v/>
      </c>
      <c r="F1352" t="str">
        <v/>
      </c>
      <c r="H1352" t="str">
        <v>ქ. თბილისი, ისნის რაიონი, ი.ქურხულის ქ., №18</v>
      </c>
      <c r="I1352" t="str">
        <v/>
      </c>
      <c r="J1352" t="str">
        <v/>
      </c>
      <c r="K1352" t="str">
        <v/>
      </c>
      <c r="M1352" t="str">
        <v>რევაზ ჩხაიძე</v>
      </c>
      <c r="N1352">
        <v>26001004961</v>
      </c>
      <c r="O1352" t="str">
        <v>iliatavadze@yahoo.com</v>
      </c>
      <c r="P1352">
        <v>551933911</v>
      </c>
      <c r="Q1352">
        <v>1561</v>
      </c>
      <c r="R1352" t="str">
        <v>0d51a686-652b-478f-9502-50b11abafa54</v>
      </c>
      <c r="S1352" t="str">
        <v>94279771-0dd8-44b8-955b-275714b1489b</v>
      </c>
      <c r="T1352" t="str">
        <v>F881FD34-E406-49AE-AEC3-33EF63F9F09F</v>
      </c>
      <c r="U1352" t="str">
        <v>ICE001351</v>
      </c>
      <c r="V1352" t="b">
        <f>ISNUMBER(MATCH( ""&amp; T1352,  Emploees!AC:AC,0))</f>
        <v>0</v>
      </c>
      <c r="W1352" t="b">
        <f>IF(V1352,FALSE,ISNUMBER(MATCH(T1352,Emploees!B:B,0)))</f>
        <v>0</v>
      </c>
      <c r="X1352" t="b">
        <v>1</v>
      </c>
      <c r="Y1352" t="e">
        <f>MATCH(ROW(),Sheet2!$A$2:$A$8,0)</f>
        <v>#N/A</v>
      </c>
    </row>
    <row r="1353" spans="1:25" hidden="1" x14ac:dyDescent="0.25">
      <c r="A1353" t="str">
        <v>მაქსლაითი</v>
      </c>
      <c r="B1353" t="str">
        <v>400268054</v>
      </c>
      <c r="C1353" s="19">
        <v>43621</v>
      </c>
      <c r="E1353" t="str">
        <v/>
      </c>
      <c r="F1353" t="str">
        <v/>
      </c>
      <c r="H1353" t="str">
        <v>ქ. თბილისი, გლდანი-ნაძალადევის რაიონი, ნუშის I ჩიხი, N 7</v>
      </c>
      <c r="I1353" t="str">
        <v/>
      </c>
      <c r="J1353" t="str">
        <v/>
      </c>
      <c r="K1353" t="str">
        <v/>
      </c>
      <c r="M1353" t="str">
        <v>გიორგი შალამბერიძე</v>
      </c>
      <c r="N1353" t="str">
        <v>01030047333</v>
      </c>
      <c r="O1353" t="str">
        <v>maxlightgroup@gmail.com</v>
      </c>
      <c r="P1353" t="str">
        <v/>
      </c>
      <c r="Q1353">
        <v>1562</v>
      </c>
      <c r="R1353" t="str">
        <v>0d51a686-652b-478f-9502-50b11abafa54</v>
      </c>
      <c r="S1353" t="str">
        <v>94279771-0dd8-44b8-955b-275714b1489b</v>
      </c>
      <c r="T1353" t="str">
        <v>A40FB226-4DAF-4B62-B425-CDAD04B29A43</v>
      </c>
      <c r="U1353" t="str">
        <v>ICE001352</v>
      </c>
      <c r="V1353" t="b">
        <f>ISNUMBER(MATCH( ""&amp; T1353,  Emploees!AC:AC,0))</f>
        <v>0</v>
      </c>
      <c r="W1353" t="b">
        <f>IF(V1353,FALSE,ISNUMBER(MATCH(T1353,Emploees!B:B,0)))</f>
        <v>0</v>
      </c>
      <c r="X1353" t="b">
        <v>1</v>
      </c>
      <c r="Y1353" t="e">
        <f>MATCH(ROW(),Sheet2!$A$2:$A$8,0)</f>
        <v>#N/A</v>
      </c>
    </row>
    <row r="1354" spans="1:25" hidden="1" x14ac:dyDescent="0.25">
      <c r="A1354" t="str">
        <v>ოფისლაინი</v>
      </c>
      <c r="B1354" t="str">
        <v>400170934</v>
      </c>
      <c r="C1354" s="19">
        <v>42493</v>
      </c>
      <c r="E1354" t="str">
        <v/>
      </c>
      <c r="F1354" t="str">
        <v/>
      </c>
      <c r="H1354" t="str">
        <v>ქ. თბილისის, გლდანი-ნაძალადევის რაიონი, ჩარგლის ქ., N 79, ბ. N 80</v>
      </c>
      <c r="I1354" t="str">
        <v/>
      </c>
      <c r="J1354" t="str">
        <v/>
      </c>
      <c r="K1354" t="str">
        <v/>
      </c>
      <c r="M1354" t="str">
        <v>ირინა გაბისკირია</v>
      </c>
      <c r="N1354">
        <v>62001036018</v>
      </c>
      <c r="O1354" t="str">
        <v>dm@abs.ge</v>
      </c>
      <c r="P1354" t="str">
        <v/>
      </c>
      <c r="Q1354">
        <v>1499</v>
      </c>
      <c r="R1354" t="str">
        <v>0d51a686-652b-478f-9502-50b11abafa54</v>
      </c>
      <c r="S1354" t="str">
        <v>94279771-0dd8-44b8-955b-275714b1489b</v>
      </c>
      <c r="T1354" t="str">
        <v>5AA67722-6E99-4595-8BFC-BCEE6F6074AF</v>
      </c>
      <c r="U1354" t="str">
        <v>ICE001353</v>
      </c>
      <c r="V1354" t="b">
        <f>ISNUMBER(MATCH( ""&amp; T1354,  Emploees!AC:AC,0))</f>
        <v>0</v>
      </c>
      <c r="W1354" t="b">
        <f>IF(V1354,FALSE,ISNUMBER(MATCH(T1354,Emploees!B:B,0)))</f>
        <v>0</v>
      </c>
      <c r="X1354" t="b">
        <v>1</v>
      </c>
      <c r="Y1354" t="e">
        <f>MATCH(ROW(),Sheet2!$A$2:$A$8,0)</f>
        <v>#N/A</v>
      </c>
    </row>
    <row r="1355" spans="1:25" hidden="1" x14ac:dyDescent="0.25">
      <c r="A1355" t="str">
        <v>საბა-2020</v>
      </c>
      <c r="B1355" t="str">
        <v>245627736</v>
      </c>
      <c r="C1355" s="19">
        <v>40036</v>
      </c>
      <c r="E1355" t="str">
        <v/>
      </c>
      <c r="F1355" t="str">
        <v/>
      </c>
      <c r="H1355" t="str">
        <v>ქ. ბათუმი, ჩაიკოვსკის,51</v>
      </c>
      <c r="I1355" t="str">
        <v/>
      </c>
      <c r="J1355" t="str">
        <v/>
      </c>
      <c r="K1355" t="str">
        <v/>
      </c>
      <c r="M1355" t="str">
        <v>გელა ხილაძე</v>
      </c>
      <c r="N1355">
        <v>61001021741</v>
      </c>
      <c r="O1355" t="str">
        <v/>
      </c>
      <c r="P1355" t="str">
        <v/>
      </c>
      <c r="Q1355">
        <v>1449</v>
      </c>
      <c r="R1355" t="str">
        <v>0d51a686-652b-478f-9502-50b11abafa54</v>
      </c>
      <c r="S1355" t="str">
        <v>94279771-0dd8-44b8-955b-275714b1489b</v>
      </c>
      <c r="T1355" t="str">
        <v>132965DB-CA67-478B-8E5A-808DF4223CDE</v>
      </c>
      <c r="U1355" t="str">
        <v>ICE001354</v>
      </c>
      <c r="V1355" t="b">
        <f>ISNUMBER(MATCH( ""&amp; T1355,  Emploees!AC:AC,0))</f>
        <v>0</v>
      </c>
      <c r="W1355" t="b">
        <f>IF(V1355,FALSE,ISNUMBER(MATCH(T1355,Emploees!B:B,0)))</f>
        <v>0</v>
      </c>
      <c r="X1355" t="b">
        <v>1</v>
      </c>
      <c r="Y1355" t="e">
        <f>MATCH(ROW(),Sheet2!$A$2:$A$8,0)</f>
        <v>#N/A</v>
      </c>
    </row>
    <row r="1356" spans="1:25" hidden="1" x14ac:dyDescent="0.25">
      <c r="A1356" t="str">
        <v>თამაზუკა</v>
      </c>
      <c r="B1356" t="str">
        <v>416291186</v>
      </c>
      <c r="C1356" s="19">
        <v>40540</v>
      </c>
      <c r="E1356" t="str">
        <v/>
      </c>
      <c r="F1356" t="str">
        <v/>
      </c>
      <c r="H1356" t="str">
        <v>ქ. რუსთავი, XX მ/რ, ლეონიძის ქ. მ/ტ,</v>
      </c>
      <c r="I1356" t="str">
        <v/>
      </c>
      <c r="J1356" t="str">
        <v/>
      </c>
      <c r="K1356" t="str">
        <v/>
      </c>
      <c r="M1356" t="str">
        <v>კახაბერ კიბილოვი</v>
      </c>
      <c r="N1356">
        <v>35001054767</v>
      </c>
      <c r="O1356" t="str">
        <v>kibilovi@gmail.com</v>
      </c>
      <c r="P1356" t="str">
        <v/>
      </c>
      <c r="Q1356">
        <v>746</v>
      </c>
      <c r="R1356" t="str">
        <v>0d51a686-652b-478f-9502-50b11abafa54</v>
      </c>
      <c r="S1356" t="str">
        <v>94279771-0dd8-44b8-955b-275714b1489b</v>
      </c>
      <c r="T1356" t="str">
        <v>8BC452D3-3640-4F02-B2F5-DC157F78F812</v>
      </c>
      <c r="U1356" t="str">
        <v>ICE001355</v>
      </c>
      <c r="V1356" t="b">
        <f>ISNUMBER(MATCH( ""&amp; T1356,  Emploees!AC:AC,0))</f>
        <v>0</v>
      </c>
      <c r="W1356" t="b">
        <f>IF(V1356,FALSE,ISNUMBER(MATCH(T1356,Emploees!B:B,0)))</f>
        <v>0</v>
      </c>
      <c r="X1356" t="b">
        <v>1</v>
      </c>
      <c r="Y1356" t="e">
        <f>MATCH(ROW(),Sheet2!$A$2:$A$8,0)</f>
        <v>#N/A</v>
      </c>
    </row>
    <row r="1357" spans="1:25" hidden="1" x14ac:dyDescent="0.25">
      <c r="A1357" t="str">
        <v>ბრენდ გრუპი</v>
      </c>
      <c r="B1357" t="str">
        <v>400281636</v>
      </c>
      <c r="C1357" s="19">
        <v>43853</v>
      </c>
      <c r="E1357" t="str">
        <v/>
      </c>
      <c r="F1357" t="str">
        <v/>
      </c>
      <c r="H1357" t="str">
        <v>ქ. თბილისი, ნაძალადევის რაიონი, ალექსანდრე ბარამიძის ქ., კორპ. 5, ბ. 24</v>
      </c>
      <c r="I1357" t="str">
        <v/>
      </c>
      <c r="J1357" t="str">
        <v/>
      </c>
      <c r="K1357" t="str">
        <v/>
      </c>
      <c r="M1357" t="str">
        <v>ბექა წიკლაური</v>
      </c>
      <c r="N1357" t="str">
        <v>01023009760</v>
      </c>
      <c r="O1357" t="str">
        <v>beka.wiklauri@yahoo.com</v>
      </c>
      <c r="P1357" t="str">
        <v/>
      </c>
      <c r="Q1357">
        <v>1519</v>
      </c>
      <c r="R1357" t="str">
        <v>0d51a686-652b-478f-9502-50b11abafa54</v>
      </c>
      <c r="S1357" t="str">
        <v>94279771-0dd8-44b8-955b-275714b1489b</v>
      </c>
      <c r="T1357" t="str">
        <v>E7894594-6664-40BD-A110-68441F4D92C9</v>
      </c>
      <c r="U1357" t="str">
        <v>ICE001356</v>
      </c>
      <c r="V1357" t="b">
        <f>ISNUMBER(MATCH( ""&amp; T1357,  Emploees!AC:AC,0))</f>
        <v>0</v>
      </c>
      <c r="W1357" t="b">
        <f>IF(V1357,FALSE,ISNUMBER(MATCH(T1357,Emploees!B:B,0)))</f>
        <v>0</v>
      </c>
      <c r="X1357" t="b">
        <v>1</v>
      </c>
      <c r="Y1357" t="e">
        <f>MATCH(ROW(),Sheet2!$A$2:$A$8,0)</f>
        <v>#N/A</v>
      </c>
    </row>
    <row r="1358" spans="1:25" hidden="1" x14ac:dyDescent="0.25">
      <c r="A1358" t="str">
        <v>დიასა</v>
      </c>
      <c r="B1358" t="str">
        <v>248434886</v>
      </c>
      <c r="C1358" s="19">
        <v>39609</v>
      </c>
      <c r="E1358" t="str">
        <v/>
      </c>
      <c r="F1358" t="str">
        <v/>
      </c>
      <c r="H1358" t="str">
        <v xml:space="preserve">ქ. ბათუმი, ფრიდონ ხალვაშის გამზ., №71 </v>
      </c>
      <c r="I1358" t="str">
        <v/>
      </c>
      <c r="J1358" t="str">
        <v/>
      </c>
      <c r="K1358" t="str">
        <v/>
      </c>
      <c r="M1358" t="str">
        <v>მალხაზ დიასამიძე</v>
      </c>
      <c r="N1358">
        <v>61006000848</v>
      </c>
      <c r="O1358" t="str">
        <v>diasamidzemalxazi@mail.ru</v>
      </c>
      <c r="P1358" t="str">
        <v/>
      </c>
      <c r="Q1358">
        <v>1495</v>
      </c>
      <c r="R1358" t="str">
        <v>0d51a686-652b-478f-9502-50b11abafa54</v>
      </c>
      <c r="S1358" t="str">
        <v>94279771-0dd8-44b8-955b-275714b1489b</v>
      </c>
      <c r="T1358" t="str">
        <v>A8C94BD7-73A6-4BAE-AE37-05152F0BBED4</v>
      </c>
      <c r="U1358" t="str">
        <v>ICE001357</v>
      </c>
      <c r="V1358" t="b">
        <f>ISNUMBER(MATCH( ""&amp; T1358,  Emploees!AC:AC,0))</f>
        <v>0</v>
      </c>
      <c r="W1358" t="b">
        <f>IF(V1358,FALSE,ISNUMBER(MATCH(T1358,Emploees!B:B,0)))</f>
        <v>0</v>
      </c>
      <c r="X1358" t="b">
        <v>1</v>
      </c>
      <c r="Y1358" t="e">
        <f>MATCH(ROW(),Sheet2!$A$2:$A$8,0)</f>
        <v>#N/A</v>
      </c>
    </row>
    <row r="1359" spans="1:25" hidden="1" x14ac:dyDescent="0.25">
      <c r="A1359" t="str">
        <v>შპს ნაზილბე +</v>
      </c>
      <c r="B1359" t="str">
        <v>445473764</v>
      </c>
      <c r="C1359" s="19">
        <v>42334</v>
      </c>
      <c r="E1359" t="str">
        <v/>
      </c>
      <c r="F1359" t="str">
        <v/>
      </c>
      <c r="H1359" t="str">
        <v>ქ. ბათუმი, ფ.ხალვაშის VII შეს., N11, ბ. 33</v>
      </c>
      <c r="I1359" t="str">
        <v/>
      </c>
      <c r="J1359" t="str">
        <v/>
      </c>
      <c r="K1359" t="str">
        <v/>
      </c>
      <c r="M1359" t="str">
        <v>კახა ბერიძე</v>
      </c>
      <c r="N1359">
        <v>61006000675</v>
      </c>
      <c r="O1359" t="str">
        <v>nazilbegroup@gmail.com</v>
      </c>
      <c r="P1359" t="str">
        <v/>
      </c>
      <c r="Q1359">
        <v>1130</v>
      </c>
      <c r="R1359" t="str">
        <v>0d51a686-652b-478f-9502-50b11abafa54</v>
      </c>
      <c r="S1359" t="str">
        <v>94279771-0dd8-44b8-955b-275714b1489b</v>
      </c>
      <c r="T1359" t="str">
        <v>C5270ABB-62DF-43CD-8338-3B72917BFB2E</v>
      </c>
      <c r="U1359" t="str">
        <v>ICE001358</v>
      </c>
      <c r="V1359" t="b">
        <f>ISNUMBER(MATCH( ""&amp; T1359,  Emploees!AC:AC,0))</f>
        <v>0</v>
      </c>
      <c r="W1359" t="b">
        <f>IF(V1359,FALSE,ISNUMBER(MATCH(T1359,Emploees!B:B,0)))</f>
        <v>0</v>
      </c>
      <c r="X1359" t="b">
        <v>1</v>
      </c>
      <c r="Y1359" t="e">
        <f>MATCH(ROW(),Sheet2!$A$2:$A$8,0)</f>
        <v>#N/A</v>
      </c>
    </row>
    <row r="1360" spans="1:25" hidden="1" x14ac:dyDescent="0.25">
      <c r="A1360" t="str">
        <v>სურო</v>
      </c>
      <c r="B1360" t="str">
        <v>401952482</v>
      </c>
      <c r="C1360" s="19">
        <v>40508</v>
      </c>
      <c r="E1360" t="str">
        <v/>
      </c>
      <c r="F1360" t="str">
        <v/>
      </c>
      <c r="H1360" t="str">
        <v>ქ. თბილისის დიდუბის რაიონში, ხოშარაულის და ელიავას ქუჩებს ,მდ. მტკვრის მარცხენა სანაპიროსა და ვახუშტის ხიდს შორის</v>
      </c>
      <c r="I1360" t="str">
        <v/>
      </c>
      <c r="J1360" t="str">
        <v/>
      </c>
      <c r="K1360" t="str">
        <v/>
      </c>
      <c r="M1360" t="str">
        <v>დავით გამყრელიძე,</v>
      </c>
      <c r="N1360" t="str">
        <v>01005006995</v>
      </c>
      <c r="O1360" t="str">
        <v/>
      </c>
      <c r="P1360" t="str">
        <v/>
      </c>
      <c r="Q1360">
        <v>1560</v>
      </c>
      <c r="R1360" t="str">
        <v>0d51a686-652b-478f-9502-50b11abafa54</v>
      </c>
      <c r="S1360" t="str">
        <v>94279771-0dd8-44b8-955b-275714b1489b</v>
      </c>
      <c r="T1360" t="str">
        <v>223B3DD2-3CA2-4A3D-A187-3587A7627542</v>
      </c>
      <c r="U1360" t="str">
        <v>ICE001359</v>
      </c>
      <c r="V1360" t="b">
        <f>ISNUMBER(MATCH( ""&amp; T1360,  Emploees!AC:AC,0))</f>
        <v>0</v>
      </c>
      <c r="W1360" t="b">
        <f>IF(V1360,FALSE,ISNUMBER(MATCH(T1360,Emploees!B:B,0)))</f>
        <v>0</v>
      </c>
      <c r="X1360" t="b">
        <v>1</v>
      </c>
      <c r="Y1360" t="e">
        <f>MATCH(ROW(),Sheet2!$A$2:$A$8,0)</f>
        <v>#N/A</v>
      </c>
    </row>
    <row r="1361" spans="1:25" hidden="1" x14ac:dyDescent="0.25">
      <c r="A1361" t="str">
        <v>გამა +</v>
      </c>
      <c r="B1361" t="str">
        <v>401946258</v>
      </c>
      <c r="C1361" s="19">
        <v>40290</v>
      </c>
      <c r="E1361" t="str">
        <v/>
      </c>
      <c r="F1361" t="str">
        <v/>
      </c>
      <c r="H1361" t="str">
        <v>ქ. თბილისის დიდუბის რაიონში, ხოშარაულის და ელიავას ქუჩებს ,მდ. მტკვრის მარცხენა სანაპიროსა და ვახუშტის ხიდს შორის</v>
      </c>
      <c r="I1361" t="str">
        <v/>
      </c>
      <c r="J1361" t="str">
        <v/>
      </c>
      <c r="K1361" t="str">
        <v/>
      </c>
      <c r="M1361" t="str">
        <v>გოდერძი რობაქიძე</v>
      </c>
      <c r="N1361" t="str">
        <v>01019061943</v>
      </c>
      <c r="O1361" t="str">
        <v/>
      </c>
      <c r="P1361" t="str">
        <v/>
      </c>
      <c r="Q1361">
        <v>1557</v>
      </c>
      <c r="R1361" t="str">
        <v>0d51a686-652b-478f-9502-50b11abafa54</v>
      </c>
      <c r="S1361" t="str">
        <v>94279771-0dd8-44b8-955b-275714b1489b</v>
      </c>
      <c r="T1361" t="str">
        <v>45AECD76-5533-4068-89FD-FADF1047A5C7</v>
      </c>
      <c r="U1361" t="str">
        <v>ICE001360</v>
      </c>
      <c r="V1361" t="b">
        <f>ISNUMBER(MATCH( ""&amp; T1361,  Emploees!AC:AC,0))</f>
        <v>0</v>
      </c>
      <c r="W1361" t="b">
        <f>IF(V1361,FALSE,ISNUMBER(MATCH(T1361,Emploees!B:B,0)))</f>
        <v>0</v>
      </c>
      <c r="X1361" t="b">
        <v>1</v>
      </c>
      <c r="Y1361" t="e">
        <f>MATCH(ROW(),Sheet2!$A$2:$A$8,0)</f>
        <v>#N/A</v>
      </c>
    </row>
    <row r="1362" spans="1:25" hidden="1" x14ac:dyDescent="0.25">
      <c r="A1362" t="str">
        <v>ქოლორიტ</v>
      </c>
      <c r="B1362" t="str">
        <v>448407377</v>
      </c>
      <c r="C1362" s="19">
        <v>43269</v>
      </c>
      <c r="E1362" t="str">
        <v/>
      </c>
      <c r="F1362" t="str">
        <v/>
      </c>
      <c r="H1362" t="str">
        <v>ხელვაჩაურის რაიონი, ს. აგარა მე–10 ქ. №8</v>
      </c>
      <c r="I1362" t="str">
        <v/>
      </c>
      <c r="J1362" t="str">
        <v/>
      </c>
      <c r="K1362" t="str">
        <v/>
      </c>
      <c r="M1362" t="str">
        <v>გიორგი ყალიჩავა</v>
      </c>
      <c r="N1362">
        <v>61001034227</v>
      </c>
      <c r="O1362" t="str">
        <v>nanukachkhaidze04@gmail.com</v>
      </c>
      <c r="P1362" t="str">
        <v/>
      </c>
      <c r="Q1362">
        <v>1480</v>
      </c>
      <c r="R1362" t="str">
        <v>0d51a686-652b-478f-9502-50b11abafa54</v>
      </c>
      <c r="S1362" t="str">
        <v>94279771-0dd8-44b8-955b-275714b1489b</v>
      </c>
      <c r="T1362" t="str">
        <v>230E6A5F-2601-4ADC-A6FB-DF2E3EB18691</v>
      </c>
      <c r="U1362" t="str">
        <v>ICE001361</v>
      </c>
      <c r="V1362" t="b">
        <f>ISNUMBER(MATCH( ""&amp; T1362,  Emploees!AC:AC,0))</f>
        <v>0</v>
      </c>
      <c r="W1362" t="b">
        <f>IF(V1362,FALSE,ISNUMBER(MATCH(T1362,Emploees!B:B,0)))</f>
        <v>0</v>
      </c>
      <c r="X1362" t="b">
        <v>1</v>
      </c>
      <c r="Y1362" t="e">
        <f>MATCH(ROW(),Sheet2!$A$2:$A$8,0)</f>
        <v>#N/A</v>
      </c>
    </row>
    <row r="1363" spans="1:25" hidden="1" x14ac:dyDescent="0.25">
      <c r="A1363" t="str">
        <v>პრემიუმ აუტო პეინტს</v>
      </c>
      <c r="B1363" t="str">
        <v>406123298</v>
      </c>
      <c r="C1363" s="19">
        <v>41831</v>
      </c>
      <c r="E1363" t="str">
        <v/>
      </c>
      <c r="F1363" t="str">
        <v/>
      </c>
      <c r="H1363" t="str">
        <v>ქ. თბილისის, ისანი-სამგორის რაიონი, საავიაციო ქარხ. II დას., N 6, ბ. N1</v>
      </c>
      <c r="I1363" t="str">
        <v/>
      </c>
      <c r="J1363" t="str">
        <v/>
      </c>
      <c r="K1363" t="str">
        <v/>
      </c>
      <c r="M1363" t="str">
        <v>თამარ გაბუნია</v>
      </c>
      <c r="N1363" t="str">
        <v>01011027847</v>
      </c>
      <c r="O1363" t="str">
        <v>premiumpaints.ge@gmail.com</v>
      </c>
      <c r="P1363" t="str">
        <v/>
      </c>
      <c r="Q1363">
        <v>1505</v>
      </c>
      <c r="R1363" t="str">
        <v>0d51a686-652b-478f-9502-50b11abafa54</v>
      </c>
      <c r="S1363" t="str">
        <v>94279771-0dd8-44b8-955b-275714b1489b</v>
      </c>
      <c r="T1363" t="str">
        <v>97E16ADB-2532-4803-B629-206B27DF3F94</v>
      </c>
      <c r="U1363" t="str">
        <v>ICE001362</v>
      </c>
      <c r="V1363" t="b">
        <f>ISNUMBER(MATCH( ""&amp; T1363,  Emploees!AC:AC,0))</f>
        <v>0</v>
      </c>
      <c r="W1363" t="b">
        <f>IF(V1363,FALSE,ISNUMBER(MATCH(T1363,Emploees!B:B,0)))</f>
        <v>0</v>
      </c>
      <c r="X1363" t="b">
        <v>1</v>
      </c>
      <c r="Y1363" t="e">
        <f>MATCH(ROW(),Sheet2!$A$2:$A$8,0)</f>
        <v>#N/A</v>
      </c>
    </row>
    <row r="1364" spans="1:25" hidden="1" x14ac:dyDescent="0.25">
      <c r="A1364" t="str">
        <v>ფერთა გამა</v>
      </c>
      <c r="B1364" t="str">
        <v>406190768</v>
      </c>
      <c r="C1364" s="19">
        <v>42671</v>
      </c>
      <c r="E1364" t="str">
        <v/>
      </c>
      <c r="F1364" t="str">
        <v/>
      </c>
      <c r="H1364" t="str">
        <v>ქ. თბილისი, ისანი-სამგორის რაიონი, რ. ხომლელის ქ., № 4ა, ბ. 4</v>
      </c>
      <c r="I1364" t="str">
        <v/>
      </c>
      <c r="J1364" t="str">
        <v/>
      </c>
      <c r="K1364" t="str">
        <v/>
      </c>
      <c r="M1364" t="str">
        <v>ზაზა ღლონტი</v>
      </c>
      <c r="N1364">
        <v>33001022056</v>
      </c>
      <c r="O1364" t="str">
        <v>zazaglonti@gmail.com</v>
      </c>
      <c r="P1364" t="str">
        <v/>
      </c>
      <c r="Q1364">
        <v>1558</v>
      </c>
      <c r="R1364" t="str">
        <v>0d51a686-652b-478f-9502-50b11abafa54</v>
      </c>
      <c r="S1364" t="str">
        <v>94279771-0dd8-44b8-955b-275714b1489b</v>
      </c>
      <c r="T1364" t="str">
        <v>8BFF1DD3-0D01-47BE-8668-24940B4EDB01</v>
      </c>
      <c r="U1364" t="str">
        <v>ICE001363</v>
      </c>
      <c r="V1364" t="b">
        <f>ISNUMBER(MATCH( ""&amp; T1364,  Emploees!AC:AC,0))</f>
        <v>0</v>
      </c>
      <c r="W1364" t="b">
        <f>IF(V1364,FALSE,ISNUMBER(MATCH(T1364,Emploees!B:B,0)))</f>
        <v>0</v>
      </c>
      <c r="X1364" t="b">
        <v>1</v>
      </c>
      <c r="Y1364" t="e">
        <f>MATCH(ROW(),Sheet2!$A$2:$A$8,0)</f>
        <v>#N/A</v>
      </c>
    </row>
    <row r="1365" spans="1:25" hidden="1" x14ac:dyDescent="0.25">
      <c r="A1365" t="str">
        <v>ნიუ იმპექსი</v>
      </c>
      <c r="B1365" t="str">
        <v>446952771</v>
      </c>
      <c r="C1365" s="19">
        <v>40795</v>
      </c>
      <c r="E1365" t="str">
        <v/>
      </c>
      <c r="F1365" t="str">
        <v/>
      </c>
      <c r="H1365" t="str">
        <v>ქობულეთის რაიონი, ს. ბობოყვათი</v>
      </c>
      <c r="I1365" t="str">
        <v/>
      </c>
      <c r="J1365" t="str">
        <v/>
      </c>
      <c r="K1365" t="str">
        <v/>
      </c>
      <c r="M1365" t="str">
        <v>თამარა დავითაძე</v>
      </c>
      <c r="N1365">
        <v>61004001752</v>
      </c>
      <c r="O1365" t="str">
        <v/>
      </c>
      <c r="P1365" t="str">
        <v/>
      </c>
      <c r="Q1365">
        <v>1353</v>
      </c>
      <c r="R1365" t="str">
        <v>0d51a686-652b-478f-9502-50b11abafa54</v>
      </c>
      <c r="S1365" t="str">
        <v>94279771-0dd8-44b8-955b-275714b1489b</v>
      </c>
      <c r="T1365" t="str">
        <v>B500F142-2635-4934-A57C-ED34CCE5B862</v>
      </c>
      <c r="U1365" t="str">
        <v>ICE001364</v>
      </c>
      <c r="V1365" t="b">
        <f>ISNUMBER(MATCH( ""&amp; T1365,  Emploees!AC:AC,0))</f>
        <v>0</v>
      </c>
      <c r="W1365" t="b">
        <f>IF(V1365,FALSE,ISNUMBER(MATCH(T1365,Emploees!B:B,0)))</f>
        <v>0</v>
      </c>
      <c r="X1365" t="b">
        <v>1</v>
      </c>
      <c r="Y1365" t="e">
        <f>MATCH(ROW(),Sheet2!$A$2:$A$8,0)</f>
        <v>#N/A</v>
      </c>
    </row>
    <row r="1366" spans="1:25" hidden="1" x14ac:dyDescent="0.25">
      <c r="A1366" t="str">
        <v>მაქსიმა</v>
      </c>
      <c r="B1366" t="str">
        <v>448383749</v>
      </c>
      <c r="C1366" s="19">
        <v>40704</v>
      </c>
      <c r="E1366" t="str">
        <v/>
      </c>
      <c r="F1366" t="str">
        <v/>
      </c>
      <c r="H1366" t="str">
        <v>ხელვაჩაური, დ.ხელვაჩაური</v>
      </c>
      <c r="I1366" t="str">
        <v/>
      </c>
      <c r="J1366" t="str">
        <v/>
      </c>
      <c r="K1366" t="str">
        <v/>
      </c>
      <c r="M1366" t="str">
        <v>მანუჩარ ძნელაძე</v>
      </c>
      <c r="N1366">
        <v>61006019412</v>
      </c>
      <c r="O1366" t="str">
        <v/>
      </c>
      <c r="P1366" t="str">
        <v/>
      </c>
      <c r="Q1366">
        <v>1161</v>
      </c>
      <c r="R1366" t="str">
        <v>0d51a686-652b-478f-9502-50b11abafa54</v>
      </c>
      <c r="S1366" t="str">
        <v>94279771-0dd8-44b8-955b-275714b1489b</v>
      </c>
      <c r="T1366" t="str">
        <v>458C61B1-7159-4DB6-8410-5A09BC95BEE1</v>
      </c>
      <c r="U1366" t="str">
        <v>ICE001365</v>
      </c>
      <c r="V1366" t="b">
        <f>ISNUMBER(MATCH( ""&amp; T1366,  Emploees!AC:AC,0))</f>
        <v>0</v>
      </c>
      <c r="W1366" t="b">
        <f>IF(V1366,FALSE,ISNUMBER(MATCH(T1366,Emploees!B:B,0)))</f>
        <v>0</v>
      </c>
      <c r="X1366" t="b">
        <v>1</v>
      </c>
      <c r="Y1366" t="e">
        <f>MATCH(ROW(),Sheet2!$A$2:$A$8,0)</f>
        <v>#N/A</v>
      </c>
    </row>
    <row r="1367" spans="1:25" hidden="1" x14ac:dyDescent="0.25">
      <c r="A1367" t="str">
        <v>ასთერთმეტი</v>
      </c>
      <c r="B1367" t="str">
        <v>402148644</v>
      </c>
      <c r="C1367" s="19">
        <v>43766</v>
      </c>
      <c r="E1367" t="str">
        <v/>
      </c>
      <c r="F1367" t="str">
        <v/>
      </c>
      <c r="H1367" t="str">
        <v>თბილისი, დიდუბის რაიონი, დავით ყიფიანის ქ., N12, დამხმარე ფართი N10</v>
      </c>
      <c r="I1367" t="str">
        <v/>
      </c>
      <c r="J1367" t="str">
        <v/>
      </c>
      <c r="K1367" t="str">
        <v/>
      </c>
      <c r="M1367" t="str">
        <v>გიორგი ტუზურიძე</v>
      </c>
      <c r="N1367">
        <v>60003012725</v>
      </c>
      <c r="O1367" t="str">
        <v>autofarts@mail.ru</v>
      </c>
      <c r="P1367" t="str">
        <v/>
      </c>
      <c r="Q1367">
        <v>1464</v>
      </c>
      <c r="R1367" t="str">
        <v>0d51a686-652b-478f-9502-50b11abafa54</v>
      </c>
      <c r="S1367" t="str">
        <v>94279771-0dd8-44b8-955b-275714b1489b</v>
      </c>
      <c r="T1367" t="str">
        <v>598AB853-AA1B-4BF4-B7F8-3E83BF1AE742</v>
      </c>
      <c r="U1367" t="str">
        <v>ICE001366</v>
      </c>
      <c r="V1367" t="b">
        <f>ISNUMBER(MATCH( ""&amp; T1367,  Emploees!AC:AC,0))</f>
        <v>0</v>
      </c>
      <c r="W1367" t="b">
        <f>IF(V1367,FALSE,ISNUMBER(MATCH(T1367,Emploees!B:B,0)))</f>
        <v>0</v>
      </c>
      <c r="X1367" t="b">
        <v>1</v>
      </c>
      <c r="Y1367" t="e">
        <f>MATCH(ROW(),Sheet2!$A$2:$A$8,0)</f>
        <v>#N/A</v>
      </c>
    </row>
    <row r="1368" spans="1:25" hidden="1" x14ac:dyDescent="0.25">
      <c r="A1368" t="str">
        <v>ლუკა</v>
      </c>
      <c r="B1368" t="str">
        <v>406036597</v>
      </c>
      <c r="C1368" s="19">
        <v>40480</v>
      </c>
      <c r="E1368" t="str">
        <v/>
      </c>
      <c r="F1368" t="str">
        <v/>
      </c>
      <c r="H1368" t="str">
        <v>ქ. თბილისის ისნის რაიონში, ვაზისუბანი, III მ/რ, I კვ.,კორპ. №4 ბინა №5</v>
      </c>
      <c r="I1368" t="str">
        <v/>
      </c>
      <c r="J1368" t="str">
        <v/>
      </c>
      <c r="K1368" t="str">
        <v/>
      </c>
      <c r="M1368" t="str">
        <v>დიმიტრი ხინჩაგიშვილი</v>
      </c>
      <c r="N1368" t="str">
        <v>01012013340</v>
      </c>
      <c r="O1368" t="str">
        <v/>
      </c>
      <c r="P1368" t="str">
        <v/>
      </c>
      <c r="Q1368">
        <v>1463</v>
      </c>
      <c r="R1368" t="str">
        <v>0d51a686-652b-478f-9502-50b11abafa54</v>
      </c>
      <c r="S1368" t="str">
        <v>94279771-0dd8-44b8-955b-275714b1489b</v>
      </c>
      <c r="T1368" t="str">
        <v>01D13128-8D36-4E9E-878B-CCB4BCBB2ACB</v>
      </c>
      <c r="U1368" t="str">
        <v>ICE001367</v>
      </c>
      <c r="V1368" t="b">
        <f>ISNUMBER(MATCH( ""&amp; T1368,  Emploees!AC:AC,0))</f>
        <v>0</v>
      </c>
      <c r="W1368" t="b">
        <f>IF(V1368,FALSE,ISNUMBER(MATCH(T1368,Emploees!B:B,0)))</f>
        <v>0</v>
      </c>
      <c r="X1368" t="b">
        <v>1</v>
      </c>
      <c r="Y1368" t="e">
        <f>MATCH(ROW(),Sheet2!$A$2:$A$8,0)</f>
        <v>#N/A</v>
      </c>
    </row>
    <row r="1369" spans="1:25" hidden="1" x14ac:dyDescent="0.25">
      <c r="A1369" t="str">
        <v>გუკა-2007</v>
      </c>
      <c r="B1369" t="str">
        <v>445404027</v>
      </c>
      <c r="C1369" s="19">
        <v>40884</v>
      </c>
      <c r="E1369" t="str">
        <v/>
      </c>
      <c r="F1369" t="str">
        <v/>
      </c>
      <c r="H1369" t="str">
        <v>ქ. ბათუმი, ალ. პუშკინის ქ., №30</v>
      </c>
      <c r="I1369" t="str">
        <v/>
      </c>
      <c r="J1369" t="str">
        <v/>
      </c>
      <c r="K1369" t="str">
        <v/>
      </c>
      <c r="M1369" t="str">
        <v>სანდრო მიქელაძე</v>
      </c>
      <c r="N1369">
        <v>61001026791</v>
      </c>
      <c r="O1369" t="str">
        <v/>
      </c>
      <c r="P1369" t="str">
        <v/>
      </c>
      <c r="Q1369">
        <v>1077</v>
      </c>
      <c r="R1369" t="str">
        <v>0d51a686-652b-478f-9502-50b11abafa54</v>
      </c>
      <c r="S1369" t="str">
        <v>94279771-0dd8-44b8-955b-275714b1489b</v>
      </c>
      <c r="T1369" t="str">
        <v>2A871AE0-D828-4E26-A0C1-BC05870B3557</v>
      </c>
      <c r="U1369" t="str">
        <v>ICE001368</v>
      </c>
      <c r="V1369" t="b">
        <f>ISNUMBER(MATCH( ""&amp; T1369,  Emploees!AC:AC,0))</f>
        <v>0</v>
      </c>
      <c r="W1369" t="b">
        <f>IF(V1369,FALSE,ISNUMBER(MATCH(T1369,Emploees!B:B,0)))</f>
        <v>0</v>
      </c>
      <c r="X1369" t="b">
        <v>1</v>
      </c>
      <c r="Y1369" t="e">
        <f>MATCH(ROW(),Sheet2!$A$2:$A$8,0)</f>
        <v>#N/A</v>
      </c>
    </row>
    <row r="1370" spans="1:25" hidden="1" x14ac:dyDescent="0.25">
      <c r="A1370" t="str">
        <v>გეგა 2016</v>
      </c>
      <c r="B1370" t="str">
        <v>445474442</v>
      </c>
      <c r="C1370" s="19">
        <v>42346</v>
      </c>
      <c r="E1370" t="str">
        <v/>
      </c>
      <c r="F1370" t="str">
        <v/>
      </c>
      <c r="H1370" t="str">
        <v>ქ. ბათუმი, შავშეთის ქ., N 24 ბ. 14</v>
      </c>
      <c r="I1370" t="str">
        <v/>
      </c>
      <c r="J1370" t="str">
        <v/>
      </c>
      <c r="K1370" t="str">
        <v/>
      </c>
      <c r="M1370" t="str">
        <v>მამუკა ცენტერაძე</v>
      </c>
      <c r="N1370">
        <v>61004016997</v>
      </c>
      <c r="O1370" t="str">
        <v>gegamari@list.ru</v>
      </c>
      <c r="P1370" t="str">
        <v/>
      </c>
      <c r="Q1370">
        <v>1297</v>
      </c>
      <c r="R1370" t="str">
        <v>0d51a686-652b-478f-9502-50b11abafa54</v>
      </c>
      <c r="S1370" t="str">
        <v>94279771-0dd8-44b8-955b-275714b1489b</v>
      </c>
      <c r="T1370" t="str">
        <v>866FF641-EEA7-4D6E-B80F-5C1A37272C93</v>
      </c>
      <c r="U1370" t="str">
        <v>ICE001369</v>
      </c>
      <c r="V1370" t="b">
        <f>ISNUMBER(MATCH( ""&amp; T1370,  Emploees!AC:AC,0))</f>
        <v>0</v>
      </c>
      <c r="W1370" t="b">
        <f>IF(V1370,FALSE,ISNUMBER(MATCH(T1370,Emploees!B:B,0)))</f>
        <v>0</v>
      </c>
      <c r="X1370" t="b">
        <v>1</v>
      </c>
      <c r="Y1370" t="e">
        <f>MATCH(ROW(),Sheet2!$A$2:$A$8,0)</f>
        <v>#N/A</v>
      </c>
    </row>
    <row r="1371" spans="1:25" hidden="1" x14ac:dyDescent="0.25">
      <c r="A1371" t="str">
        <v>ნიკორა ტრეიდი</v>
      </c>
      <c r="B1371" t="str">
        <v>206255808</v>
      </c>
      <c r="C1371" s="19">
        <v>38943</v>
      </c>
      <c r="E1371" t="str">
        <v/>
      </c>
      <c r="F1371" t="str">
        <v/>
      </c>
      <c r="H1371" t="str">
        <v xml:space="preserve">ქ. თბილისი, ნაძალადევის რაიონი, მ. ქავთარაძის ქ., N11 </v>
      </c>
      <c r="I1371" t="str">
        <v>ქ. თბილისი, ნაძალადევის რაიონი, ცოტნე დადიანის ქ., N7 (სავაჭრო ცენტრი „ქარვასლა“, მე-4 სართული)</v>
      </c>
      <c r="J1371" t="str">
        <v/>
      </c>
      <c r="K1371" t="str">
        <v/>
      </c>
      <c r="M1371" t="str">
        <v>დავით ურუშაძე</v>
      </c>
      <c r="N1371" t="str">
        <v>01029006084</v>
      </c>
      <c r="O1371" t="str">
        <v>info@nikoratrade.ge</v>
      </c>
      <c r="P1371" t="str">
        <v/>
      </c>
      <c r="Q1371">
        <v>671</v>
      </c>
      <c r="R1371" t="str">
        <v>0d51a686-652b-478f-9502-50b11abafa54</v>
      </c>
      <c r="S1371" t="str">
        <v>94279771-0dd8-44b8-955b-275714b1489b</v>
      </c>
      <c r="T1371" t="str">
        <v>D5AA684F-3242-4D9D-A37E-3B42CC1BD8D5</v>
      </c>
      <c r="U1371" t="str">
        <v>ICE001370</v>
      </c>
      <c r="V1371" t="b">
        <f>ISNUMBER(MATCH( ""&amp; T1371,  Emploees!AC:AC,0))</f>
        <v>0</v>
      </c>
      <c r="W1371" t="b">
        <f>IF(V1371,FALSE,ISNUMBER(MATCH(T1371,Emploees!B:B,0)))</f>
        <v>0</v>
      </c>
      <c r="X1371" t="b">
        <v>1</v>
      </c>
      <c r="Y1371" t="e">
        <f>MATCH(ROW(),Sheet2!$A$2:$A$8,0)</f>
        <v>#N/A</v>
      </c>
    </row>
    <row r="1372" spans="1:25" hidden="1" x14ac:dyDescent="0.25">
      <c r="A1372" t="str">
        <v>ტექლაინი</v>
      </c>
      <c r="B1372" t="str">
        <v>445567422</v>
      </c>
      <c r="C1372" s="19">
        <v>43738</v>
      </c>
      <c r="E1372" t="str">
        <v/>
      </c>
      <c r="F1372" t="str">
        <v/>
      </c>
      <c r="H1372" t="str">
        <v>ქალაქი ბათუმი, შერიფ ხიმშიაშვილის ქუჩა, N 23, ბინა 48</v>
      </c>
      <c r="I1372" t="str">
        <v/>
      </c>
      <c r="J1372" t="str">
        <v/>
      </c>
      <c r="K1372" t="str">
        <v/>
      </c>
      <c r="M1372" t="str">
        <v>ხატია ბერიძე</v>
      </c>
      <c r="N1372">
        <v>61001077235</v>
      </c>
      <c r="O1372" t="str">
        <v>bachanaberidze65@gmail.com</v>
      </c>
      <c r="P1372" t="str">
        <v/>
      </c>
      <c r="Q1372">
        <v>1384</v>
      </c>
      <c r="R1372" t="str">
        <v>0d51a686-652b-478f-9502-50b11abafa54</v>
      </c>
      <c r="S1372" t="str">
        <v>94279771-0dd8-44b8-955b-275714b1489b</v>
      </c>
      <c r="T1372" t="str">
        <v>2F5E24EB-7DF4-43B7-8913-AD17AD807BE1</v>
      </c>
      <c r="U1372" t="str">
        <v>ICE001371</v>
      </c>
      <c r="V1372" t="b">
        <f>ISNUMBER(MATCH( ""&amp; T1372,  Emploees!AC:AC,0))</f>
        <v>0</v>
      </c>
      <c r="W1372" t="b">
        <f>IF(V1372,FALSE,ISNUMBER(MATCH(T1372,Emploees!B:B,0)))</f>
        <v>0</v>
      </c>
      <c r="X1372" t="b">
        <v>1</v>
      </c>
      <c r="Y1372" t="e">
        <f>MATCH(ROW(),Sheet2!$A$2:$A$8,0)</f>
        <v>#N/A</v>
      </c>
    </row>
    <row r="1373" spans="1:25" hidden="1" x14ac:dyDescent="0.25">
      <c r="A1373" t="str">
        <v>ფლო ჯორჯია</v>
      </c>
      <c r="B1373" t="str">
        <v>402039888</v>
      </c>
      <c r="C1373" s="19">
        <v>42653</v>
      </c>
      <c r="E1373" t="str">
        <v/>
      </c>
      <c r="F1373" t="str">
        <v/>
      </c>
      <c r="H1373" t="str">
        <v>ქ. თბილისი, დიდუბე-ჩუღურეთის რაიონი, რკინიგზის ცენტრალური ვაგზალი, ნაკვ.05/107</v>
      </c>
      <c r="I1373" t="str">
        <v/>
      </c>
      <c r="J1373" t="str">
        <v/>
      </c>
      <c r="K1373" t="str">
        <v/>
      </c>
      <c r="M1373" t="str">
        <v>მუსტაფა შადან ქესქინ</v>
      </c>
      <c r="N1373" t="str">
        <v>36553651116,U11484285</v>
      </c>
      <c r="O1373" t="str">
        <v/>
      </c>
      <c r="P1373" t="str">
        <v/>
      </c>
      <c r="Q1373">
        <v>1465</v>
      </c>
      <c r="R1373" t="str">
        <v>0d51a686-652b-478f-9502-50b11abafa54</v>
      </c>
      <c r="S1373" t="str">
        <v>94279771-0dd8-44b8-955b-275714b1489b</v>
      </c>
      <c r="T1373" t="str">
        <v>7D1814A3-0C35-4536-B908-4B060E5CDED3</v>
      </c>
      <c r="U1373" t="str">
        <v>ICE001372</v>
      </c>
      <c r="V1373" t="b">
        <f>ISNUMBER(MATCH( ""&amp; T1373,  Emploees!AC:AC,0))</f>
        <v>0</v>
      </c>
      <c r="W1373" t="b">
        <f>IF(V1373,FALSE,ISNUMBER(MATCH(T1373,Emploees!B:B,0)))</f>
        <v>0</v>
      </c>
      <c r="X1373" t="b">
        <v>1</v>
      </c>
      <c r="Y1373" t="e">
        <f>MATCH(ROW(),Sheet2!$A$2:$A$8,0)</f>
        <v>#N/A</v>
      </c>
    </row>
    <row r="1374" spans="1:25" hidden="1" x14ac:dyDescent="0.25">
      <c r="A1374" t="str">
        <v>ალკორითეილ გრუპ</v>
      </c>
      <c r="B1374" t="str">
        <v>406222859</v>
      </c>
      <c r="C1374" s="19">
        <v>42990</v>
      </c>
      <c r="E1374" t="str">
        <v/>
      </c>
      <c r="F1374" t="str">
        <v/>
      </c>
      <c r="H1374" t="str">
        <v>ქ. თბილისი, ისანი-სამგორის რაიონი, გიორგი მდივანის ქუჩა, N 3ა</v>
      </c>
      <c r="I1374" t="str">
        <v/>
      </c>
      <c r="J1374" t="str">
        <v/>
      </c>
      <c r="K1374" t="str">
        <v/>
      </c>
      <c r="M1374" t="str">
        <v>სიმონ ესართია</v>
      </c>
      <c r="N1374" t="str">
        <v>01025003319</v>
      </c>
      <c r="O1374" t="str">
        <v>sesartia@gd-holding.com</v>
      </c>
      <c r="P1374" t="str">
        <v/>
      </c>
      <c r="Q1374" t="str">
        <v/>
      </c>
      <c r="R1374" t="str">
        <v>0d51a686-652b-478f-9502-50b11abafa54</v>
      </c>
      <c r="S1374" t="str">
        <v>94279771-0dd8-44b8-955b-275714b1489b</v>
      </c>
      <c r="T1374" t="str">
        <v>C4C0E18A-8658-43D4-BA9A-48269D7827B1</v>
      </c>
      <c r="U1374" t="str">
        <v>ICE001373</v>
      </c>
      <c r="V1374" t="b">
        <f>ISNUMBER(MATCH( ""&amp; T1374,  Emploees!AC:AC,0))</f>
        <v>0</v>
      </c>
      <c r="W1374" t="b">
        <f>IF(V1374,FALSE,ISNUMBER(MATCH(T1374,Emploees!B:B,0)))</f>
        <v>0</v>
      </c>
      <c r="X1374" t="b">
        <v>1</v>
      </c>
      <c r="Y1374" t="e">
        <f>MATCH(ROW(),Sheet2!$A$2:$A$8,0)</f>
        <v>#N/A</v>
      </c>
    </row>
    <row r="1375" spans="1:25" hidden="1" x14ac:dyDescent="0.25">
      <c r="A1375" t="str">
        <v>ნათება პირველი</v>
      </c>
      <c r="B1375" t="str">
        <v>446754904</v>
      </c>
      <c r="C1375" s="19">
        <v>41612</v>
      </c>
      <c r="E1375" t="str">
        <v/>
      </c>
      <c r="F1375" t="str">
        <v/>
      </c>
      <c r="H1375" t="str">
        <v>ქედის რაიონი, ს. კოლოტაური</v>
      </c>
      <c r="I1375" t="str">
        <v/>
      </c>
      <c r="J1375" t="str">
        <v/>
      </c>
      <c r="K1375" t="str">
        <v/>
      </c>
      <c r="M1375" t="str">
        <v>მალხაზ ფარტენაძე</v>
      </c>
      <c r="N1375">
        <v>61008006743</v>
      </c>
      <c r="O1375" t="str">
        <v>fartenadze.1974@mail.ru</v>
      </c>
      <c r="P1375" t="str">
        <v/>
      </c>
      <c r="Q1375">
        <v>1268</v>
      </c>
      <c r="R1375" t="str">
        <v>0d51a686-652b-478f-9502-50b11abafa54</v>
      </c>
      <c r="S1375" t="str">
        <v>94279771-0dd8-44b8-955b-275714b1489b</v>
      </c>
      <c r="T1375" t="str">
        <v>74E78139-4EA8-4BAE-ADBB-7BC16EA61C64</v>
      </c>
      <c r="U1375" t="str">
        <v>ICE001374</v>
      </c>
      <c r="V1375" t="b">
        <f>ISNUMBER(MATCH( ""&amp; T1375,  Emploees!AC:AC,0))</f>
        <v>0</v>
      </c>
      <c r="W1375" t="b">
        <f>IF(V1375,FALSE,ISNUMBER(MATCH(T1375,Emploees!B:B,0)))</f>
        <v>0</v>
      </c>
      <c r="X1375" t="b">
        <v>1</v>
      </c>
      <c r="Y1375" t="e">
        <f>MATCH(ROW(),Sheet2!$A$2:$A$8,0)</f>
        <v>#N/A</v>
      </c>
    </row>
    <row r="1376" spans="1:25" hidden="1" x14ac:dyDescent="0.25">
      <c r="A1376" t="str">
        <v>ლუკა</v>
      </c>
      <c r="B1376" t="str">
        <v>421277415</v>
      </c>
      <c r="C1376" s="19">
        <v>43741</v>
      </c>
      <c r="E1376" t="str">
        <v/>
      </c>
      <c r="F1376" t="str">
        <v/>
      </c>
      <c r="H1376" t="str">
        <v>წყალტუბოს რაიონი, ს. ჯიმასტარო</v>
      </c>
      <c r="I1376" t="str">
        <v/>
      </c>
      <c r="J1376" t="str">
        <v/>
      </c>
      <c r="K1376" t="str">
        <v/>
      </c>
      <c r="M1376" t="str">
        <v>შორენა მელქაძე</v>
      </c>
      <c r="N1376">
        <v>53001043005</v>
      </c>
      <c r="O1376" t="str">
        <v>lukaluk.12345@top.ge</v>
      </c>
      <c r="P1376" t="str">
        <v/>
      </c>
      <c r="Q1376">
        <v>1437</v>
      </c>
      <c r="R1376" t="str">
        <v>0d51a686-652b-478f-9502-50b11abafa54</v>
      </c>
      <c r="S1376" t="str">
        <v>94279771-0dd8-44b8-955b-275714b1489b</v>
      </c>
      <c r="T1376" t="str">
        <v>FC82761B-1697-4AE4-BD5D-40689D87B8D7</v>
      </c>
      <c r="U1376" t="str">
        <v>ICE001375</v>
      </c>
      <c r="V1376" t="b">
        <f>ISNUMBER(MATCH( ""&amp; T1376,  Emploees!AC:AC,0))</f>
        <v>0</v>
      </c>
      <c r="W1376" t="b">
        <f>IF(V1376,FALSE,ISNUMBER(MATCH(T1376,Emploees!B:B,0)))</f>
        <v>0</v>
      </c>
      <c r="X1376" t="b">
        <v>1</v>
      </c>
      <c r="Y1376" t="e">
        <f>MATCH(ROW(),Sheet2!$A$2:$A$8,0)</f>
        <v>#N/A</v>
      </c>
    </row>
    <row r="1377" spans="1:25" hidden="1" x14ac:dyDescent="0.25">
      <c r="A1377" t="str">
        <v>ბე-ლი</v>
      </c>
      <c r="B1377" t="str">
        <v>401953221</v>
      </c>
      <c r="C1377" s="19">
        <v>40525</v>
      </c>
      <c r="E1377" t="str">
        <v/>
      </c>
      <c r="F1377" t="str">
        <v/>
      </c>
      <c r="H1377" t="str">
        <v>ქ. თბილისი, დიდუბის რაიონი, ხოშარაულის ქუჩაზე მდებარე მაღალი ძაბვის ხაზის გასწვრივ</v>
      </c>
      <c r="I1377" t="str">
        <v/>
      </c>
      <c r="J1377" t="str">
        <v/>
      </c>
      <c r="K1377" t="str">
        <v/>
      </c>
      <c r="M1377" t="str">
        <v>ბელონგი ლილუაშვილი</v>
      </c>
      <c r="N1377" t="str">
        <v>01001050289</v>
      </c>
      <c r="O1377" t="str">
        <v>belongililuashvili@gmail.com</v>
      </c>
      <c r="P1377" t="str">
        <v/>
      </c>
      <c r="Q1377">
        <v>1352</v>
      </c>
      <c r="R1377" t="str">
        <v>0d51a686-652b-478f-9502-50b11abafa54</v>
      </c>
      <c r="S1377" t="str">
        <v>94279771-0dd8-44b8-955b-275714b1489b</v>
      </c>
      <c r="T1377" t="str">
        <v>83138394-5727-4D6D-9A8B-025C91BAE9CD</v>
      </c>
      <c r="U1377" t="str">
        <v>ICE001376</v>
      </c>
      <c r="V1377" t="b">
        <f>ISNUMBER(MATCH( ""&amp; T1377,  Emploees!AC:AC,0))</f>
        <v>0</v>
      </c>
      <c r="W1377" t="b">
        <f>IF(V1377,FALSE,ISNUMBER(MATCH(T1377,Emploees!B:B,0)))</f>
        <v>0</v>
      </c>
      <c r="X1377" t="b">
        <v>1</v>
      </c>
      <c r="Y1377" t="e">
        <f>MATCH(ROW(),Sheet2!$A$2:$A$8,0)</f>
        <v>#N/A</v>
      </c>
    </row>
    <row r="1378" spans="1:25" hidden="1" x14ac:dyDescent="0.25">
      <c r="A1378" t="str">
        <v>პაბა+</v>
      </c>
      <c r="B1378" t="str">
        <v>400259162</v>
      </c>
      <c r="C1378" s="19">
        <v>43508</v>
      </c>
      <c r="E1378" t="str">
        <v/>
      </c>
      <c r="F1378" t="str">
        <v/>
      </c>
      <c r="H1378" t="str">
        <v>ქ. თბილისი, ნაძალადევის რაიონი, თემქის დასახლება, კვარტალი X, კორპუსი 38ბ, ბინა 18</v>
      </c>
      <c r="I1378" t="str">
        <v/>
      </c>
      <c r="J1378" t="str">
        <v/>
      </c>
      <c r="K1378" t="str">
        <v/>
      </c>
      <c r="M1378" t="str">
        <v>პაატა ბასილიძე</v>
      </c>
      <c r="N1378">
        <v>38001002043</v>
      </c>
      <c r="O1378" t="str">
        <v>basilize@mail.ru</v>
      </c>
      <c r="P1378" t="str">
        <v/>
      </c>
      <c r="Q1378">
        <v>1146</v>
      </c>
      <c r="R1378" t="str">
        <v>0d51a686-652b-478f-9502-50b11abafa54</v>
      </c>
      <c r="S1378" t="str">
        <v>94279771-0dd8-44b8-955b-275714b1489b</v>
      </c>
      <c r="T1378" t="str">
        <v>98F63727-5A58-45D3-923A-EA319549F0A4</v>
      </c>
      <c r="U1378" t="str">
        <v>ICE001377</v>
      </c>
      <c r="V1378" t="b">
        <f>ISNUMBER(MATCH( ""&amp; T1378,  Emploees!AC:AC,0))</f>
        <v>0</v>
      </c>
      <c r="W1378" t="b">
        <f>IF(V1378,FALSE,ISNUMBER(MATCH(T1378,Emploees!B:B,0)))</f>
        <v>0</v>
      </c>
      <c r="X1378" t="b">
        <v>1</v>
      </c>
      <c r="Y1378" t="e">
        <f>MATCH(ROW(),Sheet2!$A$2:$A$8,0)</f>
        <v>#N/A</v>
      </c>
    </row>
    <row r="1379" spans="1:25" hidden="1" x14ac:dyDescent="0.25">
      <c r="A1379" t="str">
        <v>საბა 555</v>
      </c>
      <c r="B1379" t="str">
        <v>445503571</v>
      </c>
      <c r="C1379" s="19">
        <v>42815</v>
      </c>
      <c r="E1379" t="str">
        <v/>
      </c>
      <c r="F1379" t="str">
        <v/>
      </c>
      <c r="H1379" t="str">
        <v>ქ. ბათუმი, თოდოგაურის დას., N 134</v>
      </c>
      <c r="I1379" t="str">
        <v/>
      </c>
      <c r="J1379" t="str">
        <v/>
      </c>
      <c r="K1379" t="str">
        <v/>
      </c>
      <c r="M1379" t="str">
        <v>ზაზა აბაშიძე</v>
      </c>
      <c r="N1379">
        <v>61004007562</v>
      </c>
      <c r="O1379" t="str">
        <v>bego8686@mail.ru</v>
      </c>
      <c r="P1379" t="str">
        <v/>
      </c>
      <c r="Q1379">
        <v>1311</v>
      </c>
      <c r="R1379" t="str">
        <v>0d51a686-652b-478f-9502-50b11abafa54</v>
      </c>
      <c r="S1379" t="str">
        <v>94279771-0dd8-44b8-955b-275714b1489b</v>
      </c>
      <c r="T1379" t="str">
        <v>8E8AD7A1-5F34-486B-A48B-2E8D56D73585</v>
      </c>
      <c r="U1379" t="str">
        <v>ICE001378</v>
      </c>
      <c r="V1379" t="b">
        <f>ISNUMBER(MATCH( ""&amp; T1379,  Emploees!AC:AC,0))</f>
        <v>0</v>
      </c>
      <c r="W1379" t="b">
        <f>IF(V1379,FALSE,ISNUMBER(MATCH(T1379,Emploees!B:B,0)))</f>
        <v>0</v>
      </c>
      <c r="X1379" t="b">
        <v>1</v>
      </c>
      <c r="Y1379" t="e">
        <f>MATCH(ROW(),Sheet2!$A$2:$A$8,0)</f>
        <v>#N/A</v>
      </c>
    </row>
    <row r="1380" spans="1:25" hidden="1" x14ac:dyDescent="0.25">
      <c r="A1380" t="str">
        <v>თი ენდ ემ</v>
      </c>
      <c r="B1380" t="str">
        <v>445552143</v>
      </c>
      <c r="C1380" s="19">
        <v>43529</v>
      </c>
      <c r="E1380" t="str">
        <v/>
      </c>
      <c r="F1380" t="str">
        <v/>
      </c>
      <c r="H1380" t="str">
        <v>ქ. ბათუმი, ლ. ასათიანის ქ., N 78</v>
      </c>
      <c r="I1380" t="str">
        <v/>
      </c>
      <c r="J1380" t="str">
        <v/>
      </c>
      <c r="K1380" t="str">
        <v/>
      </c>
      <c r="M1380" t="str">
        <v>იმედა საფარიძე</v>
      </c>
      <c r="N1380">
        <v>61002002879</v>
      </c>
      <c r="O1380" t="str">
        <v>tmllc19@gmail.com</v>
      </c>
      <c r="P1380" t="str">
        <v/>
      </c>
      <c r="Q1380">
        <v>1317</v>
      </c>
      <c r="R1380" t="str">
        <v>0d51a686-652b-478f-9502-50b11abafa54</v>
      </c>
      <c r="S1380" t="str">
        <v>94279771-0dd8-44b8-955b-275714b1489b</v>
      </c>
      <c r="T1380" t="str">
        <v>69B725E5-7EEA-4A71-B141-A9306A42D459</v>
      </c>
      <c r="U1380" t="str">
        <v>ICE001379</v>
      </c>
      <c r="V1380" t="b">
        <f>ISNUMBER(MATCH( ""&amp; T1380,  Emploees!AC:AC,0))</f>
        <v>0</v>
      </c>
      <c r="W1380" t="b">
        <f>IF(V1380,FALSE,ISNUMBER(MATCH(T1380,Emploees!B:B,0)))</f>
        <v>0</v>
      </c>
      <c r="X1380" t="b">
        <v>1</v>
      </c>
      <c r="Y1380" t="e">
        <f>MATCH(ROW(),Sheet2!$A$2:$A$8,0)</f>
        <v>#N/A</v>
      </c>
    </row>
    <row r="1381" spans="1:25" hidden="1" x14ac:dyDescent="0.25">
      <c r="A1381" t="str">
        <v>დი ენდ ბი საქართველო</v>
      </c>
      <c r="B1381" t="str">
        <v>404917131</v>
      </c>
      <c r="C1381" s="19">
        <v>40851</v>
      </c>
      <c r="E1381" t="str">
        <v/>
      </c>
      <c r="F1381" t="str">
        <v/>
      </c>
      <c r="H1381" t="str">
        <v>ქ. თბილისი, ვაკის რაიონი, ილია ჭავჭავაძის გამზირი, N74ბ</v>
      </c>
      <c r="I1381" t="str">
        <v/>
      </c>
      <c r="J1381" t="str">
        <v/>
      </c>
      <c r="K1381" t="str">
        <v/>
      </c>
      <c r="M1381" t="str">
        <v>გიორგი მშვილდაძე</v>
      </c>
      <c r="N1381" t="str">
        <v>01010004232</v>
      </c>
      <c r="O1381" t="str">
        <v>beka.khitiri@wissol.ge</v>
      </c>
      <c r="P1381" t="str">
        <v/>
      </c>
      <c r="Q1381" t="str">
        <v/>
      </c>
      <c r="R1381" t="str">
        <v>0d51a686-652b-478f-9502-50b11abafa54</v>
      </c>
      <c r="S1381" t="str">
        <v>94279771-0dd8-44b8-955b-275714b1489b</v>
      </c>
      <c r="T1381" t="str">
        <v>F58544C0-5991-4726-964B-FED2168DCDCC</v>
      </c>
      <c r="U1381" t="str">
        <v>ICE001380</v>
      </c>
      <c r="V1381" t="b">
        <f>ISNUMBER(MATCH( ""&amp; T1381,  Emploees!AC:AC,0))</f>
        <v>0</v>
      </c>
      <c r="W1381" t="b">
        <f>IF(V1381,FALSE,ISNUMBER(MATCH(T1381,Emploees!B:B,0)))</f>
        <v>0</v>
      </c>
      <c r="X1381" t="b">
        <v>1</v>
      </c>
      <c r="Y1381" t="e">
        <f>MATCH(ROW(),Sheet2!$A$2:$A$8,0)</f>
        <v>#N/A</v>
      </c>
    </row>
    <row r="1382" spans="1:25" hidden="1" x14ac:dyDescent="0.25">
      <c r="A1382" t="str">
        <v>ხახუტა</v>
      </c>
      <c r="B1382" t="str">
        <v>246755676</v>
      </c>
      <c r="C1382" s="19">
        <v>35895</v>
      </c>
      <c r="E1382" t="str">
        <v/>
      </c>
      <c r="F1382" t="str">
        <v/>
      </c>
      <c r="H1382" t="str">
        <v>ქ. ბათუმი, გენ.ა.აბაშიძის,მე-2 შესახვევი №2</v>
      </c>
      <c r="I1382" t="str">
        <v/>
      </c>
      <c r="J1382" t="str">
        <v/>
      </c>
      <c r="K1382" t="str">
        <v/>
      </c>
      <c r="M1382" t="str">
        <v>1. იაშა შერვაშიძე; 2. ტარიელ ჯიჯავაძე</v>
      </c>
      <c r="N1382" t="str">
        <v>1.61001004645;2.61008014742</v>
      </c>
      <c r="O1382" t="str">
        <v>LTDxaxuta@gmail.com</v>
      </c>
      <c r="P1382" t="str">
        <v/>
      </c>
      <c r="Q1382">
        <v>1305</v>
      </c>
      <c r="R1382" t="str">
        <v>0d51a686-652b-478f-9502-50b11abafa54</v>
      </c>
      <c r="S1382" t="str">
        <v>94279771-0dd8-44b8-955b-275714b1489b</v>
      </c>
      <c r="T1382" t="str">
        <v>7DC6692F-4F39-4C1B-9AD8-DED92AEF4E63</v>
      </c>
      <c r="U1382" t="str">
        <v>ICE001381</v>
      </c>
      <c r="V1382" t="b">
        <f>ISNUMBER(MATCH( ""&amp; T1382,  Emploees!AC:AC,0))</f>
        <v>0</v>
      </c>
      <c r="W1382" t="b">
        <f>IF(V1382,FALSE,ISNUMBER(MATCH(T1382,Emploees!B:B,0)))</f>
        <v>0</v>
      </c>
      <c r="X1382" t="b">
        <v>1</v>
      </c>
      <c r="Y1382" t="e">
        <f>MATCH(ROW(),Sheet2!$A$2:$A$8,0)</f>
        <v>#N/A</v>
      </c>
    </row>
    <row r="1383" spans="1:25" hidden="1" x14ac:dyDescent="0.25">
      <c r="A1383" t="str">
        <v>სტარექსი 2</v>
      </c>
      <c r="B1383" t="str">
        <v>405199137</v>
      </c>
      <c r="C1383" s="19">
        <v>42825</v>
      </c>
      <c r="E1383" t="str">
        <v/>
      </c>
      <c r="F1383" t="str">
        <v/>
      </c>
      <c r="H1383" t="str">
        <v>ქ. თბილისი, ვაკე-საბურთალოს რაიონი, ვაჟაფშაველას გამზ., II კვ., კორ. 5, ბ. 38ა</v>
      </c>
      <c r="I1383" t="str">
        <v/>
      </c>
      <c r="J1383" t="str">
        <v/>
      </c>
      <c r="K1383" t="str">
        <v/>
      </c>
      <c r="M1383" t="str">
        <v>რევაზი მამათელაშვილი</v>
      </c>
      <c r="N1383" t="str">
        <v>01002023019</v>
      </c>
      <c r="O1383" t="str">
        <v>rezomamatelashvili@gmail.com</v>
      </c>
      <c r="P1383" t="str">
        <v/>
      </c>
      <c r="Q1383">
        <v>964</v>
      </c>
      <c r="R1383" t="str">
        <v>0d51a686-652b-478f-9502-50b11abafa54</v>
      </c>
      <c r="S1383" t="str">
        <v>94279771-0dd8-44b8-955b-275714b1489b</v>
      </c>
      <c r="T1383" t="str">
        <v>575059D1-662F-400B-B5A5-E0F81ABAE6FA</v>
      </c>
      <c r="U1383" t="str">
        <v>ICE001382</v>
      </c>
      <c r="V1383" t="b">
        <f>ISNUMBER(MATCH( ""&amp; T1383,  Emploees!AC:AC,0))</f>
        <v>0</v>
      </c>
      <c r="W1383" t="b">
        <f>IF(V1383,FALSE,ISNUMBER(MATCH(T1383,Emploees!B:B,0)))</f>
        <v>0</v>
      </c>
      <c r="X1383" t="b">
        <v>1</v>
      </c>
      <c r="Y1383" t="e">
        <f>MATCH(ROW(),Sheet2!$A$2:$A$8,0)</f>
        <v>#N/A</v>
      </c>
    </row>
    <row r="1384" spans="1:25" hidden="1" x14ac:dyDescent="0.25">
      <c r="A1384" t="str">
        <v>ჯემალ ასამბაძე</v>
      </c>
      <c r="B1384" t="str">
        <v>61006079341</v>
      </c>
      <c r="C1384" s="19">
        <v>34829</v>
      </c>
      <c r="E1384" t="str">
        <v>Male</v>
      </c>
      <c r="F1384" t="b">
        <v>1</v>
      </c>
      <c r="H1384" t="str">
        <v>ხელვაჩაური</v>
      </c>
      <c r="I1384" t="str">
        <v/>
      </c>
      <c r="J1384" t="str">
        <v/>
      </c>
      <c r="K1384" t="str">
        <v>GE61BG0000000100953238</v>
      </c>
      <c r="M1384" t="str">
        <v/>
      </c>
      <c r="N1384" t="str">
        <v/>
      </c>
      <c r="O1384" t="str">
        <v/>
      </c>
      <c r="P1384" t="str">
        <v/>
      </c>
      <c r="Q1384" t="str">
        <v/>
      </c>
      <c r="R1384" t="str">
        <v>bf4d83f9-5064-4958-af6e-e4c21b2e4880</v>
      </c>
      <c r="S1384" t="str">
        <v>94279771-0dd8-44b8-955b-275714b1489b</v>
      </c>
      <c r="T1384" t="str">
        <v>9EF30756-BF2A-43BB-9884-3EB14E1A62E2</v>
      </c>
      <c r="U1384" t="str">
        <v>ICE001383</v>
      </c>
      <c r="V1384" t="b">
        <f>ISNUMBER(MATCH( ""&amp; T1384,  Emploees!AC:AC,0))</f>
        <v>0</v>
      </c>
      <c r="W1384" t="b">
        <f>IF(V1384,FALSE,ISNUMBER(MATCH(T1384,Emploees!B:B,0)))</f>
        <v>0</v>
      </c>
      <c r="X1384" t="b">
        <v>1</v>
      </c>
      <c r="Y1384" t="e">
        <f>MATCH(ROW(),Sheet2!$A$2:$A$8,0)</f>
        <v>#N/A</v>
      </c>
    </row>
    <row r="1385" spans="1:25" hidden="1" x14ac:dyDescent="0.25">
      <c r="A1385" t="str">
        <v>დათანატა</v>
      </c>
      <c r="B1385" t="str">
        <v>445488650</v>
      </c>
      <c r="C1385" s="19">
        <v>42563</v>
      </c>
      <c r="E1385" t="str">
        <v/>
      </c>
      <c r="F1385" t="str">
        <v/>
      </c>
      <c r="H1385" t="str">
        <v>ქ. ბათუმი, გენ. ა. აბაშიძის ქ., №38</v>
      </c>
      <c r="I1385" t="str">
        <v/>
      </c>
      <c r="J1385" t="str">
        <v/>
      </c>
      <c r="K1385" t="str">
        <v/>
      </c>
      <c r="M1385" t="str">
        <v>როლანდ ქამადაძე</v>
      </c>
      <c r="N1385">
        <v>61002021689</v>
      </c>
      <c r="O1385" t="str">
        <v>natushkebi74@mail.ru</v>
      </c>
      <c r="P1385" t="str">
        <v/>
      </c>
      <c r="Q1385">
        <v>1131</v>
      </c>
      <c r="R1385" t="str">
        <v>0d51a686-652b-478f-9502-50b11abafa54</v>
      </c>
      <c r="S1385" t="str">
        <v>94279771-0dd8-44b8-955b-275714b1489b</v>
      </c>
      <c r="T1385" t="str">
        <v>941E9098-A1BE-4721-89CB-4C979ABAAE57</v>
      </c>
      <c r="U1385" t="str">
        <v>ICE001384</v>
      </c>
      <c r="V1385" t="b">
        <f>ISNUMBER(MATCH( ""&amp; T1385,  Emploees!AC:AC,0))</f>
        <v>0</v>
      </c>
      <c r="W1385" t="b">
        <f>IF(V1385,FALSE,ISNUMBER(MATCH(T1385,Emploees!B:B,0)))</f>
        <v>0</v>
      </c>
      <c r="X1385" t="b">
        <v>1</v>
      </c>
      <c r="Y1385" t="e">
        <f>MATCH(ROW(),Sheet2!$A$2:$A$8,0)</f>
        <v>#N/A</v>
      </c>
    </row>
    <row r="1386" spans="1:25" hidden="1" x14ac:dyDescent="0.25">
      <c r="A1386" t="str">
        <v>ბათუმარანი</v>
      </c>
      <c r="B1386" t="str">
        <v>445410699</v>
      </c>
      <c r="C1386" s="19">
        <v>41058</v>
      </c>
      <c r="E1386" t="str">
        <v/>
      </c>
      <c r="F1386" t="str">
        <v/>
      </c>
      <c r="H1386" t="str">
        <v>ქ. ბათუმი, ვახტანგ გორგასლის ქუჩა, N 111/15, ბინა 5</v>
      </c>
      <c r="I1386" t="str">
        <v/>
      </c>
      <c r="J1386" t="str">
        <v/>
      </c>
      <c r="K1386" t="str">
        <v/>
      </c>
      <c r="M1386" t="str">
        <v>ლიანა კახიძე</v>
      </c>
      <c r="N1386">
        <v>61006016151</v>
      </c>
      <c r="O1386" t="str">
        <v>LunchTimeBatumi@gmail.com</v>
      </c>
      <c r="P1386" t="str">
        <v/>
      </c>
      <c r="Q1386" t="str">
        <v/>
      </c>
      <c r="R1386" t="str">
        <v>0d51a686-652b-478f-9502-50b11abafa54</v>
      </c>
      <c r="S1386" t="str">
        <v>94279771-0dd8-44b8-955b-275714b1489b</v>
      </c>
      <c r="T1386" t="str">
        <v>3D2D94E4-F9BF-48DB-92AC-016826F9A423</v>
      </c>
      <c r="U1386" t="str">
        <v>ICE001385</v>
      </c>
      <c r="V1386" t="b">
        <f>ISNUMBER(MATCH( ""&amp; T1386,  Emploees!AC:AC,0))</f>
        <v>0</v>
      </c>
      <c r="W1386" t="b">
        <f>IF(V1386,FALSE,ISNUMBER(MATCH(T1386,Emploees!B:B,0)))</f>
        <v>0</v>
      </c>
      <c r="X1386" t="b">
        <v>1</v>
      </c>
      <c r="Y1386" t="e">
        <f>MATCH(ROW(),Sheet2!$A$2:$A$8,0)</f>
        <v>#N/A</v>
      </c>
    </row>
    <row r="1387" spans="1:25" hidden="1" x14ac:dyDescent="0.25">
      <c r="A1387" t="str">
        <v>იალჩინმარკეტ Yalcinmarket</v>
      </c>
      <c r="B1387" t="str">
        <v>445429402</v>
      </c>
      <c r="C1387" s="19">
        <v>41485</v>
      </c>
      <c r="E1387" t="str">
        <v/>
      </c>
      <c r="F1387" t="str">
        <v/>
      </c>
      <c r="H1387" t="str">
        <v>ქალაქი ბათუმი, ფიროსმანის ქუჩა, N 16ა, კომერციული ფართი N1</v>
      </c>
      <c r="I1387" t="str">
        <v/>
      </c>
      <c r="J1387" t="str">
        <v/>
      </c>
      <c r="K1387" t="str">
        <v/>
      </c>
      <c r="M1387" t="str">
        <v>სელჩუქ იალჩინ</v>
      </c>
      <c r="N1387">
        <v>61301094449</v>
      </c>
      <c r="O1387" t="str">
        <v>Yalchinmarket2@gmail.com</v>
      </c>
      <c r="P1387" t="str">
        <v/>
      </c>
      <c r="Q1387" t="str">
        <v/>
      </c>
      <c r="R1387" t="str">
        <v>0d51a686-652b-478f-9502-50b11abafa54</v>
      </c>
      <c r="S1387" t="str">
        <v>94279771-0dd8-44b8-955b-275714b1489b</v>
      </c>
      <c r="T1387" t="str">
        <v>5C68A0EC-0652-4368-83A4-9329A9DD0516</v>
      </c>
      <c r="U1387" t="str">
        <v>ICE001386</v>
      </c>
      <c r="V1387" t="b">
        <f>ISNUMBER(MATCH( ""&amp; T1387,  Emploees!AC:AC,0))</f>
        <v>0</v>
      </c>
      <c r="W1387" t="b">
        <f>IF(V1387,FALSE,ISNUMBER(MATCH(T1387,Emploees!B:B,0)))</f>
        <v>0</v>
      </c>
      <c r="X1387" t="b">
        <v>1</v>
      </c>
      <c r="Y1387" t="e">
        <f>MATCH(ROW(),Sheet2!$A$2:$A$8,0)</f>
        <v>#N/A</v>
      </c>
    </row>
    <row r="1388" spans="1:25" hidden="1" x14ac:dyDescent="0.25">
      <c r="A1388" t="str">
        <v>ტარალი</v>
      </c>
      <c r="B1388" t="str">
        <v>202463191</v>
      </c>
      <c r="C1388" s="19">
        <v>40121</v>
      </c>
      <c r="E1388" t="str">
        <v/>
      </c>
      <c r="F1388" t="str">
        <v/>
      </c>
      <c r="H1388" t="str">
        <v>ქ. თბილისის დიდუბის რაიონში, ხოშარაულის ქ.N 34</v>
      </c>
      <c r="I1388" t="str">
        <v/>
      </c>
      <c r="J1388" t="str">
        <v/>
      </c>
      <c r="K1388" t="str">
        <v/>
      </c>
      <c r="M1388" t="str">
        <v>ნიკოლოზ გორგიშელი</v>
      </c>
      <c r="N1388" t="str">
        <v>01019064779</v>
      </c>
      <c r="O1388" t="str">
        <v/>
      </c>
      <c r="P1388" t="str">
        <v/>
      </c>
      <c r="Q1388">
        <v>1255</v>
      </c>
      <c r="R1388" t="str">
        <v>0d51a686-652b-478f-9502-50b11abafa54</v>
      </c>
      <c r="S1388" t="str">
        <v>94279771-0dd8-44b8-955b-275714b1489b</v>
      </c>
      <c r="T1388" t="str">
        <v>B4FA9638-AEA1-4D27-AA63-9707ED1F2895</v>
      </c>
      <c r="U1388" t="str">
        <v>ICE001387</v>
      </c>
      <c r="V1388" t="b">
        <f>ISNUMBER(MATCH( ""&amp; T1388,  Emploees!AC:AC,0))</f>
        <v>0</v>
      </c>
      <c r="W1388" t="b">
        <f>IF(V1388,FALSE,ISNUMBER(MATCH(T1388,Emploees!B:B,0)))</f>
        <v>0</v>
      </c>
      <c r="X1388" t="b">
        <v>1</v>
      </c>
      <c r="Y1388" t="e">
        <f>MATCH(ROW(),Sheet2!$A$2:$A$8,0)</f>
        <v>#N/A</v>
      </c>
    </row>
    <row r="1389" spans="1:25" hidden="1" x14ac:dyDescent="0.25">
      <c r="A1389" t="str">
        <v>ლითონდამუშავება</v>
      </c>
      <c r="B1389" t="str">
        <v>200267399</v>
      </c>
      <c r="C1389" s="19">
        <v>40061</v>
      </c>
      <c r="E1389" t="str">
        <v/>
      </c>
      <c r="F1389" t="str">
        <v/>
      </c>
      <c r="H1389" t="str">
        <v>ქ. თბილისი, ნაძალადევის რაიონი, ერისთავის ქ., N1/ბ</v>
      </c>
      <c r="I1389" t="str">
        <v/>
      </c>
      <c r="J1389" t="str">
        <v/>
      </c>
      <c r="K1389" t="str">
        <v/>
      </c>
      <c r="M1389" t="str">
        <v>დავითი ჯიქია</v>
      </c>
      <c r="N1389">
        <v>35001033766</v>
      </c>
      <c r="O1389" t="str">
        <v>anachitaia1982@gmail.com</v>
      </c>
      <c r="P1389" t="str">
        <v/>
      </c>
      <c r="Q1389">
        <v>1248</v>
      </c>
      <c r="R1389" t="str">
        <v>0d51a686-652b-478f-9502-50b11abafa54</v>
      </c>
      <c r="S1389" t="str">
        <v>94279771-0dd8-44b8-955b-275714b1489b</v>
      </c>
      <c r="T1389" t="str">
        <v>09C50FBF-654F-48F8-91D9-198F1F5586EB</v>
      </c>
      <c r="U1389" t="str">
        <v>ICE001388</v>
      </c>
      <c r="V1389" t="b">
        <f>ISNUMBER(MATCH( ""&amp; T1389,  Emploees!AC:AC,0))</f>
        <v>0</v>
      </c>
      <c r="W1389" t="b">
        <f>IF(V1389,FALSE,ISNUMBER(MATCH(T1389,Emploees!B:B,0)))</f>
        <v>0</v>
      </c>
      <c r="X1389" t="b">
        <v>1</v>
      </c>
      <c r="Y1389" t="e">
        <f>MATCH(ROW(),Sheet2!$A$2:$A$8,0)</f>
        <v>#N/A</v>
      </c>
    </row>
    <row r="1390" spans="1:25" hidden="1" x14ac:dyDescent="0.25">
      <c r="A1390" t="str">
        <v>ნირლუქსი</v>
      </c>
      <c r="B1390" t="str">
        <v>400032246</v>
      </c>
      <c r="C1390" s="19">
        <v>40897</v>
      </c>
      <c r="E1390" t="str">
        <v/>
      </c>
      <c r="F1390" t="str">
        <v/>
      </c>
      <c r="H1390" t="str">
        <v>ქ. თბილისის, გლდანი-ნაძალადევის რაიონში, გლდანი II მ/რ., კორ. 34, ბ. 52</v>
      </c>
      <c r="I1390" t="str">
        <v/>
      </c>
      <c r="J1390" t="str">
        <v/>
      </c>
      <c r="K1390" t="str">
        <v/>
      </c>
      <c r="M1390" t="str">
        <v>იური გამრეკელაშვილი</v>
      </c>
      <c r="N1390">
        <v>61001015388</v>
      </c>
      <c r="O1390" t="str">
        <v/>
      </c>
      <c r="P1390" t="str">
        <v/>
      </c>
      <c r="Q1390">
        <v>1341</v>
      </c>
      <c r="R1390" t="str">
        <v>0d51a686-652b-478f-9502-50b11abafa54</v>
      </c>
      <c r="S1390" t="str">
        <v>94279771-0dd8-44b8-955b-275714b1489b</v>
      </c>
      <c r="T1390" t="str">
        <v>E8D3D461-AC1D-428C-881A-78756161C63C</v>
      </c>
      <c r="U1390" t="str">
        <v>ICE001389</v>
      </c>
      <c r="V1390" t="b">
        <f>ISNUMBER(MATCH( ""&amp; T1390,  Emploees!AC:AC,0))</f>
        <v>0</v>
      </c>
      <c r="W1390" t="b">
        <f>IF(V1390,FALSE,ISNUMBER(MATCH(T1390,Emploees!B:B,0)))</f>
        <v>0</v>
      </c>
      <c r="X1390" t="b">
        <v>1</v>
      </c>
      <c r="Y1390" t="e">
        <f>MATCH(ROW(),Sheet2!$A$2:$A$8,0)</f>
        <v>#N/A</v>
      </c>
    </row>
    <row r="1391" spans="1:25" hidden="1" x14ac:dyDescent="0.25">
      <c r="A1391" t="str">
        <v>არზო</v>
      </c>
      <c r="B1391" t="str">
        <v>448381750</v>
      </c>
      <c r="C1391" s="19">
        <v>40408</v>
      </c>
      <c r="E1391" t="str">
        <v/>
      </c>
      <c r="F1391" t="str">
        <v/>
      </c>
      <c r="H1391" t="str">
        <v xml:space="preserve">ქ. ბათუმი, დავით აღმაშენებელის ქ., №3, ბ. 56 </v>
      </c>
      <c r="I1391" t="str">
        <v/>
      </c>
      <c r="J1391" t="str">
        <v/>
      </c>
      <c r="K1391" t="str">
        <v/>
      </c>
      <c r="M1391" t="str">
        <v>ვაჟა შუშანიძე</v>
      </c>
      <c r="N1391">
        <v>61006005091</v>
      </c>
      <c r="O1391" t="str">
        <v>arzo@arzo.ge</v>
      </c>
      <c r="P1391" t="str">
        <v/>
      </c>
      <c r="Q1391">
        <v>1095</v>
      </c>
      <c r="R1391" t="str">
        <v>0d51a686-652b-478f-9502-50b11abafa54</v>
      </c>
      <c r="S1391" t="str">
        <v>94279771-0dd8-44b8-955b-275714b1489b</v>
      </c>
      <c r="T1391" t="str">
        <v>15412EB6-87B7-4369-879F-DB6EB103EF8D</v>
      </c>
      <c r="U1391" t="str">
        <v>ICE001390</v>
      </c>
      <c r="V1391" t="b">
        <f>ISNUMBER(MATCH( ""&amp; T1391,  Emploees!AC:AC,0))</f>
        <v>0</v>
      </c>
      <c r="W1391" t="b">
        <f>IF(V1391,FALSE,ISNUMBER(MATCH(T1391,Emploees!B:B,0)))</f>
        <v>0</v>
      </c>
      <c r="X1391" t="b">
        <v>1</v>
      </c>
      <c r="Y1391" t="e">
        <f>MATCH(ROW(),Sheet2!$A$2:$A$8,0)</f>
        <v>#N/A</v>
      </c>
    </row>
    <row r="1392" spans="1:25" hidden="1" x14ac:dyDescent="0.25">
      <c r="A1392" t="str">
        <v>სანდო მოტორსი 2015</v>
      </c>
      <c r="B1392" t="str">
        <v>445469591</v>
      </c>
      <c r="C1392" s="19">
        <v>42249</v>
      </c>
      <c r="E1392" t="str">
        <v/>
      </c>
      <c r="F1392" t="str">
        <v/>
      </c>
      <c r="H1392" t="str">
        <v>ქ. ბათუმი, გ.ტაბიძის ქ., N 19, ბ. 21</v>
      </c>
      <c r="I1392" t="str">
        <v/>
      </c>
      <c r="J1392" t="str">
        <v/>
      </c>
      <c r="K1392" t="str">
        <v/>
      </c>
      <c r="M1392" t="str">
        <v>დავით ფუტკარაძე</v>
      </c>
      <c r="N1392">
        <v>61002012055</v>
      </c>
      <c r="O1392" t="str">
        <v>kapani1@mail.ru</v>
      </c>
      <c r="P1392" t="str">
        <v/>
      </c>
      <c r="Q1392">
        <v>1241</v>
      </c>
      <c r="R1392" t="str">
        <v>0d51a686-652b-478f-9502-50b11abafa54</v>
      </c>
      <c r="S1392" t="str">
        <v>94279771-0dd8-44b8-955b-275714b1489b</v>
      </c>
      <c r="T1392" t="str">
        <v>C73BEAAE-63F6-437B-A6B4-DCF262094C8D</v>
      </c>
      <c r="U1392" t="str">
        <v>ICE001391</v>
      </c>
      <c r="V1392" t="b">
        <f>ISNUMBER(MATCH( ""&amp; T1392,  Emploees!AC:AC,0))</f>
        <v>0</v>
      </c>
      <c r="W1392" t="b">
        <f>IF(V1392,FALSE,ISNUMBER(MATCH(T1392,Emploees!B:B,0)))</f>
        <v>0</v>
      </c>
      <c r="X1392" t="b">
        <v>1</v>
      </c>
      <c r="Y1392" t="e">
        <f>MATCH(ROW(),Sheet2!$A$2:$A$8,0)</f>
        <v>#N/A</v>
      </c>
    </row>
    <row r="1393" spans="1:25" hidden="1" x14ac:dyDescent="0.25">
      <c r="A1393" t="str">
        <v>ლაზარე 2016</v>
      </c>
      <c r="B1393" t="str">
        <v>415594397</v>
      </c>
      <c r="C1393" s="19">
        <v>42390</v>
      </c>
      <c r="E1393" t="str">
        <v/>
      </c>
      <c r="F1393" t="str">
        <v/>
      </c>
      <c r="H1393" t="str">
        <v>ჭიათურა, თბილისის II შეს. N 6</v>
      </c>
      <c r="I1393" t="str">
        <v/>
      </c>
      <c r="J1393" t="str">
        <v/>
      </c>
      <c r="K1393" t="str">
        <v/>
      </c>
      <c r="M1393" t="str">
        <v>ზურაბი ჩაჩანიძე</v>
      </c>
      <c r="N1393">
        <v>54001002417</v>
      </c>
      <c r="O1393" t="str">
        <v>shorena.tchabashvili@gmail.com</v>
      </c>
      <c r="P1393" t="str">
        <v/>
      </c>
      <c r="Q1393">
        <v>1212</v>
      </c>
      <c r="R1393" t="str">
        <v>0d51a686-652b-478f-9502-50b11abafa54</v>
      </c>
      <c r="S1393" t="str">
        <v>94279771-0dd8-44b8-955b-275714b1489b</v>
      </c>
      <c r="T1393" t="str">
        <v>E3DB271D-4BB0-4B52-BC94-CCFF8DD476D3</v>
      </c>
      <c r="U1393" t="str">
        <v>ICE001392</v>
      </c>
      <c r="V1393" t="b">
        <f>ISNUMBER(MATCH( ""&amp; T1393,  Emploees!AC:AC,0))</f>
        <v>0</v>
      </c>
      <c r="W1393" t="b">
        <f>IF(V1393,FALSE,ISNUMBER(MATCH(T1393,Emploees!B:B,0)))</f>
        <v>0</v>
      </c>
      <c r="X1393" t="b">
        <v>1</v>
      </c>
      <c r="Y1393" t="e">
        <f>MATCH(ROW(),Sheet2!$A$2:$A$8,0)</f>
        <v>#N/A</v>
      </c>
    </row>
    <row r="1394" spans="1:25" hidden="1" x14ac:dyDescent="0.25">
      <c r="A1394" t="str">
        <v>ელსივაიკიკი გე</v>
      </c>
      <c r="B1394" t="str">
        <v>404916114</v>
      </c>
      <c r="C1394" s="19">
        <v>40844</v>
      </c>
      <c r="E1394" t="str">
        <v/>
      </c>
      <c r="F1394" t="str">
        <v/>
      </c>
      <c r="H1394" t="str">
        <v>ქ. თბილისი, ვაკე-საბურთალოს რაიონი, დიღმის სასწავლო საცდელი მეურნეობის ტერიტორია</v>
      </c>
      <c r="I1394" t="str">
        <v/>
      </c>
      <c r="J1394" t="str">
        <v/>
      </c>
      <c r="K1394" t="str">
        <v/>
      </c>
      <c r="M1394" t="str">
        <v>გიორგი დალალიშვილი</v>
      </c>
      <c r="N1394">
        <v>37001008595</v>
      </c>
      <c r="O1394" t="str">
        <v>maka.chanishvili@lcwaikiki.com</v>
      </c>
      <c r="P1394" t="str">
        <v/>
      </c>
      <c r="Q1394">
        <v>1209</v>
      </c>
      <c r="R1394" t="str">
        <v>0d51a686-652b-478f-9502-50b11abafa54</v>
      </c>
      <c r="S1394" t="str">
        <v>94279771-0dd8-44b8-955b-275714b1489b</v>
      </c>
      <c r="T1394" t="str">
        <v>68ED8A71-5CD0-4989-A077-F3396615CE51</v>
      </c>
      <c r="U1394" t="str">
        <v>ICE001393</v>
      </c>
      <c r="V1394" t="b">
        <f>ISNUMBER(MATCH( ""&amp; T1394,  Emploees!AC:AC,0))</f>
        <v>0</v>
      </c>
      <c r="W1394" t="b">
        <f>IF(V1394,FALSE,ISNUMBER(MATCH(T1394,Emploees!B:B,0)))</f>
        <v>0</v>
      </c>
      <c r="X1394" t="b">
        <v>1</v>
      </c>
      <c r="Y1394" t="e">
        <f>MATCH(ROW(),Sheet2!$A$2:$A$8,0)</f>
        <v>#N/A</v>
      </c>
    </row>
    <row r="1395" spans="1:25" hidden="1" x14ac:dyDescent="0.25">
      <c r="A1395" t="str">
        <v>ევროტექნოლოგიები</v>
      </c>
      <c r="B1395" t="str">
        <v>205169360</v>
      </c>
      <c r="C1395" s="19">
        <v>38931</v>
      </c>
      <c r="E1395" t="str">
        <v/>
      </c>
      <c r="F1395" t="str">
        <v/>
      </c>
      <c r="H1395" t="str">
        <v>ქ. თბილისი, ვაკის რაიონი, ყაზბეგის გამზირი, №26ა კორპ. 2, ბ. 7</v>
      </c>
      <c r="I1395" t="str">
        <v/>
      </c>
      <c r="J1395" t="str">
        <v/>
      </c>
      <c r="K1395" t="str">
        <v/>
      </c>
      <c r="M1395" t="str">
        <v>ვლადიმერ გაგუა</v>
      </c>
      <c r="N1395" t="str">
        <v>01017016855</v>
      </c>
      <c r="O1395" t="str">
        <v>lado@eurotech.ge</v>
      </c>
      <c r="P1395" t="str">
        <v/>
      </c>
      <c r="Q1395">
        <v>1190</v>
      </c>
      <c r="R1395" t="str">
        <v>0d51a686-652b-478f-9502-50b11abafa54</v>
      </c>
      <c r="S1395" t="str">
        <v>94279771-0dd8-44b8-955b-275714b1489b</v>
      </c>
      <c r="T1395" t="str">
        <v>FC47A7FC-159D-4643-9748-3C4DC1758DC8</v>
      </c>
      <c r="U1395" t="str">
        <v>ICE001394</v>
      </c>
      <c r="V1395" t="b">
        <f>ISNUMBER(MATCH( ""&amp; T1395,  Emploees!AC:AC,0))</f>
        <v>0</v>
      </c>
      <c r="W1395" t="b">
        <f>IF(V1395,FALSE,ISNUMBER(MATCH(T1395,Emploees!B:B,0)))</f>
        <v>0</v>
      </c>
      <c r="X1395" t="b">
        <v>1</v>
      </c>
      <c r="Y1395" t="e">
        <f>MATCH(ROW(),Sheet2!$A$2:$A$8,0)</f>
        <v>#N/A</v>
      </c>
    </row>
    <row r="1396" spans="1:25" hidden="1" x14ac:dyDescent="0.25">
      <c r="A1396" t="str">
        <v>თნთ</v>
      </c>
      <c r="B1396" t="str">
        <v>445486046</v>
      </c>
      <c r="C1396" s="19">
        <v>42521</v>
      </c>
      <c r="E1396" t="str">
        <v/>
      </c>
      <c r="F1396" t="str">
        <v/>
      </c>
      <c r="H1396" t="str">
        <v>ქ. ბათუმი, შ.ხიმშიაშვილის ქ., №9, ბ. 24</v>
      </c>
      <c r="I1396" t="str">
        <v/>
      </c>
      <c r="J1396" t="str">
        <v/>
      </c>
      <c r="K1396" t="str">
        <v/>
      </c>
      <c r="M1396" t="str">
        <v>გიორგი კირჩხელი</v>
      </c>
      <c r="N1396">
        <v>61002008850</v>
      </c>
      <c r="O1396" t="str">
        <v>kirchkhela@mail.ru</v>
      </c>
      <c r="P1396" t="str">
        <v/>
      </c>
      <c r="Q1396">
        <v>1362</v>
      </c>
      <c r="R1396" t="str">
        <v>0d51a686-652b-478f-9502-50b11abafa54</v>
      </c>
      <c r="S1396" t="str">
        <v>94279771-0dd8-44b8-955b-275714b1489b</v>
      </c>
      <c r="T1396" t="str">
        <v>DF752A5A-A0AA-43DF-A1A6-F1669A77C191</v>
      </c>
      <c r="U1396" t="str">
        <v>ICE001395</v>
      </c>
      <c r="V1396" t="b">
        <f>ISNUMBER(MATCH( ""&amp; T1396,  Emploees!AC:AC,0))</f>
        <v>0</v>
      </c>
      <c r="W1396" t="b">
        <f>IF(V1396,FALSE,ISNUMBER(MATCH(T1396,Emploees!B:B,0)))</f>
        <v>0</v>
      </c>
      <c r="X1396" t="b">
        <v>1</v>
      </c>
      <c r="Y1396" t="e">
        <f>MATCH(ROW(),Sheet2!$A$2:$A$8,0)</f>
        <v>#N/A</v>
      </c>
    </row>
    <row r="1397" spans="1:25" hidden="1" x14ac:dyDescent="0.25">
      <c r="A1397" t="str">
        <v>სეჩქინ ჩანთა</v>
      </c>
      <c r="B1397" t="str">
        <v>445483888</v>
      </c>
      <c r="C1397" s="19">
        <v>42488</v>
      </c>
      <c r="E1397" t="str">
        <v/>
      </c>
      <c r="F1397" t="str">
        <v/>
      </c>
      <c r="H1397" t="str">
        <v>ქ. ბათუმი, გორგილაძის ქ., №63, ბინა 2</v>
      </c>
      <c r="I1397" t="str">
        <v/>
      </c>
      <c r="J1397" t="str">
        <v/>
      </c>
      <c r="K1397" t="str">
        <v/>
      </c>
      <c r="M1397" t="str">
        <v>ნური სეჩქინ</v>
      </c>
      <c r="N1397" t="str">
        <v>U01346125,32554302712,</v>
      </c>
      <c r="O1397" t="str">
        <v>seckincanta@hotmail.com</v>
      </c>
      <c r="P1397" t="str">
        <v/>
      </c>
      <c r="Q1397">
        <v>1154</v>
      </c>
      <c r="R1397" t="str">
        <v>0d51a686-652b-478f-9502-50b11abafa54</v>
      </c>
      <c r="S1397" t="str">
        <v>94279771-0dd8-44b8-955b-275714b1489b</v>
      </c>
      <c r="T1397" t="str">
        <v>06879BDE-49A2-4569-AC63-910230904494</v>
      </c>
      <c r="U1397" t="str">
        <v>ICE001396</v>
      </c>
      <c r="V1397" t="b">
        <f>ISNUMBER(MATCH( ""&amp; T1397,  Emploees!AC:AC,0))</f>
        <v>0</v>
      </c>
      <c r="W1397" t="b">
        <f>IF(V1397,FALSE,ISNUMBER(MATCH(T1397,Emploees!B:B,0)))</f>
        <v>0</v>
      </c>
      <c r="X1397" t="b">
        <v>1</v>
      </c>
      <c r="Y1397" t="e">
        <f>MATCH(ROW(),Sheet2!$A$2:$A$8,0)</f>
        <v>#N/A</v>
      </c>
    </row>
    <row r="1398" spans="1:25" hidden="1" x14ac:dyDescent="0.25">
      <c r="A1398" t="str">
        <v>მინია</v>
      </c>
      <c r="B1398" t="str">
        <v>445391399</v>
      </c>
      <c r="C1398" s="19">
        <v>40507</v>
      </c>
      <c r="E1398" t="str">
        <v/>
      </c>
      <c r="F1398" t="str">
        <v/>
      </c>
      <c r="H1398" t="str">
        <v>ქ. ბათუმი, ილია ჭავჭავაძის ქ.,N 17 ბ. 9</v>
      </c>
      <c r="I1398" t="str">
        <v/>
      </c>
      <c r="J1398" t="str">
        <v/>
      </c>
      <c r="K1398" t="str">
        <v/>
      </c>
      <c r="M1398" t="str">
        <v>ვლადიმერ მოსიძე</v>
      </c>
      <c r="N1398">
        <v>61001013048</v>
      </c>
      <c r="O1398" t="str">
        <v>LADO.MOSIDZE@MAIL.RU</v>
      </c>
      <c r="P1398" t="str">
        <v/>
      </c>
      <c r="Q1398">
        <v>1140</v>
      </c>
      <c r="R1398" t="str">
        <v>0d51a686-652b-478f-9502-50b11abafa54</v>
      </c>
      <c r="S1398" t="str">
        <v>94279771-0dd8-44b8-955b-275714b1489b</v>
      </c>
      <c r="T1398" t="str">
        <v>8E677468-4EAB-4E16-A96E-1751B1FA73BF</v>
      </c>
      <c r="U1398" t="str">
        <v>ICE001397</v>
      </c>
      <c r="V1398" t="b">
        <f>ISNUMBER(MATCH( ""&amp; T1398,  Emploees!AC:AC,0))</f>
        <v>0</v>
      </c>
      <c r="W1398" t="b">
        <f>IF(V1398,FALSE,ISNUMBER(MATCH(T1398,Emploees!B:B,0)))</f>
        <v>0</v>
      </c>
      <c r="X1398" t="b">
        <v>1</v>
      </c>
      <c r="Y1398" t="e">
        <f>MATCH(ROW(),Sheet2!$A$2:$A$8,0)</f>
        <v>#N/A</v>
      </c>
    </row>
    <row r="1399" spans="1:25" hidden="1" x14ac:dyDescent="0.25">
      <c r="A1399" t="str">
        <v>პეპელა-2</v>
      </c>
      <c r="B1399" t="str">
        <v>402117053</v>
      </c>
      <c r="C1399" s="19">
        <v>43508</v>
      </c>
      <c r="E1399" t="str">
        <v/>
      </c>
      <c r="F1399" t="str">
        <v/>
      </c>
      <c r="H1399" t="str">
        <v>ქ. თბილისი, დიდუბის რაიონი, რ.აგლაძის ქ., N 34, კორ. 4, ბ. 3</v>
      </c>
      <c r="I1399" t="str">
        <v/>
      </c>
      <c r="J1399" t="str">
        <v/>
      </c>
      <c r="K1399" t="str">
        <v/>
      </c>
      <c r="M1399" t="str">
        <v>ლევან თორია</v>
      </c>
      <c r="N1399">
        <v>62006018572</v>
      </c>
      <c r="O1399" t="str">
        <v>l.toria@globalcompany.ge</v>
      </c>
      <c r="P1399" t="str">
        <v/>
      </c>
      <c r="Q1399">
        <v>1133</v>
      </c>
      <c r="R1399" t="str">
        <v>0d51a686-652b-478f-9502-50b11abafa54</v>
      </c>
      <c r="S1399" t="str">
        <v>94279771-0dd8-44b8-955b-275714b1489b</v>
      </c>
      <c r="T1399" t="str">
        <v>65260676-D457-4D93-A6C2-4650596E166C</v>
      </c>
      <c r="U1399" t="str">
        <v>ICE001398</v>
      </c>
      <c r="V1399" t="b">
        <f>ISNUMBER(MATCH( ""&amp; T1399,  Emploees!AC:AC,0))</f>
        <v>0</v>
      </c>
      <c r="W1399" t="b">
        <f>IF(V1399,FALSE,ISNUMBER(MATCH(T1399,Emploees!B:B,0)))</f>
        <v>0</v>
      </c>
      <c r="X1399" t="b">
        <v>1</v>
      </c>
      <c r="Y1399" t="e">
        <f>MATCH(ROW(),Sheet2!$A$2:$A$8,0)</f>
        <v>#N/A</v>
      </c>
    </row>
    <row r="1400" spans="1:25" hidden="1" x14ac:dyDescent="0.25">
      <c r="A1400" t="str">
        <v>ფორე</v>
      </c>
      <c r="B1400" t="str">
        <v>401978400</v>
      </c>
      <c r="C1400" s="19">
        <v>41268</v>
      </c>
      <c r="E1400" t="str">
        <v/>
      </c>
      <c r="F1400" t="str">
        <v/>
      </c>
      <c r="H1400" t="str">
        <v>ქ. თბილისის, დიდუბე-ჩუღურეთის რაიონში, ლუბლიანას ქ., № 11, კორპ. 1, ,,ა" ბლოკი,, ბ. 18</v>
      </c>
      <c r="I1400" t="str">
        <v/>
      </c>
      <c r="J1400" t="str">
        <v/>
      </c>
      <c r="K1400" t="str">
        <v/>
      </c>
      <c r="M1400" t="str">
        <v>იოსებ ჟიჟიაშვილი</v>
      </c>
      <c r="N1400">
        <v>31001029208</v>
      </c>
      <c r="O1400" t="str">
        <v>zhizhiashvili73@mail.ru</v>
      </c>
      <c r="P1400" t="str">
        <v/>
      </c>
      <c r="Q1400">
        <v>1129</v>
      </c>
      <c r="R1400" t="str">
        <v>0d51a686-652b-478f-9502-50b11abafa54</v>
      </c>
      <c r="S1400" t="str">
        <v>94279771-0dd8-44b8-955b-275714b1489b</v>
      </c>
      <c r="T1400" t="str">
        <v>2A30F80B-E0FD-4A90-B380-432403AF308A</v>
      </c>
      <c r="U1400" t="str">
        <v>ICE001399</v>
      </c>
      <c r="V1400" t="b">
        <f>ISNUMBER(MATCH( ""&amp; T1400,  Emploees!AC:AC,0))</f>
        <v>0</v>
      </c>
      <c r="W1400" t="b">
        <f>IF(V1400,FALSE,ISNUMBER(MATCH(T1400,Emploees!B:B,0)))</f>
        <v>0</v>
      </c>
      <c r="X1400" t="b">
        <v>1</v>
      </c>
      <c r="Y1400" t="e">
        <f>MATCH(ROW(),Sheet2!$A$2:$A$8,0)</f>
        <v>#N/A</v>
      </c>
    </row>
    <row r="1401" spans="1:25" hidden="1" x14ac:dyDescent="0.25">
      <c r="A1401" t="str">
        <v>დიაკონი</v>
      </c>
      <c r="B1401" t="str">
        <v>448047916</v>
      </c>
      <c r="C1401" s="19">
        <v>41317</v>
      </c>
      <c r="E1401" t="str">
        <v/>
      </c>
      <c r="F1401" t="str">
        <v/>
      </c>
      <c r="H1401" t="str">
        <v>ქ.ბათუმი, პუშკინის ქ.,N57</v>
      </c>
      <c r="I1401" t="str">
        <v/>
      </c>
      <c r="J1401" t="str">
        <v/>
      </c>
      <c r="K1401" t="str">
        <v/>
      </c>
      <c r="M1401" t="str">
        <v>ზაზა სურმანიძე</v>
      </c>
      <c r="N1401">
        <v>61009000413</v>
      </c>
      <c r="O1401" t="str">
        <v>Zazasurmanidze1978@gmail.com</v>
      </c>
      <c r="P1401" t="str">
        <v/>
      </c>
      <c r="Q1401">
        <v>1112</v>
      </c>
      <c r="R1401" t="str">
        <v>0d51a686-652b-478f-9502-50b11abafa54</v>
      </c>
      <c r="S1401" t="str">
        <v>94279771-0dd8-44b8-955b-275714b1489b</v>
      </c>
      <c r="T1401" t="str">
        <v>69BD4760-6BB6-4D22-B78E-6EB2B71C0630</v>
      </c>
      <c r="U1401" t="str">
        <v>ICE001400</v>
      </c>
      <c r="V1401" t="b">
        <f>ISNUMBER(MATCH( ""&amp; T1401,  Emploees!AC:AC,0))</f>
        <v>0</v>
      </c>
      <c r="W1401" t="b">
        <f>IF(V1401,FALSE,ISNUMBER(MATCH(T1401,Emploees!B:B,0)))</f>
        <v>0</v>
      </c>
      <c r="X1401" t="b">
        <v>1</v>
      </c>
      <c r="Y1401" t="e">
        <f>MATCH(ROW(),Sheet2!$A$2:$A$8,0)</f>
        <v>#N/A</v>
      </c>
    </row>
    <row r="1402" spans="1:25" hidden="1" x14ac:dyDescent="0.25">
      <c r="A1402" t="str">
        <v>პრომო პრინტი</v>
      </c>
      <c r="B1402" t="str">
        <v>404476036</v>
      </c>
      <c r="C1402" s="19">
        <v>41848</v>
      </c>
      <c r="E1402" t="str">
        <v/>
      </c>
      <c r="F1402" t="str">
        <v/>
      </c>
      <c r="H1402" t="str">
        <v>ქ. თბილისის, ძველი თბილისის რაიონი, ვ.გუნიას ქ., №20</v>
      </c>
      <c r="I1402" t="str">
        <v/>
      </c>
      <c r="J1402" t="str">
        <v/>
      </c>
      <c r="K1402" t="str">
        <v/>
      </c>
      <c r="M1402" t="str">
        <v>გიორგი გასიტაშვილი</v>
      </c>
      <c r="N1402" t="str">
        <v>01017020681</v>
      </c>
      <c r="O1402" t="str">
        <v>megab.giorgi@gmail.com</v>
      </c>
      <c r="P1402" t="str">
        <v/>
      </c>
      <c r="Q1402">
        <v>1117</v>
      </c>
      <c r="R1402" t="str">
        <v>0d51a686-652b-478f-9502-50b11abafa54</v>
      </c>
      <c r="S1402" t="str">
        <v>94279771-0dd8-44b8-955b-275714b1489b</v>
      </c>
      <c r="T1402" t="str">
        <v>7AC68ACC-F85F-4B31-9146-82508EE24E77</v>
      </c>
      <c r="U1402" t="str">
        <v>ICE001401</v>
      </c>
      <c r="V1402" t="b">
        <f>ISNUMBER(MATCH( ""&amp; T1402,  Emploees!AC:AC,0))</f>
        <v>0</v>
      </c>
      <c r="W1402" t="b">
        <f>IF(V1402,FALSE,ISNUMBER(MATCH(T1402,Emploees!B:B,0)))</f>
        <v>0</v>
      </c>
      <c r="X1402" t="b">
        <v>1</v>
      </c>
      <c r="Y1402" t="e">
        <f>MATCH(ROW(),Sheet2!$A$2:$A$8,0)</f>
        <v>#N/A</v>
      </c>
    </row>
    <row r="1403" spans="1:25" hidden="1" x14ac:dyDescent="0.25">
      <c r="A1403" t="str">
        <v>რუსთლერ ჰაი ტეჩ</v>
      </c>
      <c r="B1403" t="str">
        <v>401989336</v>
      </c>
      <c r="C1403" s="19">
        <v>41563</v>
      </c>
      <c r="E1403" t="str">
        <v/>
      </c>
      <c r="F1403" t="str">
        <v/>
      </c>
      <c r="H1403" t="str">
        <v>ქ. თბილისის დიდუბე-ჩუღურეთის რაიონი, დიღმის მას. II კვ. კორ. 10 ბ. 64</v>
      </c>
      <c r="I1403" t="str">
        <v/>
      </c>
      <c r="J1403" t="str">
        <v/>
      </c>
      <c r="K1403" t="str">
        <v/>
      </c>
      <c r="M1403" t="str">
        <v>1. კატერინა მაკოვკა; 2. რობერტი რუსთლერი</v>
      </c>
      <c r="N1403" t="str">
        <v>1.01101124206;2.01006013780</v>
      </c>
      <c r="O1403" t="str">
        <v>info.rht-hvac@mail.ru</v>
      </c>
      <c r="P1403" t="str">
        <v/>
      </c>
      <c r="Q1403">
        <v>1137</v>
      </c>
      <c r="R1403" t="str">
        <v>0d51a686-652b-478f-9502-50b11abafa54</v>
      </c>
      <c r="S1403" t="str">
        <v>94279771-0dd8-44b8-955b-275714b1489b</v>
      </c>
      <c r="T1403" t="str">
        <v>2A89229D-D60C-4C32-B2C1-DFDBD12FD545</v>
      </c>
      <c r="U1403" t="str">
        <v>ICE001402</v>
      </c>
      <c r="V1403" t="b">
        <f>ISNUMBER(MATCH( ""&amp; T1403,  Emploees!AC:AC,0))</f>
        <v>0</v>
      </c>
      <c r="W1403" t="b">
        <f>IF(V1403,FALSE,ISNUMBER(MATCH(T1403,Emploees!B:B,0)))</f>
        <v>0</v>
      </c>
      <c r="X1403" t="b">
        <v>1</v>
      </c>
      <c r="Y1403" t="e">
        <f>MATCH(ROW(),Sheet2!$A$2:$A$8,0)</f>
        <v>#N/A</v>
      </c>
    </row>
    <row r="1404" spans="1:25" hidden="1" x14ac:dyDescent="0.25">
      <c r="A1404" t="str">
        <v>გაგა 2014</v>
      </c>
      <c r="B1404" t="str">
        <v>421269834</v>
      </c>
      <c r="C1404" s="19">
        <v>41631</v>
      </c>
      <c r="E1404" t="str">
        <v/>
      </c>
      <c r="F1404" t="str">
        <v/>
      </c>
      <c r="H1404" t="str">
        <v>წყალტუბო, სოფ. ბანოჯა</v>
      </c>
      <c r="I1404" t="str">
        <v/>
      </c>
      <c r="J1404" t="str">
        <v/>
      </c>
      <c r="K1404" t="str">
        <v/>
      </c>
      <c r="M1404" t="str">
        <v>გაგა ჩაკვეტაია</v>
      </c>
      <c r="N1404">
        <v>53001060146</v>
      </c>
      <c r="O1404" t="str">
        <v>gretusya92@mail.ru</v>
      </c>
      <c r="P1404" t="str">
        <v/>
      </c>
      <c r="Q1404">
        <v>1141</v>
      </c>
      <c r="R1404" t="str">
        <v>0d51a686-652b-478f-9502-50b11abafa54</v>
      </c>
      <c r="S1404" t="str">
        <v>94279771-0dd8-44b8-955b-275714b1489b</v>
      </c>
      <c r="T1404" t="str">
        <v>74C74EFF-A5A9-4C70-BBE1-CC1E020E1BD6</v>
      </c>
      <c r="U1404" t="str">
        <v>ICE001403</v>
      </c>
      <c r="V1404" t="b">
        <f>ISNUMBER(MATCH( ""&amp; T1404,  Emploees!AC:AC,0))</f>
        <v>0</v>
      </c>
      <c r="W1404" t="b">
        <f>IF(V1404,FALSE,ISNUMBER(MATCH(T1404,Emploees!B:B,0)))</f>
        <v>0</v>
      </c>
      <c r="X1404" t="b">
        <v>1</v>
      </c>
      <c r="Y1404" t="e">
        <f>MATCH(ROW(),Sheet2!$A$2:$A$8,0)</f>
        <v>#N/A</v>
      </c>
    </row>
    <row r="1405" spans="1:25" hidden="1" x14ac:dyDescent="0.25">
      <c r="A1405" t="str">
        <v>პლანეტა</v>
      </c>
      <c r="B1405" t="str">
        <v>445492672</v>
      </c>
      <c r="C1405" s="19">
        <v>42643</v>
      </c>
      <c r="E1405" t="str">
        <v/>
      </c>
      <c r="F1405" t="str">
        <v/>
      </c>
      <c r="H1405" t="str">
        <v>ქ. ბათუმი, ტბელ აბუსერისძის ქ., N 17</v>
      </c>
      <c r="I1405" t="str">
        <v/>
      </c>
      <c r="J1405" t="str">
        <v/>
      </c>
      <c r="K1405" t="str">
        <v/>
      </c>
      <c r="M1405" t="str">
        <v>შერმადინ ცეცხლაძე</v>
      </c>
      <c r="N1405">
        <v>61001038789</v>
      </c>
      <c r="O1405" t="str">
        <v>shermots@gmail.com</v>
      </c>
      <c r="P1405" t="str">
        <v/>
      </c>
      <c r="Q1405">
        <v>1120</v>
      </c>
      <c r="R1405" t="str">
        <v>0d51a686-652b-478f-9502-50b11abafa54</v>
      </c>
      <c r="S1405" t="str">
        <v>94279771-0dd8-44b8-955b-275714b1489b</v>
      </c>
      <c r="T1405" t="str">
        <v>FB162D41-683F-4921-8321-ED0DDA83E839</v>
      </c>
      <c r="U1405" t="str">
        <v>ICE001404</v>
      </c>
      <c r="V1405" t="b">
        <f>ISNUMBER(MATCH( ""&amp; T1405,  Emploees!AC:AC,0))</f>
        <v>0</v>
      </c>
      <c r="W1405" t="b">
        <f>IF(V1405,FALSE,ISNUMBER(MATCH(T1405,Emploees!B:B,0)))</f>
        <v>0</v>
      </c>
      <c r="X1405" t="b">
        <v>1</v>
      </c>
      <c r="Y1405" t="e">
        <f>MATCH(ROW(),Sheet2!$A$2:$A$8,0)</f>
        <v>#N/A</v>
      </c>
    </row>
    <row r="1406" spans="1:25" hidden="1" x14ac:dyDescent="0.25">
      <c r="A1406" t="str">
        <v>მეტრომარტ</v>
      </c>
      <c r="B1406" t="str">
        <v>401975662</v>
      </c>
      <c r="C1406" s="19">
        <v>41186</v>
      </c>
      <c r="E1406" t="str">
        <v/>
      </c>
      <c r="F1406" t="str">
        <v/>
      </c>
      <c r="H1406" t="str">
        <v>თბილისი, ჩუღურეთის რაიონი, რკინიგზის ცენტრალური ვაგზალი (ნაკ. 05/107)</v>
      </c>
      <c r="I1406" t="str">
        <v/>
      </c>
      <c r="J1406" t="str">
        <v/>
      </c>
      <c r="K1406" t="str">
        <v/>
      </c>
      <c r="M1406" t="str">
        <v>ნინო ფირცხალავა</v>
      </c>
      <c r="N1406" t="str">
        <v>01030031185</v>
      </c>
      <c r="O1406" t="str">
        <v>info@metromart.ge</v>
      </c>
      <c r="P1406" t="str">
        <v/>
      </c>
      <c r="Q1406">
        <v>1021</v>
      </c>
      <c r="R1406" t="str">
        <v>0d51a686-652b-478f-9502-50b11abafa54</v>
      </c>
      <c r="S1406" t="str">
        <v>94279771-0dd8-44b8-955b-275714b1489b</v>
      </c>
      <c r="T1406" t="str">
        <v>50673A24-9282-45FA-9AFD-44AA971C6EE5</v>
      </c>
      <c r="U1406" t="str">
        <v>ICE001405</v>
      </c>
      <c r="V1406" t="b">
        <f>ISNUMBER(MATCH( ""&amp; T1406,  Emploees!AC:AC,0))</f>
        <v>0</v>
      </c>
      <c r="W1406" t="b">
        <f>IF(V1406,FALSE,ISNUMBER(MATCH(T1406,Emploees!B:B,0)))</f>
        <v>0</v>
      </c>
      <c r="X1406" t="b">
        <v>1</v>
      </c>
      <c r="Y1406" t="e">
        <f>MATCH(ROW(),Sheet2!$A$2:$A$8,0)</f>
        <v>#N/A</v>
      </c>
    </row>
    <row r="1407" spans="1:25" hidden="1" x14ac:dyDescent="0.25">
      <c r="A1407" t="str">
        <v>დი და ჯი</v>
      </c>
      <c r="B1407" t="str">
        <v>202066655</v>
      </c>
      <c r="C1407" s="19">
        <v>36504</v>
      </c>
      <c r="E1407" t="str">
        <v/>
      </c>
      <c r="F1407" t="str">
        <v/>
      </c>
      <c r="H1407" t="str">
        <v>ქ. თბილისი, დიდუბის რაიონი, აღმაშენებლის გამზ., N158</v>
      </c>
      <c r="I1407" t="str">
        <v/>
      </c>
      <c r="J1407" t="str">
        <v/>
      </c>
      <c r="K1407" t="str">
        <v/>
      </c>
      <c r="M1407" t="str">
        <v>ზურაბ ცანავა</v>
      </c>
      <c r="N1407" t="str">
        <v>01021003350</v>
      </c>
      <c r="O1407" t="str">
        <v>lawyer@dgholding.ge</v>
      </c>
      <c r="P1407" t="str">
        <v/>
      </c>
      <c r="Q1407">
        <v>1096</v>
      </c>
      <c r="R1407" t="str">
        <v>0d51a686-652b-478f-9502-50b11abafa54</v>
      </c>
      <c r="S1407" t="str">
        <v>94279771-0dd8-44b8-955b-275714b1489b</v>
      </c>
      <c r="T1407" t="str">
        <v>ECF38C1E-DDD0-47B4-996B-A792EAFDB3A9</v>
      </c>
      <c r="U1407" t="str">
        <v>ICE001406</v>
      </c>
      <c r="V1407" t="b">
        <f>ISNUMBER(MATCH( ""&amp; T1407,  Emploees!AC:AC,0))</f>
        <v>0</v>
      </c>
      <c r="W1407" t="b">
        <f>IF(V1407,FALSE,ISNUMBER(MATCH(T1407,Emploees!B:B,0)))</f>
        <v>0</v>
      </c>
      <c r="X1407" t="b">
        <v>1</v>
      </c>
      <c r="Y1407" t="e">
        <f>MATCH(ROW(),Sheet2!$A$2:$A$8,0)</f>
        <v>#N/A</v>
      </c>
    </row>
    <row r="1408" spans="1:25" hidden="1" x14ac:dyDescent="0.25">
      <c r="A1408" t="str">
        <v>დჯ ჯგუფი</v>
      </c>
      <c r="B1408" t="str">
        <v>402171109</v>
      </c>
      <c r="C1408" s="19">
        <v>44099</v>
      </c>
      <c r="E1408" t="str">
        <v/>
      </c>
      <c r="F1408" t="str">
        <v/>
      </c>
      <c r="H1408" t="str">
        <v>ქ. თბილისი, დიდუბის რაიონი, დავით აღმაშენებლის გამზ., N 158</v>
      </c>
      <c r="I1408" t="str">
        <v/>
      </c>
      <c r="J1408" t="str">
        <v/>
      </c>
      <c r="K1408" t="str">
        <v/>
      </c>
      <c r="M1408" t="str">
        <v>დავით ოტიაშვილი</v>
      </c>
      <c r="N1408" t="str">
        <v>01018002098</v>
      </c>
      <c r="O1408" t="str">
        <v>lawyer@dgholding.ge</v>
      </c>
      <c r="P1408" t="str">
        <v/>
      </c>
      <c r="Q1408" t="str">
        <v/>
      </c>
      <c r="R1408" t="str">
        <v>0d51a686-652b-478f-9502-50b11abafa54</v>
      </c>
      <c r="S1408" t="str">
        <v>94279771-0dd8-44b8-955b-275714b1489b</v>
      </c>
      <c r="T1408" t="str">
        <v>5B391093-14A9-4856-9FA7-35EC8FE35F90</v>
      </c>
      <c r="U1408" t="str">
        <v>ICE001407</v>
      </c>
      <c r="V1408" t="b">
        <f>ISNUMBER(MATCH( ""&amp; T1408,  Emploees!AC:AC,0))</f>
        <v>0</v>
      </c>
      <c r="W1408" t="b">
        <f>IF(V1408,FALSE,ISNUMBER(MATCH(T1408,Emploees!B:B,0)))</f>
        <v>0</v>
      </c>
      <c r="X1408" t="b">
        <v>1</v>
      </c>
      <c r="Y1408" t="e">
        <f>MATCH(ROW(),Sheet2!$A$2:$A$8,0)</f>
        <v>#N/A</v>
      </c>
    </row>
    <row r="1409" spans="1:25" hidden="1" x14ac:dyDescent="0.25">
      <c r="A1409" t="str">
        <v>ვიკო</v>
      </c>
      <c r="B1409" t="str">
        <v>445414560</v>
      </c>
      <c r="C1409" s="19">
        <v>41137</v>
      </c>
      <c r="E1409" t="str">
        <v/>
      </c>
      <c r="F1409" t="str">
        <v/>
      </c>
      <c r="H1409" t="str">
        <v>ქ. ბათუმი, ვ.მაიაკოვსკის ქ., N 29</v>
      </c>
      <c r="I1409" t="str">
        <v/>
      </c>
      <c r="J1409" t="str">
        <v/>
      </c>
      <c r="K1409" t="str">
        <v/>
      </c>
      <c r="M1409" t="str">
        <v>გელა დარჩიძე</v>
      </c>
      <c r="N1409">
        <v>61001065768</v>
      </c>
      <c r="O1409" t="str">
        <v>darchidze_gela@mail.ru</v>
      </c>
      <c r="P1409" t="str">
        <v/>
      </c>
      <c r="Q1409">
        <v>1056</v>
      </c>
      <c r="R1409" t="str">
        <v>0d51a686-652b-478f-9502-50b11abafa54</v>
      </c>
      <c r="S1409" t="str">
        <v>94279771-0dd8-44b8-955b-275714b1489b</v>
      </c>
      <c r="T1409" t="str">
        <v>9D1E2A77-A7B0-4CF8-B04D-10DA53232272</v>
      </c>
      <c r="U1409" t="str">
        <v>ICE001408</v>
      </c>
      <c r="V1409" t="b">
        <f>ISNUMBER(MATCH( ""&amp; T1409,  Emploees!AC:AC,0))</f>
        <v>0</v>
      </c>
      <c r="W1409" t="b">
        <f>IF(V1409,FALSE,ISNUMBER(MATCH(T1409,Emploees!B:B,0)))</f>
        <v>0</v>
      </c>
      <c r="X1409" t="b">
        <v>1</v>
      </c>
      <c r="Y1409" t="e">
        <f>MATCH(ROW(),Sheet2!$A$2:$A$8,0)</f>
        <v>#N/A</v>
      </c>
    </row>
    <row r="1410" spans="1:25" hidden="1" x14ac:dyDescent="0.25">
      <c r="A1410" t="str">
        <v>პროფი</v>
      </c>
      <c r="B1410" t="str">
        <v>404863698</v>
      </c>
      <c r="C1410" s="19">
        <v>40331</v>
      </c>
      <c r="E1410" t="str">
        <v/>
      </c>
      <c r="F1410" t="str">
        <v/>
      </c>
      <c r="H1410" t="str">
        <v>ქ. თბილისის ვაკის რაიონში, ფალიაშვილის,N44/5 ბ.8</v>
      </c>
      <c r="I1410" t="str">
        <v/>
      </c>
      <c r="J1410" t="str">
        <v/>
      </c>
      <c r="K1410" t="str">
        <v/>
      </c>
      <c r="M1410" t="str">
        <v>1. ნუგზარ ვარშანიძე; 2. გიორგი ხამაშურიძე</v>
      </c>
      <c r="N1410" t="str">
        <v>1.01011003369;2.61001067820</v>
      </c>
      <c r="O1410" t="str">
        <v>info@profi.ge</v>
      </c>
      <c r="P1410" t="str">
        <v/>
      </c>
      <c r="Q1410">
        <v>1098</v>
      </c>
      <c r="R1410" t="str">
        <v>0d51a686-652b-478f-9502-50b11abafa54</v>
      </c>
      <c r="S1410" t="str">
        <v>94279771-0dd8-44b8-955b-275714b1489b</v>
      </c>
      <c r="T1410" t="str">
        <v>A66CAA16-CA0F-44D7-8D9F-397C8F2D101F</v>
      </c>
      <c r="U1410" t="str">
        <v>ICE001409</v>
      </c>
      <c r="V1410" t="b">
        <f>ISNUMBER(MATCH( ""&amp; T1410,  Emploees!AC:AC,0))</f>
        <v>0</v>
      </c>
      <c r="W1410" t="b">
        <f>IF(V1410,FALSE,ISNUMBER(MATCH(T1410,Emploees!B:B,0)))</f>
        <v>0</v>
      </c>
      <c r="X1410" t="b">
        <v>1</v>
      </c>
      <c r="Y1410" t="e">
        <f>MATCH(ROW(),Sheet2!$A$2:$A$8,0)</f>
        <v>#N/A</v>
      </c>
    </row>
    <row r="1411" spans="1:25" hidden="1" x14ac:dyDescent="0.25">
      <c r="A1411" t="str">
        <v>ბალა</v>
      </c>
      <c r="B1411" t="str">
        <v>436040339</v>
      </c>
      <c r="C1411" s="19">
        <v>42790</v>
      </c>
      <c r="E1411" t="str">
        <v/>
      </c>
      <c r="F1411" t="str">
        <v/>
      </c>
      <c r="H1411" t="str">
        <v>მცხეთის რაიონი, სოფელი წეროვანი , სახლი N1758</v>
      </c>
      <c r="I1411" t="str">
        <v/>
      </c>
      <c r="J1411" t="str">
        <v/>
      </c>
      <c r="K1411" t="str">
        <v/>
      </c>
      <c r="M1411" t="str">
        <v>ბაჩუკი ბალაშვილი</v>
      </c>
      <c r="N1411" t="str">
        <v>06001005495</v>
      </c>
      <c r="O1411" t="str">
        <v>nata9982@mail.ru</v>
      </c>
      <c r="P1411" t="str">
        <v/>
      </c>
      <c r="Q1411">
        <v>1360</v>
      </c>
      <c r="R1411" t="str">
        <v>0d51a686-652b-478f-9502-50b11abafa54</v>
      </c>
      <c r="S1411" t="str">
        <v>94279771-0dd8-44b8-955b-275714b1489b</v>
      </c>
      <c r="T1411" t="str">
        <v>1805B737-745C-42ED-B842-28CC6246EFA5</v>
      </c>
      <c r="U1411" t="str">
        <v>ICE001410</v>
      </c>
      <c r="V1411" t="b">
        <f>ISNUMBER(MATCH( ""&amp; T1411,  Emploees!AC:AC,0))</f>
        <v>0</v>
      </c>
      <c r="W1411" t="b">
        <f>IF(V1411,FALSE,ISNUMBER(MATCH(T1411,Emploees!B:B,0)))</f>
        <v>0</v>
      </c>
      <c r="X1411" t="b">
        <v>1</v>
      </c>
      <c r="Y1411" t="e">
        <f>MATCH(ROW(),Sheet2!$A$2:$A$8,0)</f>
        <v>#N/A</v>
      </c>
    </row>
    <row r="1412" spans="1:25" hidden="1" x14ac:dyDescent="0.25">
      <c r="A1412" t="str">
        <v>მახარე</v>
      </c>
      <c r="B1412" t="str">
        <v>402105182</v>
      </c>
      <c r="C1412" s="19">
        <v>43399</v>
      </c>
      <c r="E1412" t="str">
        <v/>
      </c>
      <c r="F1412" t="str">
        <v/>
      </c>
      <c r="H1412" t="str">
        <v>ქ. თბილისი, დიდუბის რაიონი, ნ. ჯავახიშვილის ქ., N2, ბინა 21</v>
      </c>
      <c r="I1412" t="str">
        <v/>
      </c>
      <c r="J1412" t="str">
        <v/>
      </c>
      <c r="K1412" t="str">
        <v/>
      </c>
      <c r="M1412" t="str">
        <v>პეტრე ლატარია</v>
      </c>
      <c r="N1412">
        <v>62001003002</v>
      </c>
      <c r="O1412" t="str">
        <v>darsanianino@yahoo.com</v>
      </c>
      <c r="P1412" t="str">
        <v/>
      </c>
      <c r="Q1412">
        <v>1104</v>
      </c>
      <c r="R1412" t="str">
        <v>0d51a686-652b-478f-9502-50b11abafa54</v>
      </c>
      <c r="S1412" t="str">
        <v>94279771-0dd8-44b8-955b-275714b1489b</v>
      </c>
      <c r="T1412" t="str">
        <v>A5142551-D211-4F2B-A38D-D1B203E5B114</v>
      </c>
      <c r="U1412" t="str">
        <v>ICE001411</v>
      </c>
      <c r="V1412" t="b">
        <f>ISNUMBER(MATCH( ""&amp; T1412,  Emploees!AC:AC,0))</f>
        <v>0</v>
      </c>
      <c r="W1412" t="b">
        <f>IF(V1412,FALSE,ISNUMBER(MATCH(T1412,Emploees!B:B,0)))</f>
        <v>0</v>
      </c>
      <c r="X1412" t="b">
        <v>1</v>
      </c>
      <c r="Y1412" t="e">
        <f>MATCH(ROW(),Sheet2!$A$2:$A$8,0)</f>
        <v>#N/A</v>
      </c>
    </row>
    <row r="1413" spans="1:25" hidden="1" x14ac:dyDescent="0.25">
      <c r="A1413" t="str">
        <v>სეფა</v>
      </c>
      <c r="B1413" t="str">
        <v>245599348</v>
      </c>
      <c r="C1413" s="19">
        <v>39288</v>
      </c>
      <c r="E1413" t="str">
        <v/>
      </c>
      <c r="F1413" t="str">
        <v/>
      </c>
      <c r="H1413" t="str">
        <v>ბათუმი, ერას ქ, №88</v>
      </c>
      <c r="I1413" t="str">
        <v/>
      </c>
      <c r="J1413" t="str">
        <v/>
      </c>
      <c r="K1413" t="str">
        <v/>
      </c>
      <c r="M1413" t="str">
        <v>1. თენგიზ შაინიძე; 2. ირაკლი მახარაძე; 3. ელგუჯა აბაშიძე</v>
      </c>
      <c r="N1413" t="str">
        <v>1.61002013783;2.61002000231;3.26001000083</v>
      </c>
      <c r="O1413" t="str">
        <v/>
      </c>
      <c r="P1413" t="str">
        <v/>
      </c>
      <c r="Q1413">
        <v>1006</v>
      </c>
      <c r="R1413" t="str">
        <v>0d51a686-652b-478f-9502-50b11abafa54</v>
      </c>
      <c r="S1413" t="str">
        <v>94279771-0dd8-44b8-955b-275714b1489b</v>
      </c>
      <c r="T1413" t="str">
        <v>2E0EF005-5952-4D9A-8514-B03BDC9AA829</v>
      </c>
      <c r="U1413" t="str">
        <v>ICE001412</v>
      </c>
      <c r="V1413" t="b">
        <f>ISNUMBER(MATCH( ""&amp; T1413,  Emploees!AC:AC,0))</f>
        <v>0</v>
      </c>
      <c r="W1413" t="b">
        <f>IF(V1413,FALSE,ISNUMBER(MATCH(T1413,Emploees!B:B,0)))</f>
        <v>0</v>
      </c>
      <c r="X1413" t="b">
        <v>1</v>
      </c>
      <c r="Y1413" t="e">
        <f>MATCH(ROW(),Sheet2!$A$2:$A$8,0)</f>
        <v>#N/A</v>
      </c>
    </row>
    <row r="1414" spans="1:25" hidden="1" x14ac:dyDescent="0.25">
      <c r="A1414" t="str">
        <v>ჯი-ჯეი კომპანია</v>
      </c>
      <c r="B1414" t="str">
        <v>421271331</v>
      </c>
      <c r="C1414" s="19">
        <v>42083</v>
      </c>
      <c r="E1414" t="str">
        <v/>
      </c>
      <c r="F1414" t="str">
        <v/>
      </c>
      <c r="H1414" t="str">
        <v>წყალტუბოს რაიონი, ს. ჯიმასტარო</v>
      </c>
      <c r="I1414" t="str">
        <v/>
      </c>
      <c r="J1414" t="str">
        <v/>
      </c>
      <c r="K1414" t="str">
        <v/>
      </c>
      <c r="M1414" t="str">
        <v>ხათუნა ჩაკვეტაძე</v>
      </c>
      <c r="N1414">
        <v>53001020362</v>
      </c>
      <c r="O1414" t="str">
        <v>x.chakvetadze@mail.ru</v>
      </c>
      <c r="P1414" t="str">
        <v/>
      </c>
      <c r="Q1414">
        <v>1082</v>
      </c>
      <c r="R1414" t="str">
        <v>0d51a686-652b-478f-9502-50b11abafa54</v>
      </c>
      <c r="S1414" t="str">
        <v>94279771-0dd8-44b8-955b-275714b1489b</v>
      </c>
      <c r="T1414" t="str">
        <v>ED0B668C-16A1-4299-8A70-672C89FC1ECB</v>
      </c>
      <c r="U1414" t="str">
        <v>ICE001413</v>
      </c>
      <c r="V1414" t="b">
        <f>ISNUMBER(MATCH( ""&amp; T1414,  Emploees!AC:AC,0))</f>
        <v>0</v>
      </c>
      <c r="W1414" t="b">
        <f>IF(V1414,FALSE,ISNUMBER(MATCH(T1414,Emploees!B:B,0)))</f>
        <v>0</v>
      </c>
      <c r="X1414" t="b">
        <v>1</v>
      </c>
      <c r="Y1414" t="e">
        <f>MATCH(ROW(),Sheet2!$A$2:$A$8,0)</f>
        <v>#N/A</v>
      </c>
    </row>
    <row r="1415" spans="1:25" hidden="1" x14ac:dyDescent="0.25">
      <c r="A1415" t="str">
        <v>კომპანია ჯაოკენი</v>
      </c>
      <c r="B1415" t="str">
        <v>200031241</v>
      </c>
      <c r="C1415" s="19">
        <v>43010</v>
      </c>
      <c r="E1415" t="str">
        <v/>
      </c>
      <c r="F1415" t="str">
        <v/>
      </c>
      <c r="H1415" t="str">
        <v>ქ. თბილისი, ნაძალადევის რაიონი, თორნიკე ერისთავის ქ., №1</v>
      </c>
      <c r="I1415" t="str">
        <v/>
      </c>
      <c r="J1415" t="str">
        <v/>
      </c>
      <c r="K1415" t="str">
        <v/>
      </c>
      <c r="M1415" t="str">
        <v>ჯემალ ჯაოშვილი</v>
      </c>
      <c r="N1415" t="str">
        <v>01023001565</v>
      </c>
      <c r="O1415" t="str">
        <v>info@jaokeni.ge</v>
      </c>
      <c r="P1415" t="str">
        <v/>
      </c>
      <c r="Q1415">
        <v>1085</v>
      </c>
      <c r="R1415" t="str">
        <v>0d51a686-652b-478f-9502-50b11abafa54</v>
      </c>
      <c r="S1415" t="str">
        <v>94279771-0dd8-44b8-955b-275714b1489b</v>
      </c>
      <c r="T1415" t="str">
        <v>84983FBC-76E4-484D-B3AB-B3F70E70482C</v>
      </c>
      <c r="U1415" t="str">
        <v>ICE001414</v>
      </c>
      <c r="V1415" t="b">
        <f>ISNUMBER(MATCH( ""&amp; T1415,  Emploees!AC:AC,0))</f>
        <v>0</v>
      </c>
      <c r="W1415" t="b">
        <f>IF(V1415,FALSE,ISNUMBER(MATCH(T1415,Emploees!B:B,0)))</f>
        <v>0</v>
      </c>
      <c r="X1415" t="b">
        <v>1</v>
      </c>
      <c r="Y1415" t="e">
        <f>MATCH(ROW(),Sheet2!$A$2:$A$8,0)</f>
        <v>#N/A</v>
      </c>
    </row>
    <row r="1416" spans="1:25" hidden="1" x14ac:dyDescent="0.25">
      <c r="A1416" t="str">
        <v>არსენალ 2015</v>
      </c>
      <c r="B1416" t="str">
        <v>448049745</v>
      </c>
      <c r="C1416" s="19">
        <v>42054</v>
      </c>
      <c r="E1416" t="str">
        <v/>
      </c>
      <c r="F1416" t="str">
        <v/>
      </c>
      <c r="H1416" t="str">
        <v>ხულო, ს. იაკობაძეები</v>
      </c>
      <c r="I1416" t="str">
        <v/>
      </c>
      <c r="J1416" t="str">
        <v/>
      </c>
      <c r="K1416" t="str">
        <v/>
      </c>
      <c r="M1416" t="str">
        <v>ომარ იაკობაძე</v>
      </c>
      <c r="N1416">
        <v>61009007338</v>
      </c>
      <c r="O1416" t="str">
        <v>oiakobadze@yahoo.com</v>
      </c>
      <c r="P1416" t="str">
        <v/>
      </c>
      <c r="Q1416">
        <v>1078</v>
      </c>
      <c r="R1416" t="str">
        <v>0d51a686-652b-478f-9502-50b11abafa54</v>
      </c>
      <c r="S1416" t="str">
        <v>94279771-0dd8-44b8-955b-275714b1489b</v>
      </c>
      <c r="T1416" t="str">
        <v>953EAF79-C343-4D84-9BD8-CD777E7E1B88</v>
      </c>
      <c r="U1416" t="str">
        <v>ICE001415</v>
      </c>
      <c r="V1416" t="b">
        <f>ISNUMBER(MATCH( ""&amp; T1416,  Emploees!AC:AC,0))</f>
        <v>0</v>
      </c>
      <c r="W1416" t="b">
        <f>IF(V1416,FALSE,ISNUMBER(MATCH(T1416,Emploees!B:B,0)))</f>
        <v>0</v>
      </c>
      <c r="X1416" t="b">
        <v>1</v>
      </c>
      <c r="Y1416" t="e">
        <f>MATCH(ROW(),Sheet2!$A$2:$A$8,0)</f>
        <v>#N/A</v>
      </c>
    </row>
    <row r="1417" spans="1:25" s="30" customFormat="1" x14ac:dyDescent="0.25">
      <c r="A1417" s="30">
        <v>333</v>
      </c>
      <c r="B1417" s="30" t="str">
        <v>405261693</v>
      </c>
      <c r="C1417" s="31">
        <v>43188</v>
      </c>
      <c r="E1417" s="30" t="str">
        <v/>
      </c>
      <c r="F1417" s="30" t="str">
        <v/>
      </c>
      <c r="H1417" s="30" t="str">
        <v>ქ. თბილისის საბურთალოს რაიონი, ვაშლიჯვარი კორ. 6, II ზონა, კორ. 6, ბ. 20</v>
      </c>
      <c r="I1417" s="30" t="str">
        <v/>
      </c>
      <c r="J1417" s="30" t="str">
        <v/>
      </c>
      <c r="K1417" s="30" t="str">
        <v/>
      </c>
      <c r="M1417" s="30" t="str">
        <v>ლუარა მაკარიძე</v>
      </c>
      <c r="N1417" s="30">
        <v>21001007051</v>
      </c>
      <c r="O1417" s="30" t="str">
        <v>111mamuka@mail.ru</v>
      </c>
      <c r="P1417" s="30" t="str">
        <v/>
      </c>
      <c r="Q1417" s="30">
        <v>1087</v>
      </c>
      <c r="R1417" s="30" t="str">
        <v>0d51a686-652b-478f-9502-50b11abafa54</v>
      </c>
      <c r="S1417" s="30" t="str">
        <v>94279771-0dd8-44b8-955b-275714b1489b</v>
      </c>
      <c r="T1417" s="30" t="str">
        <v>8BA8FFB9-6B9D-459D-A830-DBC77F2EC705</v>
      </c>
      <c r="U1417" s="30" t="str">
        <v>ICE001416</v>
      </c>
      <c r="V1417" s="30" t="b">
        <f>ISNUMBER(MATCH( ""&amp; T1417,  Emploees!AC:AC,0))</f>
        <v>0</v>
      </c>
      <c r="W1417" s="30" t="b">
        <f>IF(V1417,FALSE,ISNUMBER(MATCH(T1417,Emploees!B:B,0)))</f>
        <v>0</v>
      </c>
      <c r="X1417" s="30" t="b">
        <v>1</v>
      </c>
      <c r="Y1417" s="30">
        <f>MATCH(ROW(),Sheet2!$A$2:$A$8,0)</f>
        <v>5</v>
      </c>
    </row>
    <row r="1418" spans="1:25" hidden="1" x14ac:dyDescent="0.25">
      <c r="A1418" t="str">
        <v>ავტოსუპერპლიუსი</v>
      </c>
      <c r="B1418" t="str">
        <v>437060412</v>
      </c>
      <c r="C1418" s="19">
        <v>41256</v>
      </c>
      <c r="E1418" t="str">
        <v/>
      </c>
      <c r="F1418" t="str">
        <v/>
      </c>
      <c r="H1418" t="str">
        <v>ზუგდიდის რაიონი, სოფ. ინგირი</v>
      </c>
      <c r="I1418" t="str">
        <v>ქ.ზუგდიდი, აღმაშენებლის ქ., N 14</v>
      </c>
      <c r="J1418" t="str">
        <v/>
      </c>
      <c r="K1418" t="str">
        <v/>
      </c>
      <c r="M1418" t="str">
        <v>ასმათი ჩხოლარია</v>
      </c>
      <c r="N1418">
        <v>19001073630</v>
      </c>
      <c r="O1418" t="str">
        <v>asmatchkholaria@rambler.ru</v>
      </c>
      <c r="P1418">
        <v>555227256</v>
      </c>
      <c r="Q1418">
        <v>1075</v>
      </c>
      <c r="R1418" t="str">
        <v>0d51a686-652b-478f-9502-50b11abafa54</v>
      </c>
      <c r="S1418" t="str">
        <v>94279771-0dd8-44b8-955b-275714b1489b</v>
      </c>
      <c r="T1418" t="str">
        <v>05E45AB9-FCF8-4A54-A79D-0DED43ED683A</v>
      </c>
      <c r="U1418" t="str">
        <v>ICE001417</v>
      </c>
      <c r="V1418" t="b">
        <f>ISNUMBER(MATCH( ""&amp; T1418,  Emploees!AC:AC,0))</f>
        <v>0</v>
      </c>
      <c r="W1418" t="b">
        <f>IF(V1418,FALSE,ISNUMBER(MATCH(T1418,Emploees!B:B,0)))</f>
        <v>0</v>
      </c>
      <c r="X1418" t="b">
        <v>1</v>
      </c>
      <c r="Y1418" t="e">
        <f>MATCH(ROW(),Sheet2!$A$2:$A$8,0)</f>
        <v>#N/A</v>
      </c>
    </row>
    <row r="1419" spans="1:25" hidden="1" x14ac:dyDescent="0.25">
      <c r="A1419" t="str">
        <v>გუჯა 2011</v>
      </c>
      <c r="B1419" t="str">
        <v>400014890</v>
      </c>
      <c r="C1419" s="19">
        <v>40568</v>
      </c>
      <c r="E1419" t="str">
        <v/>
      </c>
      <c r="F1419" t="str">
        <v/>
      </c>
      <c r="H1419" t="str">
        <v>ქ. თბილისის გლდანის რაიონში, მუხიანი IVბ მ/რ კორ. 27, ბ. 21</v>
      </c>
      <c r="I1419" t="str">
        <v/>
      </c>
      <c r="J1419" t="str">
        <v/>
      </c>
      <c r="K1419" t="str">
        <v/>
      </c>
      <c r="M1419" t="str">
        <v>თეიმურაზ თავბერიძე,</v>
      </c>
      <c r="N1419" t="str">
        <v>01003007685</v>
      </c>
      <c r="O1419" t="str">
        <v/>
      </c>
      <c r="P1419" t="str">
        <v/>
      </c>
      <c r="Q1419">
        <v>1081</v>
      </c>
      <c r="R1419" t="str">
        <v>0d51a686-652b-478f-9502-50b11abafa54</v>
      </c>
      <c r="S1419" t="str">
        <v>94279771-0dd8-44b8-955b-275714b1489b</v>
      </c>
      <c r="T1419" t="str">
        <v>ED57803F-7B96-4B4A-AA95-2D5604D27FEA</v>
      </c>
      <c r="U1419" t="str">
        <v>ICE001418</v>
      </c>
      <c r="V1419" t="b">
        <f>ISNUMBER(MATCH( ""&amp; T1419,  Emploees!AC:AC,0))</f>
        <v>0</v>
      </c>
      <c r="W1419" t="b">
        <f>IF(V1419,FALSE,ISNUMBER(MATCH(T1419,Emploees!B:B,0)))</f>
        <v>0</v>
      </c>
      <c r="X1419" t="b">
        <v>1</v>
      </c>
      <c r="Y1419" t="e">
        <f>MATCH(ROW(),Sheet2!$A$2:$A$8,0)</f>
        <v>#N/A</v>
      </c>
    </row>
    <row r="1420" spans="1:25" hidden="1" x14ac:dyDescent="0.25">
      <c r="A1420" t="str">
        <v>მეტალი</v>
      </c>
      <c r="B1420" t="str">
        <v>400100369</v>
      </c>
      <c r="C1420" s="19">
        <v>41541</v>
      </c>
      <c r="E1420" t="str">
        <v/>
      </c>
      <c r="F1420" t="str">
        <v/>
      </c>
      <c r="H1420" t="str">
        <v>ქ. თბილისის, გლდანი-ნაძალადევის რაიონში, მ.მესხის ქ., №57</v>
      </c>
      <c r="I1420" t="str">
        <v/>
      </c>
      <c r="J1420" t="str">
        <v/>
      </c>
      <c r="K1420" t="str">
        <v/>
      </c>
      <c r="M1420" t="str">
        <v>ნუგზარ თაბუკაშვილი</v>
      </c>
      <c r="N1420" t="str">
        <v>01019036048</v>
      </c>
      <c r="O1420" t="str">
        <v>nugzar.tabukashvili@mail.ru</v>
      </c>
      <c r="P1420" t="str">
        <v/>
      </c>
      <c r="Q1420">
        <v>1046</v>
      </c>
      <c r="R1420" t="str">
        <v>0d51a686-652b-478f-9502-50b11abafa54</v>
      </c>
      <c r="S1420" t="str">
        <v>94279771-0dd8-44b8-955b-275714b1489b</v>
      </c>
      <c r="T1420" t="str">
        <v>4A1AFCB1-1A65-40FF-9242-B6C9C20DF6F4</v>
      </c>
      <c r="U1420" t="str">
        <v>ICE001419</v>
      </c>
      <c r="V1420" t="b">
        <f>ISNUMBER(MATCH( ""&amp; T1420,  Emploees!AC:AC,0))</f>
        <v>0</v>
      </c>
      <c r="W1420" t="b">
        <f>IF(V1420,FALSE,ISNUMBER(MATCH(T1420,Emploees!B:B,0)))</f>
        <v>0</v>
      </c>
      <c r="X1420" t="b">
        <v>1</v>
      </c>
      <c r="Y1420" t="e">
        <f>MATCH(ROW(),Sheet2!$A$2:$A$8,0)</f>
        <v>#N/A</v>
      </c>
    </row>
    <row r="1421" spans="1:25" hidden="1" x14ac:dyDescent="0.25">
      <c r="A1421" t="str">
        <v>გილი2010</v>
      </c>
      <c r="B1421" t="str">
        <v>400012268</v>
      </c>
      <c r="C1421" s="19">
        <v>40514</v>
      </c>
      <c r="E1421" t="str">
        <v/>
      </c>
      <c r="F1421" t="str">
        <v/>
      </c>
      <c r="H1421" t="str">
        <v>ქ. თბილისის ნაძალადევის რაიონში, სანერგეს I შეს.,N 8ა</v>
      </c>
      <c r="I1421" t="str">
        <v/>
      </c>
      <c r="J1421" t="str">
        <v/>
      </c>
      <c r="K1421" t="str">
        <v/>
      </c>
      <c r="M1421" t="str">
        <v>ლია ვარდუაშვილი</v>
      </c>
      <c r="N1421" t="str">
        <v>01019019660</v>
      </c>
      <c r="O1421" t="str">
        <v/>
      </c>
      <c r="P1421" t="str">
        <v/>
      </c>
      <c r="Q1421">
        <v>919</v>
      </c>
      <c r="R1421" t="str">
        <v>0d51a686-652b-478f-9502-50b11abafa54</v>
      </c>
      <c r="S1421" t="str">
        <v>94279771-0dd8-44b8-955b-275714b1489b</v>
      </c>
      <c r="T1421" t="str">
        <v>CA3F9B94-E396-4D3A-8428-87DB89716771</v>
      </c>
      <c r="U1421" t="str">
        <v>ICE001420</v>
      </c>
      <c r="V1421" t="b">
        <f>ISNUMBER(MATCH( ""&amp; T1421,  Emploees!AC:AC,0))</f>
        <v>0</v>
      </c>
      <c r="W1421" t="b">
        <f>IF(V1421,FALSE,ISNUMBER(MATCH(T1421,Emploees!B:B,0)))</f>
        <v>0</v>
      </c>
      <c r="X1421" t="b">
        <v>1</v>
      </c>
      <c r="Y1421" t="e">
        <f>MATCH(ROW(),Sheet2!$A$2:$A$8,0)</f>
        <v>#N/A</v>
      </c>
    </row>
    <row r="1422" spans="1:25" hidden="1" x14ac:dyDescent="0.25">
      <c r="A1422" t="str">
        <v>რუსთავი მოლი</v>
      </c>
      <c r="B1422" t="str">
        <v>405271450</v>
      </c>
      <c r="C1422" s="19" t="str">
        <v/>
      </c>
      <c r="E1422" t="str">
        <v/>
      </c>
      <c r="F1422" t="str">
        <v/>
      </c>
      <c r="H1422" t="str">
        <v>საქართველო, თბილისი, ვაკის რაიონი, ჭავჭავაძის გამზ.,
N74ბ</v>
      </c>
      <c r="I1422" t="str">
        <v/>
      </c>
      <c r="J1422" t="str">
        <v/>
      </c>
      <c r="K1422" t="str">
        <v/>
      </c>
      <c r="M1422" t="str">
        <v xml:space="preserve">1. თამარ გამგონეიშვილი; 2. ლევან ფხაკაძე
</v>
      </c>
      <c r="N1422" t="str">
        <v>1.01024008758;2.01024065723</v>
      </c>
      <c r="O1422" t="str">
        <v/>
      </c>
      <c r="P1422" t="str">
        <v/>
      </c>
      <c r="Q1422">
        <v>1555</v>
      </c>
      <c r="R1422" t="str">
        <v>0d51a686-652b-478f-9502-50b11abafa54</v>
      </c>
      <c r="S1422" t="str">
        <v>94279771-0dd8-44b8-955b-275714b1489b</v>
      </c>
      <c r="T1422" t="str">
        <v>2CAC0320-27CD-4D39-A35D-9E45F2248ED4</v>
      </c>
      <c r="U1422" t="str">
        <v>ICE001421</v>
      </c>
      <c r="V1422" t="b">
        <f>ISNUMBER(MATCH( ""&amp; T1422,  Emploees!AC:AC,0))</f>
        <v>0</v>
      </c>
      <c r="W1422" t="b">
        <f>IF(V1422,FALSE,ISNUMBER(MATCH(T1422,Emploees!B:B,0)))</f>
        <v>0</v>
      </c>
      <c r="X1422" t="b">
        <v>1</v>
      </c>
      <c r="Y1422" t="e">
        <f>MATCH(ROW(),Sheet2!$A$2:$A$8,0)</f>
        <v>#N/A</v>
      </c>
    </row>
    <row r="1423" spans="1:25" hidden="1" x14ac:dyDescent="0.25">
      <c r="A1423" t="str">
        <v>კანცელარიის სახლი</v>
      </c>
      <c r="B1423" t="str">
        <v>445522756</v>
      </c>
      <c r="C1423" s="19">
        <v>43090</v>
      </c>
      <c r="E1423" t="str">
        <v/>
      </c>
      <c r="F1423" t="str">
        <v/>
      </c>
      <c r="H1423" t="str">
        <v>ქ. ბათუმი, გენერალი გიორგი კვინიტაძეს ქ., N 4, ბ. 7</v>
      </c>
      <c r="I1423" t="str">
        <v/>
      </c>
      <c r="J1423" t="str">
        <v/>
      </c>
      <c r="K1423" t="str">
        <v/>
      </c>
      <c r="M1423" t="str">
        <v>ირაკლი ნაგერვაძე</v>
      </c>
      <c r="N1423">
        <v>61006058483</v>
      </c>
      <c r="O1423" t="str">
        <v>kancelariissaxli@gmail.com</v>
      </c>
      <c r="P1423" t="str">
        <v/>
      </c>
      <c r="Q1423">
        <v>1024</v>
      </c>
      <c r="R1423" t="str">
        <v>0d51a686-652b-478f-9502-50b11abafa54</v>
      </c>
      <c r="S1423" t="str">
        <v>94279771-0dd8-44b8-955b-275714b1489b</v>
      </c>
      <c r="T1423" t="str">
        <v>6C87AB08-111F-46E6-927A-E8572E4BB148</v>
      </c>
      <c r="U1423" t="str">
        <v>ICE001422</v>
      </c>
      <c r="V1423" t="b">
        <f>ISNUMBER(MATCH( ""&amp; T1423,  Emploees!AC:AC,0))</f>
        <v>0</v>
      </c>
      <c r="W1423" t="b">
        <f>IF(V1423,FALSE,ISNUMBER(MATCH(T1423,Emploees!B:B,0)))</f>
        <v>0</v>
      </c>
      <c r="X1423" t="b">
        <v>1</v>
      </c>
      <c r="Y1423" t="e">
        <f>MATCH(ROW(),Sheet2!$A$2:$A$8,0)</f>
        <v>#N/A</v>
      </c>
    </row>
    <row r="1424" spans="1:25" hidden="1" x14ac:dyDescent="0.25">
      <c r="A1424" t="str">
        <v>ზუგდიდი პალასი</v>
      </c>
      <c r="B1424" t="str">
        <v>404583492</v>
      </c>
      <c r="C1424" s="19">
        <v>43711</v>
      </c>
      <c r="E1424" t="str">
        <v/>
      </c>
      <c r="F1424" t="str">
        <v/>
      </c>
      <c r="H1424" t="str">
        <v>საქართველო, თბილისი, მთაწმინდის რაიონი, მერაბ
კოსტავას ქუჩა, №46/50</v>
      </c>
      <c r="I1424" t="str">
        <v/>
      </c>
      <c r="J1424" t="str">
        <v/>
      </c>
      <c r="K1424" t="str">
        <v/>
      </c>
      <c r="M1424" t="str">
        <v>მიხეილ გორგილაძე</v>
      </c>
      <c r="N1424">
        <v>61001031108</v>
      </c>
      <c r="O1424" t="str">
        <v/>
      </c>
      <c r="P1424" t="str">
        <v/>
      </c>
      <c r="Q1424">
        <v>1554</v>
      </c>
      <c r="R1424" t="str">
        <v>0d51a686-652b-478f-9502-50b11abafa54</v>
      </c>
      <c r="S1424" t="str">
        <v>94279771-0dd8-44b8-955b-275714b1489b</v>
      </c>
      <c r="T1424" t="str">
        <v>2173AA5E-10F7-4394-B9F6-482BD48BD919</v>
      </c>
      <c r="U1424" t="str">
        <v>ICE001423</v>
      </c>
      <c r="V1424" t="b">
        <f>ISNUMBER(MATCH( ""&amp; T1424,  Emploees!AC:AC,0))</f>
        <v>0</v>
      </c>
      <c r="W1424" t="b">
        <f>IF(V1424,FALSE,ISNUMBER(MATCH(T1424,Emploees!B:B,0)))</f>
        <v>0</v>
      </c>
      <c r="X1424" t="b">
        <v>1</v>
      </c>
      <c r="Y1424" t="e">
        <f>MATCH(ROW(),Sheet2!$A$2:$A$8,0)</f>
        <v>#N/A</v>
      </c>
    </row>
    <row r="1425" spans="1:25" hidden="1" x14ac:dyDescent="0.25">
      <c r="A1425" t="str">
        <v>KTM</v>
      </c>
      <c r="B1425" t="str">
        <v>245565035</v>
      </c>
      <c r="C1425" s="19">
        <v>38890</v>
      </c>
      <c r="E1425" t="str">
        <v/>
      </c>
      <c r="F1425" t="str">
        <v/>
      </c>
      <c r="H1425" t="str">
        <v>ქ. ბათუმი, პუშკინის ქ., №67</v>
      </c>
      <c r="I1425" t="str">
        <v/>
      </c>
      <c r="J1425" t="str">
        <v/>
      </c>
      <c r="K1425" t="str">
        <v/>
      </c>
      <c r="M1425" t="str">
        <v>ტიგრან კირაკოსიანი</v>
      </c>
      <c r="N1425">
        <v>61001004260</v>
      </c>
      <c r="O1425" t="str">
        <v/>
      </c>
      <c r="P1425" t="str">
        <v/>
      </c>
      <c r="Q1425">
        <v>1026</v>
      </c>
      <c r="R1425" t="str">
        <v>0d51a686-652b-478f-9502-50b11abafa54</v>
      </c>
      <c r="S1425" t="str">
        <v>94279771-0dd8-44b8-955b-275714b1489b</v>
      </c>
      <c r="T1425" t="str">
        <v>A4CD62A2-7E64-44B3-81E4-58E6DA05D884</v>
      </c>
      <c r="U1425" t="str">
        <v>ICE001424</v>
      </c>
      <c r="V1425" t="b">
        <f>ISNUMBER(MATCH( ""&amp; T1425,  Emploees!AC:AC,0))</f>
        <v>0</v>
      </c>
      <c r="W1425" t="b">
        <f>IF(V1425,FALSE,ISNUMBER(MATCH(T1425,Emploees!B:B,0)))</f>
        <v>0</v>
      </c>
      <c r="X1425" t="b">
        <v>1</v>
      </c>
      <c r="Y1425" t="e">
        <f>MATCH(ROW(),Sheet2!$A$2:$A$8,0)</f>
        <v>#N/A</v>
      </c>
    </row>
    <row r="1426" spans="1:25" hidden="1" x14ac:dyDescent="0.25">
      <c r="A1426" t="str">
        <v>იჯი გრუპ</v>
      </c>
      <c r="B1426" t="str">
        <v>402093792</v>
      </c>
      <c r="C1426" s="19">
        <v>43297</v>
      </c>
      <c r="E1426" t="str">
        <v/>
      </c>
      <c r="F1426" t="str">
        <v/>
      </c>
      <c r="H1426" t="str">
        <v>ქ. თბილისი, დიდუბის რაიონი, ნოდარ ბოხუას ქუჩა, N2, სართული 3</v>
      </c>
      <c r="I1426" t="str">
        <v/>
      </c>
      <c r="J1426" t="str">
        <v/>
      </c>
      <c r="K1426" t="str">
        <v/>
      </c>
      <c r="M1426" t="str">
        <v>დავით დოლიძე</v>
      </c>
      <c r="N1426" t="str">
        <v>01024001321</v>
      </c>
      <c r="O1426" t="str">
        <v>kote@ameritech.ge</v>
      </c>
      <c r="P1426" t="str">
        <v/>
      </c>
      <c r="Q1426">
        <v>1022</v>
      </c>
      <c r="R1426" t="str">
        <v>0d51a686-652b-478f-9502-50b11abafa54</v>
      </c>
      <c r="S1426" t="str">
        <v>94279771-0dd8-44b8-955b-275714b1489b</v>
      </c>
      <c r="T1426" t="str">
        <v>5950B10F-5497-41C5-9FFC-79905F11B283</v>
      </c>
      <c r="U1426" t="str">
        <v>ICE001425</v>
      </c>
      <c r="V1426" t="b">
        <f>ISNUMBER(MATCH( ""&amp; T1426,  Emploees!AC:AC,0))</f>
        <v>0</v>
      </c>
      <c r="W1426" t="b">
        <f>IF(V1426,FALSE,ISNUMBER(MATCH(T1426,Emploees!B:B,0)))</f>
        <v>0</v>
      </c>
      <c r="X1426" t="b">
        <v>1</v>
      </c>
      <c r="Y1426" t="e">
        <f>MATCH(ROW(),Sheet2!$A$2:$A$8,0)</f>
        <v>#N/A</v>
      </c>
    </row>
    <row r="1427" spans="1:25" hidden="1" x14ac:dyDescent="0.25">
      <c r="A1427" t="str">
        <v>ავიატორი</v>
      </c>
      <c r="B1427" t="str">
        <v>245402826</v>
      </c>
      <c r="C1427" s="19">
        <v>35055</v>
      </c>
      <c r="E1427" t="str">
        <v/>
      </c>
      <c r="F1427" t="str">
        <v/>
      </c>
      <c r="H1427" t="str">
        <v>დაბა ხელვაჩაური, დ. აღმაშენებლის ქ., №1 შესახვევი</v>
      </c>
      <c r="I1427" t="str">
        <v/>
      </c>
      <c r="J1427" t="str">
        <v/>
      </c>
      <c r="K1427" t="str">
        <v/>
      </c>
      <c r="M1427" t="str">
        <v>1. ჯუმბერ დიასამიძე; 2. მერაბ დიასამიძე; 3. გურამ დიასამიძე</v>
      </c>
      <c r="N1427" t="str">
        <v>1.61006003411;2.61001008244;3.61006004138</v>
      </c>
      <c r="O1427" t="str">
        <v/>
      </c>
      <c r="P1427" t="str">
        <v/>
      </c>
      <c r="Q1427">
        <v>1013</v>
      </c>
      <c r="R1427" t="str">
        <v>0d51a686-652b-478f-9502-50b11abafa54</v>
      </c>
      <c r="S1427" t="str">
        <v>94279771-0dd8-44b8-955b-275714b1489b</v>
      </c>
      <c r="T1427" t="str">
        <v>6196C08E-165A-45E0-95B5-A7081E3DF1B0</v>
      </c>
      <c r="U1427" t="str">
        <v>ICE001426</v>
      </c>
      <c r="V1427" t="b">
        <f>ISNUMBER(MATCH( ""&amp; T1427,  Emploees!AC:AC,0))</f>
        <v>0</v>
      </c>
      <c r="W1427" t="b">
        <f>IF(V1427,FALSE,ISNUMBER(MATCH(T1427,Emploees!B:B,0)))</f>
        <v>0</v>
      </c>
      <c r="X1427" t="b">
        <v>1</v>
      </c>
      <c r="Y1427" t="e">
        <f>MATCH(ROW(),Sheet2!$A$2:$A$8,0)</f>
        <v>#N/A</v>
      </c>
    </row>
    <row r="1428" spans="1:25" hidden="1" x14ac:dyDescent="0.25">
      <c r="A1428" t="str">
        <v>ავეჯის სახლი</v>
      </c>
      <c r="B1428" t="str">
        <v>446960021</v>
      </c>
      <c r="C1428" s="19">
        <v>41922</v>
      </c>
      <c r="E1428" t="str">
        <v/>
      </c>
      <c r="F1428" t="str">
        <v/>
      </c>
      <c r="H1428" t="str">
        <v>ქობულეთი, დ. ჩაქვი, დ.აღმაშენებლის ქ., №27, ბ.№5</v>
      </c>
      <c r="I1428" t="str">
        <v/>
      </c>
      <c r="J1428" t="str">
        <v/>
      </c>
      <c r="K1428" t="str">
        <v/>
      </c>
      <c r="M1428" t="str">
        <v>ემზარ ცენტერაძე</v>
      </c>
      <c r="N1428">
        <v>61005000277</v>
      </c>
      <c r="O1428" t="str">
        <v>jaba.centeradze.1995@mail.ru</v>
      </c>
      <c r="P1428" t="str">
        <v/>
      </c>
      <c r="Q1428">
        <v>1029</v>
      </c>
      <c r="R1428" t="str">
        <v>0d51a686-652b-478f-9502-50b11abafa54</v>
      </c>
      <c r="S1428" t="str">
        <v>94279771-0dd8-44b8-955b-275714b1489b</v>
      </c>
      <c r="T1428" t="str">
        <v>76D9C350-F4DA-45C9-9CBC-67F8372D72DB</v>
      </c>
      <c r="U1428" t="str">
        <v>ICE001427</v>
      </c>
      <c r="V1428" t="b">
        <f>ISNUMBER(MATCH( ""&amp; T1428,  Emploees!AC:AC,0))</f>
        <v>0</v>
      </c>
      <c r="W1428" t="b">
        <f>IF(V1428,FALSE,ISNUMBER(MATCH(T1428,Emploees!B:B,0)))</f>
        <v>0</v>
      </c>
      <c r="X1428" t="b">
        <v>1</v>
      </c>
      <c r="Y1428" t="e">
        <f>MATCH(ROW(),Sheet2!$A$2:$A$8,0)</f>
        <v>#N/A</v>
      </c>
    </row>
    <row r="1429" spans="1:25" hidden="1" x14ac:dyDescent="0.25">
      <c r="A1429" t="str">
        <v>მათი</v>
      </c>
      <c r="B1429" t="str">
        <v>208194292</v>
      </c>
      <c r="C1429" s="19">
        <v>36419</v>
      </c>
      <c r="E1429" t="str">
        <v/>
      </c>
      <c r="F1429" t="str">
        <v/>
      </c>
      <c r="H1429" t="str">
        <v>ქ. თბილისის სამგორის რაიონში, ვარკეთილი 3 I მ/რ,კორპ. 20 ბ.45</v>
      </c>
      <c r="I1429" t="str">
        <v/>
      </c>
      <c r="J1429" t="str">
        <v/>
      </c>
      <c r="K1429" t="str">
        <v/>
      </c>
      <c r="M1429" t="str">
        <v>გიორგი მათიაშვილი</v>
      </c>
      <c r="N1429" t="str">
        <v>01013007719</v>
      </c>
      <c r="O1429" t="str">
        <v/>
      </c>
      <c r="P1429" t="str">
        <v/>
      </c>
      <c r="Q1429">
        <v>996</v>
      </c>
      <c r="R1429" t="str">
        <v>0d51a686-652b-478f-9502-50b11abafa54</v>
      </c>
      <c r="S1429" t="str">
        <v>94279771-0dd8-44b8-955b-275714b1489b</v>
      </c>
      <c r="T1429" t="str">
        <v>9CBB9971-EE31-4F15-952C-CD1C77484D1F</v>
      </c>
      <c r="U1429" t="str">
        <v>ICE001428</v>
      </c>
      <c r="V1429" t="b">
        <f>ISNUMBER(MATCH( ""&amp; T1429,  Emploees!AC:AC,0))</f>
        <v>0</v>
      </c>
      <c r="W1429" t="b">
        <f>IF(V1429,FALSE,ISNUMBER(MATCH(T1429,Emploees!B:B,0)))</f>
        <v>0</v>
      </c>
      <c r="X1429" t="b">
        <v>1</v>
      </c>
      <c r="Y1429" t="e">
        <f>MATCH(ROW(),Sheet2!$A$2:$A$8,0)</f>
        <v>#N/A</v>
      </c>
    </row>
    <row r="1430" spans="1:25" hidden="1" x14ac:dyDescent="0.25">
      <c r="A1430" t="str">
        <v>ავანგარდი</v>
      </c>
      <c r="B1430" t="str">
        <v>205048768</v>
      </c>
      <c r="C1430" s="19">
        <v>38341</v>
      </c>
      <c r="E1430" t="str">
        <v/>
      </c>
      <c r="F1430" t="str">
        <v/>
      </c>
      <c r="H1430" t="str">
        <v xml:space="preserve">ქ. თბილისი, ვაკე-საბურთალოს რაიონი, ასლანიდის ქ., №29 </v>
      </c>
      <c r="I1430" t="str">
        <v/>
      </c>
      <c r="J1430" t="str">
        <v/>
      </c>
      <c r="K1430" t="str">
        <v/>
      </c>
      <c r="M1430" t="str">
        <v>ბესიკ ვერძეული</v>
      </c>
      <c r="N1430" t="str">
        <v>01009010002</v>
      </c>
      <c r="O1430" t="str">
        <v/>
      </c>
      <c r="P1430" t="str">
        <v/>
      </c>
      <c r="Q1430">
        <v>997</v>
      </c>
      <c r="R1430" t="str">
        <v>0d51a686-652b-478f-9502-50b11abafa54</v>
      </c>
      <c r="S1430" t="str">
        <v>94279771-0dd8-44b8-955b-275714b1489b</v>
      </c>
      <c r="T1430" t="str">
        <v>9E1B71F2-3B2B-4107-9BD3-D3D880E49125</v>
      </c>
      <c r="U1430" t="str">
        <v>ICE001429</v>
      </c>
      <c r="V1430" t="b">
        <f>ISNUMBER(MATCH( ""&amp; T1430,  Emploees!AC:AC,0))</f>
        <v>0</v>
      </c>
      <c r="W1430" t="b">
        <f>IF(V1430,FALSE,ISNUMBER(MATCH(T1430,Emploees!B:B,0)))</f>
        <v>0</v>
      </c>
      <c r="X1430" t="b">
        <v>1</v>
      </c>
      <c r="Y1430" t="e">
        <f>MATCH(ROW(),Sheet2!$A$2:$A$8,0)</f>
        <v>#N/A</v>
      </c>
    </row>
    <row r="1431" spans="1:25" hidden="1" x14ac:dyDescent="0.25">
      <c r="A1431" t="str">
        <v>ეთკა</v>
      </c>
      <c r="B1431" t="str">
        <v>400014248</v>
      </c>
      <c r="C1431" s="19">
        <v>40555</v>
      </c>
      <c r="E1431" t="str">
        <v/>
      </c>
      <c r="F1431" t="str">
        <v/>
      </c>
      <c r="H1431" t="str">
        <v>ქ. თბილისის ნაძალადევის რაიონში, სან-ზონა კორპ. 4ა; ბ.36</v>
      </c>
      <c r="I1431" t="str">
        <v/>
      </c>
      <c r="J1431" t="str">
        <v/>
      </c>
      <c r="K1431" t="str">
        <v/>
      </c>
      <c r="M1431" t="str">
        <v>დავით კიკალიშვილი</v>
      </c>
      <c r="N1431">
        <v>62001024297</v>
      </c>
      <c r="O1431" t="str">
        <v/>
      </c>
      <c r="P1431" t="str">
        <v/>
      </c>
      <c r="Q1431">
        <v>993</v>
      </c>
      <c r="R1431" t="str">
        <v>0d51a686-652b-478f-9502-50b11abafa54</v>
      </c>
      <c r="S1431" t="str">
        <v>94279771-0dd8-44b8-955b-275714b1489b</v>
      </c>
      <c r="T1431" t="str">
        <v>11F0FB07-FE39-42BF-9F4B-F7335D52D184</v>
      </c>
      <c r="U1431" t="str">
        <v>ICE001430</v>
      </c>
      <c r="V1431" t="b">
        <f>ISNUMBER(MATCH( ""&amp; T1431,  Emploees!AC:AC,0))</f>
        <v>0</v>
      </c>
      <c r="W1431" t="b">
        <f>IF(V1431,FALSE,ISNUMBER(MATCH(T1431,Emploees!B:B,0)))</f>
        <v>0</v>
      </c>
      <c r="X1431" t="b">
        <v>1</v>
      </c>
      <c r="Y1431" t="e">
        <f>MATCH(ROW(),Sheet2!$A$2:$A$8,0)</f>
        <v>#N/A</v>
      </c>
    </row>
    <row r="1432" spans="1:25" hidden="1" x14ac:dyDescent="0.25">
      <c r="A1432" t="str">
        <v>ამოგარანტ</v>
      </c>
      <c r="B1432" t="str">
        <v>202460489</v>
      </c>
      <c r="C1432" s="19">
        <v>40032</v>
      </c>
      <c r="E1432" t="str">
        <v/>
      </c>
      <c r="F1432" t="str">
        <v/>
      </c>
      <c r="H1432" t="str">
        <v>თბილისი, დიდუბის რაიონი, ხოშარაულის ქ., N34</v>
      </c>
      <c r="I1432" t="str">
        <v/>
      </c>
      <c r="J1432" t="str">
        <v/>
      </c>
      <c r="K1432" t="str">
        <v/>
      </c>
      <c r="M1432" t="str">
        <v>გიორგი პარტოსიანი</v>
      </c>
      <c r="N1432" t="str">
        <v>01013007122</v>
      </c>
      <c r="O1432" t="str">
        <v>amogarant999@mail.ru</v>
      </c>
      <c r="P1432" t="str">
        <v/>
      </c>
      <c r="Q1432">
        <v>841</v>
      </c>
      <c r="R1432" t="str">
        <v>0d51a686-652b-478f-9502-50b11abafa54</v>
      </c>
      <c r="S1432" t="str">
        <v>94279771-0dd8-44b8-955b-275714b1489b</v>
      </c>
      <c r="T1432" t="str">
        <v>6A94D674-0814-4822-802F-9016807CCDB8</v>
      </c>
      <c r="U1432" t="str">
        <v>ICE001431</v>
      </c>
      <c r="V1432" t="b">
        <f>ISNUMBER(MATCH( ""&amp; T1432,  Emploees!AC:AC,0))</f>
        <v>0</v>
      </c>
      <c r="W1432" t="b">
        <f>IF(V1432,FALSE,ISNUMBER(MATCH(T1432,Emploees!B:B,0)))</f>
        <v>0</v>
      </c>
      <c r="X1432" t="b">
        <v>1</v>
      </c>
      <c r="Y1432" t="e">
        <f>MATCH(ROW(),Sheet2!$A$2:$A$8,0)</f>
        <v>#N/A</v>
      </c>
    </row>
    <row r="1433" spans="1:25" hidden="1" x14ac:dyDescent="0.25">
      <c r="A1433" t="str">
        <v>ტარიელი</v>
      </c>
      <c r="B1433" t="str">
        <v>245442454</v>
      </c>
      <c r="C1433" s="19">
        <v>38034</v>
      </c>
      <c r="E1433" t="str">
        <v/>
      </c>
      <c r="F1433" t="str">
        <v/>
      </c>
      <c r="H1433" t="str">
        <v>ქ. ბათუმი, ინასარიძის ქ. №14ა</v>
      </c>
      <c r="I1433" t="str">
        <v/>
      </c>
      <c r="J1433" t="str">
        <v/>
      </c>
      <c r="K1433" t="str">
        <v/>
      </c>
      <c r="M1433" t="str">
        <v>ტარიელ ავჯიშვილი</v>
      </c>
      <c r="N1433">
        <v>61002001673</v>
      </c>
      <c r="O1433" t="str">
        <v/>
      </c>
      <c r="P1433" t="str">
        <v/>
      </c>
      <c r="Q1433">
        <v>953</v>
      </c>
      <c r="R1433" t="str">
        <v>0d51a686-652b-478f-9502-50b11abafa54</v>
      </c>
      <c r="S1433" t="str">
        <v>94279771-0dd8-44b8-955b-275714b1489b</v>
      </c>
      <c r="T1433" t="str">
        <v>796F2044-2AEA-440F-9F19-D85BCA66242D</v>
      </c>
      <c r="U1433" t="str">
        <v>ICE001432</v>
      </c>
      <c r="V1433" t="b">
        <f>ISNUMBER(MATCH( ""&amp; T1433,  Emploees!AC:AC,0))</f>
        <v>0</v>
      </c>
      <c r="W1433" t="b">
        <f>IF(V1433,FALSE,ISNUMBER(MATCH(T1433,Emploees!B:B,0)))</f>
        <v>0</v>
      </c>
      <c r="X1433" t="b">
        <v>1</v>
      </c>
      <c r="Y1433" t="e">
        <f>MATCH(ROW(),Sheet2!$A$2:$A$8,0)</f>
        <v>#N/A</v>
      </c>
    </row>
    <row r="1434" spans="1:25" hidden="1" x14ac:dyDescent="0.25">
      <c r="A1434" t="str">
        <v>ლთბ</v>
      </c>
      <c r="B1434" t="str">
        <v>200118425</v>
      </c>
      <c r="C1434" s="19">
        <v>38337</v>
      </c>
      <c r="E1434" t="str">
        <v/>
      </c>
      <c r="F1434" t="str">
        <v/>
      </c>
      <c r="H1434" t="str">
        <v>ქ. თბილისი, ნაძალადევის რაიონი, თორნიკე ერისთავის ქუჩა,№2</v>
      </c>
      <c r="I1434" t="str">
        <v/>
      </c>
      <c r="J1434" t="str">
        <v/>
      </c>
      <c r="K1434" t="str">
        <v/>
      </c>
      <c r="M1434" t="str">
        <v>ლევანი ზაალიშვილი</v>
      </c>
      <c r="N1434" t="str">
        <v>01019002357</v>
      </c>
      <c r="O1434" t="str">
        <v>ltb@ltb.ge</v>
      </c>
      <c r="P1434" t="str">
        <v/>
      </c>
      <c r="Q1434">
        <v>990</v>
      </c>
      <c r="R1434" t="str">
        <v>0d51a686-652b-478f-9502-50b11abafa54</v>
      </c>
      <c r="S1434" t="str">
        <v>94279771-0dd8-44b8-955b-275714b1489b</v>
      </c>
      <c r="T1434" t="str">
        <v>22014A2A-61D0-46AF-9AD2-7651AFA8A033</v>
      </c>
      <c r="U1434" t="str">
        <v>ICE001433</v>
      </c>
      <c r="V1434" t="b">
        <f>ISNUMBER(MATCH( ""&amp; T1434,  Emploees!AC:AC,0))</f>
        <v>0</v>
      </c>
      <c r="W1434" t="b">
        <f>IF(V1434,FALSE,ISNUMBER(MATCH(T1434,Emploees!B:B,0)))</f>
        <v>0</v>
      </c>
      <c r="X1434" t="b">
        <v>1</v>
      </c>
      <c r="Y1434" t="e">
        <f>MATCH(ROW(),Sheet2!$A$2:$A$8,0)</f>
        <v>#N/A</v>
      </c>
    </row>
    <row r="1435" spans="1:25" hidden="1" x14ac:dyDescent="0.25">
      <c r="A1435" t="str">
        <v>ოცნება</v>
      </c>
      <c r="B1435" t="str">
        <v>400139033</v>
      </c>
      <c r="C1435" s="19">
        <v>42054</v>
      </c>
      <c r="E1435" t="str">
        <v/>
      </c>
      <c r="F1435" t="str">
        <v/>
      </c>
      <c r="H1435" t="str">
        <v>ქ. თბილისი, გლდანი-ნაძალადევის რაიონი, გლდანი, ა მ/რ, კორ. 1, ბ. 111</v>
      </c>
      <c r="I1435" t="str">
        <v/>
      </c>
      <c r="J1435" t="str">
        <v/>
      </c>
      <c r="K1435" t="str">
        <v/>
      </c>
      <c r="M1435" t="str">
        <v>თამაზ ლოლაძე</v>
      </c>
      <c r="N1435" t="str">
        <v>01001079600</v>
      </c>
      <c r="O1435" t="str">
        <v>tamaziloladze@gmail.com</v>
      </c>
      <c r="P1435" t="str">
        <v/>
      </c>
      <c r="Q1435">
        <v>960</v>
      </c>
      <c r="R1435" t="str">
        <v>0d51a686-652b-478f-9502-50b11abafa54</v>
      </c>
      <c r="S1435" t="str">
        <v>94279771-0dd8-44b8-955b-275714b1489b</v>
      </c>
      <c r="T1435" t="str">
        <v>A4B74B31-EAE0-4D7B-9091-CEF7354B7DDE</v>
      </c>
      <c r="U1435" t="str">
        <v>ICE001434</v>
      </c>
      <c r="V1435" t="b">
        <f>ISNUMBER(MATCH( ""&amp; T1435,  Emploees!AC:AC,0))</f>
        <v>0</v>
      </c>
      <c r="W1435" t="b">
        <f>IF(V1435,FALSE,ISNUMBER(MATCH(T1435,Emploees!B:B,0)))</f>
        <v>0</v>
      </c>
      <c r="X1435" t="b">
        <v>1</v>
      </c>
      <c r="Y1435" t="e">
        <f>MATCH(ROW(),Sheet2!$A$2:$A$8,0)</f>
        <v>#N/A</v>
      </c>
    </row>
    <row r="1436" spans="1:25" hidden="1" x14ac:dyDescent="0.25">
      <c r="A1436" t="str">
        <v>გიორგი</v>
      </c>
      <c r="B1436" t="str">
        <v>400110599</v>
      </c>
      <c r="C1436" s="19">
        <v>41673</v>
      </c>
      <c r="E1436" t="str">
        <v/>
      </c>
      <c r="F1436" t="str">
        <v/>
      </c>
      <c r="H1436" t="str">
        <v>ქ. თბილისის, გლდანი-ნაძალადევის რაიონი, ლიბანის ქ., N 29, ბ. N11</v>
      </c>
      <c r="I1436" t="str">
        <v/>
      </c>
      <c r="J1436" t="str">
        <v/>
      </c>
      <c r="K1436" t="str">
        <v/>
      </c>
      <c r="M1436" t="str">
        <v>გიორგი სუმბაძე</v>
      </c>
      <c r="N1436" t="str">
        <v>01001081455</v>
      </c>
      <c r="O1436" t="str">
        <v>xatuna.xaxutashvili@mail.ru</v>
      </c>
      <c r="P1436" t="str">
        <v/>
      </c>
      <c r="Q1436">
        <v>962</v>
      </c>
      <c r="R1436" t="str">
        <v>0d51a686-652b-478f-9502-50b11abafa54</v>
      </c>
      <c r="S1436" t="str">
        <v>94279771-0dd8-44b8-955b-275714b1489b</v>
      </c>
      <c r="T1436" t="str">
        <v>E1DC9A35-AA0C-450E-8BEA-162DD72284F0</v>
      </c>
      <c r="U1436" t="str">
        <v>ICE001435</v>
      </c>
      <c r="V1436" t="b">
        <f>ISNUMBER(MATCH( ""&amp; T1436,  Emploees!AC:AC,0))</f>
        <v>0</v>
      </c>
      <c r="W1436" t="b">
        <f>IF(V1436,FALSE,ISNUMBER(MATCH(T1436,Emploees!B:B,0)))</f>
        <v>0</v>
      </c>
      <c r="X1436" t="b">
        <v>1</v>
      </c>
      <c r="Y1436" t="e">
        <f>MATCH(ROW(),Sheet2!$A$2:$A$8,0)</f>
        <v>#N/A</v>
      </c>
    </row>
    <row r="1437" spans="1:25" hidden="1" x14ac:dyDescent="0.25">
      <c r="A1437" t="str">
        <v>თეგი</v>
      </c>
      <c r="B1437" t="str">
        <v>445436537</v>
      </c>
      <c r="C1437" s="19">
        <v>41653</v>
      </c>
      <c r="E1437" t="str">
        <v/>
      </c>
      <c r="F1437" t="str">
        <v/>
      </c>
      <c r="H1437" t="str">
        <v>ბათუმი, მ. კომახიძის ქ., №128</v>
      </c>
      <c r="I1437" t="str">
        <v/>
      </c>
      <c r="J1437" t="str">
        <v/>
      </c>
      <c r="K1437" t="str">
        <v/>
      </c>
      <c r="M1437" t="str">
        <v>ოთარ ფუტკარაძე</v>
      </c>
      <c r="N1437">
        <v>61001007500</v>
      </c>
      <c r="O1437" t="str">
        <v>thegi2014@gmail.com</v>
      </c>
      <c r="P1437" t="str">
        <v/>
      </c>
      <c r="Q1437">
        <v>1672</v>
      </c>
      <c r="R1437" t="str">
        <v>0d51a686-652b-478f-9502-50b11abafa54</v>
      </c>
      <c r="S1437" t="str">
        <v>94279771-0dd8-44b8-955b-275714b1489b</v>
      </c>
      <c r="T1437" t="str">
        <v>6392C3D6-1FBB-4AB0-BD6B-32CD63E8E442</v>
      </c>
      <c r="U1437" t="str">
        <v>ICE001436</v>
      </c>
      <c r="V1437" t="b">
        <f>ISNUMBER(MATCH( ""&amp; T1437,  Emploees!AC:AC,0))</f>
        <v>0</v>
      </c>
      <c r="W1437" t="b">
        <f>IF(V1437,FALSE,ISNUMBER(MATCH(T1437,Emploees!B:B,0)))</f>
        <v>0</v>
      </c>
      <c r="X1437" t="b">
        <v>1</v>
      </c>
      <c r="Y1437" t="e">
        <f>MATCH(ROW(),Sheet2!$A$2:$A$8,0)</f>
        <v>#N/A</v>
      </c>
    </row>
    <row r="1438" spans="1:25" hidden="1" x14ac:dyDescent="0.25">
      <c r="A1438" t="str">
        <v>დრიმლენდი</v>
      </c>
      <c r="B1438" t="str">
        <v>448400677</v>
      </c>
      <c r="C1438" s="19">
        <v>42548</v>
      </c>
      <c r="E1438" t="str">
        <v/>
      </c>
      <c r="F1438" t="str">
        <v/>
      </c>
      <c r="H1438" t="str">
        <v>ხელვაჩაურის რაიონი, სოფ. სამება, მე–10, II ჩიხი, №3</v>
      </c>
      <c r="I1438" t="str">
        <v/>
      </c>
      <c r="J1438" t="str">
        <v/>
      </c>
      <c r="K1438" t="str">
        <v/>
      </c>
      <c r="M1438" t="str">
        <v>ზაურ სალვარიძე</v>
      </c>
      <c r="N1438">
        <v>61006002159</v>
      </c>
      <c r="O1438" t="str">
        <v>l.t.d.tnt007@gmail.com</v>
      </c>
      <c r="P1438" t="str">
        <v/>
      </c>
      <c r="Q1438">
        <v>986</v>
      </c>
      <c r="R1438" t="str">
        <v>0d51a686-652b-478f-9502-50b11abafa54</v>
      </c>
      <c r="S1438" t="str">
        <v>94279771-0dd8-44b8-955b-275714b1489b</v>
      </c>
      <c r="T1438" t="str">
        <v>D1A48383-C7AB-494F-B0C8-FA26BF2B1820</v>
      </c>
      <c r="U1438" t="str">
        <v>ICE001437</v>
      </c>
      <c r="V1438" t="b">
        <f>ISNUMBER(MATCH( ""&amp; T1438,  Emploees!AC:AC,0))</f>
        <v>0</v>
      </c>
      <c r="W1438" t="b">
        <f>IF(V1438,FALSE,ISNUMBER(MATCH(T1438,Emploees!B:B,0)))</f>
        <v>0</v>
      </c>
      <c r="X1438" t="b">
        <v>1</v>
      </c>
      <c r="Y1438" t="e">
        <f>MATCH(ROW(),Sheet2!$A$2:$A$8,0)</f>
        <v>#N/A</v>
      </c>
    </row>
    <row r="1439" spans="1:25" hidden="1" x14ac:dyDescent="0.25">
      <c r="A1439" t="str">
        <v>ბათუმი სიტი XXI</v>
      </c>
      <c r="B1439" t="str">
        <v>445398436</v>
      </c>
      <c r="C1439" s="19">
        <v>40708</v>
      </c>
      <c r="E1439" t="str">
        <v/>
      </c>
      <c r="F1439" t="str">
        <v/>
      </c>
      <c r="H1439" t="str">
        <v>ქ. ბათუმი, პუშკინის ქ., 146,/ხიმშიაშვილის ქ., 40/42/44/44ა</v>
      </c>
      <c r="I1439" t="str">
        <v/>
      </c>
      <c r="J1439" t="str">
        <v/>
      </c>
      <c r="K1439" t="str">
        <v/>
      </c>
      <c r="M1439" t="str">
        <v>ნუგზარ ინაიშვილი</v>
      </c>
      <c r="N1439">
        <v>61004000924</v>
      </c>
      <c r="O1439" t="str">
        <v>bciti21@gmail.com</v>
      </c>
      <c r="P1439" t="str">
        <v/>
      </c>
      <c r="Q1439">
        <v>939</v>
      </c>
      <c r="R1439" t="str">
        <v>0d51a686-652b-478f-9502-50b11abafa54</v>
      </c>
      <c r="S1439" t="str">
        <v>94279771-0dd8-44b8-955b-275714b1489b</v>
      </c>
      <c r="T1439" t="str">
        <v>6BE4EDCC-20AE-467A-9C6F-119B92434E06</v>
      </c>
      <c r="U1439" t="str">
        <v>ICE001438</v>
      </c>
      <c r="V1439" t="b">
        <f>ISNUMBER(MATCH( ""&amp; T1439,  Emploees!AC:AC,0))</f>
        <v>0</v>
      </c>
      <c r="W1439" t="b">
        <f>IF(V1439,FALSE,ISNUMBER(MATCH(T1439,Emploees!B:B,0)))</f>
        <v>0</v>
      </c>
      <c r="X1439" t="b">
        <v>1</v>
      </c>
      <c r="Y1439" t="e">
        <f>MATCH(ROW(),Sheet2!$A$2:$A$8,0)</f>
        <v>#N/A</v>
      </c>
    </row>
    <row r="1440" spans="1:25" hidden="1" x14ac:dyDescent="0.25">
      <c r="A1440" t="str">
        <v>ელექტრონ იქსი</v>
      </c>
      <c r="B1440" t="str">
        <v>400221078</v>
      </c>
      <c r="C1440" s="19">
        <v>43039</v>
      </c>
      <c r="E1440" t="str">
        <v/>
      </c>
      <c r="F1440" t="str">
        <v/>
      </c>
      <c r="H1440" t="str">
        <v>ქ. თბილისი, გლდანის რაიონი, ზღვისუბნის დასახლება, III მიკრო/რაიონი, V კვარტალი, კორპუსი 16, ბინა 87</v>
      </c>
      <c r="I1440" t="str">
        <v/>
      </c>
      <c r="J1440" t="str">
        <v/>
      </c>
      <c r="K1440" t="str">
        <v/>
      </c>
      <c r="M1440" t="str">
        <v>ივანე ცალხელიშვილი</v>
      </c>
      <c r="N1440" t="str">
        <v>01021008010</v>
      </c>
      <c r="O1440" t="str">
        <v>zura_lacabidze@mail.ru</v>
      </c>
      <c r="P1440" t="str">
        <v/>
      </c>
      <c r="Q1440">
        <v>857</v>
      </c>
      <c r="R1440" t="str">
        <v>0d51a686-652b-478f-9502-50b11abafa54</v>
      </c>
      <c r="S1440" t="str">
        <v>94279771-0dd8-44b8-955b-275714b1489b</v>
      </c>
      <c r="T1440" t="str">
        <v>FDE6C3B0-36A5-4452-8B9A-43B0A65F9C0F</v>
      </c>
      <c r="U1440" t="str">
        <v>ICE001439</v>
      </c>
      <c r="V1440" t="b">
        <f>ISNUMBER(MATCH( ""&amp; T1440,  Emploees!AC:AC,0))</f>
        <v>0</v>
      </c>
      <c r="W1440" t="b">
        <f>IF(V1440,FALSE,ISNUMBER(MATCH(T1440,Emploees!B:B,0)))</f>
        <v>0</v>
      </c>
      <c r="X1440" t="b">
        <v>1</v>
      </c>
      <c r="Y1440" t="e">
        <f>MATCH(ROW(),Sheet2!$A$2:$A$8,0)</f>
        <v>#N/A</v>
      </c>
    </row>
    <row r="1441" spans="1:25" hidden="1" x14ac:dyDescent="0.25">
      <c r="A1441" t="str">
        <v>ახალი გზა მშენებლობისკენ</v>
      </c>
      <c r="B1441" t="str">
        <v>406133624</v>
      </c>
      <c r="C1441" s="19">
        <v>41983</v>
      </c>
      <c r="E1441" t="str">
        <v/>
      </c>
      <c r="F1441" t="str">
        <v/>
      </c>
      <c r="H1441" t="str">
        <v>ქ. თბილისის, ისანი-სამგორის რაიონი, ვაზისუბნის IV მ/რ, II კვ., კორ. №9, ბ. №65</v>
      </c>
      <c r="I1441" t="str">
        <v/>
      </c>
      <c r="J1441" t="str">
        <v/>
      </c>
      <c r="K1441" t="str">
        <v/>
      </c>
      <c r="M1441" t="str">
        <v>გიორგი გიორგაძე</v>
      </c>
      <c r="N1441" t="str">
        <v>01027056606</v>
      </c>
      <c r="O1441" t="str">
        <v>N.way095@gmail.com</v>
      </c>
      <c r="P1441" t="str">
        <v/>
      </c>
      <c r="Q1441">
        <v>910</v>
      </c>
      <c r="R1441" t="str">
        <v>0d51a686-652b-478f-9502-50b11abafa54</v>
      </c>
      <c r="S1441" t="str">
        <v>94279771-0dd8-44b8-955b-275714b1489b</v>
      </c>
      <c r="T1441" t="str">
        <v>3F3B358E-6395-4E92-A4C0-697BEB8B6C6C</v>
      </c>
      <c r="U1441" t="str">
        <v>ICE001440</v>
      </c>
      <c r="V1441" t="b">
        <f>ISNUMBER(MATCH( ""&amp; T1441,  Emploees!AC:AC,0))</f>
        <v>0</v>
      </c>
      <c r="W1441" t="b">
        <f>IF(V1441,FALSE,ISNUMBER(MATCH(T1441,Emploees!B:B,0)))</f>
        <v>0</v>
      </c>
      <c r="X1441" t="b">
        <v>1</v>
      </c>
      <c r="Y1441" t="e">
        <f>MATCH(ROW(),Sheet2!$A$2:$A$8,0)</f>
        <v>#N/A</v>
      </c>
    </row>
    <row r="1442" spans="1:25" hidden="1" x14ac:dyDescent="0.25">
      <c r="A1442" t="str">
        <v>შრომა</v>
      </c>
      <c r="B1442" t="str">
        <v>426527029</v>
      </c>
      <c r="C1442" s="19">
        <v>42234</v>
      </c>
      <c r="E1442" t="str">
        <v/>
      </c>
      <c r="F1442" t="str">
        <v/>
      </c>
      <c r="H1442" t="str">
        <v>shavadze_imeda@mail.ru</v>
      </c>
      <c r="I1442" t="str">
        <v/>
      </c>
      <c r="J1442" t="str">
        <v/>
      </c>
      <c r="K1442" t="str">
        <v/>
      </c>
      <c r="M1442" t="str">
        <v>ბაგრატ შავაძე</v>
      </c>
      <c r="N1442">
        <v>12001081196</v>
      </c>
      <c r="O1442" t="str">
        <v>shavadze_imeda@mail.ru</v>
      </c>
      <c r="P1442" t="str">
        <v/>
      </c>
      <c r="Q1442">
        <v>946</v>
      </c>
      <c r="R1442" t="str">
        <v>0d51a686-652b-478f-9502-50b11abafa54</v>
      </c>
      <c r="S1442" t="str">
        <v>94279771-0dd8-44b8-955b-275714b1489b</v>
      </c>
      <c r="T1442" t="str">
        <v>A7BFCE87-9A63-4C70-881C-54404CD02DA9</v>
      </c>
      <c r="U1442" t="str">
        <v>ICE001441</v>
      </c>
      <c r="V1442" t="b">
        <f>ISNUMBER(MATCH( ""&amp; T1442,  Emploees!AC:AC,0))</f>
        <v>0</v>
      </c>
      <c r="W1442" t="b">
        <f>IF(V1442,FALSE,ISNUMBER(MATCH(T1442,Emploees!B:B,0)))</f>
        <v>0</v>
      </c>
      <c r="X1442" t="b">
        <v>1</v>
      </c>
      <c r="Y1442" t="e">
        <f>MATCH(ROW(),Sheet2!$A$2:$A$8,0)</f>
        <v>#N/A</v>
      </c>
    </row>
    <row r="1443" spans="1:25" hidden="1" x14ac:dyDescent="0.25">
      <c r="A1443" t="str">
        <v>პრიმტექს პლიუსი</v>
      </c>
      <c r="B1443" t="str">
        <v>404533554</v>
      </c>
      <c r="C1443" s="19">
        <v>42809</v>
      </c>
      <c r="E1443" t="str">
        <v/>
      </c>
      <c r="F1443" t="str">
        <v/>
      </c>
      <c r="H1443" t="str">
        <v>ქ. თბილისი, ძველი თბილისის რაიონი, სულხან-საბას ქუჩა N 1/5</v>
      </c>
      <c r="I1443" t="str">
        <v/>
      </c>
      <c r="J1443" t="str">
        <v/>
      </c>
      <c r="K1443" t="str">
        <v/>
      </c>
      <c r="M1443" t="str">
        <v>ლიანა ლოლაშვილი</v>
      </c>
      <c r="N1443" t="str">
        <v>01013005734</v>
      </c>
      <c r="O1443" t="str">
        <v>lol003@mail.ru</v>
      </c>
      <c r="P1443" t="str">
        <v/>
      </c>
      <c r="Q1443">
        <v>873</v>
      </c>
      <c r="R1443" t="str">
        <v>0d51a686-652b-478f-9502-50b11abafa54</v>
      </c>
      <c r="S1443" t="str">
        <v>94279771-0dd8-44b8-955b-275714b1489b</v>
      </c>
      <c r="T1443" t="str">
        <v>56C8D28A-D319-4501-A227-EF7A75A00555</v>
      </c>
      <c r="U1443" t="str">
        <v>ICE001442</v>
      </c>
      <c r="V1443" t="b">
        <f>ISNUMBER(MATCH( ""&amp; T1443,  Emploees!AC:AC,0))</f>
        <v>0</v>
      </c>
      <c r="W1443" t="b">
        <f>IF(V1443,FALSE,ISNUMBER(MATCH(T1443,Emploees!B:B,0)))</f>
        <v>0</v>
      </c>
      <c r="X1443" t="b">
        <v>1</v>
      </c>
      <c r="Y1443" t="e">
        <f>MATCH(ROW(),Sheet2!$A$2:$A$8,0)</f>
        <v>#N/A</v>
      </c>
    </row>
    <row r="1444" spans="1:25" hidden="1" x14ac:dyDescent="0.25">
      <c r="A1444" t="str">
        <v>მინისო ჯორჯია</v>
      </c>
      <c r="B1444" t="str">
        <v>405164879</v>
      </c>
      <c r="C1444" s="19">
        <v>42619</v>
      </c>
      <c r="E1444" t="str">
        <v/>
      </c>
      <c r="F1444" t="str">
        <v/>
      </c>
      <c r="H1444" t="str">
        <v>ქ. თბილისი, საბურთალოს რაიონი, ანა კალანდაძის ქ., № 4, სადარბაზო 1, საოფისე ფართი №ა5</v>
      </c>
      <c r="I1444" t="str">
        <v/>
      </c>
      <c r="J1444" t="str">
        <v/>
      </c>
      <c r="K1444" t="str">
        <v/>
      </c>
      <c r="M1444" t="str">
        <v>ბექა კიკალეიშვილი</v>
      </c>
      <c r="N1444" t="str">
        <v>01009014841</v>
      </c>
      <c r="O1444" t="str">
        <v>info@miniso.ge</v>
      </c>
      <c r="P1444" t="str">
        <v/>
      </c>
      <c r="Q1444">
        <v>879</v>
      </c>
      <c r="R1444" t="str">
        <v>0d51a686-652b-478f-9502-50b11abafa54</v>
      </c>
      <c r="S1444" t="str">
        <v>94279771-0dd8-44b8-955b-275714b1489b</v>
      </c>
      <c r="T1444" t="str">
        <v>31CAB04D-4BBD-4165-B825-938F9D512A7B</v>
      </c>
      <c r="U1444" t="str">
        <v>ICE001443</v>
      </c>
      <c r="V1444" t="b">
        <f>ISNUMBER(MATCH( ""&amp; T1444,  Emploees!AC:AC,0))</f>
        <v>0</v>
      </c>
      <c r="W1444" t="b">
        <f>IF(V1444,FALSE,ISNUMBER(MATCH(T1444,Emploees!B:B,0)))</f>
        <v>0</v>
      </c>
      <c r="X1444" t="b">
        <v>1</v>
      </c>
      <c r="Y1444" t="e">
        <f>MATCH(ROW(),Sheet2!$A$2:$A$8,0)</f>
        <v>#N/A</v>
      </c>
    </row>
    <row r="1445" spans="1:25" hidden="1" x14ac:dyDescent="0.25">
      <c r="A1445" t="str">
        <v>სავარძელი</v>
      </c>
      <c r="B1445" t="str">
        <v>402074580</v>
      </c>
      <c r="C1445" s="19">
        <v>43129</v>
      </c>
      <c r="E1445" t="str">
        <v/>
      </c>
      <c r="F1445" t="str">
        <v/>
      </c>
      <c r="H1445" t="str">
        <v>ქ. თბილისი, დიდუბის რაიონი, სტანისლავსკის ქ., N 5</v>
      </c>
      <c r="I1445" t="str">
        <v/>
      </c>
      <c r="J1445" t="str">
        <v/>
      </c>
      <c r="K1445" t="str">
        <v/>
      </c>
      <c r="M1445" t="str">
        <v>ალექსანდრე ისაკაძე</v>
      </c>
      <c r="N1445">
        <v>41001025445</v>
      </c>
      <c r="O1445" t="str">
        <v>savardzeli777@mail.ru</v>
      </c>
      <c r="P1445" t="str">
        <v/>
      </c>
      <c r="Q1445">
        <v>875</v>
      </c>
      <c r="R1445" t="str">
        <v>0d51a686-652b-478f-9502-50b11abafa54</v>
      </c>
      <c r="S1445" t="str">
        <v>94279771-0dd8-44b8-955b-275714b1489b</v>
      </c>
      <c r="T1445" t="str">
        <v>259221A2-FD77-4B2E-A648-4A37187ED71D</v>
      </c>
      <c r="U1445" t="str">
        <v>ICE001444</v>
      </c>
      <c r="V1445" t="b">
        <f>ISNUMBER(MATCH( ""&amp; T1445,  Emploees!AC:AC,0))</f>
        <v>0</v>
      </c>
      <c r="W1445" t="b">
        <f>IF(V1445,FALSE,ISNUMBER(MATCH(T1445,Emploees!B:B,0)))</f>
        <v>0</v>
      </c>
      <c r="X1445" t="b">
        <v>1</v>
      </c>
      <c r="Y1445" t="e">
        <f>MATCH(ROW(),Sheet2!$A$2:$A$8,0)</f>
        <v>#N/A</v>
      </c>
    </row>
    <row r="1446" spans="1:25" hidden="1" x14ac:dyDescent="0.25">
      <c r="A1446" t="str">
        <v>არჩი</v>
      </c>
      <c r="B1446" t="str">
        <v>448389529</v>
      </c>
      <c r="C1446" s="19">
        <v>41407</v>
      </c>
      <c r="E1446" t="str">
        <v/>
      </c>
      <c r="F1446" t="str">
        <v/>
      </c>
      <c r="H1446" t="str">
        <v>ხელვაჩაურის რაიონი, ს. განთიადი</v>
      </c>
      <c r="I1446" t="str">
        <v/>
      </c>
      <c r="J1446" t="str">
        <v/>
      </c>
      <c r="K1446" t="str">
        <v/>
      </c>
      <c r="M1446" t="str">
        <v>არჩილ გორგაძე</v>
      </c>
      <c r="N1446">
        <v>61009000862</v>
      </c>
      <c r="O1446" t="str">
        <v>gorgadzearchil@gmail.com</v>
      </c>
      <c r="P1446" t="str">
        <v/>
      </c>
      <c r="Q1446">
        <v>862</v>
      </c>
      <c r="R1446" t="str">
        <v>0d51a686-652b-478f-9502-50b11abafa54</v>
      </c>
      <c r="S1446" t="str">
        <v>94279771-0dd8-44b8-955b-275714b1489b</v>
      </c>
      <c r="T1446" t="str">
        <v>5EB57CE1-A014-419E-80FE-2817FB4C5354</v>
      </c>
      <c r="U1446" t="str">
        <v>ICE001445</v>
      </c>
      <c r="V1446" t="b">
        <f>ISNUMBER(MATCH( ""&amp; T1446,  Emploees!AC:AC,0))</f>
        <v>0</v>
      </c>
      <c r="W1446" t="b">
        <f>IF(V1446,FALSE,ISNUMBER(MATCH(T1446,Emploees!B:B,0)))</f>
        <v>0</v>
      </c>
      <c r="X1446" t="b">
        <v>1</v>
      </c>
      <c r="Y1446" t="e">
        <f>MATCH(ROW(),Sheet2!$A$2:$A$8,0)</f>
        <v>#N/A</v>
      </c>
    </row>
    <row r="1447" spans="1:25" hidden="1" x14ac:dyDescent="0.25">
      <c r="A1447" t="str">
        <v>მაქსთერმი</v>
      </c>
      <c r="B1447" t="str">
        <v>237978113</v>
      </c>
      <c r="C1447" s="19">
        <v>38432</v>
      </c>
      <c r="E1447" t="str">
        <v/>
      </c>
      <c r="F1447" t="str">
        <v/>
      </c>
      <c r="H1447" t="str">
        <v>ქ. თბილისი, დიდუბის რაიონი, აკაკი ბელიაშვილის ქუჩა, №149</v>
      </c>
      <c r="I1447" t="str">
        <v/>
      </c>
      <c r="J1447" t="str">
        <v/>
      </c>
      <c r="K1447" t="str">
        <v/>
      </c>
      <c r="M1447" t="str">
        <v>გიორგი კუკულავა</v>
      </c>
      <c r="N1447" t="str">
        <v>01001010197</v>
      </c>
      <c r="O1447" t="str">
        <v>maxtherm@mail.com</v>
      </c>
      <c r="P1447" t="str">
        <v/>
      </c>
      <c r="Q1447">
        <v>835</v>
      </c>
      <c r="R1447" t="str">
        <v>0d51a686-652b-478f-9502-50b11abafa54</v>
      </c>
      <c r="S1447" t="str">
        <v>94279771-0dd8-44b8-955b-275714b1489b</v>
      </c>
      <c r="T1447" t="str">
        <v>FC0B2FF6-A194-49D3-A027-E3EDE3125D93</v>
      </c>
      <c r="U1447" t="str">
        <v>ICE001446</v>
      </c>
      <c r="V1447" t="b">
        <f>ISNUMBER(MATCH( ""&amp; T1447,  Emploees!AC:AC,0))</f>
        <v>0</v>
      </c>
      <c r="W1447" t="b">
        <f>IF(V1447,FALSE,ISNUMBER(MATCH(T1447,Emploees!B:B,0)))</f>
        <v>0</v>
      </c>
      <c r="X1447" t="b">
        <v>1</v>
      </c>
      <c r="Y1447" t="e">
        <f>MATCH(ROW(),Sheet2!$A$2:$A$8,0)</f>
        <v>#N/A</v>
      </c>
    </row>
    <row r="1448" spans="1:25" hidden="1" x14ac:dyDescent="0.25">
      <c r="A1448" t="str">
        <v>ზოდი პლიუსი</v>
      </c>
      <c r="B1448" t="str">
        <v>202424313</v>
      </c>
      <c r="C1448" s="19">
        <v>39350</v>
      </c>
      <c r="E1448" t="str">
        <v/>
      </c>
      <c r="F1448" t="str">
        <v/>
      </c>
      <c r="H1448" t="str">
        <v>თბილისი, ნაძალადევის რაიონი, ნონა გაფრინდაშვილის ქუჩა, №11</v>
      </c>
      <c r="I1448" t="str">
        <v/>
      </c>
      <c r="J1448" t="str">
        <v/>
      </c>
      <c r="K1448" t="str">
        <v/>
      </c>
      <c r="M1448" t="str">
        <v>ზაურ გაბაიძე</v>
      </c>
      <c r="N1448">
        <v>61002000241</v>
      </c>
      <c r="O1448" t="str">
        <v>info@zodi.ge</v>
      </c>
      <c r="P1448" t="str">
        <v/>
      </c>
      <c r="Q1448">
        <v>1030</v>
      </c>
      <c r="R1448" t="str">
        <v>0d51a686-652b-478f-9502-50b11abafa54</v>
      </c>
      <c r="S1448" t="str">
        <v>94279771-0dd8-44b8-955b-275714b1489b</v>
      </c>
      <c r="T1448" t="str">
        <v>DFAD2E0B-4EDB-4C8F-843C-7AA4573F0883</v>
      </c>
      <c r="U1448" t="str">
        <v>ICE001447</v>
      </c>
      <c r="V1448" t="b">
        <f>ISNUMBER(MATCH( ""&amp; T1448,  Emploees!AC:AC,0))</f>
        <v>0</v>
      </c>
      <c r="W1448" t="b">
        <f>IF(V1448,FALSE,ISNUMBER(MATCH(T1448,Emploees!B:B,0)))</f>
        <v>0</v>
      </c>
      <c r="X1448" t="b">
        <v>1</v>
      </c>
      <c r="Y1448" t="e">
        <f>MATCH(ROW(),Sheet2!$A$2:$A$8,0)</f>
        <v>#N/A</v>
      </c>
    </row>
    <row r="1449" spans="1:25" hidden="1" x14ac:dyDescent="0.25">
      <c r="A1449" t="str">
        <v>New Tbilisi</v>
      </c>
      <c r="B1449" t="str">
        <v>406089977</v>
      </c>
      <c r="C1449" s="19">
        <v>41365</v>
      </c>
      <c r="E1449" t="str">
        <v/>
      </c>
      <c r="F1449" t="str">
        <v/>
      </c>
      <c r="H1449" t="str">
        <v>ქ. თბილისის, ისანი-სამგორის რაიონში, III მასივი, X კვ., კორ. 12, ბ. 51</v>
      </c>
      <c r="I1449" t="str">
        <v>ქ. თბილისის, დიდუბე-ჩუღურეთის რაიონი, აგლაძის ქ., № 32, (შენობა-ნაგებობა № 38)</v>
      </c>
      <c r="J1449" t="str">
        <v/>
      </c>
      <c r="K1449" t="str">
        <v/>
      </c>
      <c r="M1449" t="str">
        <v>ირაკლი ირემაშვილი</v>
      </c>
      <c r="N1449" t="str">
        <v>01027024541</v>
      </c>
      <c r="O1449" t="str">
        <v>Info.newtbilisi@gmail.com</v>
      </c>
      <c r="P1449" t="str">
        <v/>
      </c>
      <c r="Q1449">
        <v>943</v>
      </c>
      <c r="R1449" t="str">
        <v>0d51a686-652b-478f-9502-50b11abafa54</v>
      </c>
      <c r="S1449" t="str">
        <v>94279771-0dd8-44b8-955b-275714b1489b</v>
      </c>
      <c r="T1449" t="str">
        <v>54088847-DDD8-4D7A-AC51-CACE8D771402</v>
      </c>
      <c r="U1449" t="str">
        <v>ICE001448</v>
      </c>
      <c r="V1449" t="b">
        <f>ISNUMBER(MATCH( ""&amp; T1449,  Emploees!AC:AC,0))</f>
        <v>0</v>
      </c>
      <c r="W1449" t="b">
        <f>IF(V1449,FALSE,ISNUMBER(MATCH(T1449,Emploees!B:B,0)))</f>
        <v>0</v>
      </c>
      <c r="X1449" t="b">
        <v>1</v>
      </c>
      <c r="Y1449" t="e">
        <f>MATCH(ROW(),Sheet2!$A$2:$A$8,0)</f>
        <v>#N/A</v>
      </c>
    </row>
    <row r="1450" spans="1:25" hidden="1" x14ac:dyDescent="0.25">
      <c r="A1450" t="str">
        <v>ტასუკა 2011</v>
      </c>
      <c r="B1450" t="str">
        <v>401955988</v>
      </c>
      <c r="C1450" s="19">
        <v>40602</v>
      </c>
      <c r="E1450" t="str">
        <v/>
      </c>
      <c r="F1450" t="str">
        <v/>
      </c>
      <c r="H1450" t="str">
        <v>ქ. თბილისის, დიდუბე-ჩუღურეთის რაიონში, მ.ბუხაიძის ქ., № 14</v>
      </c>
      <c r="I1450" t="str">
        <v/>
      </c>
      <c r="J1450" t="str">
        <v/>
      </c>
      <c r="K1450" t="str">
        <v/>
      </c>
      <c r="M1450" t="str">
        <v>გრიგოლი ქურდაძე</v>
      </c>
      <c r="N1450" t="str">
        <v>01019050074</v>
      </c>
      <c r="O1450" t="str">
        <v/>
      </c>
      <c r="P1450" t="str">
        <v/>
      </c>
      <c r="Q1450">
        <v>837</v>
      </c>
      <c r="R1450" t="str">
        <v>0d51a686-652b-478f-9502-50b11abafa54</v>
      </c>
      <c r="S1450" t="str">
        <v>94279771-0dd8-44b8-955b-275714b1489b</v>
      </c>
      <c r="T1450" t="str">
        <v>5D877B6E-1C22-4AD8-A887-74D7B31F1DBF</v>
      </c>
      <c r="U1450" t="str">
        <v>ICE001449</v>
      </c>
      <c r="V1450" t="b">
        <f>ISNUMBER(MATCH( ""&amp; T1450,  Emploees!AC:AC,0))</f>
        <v>0</v>
      </c>
      <c r="W1450" t="b">
        <f>IF(V1450,FALSE,ISNUMBER(MATCH(T1450,Emploees!B:B,0)))</f>
        <v>0</v>
      </c>
      <c r="X1450" t="b">
        <v>1</v>
      </c>
      <c r="Y1450" t="e">
        <f>MATCH(ROW(),Sheet2!$A$2:$A$8,0)</f>
        <v>#N/A</v>
      </c>
    </row>
    <row r="1451" spans="1:25" hidden="1" x14ac:dyDescent="0.25">
      <c r="A1451" t="str">
        <v>რაფაელ ალიევი</v>
      </c>
      <c r="B1451" t="str">
        <v>416332392</v>
      </c>
      <c r="C1451" s="19">
        <v>42765</v>
      </c>
      <c r="E1451" t="str">
        <v/>
      </c>
      <c r="F1451" t="str">
        <v/>
      </c>
      <c r="H1451" t="str">
        <v>ქ. რუსთავი, XIX მ/რ., კორ. №12', ბ. №20</v>
      </c>
      <c r="I1451" t="str">
        <v/>
      </c>
      <c r="J1451" t="str">
        <v/>
      </c>
      <c r="K1451" t="str">
        <v/>
      </c>
      <c r="M1451" t="str">
        <v>რაფაელ ალიევი</v>
      </c>
      <c r="N1451">
        <v>35001041167</v>
      </c>
      <c r="O1451" t="str">
        <v>rafael-aliyev-1983@mail.ru</v>
      </c>
      <c r="P1451" t="str">
        <v/>
      </c>
      <c r="Q1451">
        <v>836</v>
      </c>
      <c r="R1451" t="str">
        <v>0d51a686-652b-478f-9502-50b11abafa54</v>
      </c>
      <c r="S1451" t="str">
        <v>94279771-0dd8-44b8-955b-275714b1489b</v>
      </c>
      <c r="T1451" t="str">
        <v>B1B16D16-B3BC-4199-B22E-D65AA68197AD</v>
      </c>
      <c r="U1451" t="str">
        <v>ICE001450</v>
      </c>
      <c r="V1451" t="b">
        <f>ISNUMBER(MATCH( ""&amp; T1451,  Emploees!AC:AC,0))</f>
        <v>0</v>
      </c>
      <c r="W1451" t="b">
        <f>IF(V1451,FALSE,ISNUMBER(MATCH(T1451,Emploees!B:B,0)))</f>
        <v>0</v>
      </c>
      <c r="X1451" t="b">
        <v>1</v>
      </c>
      <c r="Y1451" t="e">
        <f>MATCH(ROW(),Sheet2!$A$2:$A$8,0)</f>
        <v>#N/A</v>
      </c>
    </row>
    <row r="1452" spans="1:25" hidden="1" x14ac:dyDescent="0.25">
      <c r="A1452" t="str">
        <v>ჰელიო</v>
      </c>
      <c r="B1452" t="str">
        <v>402064635</v>
      </c>
      <c r="C1452" s="19">
        <v>42993</v>
      </c>
      <c r="E1452" t="str">
        <v/>
      </c>
      <c r="F1452" t="str">
        <v/>
      </c>
      <c r="H1452" t="str">
        <v>თბილისი, დიდუბის რაიონი, კოსმონავტების სანაპირო N51ბ</v>
      </c>
      <c r="I1452" t="str">
        <v/>
      </c>
      <c r="J1452" t="str">
        <v/>
      </c>
      <c r="K1452" t="str">
        <v/>
      </c>
      <c r="M1452" t="str">
        <v>ლევან თურმანიძე</v>
      </c>
      <c r="N1452">
        <v>61004003603</v>
      </c>
      <c r="O1452" t="str">
        <v>Helioheating@gmail.com</v>
      </c>
      <c r="P1452" t="str">
        <v/>
      </c>
      <c r="Q1452">
        <v>838</v>
      </c>
      <c r="R1452" t="str">
        <v>0d51a686-652b-478f-9502-50b11abafa54</v>
      </c>
      <c r="S1452" t="str">
        <v>94279771-0dd8-44b8-955b-275714b1489b</v>
      </c>
      <c r="T1452" t="str">
        <v>34700284-446A-4254-AAB5-703FAD281F90</v>
      </c>
      <c r="U1452" t="str">
        <v>ICE001451</v>
      </c>
      <c r="V1452" t="b">
        <f>ISNUMBER(MATCH( ""&amp; T1452,  Emploees!AC:AC,0))</f>
        <v>0</v>
      </c>
      <c r="W1452" t="b">
        <f>IF(V1452,FALSE,ISNUMBER(MATCH(T1452,Emploees!B:B,0)))</f>
        <v>0</v>
      </c>
      <c r="X1452" t="b">
        <v>1</v>
      </c>
      <c r="Y1452" t="e">
        <f>MATCH(ROW(),Sheet2!$A$2:$A$8,0)</f>
        <v>#N/A</v>
      </c>
    </row>
    <row r="1453" spans="1:25" hidden="1" x14ac:dyDescent="0.25">
      <c r="A1453" t="str">
        <v>ევრო-პლუსი</v>
      </c>
      <c r="B1453" t="str">
        <v>435429920</v>
      </c>
      <c r="C1453" s="19">
        <v>41534</v>
      </c>
      <c r="E1453" t="str">
        <v/>
      </c>
      <c r="F1453" t="str">
        <v/>
      </c>
      <c r="H1453" t="str">
        <v>მარტვილი, სტალინის ქ., N 4</v>
      </c>
      <c r="I1453" t="str">
        <v/>
      </c>
      <c r="J1453" t="str">
        <v/>
      </c>
      <c r="K1453" t="str">
        <v/>
      </c>
      <c r="M1453" t="str">
        <v>ირაკლი ჩიქვანაია</v>
      </c>
      <c r="N1453">
        <v>29001006614</v>
      </c>
      <c r="O1453" t="str">
        <v>europlusge@gmail.com</v>
      </c>
      <c r="P1453" t="str">
        <v/>
      </c>
      <c r="Q1453">
        <v>842</v>
      </c>
      <c r="R1453" t="str">
        <v>0d51a686-652b-478f-9502-50b11abafa54</v>
      </c>
      <c r="S1453" t="str">
        <v>94279771-0dd8-44b8-955b-275714b1489b</v>
      </c>
      <c r="T1453" t="str">
        <v>8A4D5619-8832-432C-8A6E-B7B68EBB94F1</v>
      </c>
      <c r="U1453" t="str">
        <v>ICE001452</v>
      </c>
      <c r="V1453" t="b">
        <f>ISNUMBER(MATCH( ""&amp; T1453,  Emploees!AC:AC,0))</f>
        <v>0</v>
      </c>
      <c r="W1453" t="b">
        <f>IF(V1453,FALSE,ISNUMBER(MATCH(T1453,Emploees!B:B,0)))</f>
        <v>0</v>
      </c>
      <c r="X1453" t="b">
        <v>1</v>
      </c>
      <c r="Y1453" t="e">
        <f>MATCH(ROW(),Sheet2!$A$2:$A$8,0)</f>
        <v>#N/A</v>
      </c>
    </row>
    <row r="1454" spans="1:25" hidden="1" x14ac:dyDescent="0.25">
      <c r="A1454" t="str">
        <v>თ და ს - 2008</v>
      </c>
      <c r="B1454" t="str">
        <v>202431421</v>
      </c>
      <c r="C1454" s="19">
        <v>39392</v>
      </c>
      <c r="E1454" t="str">
        <v/>
      </c>
      <c r="F1454" t="str">
        <v/>
      </c>
      <c r="H1454" t="str">
        <v>ქ. თბილისის, დიდუბე-ჩუღურეთის რაიონში, აგლაძის ქ., №11, აგრარული უბნის მაღაზია №34</v>
      </c>
      <c r="I1454" t="str">
        <v/>
      </c>
      <c r="J1454" t="str">
        <v/>
      </c>
      <c r="K1454" t="str">
        <v/>
      </c>
      <c r="M1454" t="str">
        <v>ტარიელ გინდია</v>
      </c>
      <c r="N1454">
        <v>62005000808</v>
      </c>
      <c r="O1454" t="str">
        <v/>
      </c>
      <c r="P1454" t="str">
        <v/>
      </c>
      <c r="Q1454">
        <v>894</v>
      </c>
      <c r="R1454" t="str">
        <v>0d51a686-652b-478f-9502-50b11abafa54</v>
      </c>
      <c r="S1454" t="str">
        <v>94279771-0dd8-44b8-955b-275714b1489b</v>
      </c>
      <c r="T1454" t="str">
        <v>8796BEC0-09DA-41AE-84BA-B71C04A031CF</v>
      </c>
      <c r="U1454" t="str">
        <v>ICE001453</v>
      </c>
      <c r="V1454" t="b">
        <f>ISNUMBER(MATCH( ""&amp; T1454,  Emploees!AC:AC,0))</f>
        <v>0</v>
      </c>
      <c r="W1454" t="b">
        <f>IF(V1454,FALSE,ISNUMBER(MATCH(T1454,Emploees!B:B,0)))</f>
        <v>0</v>
      </c>
      <c r="X1454" t="b">
        <v>1</v>
      </c>
      <c r="Y1454" t="e">
        <f>MATCH(ROW(),Sheet2!$A$2:$A$8,0)</f>
        <v>#N/A</v>
      </c>
    </row>
    <row r="1455" spans="1:25" hidden="1" x14ac:dyDescent="0.25">
      <c r="A1455" t="str">
        <v>ანდანი</v>
      </c>
      <c r="B1455" t="str">
        <v>404863288</v>
      </c>
      <c r="C1455" s="19">
        <v>40325</v>
      </c>
      <c r="E1455" t="str">
        <v/>
      </c>
      <c r="F1455" t="str">
        <v/>
      </c>
      <c r="H1455" t="str">
        <v>ქ. თბილისის საბურთალოს რაიონში, დოლიძის ქ.,კორპ. №20, ბინა №2</v>
      </c>
      <c r="I1455" t="str">
        <v/>
      </c>
      <c r="J1455" t="str">
        <v/>
      </c>
      <c r="K1455" t="str">
        <v/>
      </c>
      <c r="M1455" t="str">
        <v>ლევან დანდლიშვილი</v>
      </c>
      <c r="N1455" t="str">
        <v>01026006293</v>
      </c>
      <c r="O1455" t="str">
        <v/>
      </c>
      <c r="P1455" t="str">
        <v/>
      </c>
      <c r="Q1455">
        <v>744</v>
      </c>
      <c r="R1455" t="str">
        <v>0d51a686-652b-478f-9502-50b11abafa54</v>
      </c>
      <c r="S1455" t="str">
        <v>94279771-0dd8-44b8-955b-275714b1489b</v>
      </c>
      <c r="T1455" t="str">
        <v>6B7C7735-9839-4EE9-A367-0C22EE66DF71</v>
      </c>
      <c r="U1455" t="str">
        <v>ICE001454</v>
      </c>
      <c r="V1455" t="b">
        <f>ISNUMBER(MATCH( ""&amp; T1455,  Emploees!AC:AC,0))</f>
        <v>0</v>
      </c>
      <c r="W1455" t="b">
        <f>IF(V1455,FALSE,ISNUMBER(MATCH(T1455,Emploees!B:B,0)))</f>
        <v>0</v>
      </c>
      <c r="X1455" t="b">
        <v>1</v>
      </c>
      <c r="Y1455" t="e">
        <f>MATCH(ROW(),Sheet2!$A$2:$A$8,0)</f>
        <v>#N/A</v>
      </c>
    </row>
    <row r="1456" spans="1:25" hidden="1" x14ac:dyDescent="0.25">
      <c r="A1456" t="str">
        <v>მეტალ ფორს ჯორჯია</v>
      </c>
      <c r="B1456" t="str">
        <v>404867649</v>
      </c>
      <c r="C1456" s="19">
        <v>40378</v>
      </c>
      <c r="E1456" t="str">
        <v/>
      </c>
      <c r="F1456" t="str">
        <v/>
      </c>
      <c r="H1456" t="str">
        <v>ქ. თბილისის, ვაკე-საბურთალოს რაიონი, ჭავჭავაძის გამზ., №55</v>
      </c>
      <c r="I1456" t="str">
        <v/>
      </c>
      <c r="J1456" t="str">
        <v/>
      </c>
      <c r="K1456" t="str">
        <v>GE55BG0000000895313700</v>
      </c>
      <c r="M1456" t="str">
        <v>ემზარ ღარიბაშვილი</v>
      </c>
      <c r="N1456" t="str">
        <v>01011041895</v>
      </c>
      <c r="O1456" t="str">
        <v>info@metalforce.ge</v>
      </c>
      <c r="P1456" t="str">
        <v/>
      </c>
      <c r="Q1456">
        <v>872</v>
      </c>
      <c r="R1456" t="str">
        <v>0d51a686-652b-478f-9502-50b11abafa54</v>
      </c>
      <c r="S1456" t="str">
        <v>94279771-0dd8-44b8-955b-275714b1489b</v>
      </c>
      <c r="T1456" t="str">
        <v>7C368CFC-DD54-4EEC-A7C7-C5B3BA12590D</v>
      </c>
      <c r="U1456" t="str">
        <v>ICE001455</v>
      </c>
      <c r="V1456" t="b">
        <f>ISNUMBER(MATCH( ""&amp; T1456,  Emploees!AC:AC,0))</f>
        <v>0</v>
      </c>
      <c r="W1456" t="b">
        <f>IF(V1456,FALSE,ISNUMBER(MATCH(T1456,Emploees!B:B,0)))</f>
        <v>0</v>
      </c>
      <c r="X1456" t="b">
        <v>1</v>
      </c>
      <c r="Y1456" t="e">
        <f>MATCH(ROW(),Sheet2!$A$2:$A$8,0)</f>
        <v>#N/A</v>
      </c>
    </row>
    <row r="1457" spans="1:25" hidden="1" x14ac:dyDescent="0.25">
      <c r="A1457" t="str">
        <v>თერმო ცენტრი</v>
      </c>
      <c r="B1457" t="str">
        <v>404872401</v>
      </c>
      <c r="C1457" s="19">
        <v>40436</v>
      </c>
      <c r="E1457" t="str">
        <v/>
      </c>
      <c r="F1457" t="str">
        <v/>
      </c>
      <c r="H1457" t="str">
        <v>თბილისი, დიდუბის რაიონი, შალვა გოგიძის ქუჩა, N 6</v>
      </c>
      <c r="I1457" t="str">
        <v/>
      </c>
      <c r="J1457" t="str">
        <v/>
      </c>
      <c r="K1457" t="str">
        <v>GE58BG0000000888376400</v>
      </c>
      <c r="M1457" t="str">
        <v>დავით ქათამაძე</v>
      </c>
      <c r="N1457" t="str">
        <v>01006001704</v>
      </c>
      <c r="O1457" t="str">
        <v>info@thermocenter.ge</v>
      </c>
      <c r="P1457" t="str">
        <v/>
      </c>
      <c r="Q1457">
        <v>765</v>
      </c>
      <c r="R1457" t="str">
        <v>0d51a686-652b-478f-9502-50b11abafa54</v>
      </c>
      <c r="S1457" t="str">
        <v>94279771-0dd8-44b8-955b-275714b1489b</v>
      </c>
      <c r="T1457" t="str">
        <v>D6F72FFE-76E4-4B65-8E3E-FFD609D6A539</v>
      </c>
      <c r="U1457" t="str">
        <v>ICE001456</v>
      </c>
      <c r="V1457" t="b">
        <f>ISNUMBER(MATCH( ""&amp; T1457,  Emploees!AC:AC,0))</f>
        <v>0</v>
      </c>
      <c r="W1457" t="b">
        <f>IF(V1457,FALSE,ISNUMBER(MATCH(T1457,Emploees!B:B,0)))</f>
        <v>0</v>
      </c>
      <c r="X1457" t="b">
        <v>1</v>
      </c>
      <c r="Y1457" t="e">
        <f>MATCH(ROW(),Sheet2!$A$2:$A$8,0)</f>
        <v>#N/A</v>
      </c>
    </row>
    <row r="1458" spans="1:25" hidden="1" x14ac:dyDescent="0.25">
      <c r="A1458" t="str">
        <v>გაბო</v>
      </c>
      <c r="B1458" t="str">
        <v>405206888</v>
      </c>
      <c r="C1458" s="19">
        <v>42870</v>
      </c>
      <c r="E1458" t="str">
        <v/>
      </c>
      <c r="F1458" t="str">
        <v/>
      </c>
      <c r="H1458" t="str">
        <v>თბილისი, ვაკე-საბურთალოს რაიონი, წყნეთის გზატ., N 25</v>
      </c>
      <c r="I1458" t="str">
        <v/>
      </c>
      <c r="J1458" t="str">
        <v/>
      </c>
      <c r="K1458" t="str">
        <v/>
      </c>
      <c r="M1458" t="str">
        <v>ზვიად შაყულაშვილი</v>
      </c>
      <c r="N1458" t="str">
        <v>01008031505</v>
      </c>
      <c r="O1458" t="str">
        <v>zviadi_77@yahoo.com</v>
      </c>
      <c r="P1458" t="str">
        <v/>
      </c>
      <c r="Q1458">
        <v>864</v>
      </c>
      <c r="R1458" t="str">
        <v>0d51a686-652b-478f-9502-50b11abafa54</v>
      </c>
      <c r="S1458" t="str">
        <v>94279771-0dd8-44b8-955b-275714b1489b</v>
      </c>
      <c r="T1458" t="str">
        <v>9D0DD5F4-AFE3-4585-9226-8E3139C7E1E2</v>
      </c>
      <c r="U1458" t="str">
        <v>ICE001457</v>
      </c>
      <c r="V1458" t="b">
        <f>ISNUMBER(MATCH( ""&amp; T1458,  Emploees!AC:AC,0))</f>
        <v>0</v>
      </c>
      <c r="W1458" t="b">
        <f>IF(V1458,FALSE,ISNUMBER(MATCH(T1458,Emploees!B:B,0)))</f>
        <v>0</v>
      </c>
      <c r="X1458" t="b">
        <v>1</v>
      </c>
      <c r="Y1458" t="e">
        <f>MATCH(ROW(),Sheet2!$A$2:$A$8,0)</f>
        <v>#N/A</v>
      </c>
    </row>
    <row r="1459" spans="1:25" hidden="1" x14ac:dyDescent="0.25">
      <c r="A1459" t="str">
        <v>პონტო ლაქი</v>
      </c>
      <c r="B1459" t="str">
        <v>204999724</v>
      </c>
      <c r="C1459" s="19">
        <v>37662</v>
      </c>
      <c r="E1459" t="str">
        <v/>
      </c>
      <c r="F1459" t="str">
        <v/>
      </c>
      <c r="H1459" t="str">
        <v>თბილისი, ვაკე-საბურთალოს რაიონი, ვაჟაფშაველას გამზ., №45</v>
      </c>
      <c r="I1459" t="str">
        <v/>
      </c>
      <c r="J1459" t="str">
        <v/>
      </c>
      <c r="K1459" t="str">
        <v/>
      </c>
      <c r="M1459" t="str">
        <v>დავით დავითაძე</v>
      </c>
      <c r="N1459" t="str">
        <v>01001004346</v>
      </c>
      <c r="O1459" t="str">
        <v>pontolac@pontolac.ge</v>
      </c>
      <c r="P1459" t="str">
        <v/>
      </c>
      <c r="Q1459">
        <v>845</v>
      </c>
      <c r="R1459" t="str">
        <v>0d51a686-652b-478f-9502-50b11abafa54</v>
      </c>
      <c r="S1459" t="str">
        <v>94279771-0dd8-44b8-955b-275714b1489b</v>
      </c>
      <c r="T1459" t="str">
        <v>5F0B0DE0-7EE9-42BB-8BBD-43044E325A2F</v>
      </c>
      <c r="U1459" t="str">
        <v>ICE001458</v>
      </c>
      <c r="V1459" t="b">
        <f>ISNUMBER(MATCH( ""&amp; T1459,  Emploees!AC:AC,0))</f>
        <v>0</v>
      </c>
      <c r="W1459" t="b">
        <f>IF(V1459,FALSE,ISNUMBER(MATCH(T1459,Emploees!B:B,0)))</f>
        <v>0</v>
      </c>
      <c r="X1459" t="b">
        <v>1</v>
      </c>
      <c r="Y1459" t="e">
        <f>MATCH(ROW(),Sheet2!$A$2:$A$8,0)</f>
        <v>#N/A</v>
      </c>
    </row>
    <row r="1460" spans="1:25" hidden="1" x14ac:dyDescent="0.25">
      <c r="A1460" t="str">
        <v>ბიზნეს ლიდერი 2016</v>
      </c>
      <c r="B1460" t="str">
        <v>432543937</v>
      </c>
      <c r="C1460" s="19">
        <v>42431</v>
      </c>
      <c r="E1460" t="str">
        <v/>
      </c>
      <c r="F1460" t="str">
        <v/>
      </c>
      <c r="H1460" t="str">
        <v>კასპი, ს. სადგური, მეტეხი მე–4 ქ., №12</v>
      </c>
      <c r="I1460" t="str">
        <v/>
      </c>
      <c r="J1460" t="str">
        <v/>
      </c>
      <c r="K1460" t="str">
        <v/>
      </c>
      <c r="M1460" t="str">
        <v>ბექა საქიძე</v>
      </c>
      <c r="N1460">
        <v>24001042611</v>
      </c>
      <c r="O1460" t="str">
        <v>fkhundzayishvili@mail.ru</v>
      </c>
      <c r="P1460" t="str">
        <v/>
      </c>
      <c r="Q1460">
        <v>871</v>
      </c>
      <c r="R1460" t="str">
        <v>0d51a686-652b-478f-9502-50b11abafa54</v>
      </c>
      <c r="S1460" t="str">
        <v>94279771-0dd8-44b8-955b-275714b1489b</v>
      </c>
      <c r="T1460" t="str">
        <v>C997A497-FD57-4410-B5EE-0281E1F01C49</v>
      </c>
      <c r="U1460" t="str">
        <v>ICE001459</v>
      </c>
      <c r="V1460" t="b">
        <f>ISNUMBER(MATCH( ""&amp; T1460,  Emploees!AC:AC,0))</f>
        <v>0</v>
      </c>
      <c r="W1460" t="b">
        <f>IF(V1460,FALSE,ISNUMBER(MATCH(T1460,Emploees!B:B,0)))</f>
        <v>0</v>
      </c>
      <c r="X1460" t="b">
        <v>1</v>
      </c>
      <c r="Y1460" t="e">
        <f>MATCH(ROW(),Sheet2!$A$2:$A$8,0)</f>
        <v>#N/A</v>
      </c>
    </row>
    <row r="1461" spans="1:25" hidden="1" x14ac:dyDescent="0.25">
      <c r="A1461" t="str">
        <v>ხუცო</v>
      </c>
      <c r="B1461" t="str">
        <v>405163255</v>
      </c>
      <c r="C1461" s="19">
        <v>42605</v>
      </c>
      <c r="E1461" t="str">
        <v/>
      </c>
      <c r="F1461" t="str">
        <v/>
      </c>
      <c r="H1461" t="str">
        <v>ქ. თბილისი, ვაკე-საბურთალოს რაიონი, ვაჟაფშაველას ქ., N 97, კვარტალი IV , კორპუსი 3ა</v>
      </c>
      <c r="I1461" t="str">
        <v/>
      </c>
      <c r="J1461" t="str">
        <v/>
      </c>
      <c r="K1461" t="str">
        <v/>
      </c>
      <c r="M1461" t="str">
        <v>ნათია ხურციძე</v>
      </c>
      <c r="N1461">
        <v>10001008617</v>
      </c>
      <c r="O1461" t="str">
        <v>iakob.melashvili@gmail.com</v>
      </c>
      <c r="P1461" t="str">
        <v/>
      </c>
      <c r="Q1461" t="str">
        <v/>
      </c>
      <c r="R1461" t="str">
        <v>0d51a686-652b-478f-9502-50b11abafa54</v>
      </c>
      <c r="S1461" t="str">
        <v>94279771-0dd8-44b8-955b-275714b1489b</v>
      </c>
      <c r="T1461" t="str">
        <v>EAC40776-6A11-4980-986A-9B09C2ED50F4</v>
      </c>
      <c r="U1461" t="str">
        <v>ICE001460</v>
      </c>
      <c r="V1461" t="b">
        <f>ISNUMBER(MATCH( ""&amp; T1461,  Emploees!AC:AC,0))</f>
        <v>0</v>
      </c>
      <c r="W1461" t="b">
        <f>IF(V1461,FALSE,ISNUMBER(MATCH(T1461,Emploees!B:B,0)))</f>
        <v>0</v>
      </c>
      <c r="X1461" t="b">
        <v>1</v>
      </c>
      <c r="Y1461" t="e">
        <f>MATCH(ROW(),Sheet2!$A$2:$A$8,0)</f>
        <v>#N/A</v>
      </c>
    </row>
    <row r="1462" spans="1:25" hidden="1" x14ac:dyDescent="0.25">
      <c r="A1462" t="str">
        <v>არქი-ლოკი</v>
      </c>
      <c r="B1462" t="str">
        <v>444958976</v>
      </c>
      <c r="C1462" s="19">
        <v>42635</v>
      </c>
      <c r="E1462" t="str">
        <v/>
      </c>
      <c r="F1462" t="str">
        <v/>
      </c>
      <c r="H1462" t="str">
        <v>ქ. ხონი, სოლომონ მეორის ქ., N 14</v>
      </c>
      <c r="I1462" t="str">
        <v/>
      </c>
      <c r="J1462" t="str">
        <v/>
      </c>
      <c r="K1462" t="str">
        <v/>
      </c>
      <c r="M1462" t="str">
        <v>ზურაბი ტუღუში</v>
      </c>
      <c r="N1462">
        <v>61001005363</v>
      </c>
      <c r="O1462" t="str">
        <v>zurabtugushi71@gmail.com</v>
      </c>
      <c r="P1462" t="str">
        <v/>
      </c>
      <c r="Q1462">
        <v>788</v>
      </c>
      <c r="R1462" t="str">
        <v>0d51a686-652b-478f-9502-50b11abafa54</v>
      </c>
      <c r="S1462" t="str">
        <v>94279771-0dd8-44b8-955b-275714b1489b</v>
      </c>
      <c r="T1462" t="str">
        <v>69753036-8247-4BDA-9C5C-71C083DC8D9A</v>
      </c>
      <c r="U1462" t="str">
        <v>ICE001461</v>
      </c>
      <c r="V1462" t="b">
        <f>ISNUMBER(MATCH( ""&amp; T1462,  Emploees!AC:AC,0))</f>
        <v>0</v>
      </c>
      <c r="W1462" t="b">
        <f>IF(V1462,FALSE,ISNUMBER(MATCH(T1462,Emploees!B:B,0)))</f>
        <v>0</v>
      </c>
      <c r="X1462" t="b">
        <v>1</v>
      </c>
      <c r="Y1462" t="e">
        <f>MATCH(ROW(),Sheet2!$A$2:$A$8,0)</f>
        <v>#N/A</v>
      </c>
    </row>
    <row r="1463" spans="1:25" hidden="1" x14ac:dyDescent="0.25">
      <c r="A1463" t="str">
        <v>ნათება</v>
      </c>
      <c r="B1463" t="str">
        <v>400123415</v>
      </c>
      <c r="C1463" s="19">
        <v>41850</v>
      </c>
      <c r="E1463" t="str">
        <v/>
      </c>
      <c r="F1463" t="str">
        <v/>
      </c>
      <c r="H1463" t="str">
        <v>ქ. თბილისის, გლდანი-ნაძალადევის რაიონში, ზარზმის ქ., N 17, ბ. 28</v>
      </c>
      <c r="I1463" t="str">
        <v/>
      </c>
      <c r="J1463" t="str">
        <v/>
      </c>
      <c r="K1463" t="str">
        <v/>
      </c>
      <c r="M1463" t="str">
        <v>გიორგი ხადური</v>
      </c>
      <c r="N1463">
        <v>59003000208</v>
      </c>
      <c r="O1463" t="str">
        <v>gegechkora@mail.ru</v>
      </c>
      <c r="P1463" t="str">
        <v/>
      </c>
      <c r="Q1463" t="str">
        <v/>
      </c>
      <c r="R1463" t="str">
        <v>0d51a686-652b-478f-9502-50b11abafa54</v>
      </c>
      <c r="S1463" t="str">
        <v>94279771-0dd8-44b8-955b-275714b1489b</v>
      </c>
      <c r="T1463" t="str">
        <v>55755042-9B8C-482C-AF3A-0CF99E5CFBCE</v>
      </c>
      <c r="U1463" t="str">
        <v>ICE001462</v>
      </c>
      <c r="V1463" t="b">
        <f>ISNUMBER(MATCH( ""&amp; T1463,  Emploees!AC:AC,0))</f>
        <v>0</v>
      </c>
      <c r="W1463" t="b">
        <f>IF(V1463,FALSE,ISNUMBER(MATCH(T1463,Emploees!B:B,0)))</f>
        <v>0</v>
      </c>
      <c r="X1463" t="b">
        <v>1</v>
      </c>
      <c r="Y1463" t="e">
        <f>MATCH(ROW(),Sheet2!$A$2:$A$8,0)</f>
        <v>#N/A</v>
      </c>
    </row>
    <row r="1464" spans="1:25" hidden="1" x14ac:dyDescent="0.25">
      <c r="A1464" t="str">
        <v>Eagle Power Tools</v>
      </c>
      <c r="B1464" t="str">
        <v>401984242</v>
      </c>
      <c r="C1464" s="19">
        <v>41422</v>
      </c>
      <c r="E1464" t="str">
        <v/>
      </c>
      <c r="F1464" t="str">
        <v/>
      </c>
      <c r="H1464" t="str">
        <v>თბილისი, ნაძალადევის რაიონი, ქსნის ქუჩა, N36</v>
      </c>
      <c r="I1464" t="str">
        <v/>
      </c>
      <c r="J1464" t="str">
        <v/>
      </c>
      <c r="K1464" t="str">
        <v/>
      </c>
      <c r="M1464" t="str">
        <v>ციალა ალფაგოთ</v>
      </c>
      <c r="N1464" t="str">
        <v>01219090226</v>
      </c>
      <c r="O1464" t="str">
        <v>eagle-power@hotmail.com</v>
      </c>
      <c r="P1464" t="str">
        <v/>
      </c>
      <c r="Q1464">
        <v>790</v>
      </c>
      <c r="R1464" t="str">
        <v>0d51a686-652b-478f-9502-50b11abafa54</v>
      </c>
      <c r="S1464" t="str">
        <v>94279771-0dd8-44b8-955b-275714b1489b</v>
      </c>
      <c r="T1464" t="str">
        <v>B6EC2B80-2CF6-493E-90C9-584332D7A226</v>
      </c>
      <c r="U1464" t="str">
        <v>ICE001463</v>
      </c>
      <c r="V1464" t="b">
        <f>ISNUMBER(MATCH( ""&amp; T1464,  Emploees!AC:AC,0))</f>
        <v>0</v>
      </c>
      <c r="W1464" t="b">
        <f>IF(V1464,FALSE,ISNUMBER(MATCH(T1464,Emploees!B:B,0)))</f>
        <v>0</v>
      </c>
      <c r="X1464" t="b">
        <v>1</v>
      </c>
      <c r="Y1464" t="e">
        <f>MATCH(ROW(),Sheet2!$A$2:$A$8,0)</f>
        <v>#N/A</v>
      </c>
    </row>
    <row r="1465" spans="1:25" hidden="1" x14ac:dyDescent="0.25">
      <c r="A1465" t="str">
        <v>არჩევანი</v>
      </c>
      <c r="B1465" t="str">
        <v>404857927</v>
      </c>
      <c r="C1465" s="19">
        <v>40261</v>
      </c>
      <c r="E1465" t="str">
        <v/>
      </c>
      <c r="F1465" t="str">
        <v/>
      </c>
      <c r="H1465" t="str">
        <v>ქ. თბილისის საბურთალოს რაიონში, საბურთალოს ქ., 37/4</v>
      </c>
      <c r="I1465" t="str">
        <v/>
      </c>
      <c r="J1465" t="str">
        <v/>
      </c>
      <c r="K1465" t="str">
        <v/>
      </c>
      <c r="M1465" t="str">
        <v>მარინე იაშვილი</v>
      </c>
      <c r="N1465" t="str">
        <v>01009001094</v>
      </c>
      <c r="O1465" t="str">
        <v/>
      </c>
      <c r="P1465" t="str">
        <v/>
      </c>
      <c r="Q1465">
        <v>774</v>
      </c>
      <c r="R1465" t="str">
        <v>0d51a686-652b-478f-9502-50b11abafa54</v>
      </c>
      <c r="S1465" t="str">
        <v>94279771-0dd8-44b8-955b-275714b1489b</v>
      </c>
      <c r="T1465" t="str">
        <v>D548F88C-6C9A-4090-A12F-4559C6CF48C4</v>
      </c>
      <c r="U1465" t="str">
        <v>ICE001464</v>
      </c>
      <c r="V1465" t="b">
        <f>ISNUMBER(MATCH( ""&amp; T1465,  Emploees!AC:AC,0))</f>
        <v>0</v>
      </c>
      <c r="W1465" t="b">
        <f>IF(V1465,FALSE,ISNUMBER(MATCH(T1465,Emploees!B:B,0)))</f>
        <v>0</v>
      </c>
      <c r="X1465" t="b">
        <v>1</v>
      </c>
      <c r="Y1465" t="e">
        <f>MATCH(ROW(),Sheet2!$A$2:$A$8,0)</f>
        <v>#N/A</v>
      </c>
    </row>
    <row r="1466" spans="1:25" hidden="1" x14ac:dyDescent="0.25">
      <c r="A1466" t="str">
        <v>გუმი</v>
      </c>
      <c r="B1466" t="str">
        <v>402046479</v>
      </c>
      <c r="C1466" s="19">
        <v>42794</v>
      </c>
      <c r="E1466" t="str">
        <v/>
      </c>
      <c r="F1466" t="str">
        <v/>
      </c>
      <c r="H1466" t="str">
        <v>ქ. თბილისი, დიდუბე-ჩუღურეთის რაიონი, მდ.მტკვრის მარცხენა სანაპიროსა და აგლაძის ქუჩას შორის "პროგრამა ისანზე" დამაგრებული ტერიტორიიდან</v>
      </c>
      <c r="I1466" t="str">
        <v/>
      </c>
      <c r="J1466" t="str">
        <v/>
      </c>
      <c r="K1466" t="str">
        <v/>
      </c>
      <c r="M1466" t="str">
        <v>გულნარა გულაღაშვილი</v>
      </c>
      <c r="N1466" t="str">
        <v>01013017166</v>
      </c>
      <c r="O1466" t="str">
        <v>gu.gumi@mail.ru</v>
      </c>
      <c r="P1466" t="str">
        <v/>
      </c>
      <c r="Q1466">
        <v>725</v>
      </c>
      <c r="R1466" t="str">
        <v>0d51a686-652b-478f-9502-50b11abafa54</v>
      </c>
      <c r="S1466" t="str">
        <v>94279771-0dd8-44b8-955b-275714b1489b</v>
      </c>
      <c r="T1466" t="str">
        <v>352F2F36-16A6-4238-9739-A59C736BE120</v>
      </c>
      <c r="U1466" t="str">
        <v>ICE001465</v>
      </c>
      <c r="V1466" t="b">
        <f>ISNUMBER(MATCH( ""&amp; T1466,  Emploees!AC:AC,0))</f>
        <v>0</v>
      </c>
      <c r="W1466" t="b">
        <f>IF(V1466,FALSE,ISNUMBER(MATCH(T1466,Emploees!B:B,0)))</f>
        <v>0</v>
      </c>
      <c r="X1466" t="b">
        <v>1</v>
      </c>
      <c r="Y1466" t="e">
        <f>MATCH(ROW(),Sheet2!$A$2:$A$8,0)</f>
        <v>#N/A</v>
      </c>
    </row>
    <row r="1467" spans="1:25" hidden="1" x14ac:dyDescent="0.25">
      <c r="A1467" t="str">
        <v>გიკო 4</v>
      </c>
      <c r="B1467" t="str">
        <v>205281069</v>
      </c>
      <c r="C1467" s="19">
        <v>39980</v>
      </c>
      <c r="E1467" t="str">
        <v/>
      </c>
      <c r="F1467" t="str">
        <v/>
      </c>
      <c r="H1467" t="str">
        <v>თბილისი, ისანი-სამგორის რაიონი, სადგური ლილო, (ნაკვ. 04/069)</v>
      </c>
      <c r="I1467" t="str">
        <v/>
      </c>
      <c r="J1467" t="str">
        <v/>
      </c>
      <c r="K1467" t="str">
        <v/>
      </c>
      <c r="M1467" t="str">
        <v>კახაბერ ნიქაბაძე</v>
      </c>
      <c r="N1467">
        <v>18001005602</v>
      </c>
      <c r="O1467" t="str">
        <v/>
      </c>
      <c r="P1467" t="str">
        <v/>
      </c>
      <c r="Q1467">
        <v>749</v>
      </c>
      <c r="R1467" t="str">
        <v>0d51a686-652b-478f-9502-50b11abafa54</v>
      </c>
      <c r="S1467" t="str">
        <v>94279771-0dd8-44b8-955b-275714b1489b</v>
      </c>
      <c r="T1467" t="str">
        <v>FC17C4C3-C997-477C-8B8B-696F1FECE93E</v>
      </c>
      <c r="U1467" t="str">
        <v>ICE001466</v>
      </c>
      <c r="V1467" t="b">
        <f>ISNUMBER(MATCH( ""&amp; T1467,  Emploees!AC:AC,0))</f>
        <v>0</v>
      </c>
      <c r="W1467" t="b">
        <f>IF(V1467,FALSE,ISNUMBER(MATCH(T1467,Emploees!B:B,0)))</f>
        <v>0</v>
      </c>
      <c r="X1467" t="b">
        <v>1</v>
      </c>
      <c r="Y1467" t="e">
        <f>MATCH(ROW(),Sheet2!$A$2:$A$8,0)</f>
        <v>#N/A</v>
      </c>
    </row>
    <row r="1468" spans="1:25" hidden="1" x14ac:dyDescent="0.25">
      <c r="A1468" t="str">
        <v>მოდე</v>
      </c>
      <c r="B1468" t="str">
        <v>402029416</v>
      </c>
      <c r="C1468" s="19">
        <v>42423</v>
      </c>
      <c r="E1468" t="str">
        <v/>
      </c>
      <c r="F1468" t="str">
        <v/>
      </c>
      <c r="H1468" t="str">
        <v>თბილისი, დიდუბე-ჩუღურეთის რაიონი, კ.სტანისლავსკის ქ., №5, ბ. 11ა</v>
      </c>
      <c r="I1468" t="str">
        <v/>
      </c>
      <c r="J1468" t="str">
        <v/>
      </c>
      <c r="K1468" t="str">
        <v/>
      </c>
      <c r="M1468" t="str">
        <v>ფრიდონ მოდებაძე</v>
      </c>
      <c r="N1468">
        <v>18001005444</v>
      </c>
      <c r="O1468" t="str">
        <v>Fridoni444@mail.ru</v>
      </c>
      <c r="P1468" t="str">
        <v/>
      </c>
      <c r="Q1468">
        <v>747</v>
      </c>
      <c r="R1468" t="str">
        <v>0d51a686-652b-478f-9502-50b11abafa54</v>
      </c>
      <c r="S1468" t="str">
        <v>94279771-0dd8-44b8-955b-275714b1489b</v>
      </c>
      <c r="T1468" t="str">
        <v>CC05E363-5CBD-4845-9FA1-7888208311BB</v>
      </c>
      <c r="U1468" t="str">
        <v>ICE001467</v>
      </c>
      <c r="V1468" t="b">
        <f>ISNUMBER(MATCH( ""&amp; T1468,  Emploees!AC:AC,0))</f>
        <v>0</v>
      </c>
      <c r="W1468" t="b">
        <f>IF(V1468,FALSE,ISNUMBER(MATCH(T1468,Emploees!B:B,0)))</f>
        <v>0</v>
      </c>
      <c r="X1468" t="b">
        <v>1</v>
      </c>
      <c r="Y1468" t="e">
        <f>MATCH(ROW(),Sheet2!$A$2:$A$8,0)</f>
        <v>#N/A</v>
      </c>
    </row>
    <row r="1469" spans="1:25" hidden="1" x14ac:dyDescent="0.25">
      <c r="A1469" t="str">
        <v>ტევრი 2008</v>
      </c>
      <c r="B1469" t="str">
        <v>200267683</v>
      </c>
      <c r="C1469" s="19">
        <v>39709</v>
      </c>
      <c r="E1469" t="str">
        <v/>
      </c>
      <c r="F1469" t="str">
        <v/>
      </c>
      <c r="H1469" t="str">
        <v>ქ. თბილისის ნაძალადევის რაიონში, ქვიშხეთის ქ. კორპ.3 ბ.38</v>
      </c>
      <c r="I1469" t="str">
        <v/>
      </c>
      <c r="J1469" t="str">
        <v/>
      </c>
      <c r="K1469" t="str">
        <v/>
      </c>
      <c r="M1469" t="str">
        <v>პავლე რუხაძე</v>
      </c>
      <c r="N1469">
        <v>37001002404</v>
      </c>
      <c r="O1469" t="str">
        <v/>
      </c>
      <c r="P1469" t="str">
        <v/>
      </c>
      <c r="Q1469">
        <v>766</v>
      </c>
      <c r="R1469" t="str">
        <v>0d51a686-652b-478f-9502-50b11abafa54</v>
      </c>
      <c r="S1469" t="str">
        <v>94279771-0dd8-44b8-955b-275714b1489b</v>
      </c>
      <c r="T1469" t="str">
        <v>D23F4843-EC1A-4965-A20B-6FFBF2668B00</v>
      </c>
      <c r="U1469" t="str">
        <v>ICE001468</v>
      </c>
      <c r="V1469" t="b">
        <f>ISNUMBER(MATCH( ""&amp; T1469,  Emploees!AC:AC,0))</f>
        <v>0</v>
      </c>
      <c r="W1469" t="b">
        <f>IF(V1469,FALSE,ISNUMBER(MATCH(T1469,Emploees!B:B,0)))</f>
        <v>0</v>
      </c>
      <c r="X1469" t="b">
        <v>1</v>
      </c>
      <c r="Y1469" t="e">
        <f>MATCH(ROW(),Sheet2!$A$2:$A$8,0)</f>
        <v>#N/A</v>
      </c>
    </row>
    <row r="1470" spans="1:25" hidden="1" x14ac:dyDescent="0.25">
      <c r="A1470" t="str">
        <v>ჯეოლაზა</v>
      </c>
      <c r="B1470" t="str">
        <v>401980326</v>
      </c>
      <c r="C1470" s="19">
        <v>41323</v>
      </c>
      <c r="E1470" t="str">
        <v/>
      </c>
      <c r="F1470" t="str">
        <v/>
      </c>
      <c r="H1470" t="str">
        <v>ქ. თბილისის, ისანი-სამგორის რაიონში, მოსკოვის გამზირი, კორ. 36, ბინა 2</v>
      </c>
      <c r="I1470" t="str">
        <v>ქ. თბილისის, დიდუბე-ჩუღურეთის რაიონში, ხოშარაულისა და ელიავას ქუჩებს, მდ. მტკვრის მარცხენა სანაპიროსა და ვახუშტის ხიდს შორის, ნაკვეთი N01.05.010.053, პირობითი N27 მაღაზია (ელივას ბაზრობის ტერიტორია)</v>
      </c>
      <c r="J1470" t="str">
        <v/>
      </c>
      <c r="K1470" t="str">
        <v/>
      </c>
      <c r="M1470" t="str">
        <v>ირაკლი ყუბანეიშვილი</v>
      </c>
      <c r="N1470" t="str">
        <v>01011066864</v>
      </c>
      <c r="O1470" t="str">
        <v>LAZA88.88@mail.ru</v>
      </c>
      <c r="P1470" t="str">
        <v/>
      </c>
      <c r="Q1470">
        <v>740</v>
      </c>
      <c r="R1470" t="str">
        <v>0d51a686-652b-478f-9502-50b11abafa54</v>
      </c>
      <c r="S1470" t="str">
        <v>94279771-0dd8-44b8-955b-275714b1489b</v>
      </c>
      <c r="T1470" t="str">
        <v>58DC530F-A480-44F6-84F3-F6E38FB7A37C</v>
      </c>
      <c r="U1470" t="str">
        <v>ICE001469</v>
      </c>
      <c r="V1470" t="b">
        <f>ISNUMBER(MATCH( ""&amp; T1470,  Emploees!AC:AC,0))</f>
        <v>0</v>
      </c>
      <c r="W1470" t="b">
        <f>IF(V1470,FALSE,ISNUMBER(MATCH(T1470,Emploees!B:B,0)))</f>
        <v>0</v>
      </c>
      <c r="X1470" t="b">
        <v>1</v>
      </c>
      <c r="Y1470" t="e">
        <f>MATCH(ROW(),Sheet2!$A$2:$A$8,0)</f>
        <v>#N/A</v>
      </c>
    </row>
    <row r="1471" spans="1:25" hidden="1" x14ac:dyDescent="0.25">
      <c r="A1471" t="str">
        <v>მათემოტორსი</v>
      </c>
      <c r="B1471" t="str">
        <v>204470063</v>
      </c>
      <c r="C1471" s="19">
        <v>38387</v>
      </c>
      <c r="E1471" t="str">
        <v/>
      </c>
      <c r="F1471" t="str">
        <v/>
      </c>
      <c r="H1471" t="str">
        <v>ქ. თბილისი, მთაწმინდის რაიონი, მარჯვენა სანაპირო, N6</v>
      </c>
      <c r="I1471" t="str">
        <v>ქ. თბილისი, ვაკე-საბურთალოს რაიონი, მარშალ გელოვანის გამზ., 2ა</v>
      </c>
      <c r="J1471" t="str">
        <v/>
      </c>
      <c r="K1471" t="str">
        <v/>
      </c>
      <c r="M1471" t="str">
        <v>ავთანდილ გელავა</v>
      </c>
      <c r="N1471" t="str">
        <v>01024014473</v>
      </c>
      <c r="O1471" t="str">
        <v>law@matemotors.com</v>
      </c>
      <c r="P1471" t="str">
        <v/>
      </c>
      <c r="Q1471">
        <v>727</v>
      </c>
      <c r="R1471" t="str">
        <v>0d51a686-652b-478f-9502-50b11abafa54</v>
      </c>
      <c r="S1471" t="str">
        <v>94279771-0dd8-44b8-955b-275714b1489b</v>
      </c>
      <c r="T1471" t="str">
        <v>B7806C8C-964D-48C9-86C9-0260E794D1F7</v>
      </c>
      <c r="U1471" t="str">
        <v>ICE001470</v>
      </c>
      <c r="V1471" t="b">
        <f>ISNUMBER(MATCH( ""&amp; T1471,  Emploees!AC:AC,0))</f>
        <v>0</v>
      </c>
      <c r="W1471" t="b">
        <f>IF(V1471,FALSE,ISNUMBER(MATCH(T1471,Emploees!B:B,0)))</f>
        <v>0</v>
      </c>
      <c r="X1471" t="b">
        <v>1</v>
      </c>
      <c r="Y1471" t="e">
        <f>MATCH(ROW(),Sheet2!$A$2:$A$8,0)</f>
        <v>#N/A</v>
      </c>
    </row>
    <row r="1472" spans="1:25" hidden="1" x14ac:dyDescent="0.25">
      <c r="A1472" t="str">
        <v>ფავორიტი ედვერთაიზმენთი</v>
      </c>
      <c r="B1472" t="str">
        <v>404416128</v>
      </c>
      <c r="C1472" s="19">
        <v>40954</v>
      </c>
      <c r="E1472" t="str">
        <v/>
      </c>
      <c r="F1472" t="str">
        <v/>
      </c>
      <c r="H1472" t="str">
        <v>ქ. თბილისის, ძველი თბილისის რაიონი, ჩუბინაშვილის ქ., N50</v>
      </c>
      <c r="I1472" t="str">
        <v/>
      </c>
      <c r="J1472" t="str">
        <v/>
      </c>
      <c r="K1472" t="str">
        <v/>
      </c>
      <c r="M1472" t="str">
        <v>ირაკლი ხუბულია</v>
      </c>
      <c r="N1472" t="str">
        <v>01005001550</v>
      </c>
      <c r="O1472" t="str">
        <v>F.advertisement@gmail.com</v>
      </c>
      <c r="P1472" t="str">
        <v/>
      </c>
      <c r="Q1472">
        <v>715</v>
      </c>
      <c r="R1472" t="str">
        <v>0d51a686-652b-478f-9502-50b11abafa54</v>
      </c>
      <c r="S1472" t="str">
        <v>94279771-0dd8-44b8-955b-275714b1489b</v>
      </c>
      <c r="T1472" t="str">
        <v>DC32C779-2132-4684-A88D-69B36088C175</v>
      </c>
      <c r="U1472" t="str">
        <v>ICE001471</v>
      </c>
      <c r="V1472" t="b">
        <f>ISNUMBER(MATCH( ""&amp; T1472,  Emploees!AC:AC,0))</f>
        <v>0</v>
      </c>
      <c r="W1472" t="b">
        <f>IF(V1472,FALSE,ISNUMBER(MATCH(T1472,Emploees!B:B,0)))</f>
        <v>0</v>
      </c>
      <c r="X1472" t="b">
        <v>1</v>
      </c>
      <c r="Y1472" t="e">
        <f>MATCH(ROW(),Sheet2!$A$2:$A$8,0)</f>
        <v>#N/A</v>
      </c>
    </row>
    <row r="1473" spans="1:25" hidden="1" x14ac:dyDescent="0.25">
      <c r="A1473" t="str">
        <v>დათო-ავთო</v>
      </c>
      <c r="B1473" t="str">
        <v>445456854</v>
      </c>
      <c r="C1473" s="19">
        <v>42038</v>
      </c>
      <c r="E1473" t="str">
        <v/>
      </c>
      <c r="F1473" t="str">
        <v/>
      </c>
      <c r="H1473" t="str">
        <v>ბათუმი, დ.თავდადებულის ქ., N 97</v>
      </c>
      <c r="I1473" t="str">
        <v/>
      </c>
      <c r="J1473" t="str">
        <v/>
      </c>
      <c r="K1473" t="str">
        <v/>
      </c>
      <c r="M1473" t="str">
        <v>ავთანდილ ბერიძე</v>
      </c>
      <c r="N1473">
        <v>61009006652</v>
      </c>
      <c r="O1473" t="str">
        <v>iremadzet@list.ru</v>
      </c>
      <c r="P1473" t="str">
        <v/>
      </c>
      <c r="Q1473">
        <v>716</v>
      </c>
      <c r="R1473" t="str">
        <v>0d51a686-652b-478f-9502-50b11abafa54</v>
      </c>
      <c r="S1473" t="str">
        <v>94279771-0dd8-44b8-955b-275714b1489b</v>
      </c>
      <c r="T1473" t="str">
        <v>9D7B1F59-AEC5-4EAA-8CC3-088C6D126965</v>
      </c>
      <c r="U1473" t="str">
        <v>ICE001472</v>
      </c>
      <c r="V1473" t="b">
        <f>ISNUMBER(MATCH( ""&amp; T1473,  Emploees!AC:AC,0))</f>
        <v>0</v>
      </c>
      <c r="W1473" t="b">
        <f>IF(V1473,FALSE,ISNUMBER(MATCH(T1473,Emploees!B:B,0)))</f>
        <v>0</v>
      </c>
      <c r="X1473" t="b">
        <v>1</v>
      </c>
      <c r="Y1473" t="e">
        <f>MATCH(ROW(),Sheet2!$A$2:$A$8,0)</f>
        <v>#N/A</v>
      </c>
    </row>
    <row r="1474" spans="1:25" hidden="1" x14ac:dyDescent="0.25">
      <c r="A1474" t="str">
        <v>ბესო</v>
      </c>
      <c r="B1474" t="str">
        <v>445447678</v>
      </c>
      <c r="C1474" s="19">
        <v>41864</v>
      </c>
      <c r="E1474" t="str">
        <v/>
      </c>
      <c r="F1474" t="str">
        <v/>
      </c>
      <c r="H1474" t="str">
        <v>ბათუმი, ალ.პუშკინის ქ., N 70</v>
      </c>
      <c r="I1474" t="str">
        <v/>
      </c>
      <c r="J1474" t="str">
        <v/>
      </c>
      <c r="K1474" t="str">
        <v/>
      </c>
      <c r="M1474" t="str">
        <v>აბდულ ხარაბაძე</v>
      </c>
      <c r="N1474">
        <v>61006029341</v>
      </c>
      <c r="O1474" t="str">
        <v>mikhashavidze@mail.ru</v>
      </c>
      <c r="P1474" t="str">
        <v/>
      </c>
      <c r="Q1474">
        <v>718</v>
      </c>
      <c r="R1474" t="str">
        <v>0d51a686-652b-478f-9502-50b11abafa54</v>
      </c>
      <c r="S1474" t="str">
        <v>94279771-0dd8-44b8-955b-275714b1489b</v>
      </c>
      <c r="T1474" t="str">
        <v>01C516B6-EF0A-4B45-AA8E-CFAF652AA79D</v>
      </c>
      <c r="U1474" t="str">
        <v>ICE001473</v>
      </c>
      <c r="V1474" t="b">
        <f>ISNUMBER(MATCH( ""&amp; T1474,  Emploees!AC:AC,0))</f>
        <v>0</v>
      </c>
      <c r="W1474" t="b">
        <f>IF(V1474,FALSE,ISNUMBER(MATCH(T1474,Emploees!B:B,0)))</f>
        <v>0</v>
      </c>
      <c r="X1474" t="b">
        <v>1</v>
      </c>
      <c r="Y1474" t="e">
        <f>MATCH(ROW(),Sheet2!$A$2:$A$8,0)</f>
        <v>#N/A</v>
      </c>
    </row>
    <row r="1475" spans="1:25" hidden="1" x14ac:dyDescent="0.25">
      <c r="A1475" t="str">
        <v>კომპანია G.A.R</v>
      </c>
      <c r="B1475" t="str">
        <v>406101613</v>
      </c>
      <c r="C1475" s="19">
        <v>41515</v>
      </c>
      <c r="E1475" t="str">
        <v/>
      </c>
      <c r="F1475" t="str">
        <v/>
      </c>
      <c r="H1475" t="str">
        <v>ქ. თბილისის, ისანი-სამგორის რაიონში, ლილოს შეს., N 3</v>
      </c>
      <c r="I1475" t="str">
        <v/>
      </c>
      <c r="J1475" t="str">
        <v/>
      </c>
      <c r="K1475" t="str">
        <v/>
      </c>
      <c r="M1475" t="str">
        <v>გიორგი პეტრიაშვილი</v>
      </c>
      <c r="N1475" t="str">
        <v>01030019657</v>
      </c>
      <c r="O1475" t="str">
        <v>garcompani@gmail.com</v>
      </c>
      <c r="P1475" t="str">
        <v/>
      </c>
      <c r="Q1475">
        <v>670</v>
      </c>
      <c r="R1475" t="str">
        <v>0d51a686-652b-478f-9502-50b11abafa54</v>
      </c>
      <c r="S1475" t="str">
        <v>94279771-0dd8-44b8-955b-275714b1489b</v>
      </c>
      <c r="T1475" t="str">
        <v>739F916C-66D7-415D-83FA-6563ABE66D10</v>
      </c>
      <c r="U1475" t="str">
        <v>ICE001474</v>
      </c>
      <c r="V1475" t="b">
        <f>ISNUMBER(MATCH( ""&amp; T1475,  Emploees!AC:AC,0))</f>
        <v>0</v>
      </c>
      <c r="W1475" t="b">
        <f>IF(V1475,FALSE,ISNUMBER(MATCH(T1475,Emploees!B:B,0)))</f>
        <v>0</v>
      </c>
      <c r="X1475" t="b">
        <v>1</v>
      </c>
      <c r="Y1475" t="e">
        <f>MATCH(ROW(),Sheet2!$A$2:$A$8,0)</f>
        <v>#N/A</v>
      </c>
    </row>
    <row r="1476" spans="1:25" hidden="1" x14ac:dyDescent="0.25">
      <c r="A1476" t="str">
        <v>TRG Group</v>
      </c>
      <c r="B1476" t="str">
        <v>245558793</v>
      </c>
      <c r="C1476" s="19">
        <v>38814</v>
      </c>
      <c r="E1476" t="str">
        <v/>
      </c>
      <c r="F1476" t="str">
        <v/>
      </c>
      <c r="H1476" t="str">
        <v>ბათუმი, ალ. პუშკინის ქ., №66</v>
      </c>
      <c r="I1476" t="str">
        <v/>
      </c>
      <c r="J1476" t="str">
        <v/>
      </c>
      <c r="K1476" t="str">
        <v/>
      </c>
      <c r="M1476" t="str">
        <v>ტარიელი თურმანიძე</v>
      </c>
      <c r="N1476">
        <v>61001004386</v>
      </c>
      <c r="O1476" t="str">
        <v/>
      </c>
      <c r="P1476" t="str">
        <v/>
      </c>
      <c r="Q1476">
        <v>711</v>
      </c>
      <c r="R1476" t="str">
        <v>0d51a686-652b-478f-9502-50b11abafa54</v>
      </c>
      <c r="S1476" t="str">
        <v>94279771-0dd8-44b8-955b-275714b1489b</v>
      </c>
      <c r="T1476" t="str">
        <v>5F341159-5A6D-4096-A677-C56774D44198</v>
      </c>
      <c r="U1476" t="str">
        <v>ICE001475</v>
      </c>
      <c r="V1476" t="b">
        <f>ISNUMBER(MATCH( ""&amp; T1476,  Emploees!AC:AC,0))</f>
        <v>0</v>
      </c>
      <c r="W1476" t="b">
        <f>IF(V1476,FALSE,ISNUMBER(MATCH(T1476,Emploees!B:B,0)))</f>
        <v>0</v>
      </c>
      <c r="X1476" t="b">
        <v>1</v>
      </c>
      <c r="Y1476" t="e">
        <f>MATCH(ROW(),Sheet2!$A$2:$A$8,0)</f>
        <v>#N/A</v>
      </c>
    </row>
    <row r="1477" spans="1:25" hidden="1" x14ac:dyDescent="0.25">
      <c r="A1477" t="str">
        <v>აიტექნიკი</v>
      </c>
      <c r="B1477" t="str">
        <v>404900531</v>
      </c>
      <c r="C1477" s="19">
        <v>40702</v>
      </c>
      <c r="E1477" t="str">
        <v/>
      </c>
      <c r="F1477" t="str">
        <v/>
      </c>
      <c r="H1477" t="str">
        <v>ქ. თბილისი, ვაკის რაიონი, პეტრე ქავთარაძის ქუჩა, N1</v>
      </c>
      <c r="I1477" t="str">
        <v/>
      </c>
      <c r="J1477" t="str">
        <v/>
      </c>
      <c r="K1477" t="str">
        <v/>
      </c>
      <c r="M1477" t="str">
        <v>სალომე გუგეშაშვილი</v>
      </c>
      <c r="N1477">
        <v>18001061627</v>
      </c>
      <c r="O1477" t="str">
        <v>info@itechnic.ge</v>
      </c>
      <c r="P1477" t="str">
        <v/>
      </c>
      <c r="Q1477">
        <v>697</v>
      </c>
      <c r="R1477" t="str">
        <v>0d51a686-652b-478f-9502-50b11abafa54</v>
      </c>
      <c r="S1477" t="str">
        <v>94279771-0dd8-44b8-955b-275714b1489b</v>
      </c>
      <c r="T1477" t="str">
        <v>A03A5841-D6A0-402B-87C8-0B76D39EBC70</v>
      </c>
      <c r="U1477" t="str">
        <v>ICE001476</v>
      </c>
      <c r="V1477" t="b">
        <f>ISNUMBER(MATCH( ""&amp; T1477,  Emploees!AC:AC,0))</f>
        <v>0</v>
      </c>
      <c r="W1477" t="b">
        <f>IF(V1477,FALSE,ISNUMBER(MATCH(T1477,Emploees!B:B,0)))</f>
        <v>0</v>
      </c>
      <c r="X1477" t="b">
        <v>1</v>
      </c>
      <c r="Y1477" t="e">
        <f>MATCH(ROW(),Sheet2!$A$2:$A$8,0)</f>
        <v>#N/A</v>
      </c>
    </row>
    <row r="1478" spans="1:25" hidden="1" x14ac:dyDescent="0.25">
      <c r="A1478" t="str">
        <v>GIBERI</v>
      </c>
      <c r="B1478" t="str">
        <v>404432967</v>
      </c>
      <c r="C1478" s="19">
        <v>41248</v>
      </c>
      <c r="E1478" t="str">
        <v/>
      </c>
      <c r="F1478" t="str">
        <v/>
      </c>
      <c r="H1478" t="str">
        <v>თბილისი, ძველი თბილისის რაიონი, დ.აღმაშენებლის გამზ., №191</v>
      </c>
      <c r="I1478" t="str">
        <v/>
      </c>
      <c r="J1478" t="str">
        <v/>
      </c>
      <c r="K1478" t="str">
        <v/>
      </c>
      <c r="M1478" t="str">
        <v>თამარ კვანტალიანი</v>
      </c>
      <c r="N1478" t="str">
        <v>01030028694</v>
      </c>
      <c r="O1478" t="str">
        <v>KvantalianiTamari@yahoo.com</v>
      </c>
      <c r="P1478" t="str">
        <v/>
      </c>
      <c r="Q1478">
        <v>691</v>
      </c>
      <c r="R1478" t="str">
        <v>0d51a686-652b-478f-9502-50b11abafa54</v>
      </c>
      <c r="S1478" t="str">
        <v>94279771-0dd8-44b8-955b-275714b1489b</v>
      </c>
      <c r="T1478" t="str">
        <v>529F8DCD-2CDB-44EA-B2EB-D6FF41354A81</v>
      </c>
      <c r="U1478" t="str">
        <v>ICE001477</v>
      </c>
      <c r="V1478" t="b">
        <f>ISNUMBER(MATCH( ""&amp; T1478,  Emploees!AC:AC,0))</f>
        <v>0</v>
      </c>
      <c r="W1478" t="b">
        <f>IF(V1478,FALSE,ISNUMBER(MATCH(T1478,Emploees!B:B,0)))</f>
        <v>0</v>
      </c>
      <c r="X1478" t="b">
        <v>1</v>
      </c>
      <c r="Y1478" t="e">
        <f>MATCH(ROW(),Sheet2!$A$2:$A$8,0)</f>
        <v>#N/A</v>
      </c>
    </row>
    <row r="1479" spans="1:25" hidden="1" x14ac:dyDescent="0.25">
      <c r="A1479" t="str">
        <v>ბენე</v>
      </c>
      <c r="B1479" t="str">
        <v>203850877</v>
      </c>
      <c r="C1479" s="19">
        <v>35552</v>
      </c>
      <c r="E1479" t="str">
        <v/>
      </c>
      <c r="F1479" t="str">
        <v/>
      </c>
      <c r="H1479" t="str">
        <v>თბილისი, მთაწმინდის რაიონი, ბარნოვის ქ., №71</v>
      </c>
      <c r="I1479" t="str">
        <v/>
      </c>
      <c r="J1479" t="str">
        <v/>
      </c>
      <c r="K1479" t="str">
        <v/>
      </c>
      <c r="M1479" t="str">
        <v>ალექსანდრე კობახიძე</v>
      </c>
      <c r="N1479" t="str">
        <v>01008007693</v>
      </c>
      <c r="O1479" t="str">
        <v>info@bone.ge</v>
      </c>
      <c r="P1479" t="str">
        <v/>
      </c>
      <c r="Q1479">
        <v>659</v>
      </c>
      <c r="R1479" t="str">
        <v>0d51a686-652b-478f-9502-50b11abafa54</v>
      </c>
      <c r="S1479" t="str">
        <v>94279771-0dd8-44b8-955b-275714b1489b</v>
      </c>
      <c r="T1479" t="str">
        <v>7540598E-442B-4E8F-9ABC-D8C29DDF47C5</v>
      </c>
      <c r="U1479" t="str">
        <v>ICE001478</v>
      </c>
      <c r="V1479" t="b">
        <f>ISNUMBER(MATCH( ""&amp; T1479,  Emploees!AC:AC,0))</f>
        <v>0</v>
      </c>
      <c r="W1479" t="b">
        <f>IF(V1479,FALSE,ISNUMBER(MATCH(T1479,Emploees!B:B,0)))</f>
        <v>0</v>
      </c>
      <c r="X1479" t="b">
        <v>1</v>
      </c>
      <c r="Y1479" t="e">
        <f>MATCH(ROW(),Sheet2!$A$2:$A$8,0)</f>
        <v>#N/A</v>
      </c>
    </row>
    <row r="1480" spans="1:25" hidden="1" x14ac:dyDescent="0.25">
      <c r="A1480" t="str">
        <v>ზუბე</v>
      </c>
      <c r="B1480" t="str">
        <v>406027605</v>
      </c>
      <c r="C1480" s="19">
        <v>40284</v>
      </c>
      <c r="E1480" t="str">
        <v/>
      </c>
      <c r="F1480" t="str">
        <v/>
      </c>
      <c r="H1480" t="str">
        <v>თბილისი, ისანი-სამგორის რაიონი, დოდაშვილის ქ, №20ა ბ.9</v>
      </c>
      <c r="I1480" t="str">
        <v/>
      </c>
      <c r="J1480" t="str">
        <v/>
      </c>
      <c r="K1480" t="str">
        <v/>
      </c>
      <c r="M1480" t="str">
        <v>ბესიკ ჩიქოვანი</v>
      </c>
      <c r="N1480" t="str">
        <v>01006008689</v>
      </c>
      <c r="O1480" t="str">
        <v>b.chikovani67@gmail.com</v>
      </c>
      <c r="P1480" t="str">
        <v/>
      </c>
      <c r="Q1480" t="str">
        <v/>
      </c>
      <c r="R1480" t="str">
        <v>0d51a686-652b-478f-9502-50b11abafa54</v>
      </c>
      <c r="S1480" t="str">
        <v>94279771-0dd8-44b8-955b-275714b1489b</v>
      </c>
      <c r="T1480" t="str">
        <v>C674FF0A-DAF0-4C5F-AA85-16E02387A85D</v>
      </c>
      <c r="U1480" t="str">
        <v>ICE001479</v>
      </c>
      <c r="V1480" t="b">
        <f>ISNUMBER(MATCH( ""&amp; T1480,  Emploees!AC:AC,0))</f>
        <v>0</v>
      </c>
      <c r="W1480" t="b">
        <f>IF(V1480,FALSE,ISNUMBER(MATCH(T1480,Emploees!B:B,0)))</f>
        <v>0</v>
      </c>
      <c r="X1480" t="b">
        <v>1</v>
      </c>
      <c r="Y1480" t="e">
        <f>MATCH(ROW(),Sheet2!$A$2:$A$8,0)</f>
        <v>#N/A</v>
      </c>
    </row>
    <row r="1481" spans="1:25" hidden="1" x14ac:dyDescent="0.25">
      <c r="A1481" t="str">
        <v>მექანიკ+</v>
      </c>
      <c r="B1481" t="str">
        <v>406222216</v>
      </c>
      <c r="C1481" s="19">
        <v>42984</v>
      </c>
      <c r="E1481" t="str">
        <v/>
      </c>
      <c r="F1481" t="str">
        <v/>
      </c>
      <c r="H1481" t="str">
        <v>თბილისი, ისნის რაიონი, ბ. ხმელნიცკის ქ., N155, ბ. 46</v>
      </c>
      <c r="I1481" t="str">
        <v/>
      </c>
      <c r="J1481" t="str">
        <v/>
      </c>
      <c r="K1481" t="str">
        <v/>
      </c>
      <c r="M1481" t="str">
        <v>ვალენტინ რაზსიპნოვი</v>
      </c>
      <c r="N1481" t="str">
        <v>01001011727</v>
      </c>
      <c r="O1481" t="str">
        <v>vinni-peogeot@mail.ru</v>
      </c>
      <c r="P1481" t="str">
        <v/>
      </c>
      <c r="Q1481">
        <v>1521</v>
      </c>
      <c r="R1481" t="str">
        <v>0d51a686-652b-478f-9502-50b11abafa54</v>
      </c>
      <c r="S1481" t="str">
        <v>94279771-0dd8-44b8-955b-275714b1489b</v>
      </c>
      <c r="T1481" t="str">
        <v>18BB6CAB-DDB4-4F06-A270-7E6913B4B137</v>
      </c>
      <c r="U1481" t="str">
        <v>ICE001480</v>
      </c>
      <c r="V1481" t="b">
        <f>ISNUMBER(MATCH( ""&amp; T1481,  Emploees!AC:AC,0))</f>
        <v>0</v>
      </c>
      <c r="W1481" t="b">
        <f>IF(V1481,FALSE,ISNUMBER(MATCH(T1481,Emploees!B:B,0)))</f>
        <v>0</v>
      </c>
      <c r="X1481" t="b">
        <v>1</v>
      </c>
      <c r="Y1481" t="e">
        <f>MATCH(ROW(),Sheet2!$A$2:$A$8,0)</f>
        <v>#N/A</v>
      </c>
    </row>
    <row r="1482" spans="1:25" hidden="1" x14ac:dyDescent="0.25">
      <c r="A1482" t="str">
        <v>ანტა</v>
      </c>
      <c r="B1482" t="str">
        <v>405383749</v>
      </c>
      <c r="C1482" s="19">
        <v>43906</v>
      </c>
      <c r="E1482" t="str">
        <v/>
      </c>
      <c r="F1482" t="str">
        <v/>
      </c>
      <c r="H1482" t="str">
        <v>თბილისი, საბურთალოს რაიონი, პავლე ასლანიდის ქუჩა, №7</v>
      </c>
      <c r="I1482" t="str">
        <v/>
      </c>
      <c r="J1482" t="str">
        <v/>
      </c>
      <c r="K1482" t="str">
        <v/>
      </c>
      <c r="M1482" t="str">
        <v>ვახტანგ კობერიძე</v>
      </c>
      <c r="N1482" t="str">
        <v>01026007816</v>
      </c>
      <c r="O1482" t="str">
        <v>vakhokoberidze@gmail.com</v>
      </c>
      <c r="P1482" t="str">
        <v/>
      </c>
      <c r="Q1482" t="str">
        <v/>
      </c>
      <c r="R1482" t="str">
        <v>0d51a686-652b-478f-9502-50b11abafa54</v>
      </c>
      <c r="S1482" t="str">
        <v>94279771-0dd8-44b8-955b-275714b1489b</v>
      </c>
      <c r="T1482" t="str">
        <v>9B9EE331-34A5-4597-8BFE-66B24E219246</v>
      </c>
      <c r="U1482" t="str">
        <v>ICE001481</v>
      </c>
      <c r="V1482" t="b">
        <f>ISNUMBER(MATCH( ""&amp; T1482,  Emploees!AC:AC,0))</f>
        <v>0</v>
      </c>
      <c r="W1482" t="b">
        <f>IF(V1482,FALSE,ISNUMBER(MATCH(T1482,Emploees!B:B,0)))</f>
        <v>0</v>
      </c>
      <c r="X1482" t="b">
        <v>1</v>
      </c>
      <c r="Y1482" t="e">
        <f>MATCH(ROW(),Sheet2!$A$2:$A$8,0)</f>
        <v>#N/A</v>
      </c>
    </row>
    <row r="1483" spans="1:25" hidden="1" x14ac:dyDescent="0.25">
      <c r="A1483" t="str">
        <v>აკროპოლი</v>
      </c>
      <c r="B1483" t="str">
        <v>445536126</v>
      </c>
      <c r="C1483" s="19">
        <v>43272</v>
      </c>
      <c r="E1483" t="str">
        <v/>
      </c>
      <c r="F1483" t="str">
        <v/>
      </c>
      <c r="H1483" t="str">
        <v>ქალაქი ბათუმი, ფარნავაზ მეფის ქ., N45, ბინა N43</v>
      </c>
      <c r="I1483" t="str">
        <v/>
      </c>
      <c r="J1483" t="str">
        <v/>
      </c>
      <c r="K1483" t="str">
        <v/>
      </c>
      <c r="M1483" t="str">
        <v>მარია რამიშვილი</v>
      </c>
      <c r="N1483">
        <v>61001007108</v>
      </c>
      <c r="O1483" t="str">
        <v>bertkvi@gmail.com</v>
      </c>
      <c r="P1483" t="str">
        <v/>
      </c>
      <c r="Q1483" t="str">
        <v/>
      </c>
      <c r="R1483" t="str">
        <v>0d51a686-652b-478f-9502-50b11abafa54</v>
      </c>
      <c r="S1483" t="str">
        <v>94279771-0dd8-44b8-955b-275714b1489b</v>
      </c>
      <c r="T1483" t="str">
        <v>77D4FC84-B08B-438D-AC69-1E537D4F2B72</v>
      </c>
      <c r="U1483" t="str">
        <v>ICE001482</v>
      </c>
      <c r="V1483" t="b">
        <f>ISNUMBER(MATCH( ""&amp; T1483,  Emploees!AC:AC,0))</f>
        <v>0</v>
      </c>
      <c r="W1483" t="b">
        <f>IF(V1483,FALSE,ISNUMBER(MATCH(T1483,Emploees!B:B,0)))</f>
        <v>0</v>
      </c>
      <c r="X1483" t="b">
        <v>1</v>
      </c>
      <c r="Y1483" t="e">
        <f>MATCH(ROW(),Sheet2!$A$2:$A$8,0)</f>
        <v>#N/A</v>
      </c>
    </row>
    <row r="1484" spans="1:25" hidden="1" x14ac:dyDescent="0.25">
      <c r="A1484" t="str">
        <v>როიალ ბარი</v>
      </c>
      <c r="B1484" t="str">
        <v>445504749</v>
      </c>
      <c r="C1484" s="19">
        <v>42829</v>
      </c>
      <c r="E1484" t="str">
        <v/>
      </c>
      <c r="F1484" t="str">
        <v/>
      </c>
      <c r="H1484" t="str">
        <v>ქ. ბათუმი, კობალაძის ქ. № 4</v>
      </c>
      <c r="I1484" t="str">
        <v/>
      </c>
      <c r="J1484" t="str">
        <v/>
      </c>
      <c r="K1484" t="str">
        <v/>
      </c>
      <c r="M1484" t="str">
        <v>ეკატერინე მეტრეველი</v>
      </c>
      <c r="N1484">
        <v>57001010569</v>
      </c>
      <c r="O1484" t="str">
        <v>georgij.bendeliani2017@yandex.ru</v>
      </c>
      <c r="P1484" t="str">
        <v/>
      </c>
      <c r="Q1484" t="str">
        <v/>
      </c>
      <c r="R1484" t="str">
        <v>0d51a686-652b-478f-9502-50b11abafa54</v>
      </c>
      <c r="S1484" t="str">
        <v>94279771-0dd8-44b8-955b-275714b1489b</v>
      </c>
      <c r="T1484" t="str">
        <v>251FE226-D932-445B-B9CB-DDED6CD82397</v>
      </c>
      <c r="U1484" t="str">
        <v>ICE001483</v>
      </c>
      <c r="V1484" t="b">
        <f>ISNUMBER(MATCH( ""&amp; T1484,  Emploees!AC:AC,0))</f>
        <v>0</v>
      </c>
      <c r="W1484" t="b">
        <f>IF(V1484,FALSE,ISNUMBER(MATCH(T1484,Emploees!B:B,0)))</f>
        <v>0</v>
      </c>
      <c r="X1484" t="b">
        <v>1</v>
      </c>
      <c r="Y1484" t="e">
        <f>MATCH(ROW(),Sheet2!$A$2:$A$8,0)</f>
        <v>#N/A</v>
      </c>
    </row>
    <row r="1485" spans="1:25" hidden="1" x14ac:dyDescent="0.25">
      <c r="A1485" t="str">
        <v>გურმანი</v>
      </c>
      <c r="B1485" t="str">
        <v>445571391</v>
      </c>
      <c r="C1485" s="19">
        <v>43797</v>
      </c>
      <c r="E1485" t="str">
        <v/>
      </c>
      <c r="F1485" t="str">
        <v/>
      </c>
      <c r="H1485" t="str">
        <v>ქალაქი ბათუმი, ზურაბ ნაჭყებიას ქუჩა, N 39</v>
      </c>
      <c r="I1485" t="str">
        <v/>
      </c>
      <c r="J1485" t="str">
        <v/>
      </c>
      <c r="K1485" t="str">
        <v/>
      </c>
      <c r="M1485" t="str">
        <v>ამირან ფარტენაძე</v>
      </c>
      <c r="N1485">
        <v>61006001003</v>
      </c>
      <c r="O1485" t="str">
        <v>bestaurantgurmani@gmail.com</v>
      </c>
      <c r="P1485" t="str">
        <v/>
      </c>
      <c r="Q1485" t="str">
        <v/>
      </c>
      <c r="R1485" t="str">
        <v>0d51a686-652b-478f-9502-50b11abafa54</v>
      </c>
      <c r="S1485" t="str">
        <v>94279771-0dd8-44b8-955b-275714b1489b</v>
      </c>
      <c r="T1485" t="str">
        <v>3E5F35E2-1A17-4720-A56E-17F938AE82B7</v>
      </c>
      <c r="U1485" t="str">
        <v>ICE001484</v>
      </c>
      <c r="V1485" t="b">
        <f>ISNUMBER(MATCH( ""&amp; T1485,  Emploees!AC:AC,0))</f>
        <v>0</v>
      </c>
      <c r="W1485" t="b">
        <f>IF(V1485,FALSE,ISNUMBER(MATCH(T1485,Emploees!B:B,0)))</f>
        <v>0</v>
      </c>
      <c r="X1485" t="b">
        <v>1</v>
      </c>
      <c r="Y1485" t="e">
        <f>MATCH(ROW(),Sheet2!$A$2:$A$8,0)</f>
        <v>#N/A</v>
      </c>
    </row>
    <row r="1486" spans="1:25" hidden="1" x14ac:dyDescent="0.25">
      <c r="A1486" t="str">
        <v>ისტორია</v>
      </c>
      <c r="B1486" t="str">
        <v>404575447</v>
      </c>
      <c r="C1486" s="19">
        <v>43545</v>
      </c>
      <c r="E1486" t="str">
        <v/>
      </c>
      <c r="F1486" t="str">
        <v/>
      </c>
      <c r="H1486" t="str">
        <v>ქ. თბილისი, მთაწმინდის რაიონი, პ. იაშვილის ქ., (ყოფ. ჯაფარიძე), № 20</v>
      </c>
      <c r="I1486" t="str">
        <v/>
      </c>
      <c r="J1486" t="str">
        <v/>
      </c>
      <c r="K1486" t="str">
        <v/>
      </c>
      <c r="M1486" t="str">
        <v>თინათინ ვაშაკიძე</v>
      </c>
      <c r="N1486" t="str">
        <v>01007009719</v>
      </c>
      <c r="O1486" t="str">
        <v>tia.vashakidze@gmail.com</v>
      </c>
      <c r="P1486" t="str">
        <v/>
      </c>
      <c r="Q1486" t="str">
        <v/>
      </c>
      <c r="R1486" t="str">
        <v>0d51a686-652b-478f-9502-50b11abafa54</v>
      </c>
      <c r="S1486" t="str">
        <v>94279771-0dd8-44b8-955b-275714b1489b</v>
      </c>
      <c r="T1486" t="str">
        <v>FD01198F-6905-4BC5-8B40-3DEBE05462E0</v>
      </c>
      <c r="U1486" t="str">
        <v>ICE001485</v>
      </c>
      <c r="V1486" t="b">
        <f>ISNUMBER(MATCH( ""&amp; T1486,  Emploees!AC:AC,0))</f>
        <v>0</v>
      </c>
      <c r="W1486" t="b">
        <f>IF(V1486,FALSE,ISNUMBER(MATCH(T1486,Emploees!B:B,0)))</f>
        <v>0</v>
      </c>
      <c r="X1486" t="b">
        <v>1</v>
      </c>
      <c r="Y1486" t="e">
        <f>MATCH(ROW(),Sheet2!$A$2:$A$8,0)</f>
        <v>#N/A</v>
      </c>
    </row>
    <row r="1487" spans="1:25" hidden="1" x14ac:dyDescent="0.25">
      <c r="A1487" t="str">
        <v>სადო</v>
      </c>
      <c r="B1487" t="str">
        <v>404899446</v>
      </c>
      <c r="C1487" s="19">
        <v>40693</v>
      </c>
      <c r="E1487" t="str">
        <v/>
      </c>
      <c r="F1487" t="str">
        <v/>
      </c>
      <c r="H1487" t="str">
        <v>ქ. თბილისის, ვაკე-საბურთალოს რაიონში, ვაჟა ფშაველას გამზ., №11</v>
      </c>
      <c r="I1487" t="str">
        <v/>
      </c>
      <c r="J1487" t="str">
        <v/>
      </c>
      <c r="K1487" t="str">
        <v/>
      </c>
      <c r="M1487" t="str">
        <v>გრიგოლ ლეკვეიშვილი</v>
      </c>
      <c r="N1487" t="str">
        <v>01001010845</v>
      </c>
      <c r="O1487" t="str">
        <v>temur@tgl.ge</v>
      </c>
      <c r="P1487" t="str">
        <v/>
      </c>
      <c r="Q1487" t="str">
        <v/>
      </c>
      <c r="R1487" t="str">
        <v>0d51a686-652b-478f-9502-50b11abafa54</v>
      </c>
      <c r="S1487" t="str">
        <v>94279771-0dd8-44b8-955b-275714b1489b</v>
      </c>
      <c r="T1487" t="str">
        <v>EA330DBF-5BB3-420B-B282-DB252AA16EE1</v>
      </c>
      <c r="U1487" t="str">
        <v>ICE001486</v>
      </c>
      <c r="V1487" t="b">
        <f>ISNUMBER(MATCH( ""&amp; T1487,  Emploees!AC:AC,0))</f>
        <v>0</v>
      </c>
      <c r="W1487" t="b">
        <f>IF(V1487,FALSE,ISNUMBER(MATCH(T1487,Emploees!B:B,0)))</f>
        <v>0</v>
      </c>
      <c r="X1487" t="b">
        <v>1</v>
      </c>
      <c r="Y1487" t="e">
        <f>MATCH(ROW(),Sheet2!$A$2:$A$8,0)</f>
        <v>#N/A</v>
      </c>
    </row>
    <row r="1488" spans="1:25" hidden="1" x14ac:dyDescent="0.25">
      <c r="A1488" t="str">
        <v>აი სი არ ფუუდ ენდ ბევერეჯ</v>
      </c>
      <c r="B1488" t="str">
        <v>405124510</v>
      </c>
      <c r="C1488" s="19">
        <v>42318</v>
      </c>
      <c r="E1488" t="str">
        <v/>
      </c>
      <c r="F1488" t="str">
        <v/>
      </c>
      <c r="H1488" t="str">
        <v>თბილისი, საბურთალოს რაიონი, დიღმის სასწავლო საცდელი მეურნეობის ტერიტორია, სართული №5</v>
      </c>
      <c r="I1488" t="str">
        <v/>
      </c>
      <c r="J1488" t="str">
        <v/>
      </c>
      <c r="K1488" t="str">
        <v/>
      </c>
      <c r="M1488" t="str">
        <v>კოკი ბაქრაძე</v>
      </c>
      <c r="N1488" t="str">
        <v>01008051543</v>
      </c>
      <c r="O1488" t="str">
        <v>fb@icr.ge</v>
      </c>
      <c r="P1488" t="str">
        <v/>
      </c>
      <c r="Q1488" t="str">
        <v/>
      </c>
      <c r="R1488" t="str">
        <v>0d51a686-652b-478f-9502-50b11abafa54</v>
      </c>
      <c r="S1488" t="str">
        <v>94279771-0dd8-44b8-955b-275714b1489b</v>
      </c>
      <c r="T1488" t="str">
        <v>97934196-10E2-496E-8E49-5DFD72849EFA</v>
      </c>
      <c r="U1488" t="str">
        <v>ICE001487</v>
      </c>
      <c r="V1488" t="b">
        <f>ISNUMBER(MATCH( ""&amp; T1488,  Emploees!AC:AC,0))</f>
        <v>0</v>
      </c>
      <c r="W1488" t="b">
        <f>IF(V1488,FALSE,ISNUMBER(MATCH(T1488,Emploees!B:B,0)))</f>
        <v>0</v>
      </c>
      <c r="X1488" t="b">
        <v>1</v>
      </c>
      <c r="Y1488" t="e">
        <f>MATCH(ROW(),Sheet2!$A$2:$A$8,0)</f>
        <v>#N/A</v>
      </c>
    </row>
    <row r="1489" spans="1:25" hidden="1" x14ac:dyDescent="0.25">
      <c r="A1489" t="str">
        <v>ალიუდ იუნიტას ჯორჯია</v>
      </c>
      <c r="B1489" t="str">
        <v>445472667</v>
      </c>
      <c r="C1489" s="19">
        <v>42311</v>
      </c>
      <c r="E1489" t="str">
        <v/>
      </c>
      <c r="F1489" t="str">
        <v/>
      </c>
      <c r="H1489" t="str">
        <v>ქ. ბათუმი, ჭავჭავაძის ქ., № 78/88, ბ. 1, 2</v>
      </c>
      <c r="I1489" t="str">
        <v/>
      </c>
      <c r="J1489" t="str">
        <v/>
      </c>
      <c r="K1489" t="str">
        <v/>
      </c>
      <c r="M1489" t="str">
        <v>ალექსანდერ იუდინ</v>
      </c>
      <c r="N1489">
        <v>713741342</v>
      </c>
      <c r="O1489" t="str">
        <v>Aliudgeorgia@gmail.com</v>
      </c>
      <c r="P1489" t="str">
        <v/>
      </c>
      <c r="Q1489" t="str">
        <v/>
      </c>
      <c r="R1489" t="str">
        <v>0d51a686-652b-478f-9502-50b11abafa54</v>
      </c>
      <c r="S1489" t="str">
        <v>94279771-0dd8-44b8-955b-275714b1489b</v>
      </c>
      <c r="T1489" t="str">
        <v>CAF71F13-8241-4617-8C3C-754E2E7238F0</v>
      </c>
      <c r="U1489" t="str">
        <v>ICE001488</v>
      </c>
      <c r="V1489" t="b">
        <f>ISNUMBER(MATCH( ""&amp; T1489,  Emploees!AC:AC,0))</f>
        <v>0</v>
      </c>
      <c r="W1489" t="b">
        <f>IF(V1489,FALSE,ISNUMBER(MATCH(T1489,Emploees!B:B,0)))</f>
        <v>0</v>
      </c>
      <c r="X1489" t="b">
        <v>1</v>
      </c>
      <c r="Y1489" t="e">
        <f>MATCH(ROW(),Sheet2!$A$2:$A$8,0)</f>
        <v>#N/A</v>
      </c>
    </row>
    <row r="1490" spans="1:25" hidden="1" x14ac:dyDescent="0.25">
      <c r="A1490" t="str">
        <v>ჰბ გუდაური</v>
      </c>
      <c r="B1490" t="str">
        <v>429322226</v>
      </c>
      <c r="C1490" s="19">
        <v>42349</v>
      </c>
      <c r="E1490" t="str">
        <v/>
      </c>
      <c r="F1490" t="str">
        <v/>
      </c>
      <c r="H1490" t="str">
        <v>დუშეთის რაიონი, დაბა ფასანაური</v>
      </c>
      <c r="I1490" t="str">
        <v/>
      </c>
      <c r="J1490" t="str">
        <v/>
      </c>
      <c r="K1490" t="str">
        <v/>
      </c>
      <c r="M1490" t="str">
        <v>ბესიკ ჩიქოვანი</v>
      </c>
      <c r="N1490" t="str">
        <v>01006008689</v>
      </c>
      <c r="O1490" t="str">
        <v>guliko52@mail.ru</v>
      </c>
      <c r="P1490" t="str">
        <v/>
      </c>
      <c r="Q1490" t="str">
        <v/>
      </c>
      <c r="R1490" t="str">
        <v>0d51a686-652b-478f-9502-50b11abafa54</v>
      </c>
      <c r="S1490" t="str">
        <v>94279771-0dd8-44b8-955b-275714b1489b</v>
      </c>
      <c r="T1490" t="str">
        <v>5A18D134-91DC-46B5-AD4B-BAF449ADEDA7</v>
      </c>
      <c r="U1490" t="str">
        <v>ICE001489</v>
      </c>
      <c r="V1490" t="b">
        <f>ISNUMBER(MATCH( ""&amp; T1490,  Emploees!AC:AC,0))</f>
        <v>0</v>
      </c>
      <c r="W1490" t="b">
        <f>IF(V1490,FALSE,ISNUMBER(MATCH(T1490,Emploees!B:B,0)))</f>
        <v>0</v>
      </c>
      <c r="X1490" t="b">
        <v>1</v>
      </c>
      <c r="Y1490" t="e">
        <f>MATCH(ROW(),Sheet2!$A$2:$A$8,0)</f>
        <v>#N/A</v>
      </c>
    </row>
    <row r="1491" spans="1:25" hidden="1" x14ac:dyDescent="0.25">
      <c r="A1491" t="str">
        <v>HB მადიანი</v>
      </c>
      <c r="B1491" t="str">
        <v>401958896</v>
      </c>
      <c r="C1491" s="19">
        <v>40683</v>
      </c>
      <c r="E1491" t="str">
        <v/>
      </c>
      <c r="F1491" t="str">
        <v/>
      </c>
      <c r="H1491" t="str">
        <v>ქ. თბილისის, დიდუბე-ჩუღურეთის რაიონში, დიღმის მასივი, III კვ., კორპ. 39, ბინა № 22</v>
      </c>
      <c r="I1491" t="str">
        <v/>
      </c>
      <c r="J1491" t="str">
        <v/>
      </c>
      <c r="K1491" t="str">
        <v/>
      </c>
      <c r="M1491" t="str">
        <v>ლანა კვირკაშვილი</v>
      </c>
      <c r="N1491">
        <v>10001050382</v>
      </c>
      <c r="O1491" t="str">
        <v>hbtbilisi@gmail.com</v>
      </c>
      <c r="P1491" t="str">
        <v/>
      </c>
      <c r="Q1491" t="str">
        <v/>
      </c>
      <c r="R1491" t="str">
        <v>0d51a686-652b-478f-9502-50b11abafa54</v>
      </c>
      <c r="S1491" t="str">
        <v>94279771-0dd8-44b8-955b-275714b1489b</v>
      </c>
      <c r="T1491" t="str">
        <v>B965E9A8-30D4-488E-B0BB-37B726EAE2BB</v>
      </c>
      <c r="U1491" t="str">
        <v>ICE001490</v>
      </c>
      <c r="V1491" t="b">
        <f>ISNUMBER(MATCH( ""&amp; T1491,  Emploees!AC:AC,0))</f>
        <v>0</v>
      </c>
      <c r="W1491" t="b">
        <f>IF(V1491,FALSE,ISNUMBER(MATCH(T1491,Emploees!B:B,0)))</f>
        <v>0</v>
      </c>
      <c r="X1491" t="b">
        <v>1</v>
      </c>
      <c r="Y1491" t="e">
        <f>MATCH(ROW(),Sheet2!$A$2:$A$8,0)</f>
        <v>#N/A</v>
      </c>
    </row>
    <row r="1492" spans="1:25" hidden="1" x14ac:dyDescent="0.25">
      <c r="A1492" t="str">
        <v>ვარაზი 2014</v>
      </c>
      <c r="B1492" t="str">
        <v>404467705</v>
      </c>
      <c r="C1492" s="19">
        <v>41716</v>
      </c>
      <c r="E1492" t="str">
        <v/>
      </c>
      <c r="F1492" t="str">
        <v/>
      </c>
      <c r="H1492" t="str">
        <v>ქ. თბილისი, ძველი თბილისის რაიონი, ვარაზის ხევის ქ., N2</v>
      </c>
      <c r="I1492" t="str">
        <v/>
      </c>
      <c r="J1492" t="str">
        <v/>
      </c>
      <c r="K1492" t="str">
        <v/>
      </c>
      <c r="M1492" t="str">
        <v>გიორგი დანელია</v>
      </c>
      <c r="N1492" t="str">
        <v>01024010196</v>
      </c>
      <c r="O1492" t="str">
        <v>varazi2014@yahoo.com</v>
      </c>
      <c r="P1492" t="str">
        <v/>
      </c>
      <c r="Q1492" t="str">
        <v/>
      </c>
      <c r="R1492" t="str">
        <v>0d51a686-652b-478f-9502-50b11abafa54</v>
      </c>
      <c r="S1492" t="str">
        <v>94279771-0dd8-44b8-955b-275714b1489b</v>
      </c>
      <c r="T1492" t="str">
        <v>94E6D495-3F4E-41F4-9B08-64B391C55020</v>
      </c>
      <c r="U1492" t="str">
        <v>ICE001491</v>
      </c>
      <c r="V1492" t="b">
        <f>ISNUMBER(MATCH( ""&amp; T1492,  Emploees!AC:AC,0))</f>
        <v>0</v>
      </c>
      <c r="W1492" t="b">
        <f>IF(V1492,FALSE,ISNUMBER(MATCH(T1492,Emploees!B:B,0)))</f>
        <v>0</v>
      </c>
      <c r="X1492" t="b">
        <v>1</v>
      </c>
      <c r="Y1492" t="e">
        <f>MATCH(ROW(),Sheet2!$A$2:$A$8,0)</f>
        <v>#N/A</v>
      </c>
    </row>
    <row r="1493" spans="1:25" hidden="1" x14ac:dyDescent="0.25">
      <c r="A1493" t="str">
        <v>სს სასტუმროებისა და რესტორნების მენეჯმენტ ჯგუფი - ემ|გრუპ</v>
      </c>
      <c r="B1493" t="str">
        <v>205073016</v>
      </c>
      <c r="C1493" s="19">
        <v>38502</v>
      </c>
      <c r="E1493" t="str">
        <v/>
      </c>
      <c r="F1493" t="str">
        <v/>
      </c>
      <c r="H1493" t="str">
        <v>თბილისი, სამგორის რაიონი, თენგიზ ჩანტლაძის ქ., №40 / თბილისი, დიდი ლილო, თეთრი ხევის დასახლება</v>
      </c>
      <c r="I1493" t="str">
        <v/>
      </c>
      <c r="J1493" t="str">
        <v/>
      </c>
      <c r="K1493" t="str">
        <v/>
      </c>
      <c r="M1493" t="str">
        <v>ლევან ვაშაკიძე</v>
      </c>
      <c r="N1493" t="str">
        <v>01024040039</v>
      </c>
      <c r="O1493" t="str">
        <v>office@mgroup.ge</v>
      </c>
      <c r="P1493" t="str">
        <v/>
      </c>
      <c r="Q1493">
        <v>249</v>
      </c>
      <c r="R1493" t="str">
        <v>0d51a686-652b-478f-9502-50b11abafa54</v>
      </c>
      <c r="S1493" t="str">
        <v>94279771-0dd8-44b8-955b-275714b1489b</v>
      </c>
      <c r="T1493" t="str">
        <v>78A39012-4A7D-4189-B5AA-527D90DE4AA6</v>
      </c>
      <c r="U1493" t="str">
        <v>ICE001492</v>
      </c>
      <c r="V1493" t="b">
        <f>ISNUMBER(MATCH( ""&amp; T1493,  Emploees!AC:AC,0))</f>
        <v>0</v>
      </c>
      <c r="W1493" t="b">
        <f>IF(V1493,FALSE,ISNUMBER(MATCH(T1493,Emploees!B:B,0)))</f>
        <v>0</v>
      </c>
      <c r="X1493" t="b">
        <v>1</v>
      </c>
      <c r="Y1493" t="e">
        <f>MATCH(ROW(),Sheet2!$A$2:$A$8,0)</f>
        <v>#N/A</v>
      </c>
    </row>
    <row r="1494" spans="1:25" hidden="1" x14ac:dyDescent="0.25">
      <c r="A1494" t="str">
        <v>პეპე</v>
      </c>
      <c r="B1494" t="str">
        <v>445391825</v>
      </c>
      <c r="C1494" s="19">
        <v>40514</v>
      </c>
      <c r="E1494" t="str">
        <v/>
      </c>
      <c r="F1494" t="str">
        <v/>
      </c>
      <c r="H1494" t="str">
        <v>ქ. ბათუმი, ქუთაისის/კოსტავას ქ.,№8/5</v>
      </c>
      <c r="I1494" t="str">
        <v/>
      </c>
      <c r="J1494" t="str">
        <v/>
      </c>
      <c r="K1494" t="str">
        <v/>
      </c>
      <c r="M1494" t="str">
        <v>მირანდა გოგიტიძე</v>
      </c>
      <c r="N1494">
        <v>61001009565</v>
      </c>
      <c r="O1494" t="str">
        <v/>
      </c>
      <c r="P1494" t="str">
        <v/>
      </c>
      <c r="Q1494" t="str">
        <v/>
      </c>
      <c r="R1494" t="str">
        <v>0d51a686-652b-478f-9502-50b11abafa54</v>
      </c>
      <c r="S1494" t="str">
        <v>94279771-0dd8-44b8-955b-275714b1489b</v>
      </c>
      <c r="T1494" t="str">
        <v>E909A92D-8E5F-4B37-9C42-1645B3DFDFC4</v>
      </c>
      <c r="U1494" t="str">
        <v>ICE001493</v>
      </c>
      <c r="V1494" t="b">
        <f>ISNUMBER(MATCH( ""&amp; T1494,  Emploees!AC:AC,0))</f>
        <v>0</v>
      </c>
      <c r="W1494" t="b">
        <f>IF(V1494,FALSE,ISNUMBER(MATCH(T1494,Emploees!B:B,0)))</f>
        <v>0</v>
      </c>
      <c r="X1494" t="b">
        <v>1</v>
      </c>
      <c r="Y1494" t="e">
        <f>MATCH(ROW(),Sheet2!$A$2:$A$8,0)</f>
        <v>#N/A</v>
      </c>
    </row>
    <row r="1495" spans="1:25" hidden="1" x14ac:dyDescent="0.25">
      <c r="A1495" t="str">
        <v>მიუნჰენი</v>
      </c>
      <c r="B1495" t="str">
        <v>445411331</v>
      </c>
      <c r="C1495" s="19">
        <v>41072</v>
      </c>
      <c r="E1495" t="str">
        <v/>
      </c>
      <c r="F1495" t="str">
        <v/>
      </c>
      <c r="H1495" t="str">
        <v>ქ. ბათუმი, ქუთაისი/კოსტავას ქ., N8/5</v>
      </c>
      <c r="I1495" t="str">
        <v/>
      </c>
      <c r="J1495" t="str">
        <v/>
      </c>
      <c r="K1495" t="str">
        <v/>
      </c>
      <c r="M1495" t="str">
        <v>დავით ანდღულაძე</v>
      </c>
      <c r="N1495">
        <v>61001020301</v>
      </c>
      <c r="O1495" t="str">
        <v>arenabatumi@gmail.com</v>
      </c>
      <c r="P1495" t="str">
        <v/>
      </c>
      <c r="Q1495" t="str">
        <v/>
      </c>
      <c r="R1495" t="str">
        <v>0d51a686-652b-478f-9502-50b11abafa54</v>
      </c>
      <c r="S1495" t="str">
        <v>94279771-0dd8-44b8-955b-275714b1489b</v>
      </c>
      <c r="T1495" t="str">
        <v>A5A9C3D6-868C-4832-8856-B217BFB6897D</v>
      </c>
      <c r="U1495" t="str">
        <v>ICE001494</v>
      </c>
      <c r="V1495" t="b">
        <f>ISNUMBER(MATCH( ""&amp; T1495,  Emploees!AC:AC,0))</f>
        <v>0</v>
      </c>
      <c r="W1495" t="b">
        <f>IF(V1495,FALSE,ISNUMBER(MATCH(T1495,Emploees!B:B,0)))</f>
        <v>0</v>
      </c>
      <c r="X1495" t="b">
        <v>1</v>
      </c>
      <c r="Y1495" t="e">
        <f>MATCH(ROW(),Sheet2!$A$2:$A$8,0)</f>
        <v>#N/A</v>
      </c>
    </row>
    <row r="1496" spans="1:25" hidden="1" x14ac:dyDescent="0.25">
      <c r="A1496" t="str">
        <v>მაჭახელა-სამიკიტნო</v>
      </c>
      <c r="B1496" t="str">
        <v>404889750</v>
      </c>
      <c r="C1496" s="19">
        <v>40604</v>
      </c>
      <c r="E1496" t="str">
        <v/>
      </c>
      <c r="F1496" t="str">
        <v/>
      </c>
      <c r="H1496" t="str">
        <v>ქ. თბილისი, საბურთალოს რაიონი, საქართველოს ტექნიკური უნივერსიტეტის შახტა ლაბორატორიის მიმდებარედ</v>
      </c>
      <c r="I1496" t="str">
        <v/>
      </c>
      <c r="J1496" t="str">
        <v/>
      </c>
      <c r="K1496" t="str">
        <v/>
      </c>
      <c r="M1496" t="str">
        <v>დიმიტრი ელიზბარაშვილი</v>
      </c>
      <c r="N1496" t="str">
        <v>01009007448</v>
      </c>
      <c r="O1496" t="str">
        <v>info@vdcapital.ge</v>
      </c>
      <c r="P1496" t="str">
        <v/>
      </c>
      <c r="Q1496" t="str">
        <v/>
      </c>
      <c r="R1496" t="str">
        <v>0d51a686-652b-478f-9502-50b11abafa54</v>
      </c>
      <c r="S1496" t="str">
        <v>94279771-0dd8-44b8-955b-275714b1489b</v>
      </c>
      <c r="T1496" t="str">
        <v>B1DB2679-7264-4F42-8382-3118E684A4A5</v>
      </c>
      <c r="U1496" t="str">
        <v>ICE001495</v>
      </c>
      <c r="V1496" t="b">
        <f>ISNUMBER(MATCH( ""&amp; T1496,  Emploees!AC:AC,0))</f>
        <v>0</v>
      </c>
      <c r="W1496" t="b">
        <f>IF(V1496,FALSE,ISNUMBER(MATCH(T1496,Emploees!B:B,0)))</f>
        <v>0</v>
      </c>
      <c r="X1496" t="b">
        <v>1</v>
      </c>
      <c r="Y1496" t="e">
        <f>MATCH(ROW(),Sheet2!$A$2:$A$8,0)</f>
        <v>#N/A</v>
      </c>
    </row>
    <row r="1497" spans="1:25" hidden="1" x14ac:dyDescent="0.25">
      <c r="A1497" t="str">
        <v>ბულვარის კარიბჭე</v>
      </c>
      <c r="B1497" t="str">
        <v>445407916</v>
      </c>
      <c r="C1497" s="19">
        <v>40998</v>
      </c>
      <c r="E1497" t="str">
        <v/>
      </c>
      <c r="F1497" t="str">
        <v/>
      </c>
      <c r="H1497" t="str">
        <v>ბათუმი, კ.გამსახურდიას ქუჩა, N20</v>
      </c>
      <c r="I1497" t="str">
        <v/>
      </c>
      <c r="J1497" t="str">
        <v/>
      </c>
      <c r="K1497" t="str">
        <v/>
      </c>
      <c r="M1497" t="str">
        <v>რუსლან კაკაბაძე</v>
      </c>
      <c r="N1497">
        <v>61002001830</v>
      </c>
      <c r="O1497" t="str">
        <v>boulevardgate@gmail.com</v>
      </c>
      <c r="P1497" t="str">
        <v/>
      </c>
      <c r="Q1497" t="str">
        <v/>
      </c>
      <c r="R1497" t="str">
        <v>0d51a686-652b-478f-9502-50b11abafa54</v>
      </c>
      <c r="S1497" t="str">
        <v>94279771-0dd8-44b8-955b-275714b1489b</v>
      </c>
      <c r="T1497" t="str">
        <v>0268F6C4-D8BC-4C25-A005-5BE5162F61A8</v>
      </c>
      <c r="U1497" t="str">
        <v>ICE001496</v>
      </c>
      <c r="V1497" t="b">
        <f>ISNUMBER(MATCH( ""&amp; T1497,  Emploees!AC:AC,0))</f>
        <v>0</v>
      </c>
      <c r="W1497" t="b">
        <f>IF(V1497,FALSE,ISNUMBER(MATCH(T1497,Emploees!B:B,0)))</f>
        <v>0</v>
      </c>
      <c r="X1497" t="b">
        <v>1</v>
      </c>
      <c r="Y1497" t="e">
        <f>MATCH(ROW(),Sheet2!$A$2:$A$8,0)</f>
        <v>#N/A</v>
      </c>
    </row>
    <row r="1498" spans="1:25" hidden="1" x14ac:dyDescent="0.25">
      <c r="A1498" t="str">
        <v>სუში რუმ</v>
      </c>
      <c r="B1498" t="str">
        <v>404929422</v>
      </c>
      <c r="C1498" s="19">
        <v>40948</v>
      </c>
      <c r="E1498" t="str">
        <v/>
      </c>
      <c r="F1498" t="str">
        <v/>
      </c>
      <c r="H1498" t="str">
        <v>ქ. თბილისის, ვაკე-საბურთალოს რაიონში, ი.პეტრიწის ქ., № 15, ბ. 35</v>
      </c>
      <c r="I1498" t="str">
        <v/>
      </c>
      <c r="J1498" t="str">
        <v/>
      </c>
      <c r="K1498" t="str">
        <v/>
      </c>
      <c r="M1498" t="str">
        <v>იზაბელა ზარნაძე</v>
      </c>
      <c r="N1498" t="str">
        <v>01030016710</v>
      </c>
      <c r="O1498" t="str">
        <v>m_vardosanidze@yahoo.com</v>
      </c>
      <c r="P1498" t="str">
        <v/>
      </c>
      <c r="Q1498" t="str">
        <v/>
      </c>
      <c r="R1498" t="str">
        <v>0d51a686-652b-478f-9502-50b11abafa54</v>
      </c>
      <c r="S1498" t="str">
        <v>94279771-0dd8-44b8-955b-275714b1489b</v>
      </c>
      <c r="T1498" t="str">
        <v>9ECCED2C-BD9D-46AB-8D49-73EB15C99C5D</v>
      </c>
      <c r="U1498" t="str">
        <v>ICE001497</v>
      </c>
      <c r="V1498" t="b">
        <f>ISNUMBER(MATCH( ""&amp; T1498,  Emploees!AC:AC,0))</f>
        <v>0</v>
      </c>
      <c r="W1498" t="b">
        <f>IF(V1498,FALSE,ISNUMBER(MATCH(T1498,Emploees!B:B,0)))</f>
        <v>0</v>
      </c>
      <c r="X1498" t="b">
        <v>1</v>
      </c>
      <c r="Y1498" t="e">
        <f>MATCH(ROW(),Sheet2!$A$2:$A$8,0)</f>
        <v>#N/A</v>
      </c>
    </row>
    <row r="1499" spans="1:25" hidden="1" x14ac:dyDescent="0.25">
      <c r="A1499" t="str">
        <v>სოლო</v>
      </c>
      <c r="B1499" t="str">
        <v>402013726</v>
      </c>
      <c r="C1499" s="19" t="str">
        <v/>
      </c>
      <c r="E1499" t="str">
        <v/>
      </c>
      <c r="F1499" t="str">
        <v/>
      </c>
      <c r="H1499" t="str">
        <v xml:space="preserve">საქართველო, ქ. თბილისი, ჩუღურეთის რაიონი, დ.
აღმაშენებლის გამზ., N79 
</v>
      </c>
      <c r="I1499" t="str">
        <v/>
      </c>
      <c r="J1499" t="str">
        <v/>
      </c>
      <c r="K1499" t="str">
        <v/>
      </c>
      <c r="M1499" t="str">
        <v>ნინო ჩიქოვანი</v>
      </c>
      <c r="N1499" t="str">
        <v>01024032551</v>
      </c>
      <c r="O1499" t="str">
        <v/>
      </c>
      <c r="P1499" t="str">
        <v/>
      </c>
      <c r="Q1499">
        <v>1454</v>
      </c>
      <c r="R1499" t="str">
        <v>0d51a686-652b-478f-9502-50b11abafa54</v>
      </c>
      <c r="S1499" t="str">
        <v>94279771-0dd8-44b8-955b-275714b1489b</v>
      </c>
      <c r="T1499" t="str">
        <v>246A4861-7AB1-4DA2-A4C7-B76C8B793262</v>
      </c>
      <c r="U1499" t="str">
        <v>ICE001498</v>
      </c>
      <c r="V1499" t="b">
        <f>ISNUMBER(MATCH( ""&amp; T1499,  Emploees!AC:AC,0))</f>
        <v>0</v>
      </c>
      <c r="W1499" t="b">
        <f>IF(V1499,FALSE,ISNUMBER(MATCH(T1499,Emploees!B:B,0)))</f>
        <v>0</v>
      </c>
      <c r="X1499" t="b">
        <v>1</v>
      </c>
      <c r="Y1499" t="e">
        <f>MATCH(ROW(),Sheet2!$A$2:$A$8,0)</f>
        <v>#N/A</v>
      </c>
    </row>
    <row r="1500" spans="1:25" hidden="1" x14ac:dyDescent="0.25">
      <c r="A1500" t="str">
        <v>სპი - 88</v>
      </c>
      <c r="B1500" t="str">
        <v>205169716</v>
      </c>
      <c r="C1500" s="19">
        <v>42585</v>
      </c>
      <c r="E1500" t="str">
        <v/>
      </c>
      <c r="F1500" t="str">
        <v/>
      </c>
      <c r="H1500" t="str">
        <v>თბილისი, ვაკე-საბურთალოს რაიონი, ად.მიცკევიჩის ქ. №29 კორ. №5 ბინა №4</v>
      </c>
      <c r="I1500" t="str">
        <v>თბილისი, ვაკე-საბურთალოს რაიონი, ალ. ყაზბეგის გამზ. №42</v>
      </c>
      <c r="J1500" t="str">
        <v/>
      </c>
      <c r="K1500" t="str">
        <v/>
      </c>
      <c r="M1500" t="str">
        <v>ჯამბულ გვაზავა</v>
      </c>
      <c r="N1500" t="str">
        <v>01017020287</v>
      </c>
      <c r="O1500" t="str">
        <v>sharagulisps@mail.ru</v>
      </c>
      <c r="P1500" t="str">
        <v/>
      </c>
      <c r="Q1500" t="str">
        <v/>
      </c>
      <c r="R1500" t="str">
        <v>0d51a686-652b-478f-9502-50b11abafa54</v>
      </c>
      <c r="S1500" t="str">
        <v>94279771-0dd8-44b8-955b-275714b1489b</v>
      </c>
      <c r="T1500" t="str">
        <v>7A2882EA-CA54-4040-9422-CF984B35DC53</v>
      </c>
      <c r="U1500" t="str">
        <v>ICE001499</v>
      </c>
      <c r="V1500" t="b">
        <f>ISNUMBER(MATCH( ""&amp; T1500,  Emploees!AC:AC,0))</f>
        <v>0</v>
      </c>
      <c r="W1500" t="b">
        <f>IF(V1500,FALSE,ISNUMBER(MATCH(T1500,Emploees!B:B,0)))</f>
        <v>0</v>
      </c>
      <c r="X1500" t="b">
        <v>1</v>
      </c>
      <c r="Y1500" t="e">
        <f>MATCH(ROW(),Sheet2!$A$2:$A$8,0)</f>
        <v>#N/A</v>
      </c>
    </row>
    <row r="1501" spans="1:25" hidden="1" x14ac:dyDescent="0.25">
      <c r="A1501" t="str">
        <v>წისქვილი ჯგუფი</v>
      </c>
      <c r="B1501" t="str">
        <v>202200778</v>
      </c>
      <c r="C1501" s="19">
        <v>37518</v>
      </c>
      <c r="E1501" t="str">
        <v/>
      </c>
      <c r="F1501" t="str">
        <v/>
      </c>
      <c r="H1501" t="str">
        <v>თბილისი, დიდუბე-ჩუღურეთის რაიონი, ბელიაშვილის ქ., მორფოლოგიის ინსტ. მ/ტ</v>
      </c>
      <c r="I1501" t="str">
        <v/>
      </c>
      <c r="J1501" t="str">
        <v/>
      </c>
      <c r="K1501" t="str">
        <v/>
      </c>
      <c r="M1501" t="str">
        <v>გიორგი გოცირიძე</v>
      </c>
      <c r="N1501">
        <v>62001036640</v>
      </c>
      <c r="O1501" t="str">
        <v>financial@tsiskvili.ge</v>
      </c>
      <c r="P1501" t="str">
        <v/>
      </c>
      <c r="Q1501" t="str">
        <v/>
      </c>
      <c r="R1501" t="str">
        <v>0d51a686-652b-478f-9502-50b11abafa54</v>
      </c>
      <c r="S1501" t="str">
        <v>94279771-0dd8-44b8-955b-275714b1489b</v>
      </c>
      <c r="T1501" t="str">
        <v>990CB3F6-F566-4B56-BB9E-739813E4940D</v>
      </c>
      <c r="U1501" t="str">
        <v>ICE001500</v>
      </c>
      <c r="V1501" t="b">
        <f>ISNUMBER(MATCH( ""&amp; T1501,  Emploees!AC:AC,0))</f>
        <v>0</v>
      </c>
      <c r="W1501" t="b">
        <f>IF(V1501,FALSE,ISNUMBER(MATCH(T1501,Emploees!B:B,0)))</f>
        <v>0</v>
      </c>
      <c r="X1501" t="b">
        <v>1</v>
      </c>
      <c r="Y1501" t="e">
        <f>MATCH(ROW(),Sheet2!$A$2:$A$8,0)</f>
        <v>#N/A</v>
      </c>
    </row>
    <row r="1502" spans="1:25" hidden="1" x14ac:dyDescent="0.25">
      <c r="A1502" t="str">
        <v>აივეი</v>
      </c>
      <c r="B1502" t="str">
        <v>404878325</v>
      </c>
      <c r="C1502" s="19">
        <v>40492</v>
      </c>
      <c r="E1502" t="str">
        <v/>
      </c>
      <c r="F1502" t="str">
        <v/>
      </c>
      <c r="H1502" t="str">
        <v>ქ. თბილისის საბურთალოს რაიონში, ჟ.შარტავას ქ.,№40-ის მიმდებარედ</v>
      </c>
      <c r="I1502" t="str">
        <v/>
      </c>
      <c r="J1502" t="str">
        <v/>
      </c>
      <c r="K1502" t="str">
        <v/>
      </c>
      <c r="M1502" t="str">
        <v>1. ირაკლი ვერულაშვილი; 2. ირაკლი კაკაურიძე</v>
      </c>
      <c r="N1502" t="str">
        <v>1.01026008204;2.01026008122</v>
      </c>
      <c r="O1502" t="str">
        <v/>
      </c>
      <c r="P1502" t="str">
        <v/>
      </c>
      <c r="Q1502" t="str">
        <v/>
      </c>
      <c r="R1502" t="str">
        <v>0d51a686-652b-478f-9502-50b11abafa54</v>
      </c>
      <c r="S1502" t="str">
        <v>94279771-0dd8-44b8-955b-275714b1489b</v>
      </c>
      <c r="T1502" t="str">
        <v>5CBF1371-9DBE-496E-BF95-184B441FEBC6</v>
      </c>
      <c r="U1502" t="str">
        <v>ICE001501</v>
      </c>
      <c r="V1502" t="b">
        <f>ISNUMBER(MATCH( ""&amp; T1502,  Emploees!AC:AC,0))</f>
        <v>0</v>
      </c>
      <c r="W1502" t="b">
        <f>IF(V1502,FALSE,ISNUMBER(MATCH(T1502,Emploees!B:B,0)))</f>
        <v>0</v>
      </c>
      <c r="X1502" t="b">
        <v>1</v>
      </c>
      <c r="Y1502" t="e">
        <f>MATCH(ROW(),Sheet2!$A$2:$A$8,0)</f>
        <v>#N/A</v>
      </c>
    </row>
    <row r="1503" spans="1:25" hidden="1" x14ac:dyDescent="0.25">
      <c r="A1503" t="str">
        <v>ფოსფორი</v>
      </c>
      <c r="B1503" t="str">
        <v>445441353</v>
      </c>
      <c r="C1503" s="19">
        <v>41744</v>
      </c>
      <c r="E1503" t="str">
        <v/>
      </c>
      <c r="F1503" t="str">
        <v/>
      </c>
      <c r="H1503" t="str">
        <v>ქ. ბათუმი, გოგებაშვილის ქ., N 33</v>
      </c>
      <c r="I1503" t="str">
        <v/>
      </c>
      <c r="J1503" t="str">
        <v/>
      </c>
      <c r="K1503" t="str">
        <v/>
      </c>
      <c r="M1503" t="str">
        <v>ირმა კოტია</v>
      </c>
      <c r="N1503">
        <v>61001009718</v>
      </c>
      <c r="O1503" t="str">
        <v>irma.kotia1977@mail.ru</v>
      </c>
      <c r="P1503" t="str">
        <v/>
      </c>
      <c r="Q1503" t="str">
        <v/>
      </c>
      <c r="R1503" t="str">
        <v>0d51a686-652b-478f-9502-50b11abafa54</v>
      </c>
      <c r="S1503" t="str">
        <v>94279771-0dd8-44b8-955b-275714b1489b</v>
      </c>
      <c r="T1503" t="str">
        <v>E95E238F-5A21-432E-9F7F-0F0A930547E1</v>
      </c>
      <c r="U1503" t="str">
        <v>ICE001502</v>
      </c>
      <c r="V1503" t="b">
        <f>ISNUMBER(MATCH( ""&amp; T1503,  Emploees!AC:AC,0))</f>
        <v>0</v>
      </c>
      <c r="W1503" t="b">
        <f>IF(V1503,FALSE,ISNUMBER(MATCH(T1503,Emploees!B:B,0)))</f>
        <v>0</v>
      </c>
      <c r="X1503" t="b">
        <v>1</v>
      </c>
      <c r="Y1503" t="e">
        <f>MATCH(ROW(),Sheet2!$A$2:$A$8,0)</f>
        <v>#N/A</v>
      </c>
    </row>
    <row r="1504" spans="1:25" hidden="1" x14ac:dyDescent="0.25">
      <c r="A1504" t="str">
        <v>თბილისი კარგო სერვისი</v>
      </c>
      <c r="B1504" t="str">
        <v>208163949</v>
      </c>
      <c r="C1504" s="19">
        <v>35382</v>
      </c>
      <c r="E1504" t="str">
        <v/>
      </c>
      <c r="F1504" t="str">
        <v/>
      </c>
      <c r="H1504" t="str">
        <v>თბილისი, სამგორის რაიონი, აეროპორტის დასახლება, №15</v>
      </c>
      <c r="I1504" t="str">
        <v/>
      </c>
      <c r="J1504" t="str">
        <v/>
      </c>
      <c r="K1504" t="str">
        <v/>
      </c>
      <c r="M1504" t="str">
        <v>დავით დავითაშვილი</v>
      </c>
      <c r="N1504" t="str">
        <v>01017007624</v>
      </c>
      <c r="O1504" t="str">
        <v>tcscargo@live.com</v>
      </c>
      <c r="P1504" t="str">
        <v/>
      </c>
      <c r="Q1504">
        <v>786</v>
      </c>
      <c r="R1504" t="str">
        <v>0d51a686-652b-478f-9502-50b11abafa54</v>
      </c>
      <c r="S1504" t="str">
        <v>94279771-0dd8-44b8-955b-275714b1489b</v>
      </c>
      <c r="T1504" t="str">
        <v>2EFE4A7C-5ED8-41F5-A4D3-5CD3C0CA5F72</v>
      </c>
      <c r="U1504" t="str">
        <v>ICE001503</v>
      </c>
      <c r="V1504" t="b">
        <f>ISNUMBER(MATCH( ""&amp; T1504,  Emploees!AC:AC,0))</f>
        <v>0</v>
      </c>
      <c r="W1504" t="b">
        <f>IF(V1504,FALSE,ISNUMBER(MATCH(T1504,Emploees!B:B,0)))</f>
        <v>0</v>
      </c>
      <c r="X1504" t="b">
        <v>1</v>
      </c>
      <c r="Y1504" t="e">
        <f>MATCH(ROW(),Sheet2!$A$2:$A$8,0)</f>
        <v>#N/A</v>
      </c>
    </row>
    <row r="1505" spans="1:25" hidden="1" x14ac:dyDescent="0.25">
      <c r="A1505" t="str">
        <v>ბ-ი კ-ეი პროექტი</v>
      </c>
      <c r="B1505" t="str">
        <v>445442977</v>
      </c>
      <c r="C1505" s="19">
        <v>41778</v>
      </c>
      <c r="E1505" t="str">
        <v/>
      </c>
      <c r="F1505" t="str">
        <v/>
      </c>
      <c r="H1505" t="str">
        <v>ქ. ბათუმი, მ. აბაშიძის ქ., № 25</v>
      </c>
      <c r="I1505" t="str">
        <v/>
      </c>
      <c r="J1505" t="str">
        <v/>
      </c>
      <c r="K1505" t="str">
        <v/>
      </c>
      <c r="M1505" t="str">
        <v>პაატა ბეჟანიძე</v>
      </c>
      <c r="N1505">
        <v>7.2006128661006E+19</v>
      </c>
      <c r="O1505" t="str">
        <v>bkgeopro@gmail.com</v>
      </c>
      <c r="P1505" t="str">
        <v/>
      </c>
      <c r="Q1505" t="str">
        <v/>
      </c>
      <c r="R1505" t="str">
        <v>0d51a686-652b-478f-9502-50b11abafa54</v>
      </c>
      <c r="S1505" t="str">
        <v>94279771-0dd8-44b8-955b-275714b1489b</v>
      </c>
      <c r="T1505" t="str">
        <v>2381F531-2A13-40FD-BA7E-D6D8D5D8D6F4</v>
      </c>
      <c r="U1505" t="str">
        <v>ICE001504</v>
      </c>
      <c r="V1505" t="b">
        <f>ISNUMBER(MATCH( ""&amp; T1505,  Emploees!AC:AC,0))</f>
        <v>0</v>
      </c>
      <c r="W1505" t="b">
        <f>IF(V1505,FALSE,ISNUMBER(MATCH(T1505,Emploees!B:B,0)))</f>
        <v>0</v>
      </c>
      <c r="X1505" t="b">
        <v>1</v>
      </c>
      <c r="Y1505" t="e">
        <f>MATCH(ROW(),Sheet2!$A$2:$A$8,0)</f>
        <v>#N/A</v>
      </c>
    </row>
    <row r="1506" spans="1:25" hidden="1" x14ac:dyDescent="0.25">
      <c r="A1506" t="str">
        <v>ვანილა სქაი ჯორჯია (LTD VANILLA SKY GEORGIA)</v>
      </c>
      <c r="B1506" t="str">
        <v>236097772</v>
      </c>
      <c r="C1506" s="19">
        <v>39743</v>
      </c>
      <c r="E1506" t="str">
        <v/>
      </c>
      <c r="F1506" t="str">
        <v/>
      </c>
      <c r="H1506" t="str">
        <v>მცხეთის რაიონი, ს.ნატახტარი</v>
      </c>
      <c r="I1506" t="str">
        <v/>
      </c>
      <c r="J1506" t="str">
        <v/>
      </c>
      <c r="K1506" t="str">
        <v/>
      </c>
      <c r="M1506" t="str">
        <v>ნინო ფერაძე</v>
      </c>
      <c r="N1506" t="str">
        <v>01024001265</v>
      </c>
      <c r="O1506" t="str">
        <v>Info@vanillasky.ge</v>
      </c>
      <c r="P1506">
        <v>599659090</v>
      </c>
      <c r="Q1506">
        <v>1428</v>
      </c>
      <c r="R1506" t="str">
        <v>0d51a686-652b-478f-9502-50b11abafa54</v>
      </c>
      <c r="S1506" t="str">
        <v>94279771-0dd8-44b8-955b-275714b1489b</v>
      </c>
      <c r="T1506" t="str">
        <v>7FEDA390-BD16-4C45-AF3E-CE354D390992</v>
      </c>
      <c r="U1506" t="str">
        <v>ICE001505</v>
      </c>
      <c r="V1506" t="b">
        <f>ISNUMBER(MATCH( ""&amp; T1506,  Emploees!AC:AC,0))</f>
        <v>0</v>
      </c>
      <c r="W1506" t="b">
        <f>IF(V1506,FALSE,ISNUMBER(MATCH(T1506,Emploees!B:B,0)))</f>
        <v>0</v>
      </c>
      <c r="X1506" t="b">
        <v>1</v>
      </c>
      <c r="Y1506" t="e">
        <f>MATCH(ROW(),Sheet2!$A$2:$A$8,0)</f>
        <v>#N/A</v>
      </c>
    </row>
    <row r="1507" spans="1:25" hidden="1" x14ac:dyDescent="0.25">
      <c r="A1507" t="str">
        <v>ბათუმი</v>
      </c>
      <c r="B1507" t="str">
        <v>445503027</v>
      </c>
      <c r="C1507" s="19">
        <v>42808</v>
      </c>
      <c r="E1507" t="str">
        <v/>
      </c>
      <c r="F1507" t="str">
        <v/>
      </c>
      <c r="H1507" t="str">
        <v>ქ. ბათუმი , ქუჩა კობალაძე , N 8ა , სართული 1, N7</v>
      </c>
      <c r="I1507" t="str">
        <v/>
      </c>
      <c r="J1507" t="str">
        <v/>
      </c>
      <c r="K1507" t="str">
        <v/>
      </c>
      <c r="M1507" t="str">
        <v>ამირან ფარტენაძე</v>
      </c>
      <c r="N1507" t="str">
        <v>61006001003,</v>
      </c>
      <c r="O1507" t="str">
        <v>fartenadzegoga@mail.ru</v>
      </c>
      <c r="P1507" t="str">
        <v/>
      </c>
      <c r="Q1507" t="str">
        <v/>
      </c>
      <c r="R1507" t="str">
        <v>0d51a686-652b-478f-9502-50b11abafa54</v>
      </c>
      <c r="S1507" t="str">
        <v>94279771-0dd8-44b8-955b-275714b1489b</v>
      </c>
      <c r="T1507" t="str">
        <v>D6D04552-AB0C-4FEA-9F9E-6FFEC83371F6</v>
      </c>
      <c r="U1507" t="str">
        <v>ICE001506</v>
      </c>
      <c r="V1507" t="b">
        <f>ISNUMBER(MATCH( ""&amp; T1507,  Emploees!AC:AC,0))</f>
        <v>0</v>
      </c>
      <c r="W1507" t="b">
        <f>IF(V1507,FALSE,ISNUMBER(MATCH(T1507,Emploees!B:B,0)))</f>
        <v>0</v>
      </c>
      <c r="X1507" t="b">
        <v>1</v>
      </c>
      <c r="Y1507" t="e">
        <f>MATCH(ROW(),Sheet2!$A$2:$A$8,0)</f>
        <v>#N/A</v>
      </c>
    </row>
    <row r="1508" spans="1:25" hidden="1" x14ac:dyDescent="0.25">
      <c r="A1508" t="str">
        <v>ტერმინალი თბილისი</v>
      </c>
      <c r="B1508" t="str">
        <v>402050221</v>
      </c>
      <c r="C1508" s="19">
        <v>42858</v>
      </c>
      <c r="E1508" t="str">
        <v/>
      </c>
      <c r="F1508" t="str">
        <v/>
      </c>
      <c r="H1508" t="str">
        <v>ქ. თბილისი, სამგორის რაიონი, დასახლება ალექსეევკა, (ნაკვ.07/023)</v>
      </c>
      <c r="I1508" t="str">
        <v/>
      </c>
      <c r="J1508" t="str">
        <v/>
      </c>
      <c r="K1508" t="str">
        <v/>
      </c>
      <c r="M1508" t="str">
        <v>ლევანი ნებიერიძე</v>
      </c>
      <c r="N1508" t="str">
        <v>01024002300</v>
      </c>
      <c r="O1508" t="str">
        <v>l.nebieridze@vengo.ge</v>
      </c>
      <c r="P1508" t="str">
        <v/>
      </c>
      <c r="Q1508">
        <v>989</v>
      </c>
      <c r="R1508" t="str">
        <v>0d51a686-652b-478f-9502-50b11abafa54</v>
      </c>
      <c r="S1508" t="str">
        <v>94279771-0dd8-44b8-955b-275714b1489b</v>
      </c>
      <c r="T1508" t="str">
        <v>8A7224FD-C999-435F-A55E-95A4FC281E3E</v>
      </c>
      <c r="U1508" t="str">
        <v>ICE001507</v>
      </c>
      <c r="V1508" t="b">
        <f>ISNUMBER(MATCH( ""&amp; T1508,  Emploees!AC:AC,0))</f>
        <v>0</v>
      </c>
      <c r="W1508" t="b">
        <f>IF(V1508,FALSE,ISNUMBER(MATCH(T1508,Emploees!B:B,0)))</f>
        <v>0</v>
      </c>
      <c r="X1508" t="b">
        <v>1</v>
      </c>
      <c r="Y1508" t="e">
        <f>MATCH(ROW(),Sheet2!$A$2:$A$8,0)</f>
        <v>#N/A</v>
      </c>
    </row>
    <row r="1509" spans="1:25" hidden="1" x14ac:dyDescent="0.25">
      <c r="A1509" t="str">
        <v>ALLEGRO</v>
      </c>
      <c r="B1509" t="str">
        <v>445396875</v>
      </c>
      <c r="C1509" s="19">
        <v>40668</v>
      </c>
      <c r="E1509" t="str">
        <v/>
      </c>
      <c r="F1509" t="str">
        <v/>
      </c>
      <c r="H1509" t="str">
        <v>ქ. ბათუმი, ლერმონტოვის ქ., № 57., ბ. 17</v>
      </c>
      <c r="I1509" t="str">
        <v/>
      </c>
      <c r="J1509" t="str">
        <v/>
      </c>
      <c r="K1509" t="str">
        <v/>
      </c>
      <c r="M1509" t="str">
        <v>ტატიანა სტანისლავსკაია</v>
      </c>
      <c r="N1509">
        <v>61003002515</v>
      </c>
      <c r="O1509" t="str">
        <v>allegro_52@mail.ru</v>
      </c>
      <c r="P1509" t="str">
        <v/>
      </c>
      <c r="Q1509" t="str">
        <v/>
      </c>
      <c r="R1509" t="str">
        <v>0d51a686-652b-478f-9502-50b11abafa54</v>
      </c>
      <c r="S1509" t="str">
        <v>94279771-0dd8-44b8-955b-275714b1489b</v>
      </c>
      <c r="T1509" t="str">
        <v>413F324E-995C-4784-9696-7D052539B908</v>
      </c>
      <c r="U1509" t="str">
        <v>ICE001508</v>
      </c>
      <c r="V1509" t="b">
        <f>ISNUMBER(MATCH( ""&amp; T1509,  Emploees!AC:AC,0))</f>
        <v>0</v>
      </c>
      <c r="W1509" t="b">
        <f>IF(V1509,FALSE,ISNUMBER(MATCH(T1509,Emploees!B:B,0)))</f>
        <v>0</v>
      </c>
      <c r="X1509" t="b">
        <v>1</v>
      </c>
      <c r="Y1509" t="e">
        <f>MATCH(ROW(),Sheet2!$A$2:$A$8,0)</f>
        <v>#N/A</v>
      </c>
    </row>
    <row r="1510" spans="1:25" hidden="1" x14ac:dyDescent="0.25">
      <c r="A1510" t="str">
        <v>ლიბერთი ოტელ</v>
      </c>
      <c r="B1510" t="str">
        <v>445513668</v>
      </c>
      <c r="C1510" s="19">
        <v>42954</v>
      </c>
      <c r="E1510" t="str">
        <v/>
      </c>
      <c r="F1510" t="str">
        <v/>
      </c>
      <c r="H1510" t="str">
        <v>ქ. ბათუმი, გოგოლის ქუჩა, N1</v>
      </c>
      <c r="I1510" t="str">
        <v/>
      </c>
      <c r="J1510" t="str">
        <v/>
      </c>
      <c r="K1510" t="str">
        <v/>
      </c>
      <c r="M1510" t="str">
        <v>ონდერ უთქუ აჩარ</v>
      </c>
      <c r="N1510" t="str">
        <v>36812087274,U20467790</v>
      </c>
      <c r="O1510" t="str">
        <v>cemtekcan@gmail.com</v>
      </c>
      <c r="P1510" t="str">
        <v/>
      </c>
      <c r="Q1510" t="str">
        <v/>
      </c>
      <c r="R1510" t="str">
        <v>0d51a686-652b-478f-9502-50b11abafa54</v>
      </c>
      <c r="S1510" t="str">
        <v>94279771-0dd8-44b8-955b-275714b1489b</v>
      </c>
      <c r="T1510" t="str">
        <v>13120730-AF58-4D82-BF5F-9CFCDE746665</v>
      </c>
      <c r="U1510" t="str">
        <v>ICE001509</v>
      </c>
      <c r="V1510" t="b">
        <f>ISNUMBER(MATCH( ""&amp; T1510,  Emploees!AC:AC,0))</f>
        <v>0</v>
      </c>
      <c r="W1510" t="b">
        <f>IF(V1510,FALSE,ISNUMBER(MATCH(T1510,Emploees!B:B,0)))</f>
        <v>0</v>
      </c>
      <c r="X1510" t="b">
        <v>1</v>
      </c>
      <c r="Y1510" t="e">
        <f>MATCH(ROW(),Sheet2!$A$2:$A$8,0)</f>
        <v>#N/A</v>
      </c>
    </row>
    <row r="1511" spans="1:25" hidden="1" x14ac:dyDescent="0.25">
      <c r="A1511" t="str">
        <v>არგუმენტი</v>
      </c>
      <c r="B1511" t="str">
        <v>405199173</v>
      </c>
      <c r="C1511" s="19">
        <v>42825</v>
      </c>
      <c r="E1511" t="str">
        <v/>
      </c>
      <c r="F1511" t="str">
        <v/>
      </c>
      <c r="H1511" t="str">
        <v>ქ. თბილისი, ვაკე-საბურთალოს რაიონი, ილო მოსაშვილის ქუჩა, N 2, ბინა 86</v>
      </c>
      <c r="I1511" t="str">
        <v/>
      </c>
      <c r="J1511" t="str">
        <v/>
      </c>
      <c r="K1511" t="str">
        <v/>
      </c>
      <c r="M1511" t="str">
        <v>დავით ჭეიშვილი</v>
      </c>
      <c r="N1511" t="str">
        <v>01008013224</v>
      </c>
      <c r="O1511" t="str">
        <v>argumentltd@gmail.com</v>
      </c>
      <c r="P1511" t="str">
        <v/>
      </c>
      <c r="Q1511" t="str">
        <v/>
      </c>
      <c r="R1511" t="str">
        <v>0d51a686-652b-478f-9502-50b11abafa54</v>
      </c>
      <c r="S1511" t="str">
        <v>94279771-0dd8-44b8-955b-275714b1489b</v>
      </c>
      <c r="T1511" t="str">
        <v>4581F6F4-1B96-4A2F-A7F7-10D3DA1C6D99</v>
      </c>
      <c r="U1511" t="str">
        <v>ICE001510</v>
      </c>
      <c r="V1511" t="b">
        <f>ISNUMBER(MATCH( ""&amp; T1511,  Emploees!AC:AC,0))</f>
        <v>0</v>
      </c>
      <c r="W1511" t="b">
        <f>IF(V1511,FALSE,ISNUMBER(MATCH(T1511,Emploees!B:B,0)))</f>
        <v>0</v>
      </c>
      <c r="X1511" t="b">
        <v>1</v>
      </c>
      <c r="Y1511" t="e">
        <f>MATCH(ROW(),Sheet2!$A$2:$A$8,0)</f>
        <v>#N/A</v>
      </c>
    </row>
    <row r="1512" spans="1:25" hidden="1" x14ac:dyDescent="0.25">
      <c r="A1512" t="str">
        <v>თაშრე</v>
      </c>
      <c r="B1512" t="str">
        <v>402031662</v>
      </c>
      <c r="C1512" s="19">
        <v>42466</v>
      </c>
      <c r="E1512" t="str">
        <v/>
      </c>
      <c r="F1512" t="str">
        <v/>
      </c>
      <c r="H1512" t="str">
        <v>თბილისი, დიდუბის რაიონი, აკაკი ბელიაშვილის ქ., N88</v>
      </c>
      <c r="I1512" t="str">
        <v/>
      </c>
      <c r="J1512" t="str">
        <v/>
      </c>
      <c r="K1512" t="str">
        <v/>
      </c>
      <c r="M1512" t="str">
        <v>მაკა ცაბუტაშვილი</v>
      </c>
      <c r="N1512">
        <v>35001002829</v>
      </c>
      <c r="O1512" t="str">
        <v>temo@trawellin.ge</v>
      </c>
      <c r="P1512" t="str">
        <v/>
      </c>
      <c r="Q1512" t="str">
        <v/>
      </c>
      <c r="R1512" t="str">
        <v>0d51a686-652b-478f-9502-50b11abafa54</v>
      </c>
      <c r="S1512" t="str">
        <v>94279771-0dd8-44b8-955b-275714b1489b</v>
      </c>
      <c r="T1512" t="str">
        <v>CF02526A-8726-4B57-9838-0C0F607A7F12</v>
      </c>
      <c r="U1512" t="str">
        <v>ICE001511</v>
      </c>
      <c r="V1512" t="b">
        <f>ISNUMBER(MATCH( ""&amp; T1512,  Emploees!AC:AC,0))</f>
        <v>0</v>
      </c>
      <c r="W1512" t="b">
        <f>IF(V1512,FALSE,ISNUMBER(MATCH(T1512,Emploees!B:B,0)))</f>
        <v>0</v>
      </c>
      <c r="X1512" t="b">
        <v>1</v>
      </c>
      <c r="Y1512" t="e">
        <f>MATCH(ROW(),Sheet2!$A$2:$A$8,0)</f>
        <v>#N/A</v>
      </c>
    </row>
    <row r="1513" spans="1:25" hidden="1" x14ac:dyDescent="0.25">
      <c r="A1513" t="str">
        <v>კოლხური სახლი</v>
      </c>
      <c r="B1513" t="str">
        <v>245593497</v>
      </c>
      <c r="C1513" s="19">
        <v>39210</v>
      </c>
      <c r="E1513" t="str">
        <v/>
      </c>
      <c r="F1513" t="str">
        <v/>
      </c>
      <c r="H1513" t="str">
        <v>ქ. ბათუმი, ხიმშიაშვილის ქ., №10</v>
      </c>
      <c r="I1513" t="str">
        <v/>
      </c>
      <c r="J1513" t="str">
        <v/>
      </c>
      <c r="K1513" t="str">
        <v/>
      </c>
      <c r="M1513" t="str">
        <v>მერაბ დოლიძე</v>
      </c>
      <c r="N1513">
        <v>61006005960</v>
      </c>
      <c r="O1513" t="str">
        <v/>
      </c>
      <c r="P1513" t="str">
        <v/>
      </c>
      <c r="Q1513" t="str">
        <v/>
      </c>
      <c r="R1513" t="str">
        <v>0d51a686-652b-478f-9502-50b11abafa54</v>
      </c>
      <c r="S1513" t="str">
        <v>94279771-0dd8-44b8-955b-275714b1489b</v>
      </c>
      <c r="T1513" t="str">
        <v>E49EDAE4-CDC6-4EA1-83D8-5422BF44E090</v>
      </c>
      <c r="U1513" t="str">
        <v>ICE001512</v>
      </c>
      <c r="V1513" t="b">
        <f>ISNUMBER(MATCH( ""&amp; T1513,  Emploees!AC:AC,0))</f>
        <v>0</v>
      </c>
      <c r="W1513" t="b">
        <f>IF(V1513,FALSE,ISNUMBER(MATCH(T1513,Emploees!B:B,0)))</f>
        <v>0</v>
      </c>
      <c r="X1513" t="b">
        <v>1</v>
      </c>
      <c r="Y1513" t="e">
        <f>MATCH(ROW(),Sheet2!$A$2:$A$8,0)</f>
        <v>#N/A</v>
      </c>
    </row>
    <row r="1514" spans="1:25" hidden="1" x14ac:dyDescent="0.25">
      <c r="A1514" t="str">
        <v>ქართული ღვინის კოოპერაცია</v>
      </c>
      <c r="B1514" t="str">
        <v>405117369</v>
      </c>
      <c r="C1514" s="19">
        <v>42265</v>
      </c>
      <c r="E1514" t="str">
        <v/>
      </c>
      <c r="F1514" t="str">
        <v/>
      </c>
      <c r="H1514" t="str">
        <v>ქ. თბილისის, ვაკე-საბურთალოს რაიონი, გ.შავგულიძის ქ. N 7 ბ. 57</v>
      </c>
      <c r="I1514" t="str">
        <v/>
      </c>
      <c r="J1514" t="str">
        <v/>
      </c>
      <c r="K1514" t="str">
        <v/>
      </c>
      <c r="M1514" t="str">
        <v>ირაკლი ჩხაიძე</v>
      </c>
      <c r="N1514">
        <v>11001005127</v>
      </c>
      <c r="O1514" t="str">
        <v>iraklister@gmail.com</v>
      </c>
      <c r="P1514" t="str">
        <v/>
      </c>
      <c r="Q1514" t="str">
        <v/>
      </c>
      <c r="R1514" t="str">
        <v>0d51a686-652b-478f-9502-50b11abafa54</v>
      </c>
      <c r="S1514" t="str">
        <v>94279771-0dd8-44b8-955b-275714b1489b</v>
      </c>
      <c r="T1514" t="str">
        <v>9F5A0EEC-01FC-4110-9618-D3CC414CA5FE</v>
      </c>
      <c r="U1514" t="str">
        <v>ICE001513</v>
      </c>
      <c r="V1514" t="b">
        <f>ISNUMBER(MATCH( ""&amp; T1514,  Emploees!AC:AC,0))</f>
        <v>0</v>
      </c>
      <c r="W1514" t="b">
        <f>IF(V1514,FALSE,ISNUMBER(MATCH(T1514,Emploees!B:B,0)))</f>
        <v>0</v>
      </c>
      <c r="X1514" t="b">
        <v>1</v>
      </c>
      <c r="Y1514" t="e">
        <f>MATCH(ROW(),Sheet2!$A$2:$A$8,0)</f>
        <v>#N/A</v>
      </c>
    </row>
    <row r="1515" spans="1:25" hidden="1" x14ac:dyDescent="0.25">
      <c r="A1515" t="str">
        <v>ჩეხური ლუდის სახლი</v>
      </c>
      <c r="B1515" t="str">
        <v>405137631</v>
      </c>
      <c r="C1515" s="19">
        <v>42425</v>
      </c>
      <c r="E1515" t="str">
        <v/>
      </c>
      <c r="F1515" t="str">
        <v/>
      </c>
      <c r="H1515" t="str">
        <v>თბილისი, ვაკე-საბურთალოს რაიონი, დიღმის სასწ. საცდელი მეურნეობა, მანსარდა №2, სართული 5</v>
      </c>
      <c r="I1515" t="str">
        <v/>
      </c>
      <c r="J1515" t="str">
        <v/>
      </c>
      <c r="K1515" t="str">
        <v/>
      </c>
      <c r="M1515" t="str">
        <v>ირაკლი ენუქიძე</v>
      </c>
      <c r="N1515" t="str">
        <v>01008016616</v>
      </c>
      <c r="O1515" t="str">
        <v>dkitoshvili@yahoo.com</v>
      </c>
      <c r="P1515" t="str">
        <v/>
      </c>
      <c r="Q1515" t="str">
        <v/>
      </c>
      <c r="R1515" t="str">
        <v>0d51a686-652b-478f-9502-50b11abafa54</v>
      </c>
      <c r="S1515" t="str">
        <v>94279771-0dd8-44b8-955b-275714b1489b</v>
      </c>
      <c r="T1515" t="str">
        <v>9D6D6E60-3761-4EAC-9E7C-43345EB1145D</v>
      </c>
      <c r="U1515" t="str">
        <v>ICE001514</v>
      </c>
      <c r="V1515" t="b">
        <f>ISNUMBER(MATCH( ""&amp; T1515,  Emploees!AC:AC,0))</f>
        <v>0</v>
      </c>
      <c r="W1515" t="b">
        <f>IF(V1515,FALSE,ISNUMBER(MATCH(T1515,Emploees!B:B,0)))</f>
        <v>0</v>
      </c>
      <c r="X1515" t="b">
        <v>1</v>
      </c>
      <c r="Y1515" t="e">
        <f>MATCH(ROW(),Sheet2!$A$2:$A$8,0)</f>
        <v>#N/A</v>
      </c>
    </row>
    <row r="1516" spans="1:25" hidden="1" x14ac:dyDescent="0.25">
      <c r="A1516" t="str">
        <v>საგა გრუპი</v>
      </c>
      <c r="B1516" t="str">
        <v>204577225</v>
      </c>
      <c r="C1516" s="19">
        <v>40169</v>
      </c>
      <c r="E1516" t="str">
        <v/>
      </c>
      <c r="F1516" t="str">
        <v/>
      </c>
      <c r="H1516" t="str">
        <v>თბილისი, დიდუბის რაიონი, გ. ცაბაძის ქ., კორპ. 4, ბ. 33</v>
      </c>
      <c r="I1516" t="str">
        <v/>
      </c>
      <c r="J1516" t="str">
        <v/>
      </c>
      <c r="K1516" t="str">
        <v/>
      </c>
      <c r="M1516" t="str">
        <v>ზურაბი კრიჟანოვსკი</v>
      </c>
      <c r="N1516" t="str">
        <v>01030034062</v>
      </c>
      <c r="O1516" t="str">
        <v>sagagroupltd@gmail.com</v>
      </c>
      <c r="P1516" t="str">
        <v/>
      </c>
      <c r="Q1516" t="str">
        <v/>
      </c>
      <c r="R1516" t="str">
        <v>0d51a686-652b-478f-9502-50b11abafa54</v>
      </c>
      <c r="S1516" t="str">
        <v>94279771-0dd8-44b8-955b-275714b1489b</v>
      </c>
      <c r="T1516" t="str">
        <v>51690330-45EE-43CA-A1DE-C96DC120EBDD</v>
      </c>
      <c r="U1516" t="str">
        <v>ICE001515</v>
      </c>
      <c r="V1516" t="b">
        <f>ISNUMBER(MATCH( ""&amp; T1516,  Emploees!AC:AC,0))</f>
        <v>0</v>
      </c>
      <c r="W1516" t="b">
        <f>IF(V1516,FALSE,ISNUMBER(MATCH(T1516,Emploees!B:B,0)))</f>
        <v>0</v>
      </c>
      <c r="X1516" t="b">
        <v>1</v>
      </c>
      <c r="Y1516" t="e">
        <f>MATCH(ROW(),Sheet2!$A$2:$A$8,0)</f>
        <v>#N/A</v>
      </c>
    </row>
    <row r="1517" spans="1:25" hidden="1" x14ac:dyDescent="0.25">
      <c r="A1517" t="str">
        <v>ატმ - ანბანის კოშკის მენეჯმენტი</v>
      </c>
      <c r="B1517" t="str">
        <v>405104747</v>
      </c>
      <c r="C1517" s="19">
        <v>42164</v>
      </c>
      <c r="E1517" t="str">
        <v/>
      </c>
      <c r="F1517" t="str">
        <v/>
      </c>
      <c r="H1517" t="str">
        <v>ქ. ბათუმი, ზღვისპირა ბულვარი</v>
      </c>
      <c r="I1517" t="str">
        <v/>
      </c>
      <c r="J1517" t="str">
        <v/>
      </c>
      <c r="K1517" t="str">
        <v/>
      </c>
      <c r="M1517" t="str">
        <v>ზურაბ ნასყიდაშვილი</v>
      </c>
      <c r="N1517">
        <v>47001006155</v>
      </c>
      <c r="O1517" t="str">
        <v>tolosorel@yahoo.es</v>
      </c>
      <c r="P1517" t="str">
        <v/>
      </c>
      <c r="Q1517" t="str">
        <v/>
      </c>
      <c r="R1517" t="str">
        <v>0d51a686-652b-478f-9502-50b11abafa54</v>
      </c>
      <c r="S1517" t="str">
        <v>94279771-0dd8-44b8-955b-275714b1489b</v>
      </c>
      <c r="T1517" t="str">
        <v>CB28004A-2BC9-4D9F-95F0-F177FE4F7E4D</v>
      </c>
      <c r="U1517" t="str">
        <v>ICE001516</v>
      </c>
      <c r="V1517" t="b">
        <f>ISNUMBER(MATCH( ""&amp; T1517,  Emploees!AC:AC,0))</f>
        <v>0</v>
      </c>
      <c r="W1517" t="b">
        <f>IF(V1517,FALSE,ISNUMBER(MATCH(T1517,Emploees!B:B,0)))</f>
        <v>0</v>
      </c>
      <c r="X1517" t="b">
        <v>1</v>
      </c>
      <c r="Y1517" t="e">
        <f>MATCH(ROW(),Sheet2!$A$2:$A$8,0)</f>
        <v>#N/A</v>
      </c>
    </row>
    <row r="1518" spans="1:25" hidden="1" x14ac:dyDescent="0.25">
      <c r="A1518" t="str">
        <v>ლურჯი ტალღა</v>
      </c>
      <c r="B1518" t="str">
        <v>445483726</v>
      </c>
      <c r="C1518" s="19">
        <v>42486</v>
      </c>
      <c r="E1518" t="str">
        <v/>
      </c>
      <c r="F1518" t="str">
        <v/>
      </c>
      <c r="H1518" t="str">
        <v>ბათუმი, გოგებაშვილის ქ., N 33</v>
      </c>
      <c r="I1518" t="str">
        <v/>
      </c>
      <c r="J1518" t="str">
        <v/>
      </c>
      <c r="K1518" t="str">
        <v/>
      </c>
      <c r="M1518" t="str">
        <v>იორდან ბიკოვი</v>
      </c>
      <c r="N1518">
        <v>61003003397</v>
      </c>
      <c r="O1518" t="str">
        <v>lurjitalga@gmail.com</v>
      </c>
      <c r="P1518" t="str">
        <v/>
      </c>
      <c r="Q1518" t="str">
        <v/>
      </c>
      <c r="R1518" t="str">
        <v>0d51a686-652b-478f-9502-50b11abafa54</v>
      </c>
      <c r="S1518" t="str">
        <v>94279771-0dd8-44b8-955b-275714b1489b</v>
      </c>
      <c r="T1518" t="str">
        <v>44FBA87A-BB75-435C-9065-B3C53BC4B29F</v>
      </c>
      <c r="U1518" t="str">
        <v>ICE001517</v>
      </c>
      <c r="V1518" t="b">
        <f>ISNUMBER(MATCH( ""&amp; T1518,  Emploees!AC:AC,0))</f>
        <v>0</v>
      </c>
      <c r="W1518" t="b">
        <f>IF(V1518,FALSE,ISNUMBER(MATCH(T1518,Emploees!B:B,0)))</f>
        <v>0</v>
      </c>
      <c r="X1518" t="b">
        <v>1</v>
      </c>
      <c r="Y1518" t="e">
        <f>MATCH(ROW(),Sheet2!$A$2:$A$8,0)</f>
        <v>#N/A</v>
      </c>
    </row>
    <row r="1519" spans="1:25" hidden="1" x14ac:dyDescent="0.25">
      <c r="A1519" t="str">
        <v>ვარშტაინერი 2016</v>
      </c>
      <c r="B1519" t="str">
        <v>404515253</v>
      </c>
      <c r="C1519" s="19">
        <v>42535</v>
      </c>
      <c r="E1519" t="str">
        <v/>
      </c>
      <c r="F1519" t="str">
        <v/>
      </c>
      <c r="H1519" t="str">
        <v>ქ. თბილისი, მთაწმინდის რაიონი, შ. რუსთაველის გამზ., N 23</v>
      </c>
      <c r="I1519" t="str">
        <v/>
      </c>
      <c r="J1519" t="str">
        <v/>
      </c>
      <c r="K1519" t="str">
        <v/>
      </c>
      <c r="M1519" t="str">
        <v>ლევან ნამგალაძე</v>
      </c>
      <c r="N1519" t="str">
        <v>01026003426</v>
      </c>
      <c r="O1519" t="str">
        <v>irakartvelishvili@gmail.com</v>
      </c>
      <c r="P1519" t="str">
        <v/>
      </c>
      <c r="Q1519" t="str">
        <v/>
      </c>
      <c r="R1519" t="str">
        <v>0d51a686-652b-478f-9502-50b11abafa54</v>
      </c>
      <c r="S1519" t="str">
        <v>94279771-0dd8-44b8-955b-275714b1489b</v>
      </c>
      <c r="T1519" t="str">
        <v>AE81CC4F-EF6E-41EC-BA4C-37A2B424F5E1</v>
      </c>
      <c r="U1519" t="str">
        <v>ICE001518</v>
      </c>
      <c r="V1519" t="b">
        <f>ISNUMBER(MATCH( ""&amp; T1519,  Emploees!AC:AC,0))</f>
        <v>0</v>
      </c>
      <c r="W1519" t="b">
        <f>IF(V1519,FALSE,ISNUMBER(MATCH(T1519,Emploees!B:B,0)))</f>
        <v>0</v>
      </c>
      <c r="X1519" t="b">
        <v>1</v>
      </c>
      <c r="Y1519" t="e">
        <f>MATCH(ROW(),Sheet2!$A$2:$A$8,0)</f>
        <v>#N/A</v>
      </c>
    </row>
    <row r="1520" spans="1:25" hidden="1" x14ac:dyDescent="0.25">
      <c r="A1520" t="str">
        <v>გიო 2015</v>
      </c>
      <c r="B1520" t="str">
        <v>425054380</v>
      </c>
      <c r="C1520" s="19">
        <v>41997</v>
      </c>
      <c r="E1520" t="str">
        <v/>
      </c>
      <c r="F1520" t="str">
        <v/>
      </c>
      <c r="H1520" t="str">
        <v>ბაღდათი ს. როხი მე–5 ქ. N 30</v>
      </c>
      <c r="I1520" t="str">
        <v/>
      </c>
      <c r="J1520" t="str">
        <v/>
      </c>
      <c r="K1520" t="str">
        <v/>
      </c>
      <c r="M1520" t="str">
        <v>გიორგი გორგოძე</v>
      </c>
      <c r="N1520">
        <v>60001156161</v>
      </c>
      <c r="O1520" t="str">
        <v>gio2015.ltd@mail.ru</v>
      </c>
      <c r="P1520" t="str">
        <v/>
      </c>
      <c r="Q1520">
        <v>502</v>
      </c>
      <c r="R1520" t="str">
        <v>0d51a686-652b-478f-9502-50b11abafa54</v>
      </c>
      <c r="S1520" t="str">
        <v>94279771-0dd8-44b8-955b-275714b1489b</v>
      </c>
      <c r="T1520" t="str">
        <v>C49D6CE0-D74D-4BC7-8E0A-A6544A8482A0</v>
      </c>
      <c r="U1520" t="str">
        <v>ICE001519</v>
      </c>
      <c r="V1520" t="b">
        <f>ISNUMBER(MATCH( ""&amp; T1520,  Emploees!AC:AC,0))</f>
        <v>0</v>
      </c>
      <c r="W1520" t="b">
        <f>IF(V1520,FALSE,ISNUMBER(MATCH(T1520,Emploees!B:B,0)))</f>
        <v>0</v>
      </c>
      <c r="X1520" t="b">
        <v>1</v>
      </c>
      <c r="Y1520" t="e">
        <f>MATCH(ROW(),Sheet2!$A$2:$A$8,0)</f>
        <v>#N/A</v>
      </c>
    </row>
    <row r="1521" spans="1:25" hidden="1" x14ac:dyDescent="0.25">
      <c r="A1521" t="str">
        <v>კანპეი</v>
      </c>
      <c r="B1521" t="str">
        <v>404466234</v>
      </c>
      <c r="C1521" s="19">
        <v>40964</v>
      </c>
      <c r="E1521" t="str">
        <v/>
      </c>
      <c r="F1521" t="str">
        <v/>
      </c>
      <c r="H1521" t="str">
        <v>ქ. თბილისი, ძველი თბილისის რაიონი, ვაშლოვანის ქ., N 3, ბინა N3</v>
      </c>
      <c r="I1521" t="str">
        <v/>
      </c>
      <c r="J1521" t="str">
        <v/>
      </c>
      <c r="K1521" t="str">
        <v/>
      </c>
      <c r="M1521" t="str">
        <v>თამარ ჯღარკავა</v>
      </c>
      <c r="N1521" t="str">
        <v>01015003040</v>
      </c>
      <c r="O1521" t="str">
        <v>77777victoria@gmail.com</v>
      </c>
      <c r="P1521" t="str">
        <v/>
      </c>
      <c r="Q1521" t="str">
        <v/>
      </c>
      <c r="R1521" t="str">
        <v>0d51a686-652b-478f-9502-50b11abafa54</v>
      </c>
      <c r="S1521" t="str">
        <v>94279771-0dd8-44b8-955b-275714b1489b</v>
      </c>
      <c r="T1521" t="str">
        <v>71F9057F-8AB8-4852-9A53-A111354055F5</v>
      </c>
      <c r="U1521" t="str">
        <v>ICE001520</v>
      </c>
      <c r="V1521" t="b">
        <f>ISNUMBER(MATCH( ""&amp; T1521,  Emploees!AC:AC,0))</f>
        <v>0</v>
      </c>
      <c r="W1521" t="b">
        <f>IF(V1521,FALSE,ISNUMBER(MATCH(T1521,Emploees!B:B,0)))</f>
        <v>0</v>
      </c>
      <c r="X1521" t="b">
        <v>1</v>
      </c>
      <c r="Y1521" t="e">
        <f>MATCH(ROW(),Sheet2!$A$2:$A$8,0)</f>
        <v>#N/A</v>
      </c>
    </row>
    <row r="1522" spans="1:25" hidden="1" x14ac:dyDescent="0.25">
      <c r="A1522" t="str">
        <v>რესტორან მუზეუმი გუჯარი</v>
      </c>
      <c r="B1522" t="str">
        <v>404432262</v>
      </c>
      <c r="C1522" s="19">
        <v>41234</v>
      </c>
      <c r="E1522" t="str">
        <v/>
      </c>
      <c r="F1522" t="str">
        <v/>
      </c>
      <c r="H1522" t="str">
        <v>მცხეთა, დ. აღმაშენებლის ქ., №156</v>
      </c>
      <c r="I1522" t="str">
        <v>თბილისი, ვაკის რაიონი, ზაქარია ფალიაშვილის ქ., N 62, ბინა 2</v>
      </c>
      <c r="J1522" t="str">
        <v/>
      </c>
      <c r="K1522" t="str">
        <v/>
      </c>
      <c r="M1522" t="str">
        <v>ელგუჯა ბუბუტეიშვილი</v>
      </c>
      <c r="N1522" t="str">
        <v>01018000374</v>
      </c>
      <c r="O1522" t="str">
        <v>info@sarajishvili.ge</v>
      </c>
      <c r="P1522">
        <v>571222222</v>
      </c>
      <c r="Q1522" t="str">
        <v/>
      </c>
      <c r="R1522" t="str">
        <v>0d51a686-652b-478f-9502-50b11abafa54</v>
      </c>
      <c r="S1522" t="str">
        <v>94279771-0dd8-44b8-955b-275714b1489b</v>
      </c>
      <c r="T1522" t="str">
        <v>C95EDFE3-2C50-4E17-868C-6AB38DF54E6A</v>
      </c>
      <c r="U1522" t="str">
        <v>ICE001521</v>
      </c>
      <c r="V1522" t="b">
        <f>ISNUMBER(MATCH( ""&amp; T1522,  Emploees!AC:AC,0))</f>
        <v>0</v>
      </c>
      <c r="W1522" t="b">
        <f>IF(V1522,FALSE,ISNUMBER(MATCH(T1522,Emploees!B:B,0)))</f>
        <v>0</v>
      </c>
      <c r="X1522" t="b">
        <v>1</v>
      </c>
      <c r="Y1522" t="e">
        <f>MATCH(ROW(),Sheet2!$A$2:$A$8,0)</f>
        <v>#N/A</v>
      </c>
    </row>
    <row r="1523" spans="1:25" hidden="1" x14ac:dyDescent="0.25">
      <c r="A1523" t="str">
        <v>საერთაშორისო კორპორაცია აი სი არ</v>
      </c>
      <c r="B1523" t="str">
        <v>202907943</v>
      </c>
      <c r="C1523" s="19">
        <v>35012</v>
      </c>
      <c r="E1523" t="str">
        <v/>
      </c>
      <c r="F1523" t="str">
        <v/>
      </c>
      <c r="H1523" t="str">
        <v>თბილისი, დიდუბის რაიონი, დავით აღმაშენებლის გამზ., N173/ ბორჯომის ქ.,1</v>
      </c>
      <c r="I1523" t="str">
        <v/>
      </c>
      <c r="J1523" t="str">
        <v/>
      </c>
      <c r="K1523" t="str">
        <v/>
      </c>
      <c r="M1523" t="str">
        <v>ნანი ანდიაშვილი</v>
      </c>
      <c r="N1523" t="str">
        <v>01008001539</v>
      </c>
      <c r="O1523" t="str">
        <v>info@icr.ge</v>
      </c>
      <c r="P1523" t="str">
        <v/>
      </c>
      <c r="Q1523" t="str">
        <v/>
      </c>
      <c r="R1523" t="str">
        <v>0d51a686-652b-478f-9502-50b11abafa54</v>
      </c>
      <c r="S1523" t="str">
        <v>94279771-0dd8-44b8-955b-275714b1489b</v>
      </c>
      <c r="T1523" t="str">
        <v>7F1697AC-4FB1-463C-9AF9-E8F2774F20BD</v>
      </c>
      <c r="U1523" t="str">
        <v>ICE001522</v>
      </c>
      <c r="V1523" t="b">
        <f>ISNUMBER(MATCH( ""&amp; T1523,  Emploees!AC:AC,0))</f>
        <v>0</v>
      </c>
      <c r="W1523" t="b">
        <f>IF(V1523,FALSE,ISNUMBER(MATCH(T1523,Emploees!B:B,0)))</f>
        <v>0</v>
      </c>
      <c r="X1523" t="b">
        <v>1</v>
      </c>
      <c r="Y1523" t="e">
        <f>MATCH(ROW(),Sheet2!$A$2:$A$8,0)</f>
        <v>#N/A</v>
      </c>
    </row>
    <row r="1524" spans="1:25" hidden="1" x14ac:dyDescent="0.25">
      <c r="A1524" t="str">
        <v>მუხამბაზი გარდენ</v>
      </c>
      <c r="B1524" t="str">
        <v>402047539</v>
      </c>
      <c r="C1524" s="19">
        <v>42811</v>
      </c>
      <c r="E1524" t="str">
        <v/>
      </c>
      <c r="F1524" t="str">
        <v/>
      </c>
      <c r="H1524" t="str">
        <v>ქ. თბილისი, დიდუბე-ჩუღურეთის რაიონი, აკ. წერეთლის გამზ., N 55, კორ. 1, ბ. 135</v>
      </c>
      <c r="I1524" t="str">
        <v/>
      </c>
      <c r="J1524" t="str">
        <v/>
      </c>
      <c r="K1524" t="str">
        <v/>
      </c>
      <c r="M1524" t="str">
        <v>სოფიკო თავაძე</v>
      </c>
      <c r="N1524" t="str">
        <v>01024028557</v>
      </c>
      <c r="O1524" t="str">
        <v>sopotavadze@yahoo.com</v>
      </c>
      <c r="P1524" t="str">
        <v/>
      </c>
      <c r="Q1524" t="str">
        <v/>
      </c>
      <c r="R1524" t="str">
        <v>0d51a686-652b-478f-9502-50b11abafa54</v>
      </c>
      <c r="S1524" t="str">
        <v>94279771-0dd8-44b8-955b-275714b1489b</v>
      </c>
      <c r="T1524" t="str">
        <v>50A4FD16-B2E9-43EB-81D7-D09C5D78F180</v>
      </c>
      <c r="U1524" t="str">
        <v>ICE001523</v>
      </c>
      <c r="V1524" t="b">
        <f>ISNUMBER(MATCH( ""&amp; T1524,  Emploees!AC:AC,0))</f>
        <v>0</v>
      </c>
      <c r="W1524" t="b">
        <f>IF(V1524,FALSE,ISNUMBER(MATCH(T1524,Emploees!B:B,0)))</f>
        <v>0</v>
      </c>
      <c r="X1524" t="b">
        <v>1</v>
      </c>
      <c r="Y1524" t="e">
        <f>MATCH(ROW(),Sheet2!$A$2:$A$8,0)</f>
        <v>#N/A</v>
      </c>
    </row>
    <row r="1525" spans="1:25" hidden="1" x14ac:dyDescent="0.25">
      <c r="A1525" t="str">
        <v>თავადური</v>
      </c>
      <c r="B1525" t="str">
        <v>202243802</v>
      </c>
      <c r="C1525" s="19">
        <v>38295</v>
      </c>
      <c r="E1525" t="str">
        <v/>
      </c>
      <c r="F1525" t="str">
        <v/>
      </c>
      <c r="H1525" t="str">
        <v>თბილისი, დიდუბე-ჩუღურეთის რაიონი, მაიაკოვსკის ქ., N2/4</v>
      </c>
      <c r="I1525" t="str">
        <v/>
      </c>
      <c r="J1525" t="str">
        <v/>
      </c>
      <c r="K1525" t="str">
        <v/>
      </c>
      <c r="M1525" t="str">
        <v>თენგიზ ფიფია</v>
      </c>
      <c r="N1525">
        <v>62007000672</v>
      </c>
      <c r="O1525" t="str">
        <v>res.tavaduri@gmail.com</v>
      </c>
      <c r="P1525" t="str">
        <v/>
      </c>
      <c r="Q1525">
        <v>2023</v>
      </c>
      <c r="R1525" t="str">
        <v>0d51a686-652b-478f-9502-50b11abafa54</v>
      </c>
      <c r="S1525" t="str">
        <v>94279771-0dd8-44b8-955b-275714b1489b</v>
      </c>
      <c r="T1525" t="str">
        <v>EED015C2-18E9-4599-A4C6-18B5817ED01D</v>
      </c>
      <c r="U1525" t="str">
        <v>ICE001524</v>
      </c>
      <c r="V1525" t="b">
        <f>ISNUMBER(MATCH( ""&amp; T1525,  Emploees!AC:AC,0))</f>
        <v>0</v>
      </c>
      <c r="W1525" t="b">
        <f>IF(V1525,FALSE,ISNUMBER(MATCH(T1525,Emploees!B:B,0)))</f>
        <v>0</v>
      </c>
      <c r="X1525" t="b">
        <v>1</v>
      </c>
      <c r="Y1525" t="e">
        <f>MATCH(ROW(),Sheet2!$A$2:$A$8,0)</f>
        <v>#N/A</v>
      </c>
    </row>
    <row r="1526" spans="1:25" hidden="1" x14ac:dyDescent="0.25">
      <c r="A1526" t="str">
        <v>კუბა</v>
      </c>
      <c r="B1526" t="str">
        <v>404892504</v>
      </c>
      <c r="C1526" s="19">
        <v>40627</v>
      </c>
      <c r="E1526" t="str">
        <v/>
      </c>
      <c r="F1526" t="str">
        <v/>
      </c>
      <c r="H1526" t="str">
        <v>თბილისი, საბურთალოს რაიონი, იპ. ხვიჩიას ქ., №31, ბ. 8</v>
      </c>
      <c r="I1526" t="str">
        <v/>
      </c>
      <c r="J1526" t="str">
        <v/>
      </c>
      <c r="K1526" t="str">
        <v/>
      </c>
      <c r="M1526" t="str">
        <v>1. ილია კაპანაძე; 2. რევაზ მაჭარაძე</v>
      </c>
      <c r="N1526" t="str">
        <v>1.01021001741;2.01008022889</v>
      </c>
      <c r="O1526" t="str">
        <v>Ilo.kapanadze@gmail.com</v>
      </c>
      <c r="P1526" t="str">
        <v/>
      </c>
      <c r="Q1526" t="str">
        <v/>
      </c>
      <c r="R1526" t="str">
        <v>0d51a686-652b-478f-9502-50b11abafa54</v>
      </c>
      <c r="S1526" t="str">
        <v>94279771-0dd8-44b8-955b-275714b1489b</v>
      </c>
      <c r="T1526" t="str">
        <v>3954C6E5-9387-4974-9933-5B2C66ED5B15</v>
      </c>
      <c r="U1526" t="str">
        <v>ICE001525</v>
      </c>
      <c r="V1526" t="b">
        <f>ISNUMBER(MATCH( ""&amp; T1526,  Emploees!AC:AC,0))</f>
        <v>0</v>
      </c>
      <c r="W1526" t="b">
        <f>IF(V1526,FALSE,ISNUMBER(MATCH(T1526,Emploees!B:B,0)))</f>
        <v>0</v>
      </c>
      <c r="X1526" t="b">
        <v>1</v>
      </c>
      <c r="Y1526" t="e">
        <f>MATCH(ROW(),Sheet2!$A$2:$A$8,0)</f>
        <v>#N/A</v>
      </c>
    </row>
    <row r="1527" spans="1:25" hidden="1" x14ac:dyDescent="0.25">
      <c r="A1527" t="str">
        <v>რესტორანი ძველი მეტეხი</v>
      </c>
      <c r="B1527" t="str">
        <v>206274306</v>
      </c>
      <c r="C1527" s="19">
        <v>42789</v>
      </c>
      <c r="E1527" t="str">
        <v/>
      </c>
      <c r="F1527" t="str">
        <v/>
      </c>
      <c r="H1527" t="str">
        <v>თბილისი, ისანი-სამგორის რაიონი, მეტეხის აღმართი, №3</v>
      </c>
      <c r="I1527" t="str">
        <v/>
      </c>
      <c r="J1527" t="str">
        <v/>
      </c>
      <c r="K1527" t="str">
        <v/>
      </c>
      <c r="M1527" t="str">
        <v>ნუგზარ მაჭარაშვილი</v>
      </c>
      <c r="N1527" t="str">
        <v>01021012786</v>
      </c>
      <c r="O1527" t="str">
        <v>oldmetekhi1@yahoo.com</v>
      </c>
      <c r="P1527" t="str">
        <v/>
      </c>
      <c r="Q1527" t="str">
        <v/>
      </c>
      <c r="R1527" t="str">
        <v>0d51a686-652b-478f-9502-50b11abafa54</v>
      </c>
      <c r="S1527" t="str">
        <v>94279771-0dd8-44b8-955b-275714b1489b</v>
      </c>
      <c r="T1527" t="str">
        <v>5334DCAA-15FE-46E8-9913-D16A23EDF170</v>
      </c>
      <c r="U1527" t="str">
        <v>ICE001526</v>
      </c>
      <c r="V1527" t="b">
        <f>ISNUMBER(MATCH( ""&amp; T1527,  Emploees!AC:AC,0))</f>
        <v>0</v>
      </c>
      <c r="W1527" t="b">
        <f>IF(V1527,FALSE,ISNUMBER(MATCH(T1527,Emploees!B:B,0)))</f>
        <v>0</v>
      </c>
      <c r="X1527" t="b">
        <v>1</v>
      </c>
      <c r="Y1527" t="e">
        <f>MATCH(ROW(),Sheet2!$A$2:$A$8,0)</f>
        <v>#N/A</v>
      </c>
    </row>
    <row r="1528" spans="1:25" hidden="1" x14ac:dyDescent="0.25">
      <c r="A1528" t="str">
        <v>მარანი 2015</v>
      </c>
      <c r="B1528" t="str">
        <v>405077937</v>
      </c>
      <c r="C1528" s="19">
        <v>42002</v>
      </c>
      <c r="E1528" t="str">
        <v/>
      </c>
      <c r="F1528" t="str">
        <v/>
      </c>
      <c r="H1528" t="str">
        <v>ქ.თბილისი, ვაკე-საბურთალოს რაიონი, ნუცუბიძის ფერდ., V მ/რ, კორ. 1, ბ. 43</v>
      </c>
      <c r="I1528" t="str">
        <v/>
      </c>
      <c r="J1528" t="str">
        <v/>
      </c>
      <c r="K1528" t="str">
        <v/>
      </c>
      <c r="M1528" t="str">
        <v>გიორგი ლომინაშვილი</v>
      </c>
      <c r="N1528" t="str">
        <v>01008023612</v>
      </c>
      <c r="O1528" t="str">
        <v>ltdmarani2015@gmail.com</v>
      </c>
      <c r="P1528" t="str">
        <v/>
      </c>
      <c r="Q1528" t="str">
        <v/>
      </c>
      <c r="R1528" t="str">
        <v>0d51a686-652b-478f-9502-50b11abafa54</v>
      </c>
      <c r="S1528" t="str">
        <v>94279771-0dd8-44b8-955b-275714b1489b</v>
      </c>
      <c r="T1528" t="str">
        <v>BE3B7C5F-3810-4576-B5C1-362D4960084D</v>
      </c>
      <c r="U1528" t="str">
        <v>ICE001527</v>
      </c>
      <c r="V1528" t="b">
        <f>ISNUMBER(MATCH( ""&amp; T1528,  Emploees!AC:AC,0))</f>
        <v>0</v>
      </c>
      <c r="W1528" t="b">
        <f>IF(V1528,FALSE,ISNUMBER(MATCH(T1528,Emploees!B:B,0)))</f>
        <v>0</v>
      </c>
      <c r="X1528" t="b">
        <v>1</v>
      </c>
      <c r="Y1528" t="e">
        <f>MATCH(ROW(),Sheet2!$A$2:$A$8,0)</f>
        <v>#N/A</v>
      </c>
    </row>
    <row r="1529" spans="1:25" hidden="1" x14ac:dyDescent="0.25">
      <c r="A1529" t="str">
        <v>VOICE</v>
      </c>
      <c r="B1529" t="str">
        <v>404435125</v>
      </c>
      <c r="C1529" s="19">
        <v>41291</v>
      </c>
      <c r="E1529" t="str">
        <v/>
      </c>
      <c r="F1529" t="str">
        <v/>
      </c>
      <c r="H1529" t="str">
        <v>ქ. თბილისი, ძველი თბილისის რაიონი, ბამბის რიგი, 8</v>
      </c>
      <c r="I1529" t="str">
        <v/>
      </c>
      <c r="J1529" t="str">
        <v/>
      </c>
      <c r="K1529" t="str">
        <v/>
      </c>
      <c r="M1529" t="str">
        <v>ირაკლი კორძახია</v>
      </c>
      <c r="N1529">
        <v>62001015447</v>
      </c>
      <c r="O1529" t="str">
        <v>kordza@mail.ru</v>
      </c>
      <c r="P1529" t="str">
        <v/>
      </c>
      <c r="Q1529" t="str">
        <v/>
      </c>
      <c r="R1529" t="str">
        <v>0d51a686-652b-478f-9502-50b11abafa54</v>
      </c>
      <c r="S1529" t="str">
        <v>94279771-0dd8-44b8-955b-275714b1489b</v>
      </c>
      <c r="T1529" t="str">
        <v>DC63EB3C-C361-41BC-972A-95238981142A</v>
      </c>
      <c r="U1529" t="str">
        <v>ICE001528</v>
      </c>
      <c r="V1529" t="b">
        <f>ISNUMBER(MATCH( ""&amp; T1529,  Emploees!AC:AC,0))</f>
        <v>0</v>
      </c>
      <c r="W1529" t="b">
        <f>IF(V1529,FALSE,ISNUMBER(MATCH(T1529,Emploees!B:B,0)))</f>
        <v>0</v>
      </c>
      <c r="X1529" t="b">
        <v>1</v>
      </c>
      <c r="Y1529" t="e">
        <f>MATCH(ROW(),Sheet2!$A$2:$A$8,0)</f>
        <v>#N/A</v>
      </c>
    </row>
    <row r="1530" spans="1:25" hidden="1" x14ac:dyDescent="0.25">
      <c r="A1530" t="str">
        <v>ჰერ ბუხმიულერი</v>
      </c>
      <c r="B1530" t="str">
        <v>405010553</v>
      </c>
      <c r="C1530" s="19">
        <v>41540</v>
      </c>
      <c r="E1530" t="str">
        <v/>
      </c>
      <c r="F1530" t="str">
        <v/>
      </c>
      <c r="H1530" t="str">
        <v>ქ. თბილისის, ვაკე-საბურთალოს რაიონში, ირ.აბაშიძის ქ., N 46, ბ. 14ა</v>
      </c>
      <c r="I1530" t="str">
        <v/>
      </c>
      <c r="J1530" t="str">
        <v/>
      </c>
      <c r="K1530" t="str">
        <v/>
      </c>
      <c r="M1530" t="str">
        <v>დავით ჭეიშვილი</v>
      </c>
      <c r="N1530" t="str">
        <v>01008013224</v>
      </c>
      <c r="O1530" t="str">
        <v>herr.buchmuller@gmail.com</v>
      </c>
      <c r="P1530" t="str">
        <v/>
      </c>
      <c r="Q1530" t="str">
        <v/>
      </c>
      <c r="R1530" t="str">
        <v>0d51a686-652b-478f-9502-50b11abafa54</v>
      </c>
      <c r="S1530" t="str">
        <v>94279771-0dd8-44b8-955b-275714b1489b</v>
      </c>
      <c r="T1530" t="str">
        <v>4A65C737-2091-45B5-9295-8CEA6A156E2A</v>
      </c>
      <c r="U1530" t="str">
        <v>ICE001529</v>
      </c>
      <c r="V1530" t="b">
        <f>ISNUMBER(MATCH( ""&amp; T1530,  Emploees!AC:AC,0))</f>
        <v>0</v>
      </c>
      <c r="W1530" t="b">
        <f>IF(V1530,FALSE,ISNUMBER(MATCH(T1530,Emploees!B:B,0)))</f>
        <v>0</v>
      </c>
      <c r="X1530" t="b">
        <v>1</v>
      </c>
      <c r="Y1530" t="e">
        <f>MATCH(ROW(),Sheet2!$A$2:$A$8,0)</f>
        <v>#N/A</v>
      </c>
    </row>
    <row r="1531" spans="1:25" hidden="1" x14ac:dyDescent="0.25">
      <c r="A1531" t="str">
        <v>კოლხეთი</v>
      </c>
      <c r="B1531" t="str">
        <v>202351748</v>
      </c>
      <c r="C1531" s="19">
        <v>38975</v>
      </c>
      <c r="E1531" t="str">
        <v/>
      </c>
      <c r="F1531" t="str">
        <v/>
      </c>
      <c r="H1531" t="str">
        <v>თბილისი, დიდუბის რაიონი, მტკვრის მარცხენა სანაპირო, გუდაუთის ქუჩის მიმდებარედ</v>
      </c>
      <c r="I1531" t="str">
        <v/>
      </c>
      <c r="J1531" t="str">
        <v/>
      </c>
      <c r="K1531" t="str">
        <v/>
      </c>
      <c r="M1531" t="str">
        <v>ოთარ ახობაძე</v>
      </c>
      <c r="N1531">
        <v>37001008653</v>
      </c>
      <c r="O1531" t="str">
        <v>kolkheti@mail.ru</v>
      </c>
      <c r="P1531" t="str">
        <v/>
      </c>
      <c r="Q1531" t="str">
        <v/>
      </c>
      <c r="R1531" t="str">
        <v>0d51a686-652b-478f-9502-50b11abafa54</v>
      </c>
      <c r="S1531" t="str">
        <v>94279771-0dd8-44b8-955b-275714b1489b</v>
      </c>
      <c r="T1531" t="str">
        <v>74FCECDD-B108-4D7C-A19D-AEACCB5995EB</v>
      </c>
      <c r="U1531" t="str">
        <v>ICE001530</v>
      </c>
      <c r="V1531" t="b">
        <f>ISNUMBER(MATCH( ""&amp; T1531,  Emploees!AC:AC,0))</f>
        <v>0</v>
      </c>
      <c r="W1531" t="b">
        <f>IF(V1531,FALSE,ISNUMBER(MATCH(T1531,Emploees!B:B,0)))</f>
        <v>0</v>
      </c>
      <c r="X1531" t="b">
        <v>1</v>
      </c>
      <c r="Y1531" t="e">
        <f>MATCH(ROW(),Sheet2!$A$2:$A$8,0)</f>
        <v>#N/A</v>
      </c>
    </row>
    <row r="1532" spans="1:25" hidden="1" x14ac:dyDescent="0.25">
      <c r="A1532" t="str">
        <v>აიღვინისსახლი</v>
      </c>
      <c r="B1532" t="str">
        <v>406128275</v>
      </c>
      <c r="C1532" s="19">
        <v>41905</v>
      </c>
      <c r="E1532" t="str">
        <v/>
      </c>
      <c r="F1532" t="str">
        <v/>
      </c>
      <c r="H1532" t="str">
        <v>ქ. თბილისი, დიდუბე- ჩუღურეთის რაიონი, ელენე ახვლედიანის აღმართი, N 4</v>
      </c>
      <c r="I1532" t="str">
        <v/>
      </c>
      <c r="J1532" t="str">
        <v/>
      </c>
      <c r="K1532" t="str">
        <v/>
      </c>
      <c r="M1532" t="str">
        <v>ნინო კვიციანი</v>
      </c>
      <c r="N1532">
        <v>62007013937</v>
      </c>
      <c r="O1532" t="str">
        <v>iwinehouse2014@gmail.com</v>
      </c>
      <c r="P1532" t="str">
        <v/>
      </c>
      <c r="Q1532" t="str">
        <v/>
      </c>
      <c r="R1532" t="str">
        <v>0d51a686-652b-478f-9502-50b11abafa54</v>
      </c>
      <c r="S1532" t="str">
        <v>94279771-0dd8-44b8-955b-275714b1489b</v>
      </c>
      <c r="T1532" t="str">
        <v>80F0CA66-967C-4AE6-AE68-4C6DFBE0410A</v>
      </c>
      <c r="U1532" t="str">
        <v>ICE001531</v>
      </c>
      <c r="V1532" t="b">
        <f>ISNUMBER(MATCH( ""&amp; T1532,  Emploees!AC:AC,0))</f>
        <v>0</v>
      </c>
      <c r="W1532" t="b">
        <f>IF(V1532,FALSE,ISNUMBER(MATCH(T1532,Emploees!B:B,0)))</f>
        <v>0</v>
      </c>
      <c r="X1532" t="b">
        <v>1</v>
      </c>
      <c r="Y1532" t="e">
        <f>MATCH(ROW(),Sheet2!$A$2:$A$8,0)</f>
        <v>#N/A</v>
      </c>
    </row>
    <row r="1533" spans="1:25" hidden="1" x14ac:dyDescent="0.25">
      <c r="A1533" t="str">
        <v>აგავა</v>
      </c>
      <c r="B1533" t="str">
        <v>405003151</v>
      </c>
      <c r="C1533" s="19">
        <v>41485</v>
      </c>
      <c r="E1533" t="str">
        <v/>
      </c>
      <c r="F1533" t="str">
        <v/>
      </c>
      <c r="H1533" t="str">
        <v>ქ. თბილისის, ვაკე-საბურთალოს რაიონი, სანდრო ეულის ქ., №7</v>
      </c>
      <c r="I1533" t="str">
        <v/>
      </c>
      <c r="J1533" t="str">
        <v/>
      </c>
      <c r="K1533" t="str">
        <v/>
      </c>
      <c r="M1533" t="str">
        <v>ნინო კაპანაძე</v>
      </c>
      <c r="N1533" t="str">
        <v>01017031805</v>
      </c>
      <c r="O1533" t="str">
        <v>agavafoods@gmail.com</v>
      </c>
      <c r="P1533" t="str">
        <v/>
      </c>
      <c r="Q1533" t="str">
        <v/>
      </c>
      <c r="R1533" t="str">
        <v>0d51a686-652b-478f-9502-50b11abafa54</v>
      </c>
      <c r="S1533" t="str">
        <v>94279771-0dd8-44b8-955b-275714b1489b</v>
      </c>
      <c r="T1533" t="str">
        <v>A2C79627-72B9-45CF-B857-814D8B3D1C7D</v>
      </c>
      <c r="U1533" t="str">
        <v>ICE001532</v>
      </c>
      <c r="V1533" t="b">
        <f>ISNUMBER(MATCH( ""&amp; T1533,  Emploees!AC:AC,0))</f>
        <v>0</v>
      </c>
      <c r="W1533" t="b">
        <f>IF(V1533,FALSE,ISNUMBER(MATCH(T1533,Emploees!B:B,0)))</f>
        <v>0</v>
      </c>
      <c r="X1533" t="b">
        <v>1</v>
      </c>
      <c r="Y1533" t="e">
        <f>MATCH(ROW(),Sheet2!$A$2:$A$8,0)</f>
        <v>#N/A</v>
      </c>
    </row>
    <row r="1534" spans="1:25" hidden="1" x14ac:dyDescent="0.25">
      <c r="A1534" t="str">
        <v>MAIKA.GE</v>
      </c>
      <c r="B1534" t="str">
        <v>404430175</v>
      </c>
      <c r="C1534" s="19">
        <v>41199</v>
      </c>
      <c r="E1534" t="str">
        <v/>
      </c>
      <c r="F1534" t="str">
        <v/>
      </c>
      <c r="H1534" t="str">
        <v>ქ. თბილისის, ძველი თბილისის რაიონში, იერუსალიმის ქ., N 2/5</v>
      </c>
      <c r="I1534" t="str">
        <v/>
      </c>
      <c r="J1534" t="str">
        <v/>
      </c>
      <c r="K1534" t="str">
        <v/>
      </c>
      <c r="M1534" t="str">
        <v>დავით ხუნდაძე</v>
      </c>
      <c r="N1534" t="str">
        <v>01031003104</v>
      </c>
      <c r="O1534" t="str">
        <v>david@myvideo.ge</v>
      </c>
      <c r="P1534" t="str">
        <v/>
      </c>
      <c r="Q1534">
        <v>628</v>
      </c>
      <c r="R1534" t="str">
        <v>0d51a686-652b-478f-9502-50b11abafa54</v>
      </c>
      <c r="S1534" t="str">
        <v>94279771-0dd8-44b8-955b-275714b1489b</v>
      </c>
      <c r="T1534" t="str">
        <v>11D914CB-4DD0-448F-B78B-861DF6AA7DEC</v>
      </c>
      <c r="U1534" t="str">
        <v>ICE001533</v>
      </c>
      <c r="V1534" t="b">
        <f>ISNUMBER(MATCH( ""&amp; T1534,  Emploees!AC:AC,0))</f>
        <v>0</v>
      </c>
      <c r="W1534" t="b">
        <f>IF(V1534,FALSE,ISNUMBER(MATCH(T1534,Emploees!B:B,0)))</f>
        <v>0</v>
      </c>
      <c r="X1534" t="b">
        <v>1</v>
      </c>
      <c r="Y1534" t="e">
        <f>MATCH(ROW(),Sheet2!$A$2:$A$8,0)</f>
        <v>#N/A</v>
      </c>
    </row>
    <row r="1535" spans="1:25" hidden="1" x14ac:dyDescent="0.25">
      <c r="A1535" t="str">
        <v>გარდენ</v>
      </c>
      <c r="B1535" t="str">
        <v>248435643</v>
      </c>
      <c r="C1535" s="19">
        <v>39817</v>
      </c>
      <c r="E1535" t="str">
        <v/>
      </c>
      <c r="F1535" t="str">
        <v/>
      </c>
      <c r="H1535" t="str">
        <v>ბათუმი, არდაგანის ტბაში მდებარე კუნძული,</v>
      </c>
      <c r="I1535" t="str">
        <v/>
      </c>
      <c r="J1535" t="str">
        <v/>
      </c>
      <c r="K1535" t="str">
        <v/>
      </c>
      <c r="M1535" t="str">
        <v>1. სუათ აქქუში; 2. დათო ჯაიანი; 3. გია ლომინაძე</v>
      </c>
      <c r="N1535" t="str">
        <v>1.42388177684,U22988466;2.61001025509;3.61010003423</v>
      </c>
      <c r="O1535" t="str">
        <v>cengiz.ozkendir@ajaratextile.com</v>
      </c>
      <c r="P1535" t="str">
        <v/>
      </c>
      <c r="Q1535" t="str">
        <v/>
      </c>
      <c r="R1535" t="str">
        <v>0d51a686-652b-478f-9502-50b11abafa54</v>
      </c>
      <c r="S1535" t="str">
        <v>94279771-0dd8-44b8-955b-275714b1489b</v>
      </c>
      <c r="T1535" t="str">
        <v>BA65C5E3-88E0-4AE5-B488-F54E69F0A362</v>
      </c>
      <c r="U1535" t="str">
        <v>ICE001534</v>
      </c>
      <c r="V1535" t="b">
        <f>ISNUMBER(MATCH( ""&amp; T1535,  Emploees!AC:AC,0))</f>
        <v>0</v>
      </c>
      <c r="W1535" t="b">
        <f>IF(V1535,FALSE,ISNUMBER(MATCH(T1535,Emploees!B:B,0)))</f>
        <v>0</v>
      </c>
      <c r="X1535" t="b">
        <v>1</v>
      </c>
      <c r="Y1535" t="e">
        <f>MATCH(ROW(),Sheet2!$A$2:$A$8,0)</f>
        <v>#N/A</v>
      </c>
    </row>
    <row r="1536" spans="1:25" hidden="1" x14ac:dyDescent="0.25">
      <c r="A1536" t="str">
        <v>ვუდ იმპექსი</v>
      </c>
      <c r="B1536" t="str">
        <v>202065905</v>
      </c>
      <c r="C1536" s="19">
        <v>36427</v>
      </c>
      <c r="E1536" t="str">
        <v/>
      </c>
      <c r="F1536" t="str">
        <v/>
      </c>
      <c r="H1536" t="str">
        <v>ქ. თბილისის, დიდუბე-ჩუღურეთის რაიონში, ცაბაძის ქ., №7</v>
      </c>
      <c r="I1536" t="str">
        <v/>
      </c>
      <c r="J1536" t="str">
        <v/>
      </c>
      <c r="K1536" t="str">
        <v/>
      </c>
      <c r="M1536" t="str">
        <v>მოსე ბეზარაშვილი</v>
      </c>
      <c r="N1536" t="str">
        <v>01008006808</v>
      </c>
      <c r="O1536" t="str">
        <v/>
      </c>
      <c r="P1536" t="str">
        <v/>
      </c>
      <c r="Q1536" t="str">
        <v/>
      </c>
      <c r="R1536" t="str">
        <v>0d51a686-652b-478f-9502-50b11abafa54</v>
      </c>
      <c r="S1536" t="str">
        <v>94279771-0dd8-44b8-955b-275714b1489b</v>
      </c>
      <c r="T1536" t="str">
        <v>026E8C78-DA28-4D1A-9752-C5A9ECCD3761</v>
      </c>
      <c r="U1536" t="str">
        <v>ICE001535</v>
      </c>
      <c r="V1536" t="b">
        <f>ISNUMBER(MATCH( ""&amp; T1536,  Emploees!AC:AC,0))</f>
        <v>0</v>
      </c>
      <c r="W1536" t="b">
        <f>IF(V1536,FALSE,ISNUMBER(MATCH(T1536,Emploees!B:B,0)))</f>
        <v>0</v>
      </c>
      <c r="X1536" t="b">
        <v>1</v>
      </c>
      <c r="Y1536" t="e">
        <f>MATCH(ROW(),Sheet2!$A$2:$A$8,0)</f>
        <v>#N/A</v>
      </c>
    </row>
    <row r="1537" spans="1:25" hidden="1" x14ac:dyDescent="0.25">
      <c r="A1537" t="str">
        <v>პეკინი pekini</v>
      </c>
      <c r="B1537" t="str">
        <v>405031246</v>
      </c>
      <c r="C1537" s="19">
        <v>41690</v>
      </c>
      <c r="E1537" t="str">
        <v/>
      </c>
      <c r="F1537" t="str">
        <v/>
      </c>
      <c r="H1537" t="str">
        <v>ქ. თბილისის, ვაკე-საბურთალოს რაიონში, გამსახურდიას გამზ., №41, (ნაკვეთი 12/026), (ნაკვ.12/040)</v>
      </c>
      <c r="I1537" t="str">
        <v/>
      </c>
      <c r="J1537" t="str">
        <v/>
      </c>
      <c r="K1537" t="str">
        <v/>
      </c>
      <c r="M1537" t="str">
        <v>ირინა მჭედლიძე</v>
      </c>
      <c r="N1537" t="str">
        <v>01029010139</v>
      </c>
      <c r="O1537" t="str">
        <v>77777victoria@gmail.com</v>
      </c>
      <c r="P1537" t="str">
        <v/>
      </c>
      <c r="Q1537" t="str">
        <v/>
      </c>
      <c r="R1537" t="str">
        <v>0d51a686-652b-478f-9502-50b11abafa54</v>
      </c>
      <c r="S1537" t="str">
        <v>94279771-0dd8-44b8-955b-275714b1489b</v>
      </c>
      <c r="T1537" t="str">
        <v>0AD9339F-CD3A-4F11-BA04-E66425CE085A</v>
      </c>
      <c r="U1537" t="str">
        <v>ICE001536</v>
      </c>
      <c r="V1537" t="b">
        <f>ISNUMBER(MATCH( ""&amp; T1537,  Emploees!AC:AC,0))</f>
        <v>0</v>
      </c>
      <c r="W1537" t="b">
        <f>IF(V1537,FALSE,ISNUMBER(MATCH(T1537,Emploees!B:B,0)))</f>
        <v>0</v>
      </c>
      <c r="X1537" t="b">
        <v>1</v>
      </c>
      <c r="Y1537" t="e">
        <f>MATCH(ROW(),Sheet2!$A$2:$A$8,0)</f>
        <v>#N/A</v>
      </c>
    </row>
    <row r="1538" spans="1:25" hidden="1" x14ac:dyDescent="0.25">
      <c r="A1538" t="str">
        <v>რიკო</v>
      </c>
      <c r="B1538" t="str">
        <v>445462650</v>
      </c>
      <c r="C1538" s="19">
        <v>42125</v>
      </c>
      <c r="E1538" t="str">
        <v/>
      </c>
      <c r="F1538" t="str">
        <v/>
      </c>
      <c r="H1538" t="str">
        <v>ქ. ბათუმი, ზ.გორგილაძის ქ., N 50/52, ბ. 61</v>
      </c>
      <c r="I1538" t="str">
        <v/>
      </c>
      <c r="J1538" t="str">
        <v/>
      </c>
      <c r="K1538" t="str">
        <v/>
      </c>
      <c r="M1538" t="str">
        <v>რუსუდან სტამბოლიშვილი</v>
      </c>
      <c r="N1538">
        <v>61001031436</v>
      </c>
      <c r="O1538" t="str">
        <v>ket-an@mail.ru</v>
      </c>
      <c r="P1538" t="str">
        <v/>
      </c>
      <c r="Q1538" t="str">
        <v/>
      </c>
      <c r="R1538" t="str">
        <v>0d51a686-652b-478f-9502-50b11abafa54</v>
      </c>
      <c r="S1538" t="str">
        <v>94279771-0dd8-44b8-955b-275714b1489b</v>
      </c>
      <c r="T1538" t="str">
        <v>D557ACA4-0976-498E-BF38-DEEA60C9AD1A</v>
      </c>
      <c r="U1538" t="str">
        <v>ICE001537</v>
      </c>
      <c r="V1538" t="b">
        <f>ISNUMBER(MATCH( ""&amp; T1538,  Emploees!AC:AC,0))</f>
        <v>0</v>
      </c>
      <c r="W1538" t="b">
        <f>IF(V1538,FALSE,ISNUMBER(MATCH(T1538,Emploees!B:B,0)))</f>
        <v>0</v>
      </c>
      <c r="X1538" t="b">
        <v>1</v>
      </c>
      <c r="Y1538" t="e">
        <f>MATCH(ROW(),Sheet2!$A$2:$A$8,0)</f>
        <v>#N/A</v>
      </c>
    </row>
    <row r="1539" spans="1:25" hidden="1" x14ac:dyDescent="0.25">
      <c r="A1539" t="str">
        <v>ჯოჯო გრუპი</v>
      </c>
      <c r="B1539" t="str">
        <v>405071559</v>
      </c>
      <c r="C1539" s="19">
        <v>41957</v>
      </c>
      <c r="E1539" t="str">
        <v/>
      </c>
      <c r="F1539" t="str">
        <v/>
      </c>
      <c r="H1539" t="str">
        <v>თბილისი, ვაკე-საბურთალოს რაიონი, ვ. გაბაშვილის ქ., II სადარბაზო, მე-8 სართული, ბ. 57, ბლოკი "A"</v>
      </c>
      <c r="I1539" t="str">
        <v/>
      </c>
      <c r="J1539" t="str">
        <v/>
      </c>
      <c r="K1539" t="str">
        <v/>
      </c>
      <c r="M1539" t="str">
        <v>ივანე აკოფაშვილი</v>
      </c>
      <c r="N1539">
        <v>13001016073</v>
      </c>
      <c r="O1539" t="str">
        <v>inga.gogitidze@gmail.com</v>
      </c>
      <c r="P1539" t="str">
        <v/>
      </c>
      <c r="Q1539" t="str">
        <v/>
      </c>
      <c r="R1539" t="str">
        <v>0d51a686-652b-478f-9502-50b11abafa54</v>
      </c>
      <c r="S1539" t="str">
        <v>94279771-0dd8-44b8-955b-275714b1489b</v>
      </c>
      <c r="T1539" t="str">
        <v>9D8A9AC3-092D-4E6D-9C1C-5F05F91BB9FD</v>
      </c>
      <c r="U1539" t="str">
        <v>ICE001538</v>
      </c>
      <c r="V1539" t="b">
        <f>ISNUMBER(MATCH( ""&amp; T1539,  Emploees!AC:AC,0))</f>
        <v>0</v>
      </c>
      <c r="W1539" t="b">
        <f>IF(V1539,FALSE,ISNUMBER(MATCH(T1539,Emploees!B:B,0)))</f>
        <v>0</v>
      </c>
      <c r="X1539" t="b">
        <v>1</v>
      </c>
      <c r="Y1539" t="e">
        <f>MATCH(ROW(),Sheet2!$A$2:$A$8,0)</f>
        <v>#N/A</v>
      </c>
    </row>
    <row r="1540" spans="1:25" hidden="1" x14ac:dyDescent="0.25">
      <c r="A1540" t="str">
        <v>ყირამალა</v>
      </c>
      <c r="B1540" t="str">
        <v>448393462</v>
      </c>
      <c r="C1540" s="19">
        <v>41773</v>
      </c>
      <c r="E1540" t="str">
        <v/>
      </c>
      <c r="F1540" t="str">
        <v/>
      </c>
      <c r="H1540" t="str">
        <v>ხელვაჩაურის რაიონი, სოფელი განთიადი</v>
      </c>
      <c r="I1540" t="str">
        <v/>
      </c>
      <c r="J1540" t="str">
        <v/>
      </c>
      <c r="K1540" t="str">
        <v/>
      </c>
      <c r="M1540" t="str">
        <v>მანუჩარ კოზმავა</v>
      </c>
      <c r="N1540">
        <v>62001034634</v>
      </c>
      <c r="O1540" t="str">
        <v>kiramala.batumi@gmail.com</v>
      </c>
      <c r="P1540" t="str">
        <v/>
      </c>
      <c r="Q1540" t="str">
        <v/>
      </c>
      <c r="R1540" t="str">
        <v>0d51a686-652b-478f-9502-50b11abafa54</v>
      </c>
      <c r="S1540" t="str">
        <v>94279771-0dd8-44b8-955b-275714b1489b</v>
      </c>
      <c r="T1540" t="str">
        <v>70BF7CEA-536D-43A9-BE48-34C4D989967D</v>
      </c>
      <c r="U1540" t="str">
        <v>ICE001539</v>
      </c>
      <c r="V1540" t="b">
        <f>ISNUMBER(MATCH( ""&amp; T1540,  Emploees!AC:AC,0))</f>
        <v>0</v>
      </c>
      <c r="W1540" t="b">
        <f>IF(V1540,FALSE,ISNUMBER(MATCH(T1540,Emploees!B:B,0)))</f>
        <v>0</v>
      </c>
      <c r="X1540" t="b">
        <v>1</v>
      </c>
      <c r="Y1540" t="e">
        <f>MATCH(ROW(),Sheet2!$A$2:$A$8,0)</f>
        <v>#N/A</v>
      </c>
    </row>
    <row r="1541" spans="1:25" hidden="1" x14ac:dyDescent="0.25">
      <c r="A1541" t="str">
        <v>ია+ჯგუფი</v>
      </c>
      <c r="B1541" t="str">
        <v>401975332</v>
      </c>
      <c r="C1541" s="19">
        <v>41171</v>
      </c>
      <c r="E1541" t="str">
        <v/>
      </c>
      <c r="F1541" t="str">
        <v/>
      </c>
      <c r="H1541" t="str">
        <v>ქ. თბილისი, კრწანისის რაიონი, კრწანისის ქ., №16, კორპ. 2, ბ. 14</v>
      </c>
      <c r="I1541" t="str">
        <v/>
      </c>
      <c r="J1541" t="str">
        <v/>
      </c>
      <c r="K1541" t="str">
        <v/>
      </c>
      <c r="M1541" t="str">
        <v>რამინი ვადაჭკორია</v>
      </c>
      <c r="N1541" t="str">
        <v>01015000806</v>
      </c>
      <c r="O1541" t="str">
        <v>iosebasanidze@gmail.com</v>
      </c>
      <c r="P1541" t="str">
        <v/>
      </c>
      <c r="Q1541" t="str">
        <v/>
      </c>
      <c r="R1541" t="str">
        <v>0d51a686-652b-478f-9502-50b11abafa54</v>
      </c>
      <c r="S1541" t="str">
        <v>94279771-0dd8-44b8-955b-275714b1489b</v>
      </c>
      <c r="T1541" t="str">
        <v>295629CD-077E-4598-AB9F-966FF22C52CF</v>
      </c>
      <c r="U1541" t="str">
        <v>ICE001540</v>
      </c>
      <c r="V1541" t="b">
        <f>ISNUMBER(MATCH( ""&amp; T1541,  Emploees!AC:AC,0))</f>
        <v>0</v>
      </c>
      <c r="W1541" t="b">
        <f>IF(V1541,FALSE,ISNUMBER(MATCH(T1541,Emploees!B:B,0)))</f>
        <v>0</v>
      </c>
      <c r="X1541" t="b">
        <v>1</v>
      </c>
      <c r="Y1541" t="e">
        <f>MATCH(ROW(),Sheet2!$A$2:$A$8,0)</f>
        <v>#N/A</v>
      </c>
    </row>
    <row r="1542" spans="1:25" hidden="1" x14ac:dyDescent="0.25">
      <c r="A1542" t="str">
        <v>ჯეოპიცა</v>
      </c>
      <c r="B1542" t="str">
        <v>404467055</v>
      </c>
      <c r="C1542" s="19">
        <v>41704</v>
      </c>
      <c r="E1542" t="str">
        <v/>
      </c>
      <c r="F1542" t="str">
        <v/>
      </c>
      <c r="H1542" t="str">
        <v>თბილისი, საბურთალოს რაიონი, კოსტავას ქ., N 74</v>
      </c>
      <c r="I1542" t="str">
        <v/>
      </c>
      <c r="J1542" t="str">
        <v/>
      </c>
      <c r="K1542" t="str">
        <v/>
      </c>
      <c r="M1542" t="str">
        <v>მიხეილ ალხანიშვილი</v>
      </c>
      <c r="N1542" t="str">
        <v>01003001393</v>
      </c>
      <c r="O1542" t="str">
        <v>info@dominospizza.ge</v>
      </c>
      <c r="P1542" t="str">
        <v/>
      </c>
      <c r="Q1542" t="str">
        <v/>
      </c>
      <c r="R1542" t="str">
        <v>0d51a686-652b-478f-9502-50b11abafa54</v>
      </c>
      <c r="S1542" t="str">
        <v>94279771-0dd8-44b8-955b-275714b1489b</v>
      </c>
      <c r="T1542" t="str">
        <v>C4CBE133-EF41-4BCF-8DFF-F34882857FB7</v>
      </c>
      <c r="U1542" t="str">
        <v>ICE001541</v>
      </c>
      <c r="V1542" t="b">
        <f>ISNUMBER(MATCH( ""&amp; T1542,  Emploees!AC:AC,0))</f>
        <v>0</v>
      </c>
      <c r="W1542" t="b">
        <f>IF(V1542,FALSE,ISNUMBER(MATCH(T1542,Emploees!B:B,0)))</f>
        <v>0</v>
      </c>
      <c r="X1542" t="b">
        <v>1</v>
      </c>
      <c r="Y1542" t="e">
        <f>MATCH(ROW(),Sheet2!$A$2:$A$8,0)</f>
        <v>#N/A</v>
      </c>
    </row>
    <row r="1543" spans="1:25" hidden="1" x14ac:dyDescent="0.25">
      <c r="A1543" t="str">
        <v>ღვინის ქარხანა №1</v>
      </c>
      <c r="B1543" t="str">
        <v>404401544</v>
      </c>
      <c r="C1543" s="19">
        <v>40704</v>
      </c>
      <c r="E1543" t="str">
        <v/>
      </c>
      <c r="F1543" t="str">
        <v/>
      </c>
      <c r="H1543" t="str">
        <v>თბილისი, ძველი თბილისის რაიონი, პეტრიაშვილის ქ., №1</v>
      </c>
      <c r="I1543" t="str">
        <v/>
      </c>
      <c r="J1543" t="str">
        <v/>
      </c>
      <c r="K1543" t="str">
        <v/>
      </c>
      <c r="M1543" t="str">
        <v>არჩილ ივარდავა</v>
      </c>
      <c r="N1543">
        <v>62001008612</v>
      </c>
      <c r="O1543" t="str">
        <v>katricapitall@yahoo.com</v>
      </c>
      <c r="P1543" t="str">
        <v/>
      </c>
      <c r="Q1543">
        <v>346</v>
      </c>
      <c r="R1543" t="str">
        <v>0d51a686-652b-478f-9502-50b11abafa54</v>
      </c>
      <c r="S1543" t="str">
        <v>94279771-0dd8-44b8-955b-275714b1489b</v>
      </c>
      <c r="T1543" t="str">
        <v>542863AE-8945-4D52-8C76-A8E33692FD9E</v>
      </c>
      <c r="U1543" t="str">
        <v>ICE001542</v>
      </c>
      <c r="V1543" t="b">
        <f>ISNUMBER(MATCH( ""&amp; T1543,  Emploees!AC:AC,0))</f>
        <v>0</v>
      </c>
      <c r="W1543" t="b">
        <f>IF(V1543,FALSE,ISNUMBER(MATCH(T1543,Emploees!B:B,0)))</f>
        <v>0</v>
      </c>
      <c r="X1543" t="b">
        <v>1</v>
      </c>
      <c r="Y1543" t="e">
        <f>MATCH(ROW(),Sheet2!$A$2:$A$8,0)</f>
        <v>#N/A</v>
      </c>
    </row>
    <row r="1544" spans="1:25" hidden="1" x14ac:dyDescent="0.25">
      <c r="A1544" t="str">
        <v>კანაპე</v>
      </c>
      <c r="B1544" t="str">
        <v>205178635</v>
      </c>
      <c r="C1544" s="19">
        <v>39007</v>
      </c>
      <c r="E1544" t="str">
        <v/>
      </c>
      <c r="F1544" t="str">
        <v/>
      </c>
      <c r="H1544" t="str">
        <v>ქ. თბილისის, ვაკე-საბურთალოს რაიონში, ი. აბაშიძის ქ., N14</v>
      </c>
      <c r="I1544" t="str">
        <v/>
      </c>
      <c r="J1544" t="str">
        <v/>
      </c>
      <c r="K1544" t="str">
        <v/>
      </c>
      <c r="M1544" t="str">
        <v>ვახტანგ კანდელაკი</v>
      </c>
      <c r="N1544" t="str">
        <v>01026004919</v>
      </c>
      <c r="O1544" t="str">
        <v/>
      </c>
      <c r="P1544" t="str">
        <v/>
      </c>
      <c r="Q1544" t="str">
        <v/>
      </c>
      <c r="R1544" t="str">
        <v>0d51a686-652b-478f-9502-50b11abafa54</v>
      </c>
      <c r="S1544" t="str">
        <v>94279771-0dd8-44b8-955b-275714b1489b</v>
      </c>
      <c r="T1544" t="str">
        <v>36F1E750-AFB3-4B98-98CB-BEE26F9A8F6C</v>
      </c>
      <c r="U1544" t="str">
        <v>ICE001543</v>
      </c>
      <c r="V1544" t="b">
        <f>ISNUMBER(MATCH( ""&amp; T1544,  Emploees!AC:AC,0))</f>
        <v>0</v>
      </c>
      <c r="W1544" t="b">
        <f>IF(V1544,FALSE,ISNUMBER(MATCH(T1544,Emploees!B:B,0)))</f>
        <v>0</v>
      </c>
      <c r="X1544" t="b">
        <v>1</v>
      </c>
      <c r="Y1544" t="e">
        <f>MATCH(ROW(),Sheet2!$A$2:$A$8,0)</f>
        <v>#N/A</v>
      </c>
    </row>
    <row r="1545" spans="1:25" hidden="1" x14ac:dyDescent="0.25">
      <c r="A1545" t="str">
        <v>იტალიური გალერეა Galleria Italiana</v>
      </c>
      <c r="B1545" t="str">
        <v>406063049</v>
      </c>
      <c r="C1545" s="19">
        <v>40946</v>
      </c>
      <c r="E1545" t="str">
        <v/>
      </c>
      <c r="F1545" t="str">
        <v/>
      </c>
      <c r="H1545" t="str">
        <v>თბილისი, სამგორის რაიონი, ვარკეთილი 3, III მ/რ, კორპ. 307, ბ. 34</v>
      </c>
      <c r="I1545" t="str">
        <v/>
      </c>
      <c r="J1545" t="str">
        <v/>
      </c>
      <c r="K1545" t="str">
        <v/>
      </c>
      <c r="M1545" t="str">
        <v>ვლადიმერ ნარტყოშვილი</v>
      </c>
      <c r="N1545" t="str">
        <v>01011037560</v>
      </c>
      <c r="O1545" t="str">
        <v>ladonartkoshvili@yahoo.com</v>
      </c>
      <c r="P1545" t="str">
        <v/>
      </c>
      <c r="Q1545" t="str">
        <v/>
      </c>
      <c r="R1545" t="str">
        <v>0d51a686-652b-478f-9502-50b11abafa54</v>
      </c>
      <c r="S1545" t="str">
        <v>94279771-0dd8-44b8-955b-275714b1489b</v>
      </c>
      <c r="T1545" t="str">
        <v>8133E511-BA42-4DC8-A98D-05F2E1DA8F9F</v>
      </c>
      <c r="U1545" t="str">
        <v>ICE001544</v>
      </c>
      <c r="V1545" t="b">
        <f>ISNUMBER(MATCH( ""&amp; T1545,  Emploees!AC:AC,0))</f>
        <v>0</v>
      </c>
      <c r="W1545" t="b">
        <f>IF(V1545,FALSE,ISNUMBER(MATCH(T1545,Emploees!B:B,0)))</f>
        <v>0</v>
      </c>
      <c r="X1545" t="b">
        <v>1</v>
      </c>
      <c r="Y1545" t="e">
        <f>MATCH(ROW(),Sheet2!$A$2:$A$8,0)</f>
        <v>#N/A</v>
      </c>
    </row>
    <row r="1546" spans="1:25" hidden="1" x14ac:dyDescent="0.25">
      <c r="A1546" t="str">
        <v>მედუზა</v>
      </c>
      <c r="B1546" t="str">
        <v>405017903</v>
      </c>
      <c r="C1546" s="19">
        <v>41590</v>
      </c>
      <c r="E1546" t="str">
        <v/>
      </c>
      <c r="F1546" t="str">
        <v/>
      </c>
      <c r="H1546" t="str">
        <v>ქ. თბილისი, ვაკე-საბურთალოს რაიონი, მიცკევიჩის ქ., №27ბ</v>
      </c>
      <c r="I1546" t="str">
        <v/>
      </c>
      <c r="J1546" t="str">
        <v/>
      </c>
      <c r="K1546" t="str">
        <v/>
      </c>
      <c r="M1546" t="str">
        <v>დანიელ მიხაელი</v>
      </c>
      <c r="N1546" t="str">
        <v>0-1164123-0,20884190,</v>
      </c>
      <c r="O1546" t="str">
        <v>danielzdeli@gmail.com</v>
      </c>
      <c r="P1546" t="str">
        <v/>
      </c>
      <c r="Q1546" t="str">
        <v/>
      </c>
      <c r="R1546" t="str">
        <v>0d51a686-652b-478f-9502-50b11abafa54</v>
      </c>
      <c r="S1546" t="str">
        <v>94279771-0dd8-44b8-955b-275714b1489b</v>
      </c>
      <c r="T1546" t="str">
        <v>32B799C4-AAA7-4A1A-A17F-BB6BA2280E8C</v>
      </c>
      <c r="U1546" t="str">
        <v>ICE001545</v>
      </c>
      <c r="V1546" t="b">
        <f>ISNUMBER(MATCH( ""&amp; T1546,  Emploees!AC:AC,0))</f>
        <v>0</v>
      </c>
      <c r="W1546" t="b">
        <f>IF(V1546,FALSE,ISNUMBER(MATCH(T1546,Emploees!B:B,0)))</f>
        <v>0</v>
      </c>
      <c r="X1546" t="b">
        <v>1</v>
      </c>
      <c r="Y1546" t="e">
        <f>MATCH(ROW(),Sheet2!$A$2:$A$8,0)</f>
        <v>#N/A</v>
      </c>
    </row>
    <row r="1547" spans="1:25" hidden="1" x14ac:dyDescent="0.25">
      <c r="A1547" t="str">
        <v>დაუნთაუნი</v>
      </c>
      <c r="B1547" t="str">
        <v>404385367</v>
      </c>
      <c r="C1547" s="19">
        <v>40389</v>
      </c>
      <c r="E1547" t="str">
        <v/>
      </c>
      <c r="F1547" t="str">
        <v/>
      </c>
      <c r="H1547" t="str">
        <v>ქ. თბილისი, ძველი თბილისის რაიონი, კოსტავას ქ., N47/57</v>
      </c>
      <c r="I1547" t="str">
        <v/>
      </c>
      <c r="J1547" t="str">
        <v/>
      </c>
      <c r="K1547" t="str">
        <v/>
      </c>
      <c r="M1547" t="str">
        <v>ანა მაისაშვილი</v>
      </c>
      <c r="N1547" t="str">
        <v>01005007465</v>
      </c>
      <c r="O1547" t="str">
        <v>ana.downtown@gmail.com</v>
      </c>
      <c r="P1547" t="str">
        <v/>
      </c>
      <c r="Q1547" t="str">
        <v/>
      </c>
      <c r="R1547" t="str">
        <v>0d51a686-652b-478f-9502-50b11abafa54</v>
      </c>
      <c r="S1547" t="str">
        <v>94279771-0dd8-44b8-955b-275714b1489b</v>
      </c>
      <c r="T1547" t="str">
        <v>3F317509-064F-45DF-83EF-2F019DEC4222</v>
      </c>
      <c r="U1547" t="str">
        <v>ICE001546</v>
      </c>
      <c r="V1547" t="b">
        <f>ISNUMBER(MATCH( ""&amp; T1547,  Emploees!AC:AC,0))</f>
        <v>0</v>
      </c>
      <c r="W1547" t="b">
        <f>IF(V1547,FALSE,ISNUMBER(MATCH(T1547,Emploees!B:B,0)))</f>
        <v>0</v>
      </c>
      <c r="X1547" t="b">
        <v>1</v>
      </c>
      <c r="Y1547" t="e">
        <f>MATCH(ROW(),Sheet2!$A$2:$A$8,0)</f>
        <v>#N/A</v>
      </c>
    </row>
    <row r="1548" spans="1:25" hidden="1" x14ac:dyDescent="0.25">
      <c r="A1548" t="str">
        <v>რესტო</v>
      </c>
      <c r="B1548" t="str">
        <v>404391591</v>
      </c>
      <c r="C1548" s="19">
        <v>40519</v>
      </c>
      <c r="E1548" t="str">
        <v/>
      </c>
      <c r="F1548" t="str">
        <v/>
      </c>
      <c r="H1548" t="str">
        <v>ქ. თბილისის, ძველი თბილისის რაიონში, კ. აფხაზის ქ., №44</v>
      </c>
      <c r="I1548" t="str">
        <v/>
      </c>
      <c r="J1548" t="str">
        <v/>
      </c>
      <c r="K1548" t="str">
        <v/>
      </c>
      <c r="M1548" t="str">
        <v>დიმიტრი ქიტოშვილი</v>
      </c>
      <c r="N1548" t="str">
        <v>01010005676</v>
      </c>
      <c r="O1548" t="str">
        <v/>
      </c>
      <c r="P1548" t="str">
        <v/>
      </c>
      <c r="Q1548" t="str">
        <v/>
      </c>
      <c r="R1548" t="str">
        <v>0d51a686-652b-478f-9502-50b11abafa54</v>
      </c>
      <c r="S1548" t="str">
        <v>94279771-0dd8-44b8-955b-275714b1489b</v>
      </c>
      <c r="T1548" t="str">
        <v>9B959D9C-8D91-4AC7-B509-328335CAAF3A</v>
      </c>
      <c r="U1548" t="str">
        <v>ICE001547</v>
      </c>
      <c r="V1548" t="b">
        <f>ISNUMBER(MATCH( ""&amp; T1548,  Emploees!AC:AC,0))</f>
        <v>0</v>
      </c>
      <c r="W1548" t="b">
        <f>IF(V1548,FALSE,ISNUMBER(MATCH(T1548,Emploees!B:B,0)))</f>
        <v>0</v>
      </c>
      <c r="X1548" t="b">
        <v>1</v>
      </c>
      <c r="Y1548" t="e">
        <f>MATCH(ROW(),Sheet2!$A$2:$A$8,0)</f>
        <v>#N/A</v>
      </c>
    </row>
    <row r="1549" spans="1:25" hidden="1" x14ac:dyDescent="0.25">
      <c r="A1549" t="str">
        <v>დანი 2012</v>
      </c>
      <c r="B1549" t="str">
        <v>404419704</v>
      </c>
      <c r="C1549" s="19">
        <v>40996</v>
      </c>
      <c r="E1549" t="str">
        <v/>
      </c>
      <c r="F1549" t="str">
        <v/>
      </c>
      <c r="H1549" t="str">
        <v>ქ. თბილისი, დიდუბის რაიონი, ცაბაძის ქ., №2</v>
      </c>
      <c r="I1549" t="str">
        <v/>
      </c>
      <c r="J1549" t="str">
        <v/>
      </c>
      <c r="K1549" t="str">
        <v/>
      </c>
      <c r="M1549" t="str">
        <v>ბერუჩა ლუხუტაშვილი</v>
      </c>
      <c r="N1549" t="str">
        <v>01001022313</v>
      </c>
      <c r="O1549" t="str">
        <v>likusha777@yahoo.com</v>
      </c>
      <c r="P1549" t="str">
        <v/>
      </c>
      <c r="Q1549" t="str">
        <v/>
      </c>
      <c r="R1549" t="str">
        <v>0d51a686-652b-478f-9502-50b11abafa54</v>
      </c>
      <c r="S1549" t="str">
        <v>94279771-0dd8-44b8-955b-275714b1489b</v>
      </c>
      <c r="T1549" t="str">
        <v>7C7399FE-CA14-4167-930E-6DE9312A1ECF</v>
      </c>
      <c r="U1549" t="str">
        <v>ICE001548</v>
      </c>
      <c r="V1549" t="b">
        <f>ISNUMBER(MATCH( ""&amp; T1549,  Emploees!AC:AC,0))</f>
        <v>0</v>
      </c>
      <c r="W1549" t="b">
        <f>IF(V1549,FALSE,ISNUMBER(MATCH(T1549,Emploees!B:B,0)))</f>
        <v>0</v>
      </c>
      <c r="X1549" t="b">
        <v>1</v>
      </c>
      <c r="Y1549" t="e">
        <f>MATCH(ROW(),Sheet2!$A$2:$A$8,0)</f>
        <v>#N/A</v>
      </c>
    </row>
    <row r="1550" spans="1:25" hidden="1" x14ac:dyDescent="0.25">
      <c r="A1550" t="str">
        <v>ნიკორწმინდა</v>
      </c>
      <c r="B1550" t="str">
        <v>404465869</v>
      </c>
      <c r="C1550" s="19">
        <v>41690</v>
      </c>
      <c r="E1550" t="str">
        <v/>
      </c>
      <c r="F1550" t="str">
        <v/>
      </c>
      <c r="H1550" t="str">
        <v>ქ. თბილისის, ძველი თბილისის რაიონში, სანაპიროს ქ., № 3</v>
      </c>
      <c r="I1550" t="str">
        <v/>
      </c>
      <c r="J1550" t="str">
        <v/>
      </c>
      <c r="K1550" t="str">
        <v/>
      </c>
      <c r="M1550" t="str">
        <v>ნატალია წოწორია</v>
      </c>
      <c r="N1550" t="str">
        <v>01011074175</v>
      </c>
      <c r="O1550" t="str">
        <v>natalicoc@rambler.ru</v>
      </c>
      <c r="P1550" t="str">
        <v/>
      </c>
      <c r="Q1550" t="str">
        <v/>
      </c>
      <c r="R1550" t="str">
        <v>0d51a686-652b-478f-9502-50b11abafa54</v>
      </c>
      <c r="S1550" t="str">
        <v>94279771-0dd8-44b8-955b-275714b1489b</v>
      </c>
      <c r="T1550" t="str">
        <v>836737B6-36D5-4031-8D87-4B171DC03116</v>
      </c>
      <c r="U1550" t="str">
        <v>ICE001549</v>
      </c>
      <c r="V1550" t="b">
        <f>ISNUMBER(MATCH( ""&amp; T1550,  Emploees!AC:AC,0))</f>
        <v>0</v>
      </c>
      <c r="W1550" t="b">
        <f>IF(V1550,FALSE,ISNUMBER(MATCH(T1550,Emploees!B:B,0)))</f>
        <v>0</v>
      </c>
      <c r="X1550" t="b">
        <v>1</v>
      </c>
      <c r="Y1550" t="e">
        <f>MATCH(ROW(),Sheet2!$A$2:$A$8,0)</f>
        <v>#N/A</v>
      </c>
    </row>
    <row r="1551" spans="1:25" hidden="1" x14ac:dyDescent="0.25">
      <c r="A1551" t="str">
        <v>ასტრა-დიღომი</v>
      </c>
      <c r="B1551" t="str">
        <v>202063523</v>
      </c>
      <c r="C1551" s="19">
        <v>35174</v>
      </c>
      <c r="E1551" t="str">
        <v/>
      </c>
      <c r="F1551" t="str">
        <v/>
      </c>
      <c r="H1551" t="str">
        <v>ქ. თბილისი, დიდუბე-ჩუღურეთის რაიონი, ჩაჩავას ქ, №4</v>
      </c>
      <c r="I1551" t="str">
        <v/>
      </c>
      <c r="J1551" t="str">
        <v/>
      </c>
      <c r="K1551" t="str">
        <v/>
      </c>
      <c r="M1551" t="str">
        <v>თამაზ შაფათავა</v>
      </c>
      <c r="N1551" t="str">
        <v>01005036558</v>
      </c>
      <c r="O1551" t="str">
        <v/>
      </c>
      <c r="P1551" t="str">
        <v/>
      </c>
      <c r="Q1551">
        <v>428</v>
      </c>
      <c r="R1551" t="str">
        <v>0d51a686-652b-478f-9502-50b11abafa54</v>
      </c>
      <c r="S1551" t="str">
        <v>94279771-0dd8-44b8-955b-275714b1489b</v>
      </c>
      <c r="T1551" t="str">
        <v>F91C8331-B7A8-4E7E-BCF8-B3931AE79787</v>
      </c>
      <c r="U1551" t="str">
        <v>ICE001550</v>
      </c>
      <c r="V1551" t="b">
        <f>ISNUMBER(MATCH( ""&amp; T1551,  Emploees!AC:AC,0))</f>
        <v>0</v>
      </c>
      <c r="W1551" t="b">
        <f>IF(V1551,FALSE,ISNUMBER(MATCH(T1551,Emploees!B:B,0)))</f>
        <v>0</v>
      </c>
      <c r="X1551" t="b">
        <v>1</v>
      </c>
      <c r="Y1551" t="e">
        <f>MATCH(ROW(),Sheet2!$A$2:$A$8,0)</f>
        <v>#N/A</v>
      </c>
    </row>
    <row r="1552" spans="1:25" hidden="1" x14ac:dyDescent="0.25">
      <c r="A1552" t="str">
        <v>პროგრესი</v>
      </c>
      <c r="B1552" t="str">
        <v>404469268</v>
      </c>
      <c r="C1552" s="19">
        <v>41724</v>
      </c>
      <c r="E1552" t="str">
        <v/>
      </c>
      <c r="F1552" t="str">
        <v/>
      </c>
      <c r="H1552" t="str">
        <v>ქ. თბილისის, ძველი თბილისის რაიონში, ახვლედიანის ქ., (ყოფ. პეროვსკაია), N 8/1</v>
      </c>
      <c r="I1552" t="str">
        <v/>
      </c>
      <c r="J1552" t="str">
        <v/>
      </c>
      <c r="K1552" t="str">
        <v/>
      </c>
      <c r="M1552" t="str">
        <v>ქეთევან ოქრომჭედლიშვილი</v>
      </c>
      <c r="N1552" t="str">
        <v>01019041375</v>
      </c>
      <c r="O1552" t="str">
        <v>i.sokhadze@yahoo.com</v>
      </c>
      <c r="P1552" t="str">
        <v/>
      </c>
      <c r="Q1552" t="str">
        <v/>
      </c>
      <c r="R1552" t="str">
        <v>0d51a686-652b-478f-9502-50b11abafa54</v>
      </c>
      <c r="S1552" t="str">
        <v>94279771-0dd8-44b8-955b-275714b1489b</v>
      </c>
      <c r="T1552" t="str">
        <v>6D771C71-1257-44FB-A3F1-0E05DD39A41F</v>
      </c>
      <c r="U1552" t="str">
        <v>ICE001551</v>
      </c>
      <c r="V1552" t="b">
        <f>ISNUMBER(MATCH( ""&amp; T1552,  Emploees!AC:AC,0))</f>
        <v>0</v>
      </c>
      <c r="W1552" t="b">
        <f>IF(V1552,FALSE,ISNUMBER(MATCH(T1552,Emploees!B:B,0)))</f>
        <v>0</v>
      </c>
      <c r="X1552" t="b">
        <v>1</v>
      </c>
      <c r="Y1552" t="e">
        <f>MATCH(ROW(),Sheet2!$A$2:$A$8,0)</f>
        <v>#N/A</v>
      </c>
    </row>
    <row r="1553" spans="1:25" hidden="1" x14ac:dyDescent="0.25">
      <c r="A1553" t="str">
        <v>განახლება</v>
      </c>
      <c r="B1553" t="str">
        <v>404955599</v>
      </c>
      <c r="C1553" s="19">
        <v>41143</v>
      </c>
      <c r="E1553" t="str">
        <v/>
      </c>
      <c r="F1553" t="str">
        <v/>
      </c>
      <c r="H1553" t="str">
        <v>ქ. თბილისის, ვაკე-საბურთალოს რაიონში, ალ. ყაზბეგის გამზ., №26, კორპ. 2, ბინა №2ა</v>
      </c>
      <c r="I1553" t="str">
        <v/>
      </c>
      <c r="J1553" t="str">
        <v/>
      </c>
      <c r="K1553" t="str">
        <v/>
      </c>
      <c r="M1553" t="str">
        <v>მარინე თუმანიშვილი</v>
      </c>
      <c r="N1553" t="str">
        <v>03001011884</v>
      </c>
      <c r="O1553" t="str">
        <v>irakli.95@mail.ru</v>
      </c>
      <c r="P1553" t="str">
        <v/>
      </c>
      <c r="Q1553" t="str">
        <v/>
      </c>
      <c r="R1553" t="str">
        <v>0d51a686-652b-478f-9502-50b11abafa54</v>
      </c>
      <c r="S1553" t="str">
        <v>94279771-0dd8-44b8-955b-275714b1489b</v>
      </c>
      <c r="T1553" t="str">
        <v>3F69D751-32F2-4F6E-A6F9-5CBE1E10779B</v>
      </c>
      <c r="U1553" t="str">
        <v>ICE001552</v>
      </c>
      <c r="V1553" t="b">
        <f>ISNUMBER(MATCH( ""&amp; T1553,  Emploees!AC:AC,0))</f>
        <v>0</v>
      </c>
      <c r="W1553" t="b">
        <f>IF(V1553,FALSE,ISNUMBER(MATCH(T1553,Emploees!B:B,0)))</f>
        <v>0</v>
      </c>
      <c r="X1553" t="b">
        <v>1</v>
      </c>
      <c r="Y1553" t="e">
        <f>MATCH(ROW(),Sheet2!$A$2:$A$8,0)</f>
        <v>#N/A</v>
      </c>
    </row>
    <row r="1554" spans="1:25" hidden="1" x14ac:dyDescent="0.25">
      <c r="A1554" t="str">
        <v>კია მოტორს ჯორჯია</v>
      </c>
      <c r="B1554" t="str">
        <v>236096675</v>
      </c>
      <c r="C1554" s="19">
        <v>39374</v>
      </c>
      <c r="E1554" t="str">
        <v/>
      </c>
      <c r="F1554" t="str">
        <v/>
      </c>
      <c r="H1554" t="str">
        <v>ქ. თბილისი, საბურთალოს რაიონი, დავით აღმაშენებელის ხეივანი, N 197</v>
      </c>
      <c r="I1554" t="str">
        <v/>
      </c>
      <c r="J1554" t="str">
        <v/>
      </c>
      <c r="K1554" t="str">
        <v/>
      </c>
      <c r="M1554" t="str">
        <v>გიორგი ამაშუკელი</v>
      </c>
      <c r="N1554">
        <v>60001013820</v>
      </c>
      <c r="O1554" t="str">
        <v>director@kiamotors.ge</v>
      </c>
      <c r="P1554" t="str">
        <v/>
      </c>
      <c r="Q1554">
        <v>365</v>
      </c>
      <c r="R1554" t="str">
        <v>0d51a686-652b-478f-9502-50b11abafa54</v>
      </c>
      <c r="S1554" t="str">
        <v>94279771-0dd8-44b8-955b-275714b1489b</v>
      </c>
      <c r="T1554" t="str">
        <v>7CC091DF-C4DB-460F-AF7F-C7EF5EF3BD84</v>
      </c>
      <c r="U1554" t="str">
        <v>ICE001553</v>
      </c>
      <c r="V1554" t="b">
        <f>ISNUMBER(MATCH( ""&amp; T1554,  Emploees!AC:AC,0))</f>
        <v>0</v>
      </c>
      <c r="W1554" t="b">
        <f>IF(V1554,FALSE,ISNUMBER(MATCH(T1554,Emploees!B:B,0)))</f>
        <v>0</v>
      </c>
      <c r="X1554" t="b">
        <v>1</v>
      </c>
      <c r="Y1554" t="e">
        <f>MATCH(ROW(),Sheet2!$A$2:$A$8,0)</f>
        <v>#N/A</v>
      </c>
    </row>
    <row r="1555" spans="1:25" hidden="1" x14ac:dyDescent="0.25">
      <c r="A1555" t="str">
        <v>სენატი</v>
      </c>
      <c r="B1555" t="str">
        <v>404860753</v>
      </c>
      <c r="C1555" s="19">
        <v>40295</v>
      </c>
      <c r="E1555" t="str">
        <v/>
      </c>
      <c r="F1555" t="str">
        <v/>
      </c>
      <c r="H1555" t="str">
        <v>ქ. თბილისი, ვაკე-საბურთალოს რაიონი, გ. სააკაძის ქ, №107</v>
      </c>
      <c r="I1555" t="str">
        <v/>
      </c>
      <c r="J1555" t="str">
        <v/>
      </c>
      <c r="K1555" t="str">
        <v/>
      </c>
      <c r="M1555" t="str">
        <v>კახაბერ ბუკია</v>
      </c>
      <c r="N1555" t="str">
        <v>01022003148</v>
      </c>
      <c r="O1555" t="str">
        <v/>
      </c>
      <c r="P1555" t="str">
        <v/>
      </c>
      <c r="Q1555" t="str">
        <v/>
      </c>
      <c r="R1555" t="str">
        <v>0d51a686-652b-478f-9502-50b11abafa54</v>
      </c>
      <c r="S1555" t="str">
        <v>94279771-0dd8-44b8-955b-275714b1489b</v>
      </c>
      <c r="T1555" t="str">
        <v>502DF514-5A27-4787-9CE5-3526F0EA542E</v>
      </c>
      <c r="U1555" t="str">
        <v>ICE001554</v>
      </c>
      <c r="V1555" t="b">
        <f>ISNUMBER(MATCH( ""&amp; T1555,  Emploees!AC:AC,0))</f>
        <v>0</v>
      </c>
      <c r="W1555" t="b">
        <f>IF(V1555,FALSE,ISNUMBER(MATCH(T1555,Emploees!B:B,0)))</f>
        <v>0</v>
      </c>
      <c r="X1555" t="b">
        <v>1</v>
      </c>
      <c r="Y1555" t="e">
        <f>MATCH(ROW(),Sheet2!$A$2:$A$8,0)</f>
        <v>#N/A</v>
      </c>
    </row>
    <row r="1556" spans="1:25" hidden="1" x14ac:dyDescent="0.25">
      <c r="A1556" t="str">
        <v>ლავერნა</v>
      </c>
      <c r="B1556" t="str">
        <v>400030113</v>
      </c>
      <c r="C1556" s="19">
        <v>40864</v>
      </c>
      <c r="E1556" t="str">
        <v/>
      </c>
      <c r="F1556" t="str">
        <v/>
      </c>
      <c r="H1556" t="str">
        <v>ქ. თბილისის, გლდანი-ნაძალადევის რაიონში, ც. დადიანის ქ., №65, კორ. №1, ბ. 92</v>
      </c>
      <c r="I1556" t="str">
        <v/>
      </c>
      <c r="J1556" t="str">
        <v/>
      </c>
      <c r="K1556" t="str">
        <v/>
      </c>
      <c r="M1556" t="str">
        <v>პაატა ზაქარეიშვილი</v>
      </c>
      <c r="N1556" t="str">
        <v>01020000591</v>
      </c>
      <c r="O1556" t="str">
        <v/>
      </c>
      <c r="P1556" t="str">
        <v/>
      </c>
      <c r="Q1556" t="str">
        <v/>
      </c>
      <c r="R1556" t="str">
        <v>0d51a686-652b-478f-9502-50b11abafa54</v>
      </c>
      <c r="S1556" t="str">
        <v>94279771-0dd8-44b8-955b-275714b1489b</v>
      </c>
      <c r="T1556" t="str">
        <v>91E71CCE-E47F-4F47-B520-D5C6B9A07DAE</v>
      </c>
      <c r="U1556" t="str">
        <v>ICE001555</v>
      </c>
      <c r="V1556" t="b">
        <f>ISNUMBER(MATCH( ""&amp; T1556,  Emploees!AC:AC,0))</f>
        <v>0</v>
      </c>
      <c r="W1556" t="b">
        <f>IF(V1556,FALSE,ISNUMBER(MATCH(T1556,Emploees!B:B,0)))</f>
        <v>0</v>
      </c>
      <c r="X1556" t="b">
        <v>1</v>
      </c>
      <c r="Y1556" t="e">
        <f>MATCH(ROW(),Sheet2!$A$2:$A$8,0)</f>
        <v>#N/A</v>
      </c>
    </row>
    <row r="1557" spans="1:25" hidden="1" x14ac:dyDescent="0.25">
      <c r="A1557" t="str">
        <v>მ.ი.ა.</v>
      </c>
      <c r="B1557" t="str">
        <v>404981962</v>
      </c>
      <c r="C1557" s="19">
        <v>41347</v>
      </c>
      <c r="E1557" t="str">
        <v/>
      </c>
      <c r="F1557" t="str">
        <v/>
      </c>
      <c r="H1557" t="str">
        <v>ქ. თბილისი, ვაკე–საბურთალოს რაიონი, თ.აბულაძის ქ., №34, ბინა №23</v>
      </c>
      <c r="I1557" t="str">
        <v/>
      </c>
      <c r="J1557" t="str">
        <v/>
      </c>
      <c r="K1557" t="str">
        <v/>
      </c>
      <c r="M1557" t="str">
        <v>ინგა დუნდუა</v>
      </c>
      <c r="N1557" t="str">
        <v>01008011400,</v>
      </c>
      <c r="O1557" t="str">
        <v>ingia67@hotmail.com</v>
      </c>
      <c r="P1557" t="str">
        <v/>
      </c>
      <c r="Q1557" t="str">
        <v/>
      </c>
      <c r="R1557" t="str">
        <v>0d51a686-652b-478f-9502-50b11abafa54</v>
      </c>
      <c r="S1557" t="str">
        <v>94279771-0dd8-44b8-955b-275714b1489b</v>
      </c>
      <c r="T1557" t="str">
        <v>07224666-89DC-463A-B5CC-A3BFF055537A</v>
      </c>
      <c r="U1557" t="str">
        <v>ICE001556</v>
      </c>
      <c r="V1557" t="b">
        <f>ISNUMBER(MATCH( ""&amp; T1557,  Emploees!AC:AC,0))</f>
        <v>0</v>
      </c>
      <c r="W1557" t="b">
        <f>IF(V1557,FALSE,ISNUMBER(MATCH(T1557,Emploees!B:B,0)))</f>
        <v>0</v>
      </c>
      <c r="X1557" t="b">
        <v>1</v>
      </c>
      <c r="Y1557" t="e">
        <f>MATCH(ROW(),Sheet2!$A$2:$A$8,0)</f>
        <v>#N/A</v>
      </c>
    </row>
    <row r="1558" spans="1:25" hidden="1" x14ac:dyDescent="0.25">
      <c r="A1558" t="str">
        <v>სან გრუპ</v>
      </c>
      <c r="B1558" t="str">
        <v>205288650</v>
      </c>
      <c r="C1558" s="19">
        <v>40086</v>
      </c>
      <c r="E1558" t="str">
        <v/>
      </c>
      <c r="F1558" t="str">
        <v/>
      </c>
      <c r="H1558" t="str">
        <v>ქ. თბილისის საბურთალოს რაიონში, მიცკევიჩის ქ., №4, ბინა 1</v>
      </c>
      <c r="I1558" t="str">
        <v/>
      </c>
      <c r="J1558" t="str">
        <v/>
      </c>
      <c r="K1558" t="str">
        <v/>
      </c>
      <c r="M1558" t="str">
        <v>ლაშა რაჭველიშვილი</v>
      </c>
      <c r="N1558" t="str">
        <v>01025007836</v>
      </c>
      <c r="O1558" t="str">
        <v/>
      </c>
      <c r="P1558" t="str">
        <v/>
      </c>
      <c r="Q1558" t="str">
        <v/>
      </c>
      <c r="R1558" t="str">
        <v>0d51a686-652b-478f-9502-50b11abafa54</v>
      </c>
      <c r="S1558" t="str">
        <v>94279771-0dd8-44b8-955b-275714b1489b</v>
      </c>
      <c r="T1558" t="str">
        <v>8D1168D7-3015-48BC-A8C1-23C795742B97</v>
      </c>
      <c r="U1558" t="str">
        <v>ICE001557</v>
      </c>
      <c r="V1558" t="b">
        <f>ISNUMBER(MATCH( ""&amp; T1558,  Emploees!AC:AC,0))</f>
        <v>0</v>
      </c>
      <c r="W1558" t="b">
        <f>IF(V1558,FALSE,ISNUMBER(MATCH(T1558,Emploees!B:B,0)))</f>
        <v>0</v>
      </c>
      <c r="X1558" t="b">
        <v>1</v>
      </c>
      <c r="Y1558" t="e">
        <f>MATCH(ROW(),Sheet2!$A$2:$A$8,0)</f>
        <v>#N/A</v>
      </c>
    </row>
    <row r="1559" spans="1:25" hidden="1" x14ac:dyDescent="0.25">
      <c r="A1559" t="str">
        <v>ჯოკო</v>
      </c>
      <c r="B1559" t="str">
        <v>404910762</v>
      </c>
      <c r="C1559" s="19">
        <v>40801</v>
      </c>
      <c r="E1559" t="str">
        <v/>
      </c>
      <c r="F1559" t="str">
        <v/>
      </c>
      <c r="H1559" t="str">
        <v>ქ. თბილისი, ვაკე-საბურთალოს რაიონი, ხეივანი დავით აღმაშენებელი, მე-13 კმ, მიმდებარედ (ნაკვეთი 13/444)/ ქალაქი თბილისი, საქ. სამხედრო გზაზე მუხათგვერდის სასაფლაოზე ასასვლელი გაუქმებული ხიდის შემდეგ</v>
      </c>
      <c r="I1559" t="str">
        <v/>
      </c>
      <c r="J1559" t="str">
        <v/>
      </c>
      <c r="K1559" t="str">
        <v/>
      </c>
      <c r="M1559" t="str">
        <v>ზაზა კობახიძე</v>
      </c>
      <c r="N1559" t="str">
        <v>01019008951,</v>
      </c>
      <c r="O1559" t="str">
        <v>soso.kobakhidze@mail.ru</v>
      </c>
      <c r="P1559" t="str">
        <v/>
      </c>
      <c r="Q1559" t="str">
        <v/>
      </c>
      <c r="R1559" t="str">
        <v>0d51a686-652b-478f-9502-50b11abafa54</v>
      </c>
      <c r="S1559" t="str">
        <v>94279771-0dd8-44b8-955b-275714b1489b</v>
      </c>
      <c r="T1559" t="str">
        <v>D1DDFA3A-3E40-409E-95A8-FB9B2196EAA5</v>
      </c>
      <c r="U1559" t="str">
        <v>ICE001558</v>
      </c>
      <c r="V1559" t="b">
        <f>ISNUMBER(MATCH( ""&amp; T1559,  Emploees!AC:AC,0))</f>
        <v>0</v>
      </c>
      <c r="W1559" t="b">
        <f>IF(V1559,FALSE,ISNUMBER(MATCH(T1559,Emploees!B:B,0)))</f>
        <v>0</v>
      </c>
      <c r="X1559" t="b">
        <v>1</v>
      </c>
      <c r="Y1559" t="e">
        <f>MATCH(ROW(),Sheet2!$A$2:$A$8,0)</f>
        <v>#N/A</v>
      </c>
    </row>
    <row r="1560" spans="1:25" hidden="1" x14ac:dyDescent="0.25">
      <c r="A1560" t="str">
        <v>თაღლაურა მენეჯმენტ კომპანი</v>
      </c>
      <c r="B1560" t="str">
        <v>404851255</v>
      </c>
      <c r="C1560" s="19">
        <v>40189</v>
      </c>
      <c r="E1560" t="str">
        <v/>
      </c>
      <c r="F1560" t="str">
        <v/>
      </c>
      <c r="H1560" t="str">
        <v>ქ. თბილისი, საბურთალოს რაიონი, ტექნიკური უნივერსიტეტის შახტა- ლაბორატორიის მიმდებარედ</v>
      </c>
      <c r="I1560" t="str">
        <v/>
      </c>
      <c r="J1560" t="str">
        <v/>
      </c>
      <c r="K1560" t="str">
        <v/>
      </c>
      <c r="M1560" t="str">
        <v>ქეთევან ქირია</v>
      </c>
      <c r="N1560">
        <v>58001006144</v>
      </c>
      <c r="O1560" t="str">
        <v>info@vdcapital.ge</v>
      </c>
      <c r="P1560" t="str">
        <v/>
      </c>
      <c r="Q1560" t="str">
        <v/>
      </c>
      <c r="R1560" t="str">
        <v>0d51a686-652b-478f-9502-50b11abafa54</v>
      </c>
      <c r="S1560" t="str">
        <v>94279771-0dd8-44b8-955b-275714b1489b</v>
      </c>
      <c r="T1560" t="str">
        <v>E10112F9-E1B1-4AB7-8034-1C01BD873CA3</v>
      </c>
      <c r="U1560" t="str">
        <v>ICE001559</v>
      </c>
      <c r="V1560" t="b">
        <f>ISNUMBER(MATCH( ""&amp; T1560,  Emploees!AC:AC,0))</f>
        <v>0</v>
      </c>
      <c r="W1560" t="b">
        <f>IF(V1560,FALSE,ISNUMBER(MATCH(T1560,Emploees!B:B,0)))</f>
        <v>0</v>
      </c>
      <c r="X1560" t="b">
        <v>1</v>
      </c>
      <c r="Y1560" t="e">
        <f>MATCH(ROW(),Sheet2!$A$2:$A$8,0)</f>
        <v>#N/A</v>
      </c>
    </row>
    <row r="1561" spans="1:25" hidden="1" x14ac:dyDescent="0.25">
      <c r="A1561" t="str">
        <v>ზაზანოვა</v>
      </c>
      <c r="B1561" t="str">
        <v>404962377</v>
      </c>
      <c r="C1561" s="19">
        <v>41213</v>
      </c>
      <c r="E1561" t="str">
        <v/>
      </c>
      <c r="F1561" t="str">
        <v/>
      </c>
      <c r="H1561" t="str">
        <v>ქ. თბილისის, ვაკე-საბურთალოს რაიონში, ს. ზაქარიაძის ქ., N 3, ბ. 25</v>
      </c>
      <c r="I1561" t="str">
        <v/>
      </c>
      <c r="J1561" t="str">
        <v/>
      </c>
      <c r="K1561" t="str">
        <v/>
      </c>
      <c r="M1561" t="str">
        <v>მარინე სალუქვაძე</v>
      </c>
      <c r="N1561" t="str">
        <v>01024014264</v>
      </c>
      <c r="O1561" t="str">
        <v>zazanovacafe@yahoo.com</v>
      </c>
      <c r="P1561" t="str">
        <v/>
      </c>
      <c r="Q1561" t="str">
        <v/>
      </c>
      <c r="R1561" t="str">
        <v>0d51a686-652b-478f-9502-50b11abafa54</v>
      </c>
      <c r="S1561" t="str">
        <v>94279771-0dd8-44b8-955b-275714b1489b</v>
      </c>
      <c r="T1561" t="str">
        <v>AC4C440E-43E1-4F20-B363-DF84F47C8543</v>
      </c>
      <c r="U1561" t="str">
        <v>ICE001560</v>
      </c>
      <c r="V1561" t="b">
        <f>ISNUMBER(MATCH( ""&amp; T1561,  Emploees!AC:AC,0))</f>
        <v>0</v>
      </c>
      <c r="W1561" t="b">
        <f>IF(V1561,FALSE,ISNUMBER(MATCH(T1561,Emploees!B:B,0)))</f>
        <v>0</v>
      </c>
      <c r="X1561" t="b">
        <v>1</v>
      </c>
      <c r="Y1561" t="e">
        <f>MATCH(ROW(),Sheet2!$A$2:$A$8,0)</f>
        <v>#N/A</v>
      </c>
    </row>
    <row r="1562" spans="1:25" hidden="1" x14ac:dyDescent="0.25">
      <c r="A1562" t="str">
        <v>მტკვრის ნაპირი</v>
      </c>
      <c r="B1562" t="str">
        <v>404981418</v>
      </c>
      <c r="C1562" s="19">
        <v>41345</v>
      </c>
      <c r="E1562" t="str">
        <v/>
      </c>
      <c r="F1562" t="str">
        <v/>
      </c>
      <c r="H1562" t="str">
        <v>ქ. თბილისის, ვაკე-საბურთალოს რაიონში, ჟ. შარტავას ქ., №35, კორპ. №1, ბინა №4</v>
      </c>
      <c r="I1562" t="str">
        <v/>
      </c>
      <c r="J1562" t="str">
        <v/>
      </c>
      <c r="K1562" t="str">
        <v/>
      </c>
      <c r="M1562" t="str">
        <v>ლევან გველუკაშვილი</v>
      </c>
      <c r="N1562" t="str">
        <v>01029001917</v>
      </c>
      <c r="O1562" t="str">
        <v>georgia@surfrigo.ge</v>
      </c>
      <c r="P1562" t="str">
        <v/>
      </c>
      <c r="Q1562" t="str">
        <v/>
      </c>
      <c r="R1562" t="str">
        <v>0d51a686-652b-478f-9502-50b11abafa54</v>
      </c>
      <c r="S1562" t="str">
        <v>94279771-0dd8-44b8-955b-275714b1489b</v>
      </c>
      <c r="T1562" t="str">
        <v>45827006-4B5D-42A1-A5DA-695D98F1614C</v>
      </c>
      <c r="U1562" t="str">
        <v>ICE001561</v>
      </c>
      <c r="V1562" t="b">
        <f>ISNUMBER(MATCH( ""&amp; T1562,  Emploees!AC:AC,0))</f>
        <v>0</v>
      </c>
      <c r="W1562" t="b">
        <f>IF(V1562,FALSE,ISNUMBER(MATCH(T1562,Emploees!B:B,0)))</f>
        <v>0</v>
      </c>
      <c r="X1562" t="b">
        <v>1</v>
      </c>
      <c r="Y1562" t="e">
        <f>MATCH(ROW(),Sheet2!$A$2:$A$8,0)</f>
        <v>#N/A</v>
      </c>
    </row>
    <row r="1563" spans="1:25" hidden="1" x14ac:dyDescent="0.25">
      <c r="A1563" t="str">
        <v>კოპალა</v>
      </c>
      <c r="B1563" t="str">
        <v>206118075</v>
      </c>
      <c r="C1563" s="19">
        <v>37405</v>
      </c>
      <c r="E1563" t="str">
        <v/>
      </c>
      <c r="F1563" t="str">
        <v/>
      </c>
      <c r="H1563" t="str">
        <v>ქ. თბილისი, ისნის რაიონი, ჩეხოვის ქ., №8/10</v>
      </c>
      <c r="I1563" t="str">
        <v/>
      </c>
      <c r="J1563" t="str">
        <v/>
      </c>
      <c r="K1563" t="str">
        <v/>
      </c>
      <c r="M1563" t="str">
        <v>თორნიკე კოპალეიშვილი</v>
      </c>
      <c r="N1563" t="str">
        <v>01011056530</v>
      </c>
      <c r="O1563" t="str">
        <v>HOTEL@KOPALA.ge</v>
      </c>
      <c r="P1563" t="str">
        <v/>
      </c>
      <c r="Q1563" t="str">
        <v/>
      </c>
      <c r="R1563" t="str">
        <v>0d51a686-652b-478f-9502-50b11abafa54</v>
      </c>
      <c r="S1563" t="str">
        <v>94279771-0dd8-44b8-955b-275714b1489b</v>
      </c>
      <c r="T1563" t="str">
        <v>428CE19C-D236-494C-ADAB-56AEFA08839B</v>
      </c>
      <c r="U1563" t="str">
        <v>ICE001562</v>
      </c>
      <c r="V1563" t="b">
        <f>ISNUMBER(MATCH( ""&amp; T1563,  Emploees!AC:AC,0))</f>
        <v>0</v>
      </c>
      <c r="W1563" t="b">
        <f>IF(V1563,FALSE,ISNUMBER(MATCH(T1563,Emploees!B:B,0)))</f>
        <v>0</v>
      </c>
      <c r="X1563" t="b">
        <v>1</v>
      </c>
      <c r="Y1563" t="e">
        <f>MATCH(ROW(),Sheet2!$A$2:$A$8,0)</f>
        <v>#N/A</v>
      </c>
    </row>
    <row r="1564" spans="1:25" hidden="1" x14ac:dyDescent="0.25">
      <c r="A1564" t="str">
        <v>ბერთო</v>
      </c>
      <c r="B1564" t="str">
        <v>400049648</v>
      </c>
      <c r="C1564" s="19">
        <v>41057</v>
      </c>
      <c r="E1564" t="str">
        <v/>
      </c>
      <c r="F1564" t="str">
        <v/>
      </c>
      <c r="H1564" t="str">
        <v>ქ. თბილისი, გლდანი-ნაძალადევის რაიონი, თემქის დასახლება, XI მ/რ, II კვ., კორ. 36ა, ბ. 31</v>
      </c>
      <c r="I1564" t="str">
        <v/>
      </c>
      <c r="J1564" t="str">
        <v/>
      </c>
      <c r="K1564" t="str">
        <v/>
      </c>
      <c r="M1564" t="str">
        <v>ნიკოლოზ გაჩეჩილაძე</v>
      </c>
      <c r="N1564" t="str">
        <v>01008001643</v>
      </c>
      <c r="O1564" t="str">
        <v>tarieli66@mail.ru</v>
      </c>
      <c r="P1564" t="str">
        <v/>
      </c>
      <c r="Q1564" t="str">
        <v/>
      </c>
      <c r="R1564" t="str">
        <v>0d51a686-652b-478f-9502-50b11abafa54</v>
      </c>
      <c r="S1564" t="str">
        <v>94279771-0dd8-44b8-955b-275714b1489b</v>
      </c>
      <c r="T1564" t="str">
        <v>FD68DF8A-3A0D-436E-824A-7975E21BD26A</v>
      </c>
      <c r="U1564" t="str">
        <v>ICE001563</v>
      </c>
      <c r="V1564" t="b">
        <f>ISNUMBER(MATCH( ""&amp; T1564,  Emploees!AC:AC,0))</f>
        <v>0</v>
      </c>
      <c r="W1564" t="b">
        <f>IF(V1564,FALSE,ISNUMBER(MATCH(T1564,Emploees!B:B,0)))</f>
        <v>0</v>
      </c>
      <c r="X1564" t="b">
        <v>1</v>
      </c>
      <c r="Y1564" t="e">
        <f>MATCH(ROW(),Sheet2!$A$2:$A$8,0)</f>
        <v>#N/A</v>
      </c>
    </row>
    <row r="1565" spans="1:25" hidden="1" x14ac:dyDescent="0.25">
      <c r="A1565" t="str">
        <v>პასკი</v>
      </c>
      <c r="B1565" t="str">
        <v>404404827</v>
      </c>
      <c r="C1565" s="19">
        <v>40728</v>
      </c>
      <c r="E1565" t="str">
        <v/>
      </c>
      <c r="F1565" t="str">
        <v/>
      </c>
      <c r="H1565" t="str">
        <v>ქ. თბილისის, ძველი თბილისის რაიონში, ლ.ასათიანის ქ., N 38</v>
      </c>
      <c r="I1565" t="str">
        <v/>
      </c>
      <c r="J1565" t="str">
        <v/>
      </c>
      <c r="K1565" t="str">
        <v/>
      </c>
      <c r="M1565" t="str">
        <v>გიორგი ზაგაშვილი</v>
      </c>
      <c r="N1565" t="str">
        <v>01017000215</v>
      </c>
      <c r="O1565" t="str">
        <v/>
      </c>
      <c r="P1565" t="str">
        <v/>
      </c>
      <c r="Q1565" t="str">
        <v/>
      </c>
      <c r="R1565" t="str">
        <v>0d51a686-652b-478f-9502-50b11abafa54</v>
      </c>
      <c r="S1565" t="str">
        <v>94279771-0dd8-44b8-955b-275714b1489b</v>
      </c>
      <c r="T1565" t="str">
        <v>3D78446D-0DDC-4C60-A111-7C35DECD124E</v>
      </c>
      <c r="U1565" t="str">
        <v>ICE001564</v>
      </c>
      <c r="V1565" t="b">
        <f>ISNUMBER(MATCH( ""&amp; T1565,  Emploees!AC:AC,0))</f>
        <v>0</v>
      </c>
      <c r="W1565" t="b">
        <f>IF(V1565,FALSE,ISNUMBER(MATCH(T1565,Emploees!B:B,0)))</f>
        <v>0</v>
      </c>
      <c r="X1565" t="b">
        <v>1</v>
      </c>
      <c r="Y1565" t="e">
        <f>MATCH(ROW(),Sheet2!$A$2:$A$8,0)</f>
        <v>#N/A</v>
      </c>
    </row>
    <row r="1566" spans="1:25" hidden="1" x14ac:dyDescent="0.25">
      <c r="A1566" t="str">
        <v>გურმანი</v>
      </c>
      <c r="B1566" t="str">
        <v>404955777</v>
      </c>
      <c r="C1566" s="19">
        <v>41145</v>
      </c>
      <c r="E1566" t="str">
        <v/>
      </c>
      <c r="F1566" t="str">
        <v/>
      </c>
      <c r="H1566" t="str">
        <v>ქ. თბილისის, ძველი თბილისის რაიონში, კიევის ქ., N3</v>
      </c>
      <c r="I1566" t="str">
        <v/>
      </c>
      <c r="J1566" t="str">
        <v/>
      </c>
      <c r="K1566" t="str">
        <v/>
      </c>
      <c r="M1566" t="str">
        <v>ხათუნა ბოცვაძე</v>
      </c>
      <c r="N1566" t="str">
        <v>01006015509</v>
      </c>
      <c r="O1566" t="str">
        <v>xatunabocvadze@hotmail.com</v>
      </c>
      <c r="P1566" t="str">
        <v/>
      </c>
      <c r="Q1566" t="str">
        <v/>
      </c>
      <c r="R1566" t="str">
        <v>0d51a686-652b-478f-9502-50b11abafa54</v>
      </c>
      <c r="S1566" t="str">
        <v>94279771-0dd8-44b8-955b-275714b1489b</v>
      </c>
      <c r="T1566" t="str">
        <v>F3796185-1C02-4F1E-8708-B4137BEB0C39</v>
      </c>
      <c r="U1566" t="str">
        <v>ICE001565</v>
      </c>
      <c r="V1566" t="b">
        <f>ISNUMBER(MATCH( ""&amp; T1566,  Emploees!AC:AC,0))</f>
        <v>0</v>
      </c>
      <c r="W1566" t="b">
        <f>IF(V1566,FALSE,ISNUMBER(MATCH(T1566,Emploees!B:B,0)))</f>
        <v>0</v>
      </c>
      <c r="X1566" t="b">
        <v>1</v>
      </c>
      <c r="Y1566" t="e">
        <f>MATCH(ROW(),Sheet2!$A$2:$A$8,0)</f>
        <v>#N/A</v>
      </c>
    </row>
    <row r="1567" spans="1:25" hidden="1" x14ac:dyDescent="0.25">
      <c r="A1567" t="str">
        <v>სასტუმრო ოდა</v>
      </c>
      <c r="B1567" t="str">
        <v>200270081</v>
      </c>
      <c r="C1567" s="19">
        <v>39812</v>
      </c>
      <c r="E1567" t="str">
        <v/>
      </c>
      <c r="F1567" t="str">
        <v/>
      </c>
      <c r="H1567" t="str">
        <v>ქ. თბილისი, გლდანი-ნაძალადევის რაიონი, ქსნის ქ., №45ა</v>
      </c>
      <c r="I1567" t="str">
        <v/>
      </c>
      <c r="J1567" t="str">
        <v/>
      </c>
      <c r="K1567" t="str">
        <v/>
      </c>
      <c r="M1567" t="str">
        <v>ომარ ცაავა</v>
      </c>
      <c r="N1567" t="str">
        <v>01008012545</v>
      </c>
      <c r="O1567" t="str">
        <v/>
      </c>
      <c r="P1567" t="str">
        <v/>
      </c>
      <c r="Q1567" t="str">
        <v/>
      </c>
      <c r="R1567" t="str">
        <v>0d51a686-652b-478f-9502-50b11abafa54</v>
      </c>
      <c r="S1567" t="str">
        <v>94279771-0dd8-44b8-955b-275714b1489b</v>
      </c>
      <c r="T1567" t="str">
        <v>95C8B0B2-9881-424B-89EF-EBD848B58304</v>
      </c>
      <c r="U1567" t="str">
        <v>ICE001566</v>
      </c>
      <c r="V1567" t="b">
        <f>ISNUMBER(MATCH( ""&amp; T1567,  Emploees!AC:AC,0))</f>
        <v>0</v>
      </c>
      <c r="W1567" t="b">
        <f>IF(V1567,FALSE,ISNUMBER(MATCH(T1567,Emploees!B:B,0)))</f>
        <v>0</v>
      </c>
      <c r="X1567" t="b">
        <v>1</v>
      </c>
      <c r="Y1567" t="e">
        <f>MATCH(ROW(),Sheet2!$A$2:$A$8,0)</f>
        <v>#N/A</v>
      </c>
    </row>
    <row r="1568" spans="1:25" hidden="1" x14ac:dyDescent="0.25">
      <c r="A1568" t="str">
        <v>NETS INVESTMENT</v>
      </c>
      <c r="B1568" t="str">
        <v>401970257</v>
      </c>
      <c r="C1568" s="19">
        <v>41024</v>
      </c>
      <c r="E1568" t="str">
        <v/>
      </c>
      <c r="F1568" t="str">
        <v/>
      </c>
      <c r="H1568" t="str">
        <v>ქ. თბილისის, დიდუბე-ჩუღურეთის რაიონში, დიღმის მას., II კვ., კორ. 14, ბ. 69</v>
      </c>
      <c r="I1568" t="str">
        <v/>
      </c>
      <c r="J1568" t="str">
        <v/>
      </c>
      <c r="K1568" t="str">
        <v/>
      </c>
      <c r="M1568" t="str">
        <v>ელი ელიშა</v>
      </c>
      <c r="N1568" t="str">
        <v>0-1433661-4,10939276</v>
      </c>
      <c r="O1568" t="str">
        <v>ani.xatia@yahoo.com</v>
      </c>
      <c r="P1568" t="str">
        <v/>
      </c>
      <c r="Q1568">
        <v>203</v>
      </c>
      <c r="R1568" t="str">
        <v>0d51a686-652b-478f-9502-50b11abafa54</v>
      </c>
      <c r="S1568" t="str">
        <v>94279771-0dd8-44b8-955b-275714b1489b</v>
      </c>
      <c r="T1568" t="str">
        <v>B30198FC-70A6-4DC1-8C6E-FB84F8E16BBB</v>
      </c>
      <c r="U1568" t="str">
        <v>ICE001567</v>
      </c>
      <c r="V1568" t="b">
        <f>ISNUMBER(MATCH( ""&amp; T1568,  Emploees!AC:AC,0))</f>
        <v>0</v>
      </c>
      <c r="W1568" t="b">
        <f>IF(V1568,FALSE,ISNUMBER(MATCH(T1568,Emploees!B:B,0)))</f>
        <v>0</v>
      </c>
      <c r="X1568" t="b">
        <v>1</v>
      </c>
      <c r="Y1568" t="e">
        <f>MATCH(ROW(),Sheet2!$A$2:$A$8,0)</f>
        <v>#N/A</v>
      </c>
    </row>
    <row r="1569" spans="1:25" hidden="1" x14ac:dyDescent="0.25">
      <c r="A1569" t="str">
        <v>ს&amp;რ 1969</v>
      </c>
      <c r="B1569" t="str">
        <v>205259307</v>
      </c>
      <c r="C1569" s="19">
        <v>39640</v>
      </c>
      <c r="E1569" t="str">
        <v/>
      </c>
      <c r="F1569" t="str">
        <v/>
      </c>
      <c r="H1569" t="str">
        <v>ქ. თბილისის, ვაკე-საბურთალოს რაიონში, ჭავჭავაძის გამზ., №55, ბ.12</v>
      </c>
      <c r="I1569" t="str">
        <v/>
      </c>
      <c r="J1569" t="str">
        <v/>
      </c>
      <c r="K1569" t="str">
        <v/>
      </c>
      <c r="M1569" t="str">
        <v>1. რომან ქრისტოფ ბრისონი; 2. სალომე კობახიძე</v>
      </c>
      <c r="N1569" t="str">
        <v>1.13AT16806;2.01008050123</v>
      </c>
      <c r="O1569" t="str">
        <v>setr1969.tbilisi@gmail.com</v>
      </c>
      <c r="P1569" t="str">
        <v/>
      </c>
      <c r="Q1569" t="str">
        <v/>
      </c>
      <c r="R1569" t="str">
        <v>0d51a686-652b-478f-9502-50b11abafa54</v>
      </c>
      <c r="S1569" t="str">
        <v>94279771-0dd8-44b8-955b-275714b1489b</v>
      </c>
      <c r="T1569" t="str">
        <v>996CE1DD-A59A-46C6-9F1E-7F06EB303A41</v>
      </c>
      <c r="U1569" t="str">
        <v>ICE001568</v>
      </c>
      <c r="V1569" t="b">
        <f>ISNUMBER(MATCH( ""&amp; T1569,  Emploees!AC:AC,0))</f>
        <v>0</v>
      </c>
      <c r="W1569" t="b">
        <f>IF(V1569,FALSE,ISNUMBER(MATCH(T1569,Emploees!B:B,0)))</f>
        <v>0</v>
      </c>
      <c r="X1569" t="b">
        <v>1</v>
      </c>
      <c r="Y1569" t="e">
        <f>MATCH(ROW(),Sheet2!$A$2:$A$8,0)</f>
        <v>#N/A</v>
      </c>
    </row>
    <row r="1570" spans="1:25" hidden="1" x14ac:dyDescent="0.25">
      <c r="A1570" t="str">
        <v>ბი-ემ კომპანი</v>
      </c>
      <c r="B1570" t="str">
        <v>401954756</v>
      </c>
      <c r="C1570" s="19">
        <v>40571</v>
      </c>
      <c r="E1570" t="str">
        <v/>
      </c>
      <c r="F1570" t="str">
        <v/>
      </c>
      <c r="H1570" t="str">
        <v>ქ. თბილისის დიდუბის რაიონში, მტკვრის მარჯვენა სანაპიროსა და ბელიაშვილის ქუჩის მიმდებარედ</v>
      </c>
      <c r="I1570" t="str">
        <v/>
      </c>
      <c r="J1570" t="str">
        <v/>
      </c>
      <c r="K1570" t="str">
        <v/>
      </c>
      <c r="M1570" t="str">
        <v>ხათუნა ბოცვაძე</v>
      </c>
      <c r="N1570" t="str">
        <v>01006015509</v>
      </c>
      <c r="O1570" t="str">
        <v/>
      </c>
      <c r="P1570" t="str">
        <v/>
      </c>
      <c r="Q1570" t="str">
        <v/>
      </c>
      <c r="R1570" t="str">
        <v>0d51a686-652b-478f-9502-50b11abafa54</v>
      </c>
      <c r="S1570" t="str">
        <v>94279771-0dd8-44b8-955b-275714b1489b</v>
      </c>
      <c r="T1570" t="str">
        <v>5424288F-14E0-464D-AE8B-0E2E3060B5D0</v>
      </c>
      <c r="U1570" t="str">
        <v>ICE001569</v>
      </c>
      <c r="V1570" t="b">
        <f>ISNUMBER(MATCH( ""&amp; T1570,  Emploees!AC:AC,0))</f>
        <v>0</v>
      </c>
      <c r="W1570" t="b">
        <f>IF(V1570,FALSE,ISNUMBER(MATCH(T1570,Emploees!B:B,0)))</f>
        <v>0</v>
      </c>
      <c r="X1570" t="b">
        <v>1</v>
      </c>
      <c r="Y1570" t="e">
        <f>MATCH(ROW(),Sheet2!$A$2:$A$8,0)</f>
        <v>#N/A</v>
      </c>
    </row>
    <row r="1571" spans="1:25" hidden="1" x14ac:dyDescent="0.25">
      <c r="A1571" t="str">
        <v>ვისოლ ავტო ექსპრეს</v>
      </c>
      <c r="B1571" t="str">
        <v>404878806</v>
      </c>
      <c r="C1571" s="19">
        <v>40497</v>
      </c>
      <c r="E1571" t="str">
        <v/>
      </c>
      <c r="F1571" t="str">
        <v/>
      </c>
      <c r="H1571" t="str">
        <v>ქ. თბილისი, ვაკის რაიონი, ი.ჭავჭავაძის გამზ., №74ბ</v>
      </c>
      <c r="I1571" t="str">
        <v/>
      </c>
      <c r="J1571" t="str">
        <v/>
      </c>
      <c r="K1571" t="str">
        <v/>
      </c>
      <c r="M1571" t="str">
        <v>ნიკოლოზ ხოდელი</v>
      </c>
      <c r="N1571" t="str">
        <v>01011030395</v>
      </c>
      <c r="O1571" t="str">
        <v>N.Khodeli@wissolautoexpress.ge</v>
      </c>
      <c r="P1571" t="str">
        <v/>
      </c>
      <c r="Q1571">
        <v>164</v>
      </c>
      <c r="R1571" t="str">
        <v>0d51a686-652b-478f-9502-50b11abafa54</v>
      </c>
      <c r="S1571" t="str">
        <v>94279771-0dd8-44b8-955b-275714b1489b</v>
      </c>
      <c r="T1571" t="str">
        <v>B08FF9FD-A058-4185-830B-34F26F501C8A</v>
      </c>
      <c r="U1571" t="str">
        <v>ICE001570</v>
      </c>
      <c r="V1571" t="b">
        <f>ISNUMBER(MATCH( ""&amp; T1571,  Emploees!AC:AC,0))</f>
        <v>0</v>
      </c>
      <c r="W1571" t="b">
        <f>IF(V1571,FALSE,ISNUMBER(MATCH(T1571,Emploees!B:B,0)))</f>
        <v>0</v>
      </c>
      <c r="X1571" t="b">
        <v>1</v>
      </c>
      <c r="Y1571" t="e">
        <f>MATCH(ROW(),Sheet2!$A$2:$A$8,0)</f>
        <v>#N/A</v>
      </c>
    </row>
    <row r="1572" spans="1:25" hidden="1" x14ac:dyDescent="0.25">
      <c r="A1572" t="str">
        <v>სარეწკელა</v>
      </c>
      <c r="B1572" t="str">
        <v>202458535</v>
      </c>
      <c r="C1572" s="19">
        <v>39926</v>
      </c>
      <c r="E1572" t="str">
        <v/>
      </c>
      <c r="F1572" t="str">
        <v/>
      </c>
      <c r="H1572" t="str">
        <v>ქ. თბილისის, დიდუბე-ჩუღურეთის რაიონში, დიღმის მასივი, კვ. 4., კორპ 1ა., ბ 53</v>
      </c>
      <c r="I1572" t="str">
        <v/>
      </c>
      <c r="J1572" t="str">
        <v/>
      </c>
      <c r="K1572" t="str">
        <v/>
      </c>
      <c r="M1572" t="str">
        <v>ანა დავითულიანი</v>
      </c>
      <c r="N1572">
        <v>49001002003</v>
      </c>
      <c r="O1572" t="str">
        <v>saretskela@ymail.com</v>
      </c>
      <c r="P1572" t="str">
        <v/>
      </c>
      <c r="Q1572" t="str">
        <v/>
      </c>
      <c r="R1572" t="str">
        <v>0d51a686-652b-478f-9502-50b11abafa54</v>
      </c>
      <c r="S1572" t="str">
        <v>94279771-0dd8-44b8-955b-275714b1489b</v>
      </c>
      <c r="T1572" t="str">
        <v>0FF7DFCB-D418-4A85-AC18-80D5D96C5C4B</v>
      </c>
      <c r="U1572" t="str">
        <v>ICE001571</v>
      </c>
      <c r="V1572" t="b">
        <f>ISNUMBER(MATCH( ""&amp; T1572,  Emploees!AC:AC,0))</f>
        <v>0</v>
      </c>
      <c r="W1572" t="b">
        <f>IF(V1572,FALSE,ISNUMBER(MATCH(T1572,Emploees!B:B,0)))</f>
        <v>0</v>
      </c>
      <c r="X1572" t="b">
        <v>1</v>
      </c>
      <c r="Y1572" t="e">
        <f>MATCH(ROW(),Sheet2!$A$2:$A$8,0)</f>
        <v>#N/A</v>
      </c>
    </row>
    <row r="1573" spans="1:25" hidden="1" x14ac:dyDescent="0.25">
      <c r="A1573" t="str">
        <v>ხარისხი</v>
      </c>
      <c r="B1573" t="str">
        <v>401947382</v>
      </c>
      <c r="C1573" s="19">
        <v>40333</v>
      </c>
      <c r="E1573" t="str">
        <v/>
      </c>
      <c r="F1573" t="str">
        <v/>
      </c>
      <c r="H1573" t="str">
        <v>ქ. თბილისის დიდუბის რაიონში, დიდუბის №8</v>
      </c>
      <c r="I1573" t="str">
        <v/>
      </c>
      <c r="J1573" t="str">
        <v/>
      </c>
      <c r="K1573" t="str">
        <v/>
      </c>
      <c r="M1573" t="str">
        <v>გურამი კიკილაშვილი</v>
      </c>
      <c r="N1573">
        <v>12001028727</v>
      </c>
      <c r="O1573" t="str">
        <v/>
      </c>
      <c r="P1573" t="str">
        <v/>
      </c>
      <c r="Q1573">
        <v>163</v>
      </c>
      <c r="R1573" t="str">
        <v>0d51a686-652b-478f-9502-50b11abafa54</v>
      </c>
      <c r="S1573" t="str">
        <v>94279771-0dd8-44b8-955b-275714b1489b</v>
      </c>
      <c r="T1573" t="str">
        <v>CBA50917-06FA-49A6-B895-81056163EB1D</v>
      </c>
      <c r="U1573" t="str">
        <v>ICE001572</v>
      </c>
      <c r="V1573" t="b">
        <f>ISNUMBER(MATCH( ""&amp; T1573,  Emploees!AC:AC,0))</f>
        <v>0</v>
      </c>
      <c r="W1573" t="b">
        <f>IF(V1573,FALSE,ISNUMBER(MATCH(T1573,Emploees!B:B,0)))</f>
        <v>0</v>
      </c>
      <c r="X1573" t="b">
        <v>1</v>
      </c>
      <c r="Y1573" t="e">
        <f>MATCH(ROW(),Sheet2!$A$2:$A$8,0)</f>
        <v>#N/A</v>
      </c>
    </row>
    <row r="1574" spans="1:25" hidden="1" x14ac:dyDescent="0.25">
      <c r="A1574" t="str">
        <v>იმედი 2011</v>
      </c>
      <c r="B1574" t="str">
        <v>400019314</v>
      </c>
      <c r="C1574" s="19">
        <v>40645</v>
      </c>
      <c r="E1574" t="str">
        <v/>
      </c>
      <c r="F1574" t="str">
        <v/>
      </c>
      <c r="H1574" t="str">
        <v>ქ. თბილისის, გლდანი-ნაძალადევის რაიონში, გლდანი VII მ/რ, კორ. 17ბ, ბ. 81</v>
      </c>
      <c r="I1574" t="str">
        <v/>
      </c>
      <c r="J1574" t="str">
        <v/>
      </c>
      <c r="K1574" t="str">
        <v/>
      </c>
      <c r="M1574" t="str">
        <v>ქეთევან ოქრომჭედლიშვილი</v>
      </c>
      <c r="N1574" t="str">
        <v>01019041375</v>
      </c>
      <c r="O1574" t="str">
        <v/>
      </c>
      <c r="P1574" t="str">
        <v/>
      </c>
      <c r="Q1574" t="str">
        <v/>
      </c>
      <c r="R1574" t="str">
        <v>0d51a686-652b-478f-9502-50b11abafa54</v>
      </c>
      <c r="S1574" t="str">
        <v>94279771-0dd8-44b8-955b-275714b1489b</v>
      </c>
      <c r="T1574" t="str">
        <v>3B5C4CBF-9D3D-4341-A1B8-F59E3D927058</v>
      </c>
      <c r="U1574" t="str">
        <v>ICE001573</v>
      </c>
      <c r="V1574" t="b">
        <f>ISNUMBER(MATCH( ""&amp; T1574,  Emploees!AC:AC,0))</f>
        <v>0</v>
      </c>
      <c r="W1574" t="b">
        <f>IF(V1574,FALSE,ISNUMBER(MATCH(T1574,Emploees!B:B,0)))</f>
        <v>0</v>
      </c>
      <c r="X1574" t="b">
        <v>1</v>
      </c>
      <c r="Y1574" t="e">
        <f>MATCH(ROW(),Sheet2!$A$2:$A$8,0)</f>
        <v>#N/A</v>
      </c>
    </row>
    <row r="1575" spans="1:25" hidden="1" x14ac:dyDescent="0.25">
      <c r="A1575" t="str">
        <v>კომპანია დე.ტა</v>
      </c>
      <c r="B1575" t="str">
        <v>224092372</v>
      </c>
      <c r="C1575" s="19">
        <v>39821</v>
      </c>
      <c r="E1575" t="str">
        <v/>
      </c>
      <c r="F1575" t="str">
        <v/>
      </c>
      <c r="H1575" t="str">
        <v>ქ. ახალციხე, რუსთაველის ქ., №122</v>
      </c>
      <c r="I1575" t="str">
        <v/>
      </c>
      <c r="J1575" t="str">
        <v/>
      </c>
      <c r="K1575" t="str">
        <v/>
      </c>
      <c r="M1575" t="str">
        <v>ტარიელ ტალახაძე</v>
      </c>
      <c r="N1575">
        <v>47001004994</v>
      </c>
      <c r="O1575" t="str">
        <v/>
      </c>
      <c r="P1575" t="str">
        <v/>
      </c>
      <c r="Q1575">
        <v>151</v>
      </c>
      <c r="R1575" t="str">
        <v>0d51a686-652b-478f-9502-50b11abafa54</v>
      </c>
      <c r="S1575" t="str">
        <v>94279771-0dd8-44b8-955b-275714b1489b</v>
      </c>
      <c r="T1575" t="str">
        <v>A63216E9-FE0D-4494-B13E-13348C9E4015</v>
      </c>
      <c r="U1575" t="str">
        <v>ICE001574</v>
      </c>
      <c r="V1575" t="b">
        <f>ISNUMBER(MATCH( ""&amp; T1575,  Emploees!AC:AC,0))</f>
        <v>0</v>
      </c>
      <c r="W1575" t="b">
        <f>IF(V1575,FALSE,ISNUMBER(MATCH(T1575,Emploees!B:B,0)))</f>
        <v>0</v>
      </c>
      <c r="X1575" t="b">
        <v>1</v>
      </c>
      <c r="Y1575" t="e">
        <f>MATCH(ROW(),Sheet2!$A$2:$A$8,0)</f>
        <v>#N/A</v>
      </c>
    </row>
    <row r="1576" spans="1:25" hidden="1" x14ac:dyDescent="0.25">
      <c r="A1576" t="str">
        <v>ქ და მ</v>
      </c>
      <c r="B1576" t="str">
        <v>404870840</v>
      </c>
      <c r="C1576" s="19">
        <v>40420</v>
      </c>
      <c r="E1576" t="str">
        <v/>
      </c>
      <c r="F1576" t="str">
        <v/>
      </c>
      <c r="H1576" t="str">
        <v>ქ. თბილისის ვაკე–საბურთალოს რაიონში, გამსახურდიას ( პეკინის) გამზირი,N41</v>
      </c>
      <c r="I1576" t="str">
        <v/>
      </c>
      <c r="J1576" t="str">
        <v/>
      </c>
      <c r="K1576" t="str">
        <v/>
      </c>
      <c r="M1576" t="str">
        <v>თამარ ჯღარკავა</v>
      </c>
      <c r="N1576" t="str">
        <v>01015003040</v>
      </c>
      <c r="O1576" t="str">
        <v>shiomachavariani@gmail.com</v>
      </c>
      <c r="P1576" t="str">
        <v/>
      </c>
      <c r="Q1576">
        <v>152</v>
      </c>
      <c r="R1576" t="str">
        <v>0d51a686-652b-478f-9502-50b11abafa54</v>
      </c>
      <c r="S1576" t="str">
        <v>94279771-0dd8-44b8-955b-275714b1489b</v>
      </c>
      <c r="T1576" t="str">
        <v>2029EF9B-FE63-4603-82BF-EA92356F99AC</v>
      </c>
      <c r="U1576" t="str">
        <v>ICE001575</v>
      </c>
      <c r="V1576" t="b">
        <f>ISNUMBER(MATCH( ""&amp; T1576,  Emploees!AC:AC,0))</f>
        <v>0</v>
      </c>
      <c r="W1576" t="b">
        <f>IF(V1576,FALSE,ISNUMBER(MATCH(T1576,Emploees!B:B,0)))</f>
        <v>0</v>
      </c>
      <c r="X1576" t="b">
        <v>1</v>
      </c>
      <c r="Y1576" t="e">
        <f>MATCH(ROW(),Sheet2!$A$2:$A$8,0)</f>
        <v>#N/A</v>
      </c>
    </row>
    <row r="1577" spans="1:25" hidden="1" x14ac:dyDescent="0.25">
      <c r="A1577" t="str">
        <v>ჯი თი ექსპრეს სერვისი</v>
      </c>
      <c r="B1577" t="str">
        <v>206339755</v>
      </c>
      <c r="C1577" s="19">
        <v>39896</v>
      </c>
      <c r="E1577" t="str">
        <v/>
      </c>
      <c r="F1577" t="str">
        <v/>
      </c>
      <c r="H1577" t="str">
        <v>ქ. თბილისი, ისანი-სამგორის რაიონი, აეროპორტი</v>
      </c>
      <c r="I1577" t="str">
        <v/>
      </c>
      <c r="J1577" t="str">
        <v/>
      </c>
      <c r="K1577" t="str">
        <v/>
      </c>
      <c r="M1577" t="str">
        <v>ალბერტ ბერიაშვილი</v>
      </c>
      <c r="N1577" t="str">
        <v>01003004949</v>
      </c>
      <c r="O1577" t="str">
        <v>ani.kakulashvili@mail.ru</v>
      </c>
      <c r="P1577" t="str">
        <v/>
      </c>
      <c r="Q1577">
        <v>148</v>
      </c>
      <c r="R1577" t="str">
        <v>0d51a686-652b-478f-9502-50b11abafa54</v>
      </c>
      <c r="S1577" t="str">
        <v>94279771-0dd8-44b8-955b-275714b1489b</v>
      </c>
      <c r="T1577" t="str">
        <v>694613C1-AFB0-46C5-98B8-A78DA244BCFB</v>
      </c>
      <c r="U1577" t="str">
        <v>ICE001576</v>
      </c>
      <c r="V1577" t="b">
        <f>ISNUMBER(MATCH( ""&amp; T1577,  Emploees!AC:AC,0))</f>
        <v>0</v>
      </c>
      <c r="W1577" t="b">
        <f>IF(V1577,FALSE,ISNUMBER(MATCH(T1577,Emploees!B:B,0)))</f>
        <v>0</v>
      </c>
      <c r="X1577" t="b">
        <v>1</v>
      </c>
      <c r="Y1577" t="e">
        <f>MATCH(ROW(),Sheet2!$A$2:$A$8,0)</f>
        <v>#N/A</v>
      </c>
    </row>
    <row r="1578" spans="1:25" hidden="1" x14ac:dyDescent="0.25">
      <c r="A1578" t="str">
        <v>მეიდანი-ჯ</v>
      </c>
      <c r="B1578" t="str">
        <v>404386320</v>
      </c>
      <c r="C1578" s="19">
        <v>40415</v>
      </c>
      <c r="E1578" t="str">
        <v/>
      </c>
      <c r="F1578" t="str">
        <v/>
      </c>
      <c r="H1578" t="str">
        <v>ქ. თბილისი, რკინის რიგი № 6</v>
      </c>
      <c r="I1578" t="str">
        <v/>
      </c>
      <c r="J1578" t="str">
        <v/>
      </c>
      <c r="K1578" t="str">
        <v/>
      </c>
      <c r="M1578" t="str">
        <v>ზიზი ჩიკვატია</v>
      </c>
      <c r="N1578">
        <v>62005016229</v>
      </c>
      <c r="O1578" t="str">
        <v/>
      </c>
      <c r="P1578" t="str">
        <v/>
      </c>
      <c r="Q1578" t="str">
        <v/>
      </c>
      <c r="R1578" t="str">
        <v>0d51a686-652b-478f-9502-50b11abafa54</v>
      </c>
      <c r="S1578" t="str">
        <v>94279771-0dd8-44b8-955b-275714b1489b</v>
      </c>
      <c r="T1578" t="str">
        <v>1EA32A4C-767E-4716-B8C5-A593FAD76F66</v>
      </c>
      <c r="U1578" t="str">
        <v>ICE001577</v>
      </c>
      <c r="V1578" t="b">
        <f>ISNUMBER(MATCH( ""&amp; T1578,  Emploees!AC:AC,0))</f>
        <v>0</v>
      </c>
      <c r="W1578" t="b">
        <f>IF(V1578,FALSE,ISNUMBER(MATCH(T1578,Emploees!B:B,0)))</f>
        <v>0</v>
      </c>
      <c r="X1578" t="b">
        <v>1</v>
      </c>
      <c r="Y1578" t="e">
        <f>MATCH(ROW(),Sheet2!$A$2:$A$8,0)</f>
        <v>#N/A</v>
      </c>
    </row>
    <row r="1579" spans="1:25" hidden="1" x14ac:dyDescent="0.25">
      <c r="A1579" t="str">
        <v>ავთუკა 2000</v>
      </c>
      <c r="B1579" t="str">
        <v>202462664</v>
      </c>
      <c r="C1579" s="19">
        <v>40106</v>
      </c>
      <c r="E1579" t="str">
        <v/>
      </c>
      <c r="F1579" t="str">
        <v/>
      </c>
      <c r="H1579" t="str">
        <v>ქ. თბილისი, დიდუბის რაიონი, გუდაუთის ქ.,№2</v>
      </c>
      <c r="I1579" t="str">
        <v/>
      </c>
      <c r="J1579" t="str">
        <v/>
      </c>
      <c r="K1579" t="str">
        <v/>
      </c>
      <c r="M1579" t="str">
        <v>სულხან მოდებაძე</v>
      </c>
      <c r="N1579">
        <v>18001007449</v>
      </c>
      <c r="O1579" t="str">
        <v>giomitsubishi@gmail.com</v>
      </c>
      <c r="P1579" t="str">
        <v/>
      </c>
      <c r="Q1579">
        <v>141</v>
      </c>
      <c r="R1579" t="str">
        <v>0d51a686-652b-478f-9502-50b11abafa54</v>
      </c>
      <c r="S1579" t="str">
        <v>94279771-0dd8-44b8-955b-275714b1489b</v>
      </c>
      <c r="T1579" t="str">
        <v>A7BBE0E6-2A67-42A2-A07C-B9558E339ED8</v>
      </c>
      <c r="U1579" t="str">
        <v>ICE001578</v>
      </c>
      <c r="V1579" t="b">
        <f>ISNUMBER(MATCH( ""&amp; T1579,  Emploees!AC:AC,0))</f>
        <v>0</v>
      </c>
      <c r="W1579" t="b">
        <f>IF(V1579,FALSE,ISNUMBER(MATCH(T1579,Emploees!B:B,0)))</f>
        <v>0</v>
      </c>
      <c r="X1579" t="b">
        <v>1</v>
      </c>
      <c r="Y1579" t="e">
        <f>MATCH(ROW(),Sheet2!$A$2:$A$8,0)</f>
        <v>#N/A</v>
      </c>
    </row>
    <row r="1580" spans="1:25" hidden="1" x14ac:dyDescent="0.25">
      <c r="A1580" t="str">
        <v>ალფა მოტორსი</v>
      </c>
      <c r="B1580" t="str">
        <v>206108442</v>
      </c>
      <c r="C1580" s="19">
        <v>38378</v>
      </c>
      <c r="E1580" t="str">
        <v/>
      </c>
      <c r="F1580" t="str">
        <v/>
      </c>
      <c r="H1580" t="str">
        <v>ქ. თბილისის, ისანი-სამგორის რაიონი, ლაღიძის ქ., №21</v>
      </c>
      <c r="I1580" t="str">
        <v/>
      </c>
      <c r="J1580" t="str">
        <v/>
      </c>
      <c r="K1580" t="str">
        <v/>
      </c>
      <c r="M1580" t="str">
        <v>დავით გაბროშვილი</v>
      </c>
      <c r="N1580" t="str">
        <v>01012010820</v>
      </c>
      <c r="O1580" t="str">
        <v>gabroshvili@mail.ru</v>
      </c>
      <c r="P1580" t="str">
        <v/>
      </c>
      <c r="Q1580">
        <v>83</v>
      </c>
      <c r="R1580" t="str">
        <v>0d51a686-652b-478f-9502-50b11abafa54</v>
      </c>
      <c r="S1580" t="str">
        <v>94279771-0dd8-44b8-955b-275714b1489b</v>
      </c>
      <c r="T1580" t="str">
        <v>98FE5837-7D99-459D-A1C2-FE0E8F10BCB8</v>
      </c>
      <c r="U1580" t="str">
        <v>ICE001579</v>
      </c>
      <c r="V1580" t="b">
        <f>ISNUMBER(MATCH( ""&amp; T1580,  Emploees!AC:AC,0))</f>
        <v>0</v>
      </c>
      <c r="W1580" t="b">
        <f>IF(V1580,FALSE,ISNUMBER(MATCH(T1580,Emploees!B:B,0)))</f>
        <v>0</v>
      </c>
      <c r="X1580" t="b">
        <v>1</v>
      </c>
      <c r="Y1580" t="e">
        <f>MATCH(ROW(),Sheet2!$A$2:$A$8,0)</f>
        <v>#N/A</v>
      </c>
    </row>
    <row r="1581" spans="1:25" hidden="1" x14ac:dyDescent="0.25">
      <c r="A1581" t="str">
        <v>რემონტალი</v>
      </c>
      <c r="B1581" t="str">
        <v>202457956</v>
      </c>
      <c r="C1581" s="19">
        <v>39897</v>
      </c>
      <c r="E1581" t="str">
        <v/>
      </c>
      <c r="F1581" t="str">
        <v/>
      </c>
      <c r="H1581" t="str">
        <v>ქ. თბილისი, დიდუბის რაიონი, აგლაძის ქ., №9</v>
      </c>
      <c r="I1581" t="str">
        <v/>
      </c>
      <c r="J1581" t="str">
        <v/>
      </c>
      <c r="K1581" t="str">
        <v/>
      </c>
      <c r="M1581" t="str">
        <v>შალვა ჭოხონელიძე</v>
      </c>
      <c r="N1581">
        <v>17001006390</v>
      </c>
      <c r="O1581" t="str">
        <v>remontalinfo@gmail.com</v>
      </c>
      <c r="P1581" t="str">
        <v/>
      </c>
      <c r="Q1581">
        <v>78</v>
      </c>
      <c r="R1581" t="str">
        <v>0d51a686-652b-478f-9502-50b11abafa54</v>
      </c>
      <c r="S1581" t="str">
        <v>94279771-0dd8-44b8-955b-275714b1489b</v>
      </c>
      <c r="T1581" t="str">
        <v>9416446D-3C81-41EC-8920-777C8B7FC61C</v>
      </c>
      <c r="U1581" t="str">
        <v>ICE001580</v>
      </c>
      <c r="V1581" t="b">
        <f>ISNUMBER(MATCH( ""&amp; T1581,  Emploees!AC:AC,0))</f>
        <v>0</v>
      </c>
      <c r="W1581" t="b">
        <f>IF(V1581,FALSE,ISNUMBER(MATCH(T1581,Emploees!B:B,0)))</f>
        <v>0</v>
      </c>
      <c r="X1581" t="b">
        <v>1</v>
      </c>
      <c r="Y1581" t="e">
        <f>MATCH(ROW(),Sheet2!$A$2:$A$8,0)</f>
        <v>#N/A</v>
      </c>
    </row>
    <row r="1582" spans="1:25" hidden="1" x14ac:dyDescent="0.25">
      <c r="A1582" t="str">
        <v>ეი-ჯი-პი ჯგუფი</v>
      </c>
      <c r="B1582" t="str">
        <v>205093744</v>
      </c>
      <c r="C1582" s="19">
        <v>38629</v>
      </c>
      <c r="E1582" t="str">
        <v/>
      </c>
      <c r="F1582" t="str">
        <v/>
      </c>
      <c r="H1582" t="str">
        <v>ქ. თბილისის ვაკის რაიონში, მცხეთის 33 ბ 8</v>
      </c>
      <c r="I1582" t="str">
        <v/>
      </c>
      <c r="J1582" t="str">
        <v/>
      </c>
      <c r="K1582" t="str">
        <v/>
      </c>
      <c r="M1582" t="str">
        <v>ირაკლი მეგრელიშვილი</v>
      </c>
      <c r="N1582" t="str">
        <v>01007013161</v>
      </c>
      <c r="O1582" t="str">
        <v/>
      </c>
      <c r="P1582" t="str">
        <v/>
      </c>
      <c r="Q1582">
        <v>63</v>
      </c>
      <c r="R1582" t="str">
        <v>0d51a686-652b-478f-9502-50b11abafa54</v>
      </c>
      <c r="S1582" t="str">
        <v>94279771-0dd8-44b8-955b-275714b1489b</v>
      </c>
      <c r="T1582" t="str">
        <v>FE518BE8-B0CB-46FB-B587-4FBC93720E4A</v>
      </c>
      <c r="U1582" t="str">
        <v>ICE001581</v>
      </c>
      <c r="V1582" t="b">
        <f>ISNUMBER(MATCH( ""&amp; T1582,  Emploees!AC:AC,0))</f>
        <v>0</v>
      </c>
      <c r="W1582" t="b">
        <f>IF(V1582,FALSE,ISNUMBER(MATCH(T1582,Emploees!B:B,0)))</f>
        <v>0</v>
      </c>
      <c r="X1582" t="b">
        <v>1</v>
      </c>
      <c r="Y1582" t="e">
        <f>MATCH(ROW(),Sheet2!$A$2:$A$8,0)</f>
        <v>#N/A</v>
      </c>
    </row>
    <row r="1583" spans="1:25" hidden="1" x14ac:dyDescent="0.25">
      <c r="A1583" t="str">
        <v>პეგასი ჯგუფი</v>
      </c>
      <c r="B1583" t="str">
        <v>204554847</v>
      </c>
      <c r="C1583" s="19">
        <v>39581</v>
      </c>
      <c r="E1583" t="str">
        <v/>
      </c>
      <c r="F1583" t="str">
        <v/>
      </c>
      <c r="H1583" t="str">
        <v>ქ. თბილისი, ძველი თბილისის რაიონი, სანაპიროს ქ., N6</v>
      </c>
      <c r="I1583" t="str">
        <v/>
      </c>
      <c r="J1583" t="str">
        <v/>
      </c>
      <c r="K1583" t="str">
        <v/>
      </c>
      <c r="M1583" t="str">
        <v>მიხეილ ივანიშვილი</v>
      </c>
      <c r="N1583" t="str">
        <v>01004000668</v>
      </c>
      <c r="O1583" t="str">
        <v>miek_77@yahoo.com</v>
      </c>
      <c r="P1583" t="str">
        <v/>
      </c>
      <c r="Q1583">
        <v>22</v>
      </c>
      <c r="R1583" t="str">
        <v>0d51a686-652b-478f-9502-50b11abafa54</v>
      </c>
      <c r="S1583" t="str">
        <v>94279771-0dd8-44b8-955b-275714b1489b</v>
      </c>
      <c r="T1583" t="str">
        <v>2FC85A8A-EB24-4F6F-A692-5EDC4DD43E9B</v>
      </c>
      <c r="U1583" t="str">
        <v>ICE001582</v>
      </c>
      <c r="V1583" t="b">
        <f>ISNUMBER(MATCH( ""&amp; T1583,  Emploees!AC:AC,0))</f>
        <v>0</v>
      </c>
      <c r="W1583" t="b">
        <f>IF(V1583,FALSE,ISNUMBER(MATCH(T1583,Emploees!B:B,0)))</f>
        <v>0</v>
      </c>
      <c r="X1583" t="b">
        <v>1</v>
      </c>
      <c r="Y1583" t="e">
        <f>MATCH(ROW(),Sheet2!$A$2:$A$8,0)</f>
        <v>#N/A</v>
      </c>
    </row>
    <row r="1584" spans="1:25" hidden="1" x14ac:dyDescent="0.25">
      <c r="A1584" t="str">
        <v>მზე</v>
      </c>
      <c r="B1584" t="str">
        <v>204971744</v>
      </c>
      <c r="C1584" s="19">
        <v>37182</v>
      </c>
      <c r="E1584" t="str">
        <v/>
      </c>
      <c r="F1584" t="str">
        <v/>
      </c>
      <c r="H1584" t="str">
        <v>ქ. თბილისი, ვაკე-საბურთალოს რაიონი, ალ. ყაზბეგის გამზ., №9ა</v>
      </c>
      <c r="I1584" t="str">
        <v/>
      </c>
      <c r="J1584" t="str">
        <v/>
      </c>
      <c r="K1584" t="str">
        <v/>
      </c>
      <c r="M1584" t="str">
        <v>ბიჭიკო ლეჟავა</v>
      </c>
      <c r="N1584">
        <v>35001004748</v>
      </c>
      <c r="O1584" t="str">
        <v/>
      </c>
      <c r="P1584" t="str">
        <v/>
      </c>
      <c r="Q1584">
        <v>23</v>
      </c>
      <c r="R1584" t="str">
        <v>0d51a686-652b-478f-9502-50b11abafa54</v>
      </c>
      <c r="S1584" t="str">
        <v>94279771-0dd8-44b8-955b-275714b1489b</v>
      </c>
      <c r="T1584" t="str">
        <v>76E30602-39AC-4A4F-BFC9-5B1A935DCC47</v>
      </c>
      <c r="U1584" t="str">
        <v>ICE001583</v>
      </c>
      <c r="V1584" t="b">
        <f>ISNUMBER(MATCH( ""&amp; T1584,  Emploees!AC:AC,0))</f>
        <v>0</v>
      </c>
      <c r="W1584" t="b">
        <f>IF(V1584,FALSE,ISNUMBER(MATCH(T1584,Emploees!B:B,0)))</f>
        <v>0</v>
      </c>
      <c r="X1584" t="b">
        <v>1</v>
      </c>
      <c r="Y1584" t="e">
        <f>MATCH(ROW(),Sheet2!$A$2:$A$8,0)</f>
        <v>#N/A</v>
      </c>
    </row>
    <row r="1585" spans="1:25" hidden="1" x14ac:dyDescent="0.25">
      <c r="A1585" t="str">
        <v>შორენა დოლიძე</v>
      </c>
      <c r="B1585" t="str">
        <v>01019054970</v>
      </c>
      <c r="C1585" s="19">
        <v>40408</v>
      </c>
      <c r="E1585" t="str">
        <v>Female</v>
      </c>
      <c r="F1585" t="str">
        <v/>
      </c>
      <c r="H1585" t="str">
        <v>ქ. თბილისის ნაძალადევის რაიონში, ჯავის,III შეს. N 12</v>
      </c>
      <c r="I1585" t="str">
        <v/>
      </c>
      <c r="J1585" t="str">
        <v/>
      </c>
      <c r="K1585" t="str">
        <v/>
      </c>
      <c r="M1585" t="str">
        <v/>
      </c>
      <c r="N1585" t="str">
        <v/>
      </c>
      <c r="O1585" t="str">
        <v/>
      </c>
      <c r="P1585" t="str">
        <v/>
      </c>
      <c r="Q1585">
        <v>1551</v>
      </c>
      <c r="R1585" t="str">
        <v>ba538574-e93f-4ce8-a780-667b61fc970a</v>
      </c>
      <c r="S1585" t="str">
        <v>94279771-0dd8-44b8-955b-275714b1489b</v>
      </c>
      <c r="T1585" t="str">
        <v>5F327D12-927B-4E29-A8BF-67608AF0A758</v>
      </c>
      <c r="U1585" t="str">
        <v>ICE001584</v>
      </c>
      <c r="V1585" t="b">
        <f>ISNUMBER(MATCH( ""&amp; T1585,  Emploees!AC:AC,0))</f>
        <v>0</v>
      </c>
      <c r="W1585" t="b">
        <f>IF(V1585,FALSE,ISNUMBER(MATCH(T1585,Emploees!B:B,0)))</f>
        <v>0</v>
      </c>
      <c r="X1585" t="b">
        <v>1</v>
      </c>
      <c r="Y1585" t="e">
        <f>MATCH(ROW(),Sheet2!$A$2:$A$8,0)</f>
        <v>#N/A</v>
      </c>
    </row>
    <row r="1586" spans="1:25" hidden="1" x14ac:dyDescent="0.25">
      <c r="A1586" t="str">
        <v>ვაჟა დიდმანიძე</v>
      </c>
      <c r="B1586" t="str">
        <v>61006051430</v>
      </c>
      <c r="C1586" s="19">
        <v>43684</v>
      </c>
      <c r="E1586" t="str">
        <v>Male</v>
      </c>
      <c r="F1586" t="str">
        <v/>
      </c>
      <c r="H1586" t="str">
        <v>ქ. ბათუმი, ნიკო ჯაყელის ქუჩა, N 28</v>
      </c>
      <c r="I1586" t="str">
        <v/>
      </c>
      <c r="J1586" t="str">
        <v/>
      </c>
      <c r="K1586" t="str">
        <v/>
      </c>
      <c r="M1586" t="str">
        <v/>
      </c>
      <c r="N1586" t="str">
        <v/>
      </c>
      <c r="O1586" t="str">
        <v/>
      </c>
      <c r="P1586" t="str">
        <v/>
      </c>
      <c r="Q1586">
        <v>1358</v>
      </c>
      <c r="R1586" t="str">
        <v>ba538574-e93f-4ce8-a780-667b61fc970a</v>
      </c>
      <c r="S1586" t="str">
        <v>94279771-0dd8-44b8-955b-275714b1489b</v>
      </c>
      <c r="T1586" t="str">
        <v>1B285618-73CB-4B0A-BAD0-C0AFE5BE0D8E</v>
      </c>
      <c r="U1586" t="str">
        <v>ICE001585</v>
      </c>
      <c r="V1586" t="b">
        <f>ISNUMBER(MATCH( ""&amp; T1586,  Emploees!AC:AC,0))</f>
        <v>0</v>
      </c>
      <c r="W1586" t="b">
        <f>IF(V1586,FALSE,ISNUMBER(MATCH(T1586,Emploees!B:B,0)))</f>
        <v>0</v>
      </c>
      <c r="X1586" t="b">
        <v>1</v>
      </c>
      <c r="Y1586" t="e">
        <f>MATCH(ROW(),Sheet2!$A$2:$A$8,0)</f>
        <v>#N/A</v>
      </c>
    </row>
    <row r="1587" spans="1:25" hidden="1" x14ac:dyDescent="0.25">
      <c r="A1587" t="str">
        <v>ინგა ცინცაძე</v>
      </c>
      <c r="B1587" t="str">
        <v>35001098619</v>
      </c>
      <c r="C1587" s="19">
        <v>43112</v>
      </c>
      <c r="E1587" t="str">
        <v>Female</v>
      </c>
      <c r="F1587" t="str">
        <v/>
      </c>
      <c r="H1587" t="str">
        <v>ქალაქი რუსთავი, XXI მიკრო/რაიონი, N 12, ბინა 46</v>
      </c>
      <c r="I1587" t="str">
        <v/>
      </c>
      <c r="J1587" t="str">
        <v/>
      </c>
      <c r="K1587" t="str">
        <v/>
      </c>
      <c r="M1587" t="str">
        <v/>
      </c>
      <c r="N1587" t="str">
        <v/>
      </c>
      <c r="O1587" t="str">
        <v/>
      </c>
      <c r="P1587" t="str">
        <v/>
      </c>
      <c r="Q1587">
        <v>1504</v>
      </c>
      <c r="R1587" t="str">
        <v>ba538574-e93f-4ce8-a780-667b61fc970a</v>
      </c>
      <c r="S1587" t="str">
        <v>94279771-0dd8-44b8-955b-275714b1489b</v>
      </c>
      <c r="T1587" t="str">
        <v>F67C81E3-180E-4FB1-A8C1-7E5C90478078</v>
      </c>
      <c r="U1587" t="str">
        <v>ICE001586</v>
      </c>
      <c r="V1587" t="b">
        <f>ISNUMBER(MATCH( ""&amp; T1587,  Emploees!AC:AC,0))</f>
        <v>0</v>
      </c>
      <c r="W1587" t="b">
        <f>IF(V1587,FALSE,ISNUMBER(MATCH(T1587,Emploees!B:B,0)))</f>
        <v>0</v>
      </c>
      <c r="X1587" t="b">
        <v>1</v>
      </c>
      <c r="Y1587" t="e">
        <f>MATCH(ROW(),Sheet2!$A$2:$A$8,0)</f>
        <v>#N/A</v>
      </c>
    </row>
    <row r="1588" spans="1:25" hidden="1" x14ac:dyDescent="0.25">
      <c r="A1588" t="str">
        <v>მურად ყაველაშვილი</v>
      </c>
      <c r="B1588" t="str">
        <v>54001002779</v>
      </c>
      <c r="C1588" s="19">
        <v>40036</v>
      </c>
      <c r="E1588" t="str">
        <v/>
      </c>
      <c r="F1588" t="str">
        <v/>
      </c>
      <c r="H1588" t="str">
        <v>ქ. ჭიათურა, თბილისის ქ., №44</v>
      </c>
      <c r="I1588" t="str">
        <v/>
      </c>
      <c r="J1588" t="str">
        <v/>
      </c>
      <c r="K1588" t="str">
        <v/>
      </c>
      <c r="M1588" t="str">
        <v/>
      </c>
      <c r="N1588" t="str">
        <v/>
      </c>
      <c r="O1588" t="str">
        <v/>
      </c>
      <c r="P1588" t="str">
        <v/>
      </c>
      <c r="Q1588">
        <v>1496</v>
      </c>
      <c r="R1588" t="str">
        <v>0d51a686-652b-478f-9502-50b11abafa54</v>
      </c>
      <c r="S1588" t="str">
        <v>94279771-0dd8-44b8-955b-275714b1489b</v>
      </c>
      <c r="T1588" t="str">
        <v>9D984E5F-A5D7-4FF7-84FE-41E760D109BB</v>
      </c>
      <c r="U1588" t="str">
        <v>ICE001587</v>
      </c>
      <c r="V1588" t="b">
        <f>ISNUMBER(MATCH( ""&amp; T1588,  Emploees!AC:AC,0))</f>
        <v>0</v>
      </c>
      <c r="W1588" t="b">
        <f>IF(V1588,FALSE,ISNUMBER(MATCH(T1588,Emploees!B:B,0)))</f>
        <v>0</v>
      </c>
      <c r="X1588" t="b">
        <v>1</v>
      </c>
      <c r="Y1588" t="e">
        <f>MATCH(ROW(),Sheet2!$A$2:$A$8,0)</f>
        <v>#N/A</v>
      </c>
    </row>
    <row r="1589" spans="1:25" hidden="1" x14ac:dyDescent="0.25">
      <c r="A1589" t="str">
        <v>ნინო გიორგაძე</v>
      </c>
      <c r="B1589" t="str">
        <v>28001033436</v>
      </c>
      <c r="C1589" s="19">
        <v>43130</v>
      </c>
      <c r="E1589" t="str">
        <v>Female</v>
      </c>
      <c r="F1589" t="str">
        <v/>
      </c>
      <c r="H1589" t="str">
        <v>მარნეულის რაიონი, სოფ. საიმერლო, ი.ჯავახიშვილის ქ., N 12</v>
      </c>
      <c r="I1589" t="str">
        <v/>
      </c>
      <c r="J1589" t="str">
        <v/>
      </c>
      <c r="K1589" t="str">
        <v/>
      </c>
      <c r="M1589" t="str">
        <v/>
      </c>
      <c r="N1589" t="str">
        <v/>
      </c>
      <c r="O1589" t="str">
        <v/>
      </c>
      <c r="P1589" t="str">
        <v/>
      </c>
      <c r="Q1589">
        <v>1476</v>
      </c>
      <c r="R1589" t="str">
        <v>470412f4-e2c0-4f9d-91f1-1c0630a02364</v>
      </c>
      <c r="S1589" t="str">
        <v>94279771-0dd8-44b8-955b-275714b1489b</v>
      </c>
      <c r="T1589" t="str">
        <v>C7224CAD-7CBF-4D1C-85EF-975983DDA982</v>
      </c>
      <c r="U1589" t="str">
        <v>ICE001588</v>
      </c>
      <c r="V1589" t="b">
        <f>ISNUMBER(MATCH( ""&amp; T1589,  Emploees!AC:AC,0))</f>
        <v>0</v>
      </c>
      <c r="W1589" t="b">
        <f>IF(V1589,FALSE,ISNUMBER(MATCH(T1589,Emploees!B:B,0)))</f>
        <v>0</v>
      </c>
      <c r="X1589" t="b">
        <v>1</v>
      </c>
      <c r="Y1589" t="e">
        <f>MATCH(ROW(),Sheet2!$A$2:$A$8,0)</f>
        <v>#N/A</v>
      </c>
    </row>
    <row r="1590" spans="1:25" hidden="1" x14ac:dyDescent="0.25">
      <c r="A1590" t="str">
        <v>გოჩა ხუჭუა</v>
      </c>
      <c r="B1590" t="str">
        <v>37001002804</v>
      </c>
      <c r="C1590" s="19">
        <v>40552</v>
      </c>
      <c r="E1590" t="str">
        <v>Male</v>
      </c>
      <c r="F1590" t="str">
        <v/>
      </c>
      <c r="H1590" t="str">
        <v>ქ. თბილისის, დიდუბე-ჩუღურეთის რაიონში, ქუჩა მირცხულავა № 3ა, ბინა № 113</v>
      </c>
      <c r="I1590" t="str">
        <v/>
      </c>
      <c r="J1590" t="str">
        <v/>
      </c>
      <c r="K1590" t="str">
        <v/>
      </c>
      <c r="M1590" t="str">
        <v/>
      </c>
      <c r="N1590" t="str">
        <v/>
      </c>
      <c r="O1590" t="str">
        <v/>
      </c>
      <c r="P1590" t="str">
        <v/>
      </c>
      <c r="Q1590">
        <v>1448</v>
      </c>
      <c r="R1590" t="str">
        <v>470412f4-e2c0-4f9d-91f1-1c0630a02364</v>
      </c>
      <c r="S1590" t="str">
        <v>94279771-0dd8-44b8-955b-275714b1489b</v>
      </c>
      <c r="T1590" t="str">
        <v>35205556-CAC2-45E9-B09C-62897D86FF25</v>
      </c>
      <c r="U1590" t="str">
        <v>ICE001589</v>
      </c>
      <c r="V1590" t="b">
        <f>ISNUMBER(MATCH( ""&amp; T1590,  Emploees!AC:AC,0))</f>
        <v>0</v>
      </c>
      <c r="W1590" t="b">
        <f>IF(V1590,FALSE,ISNUMBER(MATCH(T1590,Emploees!B:B,0)))</f>
        <v>0</v>
      </c>
      <c r="X1590" t="b">
        <v>1</v>
      </c>
      <c r="Y1590" t="e">
        <f>MATCH(ROW(),Sheet2!$A$2:$A$8,0)</f>
        <v>#N/A</v>
      </c>
    </row>
    <row r="1591" spans="1:25" hidden="1" x14ac:dyDescent="0.25">
      <c r="A1591" t="str">
        <v>რომან კოზლოვი</v>
      </c>
      <c r="B1591" t="str">
        <v>61006026428</v>
      </c>
      <c r="C1591" s="19">
        <v>41326</v>
      </c>
      <c r="E1591" t="str">
        <v>Male</v>
      </c>
      <c r="F1591" t="str">
        <v/>
      </c>
      <c r="H1591" t="str">
        <v>ქ.ბათუმი, აეროპორტის გზატ. IV ჩიხი, N71</v>
      </c>
      <c r="I1591" t="str">
        <v/>
      </c>
      <c r="J1591" t="str">
        <v/>
      </c>
      <c r="K1591" t="str">
        <v/>
      </c>
      <c r="M1591" t="str">
        <v/>
      </c>
      <c r="N1591" t="str">
        <v/>
      </c>
      <c r="O1591" t="str">
        <v>romanik8787@mail.ru</v>
      </c>
      <c r="P1591" t="str">
        <v/>
      </c>
      <c r="Q1591" t="str">
        <v/>
      </c>
      <c r="R1591" t="str">
        <v>ba538574-e93f-4ce8-a780-667b61fc970a</v>
      </c>
      <c r="S1591" t="str">
        <v>94279771-0dd8-44b8-955b-275714b1489b</v>
      </c>
      <c r="T1591" t="str">
        <v>930E1EFA-1A4F-4FED-8DDA-BF3B6F77888F</v>
      </c>
      <c r="U1591" t="str">
        <v>ICE001590</v>
      </c>
      <c r="V1591" t="b">
        <f>ISNUMBER(MATCH( ""&amp; T1591,  Emploees!AC:AC,0))</f>
        <v>0</v>
      </c>
      <c r="W1591" t="b">
        <f>IF(V1591,FALSE,ISNUMBER(MATCH(T1591,Emploees!B:B,0)))</f>
        <v>0</v>
      </c>
      <c r="X1591" t="b">
        <v>1</v>
      </c>
      <c r="Y1591" t="e">
        <f>MATCH(ROW(),Sheet2!$A$2:$A$8,0)</f>
        <v>#N/A</v>
      </c>
    </row>
    <row r="1592" spans="1:25" hidden="1" x14ac:dyDescent="0.25">
      <c r="A1592" t="str">
        <v>რევაზ სულაშვილი</v>
      </c>
      <c r="B1592" t="str">
        <v>14001026622</v>
      </c>
      <c r="C1592" s="19">
        <v>42158</v>
      </c>
      <c r="E1592" t="str">
        <v>Male</v>
      </c>
      <c r="F1592" t="str">
        <v/>
      </c>
      <c r="H1592" t="str">
        <v>დედოფლისწყარო, ს. გამარჯვება</v>
      </c>
      <c r="I1592" t="str">
        <v/>
      </c>
      <c r="J1592" t="str">
        <v/>
      </c>
      <c r="K1592" t="str">
        <v/>
      </c>
      <c r="M1592" t="str">
        <v/>
      </c>
      <c r="N1592" t="str">
        <v/>
      </c>
      <c r="O1592" t="str">
        <v>revazi85@yahoo.com</v>
      </c>
      <c r="P1592" t="str">
        <v/>
      </c>
      <c r="Q1592">
        <v>1436</v>
      </c>
      <c r="R1592" t="str">
        <v>470412f4-e2c0-4f9d-91f1-1c0630a02364</v>
      </c>
      <c r="S1592" t="str">
        <v>94279771-0dd8-44b8-955b-275714b1489b</v>
      </c>
      <c r="T1592" t="str">
        <v>D2129896-EDF0-42AF-889C-D6B7D699876B</v>
      </c>
      <c r="U1592" t="str">
        <v>ICE001591</v>
      </c>
      <c r="V1592" t="b">
        <f>ISNUMBER(MATCH( ""&amp; T1592,  Emploees!AC:AC,0))</f>
        <v>0</v>
      </c>
      <c r="W1592" t="b">
        <f>IF(V1592,FALSE,ISNUMBER(MATCH(T1592,Emploees!B:B,0)))</f>
        <v>0</v>
      </c>
      <c r="X1592" t="b">
        <v>1</v>
      </c>
      <c r="Y1592" t="e">
        <f>MATCH(ROW(),Sheet2!$A$2:$A$8,0)</f>
        <v>#N/A</v>
      </c>
    </row>
    <row r="1593" spans="1:25" hidden="1" x14ac:dyDescent="0.25">
      <c r="A1593" t="str">
        <v>ნიკა ანდრიაძე</v>
      </c>
      <c r="B1593" t="str">
        <v>35001125455</v>
      </c>
      <c r="C1593" s="19">
        <v>43090</v>
      </c>
      <c r="E1593" t="str">
        <v>Male</v>
      </c>
      <c r="F1593" t="str">
        <v/>
      </c>
      <c r="H1593" t="str">
        <v>ქ. რუსთავი, XV მ/რ, N13, ბ. N3</v>
      </c>
      <c r="I1593" t="str">
        <v/>
      </c>
      <c r="J1593" t="str">
        <v/>
      </c>
      <c r="K1593" t="str">
        <v/>
      </c>
      <c r="M1593" t="str">
        <v/>
      </c>
      <c r="N1593" t="str">
        <v/>
      </c>
      <c r="O1593" t="str">
        <v>nikanika0217@gmail.com</v>
      </c>
      <c r="P1593" t="str">
        <v/>
      </c>
      <c r="Q1593">
        <v>823</v>
      </c>
      <c r="R1593" t="str">
        <v>ba538574-e93f-4ce8-a780-667b61fc970a</v>
      </c>
      <c r="S1593" t="str">
        <v>94279771-0dd8-44b8-955b-275714b1489b</v>
      </c>
      <c r="T1593" t="str">
        <v>A2FDA2EF-FFFA-4167-9D65-30638E362240</v>
      </c>
      <c r="U1593" t="str">
        <v>ICE001592</v>
      </c>
      <c r="V1593" t="b">
        <f>ISNUMBER(MATCH( ""&amp; T1593,  Emploees!AC:AC,0))</f>
        <v>0</v>
      </c>
      <c r="W1593" t="b">
        <f>IF(V1593,FALSE,ISNUMBER(MATCH(T1593,Emploees!B:B,0)))</f>
        <v>0</v>
      </c>
      <c r="X1593" t="b">
        <v>1</v>
      </c>
      <c r="Y1593" t="e">
        <f>MATCH(ROW(),Sheet2!$A$2:$A$8,0)</f>
        <v>#N/A</v>
      </c>
    </row>
    <row r="1594" spans="1:25" hidden="1" x14ac:dyDescent="0.25">
      <c r="A1594" t="str">
        <v>ედნარ ანანიძე</v>
      </c>
      <c r="B1594" t="str">
        <v>61006048928</v>
      </c>
      <c r="C1594" s="19">
        <v>38761</v>
      </c>
      <c r="E1594" t="str">
        <v>Male</v>
      </c>
      <c r="F1594" t="str">
        <v/>
      </c>
      <c r="H1594" t="str">
        <v>ქ. ბათუმი, აღმაშენებელის ქ. №21</v>
      </c>
      <c r="I1594" t="str">
        <v/>
      </c>
      <c r="J1594" t="str">
        <v/>
      </c>
      <c r="K1594" t="str">
        <v/>
      </c>
      <c r="M1594" t="str">
        <v/>
      </c>
      <c r="N1594" t="str">
        <v/>
      </c>
      <c r="O1594" t="str">
        <v/>
      </c>
      <c r="P1594" t="str">
        <v/>
      </c>
      <c r="Q1594">
        <v>1435</v>
      </c>
      <c r="R1594" t="str">
        <v>470412f4-e2c0-4f9d-91f1-1c0630a02364</v>
      </c>
      <c r="S1594" t="str">
        <v>94279771-0dd8-44b8-955b-275714b1489b</v>
      </c>
      <c r="T1594" t="str">
        <v>E41B0884-7A66-40E7-A8E6-FCF62BC48665</v>
      </c>
      <c r="U1594" t="str">
        <v>ICE001593</v>
      </c>
      <c r="V1594" t="b">
        <f>ISNUMBER(MATCH( ""&amp; T1594,  Emploees!AC:AC,0))</f>
        <v>0</v>
      </c>
      <c r="W1594" t="b">
        <f>IF(V1594,FALSE,ISNUMBER(MATCH(T1594,Emploees!B:B,0)))</f>
        <v>0</v>
      </c>
      <c r="X1594" t="b">
        <v>1</v>
      </c>
      <c r="Y1594" t="e">
        <f>MATCH(ROW(),Sheet2!$A$2:$A$8,0)</f>
        <v>#N/A</v>
      </c>
    </row>
    <row r="1595" spans="1:25" hidden="1" x14ac:dyDescent="0.25">
      <c r="A1595" t="str">
        <v>ნაზიბროლა შალამბერიძე</v>
      </c>
      <c r="B1595" t="str">
        <v>53001005008</v>
      </c>
      <c r="C1595" s="19">
        <v>42027</v>
      </c>
      <c r="E1595" t="str">
        <v>Female</v>
      </c>
      <c r="F1595" t="str">
        <v/>
      </c>
      <c r="H1595" t="str">
        <v>ქ. თბილისის, ვაკე-საბურთალოს რაიონი, ვ.დოლიძის ქ. N 134</v>
      </c>
      <c r="I1595" t="str">
        <v/>
      </c>
      <c r="J1595" t="str">
        <v/>
      </c>
      <c r="K1595" t="str">
        <v/>
      </c>
      <c r="M1595" t="str">
        <v/>
      </c>
      <c r="N1595" t="str">
        <v/>
      </c>
      <c r="O1595" t="str">
        <v>nazibrola.shalamberidze@mail.ru</v>
      </c>
      <c r="P1595" t="str">
        <v/>
      </c>
      <c r="Q1595">
        <v>1363</v>
      </c>
      <c r="R1595" t="str">
        <v>ba538574-e93f-4ce8-a780-667b61fc970a</v>
      </c>
      <c r="S1595" t="str">
        <v>94279771-0dd8-44b8-955b-275714b1489b</v>
      </c>
      <c r="T1595" t="str">
        <v>547E9AC6-2176-43FA-AE72-A4CD1C215C2C</v>
      </c>
      <c r="U1595" t="str">
        <v>ICE001594</v>
      </c>
      <c r="V1595" t="b">
        <f>ISNUMBER(MATCH( ""&amp; T1595,  Emploees!AC:AC,0))</f>
        <v>0</v>
      </c>
      <c r="W1595" t="b">
        <f>IF(V1595,FALSE,ISNUMBER(MATCH(T1595,Emploees!B:B,0)))</f>
        <v>0</v>
      </c>
      <c r="X1595" t="b">
        <v>1</v>
      </c>
      <c r="Y1595" t="e">
        <f>MATCH(ROW(),Sheet2!$A$2:$A$8,0)</f>
        <v>#N/A</v>
      </c>
    </row>
    <row r="1596" spans="1:25" hidden="1" x14ac:dyDescent="0.25">
      <c r="A1596" t="str">
        <v>სიმუზერ ახმადოვა</v>
      </c>
      <c r="B1596" t="str">
        <v>331168953</v>
      </c>
      <c r="C1596" s="19">
        <v>41318</v>
      </c>
      <c r="E1596" t="str">
        <v>Female</v>
      </c>
      <c r="F1596" t="str">
        <v/>
      </c>
      <c r="H1596" t="str">
        <v>ქ.თბილისი, ისანი-სამგორის რაიონი, ლილოს ბაზრის მიმდებარე ტერიტორია</v>
      </c>
      <c r="I1596" t="str">
        <v>თელავი, ს. ყარაჯალა</v>
      </c>
      <c r="J1596" t="str">
        <v/>
      </c>
      <c r="K1596" t="str">
        <v/>
      </c>
      <c r="M1596" t="str">
        <v/>
      </c>
      <c r="N1596" t="str">
        <v/>
      </c>
      <c r="O1596" t="str">
        <v>simuzar.axmadov@rambler.ru</v>
      </c>
      <c r="P1596">
        <v>599584875</v>
      </c>
      <c r="Q1596">
        <v>1355</v>
      </c>
      <c r="R1596" t="str">
        <v>ba538574-e93f-4ce8-a780-667b61fc970a</v>
      </c>
      <c r="S1596" t="str">
        <v>94279771-0dd8-44b8-955b-275714b1489b</v>
      </c>
      <c r="T1596" t="str">
        <v>D803A471-F296-43B7-80DC-5CFFEB69BA0C</v>
      </c>
      <c r="U1596" t="str">
        <v>ICE001595</v>
      </c>
      <c r="V1596" t="b">
        <f>ISNUMBER(MATCH( ""&amp; T1596,  Emploees!AC:AC,0))</f>
        <v>0</v>
      </c>
      <c r="W1596" t="b">
        <f>IF(V1596,FALSE,ISNUMBER(MATCH(T1596,Emploees!B:B,0)))</f>
        <v>0</v>
      </c>
      <c r="X1596" t="b">
        <v>1</v>
      </c>
      <c r="Y1596" t="e">
        <f>MATCH(ROW(),Sheet2!$A$2:$A$8,0)</f>
        <v>#N/A</v>
      </c>
    </row>
    <row r="1597" spans="1:25" hidden="1" x14ac:dyDescent="0.25">
      <c r="A1597" t="str">
        <v>ჯამბულ ცეცხლაძე</v>
      </c>
      <c r="B1597" t="str">
        <v>61009006522</v>
      </c>
      <c r="C1597" s="19">
        <v>42913</v>
      </c>
      <c r="E1597" t="str">
        <v>Male</v>
      </c>
      <c r="F1597" t="str">
        <v/>
      </c>
      <c r="H1597" t="str">
        <v>ხულოს რაიონი, ს. გურძაული</v>
      </c>
      <c r="I1597" t="str">
        <v/>
      </c>
      <c r="J1597" t="str">
        <v/>
      </c>
      <c r="K1597" t="str">
        <v/>
      </c>
      <c r="M1597" t="str">
        <v/>
      </c>
      <c r="N1597" t="str">
        <v/>
      </c>
      <c r="O1597" t="str">
        <v>cecxladze.jambul@mail.ru</v>
      </c>
      <c r="P1597" t="str">
        <v/>
      </c>
      <c r="Q1597">
        <v>1296</v>
      </c>
      <c r="R1597" t="str">
        <v>ba538574-e93f-4ce8-a780-667b61fc970a</v>
      </c>
      <c r="S1597" t="str">
        <v>94279771-0dd8-44b8-955b-275714b1489b</v>
      </c>
      <c r="T1597" t="str">
        <v>B3829F6A-6C6C-4576-82B6-9C0FE4821AF6</v>
      </c>
      <c r="U1597" t="str">
        <v>ICE001596</v>
      </c>
      <c r="V1597" t="b">
        <f>ISNUMBER(MATCH( ""&amp; T1597,  Emploees!AC:AC,0))</f>
        <v>0</v>
      </c>
      <c r="W1597" t="b">
        <f>IF(V1597,FALSE,ISNUMBER(MATCH(T1597,Emploees!B:B,0)))</f>
        <v>0</v>
      </c>
      <c r="X1597" t="b">
        <v>1</v>
      </c>
      <c r="Y1597" t="e">
        <f>MATCH(ROW(),Sheet2!$A$2:$A$8,0)</f>
        <v>#N/A</v>
      </c>
    </row>
    <row r="1598" spans="1:25" hidden="1" x14ac:dyDescent="0.25">
      <c r="A1598" t="str">
        <v>ზურაბ ჩაჩანიძე</v>
      </c>
      <c r="B1598" t="str">
        <v>54001002417</v>
      </c>
      <c r="C1598" s="19">
        <v>38699</v>
      </c>
      <c r="E1598" t="str">
        <v>Male</v>
      </c>
      <c r="F1598" t="str">
        <v/>
      </c>
      <c r="H1598" t="str">
        <v>ქ. თბილისის, ვაკე-საბურთალოს რაიონში, ქავთარაძის ქ., № 3</v>
      </c>
      <c r="I1598" t="str">
        <v/>
      </c>
      <c r="J1598" t="str">
        <v/>
      </c>
      <c r="K1598" t="str">
        <v/>
      </c>
      <c r="M1598" t="str">
        <v/>
      </c>
      <c r="N1598" t="str">
        <v/>
      </c>
      <c r="O1598" t="str">
        <v/>
      </c>
      <c r="P1598" t="str">
        <v/>
      </c>
      <c r="Q1598">
        <v>1256</v>
      </c>
      <c r="R1598" t="str">
        <v>ba538574-e93f-4ce8-a780-667b61fc970a</v>
      </c>
      <c r="S1598" t="str">
        <v>94279771-0dd8-44b8-955b-275714b1489b</v>
      </c>
      <c r="T1598" t="str">
        <v>8E8646A8-2B52-41B7-90EA-CEC1CACB4291</v>
      </c>
      <c r="U1598" t="str">
        <v>ICE001597</v>
      </c>
      <c r="V1598" t="b">
        <f>ISNUMBER(MATCH( ""&amp; T1598,  Emploees!AC:AC,0))</f>
        <v>0</v>
      </c>
      <c r="W1598" t="b">
        <f>IF(V1598,FALSE,ISNUMBER(MATCH(T1598,Emploees!B:B,0)))</f>
        <v>0</v>
      </c>
      <c r="X1598" t="b">
        <v>1</v>
      </c>
      <c r="Y1598" t="e">
        <f>MATCH(ROW(),Sheet2!$A$2:$A$8,0)</f>
        <v>#N/A</v>
      </c>
    </row>
    <row r="1599" spans="1:25" hidden="1" x14ac:dyDescent="0.25">
      <c r="A1599" t="str">
        <v>ალექსანდრე ბუქური</v>
      </c>
      <c r="B1599" t="str">
        <v>31001034687</v>
      </c>
      <c r="C1599" s="19">
        <v>38642</v>
      </c>
      <c r="E1599" t="str">
        <v>Male</v>
      </c>
      <c r="F1599" t="str">
        <v/>
      </c>
      <c r="H1599" t="str">
        <v>ქ. თბილისის დიდუბის რაიონში, წერეთლის გ.N 118</v>
      </c>
      <c r="I1599" t="str">
        <v/>
      </c>
      <c r="J1599" t="str">
        <v/>
      </c>
      <c r="K1599" t="str">
        <v/>
      </c>
      <c r="M1599" t="str">
        <v/>
      </c>
      <c r="N1599" t="str">
        <v/>
      </c>
      <c r="O1599" t="str">
        <v/>
      </c>
      <c r="P1599" t="str">
        <v/>
      </c>
      <c r="Q1599">
        <v>1193</v>
      </c>
      <c r="R1599" t="str">
        <v>ba538574-e93f-4ce8-a780-667b61fc970a</v>
      </c>
      <c r="S1599" t="str">
        <v>94279771-0dd8-44b8-955b-275714b1489b</v>
      </c>
      <c r="T1599" t="str">
        <v>00E1963E-6449-47AC-A2AC-48394E52F7FA</v>
      </c>
      <c r="U1599" t="str">
        <v>ICE001598</v>
      </c>
      <c r="V1599" t="b">
        <f>ISNUMBER(MATCH( ""&amp; T1599,  Emploees!AC:AC,0))</f>
        <v>0</v>
      </c>
      <c r="W1599" t="b">
        <f>IF(V1599,FALSE,ISNUMBER(MATCH(T1599,Emploees!B:B,0)))</f>
        <v>0</v>
      </c>
      <c r="X1599" t="b">
        <v>1</v>
      </c>
      <c r="Y1599" t="e">
        <f>MATCH(ROW(),Sheet2!$A$2:$A$8,0)</f>
        <v>#N/A</v>
      </c>
    </row>
    <row r="1600" spans="1:25" hidden="1" x14ac:dyDescent="0.25">
      <c r="A1600" t="str">
        <v>ბადრი ლეჟავა</v>
      </c>
      <c r="B1600" t="str">
        <v>37001002475</v>
      </c>
      <c r="C1600" s="19">
        <v>40962</v>
      </c>
      <c r="E1600" t="str">
        <v>Male</v>
      </c>
      <c r="F1600" t="str">
        <v/>
      </c>
      <c r="H1600" t="str">
        <v>სამტრედია, ს. დიდი ჯიხაიში</v>
      </c>
      <c r="I1600" t="str">
        <v/>
      </c>
      <c r="J1600" t="str">
        <v/>
      </c>
      <c r="K1600" t="str">
        <v/>
      </c>
      <c r="M1600" t="str">
        <v/>
      </c>
      <c r="N1600" t="str">
        <v/>
      </c>
      <c r="O1600" t="str">
        <v>Badrilejava@posta.ge</v>
      </c>
      <c r="P1600" t="str">
        <v/>
      </c>
      <c r="Q1600">
        <v>1198</v>
      </c>
      <c r="R1600" t="str">
        <v>ba538574-e93f-4ce8-a780-667b61fc970a</v>
      </c>
      <c r="S1600" t="str">
        <v>94279771-0dd8-44b8-955b-275714b1489b</v>
      </c>
      <c r="T1600" t="str">
        <v>934D5AFD-2C06-49A3-8AFF-07D606578539</v>
      </c>
      <c r="U1600" t="str">
        <v>ICE001599</v>
      </c>
      <c r="V1600" t="b">
        <f>ISNUMBER(MATCH( ""&amp; T1600,  Emploees!AC:AC,0))</f>
        <v>0</v>
      </c>
      <c r="W1600" t="b">
        <f>IF(V1600,FALSE,ISNUMBER(MATCH(T1600,Emploees!B:B,0)))</f>
        <v>0</v>
      </c>
      <c r="X1600" t="b">
        <v>1</v>
      </c>
      <c r="Y1600" t="e">
        <f>MATCH(ROW(),Sheet2!$A$2:$A$8,0)</f>
        <v>#N/A</v>
      </c>
    </row>
    <row r="1601" spans="1:25" hidden="1" x14ac:dyDescent="0.25">
      <c r="A1601" t="str">
        <v>გელა მაჭარაშვილი</v>
      </c>
      <c r="B1601" t="str">
        <v>54001007677</v>
      </c>
      <c r="C1601" s="19">
        <v>37603</v>
      </c>
      <c r="E1601" t="str">
        <v>Male</v>
      </c>
      <c r="F1601" t="str">
        <v/>
      </c>
      <c r="H1601" t="str">
        <v>ქ. თბილისის ნაძალადევის რაიონში, თემქა მე-3 მ/რ კვ2,კ25,ბ4</v>
      </c>
      <c r="I1601" t="str">
        <v/>
      </c>
      <c r="J1601" t="str">
        <v/>
      </c>
      <c r="K1601" t="str">
        <v/>
      </c>
      <c r="M1601" t="str">
        <v/>
      </c>
      <c r="N1601" t="str">
        <v/>
      </c>
      <c r="O1601" t="str">
        <v/>
      </c>
      <c r="P1601" t="str">
        <v/>
      </c>
      <c r="Q1601">
        <v>1158</v>
      </c>
      <c r="R1601" t="str">
        <v>ba538574-e93f-4ce8-a780-667b61fc970a</v>
      </c>
      <c r="S1601" t="str">
        <v>94279771-0dd8-44b8-955b-275714b1489b</v>
      </c>
      <c r="T1601" t="str">
        <v>38C93C4B-F487-4AB9-BFCF-5A3C452CD4F4</v>
      </c>
      <c r="U1601" t="str">
        <v>ICE001600</v>
      </c>
      <c r="V1601" t="b">
        <f>ISNUMBER(MATCH( ""&amp; T1601,  Emploees!AC:AC,0))</f>
        <v>0</v>
      </c>
      <c r="W1601" t="b">
        <f>IF(V1601,FALSE,ISNUMBER(MATCH(T1601,Emploees!B:B,0)))</f>
        <v>0</v>
      </c>
      <c r="X1601" t="b">
        <v>1</v>
      </c>
      <c r="Y1601" t="e">
        <f>MATCH(ROW(),Sheet2!$A$2:$A$8,0)</f>
        <v>#N/A</v>
      </c>
    </row>
    <row r="1602" spans="1:25" hidden="1" x14ac:dyDescent="0.25">
      <c r="A1602" t="str">
        <v>თორნიკე კოპალიანი</v>
      </c>
      <c r="B1602" t="str">
        <v>60001124960</v>
      </c>
      <c r="C1602" s="19">
        <v>43398</v>
      </c>
      <c r="E1602" t="str">
        <v>Male</v>
      </c>
      <c r="F1602" t="b">
        <v>0</v>
      </c>
      <c r="H1602" t="str">
        <v>ქ. ქუთაისი, ზ ჭავჭავაძის ბ.50</v>
      </c>
      <c r="I1602" t="str">
        <v/>
      </c>
      <c r="J1602" t="str">
        <v/>
      </c>
      <c r="K1602" t="str">
        <v/>
      </c>
      <c r="M1602" t="str">
        <v/>
      </c>
      <c r="N1602" t="str">
        <v/>
      </c>
      <c r="O1602" t="str">
        <v/>
      </c>
      <c r="P1602" t="str">
        <v/>
      </c>
      <c r="Q1602" t="str">
        <v/>
      </c>
      <c r="R1602" t="str">
        <v>bf4d83f9-5064-4958-af6e-e4c21b2e4880</v>
      </c>
      <c r="S1602" t="str">
        <v>94279771-0dd8-44b8-955b-275714b1489b</v>
      </c>
      <c r="T1602" t="str">
        <v>24FFD0E7-EFBC-408D-BFE4-6A50F93F6AAE</v>
      </c>
      <c r="U1602" t="str">
        <v>ICE001601</v>
      </c>
      <c r="V1602" t="b">
        <f>ISNUMBER(MATCH( ""&amp; T1602,  Emploees!AC:AC,0))</f>
        <v>0</v>
      </c>
      <c r="W1602" t="b">
        <f>IF(V1602,FALSE,ISNUMBER(MATCH(T1602,Emploees!B:B,0)))</f>
        <v>0</v>
      </c>
      <c r="X1602" t="b">
        <v>1</v>
      </c>
      <c r="Y1602" t="e">
        <f>MATCH(ROW(),Sheet2!$A$2:$A$8,0)</f>
        <v>#N/A</v>
      </c>
    </row>
    <row r="1603" spans="1:25" hidden="1" x14ac:dyDescent="0.25">
      <c r="A1603" t="str">
        <v>ედიშერ ქამადაძე</v>
      </c>
      <c r="B1603" t="str">
        <v>61010012952</v>
      </c>
      <c r="C1603" s="19">
        <v>39251</v>
      </c>
      <c r="E1603" t="str">
        <v>Male</v>
      </c>
      <c r="F1603" t="str">
        <v/>
      </c>
      <c r="H1603" t="str">
        <v>ქ. ბათუმი, პუშკინის ქ., №57</v>
      </c>
      <c r="I1603" t="str">
        <v/>
      </c>
      <c r="J1603" t="str">
        <v/>
      </c>
      <c r="K1603" t="str">
        <v/>
      </c>
      <c r="M1603" t="str">
        <v/>
      </c>
      <c r="N1603" t="str">
        <v/>
      </c>
      <c r="O1603" t="str">
        <v/>
      </c>
      <c r="P1603" t="str">
        <v/>
      </c>
      <c r="Q1603">
        <v>1136</v>
      </c>
      <c r="R1603" t="str">
        <v>470412f4-e2c0-4f9d-91f1-1c0630a02364</v>
      </c>
      <c r="S1603" t="str">
        <v>94279771-0dd8-44b8-955b-275714b1489b</v>
      </c>
      <c r="T1603" t="str">
        <v>B956EED6-190F-448D-A428-895E1F4B0C92</v>
      </c>
      <c r="U1603" t="str">
        <v>ICE001602</v>
      </c>
      <c r="V1603" t="b">
        <f>ISNUMBER(MATCH( ""&amp; T1603,  Emploees!AC:AC,0))</f>
        <v>0</v>
      </c>
      <c r="W1603" t="b">
        <f>IF(V1603,FALSE,ISNUMBER(MATCH(T1603,Emploees!B:B,0)))</f>
        <v>0</v>
      </c>
      <c r="X1603" t="b">
        <v>1</v>
      </c>
      <c r="Y1603" t="e">
        <f>MATCH(ROW(),Sheet2!$A$2:$A$8,0)</f>
        <v>#N/A</v>
      </c>
    </row>
    <row r="1604" spans="1:25" hidden="1" x14ac:dyDescent="0.25">
      <c r="A1604" t="str">
        <v>ზაალ კაპანაძე</v>
      </c>
      <c r="B1604" t="str">
        <v>54001027630</v>
      </c>
      <c r="C1604" s="19">
        <v>40119</v>
      </c>
      <c r="E1604" t="str">
        <v>Male</v>
      </c>
      <c r="F1604" t="str">
        <v/>
      </c>
      <c r="H1604" t="str">
        <v>ქ. თბილისი, ხოშარაულის ქ.N 34</v>
      </c>
      <c r="I1604" t="str">
        <v/>
      </c>
      <c r="J1604" t="str">
        <v/>
      </c>
      <c r="K1604" t="str">
        <v/>
      </c>
      <c r="M1604" t="str">
        <v/>
      </c>
      <c r="N1604" t="str">
        <v/>
      </c>
      <c r="O1604" t="str">
        <v/>
      </c>
      <c r="P1604" t="str">
        <v/>
      </c>
      <c r="Q1604">
        <v>1105</v>
      </c>
      <c r="R1604" t="str">
        <v>470412f4-e2c0-4f9d-91f1-1c0630a02364</v>
      </c>
      <c r="S1604" t="str">
        <v>94279771-0dd8-44b8-955b-275714b1489b</v>
      </c>
      <c r="T1604" t="str">
        <v>CBCF9AF7-B5EE-4592-89F4-06A40AC4631A</v>
      </c>
      <c r="U1604" t="str">
        <v>ICE001603</v>
      </c>
      <c r="V1604" t="b">
        <f>ISNUMBER(MATCH( ""&amp; T1604,  Emploees!AC:AC,0))</f>
        <v>0</v>
      </c>
      <c r="W1604" t="b">
        <f>IF(V1604,FALSE,ISNUMBER(MATCH(T1604,Emploees!B:B,0)))</f>
        <v>0</v>
      </c>
      <c r="X1604" t="b">
        <v>1</v>
      </c>
      <c r="Y1604" t="e">
        <f>MATCH(ROW(),Sheet2!$A$2:$A$8,0)</f>
        <v>#N/A</v>
      </c>
    </row>
    <row r="1605" spans="1:25" hidden="1" x14ac:dyDescent="0.25">
      <c r="A1605" t="str">
        <v>მანანა ტატიშვილი</v>
      </c>
      <c r="B1605" t="str">
        <v>62001015308</v>
      </c>
      <c r="C1605" s="19">
        <v>43381</v>
      </c>
      <c r="E1605" t="str">
        <v>Male</v>
      </c>
      <c r="F1605" t="str">
        <v/>
      </c>
      <c r="H1605" t="str">
        <v>ქ. თბილისი, დიდუბის რაიონი, დიღომი , ქოშიგორა</v>
      </c>
      <c r="I1605" t="str">
        <v/>
      </c>
      <c r="J1605" t="str">
        <v/>
      </c>
      <c r="K1605" t="str">
        <v/>
      </c>
      <c r="M1605" t="str">
        <v/>
      </c>
      <c r="N1605" t="str">
        <v/>
      </c>
      <c r="O1605" t="str">
        <v>nugo7213@mail.ru</v>
      </c>
      <c r="P1605" t="str">
        <v/>
      </c>
      <c r="Q1605">
        <v>982</v>
      </c>
      <c r="R1605" t="str">
        <v>ba538574-e93f-4ce8-a780-667b61fc970a</v>
      </c>
      <c r="S1605" t="str">
        <v>94279771-0dd8-44b8-955b-275714b1489b</v>
      </c>
      <c r="T1605" t="str">
        <v>844C94D3-91BE-4F85-9656-E32FC633E697</v>
      </c>
      <c r="U1605" t="str">
        <v>ICE001604</v>
      </c>
      <c r="V1605" t="b">
        <f>ISNUMBER(MATCH( ""&amp; T1605,  Emploees!AC:AC,0))</f>
        <v>0</v>
      </c>
      <c r="W1605" t="b">
        <f>IF(V1605,FALSE,ISNUMBER(MATCH(T1605,Emploees!B:B,0)))</f>
        <v>0</v>
      </c>
      <c r="X1605" t="b">
        <v>1</v>
      </c>
      <c r="Y1605" t="e">
        <f>MATCH(ROW(),Sheet2!$A$2:$A$8,0)</f>
        <v>#N/A</v>
      </c>
    </row>
    <row r="1606" spans="1:25" hidden="1" x14ac:dyDescent="0.25">
      <c r="A1606" t="str">
        <v>სულხანი შაინიძე</v>
      </c>
      <c r="B1606" t="str">
        <v>61004064819</v>
      </c>
      <c r="C1606" s="19">
        <v>43388</v>
      </c>
      <c r="E1606" t="str">
        <v>Male</v>
      </c>
      <c r="F1606" t="str">
        <v/>
      </c>
      <c r="H1606" t="str">
        <v>ქობულეთის რაიონი, ს. მუხაესტატე, 23–ე ქ., N 1ა</v>
      </c>
      <c r="I1606" t="str">
        <v/>
      </c>
      <c r="J1606" t="str">
        <v/>
      </c>
      <c r="K1606" t="str">
        <v/>
      </c>
      <c r="M1606" t="str">
        <v/>
      </c>
      <c r="N1606" t="str">
        <v/>
      </c>
      <c r="O1606" t="str">
        <v>Teagviniashvili31@gmail.com</v>
      </c>
      <c r="P1606">
        <v>555782268</v>
      </c>
      <c r="Q1606">
        <v>1359</v>
      </c>
      <c r="R1606" t="str">
        <v>470412f4-e2c0-4f9d-91f1-1c0630a02364</v>
      </c>
      <c r="S1606" t="str">
        <v>94279771-0dd8-44b8-955b-275714b1489b</v>
      </c>
      <c r="T1606" t="str">
        <v>AE9D74CE-1695-435E-970E-8F185B895C36</v>
      </c>
      <c r="U1606" t="str">
        <v>ICE001605</v>
      </c>
      <c r="V1606" t="b">
        <f>ISNUMBER(MATCH( ""&amp; T1606,  Emploees!AC:AC,0))</f>
        <v>0</v>
      </c>
      <c r="W1606" t="b">
        <f>IF(V1606,FALSE,ISNUMBER(MATCH(T1606,Emploees!B:B,0)))</f>
        <v>0</v>
      </c>
      <c r="X1606" t="b">
        <v>1</v>
      </c>
      <c r="Y1606" t="e">
        <f>MATCH(ROW(),Sheet2!$A$2:$A$8,0)</f>
        <v>#N/A</v>
      </c>
    </row>
    <row r="1607" spans="1:25" hidden="1" x14ac:dyDescent="0.25">
      <c r="A1607" t="str">
        <v>ეკატერინე ჩხაიძე</v>
      </c>
      <c r="B1607" t="str">
        <v>61003000104</v>
      </c>
      <c r="C1607" s="19">
        <v>41506</v>
      </c>
      <c r="E1607" t="str">
        <v>Female</v>
      </c>
      <c r="F1607" t="str">
        <v/>
      </c>
      <c r="H1607" t="str">
        <v>ქ. ბათუმი, ი.ნონეშვილის ქ., N 50, ბ. 4</v>
      </c>
      <c r="I1607" t="str">
        <v/>
      </c>
      <c r="J1607" t="str">
        <v/>
      </c>
      <c r="K1607" t="str">
        <v/>
      </c>
      <c r="M1607" t="str">
        <v/>
      </c>
      <c r="N1607" t="str">
        <v/>
      </c>
      <c r="O1607" t="str">
        <v>echkhaidze@bk.ru</v>
      </c>
      <c r="P1607" t="str">
        <v/>
      </c>
      <c r="Q1607">
        <v>1047</v>
      </c>
      <c r="R1607" t="str">
        <v>ba538574-e93f-4ce8-a780-667b61fc970a</v>
      </c>
      <c r="S1607" t="str">
        <v>94279771-0dd8-44b8-955b-275714b1489b</v>
      </c>
      <c r="T1607" t="str">
        <v>B26B19F5-F283-4965-85B5-44CF983AE578</v>
      </c>
      <c r="U1607" t="str">
        <v>ICE001606</v>
      </c>
      <c r="V1607" t="b">
        <f>ISNUMBER(MATCH( ""&amp; T1607,  Emploees!AC:AC,0))</f>
        <v>0</v>
      </c>
      <c r="W1607" t="b">
        <f>IF(V1607,FALSE,ISNUMBER(MATCH(T1607,Emploees!B:B,0)))</f>
        <v>0</v>
      </c>
      <c r="X1607" t="b">
        <v>1</v>
      </c>
      <c r="Y1607" t="e">
        <f>MATCH(ROW(),Sheet2!$A$2:$A$8,0)</f>
        <v>#N/A</v>
      </c>
    </row>
    <row r="1608" spans="1:25" hidden="1" x14ac:dyDescent="0.25">
      <c r="A1608" t="str">
        <v>გიორგი კაციაშვილი</v>
      </c>
      <c r="B1608" t="str">
        <v>24001000303</v>
      </c>
      <c r="C1608" s="19">
        <v>41004</v>
      </c>
      <c r="E1608" t="str">
        <v>Male</v>
      </c>
      <c r="F1608" t="str">
        <v/>
      </c>
      <c r="H1608" t="str">
        <v>კასპის რაიონი, ს. ქვემო გომი</v>
      </c>
      <c r="I1608" t="str">
        <v/>
      </c>
      <c r="J1608" t="str">
        <v/>
      </c>
      <c r="K1608" t="str">
        <v/>
      </c>
      <c r="M1608" t="str">
        <v/>
      </c>
      <c r="N1608" t="str">
        <v/>
      </c>
      <c r="O1608" t="str">
        <v>maiko6565@mail.ru</v>
      </c>
      <c r="P1608" t="str">
        <v/>
      </c>
      <c r="Q1608">
        <v>1068</v>
      </c>
      <c r="R1608" t="str">
        <v>470412f4-e2c0-4f9d-91f1-1c0630a02364</v>
      </c>
      <c r="S1608" t="str">
        <v>94279771-0dd8-44b8-955b-275714b1489b</v>
      </c>
      <c r="T1608" t="str">
        <v>F6FBFC15-E490-42BD-8461-9F38D4E45157</v>
      </c>
      <c r="U1608" t="str">
        <v>ICE001607</v>
      </c>
      <c r="V1608" t="b">
        <f>ISNUMBER(MATCH( ""&amp; T1608,  Emploees!AC:AC,0))</f>
        <v>0</v>
      </c>
      <c r="W1608" t="b">
        <f>IF(V1608,FALSE,ISNUMBER(MATCH(T1608,Emploees!B:B,0)))</f>
        <v>0</v>
      </c>
      <c r="X1608" t="b">
        <v>1</v>
      </c>
      <c r="Y1608" t="e">
        <f>MATCH(ROW(),Sheet2!$A$2:$A$8,0)</f>
        <v>#N/A</v>
      </c>
    </row>
    <row r="1609" spans="1:25" hidden="1" x14ac:dyDescent="0.25">
      <c r="A1609" t="str">
        <v>ბეჟან ბალიაშვილი</v>
      </c>
      <c r="B1609" t="str">
        <v>35001009285</v>
      </c>
      <c r="C1609" s="19">
        <v>39296</v>
      </c>
      <c r="E1609" t="str">
        <v>Male</v>
      </c>
      <c r="F1609" t="str">
        <v/>
      </c>
      <c r="H1609" t="str">
        <v>ქ. თბილისის ვაკე–საბურთალოს რაიონში, ქავთარაძის ქ. №3</v>
      </c>
      <c r="I1609" t="str">
        <v/>
      </c>
      <c r="J1609" t="str">
        <v/>
      </c>
      <c r="K1609" t="str">
        <v/>
      </c>
      <c r="M1609" t="str">
        <v/>
      </c>
      <c r="N1609" t="str">
        <v/>
      </c>
      <c r="O1609" t="str">
        <v/>
      </c>
      <c r="P1609" t="str">
        <v/>
      </c>
      <c r="Q1609">
        <v>1032</v>
      </c>
      <c r="R1609" t="str">
        <v>ba538574-e93f-4ce8-a780-667b61fc970a</v>
      </c>
      <c r="S1609" t="str">
        <v>94279771-0dd8-44b8-955b-275714b1489b</v>
      </c>
      <c r="T1609" t="str">
        <v>4FBAFDD9-34B7-4807-B271-49B6EB23043F</v>
      </c>
      <c r="U1609" t="str">
        <v>ICE001608</v>
      </c>
      <c r="V1609" t="b">
        <f>ISNUMBER(MATCH( ""&amp; T1609,  Emploees!AC:AC,0))</f>
        <v>0</v>
      </c>
      <c r="W1609" t="b">
        <f>IF(V1609,FALSE,ISNUMBER(MATCH(T1609,Emploees!B:B,0)))</f>
        <v>0</v>
      </c>
      <c r="X1609" t="b">
        <v>1</v>
      </c>
      <c r="Y1609" t="e">
        <f>MATCH(ROW(),Sheet2!$A$2:$A$8,0)</f>
        <v>#N/A</v>
      </c>
    </row>
    <row r="1610" spans="1:25" hidden="1" x14ac:dyDescent="0.25">
      <c r="A1610" t="str">
        <v>ტარიელ ბერიძე</v>
      </c>
      <c r="B1610" t="str">
        <v>61006051613</v>
      </c>
      <c r="C1610" s="19">
        <v>39093</v>
      </c>
      <c r="E1610" t="str">
        <v>Male</v>
      </c>
      <c r="F1610" t="str">
        <v/>
      </c>
      <c r="H1610" t="str">
        <v>ქ. ბათუმი, პუშკინის ქ., №47, სართული 1</v>
      </c>
      <c r="I1610" t="str">
        <v/>
      </c>
      <c r="J1610" t="str">
        <v/>
      </c>
      <c r="K1610" t="str">
        <v/>
      </c>
      <c r="M1610" t="str">
        <v/>
      </c>
      <c r="N1610" t="str">
        <v/>
      </c>
      <c r="O1610" t="str">
        <v>tarielberidze74@mail.ru</v>
      </c>
      <c r="P1610" t="str">
        <v/>
      </c>
      <c r="Q1610">
        <v>932</v>
      </c>
      <c r="R1610" t="str">
        <v>ba538574-e93f-4ce8-a780-667b61fc970a</v>
      </c>
      <c r="S1610" t="str">
        <v>94279771-0dd8-44b8-955b-275714b1489b</v>
      </c>
      <c r="T1610" t="str">
        <v>BC46ED8A-F330-4F5F-9864-4BDACE58F47B</v>
      </c>
      <c r="U1610" t="str">
        <v>ICE001609</v>
      </c>
      <c r="V1610" t="b">
        <f>ISNUMBER(MATCH( ""&amp; T1610,  Emploees!AC:AC,0))</f>
        <v>0</v>
      </c>
      <c r="W1610" t="b">
        <f>IF(V1610,FALSE,ISNUMBER(MATCH(T1610,Emploees!B:B,0)))</f>
        <v>0</v>
      </c>
      <c r="X1610" t="b">
        <v>1</v>
      </c>
      <c r="Y1610" t="e">
        <f>MATCH(ROW(),Sheet2!$A$2:$A$8,0)</f>
        <v>#N/A</v>
      </c>
    </row>
    <row r="1611" spans="1:25" hidden="1" x14ac:dyDescent="0.25">
      <c r="A1611" t="str">
        <v>ჯუმბერ ხიმშიაშვილი</v>
      </c>
      <c r="B1611" t="str">
        <v>61001058605</v>
      </c>
      <c r="C1611" s="19">
        <v>38804</v>
      </c>
      <c r="E1611" t="str">
        <v>Male</v>
      </c>
      <c r="F1611" t="str">
        <v/>
      </c>
      <c r="H1611" t="str">
        <v>ქ. ბათუმი, ბაგრატიონის ქ., №172</v>
      </c>
      <c r="I1611" t="str">
        <v/>
      </c>
      <c r="J1611" t="str">
        <v/>
      </c>
      <c r="K1611" t="str">
        <v/>
      </c>
      <c r="M1611" t="str">
        <v/>
      </c>
      <c r="N1611" t="str">
        <v/>
      </c>
      <c r="O1611" t="str">
        <v/>
      </c>
      <c r="P1611" t="str">
        <v/>
      </c>
      <c r="Q1611">
        <v>905</v>
      </c>
      <c r="R1611" t="str">
        <v>ba538574-e93f-4ce8-a780-667b61fc970a</v>
      </c>
      <c r="S1611" t="str">
        <v>94279771-0dd8-44b8-955b-275714b1489b</v>
      </c>
      <c r="T1611" t="str">
        <v>F286D642-5761-4703-BA6A-5CB95A22E889</v>
      </c>
      <c r="U1611" t="str">
        <v>ICE001610</v>
      </c>
      <c r="V1611" t="b">
        <f>ISNUMBER(MATCH( ""&amp; T1611,  Emploees!AC:AC,0))</f>
        <v>0</v>
      </c>
      <c r="W1611" t="b">
        <f>IF(V1611,FALSE,ISNUMBER(MATCH(T1611,Emploees!B:B,0)))</f>
        <v>0</v>
      </c>
      <c r="X1611" t="b">
        <v>1</v>
      </c>
      <c r="Y1611" t="e">
        <f>MATCH(ROW(),Sheet2!$A$2:$A$8,0)</f>
        <v>#N/A</v>
      </c>
    </row>
    <row r="1612" spans="1:25" hidden="1" x14ac:dyDescent="0.25">
      <c r="A1612" t="str">
        <v>დიმიტრი ტატიშვილი</v>
      </c>
      <c r="B1612" t="str">
        <v>62001015482</v>
      </c>
      <c r="C1612" s="19" t="str">
        <v/>
      </c>
      <c r="E1612" t="str">
        <v>Male</v>
      </c>
      <c r="F1612" t="b">
        <v>0</v>
      </c>
      <c r="H1612" t="str">
        <v>ქ. თბილისის, დიდუბე-ჩუღურეთის რაიონში, ხოშარაულის ქ., №34</v>
      </c>
      <c r="I1612" t="str">
        <v/>
      </c>
      <c r="J1612" t="str">
        <v/>
      </c>
      <c r="K1612" t="str">
        <v/>
      </c>
      <c r="M1612" t="str">
        <v/>
      </c>
      <c r="N1612" t="str">
        <v/>
      </c>
      <c r="O1612" t="str">
        <v/>
      </c>
      <c r="P1612" t="str">
        <v/>
      </c>
      <c r="Q1612">
        <v>260</v>
      </c>
      <c r="R1612" t="str">
        <v>bf4d83f9-5064-4958-af6e-e4c21b2e4880</v>
      </c>
      <c r="S1612" t="str">
        <v>94279771-0dd8-44b8-955b-275714b1489b</v>
      </c>
      <c r="T1612" t="str">
        <v>E69685D0-FFD8-4073-A8DA-CBD51DE2B502</v>
      </c>
      <c r="U1612" t="str">
        <v>ICE001611</v>
      </c>
      <c r="V1612" t="b">
        <f>ISNUMBER(MATCH( ""&amp; T1612,  Emploees!AC:AC,0))</f>
        <v>0</v>
      </c>
      <c r="W1612" t="b">
        <f>IF(V1612,FALSE,ISNUMBER(MATCH(T1612,Emploees!B:B,0)))</f>
        <v>0</v>
      </c>
      <c r="X1612" t="b">
        <v>1</v>
      </c>
      <c r="Y1612" t="e">
        <f>MATCH(ROW(),Sheet2!$A$2:$A$8,0)</f>
        <v>#N/A</v>
      </c>
    </row>
    <row r="1613" spans="1:25" hidden="1" x14ac:dyDescent="0.25">
      <c r="A1613" t="str">
        <v>ნათია თაგოშვილი</v>
      </c>
      <c r="B1613" t="str">
        <v>306130601</v>
      </c>
      <c r="C1613" s="19">
        <v>41941</v>
      </c>
      <c r="E1613" t="str">
        <v>Female</v>
      </c>
      <c r="F1613" t="str">
        <v/>
      </c>
      <c r="H1613" t="str">
        <v>ქ. თბილისის, ისანი-სამგორის რაიონში, ვაზისუბნის III მ/რ., II კვ., კორ. 10, ბ. 126</v>
      </c>
      <c r="I1613" t="str">
        <v/>
      </c>
      <c r="J1613" t="str">
        <v/>
      </c>
      <c r="K1613" t="str">
        <v/>
      </c>
      <c r="M1613" t="str">
        <v/>
      </c>
      <c r="N1613" t="str">
        <v/>
      </c>
      <c r="O1613" t="str">
        <v>tagoshvili.natia@yandx.ru</v>
      </c>
      <c r="P1613" t="str">
        <v/>
      </c>
      <c r="Q1613">
        <v>866</v>
      </c>
      <c r="R1613" t="str">
        <v>ba538574-e93f-4ce8-a780-667b61fc970a</v>
      </c>
      <c r="S1613" t="str">
        <v>94279771-0dd8-44b8-955b-275714b1489b</v>
      </c>
      <c r="T1613" t="str">
        <v>83688BC3-4DBF-45BA-8AF4-5183E0D07ECB</v>
      </c>
      <c r="U1613" t="str">
        <v>ICE001612</v>
      </c>
      <c r="V1613" t="b">
        <f>ISNUMBER(MATCH( ""&amp; T1613,  Emploees!AC:AC,0))</f>
        <v>0</v>
      </c>
      <c r="W1613" t="b">
        <f>IF(V1613,FALSE,ISNUMBER(MATCH(T1613,Emploees!B:B,0)))</f>
        <v>0</v>
      </c>
      <c r="X1613" t="b">
        <v>1</v>
      </c>
      <c r="Y1613" t="e">
        <f>MATCH(ROW(),Sheet2!$A$2:$A$8,0)</f>
        <v>#N/A</v>
      </c>
    </row>
    <row r="1614" spans="1:25" hidden="1" x14ac:dyDescent="0.25">
      <c r="A1614" t="str">
        <v>ბადრი მალაყმაძე</v>
      </c>
      <c r="B1614" t="str">
        <v>61001023243</v>
      </c>
      <c r="C1614" s="19">
        <v>38149</v>
      </c>
      <c r="E1614" t="str">
        <v>Male</v>
      </c>
      <c r="F1614" t="str">
        <v/>
      </c>
      <c r="H1614" t="str">
        <v>ქ. ბათუმი, კომახიძის ქ., N72</v>
      </c>
      <c r="I1614" t="str">
        <v/>
      </c>
      <c r="J1614" t="str">
        <v/>
      </c>
      <c r="K1614" t="str">
        <v/>
      </c>
      <c r="M1614" t="str">
        <v/>
      </c>
      <c r="N1614" t="str">
        <v/>
      </c>
      <c r="O1614" t="str">
        <v/>
      </c>
      <c r="P1614" t="str">
        <v/>
      </c>
      <c r="Q1614">
        <v>865</v>
      </c>
      <c r="R1614" t="str">
        <v>470412f4-e2c0-4f9d-91f1-1c0630a02364</v>
      </c>
      <c r="S1614" t="str">
        <v>94279771-0dd8-44b8-955b-275714b1489b</v>
      </c>
      <c r="T1614" t="str">
        <v>B24A657C-FF4C-4BA5-A5C0-24B88C4E7CF8</v>
      </c>
      <c r="U1614" t="str">
        <v>ICE001613</v>
      </c>
      <c r="V1614" t="b">
        <f>ISNUMBER(MATCH( ""&amp; T1614,  Emploees!AC:AC,0))</f>
        <v>0</v>
      </c>
      <c r="W1614" t="b">
        <f>IF(V1614,FALSE,ISNUMBER(MATCH(T1614,Emploees!B:B,0)))</f>
        <v>0</v>
      </c>
      <c r="X1614" t="b">
        <v>1</v>
      </c>
      <c r="Y1614" t="e">
        <f>MATCH(ROW(),Sheet2!$A$2:$A$8,0)</f>
        <v>#N/A</v>
      </c>
    </row>
    <row r="1615" spans="1:25" hidden="1" x14ac:dyDescent="0.25">
      <c r="A1615" t="str">
        <v>ვაჟა ოქროჯანაშვილი</v>
      </c>
      <c r="B1615" t="str">
        <v>300129992</v>
      </c>
      <c r="C1615" s="19">
        <v>41942</v>
      </c>
      <c r="E1615" t="str">
        <v>Male</v>
      </c>
      <c r="F1615" t="str">
        <v/>
      </c>
      <c r="H1615" t="str">
        <v>ქ. თბილისის, გლდანი-ნაძალადევის რაიონში, მასივი გლდანი, მ/რ I, კორპ. 12, ბ. 87</v>
      </c>
      <c r="I1615" t="str">
        <v/>
      </c>
      <c r="J1615" t="str">
        <v/>
      </c>
      <c r="K1615" t="str">
        <v/>
      </c>
      <c r="M1615" t="str">
        <v/>
      </c>
      <c r="N1615" t="str">
        <v/>
      </c>
      <c r="O1615" t="str">
        <v>vaja.okrojanashvili.1976@mail.ru</v>
      </c>
      <c r="P1615" t="str">
        <v/>
      </c>
      <c r="Q1615">
        <v>615</v>
      </c>
      <c r="R1615" t="str">
        <v>ba538574-e93f-4ce8-a780-667b61fc970a</v>
      </c>
      <c r="S1615" t="str">
        <v>94279771-0dd8-44b8-955b-275714b1489b</v>
      </c>
      <c r="T1615" t="str">
        <v>EF5DCF72-9D24-4B3D-9ED2-6BA8DE096C4B</v>
      </c>
      <c r="U1615" t="str">
        <v>ICE001614</v>
      </c>
      <c r="V1615" t="b">
        <f>ISNUMBER(MATCH( ""&amp; T1615,  Emploees!AC:AC,0))</f>
        <v>0</v>
      </c>
      <c r="W1615" t="b">
        <f>IF(V1615,FALSE,ISNUMBER(MATCH(T1615,Emploees!B:B,0)))</f>
        <v>0</v>
      </c>
      <c r="X1615" t="b">
        <v>1</v>
      </c>
      <c r="Y1615" t="e">
        <f>MATCH(ROW(),Sheet2!$A$2:$A$8,0)</f>
        <v>#N/A</v>
      </c>
    </row>
    <row r="1616" spans="1:25" hidden="1" x14ac:dyDescent="0.25">
      <c r="A1616" t="str">
        <v>მალხაზი გიორგაძე</v>
      </c>
      <c r="B1616" t="str">
        <v>21001002425</v>
      </c>
      <c r="C1616" s="19">
        <v>39605</v>
      </c>
      <c r="E1616" t="str">
        <v>Male</v>
      </c>
      <c r="F1616" t="str">
        <v/>
      </c>
      <c r="H1616" t="str">
        <v>თერჯოლის რაიონი, სოფ.ძევრი</v>
      </c>
      <c r="I1616" t="str">
        <v/>
      </c>
      <c r="J1616" t="str">
        <v/>
      </c>
      <c r="K1616" t="str">
        <v/>
      </c>
      <c r="M1616" t="str">
        <v/>
      </c>
      <c r="N1616" t="str">
        <v/>
      </c>
      <c r="O1616" t="str">
        <v/>
      </c>
      <c r="P1616" t="str">
        <v/>
      </c>
      <c r="Q1616">
        <v>589</v>
      </c>
      <c r="R1616" t="str">
        <v>ba538574-e93f-4ce8-a780-667b61fc970a</v>
      </c>
      <c r="S1616" t="str">
        <v>94279771-0dd8-44b8-955b-275714b1489b</v>
      </c>
      <c r="T1616" t="str">
        <v>3B4D3FE7-7746-4890-99E6-21F2B9743222</v>
      </c>
      <c r="U1616" t="str">
        <v>ICE001615</v>
      </c>
      <c r="V1616" t="b">
        <f>ISNUMBER(MATCH( ""&amp; T1616,  Emploees!AC:AC,0))</f>
        <v>0</v>
      </c>
      <c r="W1616" t="b">
        <f>IF(V1616,FALSE,ISNUMBER(MATCH(T1616,Emploees!B:B,0)))</f>
        <v>0</v>
      </c>
      <c r="X1616" t="b">
        <v>1</v>
      </c>
      <c r="Y1616" t="e">
        <f>MATCH(ROW(),Sheet2!$A$2:$A$8,0)</f>
        <v>#N/A</v>
      </c>
    </row>
    <row r="1617" spans="1:25" hidden="1" x14ac:dyDescent="0.25">
      <c r="A1617" t="str">
        <v>კობა თარხნიშვილი</v>
      </c>
      <c r="B1617" t="str">
        <v>24001000456</v>
      </c>
      <c r="C1617" s="19">
        <v>35332</v>
      </c>
      <c r="E1617" t="str">
        <v>Male</v>
      </c>
      <c r="F1617" t="str">
        <v/>
      </c>
      <c r="H1617" t="str">
        <v>ქ. თბილისის დიდუბის რაიონში, დ.აღმაშენებლის ხეივანი 9 კმ</v>
      </c>
      <c r="I1617" t="str">
        <v/>
      </c>
      <c r="J1617" t="str">
        <v/>
      </c>
      <c r="K1617" t="str">
        <v/>
      </c>
      <c r="M1617" t="str">
        <v/>
      </c>
      <c r="N1617" t="str">
        <v/>
      </c>
      <c r="O1617" t="str">
        <v/>
      </c>
      <c r="P1617" t="str">
        <v/>
      </c>
      <c r="Q1617">
        <v>680</v>
      </c>
      <c r="R1617" t="str">
        <v>ba538574-e93f-4ce8-a780-667b61fc970a</v>
      </c>
      <c r="S1617" t="str">
        <v>94279771-0dd8-44b8-955b-275714b1489b</v>
      </c>
      <c r="T1617" t="str">
        <v>064B1D5D-7370-456C-83D2-2F68E42A9F91</v>
      </c>
      <c r="U1617" t="str">
        <v>ICE001616</v>
      </c>
      <c r="V1617" t="b">
        <f>ISNUMBER(MATCH( ""&amp; T1617,  Emploees!AC:AC,0))</f>
        <v>0</v>
      </c>
      <c r="W1617" t="b">
        <f>IF(V1617,FALSE,ISNUMBER(MATCH(T1617,Emploees!B:B,0)))</f>
        <v>0</v>
      </c>
      <c r="X1617" t="b">
        <v>1</v>
      </c>
      <c r="Y1617" t="e">
        <f>MATCH(ROW(),Sheet2!$A$2:$A$8,0)</f>
        <v>#N/A</v>
      </c>
    </row>
    <row r="1618" spans="1:25" hidden="1" x14ac:dyDescent="0.25">
      <c r="A1618" t="str">
        <v>ნაშრევანი გამხარაშვილი</v>
      </c>
      <c r="B1618" t="str">
        <v>316312227</v>
      </c>
      <c r="C1618" s="19">
        <v>41788</v>
      </c>
      <c r="E1618" t="str">
        <v>Male</v>
      </c>
      <c r="F1618" t="str">
        <v/>
      </c>
      <c r="H1618" t="str">
        <v>ქ.რუსთავი, XVI მ/რ, კორ. 4, ბ. 17</v>
      </c>
      <c r="I1618" t="str">
        <v/>
      </c>
      <c r="J1618" t="str">
        <v/>
      </c>
      <c r="K1618" t="str">
        <v/>
      </c>
      <c r="M1618" t="str">
        <v/>
      </c>
      <c r="N1618" t="str">
        <v/>
      </c>
      <c r="O1618" t="str">
        <v>levani.babajanashvili@mail.ru</v>
      </c>
      <c r="P1618" t="str">
        <v/>
      </c>
      <c r="Q1618">
        <v>573</v>
      </c>
      <c r="R1618" t="str">
        <v>ba538574-e93f-4ce8-a780-667b61fc970a</v>
      </c>
      <c r="S1618" t="str">
        <v>94279771-0dd8-44b8-955b-275714b1489b</v>
      </c>
      <c r="T1618" t="str">
        <v>AB7F5060-5D8D-4985-8264-4B24D309EBCC</v>
      </c>
      <c r="U1618" t="str">
        <v>ICE001617</v>
      </c>
      <c r="V1618" t="b">
        <f>ISNUMBER(MATCH( ""&amp; T1618,  Emploees!AC:AC,0))</f>
        <v>0</v>
      </c>
      <c r="W1618" t="b">
        <f>IF(V1618,FALSE,ISNUMBER(MATCH(T1618,Emploees!B:B,0)))</f>
        <v>0</v>
      </c>
      <c r="X1618" t="b">
        <v>1</v>
      </c>
      <c r="Y1618" t="e">
        <f>MATCH(ROW(),Sheet2!$A$2:$A$8,0)</f>
        <v>#N/A</v>
      </c>
    </row>
    <row r="1619" spans="1:25" hidden="1" x14ac:dyDescent="0.25">
      <c r="A1619" t="str">
        <v>იამზე წულაია</v>
      </c>
      <c r="B1619" t="str">
        <v>29001040471</v>
      </c>
      <c r="C1619" s="19">
        <v>41617</v>
      </c>
      <c r="E1619" t="str">
        <v>Female</v>
      </c>
      <c r="F1619" t="str">
        <v/>
      </c>
      <c r="H1619" t="str">
        <v>მარტვილი, ს. ნაგვაზაო, 21–ე ქ., N 29</v>
      </c>
      <c r="I1619" t="str">
        <v/>
      </c>
      <c r="J1619" t="str">
        <v/>
      </c>
      <c r="K1619" t="str">
        <v/>
      </c>
      <c r="M1619" t="str">
        <v/>
      </c>
      <c r="N1619" t="str">
        <v/>
      </c>
      <c r="O1619" t="str">
        <v>mtolordava77@gmail.com</v>
      </c>
      <c r="P1619" t="str">
        <v/>
      </c>
      <c r="Q1619">
        <v>491</v>
      </c>
      <c r="R1619" t="str">
        <v>ba538574-e93f-4ce8-a780-667b61fc970a</v>
      </c>
      <c r="S1619" t="str">
        <v>94279771-0dd8-44b8-955b-275714b1489b</v>
      </c>
      <c r="T1619" t="str">
        <v>815CA619-8817-4571-B5D6-1A7047F7AA67</v>
      </c>
      <c r="U1619" t="str">
        <v>ICE001618</v>
      </c>
      <c r="V1619" t="b">
        <f>ISNUMBER(MATCH( ""&amp; T1619,  Emploees!AC:AC,0))</f>
        <v>0</v>
      </c>
      <c r="W1619" t="b">
        <f>IF(V1619,FALSE,ISNUMBER(MATCH(T1619,Emploees!B:B,0)))</f>
        <v>0</v>
      </c>
      <c r="X1619" t="b">
        <v>1</v>
      </c>
      <c r="Y1619" t="e">
        <f>MATCH(ROW(),Sheet2!$A$2:$A$8,0)</f>
        <v>#N/A</v>
      </c>
    </row>
    <row r="1620" spans="1:25" hidden="1" x14ac:dyDescent="0.25">
      <c r="A1620" t="str">
        <v>ზაზა ჯულაყიძე</v>
      </c>
      <c r="B1620" t="str">
        <v>17801033799</v>
      </c>
      <c r="C1620" s="19">
        <v>40561</v>
      </c>
      <c r="E1620" t="str">
        <v>Male</v>
      </c>
      <c r="F1620" t="str">
        <v/>
      </c>
      <c r="H1620" t="str">
        <v>ვანი, ს. ყუმური</v>
      </c>
      <c r="I1620" t="str">
        <v/>
      </c>
      <c r="J1620" t="str">
        <v/>
      </c>
      <c r="K1620" t="str">
        <v/>
      </c>
      <c r="M1620" t="str">
        <v/>
      </c>
      <c r="N1620" t="str">
        <v/>
      </c>
      <c r="O1620" t="str">
        <v/>
      </c>
      <c r="P1620" t="str">
        <v/>
      </c>
      <c r="Q1620">
        <v>443</v>
      </c>
      <c r="R1620" t="str">
        <v>ba538574-e93f-4ce8-a780-667b61fc970a</v>
      </c>
      <c r="S1620" t="str">
        <v>94279771-0dd8-44b8-955b-275714b1489b</v>
      </c>
      <c r="T1620" t="str">
        <v>AB4ED448-78AC-4ECF-8912-328049B27A26</v>
      </c>
      <c r="U1620" t="str">
        <v>ICE001619</v>
      </c>
      <c r="V1620" t="b">
        <f>ISNUMBER(MATCH( ""&amp; T1620,  Emploees!AC:AC,0))</f>
        <v>0</v>
      </c>
      <c r="W1620" t="b">
        <f>IF(V1620,FALSE,ISNUMBER(MATCH(T1620,Emploees!B:B,0)))</f>
        <v>0</v>
      </c>
      <c r="X1620" t="b">
        <v>1</v>
      </c>
      <c r="Y1620" t="e">
        <f>MATCH(ROW(),Sheet2!$A$2:$A$8,0)</f>
        <v>#N/A</v>
      </c>
    </row>
    <row r="1621" spans="1:25" hidden="1" x14ac:dyDescent="0.25">
      <c r="A1621" t="str">
        <v>ვაჟა კვანტრიშვილი</v>
      </c>
      <c r="B1621" t="str">
        <v>18001062317</v>
      </c>
      <c r="C1621" s="19">
        <v>40687</v>
      </c>
      <c r="E1621" t="str">
        <v>Male</v>
      </c>
      <c r="F1621" t="str">
        <v/>
      </c>
      <c r="H1621" t="str">
        <v>ზესტაფონის რაიონი, ს. თვრინი</v>
      </c>
      <c r="I1621" t="str">
        <v/>
      </c>
      <c r="J1621" t="str">
        <v/>
      </c>
      <c r="K1621" t="str">
        <v/>
      </c>
      <c r="M1621" t="str">
        <v/>
      </c>
      <c r="N1621" t="str">
        <v/>
      </c>
      <c r="O1621" t="str">
        <v/>
      </c>
      <c r="P1621" t="str">
        <v/>
      </c>
      <c r="Q1621">
        <v>409</v>
      </c>
      <c r="R1621" t="str">
        <v>ba538574-e93f-4ce8-a780-667b61fc970a</v>
      </c>
      <c r="S1621" t="str">
        <v>94279771-0dd8-44b8-955b-275714b1489b</v>
      </c>
      <c r="T1621" t="str">
        <v>84C5BA09-18B6-4516-AA97-83AB862C5EB4</v>
      </c>
      <c r="U1621" t="str">
        <v>ICE001620</v>
      </c>
      <c r="V1621" t="b">
        <f>ISNUMBER(MATCH( ""&amp; T1621,  Emploees!AC:AC,0))</f>
        <v>0</v>
      </c>
      <c r="W1621" t="b">
        <f>IF(V1621,FALSE,ISNUMBER(MATCH(T1621,Emploees!B:B,0)))</f>
        <v>0</v>
      </c>
      <c r="X1621" t="b">
        <v>1</v>
      </c>
      <c r="Y1621" t="e">
        <f>MATCH(ROW(),Sheet2!$A$2:$A$8,0)</f>
        <v>#N/A</v>
      </c>
    </row>
    <row r="1622" spans="1:25" hidden="1" x14ac:dyDescent="0.25">
      <c r="A1622" t="str">
        <v>აკაკი ცნობილაძე</v>
      </c>
      <c r="B1622" t="str">
        <v>21001001440</v>
      </c>
      <c r="C1622" s="19">
        <v>42304</v>
      </c>
      <c r="E1622" t="str">
        <v>Male</v>
      </c>
      <c r="F1622" t="str">
        <v/>
      </c>
      <c r="H1622" t="str">
        <v>ქ. თბილისის, ვაკე-საბურთალოს რაიონში, ჟ.შარტავას ქ., N 35/37, ბ. 53</v>
      </c>
      <c r="I1622" t="str">
        <v/>
      </c>
      <c r="J1622" t="str">
        <v/>
      </c>
      <c r="K1622" t="str">
        <v/>
      </c>
      <c r="M1622" t="str">
        <v/>
      </c>
      <c r="N1622" t="str">
        <v/>
      </c>
      <c r="O1622" t="str">
        <v>namgaladze.mari@gmail.com</v>
      </c>
      <c r="P1622" t="str">
        <v/>
      </c>
      <c r="Q1622">
        <v>627</v>
      </c>
      <c r="R1622" t="str">
        <v>ba538574-e93f-4ce8-a780-667b61fc970a</v>
      </c>
      <c r="S1622" t="str">
        <v>94279771-0dd8-44b8-955b-275714b1489b</v>
      </c>
      <c r="T1622" t="str">
        <v>28D6FB18-F848-4777-8F3E-C64F93347C31</v>
      </c>
      <c r="U1622" t="str">
        <v>ICE001621</v>
      </c>
      <c r="V1622" t="b">
        <f>ISNUMBER(MATCH( ""&amp; T1622,  Emploees!AC:AC,0))</f>
        <v>0</v>
      </c>
      <c r="W1622" t="b">
        <f>IF(V1622,FALSE,ISNUMBER(MATCH(T1622,Emploees!B:B,0)))</f>
        <v>0</v>
      </c>
      <c r="X1622" t="b">
        <v>1</v>
      </c>
      <c r="Y1622" t="e">
        <f>MATCH(ROW(),Sheet2!$A$2:$A$8,0)</f>
        <v>#N/A</v>
      </c>
    </row>
    <row r="1623" spans="1:25" hidden="1" x14ac:dyDescent="0.25">
      <c r="A1623" t="str">
        <v>სახიბ იუსიფოვი</v>
      </c>
      <c r="B1623" t="str">
        <v>35001009577</v>
      </c>
      <c r="C1623" s="19" t="str">
        <v/>
      </c>
      <c r="E1623" t="str">
        <v>Male</v>
      </c>
      <c r="F1623" t="b">
        <v>0</v>
      </c>
      <c r="H1623" t="str">
        <v>ქ. რუსთავი, ვ.ბარნოვის ქ. კორ. №8 ბ. №54</v>
      </c>
      <c r="I1623" t="str">
        <v/>
      </c>
      <c r="J1623" t="str">
        <v/>
      </c>
      <c r="K1623" t="str">
        <v/>
      </c>
      <c r="M1623" t="str">
        <v/>
      </c>
      <c r="N1623" t="str">
        <v/>
      </c>
      <c r="O1623" t="str">
        <v/>
      </c>
      <c r="P1623" t="str">
        <v/>
      </c>
      <c r="Q1623">
        <v>338</v>
      </c>
      <c r="R1623" t="str">
        <v>bf4d83f9-5064-4958-af6e-e4c21b2e4880</v>
      </c>
      <c r="S1623" t="str">
        <v>94279771-0dd8-44b8-955b-275714b1489b</v>
      </c>
      <c r="T1623" t="str">
        <v>BDE75668-D66F-45AC-ABA6-FD57B5604150</v>
      </c>
      <c r="U1623" t="str">
        <v>ICE001622</v>
      </c>
      <c r="V1623" t="b">
        <f>ISNUMBER(MATCH( ""&amp; T1623,  Emploees!AC:AC,0))</f>
        <v>0</v>
      </c>
      <c r="W1623" t="b">
        <f>IF(V1623,FALSE,ISNUMBER(MATCH(T1623,Emploees!B:B,0)))</f>
        <v>0</v>
      </c>
      <c r="X1623" t="b">
        <v>1</v>
      </c>
      <c r="Y1623" t="e">
        <f>MATCH(ROW(),Sheet2!$A$2:$A$8,0)</f>
        <v>#N/A</v>
      </c>
    </row>
    <row r="1624" spans="1:25" hidden="1" x14ac:dyDescent="0.25">
      <c r="A1624" t="str">
        <v>გოჩა ბენიძე</v>
      </c>
      <c r="B1624" t="str">
        <v>62003001728</v>
      </c>
      <c r="C1624" s="19">
        <v>38756</v>
      </c>
      <c r="E1624" t="str">
        <v>Male</v>
      </c>
      <c r="F1624" t="str">
        <v/>
      </c>
      <c r="H1624" t="str">
        <v>ქ. თბილისის ისნის რაიონში, თბილისის ზღვა მიმდებარე</v>
      </c>
      <c r="I1624" t="str">
        <v/>
      </c>
      <c r="J1624" t="str">
        <v/>
      </c>
      <c r="K1624" t="str">
        <v/>
      </c>
      <c r="M1624" t="str">
        <v/>
      </c>
      <c r="N1624" t="str">
        <v/>
      </c>
      <c r="O1624" t="str">
        <v/>
      </c>
      <c r="P1624" t="str">
        <v/>
      </c>
      <c r="Q1624">
        <v>339</v>
      </c>
      <c r="R1624" t="str">
        <v>ba538574-e93f-4ce8-a780-667b61fc970a</v>
      </c>
      <c r="S1624" t="str">
        <v>94279771-0dd8-44b8-955b-275714b1489b</v>
      </c>
      <c r="T1624" t="str">
        <v>B0AB53E0-E5BE-436E-8E61-5CBFDB272A9D</v>
      </c>
      <c r="U1624" t="str">
        <v>ICE001623</v>
      </c>
      <c r="V1624" t="b">
        <f>ISNUMBER(MATCH( ""&amp; T1624,  Emploees!AC:AC,0))</f>
        <v>0</v>
      </c>
      <c r="W1624" t="b">
        <f>IF(V1624,FALSE,ISNUMBER(MATCH(T1624,Emploees!B:B,0)))</f>
        <v>0</v>
      </c>
      <c r="X1624" t="b">
        <v>1</v>
      </c>
      <c r="Y1624" t="e">
        <f>MATCH(ROW(),Sheet2!$A$2:$A$8,0)</f>
        <v>#N/A</v>
      </c>
    </row>
    <row r="1625" spans="1:25" hidden="1" x14ac:dyDescent="0.25">
      <c r="A1625" t="str">
        <v>გოდერძი მოქია</v>
      </c>
      <c r="B1625" t="str">
        <v>35001106365</v>
      </c>
      <c r="C1625" s="19">
        <v>39252</v>
      </c>
      <c r="E1625" t="str">
        <v>Male</v>
      </c>
      <c r="F1625" t="str">
        <v/>
      </c>
      <c r="H1625" t="str">
        <v>ქ. თბილისის დიდუბის რაიონში, ხოშარაულის ქ.N 32</v>
      </c>
      <c r="I1625" t="str">
        <v/>
      </c>
      <c r="J1625" t="str">
        <v/>
      </c>
      <c r="K1625" t="str">
        <v/>
      </c>
      <c r="M1625" t="str">
        <v/>
      </c>
      <c r="N1625" t="str">
        <v/>
      </c>
      <c r="O1625" t="str">
        <v/>
      </c>
      <c r="P1625" t="str">
        <v/>
      </c>
      <c r="Q1625">
        <v>320</v>
      </c>
      <c r="R1625" t="str">
        <v>470412f4-e2c0-4f9d-91f1-1c0630a02364</v>
      </c>
      <c r="S1625" t="str">
        <v>94279771-0dd8-44b8-955b-275714b1489b</v>
      </c>
      <c r="T1625" t="str">
        <v>40FD3099-BF33-4B66-829F-A7EAC5172D0E</v>
      </c>
      <c r="U1625" t="str">
        <v>ICE001624</v>
      </c>
      <c r="V1625" t="b">
        <f>ISNUMBER(MATCH( ""&amp; T1625,  Emploees!AC:AC,0))</f>
        <v>0</v>
      </c>
      <c r="W1625" t="b">
        <f>IF(V1625,FALSE,ISNUMBER(MATCH(T1625,Emploees!B:B,0)))</f>
        <v>0</v>
      </c>
      <c r="X1625" t="b">
        <v>1</v>
      </c>
      <c r="Y1625" t="e">
        <f>MATCH(ROW(),Sheet2!$A$2:$A$8,0)</f>
        <v>#N/A</v>
      </c>
    </row>
    <row r="1626" spans="1:25" hidden="1" x14ac:dyDescent="0.25">
      <c r="A1626" t="str">
        <v>თენგიზ მანაგაძე</v>
      </c>
      <c r="B1626" t="str">
        <v>62003001482</v>
      </c>
      <c r="C1626" s="19">
        <v>36387</v>
      </c>
      <c r="E1626" t="str">
        <v>Male</v>
      </c>
      <c r="F1626" t="str">
        <v/>
      </c>
      <c r="H1626" t="str">
        <v>ქ. თბილისის დიდუბის რაიონში, წერეთლის გ.N 101 ბ/ბაღი</v>
      </c>
      <c r="I1626" t="str">
        <v/>
      </c>
      <c r="J1626" t="str">
        <v/>
      </c>
      <c r="K1626" t="str">
        <v/>
      </c>
      <c r="M1626" t="str">
        <v/>
      </c>
      <c r="N1626" t="str">
        <v/>
      </c>
      <c r="O1626" t="str">
        <v/>
      </c>
      <c r="P1626" t="str">
        <v/>
      </c>
      <c r="Q1626">
        <v>178</v>
      </c>
      <c r="R1626" t="str">
        <v>ba538574-e93f-4ce8-a780-667b61fc970a</v>
      </c>
      <c r="S1626" t="str">
        <v>94279771-0dd8-44b8-955b-275714b1489b</v>
      </c>
      <c r="T1626" t="str">
        <v>B5193660-5074-408C-8713-6EBEFA84BA52</v>
      </c>
      <c r="U1626" t="str">
        <v>ICE001625</v>
      </c>
      <c r="V1626" t="b">
        <f>ISNUMBER(MATCH( ""&amp; T1626,  Emploees!AC:AC,0))</f>
        <v>0</v>
      </c>
      <c r="W1626" t="b">
        <f>IF(V1626,FALSE,ISNUMBER(MATCH(T1626,Emploees!B:B,0)))</f>
        <v>0</v>
      </c>
      <c r="X1626" t="b">
        <v>1</v>
      </c>
      <c r="Y1626" t="e">
        <f>MATCH(ROW(),Sheet2!$A$2:$A$8,0)</f>
        <v>#N/A</v>
      </c>
    </row>
    <row r="1627" spans="1:25" hidden="1" x14ac:dyDescent="0.25">
      <c r="A1627" t="str">
        <v>საქართველოს შინაგან საქმეთა სამინისტროს სსიპ "112"</v>
      </c>
      <c r="B1627" t="str">
        <v>204579429</v>
      </c>
      <c r="C1627" s="19">
        <v>40911</v>
      </c>
      <c r="E1627" t="str">
        <v/>
      </c>
      <c r="F1627" t="str">
        <v/>
      </c>
      <c r="H1627" t="str">
        <v>ქ. თბილისი, გულუას ქ. #10</v>
      </c>
      <c r="I1627" t="str">
        <v/>
      </c>
      <c r="J1627" t="str">
        <v/>
      </c>
      <c r="K1627" t="str">
        <v/>
      </c>
      <c r="M1627" t="str">
        <v>ავთანდილ ჩიტაძე</v>
      </c>
      <c r="N1627">
        <v>57001005477</v>
      </c>
      <c r="O1627" t="str">
        <v/>
      </c>
      <c r="P1627" t="str">
        <v/>
      </c>
      <c r="Q1627">
        <v>146</v>
      </c>
      <c r="R1627" t="str">
        <v>af6bac17-8f0a-46c3-b1f3-4b7332d7ad7d</v>
      </c>
      <c r="S1627" t="str">
        <v>94279771-0dd8-44b8-955b-275714b1489b</v>
      </c>
      <c r="T1627" t="str">
        <v>BF815471-401D-40A1-BDC2-8B4E0A09CC3E</v>
      </c>
      <c r="U1627" t="str">
        <v>ICE001626</v>
      </c>
      <c r="V1627" t="b">
        <f>ISNUMBER(MATCH( ""&amp; T1627,  Emploees!AC:AC,0))</f>
        <v>0</v>
      </c>
      <c r="W1627" t="b">
        <f>IF(V1627,FALSE,ISNUMBER(MATCH(T1627,Emploees!B:B,0)))</f>
        <v>0</v>
      </c>
      <c r="X1627" t="b">
        <v>1</v>
      </c>
      <c r="Y1627" t="e">
        <f>MATCH(ROW(),Sheet2!$A$2:$A$8,0)</f>
        <v>#N/A</v>
      </c>
    </row>
    <row r="1628" spans="1:25" hidden="1" x14ac:dyDescent="0.25">
      <c r="A1628" t="str">
        <v>მანანა პრუსეცკი</v>
      </c>
      <c r="B1628" t="str">
        <v>01008005543</v>
      </c>
      <c r="C1628" s="19">
        <v>41093</v>
      </c>
      <c r="E1628" t="str">
        <v>Female</v>
      </c>
      <c r="F1628" t="str">
        <v/>
      </c>
      <c r="H1628" t="str">
        <v>ქ. თბილისის, ვაკე-საბურთალოს რაიონში, შროშის ქ., N 14, ბ. 15</v>
      </c>
      <c r="I1628" t="str">
        <v/>
      </c>
      <c r="J1628" t="str">
        <v/>
      </c>
      <c r="K1628" t="str">
        <v/>
      </c>
      <c r="M1628" t="str">
        <v/>
      </c>
      <c r="N1628" t="str">
        <v/>
      </c>
      <c r="O1628" t="str">
        <v>ira_pruszecka@hotmail.com</v>
      </c>
      <c r="P1628" t="str">
        <v/>
      </c>
      <c r="Q1628" t="str">
        <v/>
      </c>
      <c r="R1628" t="str">
        <v>ba538574-e93f-4ce8-a780-667b61fc970a</v>
      </c>
      <c r="S1628" t="str">
        <v>94279771-0dd8-44b8-955b-275714b1489b</v>
      </c>
      <c r="T1628" t="str">
        <v>493F1948-8195-405F-87BD-1A6EBB326B58</v>
      </c>
      <c r="U1628" t="str">
        <v>ICE001627</v>
      </c>
      <c r="V1628" t="b">
        <f>ISNUMBER(MATCH( ""&amp; T1628,  Emploees!AC:AC,0))</f>
        <v>0</v>
      </c>
      <c r="W1628" t="b">
        <f>IF(V1628,FALSE,ISNUMBER(MATCH(T1628,Emploees!B:B,0)))</f>
        <v>0</v>
      </c>
      <c r="X1628" t="b">
        <v>1</v>
      </c>
      <c r="Y1628" t="e">
        <f>MATCH(ROW(),Sheet2!$A$2:$A$8,0)</f>
        <v>#N/A</v>
      </c>
    </row>
    <row r="1629" spans="1:25" hidden="1" x14ac:dyDescent="0.25">
      <c r="A1629" t="str">
        <v>"ლევან სამხარაულის სახელობის სასამართლო ექსპერტიზის ეროვნული ბიურო"</v>
      </c>
      <c r="B1629" t="str">
        <v>204852089</v>
      </c>
      <c r="C1629" s="19">
        <v>34759</v>
      </c>
      <c r="E1629" t="str">
        <v/>
      </c>
      <c r="F1629" t="str">
        <v/>
      </c>
      <c r="H1629" t="str">
        <v>ქ. თბილისი, ჭავჭავაძის გამზ. 84</v>
      </c>
      <c r="I1629" t="str">
        <v/>
      </c>
      <c r="J1629" t="str">
        <v/>
      </c>
      <c r="K1629" t="str">
        <v/>
      </c>
      <c r="M1629" t="str">
        <v>ლერი ბარნაბიშვილი</v>
      </c>
      <c r="N1629" t="str">
        <v>01013004352</v>
      </c>
      <c r="O1629" t="str">
        <v/>
      </c>
      <c r="P1629" t="str">
        <v/>
      </c>
      <c r="Q1629" t="str">
        <v/>
      </c>
      <c r="R1629" t="str">
        <v>af6bac17-8f0a-46c3-b1f3-4b7332d7ad7d</v>
      </c>
      <c r="S1629" t="str">
        <v>94279771-0dd8-44b8-955b-275714b1489b</v>
      </c>
      <c r="T1629" t="str">
        <v>FE6C67D9-CB6B-472F-B219-17E57440E623</v>
      </c>
      <c r="U1629" t="str">
        <v>ICE001628</v>
      </c>
      <c r="V1629" t="b">
        <f>ISNUMBER(MATCH( ""&amp; T1629,  Emploees!AC:AC,0))</f>
        <v>0</v>
      </c>
      <c r="W1629" t="b">
        <f>IF(V1629,FALSE,ISNUMBER(MATCH(T1629,Emploees!B:B,0)))</f>
        <v>0</v>
      </c>
      <c r="X1629" t="b">
        <v>1</v>
      </c>
      <c r="Y1629" t="e">
        <f>MATCH(ROW(),Sheet2!$A$2:$A$8,0)</f>
        <v>#N/A</v>
      </c>
    </row>
    <row r="1630" spans="1:25" hidden="1" x14ac:dyDescent="0.25">
      <c r="A1630" t="str">
        <v>თორნიკე არახამია</v>
      </c>
      <c r="B1630" t="str">
        <v>62005002744</v>
      </c>
      <c r="C1630" s="19">
        <v>37424</v>
      </c>
      <c r="E1630" t="str">
        <v>Male</v>
      </c>
      <c r="F1630" t="str">
        <v/>
      </c>
      <c r="H1630" t="str">
        <v>ქ. თბილისის დიდუბის რაიონში, ხოშარაულის ქ.N 34</v>
      </c>
      <c r="I1630" t="str">
        <v/>
      </c>
      <c r="J1630" t="str">
        <v/>
      </c>
      <c r="K1630" t="str">
        <v/>
      </c>
      <c r="M1630" t="str">
        <v/>
      </c>
      <c r="N1630" t="str">
        <v/>
      </c>
      <c r="O1630" t="str">
        <v/>
      </c>
      <c r="P1630" t="str">
        <v/>
      </c>
      <c r="Q1630">
        <v>147</v>
      </c>
      <c r="R1630" t="str">
        <v>ba538574-e93f-4ce8-a780-667b61fc970a</v>
      </c>
      <c r="S1630" t="str">
        <v>94279771-0dd8-44b8-955b-275714b1489b</v>
      </c>
      <c r="T1630" t="str">
        <v>CAE99A5F-434B-4FA9-BD49-C3FB53D1F6A2</v>
      </c>
      <c r="U1630" t="str">
        <v>ICE001629</v>
      </c>
      <c r="V1630" t="b">
        <f>ISNUMBER(MATCH( ""&amp; T1630,  Emploees!AC:AC,0))</f>
        <v>0</v>
      </c>
      <c r="W1630" t="b">
        <f>IF(V1630,FALSE,ISNUMBER(MATCH(T1630,Emploees!B:B,0)))</f>
        <v>0</v>
      </c>
      <c r="X1630" t="b">
        <v>1</v>
      </c>
      <c r="Y1630" t="e">
        <f>MATCH(ROW(),Sheet2!$A$2:$A$8,0)</f>
        <v>#N/A</v>
      </c>
    </row>
    <row r="1631" spans="1:25" hidden="1" x14ac:dyDescent="0.25">
      <c r="A1631" t="str">
        <v>ოპტიმა</v>
      </c>
      <c r="B1631" t="str">
        <v>405160819</v>
      </c>
      <c r="C1631" s="19">
        <v>42585</v>
      </c>
      <c r="E1631" t="str">
        <v/>
      </c>
      <c r="F1631" t="str">
        <v/>
      </c>
      <c r="H1631" t="str">
        <v>ქ. თბილისი, ალ. ყაზბეგის გამზ., N15, საოფისე ფართი, დ ბლოკი, 4 სართული</v>
      </c>
      <c r="I1631" t="str">
        <v/>
      </c>
      <c r="J1631" t="str">
        <v/>
      </c>
      <c r="K1631" t="str">
        <v/>
      </c>
      <c r="M1631" t="str">
        <v>შორენა დარჩიაშვილი</v>
      </c>
      <c r="N1631" t="str">
        <v>01015005334</v>
      </c>
      <c r="O1631" t="str">
        <v>s.darchiashvili@m2.ge</v>
      </c>
      <c r="P1631" t="str">
        <v/>
      </c>
      <c r="Q1631" t="str">
        <v/>
      </c>
      <c r="R1631" t="str">
        <v>0d51a686-652b-478f-9502-50b11abafa54</v>
      </c>
      <c r="S1631" t="str">
        <v>94279771-0dd8-44b8-955b-275714b1489b</v>
      </c>
      <c r="T1631" t="str">
        <v>8F8E8A11-9B71-4C85-B91E-A9EC404CBC96</v>
      </c>
      <c r="U1631" t="str">
        <v>ICE001630</v>
      </c>
      <c r="V1631" t="b">
        <f>ISNUMBER(MATCH( ""&amp; T1631,  Emploees!AC:AC,0))</f>
        <v>0</v>
      </c>
      <c r="W1631" t="b">
        <f>IF(V1631,FALSE,ISNUMBER(MATCH(T1631,Emploees!B:B,0)))</f>
        <v>0</v>
      </c>
      <c r="X1631" t="b">
        <v>1</v>
      </c>
      <c r="Y1631" t="e">
        <f>MATCH(ROW(),Sheet2!$A$2:$A$8,0)</f>
        <v>#N/A</v>
      </c>
    </row>
    <row r="1632" spans="1:25" hidden="1" x14ac:dyDescent="0.25">
      <c r="A1632" t="str">
        <v>დავით დავითაშვილი</v>
      </c>
      <c r="B1632" t="str">
        <v>24001002261</v>
      </c>
      <c r="C1632" s="19" t="str">
        <v/>
      </c>
      <c r="E1632" t="str">
        <v>Male</v>
      </c>
      <c r="F1632" t="b">
        <v>0</v>
      </c>
      <c r="H1632" t="str">
        <v>კასპის რაიონი / სოფ.ახალქალაქი</v>
      </c>
      <c r="I1632" t="str">
        <v/>
      </c>
      <c r="J1632" t="str">
        <v/>
      </c>
      <c r="K1632" t="str">
        <v/>
      </c>
      <c r="M1632" t="str">
        <v/>
      </c>
      <c r="N1632" t="str">
        <v/>
      </c>
      <c r="O1632" t="str">
        <v/>
      </c>
      <c r="P1632" t="str">
        <v/>
      </c>
      <c r="Q1632">
        <v>1573</v>
      </c>
      <c r="R1632" t="str">
        <v>bf4d83f9-5064-4958-af6e-e4c21b2e4880</v>
      </c>
      <c r="S1632" t="str">
        <v>94279771-0dd8-44b8-955b-275714b1489b</v>
      </c>
      <c r="T1632" t="str">
        <v>CB2DE391-A27A-4189-AA88-867A0711DE44</v>
      </c>
      <c r="U1632" t="str">
        <v>ICE001631</v>
      </c>
      <c r="V1632" t="b">
        <f>ISNUMBER(MATCH( ""&amp; T1632,  Emploees!AC:AC,0))</f>
        <v>0</v>
      </c>
      <c r="W1632" t="b">
        <f>IF(V1632,FALSE,ISNUMBER(MATCH(T1632,Emploees!B:B,0)))</f>
        <v>0</v>
      </c>
      <c r="X1632" t="b">
        <v>1</v>
      </c>
      <c r="Y1632" t="e">
        <f>MATCH(ROW(),Sheet2!$A$2:$A$8,0)</f>
        <v>#N/A</v>
      </c>
    </row>
    <row r="1633" spans="1:25" hidden="1" x14ac:dyDescent="0.25">
      <c r="A1633" t="str">
        <v>მ-ბათუმი</v>
      </c>
      <c r="B1633" t="str">
        <v>445584617</v>
      </c>
      <c r="C1633" s="19">
        <v>44062</v>
      </c>
      <c r="E1633" t="str">
        <v/>
      </c>
      <c r="F1633" t="str">
        <v/>
      </c>
      <c r="H1633" t="str">
        <v>ქ. ბათუმი, დემეტრე თავდადებულის ქ., N 15, სართული 2, ბინა N2, (მშენებარე)</v>
      </c>
      <c r="I1633" t="str">
        <v>ქ. ბათუმი, დ. აღმაშენებლის ქ., N 3</v>
      </c>
      <c r="J1633" t="str">
        <v/>
      </c>
      <c r="K1633" t="str">
        <v/>
      </c>
      <c r="M1633" t="str">
        <v>მირიან გაბაიძე</v>
      </c>
      <c r="N1633">
        <v>61006059828</v>
      </c>
      <c r="O1633" t="str">
        <v>archil.kochadze@mail.ru</v>
      </c>
      <c r="P1633">
        <v>593348442</v>
      </c>
      <c r="Q1633">
        <v>1569</v>
      </c>
      <c r="R1633" t="str">
        <v>0d51a686-652b-478f-9502-50b11abafa54</v>
      </c>
      <c r="S1633" t="str">
        <v>94279771-0dd8-44b8-955b-275714b1489b</v>
      </c>
      <c r="T1633" t="str">
        <v>D7FD0E37-6568-45A8-961A-36FA9AE2902B</v>
      </c>
      <c r="U1633" t="str">
        <v>ICE001632</v>
      </c>
      <c r="V1633" t="b">
        <f>ISNUMBER(MATCH( ""&amp; T1633,  Emploees!AC:AC,0))</f>
        <v>0</v>
      </c>
      <c r="W1633" t="b">
        <f>IF(V1633,FALSE,ISNUMBER(MATCH(T1633,Emploees!B:B,0)))</f>
        <v>0</v>
      </c>
      <c r="X1633" t="b">
        <v>1</v>
      </c>
      <c r="Y1633" t="e">
        <f>MATCH(ROW(),Sheet2!$A$2:$A$8,0)</f>
        <v>#N/A</v>
      </c>
    </row>
    <row r="1634" spans="1:25" hidden="1" x14ac:dyDescent="0.25">
      <c r="A1634" t="str">
        <v>გალაქსი</v>
      </c>
      <c r="B1634" t="str">
        <v>437070269</v>
      </c>
      <c r="C1634" s="19">
        <v>43201</v>
      </c>
      <c r="E1634" t="str">
        <v/>
      </c>
      <c r="F1634" t="str">
        <v/>
      </c>
      <c r="H1634" t="str">
        <v>ოზურგეთის რაიონი, დ. ნასაკირალი მე–12 ქ., N 2</v>
      </c>
      <c r="I1634" t="str">
        <v/>
      </c>
      <c r="J1634" t="str">
        <v/>
      </c>
      <c r="K1634" t="str">
        <v/>
      </c>
      <c r="M1634" t="str">
        <v>ომარი ირემაძე</v>
      </c>
      <c r="N1634">
        <v>33001074461</v>
      </c>
      <c r="O1634" t="str">
        <v>omariiremadze2014@gmail.com</v>
      </c>
      <c r="P1634" t="str">
        <v/>
      </c>
      <c r="Q1634">
        <v>1683</v>
      </c>
      <c r="R1634" t="str">
        <v>0d51a686-652b-478f-9502-50b11abafa54</v>
      </c>
      <c r="S1634" t="str">
        <v>94279771-0dd8-44b8-955b-275714b1489b</v>
      </c>
      <c r="T1634" t="str">
        <v>5209CEC8-46F5-4088-9EAA-AFFB74C256ED</v>
      </c>
      <c r="U1634" t="str">
        <v>ICE001633</v>
      </c>
      <c r="V1634" t="b">
        <f>ISNUMBER(MATCH( ""&amp; T1634,  Emploees!AC:AC,0))</f>
        <v>0</v>
      </c>
      <c r="W1634" t="b">
        <f>IF(V1634,FALSE,ISNUMBER(MATCH(T1634,Emploees!B:B,0)))</f>
        <v>0</v>
      </c>
      <c r="X1634" t="b">
        <v>1</v>
      </c>
      <c r="Y1634" t="e">
        <f>MATCH(ROW(),Sheet2!$A$2:$A$8,0)</f>
        <v>#N/A</v>
      </c>
    </row>
    <row r="1635" spans="1:25" hidden="1" x14ac:dyDescent="0.25">
      <c r="A1635" t="str">
        <v>თემოსალი</v>
      </c>
      <c r="B1635" t="str">
        <v>245623892</v>
      </c>
      <c r="C1635" s="19">
        <v>39799</v>
      </c>
      <c r="E1635" t="str">
        <v/>
      </c>
      <c r="F1635" t="str">
        <v/>
      </c>
      <c r="H1635" t="str">
        <v>ქ. ბათუმი, ჭავჭავაძის ქ., №21</v>
      </c>
      <c r="I1635" t="str">
        <v/>
      </c>
      <c r="J1635" t="str">
        <v/>
      </c>
      <c r="K1635" t="str">
        <v/>
      </c>
      <c r="M1635" t="str">
        <v>დიდარი ბოლქვაძე</v>
      </c>
      <c r="N1635">
        <v>61001011395</v>
      </c>
      <c r="O1635" t="str">
        <v/>
      </c>
      <c r="P1635" t="str">
        <v/>
      </c>
      <c r="Q1635">
        <v>1570</v>
      </c>
      <c r="R1635" t="str">
        <v>0d51a686-652b-478f-9502-50b11abafa54</v>
      </c>
      <c r="S1635" t="str">
        <v>94279771-0dd8-44b8-955b-275714b1489b</v>
      </c>
      <c r="T1635" t="str">
        <v>F9B10E60-DD8F-4448-9319-935B00D46357</v>
      </c>
      <c r="U1635" t="str">
        <v>ICE001634</v>
      </c>
      <c r="V1635" t="b">
        <f>ISNUMBER(MATCH( ""&amp; T1635,  Emploees!AC:AC,0))</f>
        <v>0</v>
      </c>
      <c r="W1635" t="b">
        <f>IF(V1635,FALSE,ISNUMBER(MATCH(T1635,Emploees!B:B,0)))</f>
        <v>0</v>
      </c>
      <c r="X1635" t="b">
        <v>1</v>
      </c>
      <c r="Y1635" t="e">
        <f>MATCH(ROW(),Sheet2!$A$2:$A$8,0)</f>
        <v>#N/A</v>
      </c>
    </row>
    <row r="1636" spans="1:25" hidden="1" x14ac:dyDescent="0.25">
      <c r="A1636" t="str">
        <v>კრისტალი 2020</v>
      </c>
      <c r="B1636" t="str">
        <v>448055407</v>
      </c>
      <c r="C1636" s="19">
        <v>44084</v>
      </c>
      <c r="E1636" t="str">
        <v/>
      </c>
      <c r="F1636" t="str">
        <v/>
      </c>
      <c r="H1636" t="str">
        <v>ხულოს რაიონი, ს. პაქსაძეები, მე–2 III ჩიხი N1</v>
      </c>
      <c r="I1636" t="str">
        <v/>
      </c>
      <c r="J1636" t="str">
        <v/>
      </c>
      <c r="K1636" t="str">
        <v/>
      </c>
      <c r="M1636" t="str">
        <v>ლერი პაქსაძე</v>
      </c>
      <c r="N1636">
        <v>61009029241</v>
      </c>
      <c r="O1636" t="str">
        <v>paqsadzeleri042@gmail.com</v>
      </c>
      <c r="P1636">
        <v>555030351</v>
      </c>
      <c r="Q1636">
        <v>1576</v>
      </c>
      <c r="R1636" t="str">
        <v>0d51a686-652b-478f-9502-50b11abafa54</v>
      </c>
      <c r="S1636" t="str">
        <v>94279771-0dd8-44b8-955b-275714b1489b</v>
      </c>
      <c r="T1636" t="str">
        <v>585DBC97-21C1-4C7F-9483-F547065DEACB</v>
      </c>
      <c r="U1636" t="str">
        <v>ICE001635</v>
      </c>
      <c r="V1636" t="b">
        <f>ISNUMBER(MATCH( ""&amp; T1636,  Emploees!AC:AC,0))</f>
        <v>0</v>
      </c>
      <c r="W1636" t="b">
        <f>IF(V1636,FALSE,ISNUMBER(MATCH(T1636,Emploees!B:B,0)))</f>
        <v>0</v>
      </c>
      <c r="X1636" t="b">
        <v>1</v>
      </c>
      <c r="Y1636" t="e">
        <f>MATCH(ROW(),Sheet2!$A$2:$A$8,0)</f>
        <v>#N/A</v>
      </c>
    </row>
    <row r="1637" spans="1:25" hidden="1" x14ac:dyDescent="0.25">
      <c r="A1637" t="str">
        <v>ბიბლუსი</v>
      </c>
      <c r="B1637" t="str">
        <v>205254892</v>
      </c>
      <c r="C1637" s="19">
        <v>39591</v>
      </c>
      <c r="E1637" t="str">
        <v/>
      </c>
      <c r="F1637" t="str">
        <v/>
      </c>
      <c r="H1637" t="str">
        <v>ქ. თბილისი, საბურთალოს რაიონი, იოსებიძის ქ., N49</v>
      </c>
      <c r="I1637" t="str">
        <v/>
      </c>
      <c r="J1637" t="str">
        <v/>
      </c>
      <c r="K1637" t="str">
        <v/>
      </c>
      <c r="M1637" t="str">
        <v>01017013370</v>
      </c>
      <c r="N1637" t="str">
        <v>ირაკლიგაგნიძე</v>
      </c>
      <c r="O1637" t="str">
        <v>i.gagnidze@biblusi.ge</v>
      </c>
      <c r="P1637" t="str">
        <v/>
      </c>
      <c r="Q1637">
        <v>1572</v>
      </c>
      <c r="R1637" t="str">
        <v>0d51a686-652b-478f-9502-50b11abafa54</v>
      </c>
      <c r="S1637" t="str">
        <v>94279771-0dd8-44b8-955b-275714b1489b</v>
      </c>
      <c r="T1637" t="str">
        <v>384FE7D5-7826-47CC-981A-19B577A12925</v>
      </c>
      <c r="U1637" t="str">
        <v>ICE001636</v>
      </c>
      <c r="V1637" t="b">
        <f>ISNUMBER(MATCH( ""&amp; T1637,  Emploees!AC:AC,0))</f>
        <v>0</v>
      </c>
      <c r="W1637" t="b">
        <f>IF(V1637,FALSE,ISNUMBER(MATCH(T1637,Emploees!B:B,0)))</f>
        <v>0</v>
      </c>
      <c r="X1637" t="b">
        <v>1</v>
      </c>
      <c r="Y1637" t="e">
        <f>MATCH(ROW(),Sheet2!$A$2:$A$8,0)</f>
        <v>#N/A</v>
      </c>
    </row>
    <row r="1638" spans="1:25" hidden="1" x14ac:dyDescent="0.25">
      <c r="A1638" t="str">
        <v>თენგიზი ჯანგულაშვილი</v>
      </c>
      <c r="B1638" t="str">
        <v>01025000284</v>
      </c>
      <c r="C1638" s="19">
        <v>37231</v>
      </c>
      <c r="E1638" t="str">
        <v>Male</v>
      </c>
      <c r="F1638" t="str">
        <v/>
      </c>
      <c r="H1638" t="str">
        <v>ქ. თბილისის ვაკე–საბურთალოს რაიონში, დიდი დიღომი III მიკრ. რ-ნი კორ.7 ბ.37</v>
      </c>
      <c r="I1638" t="str">
        <v/>
      </c>
      <c r="J1638" t="str">
        <v/>
      </c>
      <c r="K1638" t="str">
        <v/>
      </c>
      <c r="M1638" t="str">
        <v/>
      </c>
      <c r="N1638" t="str">
        <v/>
      </c>
      <c r="O1638" t="str">
        <v/>
      </c>
      <c r="P1638" t="str">
        <v/>
      </c>
      <c r="Q1638">
        <v>1577</v>
      </c>
      <c r="R1638" t="str">
        <v>470412f4-e2c0-4f9d-91f1-1c0630a02364</v>
      </c>
      <c r="S1638" t="str">
        <v>94279771-0dd8-44b8-955b-275714b1489b</v>
      </c>
      <c r="T1638" t="str">
        <v>0B7CCF89-A04D-4CA8-966C-BC852D3C5311</v>
      </c>
      <c r="U1638" t="str">
        <v>ICE001637</v>
      </c>
      <c r="V1638" t="b">
        <f>ISNUMBER(MATCH( ""&amp; T1638,  Emploees!AC:AC,0))</f>
        <v>0</v>
      </c>
      <c r="W1638" t="b">
        <f>IF(V1638,FALSE,ISNUMBER(MATCH(T1638,Emploees!B:B,0)))</f>
        <v>0</v>
      </c>
      <c r="X1638" t="b">
        <v>1</v>
      </c>
      <c r="Y1638" t="e">
        <f>MATCH(ROW(),Sheet2!$A$2:$A$8,0)</f>
        <v>#N/A</v>
      </c>
    </row>
    <row r="1639" spans="1:25" hidden="1" x14ac:dyDescent="0.25">
      <c r="A1639" t="str">
        <v>მარინე ღელეყვა</v>
      </c>
      <c r="B1639" t="str">
        <v>61003005477</v>
      </c>
      <c r="C1639" s="19">
        <v>43179</v>
      </c>
      <c r="E1639" t="str">
        <v>Female</v>
      </c>
      <c r="F1639" t="str">
        <v/>
      </c>
      <c r="H1639" t="str">
        <v>ქალაქი ბათუმი, ლუკა ასათიანის ქუჩა, N 79- 81, ბინა 19</v>
      </c>
      <c r="I1639" t="str">
        <v/>
      </c>
      <c r="J1639" t="str">
        <v/>
      </c>
      <c r="K1639" t="str">
        <v/>
      </c>
      <c r="M1639" t="str">
        <v/>
      </c>
      <c r="N1639" t="str">
        <v/>
      </c>
      <c r="O1639" t="str">
        <v>marinageleyva@gmail.com</v>
      </c>
      <c r="P1639" t="str">
        <v/>
      </c>
      <c r="Q1639">
        <v>1571</v>
      </c>
      <c r="R1639" t="str">
        <v>470412f4-e2c0-4f9d-91f1-1c0630a02364</v>
      </c>
      <c r="S1639" t="str">
        <v>94279771-0dd8-44b8-955b-275714b1489b</v>
      </c>
      <c r="T1639" t="str">
        <v>C388CB38-7855-432F-B8E6-4A521D223B71</v>
      </c>
      <c r="U1639" t="str">
        <v>ICE001638</v>
      </c>
      <c r="V1639" t="b">
        <f>ISNUMBER(MATCH( ""&amp; T1639,  Emploees!AC:AC,0))</f>
        <v>0</v>
      </c>
      <c r="W1639" t="b">
        <f>IF(V1639,FALSE,ISNUMBER(MATCH(T1639,Emploees!B:B,0)))</f>
        <v>0</v>
      </c>
      <c r="X1639" t="b">
        <v>1</v>
      </c>
      <c r="Y1639" t="e">
        <f>MATCH(ROW(),Sheet2!$A$2:$A$8,0)</f>
        <v>#N/A</v>
      </c>
    </row>
    <row r="1640" spans="1:25" hidden="1" x14ac:dyDescent="0.25">
      <c r="A1640" t="str">
        <v>პსპ -აფთიაქი</v>
      </c>
      <c r="B1640" t="str">
        <v>202199575</v>
      </c>
      <c r="C1640" s="19">
        <v>37488</v>
      </c>
      <c r="E1640" t="str">
        <v/>
      </c>
      <c r="F1640" t="str">
        <v/>
      </c>
      <c r="H1640" t="str">
        <v>ქ. თბილისი, ძველი თბილისის რაიონი, დ. აღმაშენებლის გამზ., №148/III</v>
      </c>
      <c r="I1640" t="str">
        <v/>
      </c>
      <c r="J1640" t="str">
        <v/>
      </c>
      <c r="K1640" t="str">
        <v/>
      </c>
      <c r="M1640" t="str">
        <v>კახაბერ ფანჩულიძე</v>
      </c>
      <c r="N1640" t="str">
        <v>01010001852</v>
      </c>
      <c r="O1640" t="str">
        <v>apotheka@psp.ge</v>
      </c>
      <c r="P1640" t="str">
        <v/>
      </c>
      <c r="Q1640" t="str">
        <v/>
      </c>
      <c r="R1640" t="str">
        <v>0d51a686-652b-478f-9502-50b11abafa54</v>
      </c>
      <c r="S1640" t="str">
        <v>94279771-0dd8-44b8-955b-275714b1489b</v>
      </c>
      <c r="T1640" t="str">
        <v>DA631D67-6AA1-493D-89F7-236F0137418B</v>
      </c>
      <c r="U1640" t="str">
        <v>ICE001639</v>
      </c>
      <c r="V1640" t="b">
        <f>ISNUMBER(MATCH( ""&amp; T1640,  Emploees!AC:AC,0))</f>
        <v>0</v>
      </c>
      <c r="W1640" t="b">
        <f>IF(V1640,FALSE,ISNUMBER(MATCH(T1640,Emploees!B:B,0)))</f>
        <v>0</v>
      </c>
      <c r="X1640" t="b">
        <v>1</v>
      </c>
      <c r="Y1640" t="e">
        <f>MATCH(ROW(),Sheet2!$A$2:$A$8,0)</f>
        <v>#N/A</v>
      </c>
    </row>
    <row r="1641" spans="1:25" hidden="1" x14ac:dyDescent="0.25">
      <c r="A1641" t="str">
        <v>ოქეი</v>
      </c>
      <c r="B1641" t="str">
        <v>204560901</v>
      </c>
      <c r="C1641" s="19">
        <v>39734</v>
      </c>
      <c r="E1641" t="str">
        <v/>
      </c>
      <c r="F1641" t="str">
        <v/>
      </c>
      <c r="H1641" t="str">
        <v>ქ. თბილისი, კრწანისის რაიონი, ორბელიანის ქ., N35</v>
      </c>
      <c r="I1641" t="str">
        <v/>
      </c>
      <c r="J1641" t="str">
        <v/>
      </c>
      <c r="K1641" t="str">
        <v/>
      </c>
      <c r="M1641" t="str">
        <v>დავით დოლიძე</v>
      </c>
      <c r="N1641" t="str">
        <v>01024001321</v>
      </c>
      <c r="O1641" t="str">
        <v>m.tsulukiani@ok.ge</v>
      </c>
      <c r="P1641" t="str">
        <v/>
      </c>
      <c r="Q1641">
        <v>255</v>
      </c>
      <c r="R1641" t="str">
        <v>0d51a686-652b-478f-9502-50b11abafa54</v>
      </c>
      <c r="S1641" t="str">
        <v>94279771-0dd8-44b8-955b-275714b1489b</v>
      </c>
      <c r="T1641" t="str">
        <v>683EBE96-BDC3-4D36-BFBD-2BA1EBA529B5</v>
      </c>
      <c r="U1641" t="str">
        <v>ICE001640</v>
      </c>
      <c r="V1641" t="b">
        <f>ISNUMBER(MATCH( ""&amp; T1641,  Emploees!AC:AC,0))</f>
        <v>0</v>
      </c>
      <c r="W1641" t="b">
        <f>IF(V1641,FALSE,ISNUMBER(MATCH(T1641,Emploees!B:B,0)))</f>
        <v>0</v>
      </c>
      <c r="X1641" t="b">
        <v>1</v>
      </c>
      <c r="Y1641" t="e">
        <f>MATCH(ROW(),Sheet2!$A$2:$A$8,0)</f>
        <v>#N/A</v>
      </c>
    </row>
    <row r="1642" spans="1:25" hidden="1" x14ac:dyDescent="0.25">
      <c r="A1642" t="str">
        <v>იბერია ავტოჰაუსი</v>
      </c>
      <c r="B1642" t="str">
        <v>236081832</v>
      </c>
      <c r="C1642" s="19">
        <v>38101</v>
      </c>
      <c r="E1642" t="str">
        <v/>
      </c>
      <c r="F1642" t="str">
        <v/>
      </c>
      <c r="H1642" t="str">
        <v>მცხეთა, დ.აღმაშენებლის ქ</v>
      </c>
      <c r="I1642" t="str">
        <v/>
      </c>
      <c r="J1642" t="str">
        <v/>
      </c>
      <c r="K1642" t="str">
        <v/>
      </c>
      <c r="M1642" t="str">
        <v>ალექსანდრე ხუციშვილი</v>
      </c>
      <c r="N1642" t="str">
        <v>01020005017</v>
      </c>
      <c r="O1642" t="str">
        <v>info@volkswagen.ge</v>
      </c>
      <c r="P1642" t="str">
        <v/>
      </c>
      <c r="Q1642">
        <v>150</v>
      </c>
      <c r="R1642" t="str">
        <v>0d51a686-652b-478f-9502-50b11abafa54</v>
      </c>
      <c r="S1642" t="str">
        <v>94279771-0dd8-44b8-955b-275714b1489b</v>
      </c>
      <c r="T1642" t="str">
        <v>FD450214-9EC6-4875-8895-988A084D39B8</v>
      </c>
      <c r="U1642" t="str">
        <v>ICE001641</v>
      </c>
      <c r="V1642" t="b">
        <f>ISNUMBER(MATCH( ""&amp; T1642,  Emploees!AC:AC,0))</f>
        <v>0</v>
      </c>
      <c r="W1642" t="b">
        <f>IF(V1642,FALSE,ISNUMBER(MATCH(T1642,Emploees!B:B,0)))</f>
        <v>0</v>
      </c>
      <c r="X1642" t="b">
        <v>1</v>
      </c>
      <c r="Y1642" t="e">
        <f>MATCH(ROW(),Sheet2!$A$2:$A$8,0)</f>
        <v>#N/A</v>
      </c>
    </row>
    <row r="1643" spans="1:25" hidden="1" x14ac:dyDescent="0.25">
      <c r="A1643" t="str">
        <v>ბერიკა</v>
      </c>
      <c r="B1643" t="str">
        <v>402028845</v>
      </c>
      <c r="C1643" s="19">
        <v>42416</v>
      </c>
      <c r="E1643" t="str">
        <v/>
      </c>
      <c r="F1643" t="str">
        <v/>
      </c>
      <c r="H1643" t="str">
        <v>ქ. თბილისი, დიდუბე-ჩუღურეთის რაიონი, გ. ცაბაძის ქ., № 4, ბ. 33</v>
      </c>
      <c r="I1643" t="str">
        <v/>
      </c>
      <c r="J1643" t="str">
        <v/>
      </c>
      <c r="K1643" t="str">
        <v/>
      </c>
      <c r="M1643" t="str">
        <v>ზურაბი კრიჟანოვსკი</v>
      </c>
      <c r="N1643" t="str">
        <v>01030034062</v>
      </c>
      <c r="O1643" t="str">
        <v>sagagroupltd@gmail.com</v>
      </c>
      <c r="P1643" t="str">
        <v/>
      </c>
      <c r="Q1643" t="str">
        <v/>
      </c>
      <c r="R1643" t="str">
        <v>0d51a686-652b-478f-9502-50b11abafa54</v>
      </c>
      <c r="S1643" t="str">
        <v>94279771-0dd8-44b8-955b-275714b1489b</v>
      </c>
      <c r="T1643" t="str">
        <v>2BFCF9E3-28E9-4B2E-9798-CCBEC920EEBF</v>
      </c>
      <c r="U1643" t="str">
        <v>ICE001642</v>
      </c>
      <c r="V1643" t="b">
        <f>ISNUMBER(MATCH( ""&amp; T1643,  Emploees!AC:AC,0))</f>
        <v>0</v>
      </c>
      <c r="W1643" t="b">
        <f>IF(V1643,FALSE,ISNUMBER(MATCH(T1643,Emploees!B:B,0)))</f>
        <v>0</v>
      </c>
      <c r="X1643" t="b">
        <v>1</v>
      </c>
      <c r="Y1643" t="e">
        <f>MATCH(ROW(),Sheet2!$A$2:$A$8,0)</f>
        <v>#N/A</v>
      </c>
    </row>
    <row r="1644" spans="1:25" hidden="1" x14ac:dyDescent="0.25">
      <c r="A1644" t="str">
        <v>გუდვილი</v>
      </c>
      <c r="B1644" t="str">
        <v>204992954</v>
      </c>
      <c r="C1644" s="19">
        <v>37532</v>
      </c>
      <c r="E1644" t="str">
        <v/>
      </c>
      <c r="F1644" t="str">
        <v/>
      </c>
      <c r="H1644" t="str">
        <v>ქ. თბილისის ვაკის რაიონში, ფარნავაზ მეფის გამზირი,1</v>
      </c>
      <c r="I1644" t="str">
        <v/>
      </c>
      <c r="J1644" t="str">
        <v/>
      </c>
      <c r="K1644" t="str">
        <v/>
      </c>
      <c r="M1644" t="str">
        <v>1. ნუგზარ მაღულარი; 2. მიხეილ ჩარკვიანი</v>
      </c>
      <c r="N1644" t="str">
        <v>1.61001008567;2.61001024279</v>
      </c>
      <c r="O1644" t="str">
        <v/>
      </c>
      <c r="P1644" t="str">
        <v/>
      </c>
      <c r="Q1644">
        <v>104</v>
      </c>
      <c r="R1644" t="str">
        <v>0d51a686-652b-478f-9502-50b11abafa54</v>
      </c>
      <c r="S1644" t="str">
        <v>94279771-0dd8-44b8-955b-275714b1489b</v>
      </c>
      <c r="T1644" t="str">
        <v>DF7DCCB3-EC8E-42A7-82EC-F9FA1EF19867</v>
      </c>
      <c r="U1644" t="str">
        <v>ICE001643</v>
      </c>
      <c r="V1644" t="b">
        <f>ISNUMBER(MATCH( ""&amp; T1644,  Emploees!AC:AC,0))</f>
        <v>0</v>
      </c>
      <c r="W1644" t="b">
        <f>IF(V1644,FALSE,ISNUMBER(MATCH(T1644,Emploees!B:B,0)))</f>
        <v>0</v>
      </c>
      <c r="X1644" t="b">
        <v>1</v>
      </c>
      <c r="Y1644" t="e">
        <f>MATCH(ROW(),Sheet2!$A$2:$A$8,0)</f>
        <v>#N/A</v>
      </c>
    </row>
    <row r="1645" spans="1:25" hidden="1" x14ac:dyDescent="0.25">
      <c r="A1645" t="str">
        <v>სავაჭრო სახლი ანდიჟანკაბელი-თბილისი</v>
      </c>
      <c r="B1645" t="str">
        <v>205253679</v>
      </c>
      <c r="C1645" s="19">
        <v>39583</v>
      </c>
      <c r="E1645" t="str">
        <v/>
      </c>
      <c r="F1645" t="str">
        <v/>
      </c>
      <c r="H1645" t="str">
        <v>ქ. თბილისი, ვაკის რაიონი, ნუცუბიძის V მ/რ, კორპ. 5, ბ. 14</v>
      </c>
      <c r="I1645" t="str">
        <v/>
      </c>
      <c r="J1645" t="str">
        <v/>
      </c>
      <c r="K1645" t="str">
        <v/>
      </c>
      <c r="M1645" t="str">
        <v>კობა ზუხუბაია</v>
      </c>
      <c r="N1645">
        <v>6.2006063974717702E+19</v>
      </c>
      <c r="O1645" t="str">
        <v>andigankabel@mail.ru</v>
      </c>
      <c r="P1645" t="str">
        <v/>
      </c>
      <c r="Q1645">
        <v>127</v>
      </c>
      <c r="R1645" t="str">
        <v>0d51a686-652b-478f-9502-50b11abafa54</v>
      </c>
      <c r="S1645" t="str">
        <v>94279771-0dd8-44b8-955b-275714b1489b</v>
      </c>
      <c r="T1645" t="str">
        <v>43CD56B0-6FAE-4B61-BBCF-7318C081979C</v>
      </c>
      <c r="U1645" t="str">
        <v>ICE001644</v>
      </c>
      <c r="V1645" t="b">
        <f>ISNUMBER(MATCH( ""&amp; T1645,  Emploees!AC:AC,0))</f>
        <v>0</v>
      </c>
      <c r="W1645" t="b">
        <f>IF(V1645,FALSE,ISNUMBER(MATCH(T1645,Emploees!B:B,0)))</f>
        <v>0</v>
      </c>
      <c r="X1645" t="b">
        <v>1</v>
      </c>
      <c r="Y1645" t="e">
        <f>MATCH(ROW(),Sheet2!$A$2:$A$8,0)</f>
        <v>#N/A</v>
      </c>
    </row>
    <row r="1646" spans="1:25" hidden="1" x14ac:dyDescent="0.25">
      <c r="A1646" t="str">
        <v>ია ყიფიანი</v>
      </c>
      <c r="B1646" t="str">
        <v>01008020803</v>
      </c>
      <c r="C1646" s="19" t="str">
        <v/>
      </c>
      <c r="E1646" t="str">
        <v>Female</v>
      </c>
      <c r="F1646" t="b">
        <v>0</v>
      </c>
      <c r="H1646" t="str">
        <v>ქ. თბილისი, ყიფშიძის ქ. N4, ბ. N60</v>
      </c>
      <c r="I1646" t="str">
        <v/>
      </c>
      <c r="J1646" t="str">
        <v/>
      </c>
      <c r="K1646" t="str">
        <v/>
      </c>
      <c r="M1646" t="str">
        <v/>
      </c>
      <c r="N1646" t="str">
        <v/>
      </c>
      <c r="O1646" t="str">
        <v/>
      </c>
      <c r="P1646" t="str">
        <v/>
      </c>
      <c r="Q1646">
        <v>1340</v>
      </c>
      <c r="R1646" t="str">
        <v>bf4d83f9-5064-4958-af6e-e4c21b2e4880</v>
      </c>
      <c r="S1646" t="str">
        <v>94279771-0dd8-44b8-955b-275714b1489b</v>
      </c>
      <c r="T1646" t="str">
        <v>99AF1280-DDBB-4C53-A72A-E261BFDF442A</v>
      </c>
      <c r="U1646" t="str">
        <v>ICE001645</v>
      </c>
      <c r="V1646" t="b">
        <f>ISNUMBER(MATCH( ""&amp; T1646,  Emploees!AC:AC,0))</f>
        <v>0</v>
      </c>
      <c r="W1646" t="b">
        <f>IF(V1646,FALSE,ISNUMBER(MATCH(T1646,Emploees!B:B,0)))</f>
        <v>0</v>
      </c>
      <c r="X1646" t="b">
        <v>1</v>
      </c>
      <c r="Y1646" t="e">
        <f>MATCH(ROW(),Sheet2!$A$2:$A$8,0)</f>
        <v>#N/A</v>
      </c>
    </row>
    <row r="1647" spans="1:25" hidden="1" x14ac:dyDescent="0.25">
      <c r="A1647" t="str">
        <v>GUANGZHOU DEYSSE ELEVATOR FITTINGS CO.</v>
      </c>
      <c r="B1647" t="str">
        <v/>
      </c>
      <c r="C1647" s="19" t="str">
        <v/>
      </c>
      <c r="E1647" t="str">
        <v/>
      </c>
      <c r="F1647" t="str">
        <v/>
      </c>
      <c r="H1647" t="str">
        <v xml:space="preserve">ROOM 2801-1,JINHUI BUILDING,NO.123 JIEFANG SOUTH ROAD, YUEXIU DISTRICT, GUANGZHOU,510120 </v>
      </c>
      <c r="I1647" t="str">
        <v/>
      </c>
      <c r="J1647" t="str">
        <v/>
      </c>
      <c r="K1647" t="str">
        <v/>
      </c>
      <c r="M1647" t="str">
        <v/>
      </c>
      <c r="N1647" t="str">
        <v/>
      </c>
      <c r="O1647" t="str">
        <v>yui@deysse.com</v>
      </c>
      <c r="P1647" t="str">
        <v/>
      </c>
      <c r="Q1647" t="str">
        <v/>
      </c>
      <c r="R1647" t="str">
        <v>7766e9c2-0094-4090-adf4-ef017062457f</v>
      </c>
      <c r="S1647" t="str">
        <v>a75b26b6-21da-46ea-8d26-00a7900568a0</v>
      </c>
      <c r="T1647" t="str">
        <v>D98C86A2-F8DC-4A82-999B-35153D4741B0</v>
      </c>
      <c r="U1647" t="str">
        <v>ICE001646</v>
      </c>
      <c r="V1647" t="b">
        <f>ISNUMBER(MATCH( ""&amp; T1647,  Emploees!AC:AC,0))</f>
        <v>0</v>
      </c>
      <c r="W1647" t="b">
        <f>IF(V1647,FALSE,ISNUMBER(MATCH(T1647,Emploees!B:B,0)))</f>
        <v>0</v>
      </c>
      <c r="X1647" t="b">
        <v>1</v>
      </c>
      <c r="Y1647" t="e">
        <f>MATCH(ROW(),Sheet2!$A$2:$A$8,0)</f>
        <v>#N/A</v>
      </c>
    </row>
    <row r="1648" spans="1:25" hidden="1" x14ac:dyDescent="0.25">
      <c r="A1648" t="str">
        <v>სი ეი აი ჯორჯია</v>
      </c>
      <c r="B1648" t="str">
        <v>404596558</v>
      </c>
      <c r="C1648" s="19">
        <v>43980</v>
      </c>
      <c r="E1648" t="str">
        <v/>
      </c>
      <c r="F1648" t="str">
        <v/>
      </c>
      <c r="H1648" t="str">
        <v>ქ. თბილისი, მთაწმინდის რაიონი, ქუჩა ბესიკი, N4, ბინა N66</v>
      </c>
      <c r="I1648" t="str">
        <v/>
      </c>
      <c r="J1648" t="str">
        <v/>
      </c>
      <c r="K1648" t="str">
        <v/>
      </c>
      <c r="M1648" t="str">
        <v>სანდრო მალხაზ შელია</v>
      </c>
      <c r="N1648">
        <v>488411099</v>
      </c>
      <c r="O1648" t="str">
        <v>caigeorgia@gmail.com</v>
      </c>
      <c r="P1648" t="str">
        <v/>
      </c>
      <c r="Q1648">
        <v>1547</v>
      </c>
      <c r="R1648" t="str">
        <v>0d51a686-652b-478f-9502-50b11abafa54</v>
      </c>
      <c r="S1648" t="str">
        <v>94279771-0dd8-44b8-955b-275714b1489b</v>
      </c>
      <c r="T1648" t="str">
        <v>F4E2342E-114A-4CE3-AD11-5BFCB9C0B367</v>
      </c>
      <c r="U1648" t="str">
        <v>ICE001647</v>
      </c>
      <c r="V1648" t="b">
        <f>ISNUMBER(MATCH( ""&amp; T1648,  Emploees!AC:AC,0))</f>
        <v>0</v>
      </c>
      <c r="W1648" t="b">
        <f>IF(V1648,FALSE,ISNUMBER(MATCH(T1648,Emploees!B:B,0)))</f>
        <v>0</v>
      </c>
      <c r="X1648" t="b">
        <v>1</v>
      </c>
      <c r="Y1648" t="e">
        <f>MATCH(ROW(),Sheet2!$A$2:$A$8,0)</f>
        <v>#N/A</v>
      </c>
    </row>
    <row r="1649" spans="1:25" hidden="1" x14ac:dyDescent="0.25">
      <c r="A1649" t="str">
        <v>ვლადიმერ ბერიაშვილი</v>
      </c>
      <c r="B1649" t="str">
        <v>01007007062</v>
      </c>
      <c r="C1649" s="19" t="str">
        <v/>
      </c>
      <c r="E1649" t="str">
        <v>Male</v>
      </c>
      <c r="F1649" t="str">
        <v/>
      </c>
      <c r="H1649" t="str">
        <v xml:space="preserve">საქართველო, ქ. თბილისის დიდუბის რაიონში, გვეტაძის ქ.N
8 ბ-40
</v>
      </c>
      <c r="I1649" t="str">
        <v/>
      </c>
      <c r="J1649" t="str">
        <v/>
      </c>
      <c r="K1649" t="str">
        <v/>
      </c>
      <c r="M1649" t="str">
        <v/>
      </c>
      <c r="N1649" t="str">
        <v/>
      </c>
      <c r="O1649" t="str">
        <v/>
      </c>
      <c r="P1649" t="str">
        <v/>
      </c>
      <c r="Q1649">
        <v>1584</v>
      </c>
      <c r="R1649" t="str">
        <v>ba538574-e93f-4ce8-a780-667b61fc970a</v>
      </c>
      <c r="S1649" t="str">
        <v>94279771-0dd8-44b8-955b-275714b1489b</v>
      </c>
      <c r="T1649" t="str">
        <v>D2E15BCB-34AF-43D4-B80F-51A6E6D6936D</v>
      </c>
      <c r="U1649" t="str">
        <v>ICE001648</v>
      </c>
      <c r="V1649" t="b">
        <f>ISNUMBER(MATCH( ""&amp; T1649,  Emploees!AC:AC,0))</f>
        <v>0</v>
      </c>
      <c r="W1649" t="b">
        <f>IF(V1649,FALSE,ISNUMBER(MATCH(T1649,Emploees!B:B,0)))</f>
        <v>0</v>
      </c>
      <c r="X1649" t="b">
        <v>1</v>
      </c>
      <c r="Y1649" t="e">
        <f>MATCH(ROW(),Sheet2!$A$2:$A$8,0)</f>
        <v>#N/A</v>
      </c>
    </row>
    <row r="1650" spans="1:25" hidden="1" x14ac:dyDescent="0.25">
      <c r="A1650" t="str">
        <v>ელექტრონიორი</v>
      </c>
      <c r="B1650" t="str">
        <v>439419602</v>
      </c>
      <c r="C1650" s="19">
        <v>43978</v>
      </c>
      <c r="E1650" t="str">
        <v/>
      </c>
      <c r="F1650" t="str">
        <v/>
      </c>
      <c r="H1650" t="str">
        <v xml:space="preserve">საქართველო, საჩხერის რაიონი, ს. ქორეთი, 22–ე ქ., N 20 
</v>
      </c>
      <c r="I1650" t="str">
        <v/>
      </c>
      <c r="J1650" t="str">
        <v/>
      </c>
      <c r="K1650" t="str">
        <v/>
      </c>
      <c r="M1650" t="str">
        <v>მერაბ მეგრელიშვილი</v>
      </c>
      <c r="N1650" t="str">
        <v>01024069783</v>
      </c>
      <c r="O1650" t="str">
        <v/>
      </c>
      <c r="P1650" t="str">
        <v/>
      </c>
      <c r="Q1650">
        <v>1585</v>
      </c>
      <c r="R1650" t="str">
        <v>0d51a686-652b-478f-9502-50b11abafa54</v>
      </c>
      <c r="S1650" t="str">
        <v>94279771-0dd8-44b8-955b-275714b1489b</v>
      </c>
      <c r="T1650" t="str">
        <v>D2E15BCB-34AF-43D4-B80F-51A6E6D6936D</v>
      </c>
      <c r="U1650" t="str">
        <v>ICE001649</v>
      </c>
      <c r="V1650" t="b">
        <f>ISNUMBER(MATCH( ""&amp; T1650,  Emploees!AC:AC,0))</f>
        <v>0</v>
      </c>
      <c r="W1650" t="b">
        <f>IF(V1650,FALSE,ISNUMBER(MATCH(T1650,Emploees!B:B,0)))</f>
        <v>0</v>
      </c>
      <c r="X1650" t="b">
        <v>1</v>
      </c>
      <c r="Y1650" t="e">
        <f>MATCH(ROW(),Sheet2!$A$2:$A$8,0)</f>
        <v>#N/A</v>
      </c>
    </row>
    <row r="1651" spans="1:25" hidden="1" x14ac:dyDescent="0.25">
      <c r="A1651" t="str">
        <v>თეგეტა თრაქ ენდ ბას</v>
      </c>
      <c r="B1651" t="str">
        <v>206239729</v>
      </c>
      <c r="C1651" s="19">
        <v>38817</v>
      </c>
      <c r="E1651" t="str">
        <v/>
      </c>
      <c r="F1651" t="str">
        <v/>
      </c>
      <c r="H1651" t="str">
        <v>საქართველო, თბილისი, საბურთალოს რაიონი, დავით
აღმშენებლის ხეივანი, მე-12 კმ, №5</v>
      </c>
      <c r="I1651" t="str">
        <v/>
      </c>
      <c r="J1651" t="str">
        <v/>
      </c>
      <c r="K1651" t="str">
        <v/>
      </c>
      <c r="M1651" t="str">
        <v/>
      </c>
      <c r="N1651" t="str">
        <v/>
      </c>
      <c r="O1651" t="str">
        <v/>
      </c>
      <c r="P1651" t="str">
        <v/>
      </c>
      <c r="Q1651">
        <v>1581</v>
      </c>
      <c r="R1651" t="str">
        <v>0d51a686-652b-478f-9502-50b11abafa54</v>
      </c>
      <c r="S1651" t="str">
        <v>94279771-0dd8-44b8-955b-275714b1489b</v>
      </c>
      <c r="T1651" t="str">
        <v>7F27743A-AAA6-4A5B-9480-A67782A5DFB2</v>
      </c>
      <c r="U1651" t="str">
        <v>ICE001650</v>
      </c>
      <c r="V1651" t="b">
        <f>ISNUMBER(MATCH( ""&amp; T1651,  Emploees!AC:AC,0))</f>
        <v>0</v>
      </c>
      <c r="W1651" t="b">
        <f>IF(V1651,FALSE,ISNUMBER(MATCH(T1651,Emploees!B:B,0)))</f>
        <v>0</v>
      </c>
      <c r="X1651" t="b">
        <v>1</v>
      </c>
      <c r="Y1651" t="e">
        <f>MATCH(ROW(),Sheet2!$A$2:$A$8,0)</f>
        <v>#N/A</v>
      </c>
    </row>
    <row r="1652" spans="1:25" hidden="1" x14ac:dyDescent="0.25">
      <c r="A1652" t="str">
        <v>ნომარი</v>
      </c>
      <c r="B1652" t="str">
        <v>400015960</v>
      </c>
      <c r="C1652" s="19">
        <v>40585</v>
      </c>
      <c r="E1652" t="str">
        <v/>
      </c>
      <c r="F1652" t="str">
        <v/>
      </c>
      <c r="H1652" t="str">
        <v>საქართველო, ქ. თბილისის გლდანის რაიონში,
ე.ანდრონიკაშვილის,I შესახ. №20</v>
      </c>
      <c r="I1652" t="str">
        <v/>
      </c>
      <c r="J1652" t="str">
        <v/>
      </c>
      <c r="K1652" t="str">
        <v/>
      </c>
      <c r="M1652" t="str">
        <v/>
      </c>
      <c r="N1652" t="str">
        <v/>
      </c>
      <c r="O1652" t="str">
        <v/>
      </c>
      <c r="P1652" t="str">
        <v/>
      </c>
      <c r="Q1652">
        <v>1579</v>
      </c>
      <c r="R1652" t="str">
        <v>0d51a686-652b-478f-9502-50b11abafa54</v>
      </c>
      <c r="S1652" t="str">
        <v>94279771-0dd8-44b8-955b-275714b1489b</v>
      </c>
      <c r="T1652" t="str">
        <v>784FF608-E51D-489A-9070-19E1964CAFEA</v>
      </c>
      <c r="U1652" t="str">
        <v>ICE001651</v>
      </c>
      <c r="V1652" t="b">
        <f>ISNUMBER(MATCH( ""&amp; T1652,  Emploees!AC:AC,0))</f>
        <v>0</v>
      </c>
      <c r="W1652" t="b">
        <f>IF(V1652,FALSE,ISNUMBER(MATCH(T1652,Emploees!B:B,0)))</f>
        <v>0</v>
      </c>
      <c r="X1652" t="b">
        <v>1</v>
      </c>
      <c r="Y1652" t="e">
        <f>MATCH(ROW(),Sheet2!$A$2:$A$8,0)</f>
        <v>#N/A</v>
      </c>
    </row>
    <row r="1653" spans="1:25" hidden="1" x14ac:dyDescent="0.25">
      <c r="A1653" t="str">
        <v>ზურაბ ტუხაშვილი</v>
      </c>
      <c r="B1653" t="str">
        <v>14001019960</v>
      </c>
      <c r="C1653" s="19">
        <v>39307</v>
      </c>
      <c r="E1653" t="str">
        <v>Male</v>
      </c>
      <c r="F1653" t="str">
        <v/>
      </c>
      <c r="H1653" t="str">
        <v>საქართველო, ქ. თბილისის, დიდუბე-ჩუღურეთის რაიონში,
ხოშარაულის ქ., №32</v>
      </c>
      <c r="I1653" t="str">
        <v/>
      </c>
      <c r="J1653" t="str">
        <v/>
      </c>
      <c r="K1653" t="str">
        <v/>
      </c>
      <c r="M1653" t="str">
        <v/>
      </c>
      <c r="N1653" t="str">
        <v/>
      </c>
      <c r="O1653" t="str">
        <v/>
      </c>
      <c r="P1653" t="str">
        <v/>
      </c>
      <c r="Q1653">
        <v>1602</v>
      </c>
      <c r="R1653" t="str">
        <v>ba538574-e93f-4ce8-a780-667b61fc970a</v>
      </c>
      <c r="S1653" t="str">
        <v>94279771-0dd8-44b8-955b-275714b1489b</v>
      </c>
      <c r="T1653" t="str">
        <v>F04A110A-4411-4087-8D25-CD1290545CF4</v>
      </c>
      <c r="U1653" t="str">
        <v>ICE001652</v>
      </c>
      <c r="V1653" t="b">
        <f>ISNUMBER(MATCH( ""&amp; T1653,  Emploees!AC:AC,0))</f>
        <v>0</v>
      </c>
      <c r="W1653" t="b">
        <f>IF(V1653,FALSE,ISNUMBER(MATCH(T1653,Emploees!B:B,0)))</f>
        <v>0</v>
      </c>
      <c r="X1653" t="b">
        <v>1</v>
      </c>
      <c r="Y1653" t="e">
        <f>MATCH(ROW(),Sheet2!$A$2:$A$8,0)</f>
        <v>#N/A</v>
      </c>
    </row>
    <row r="1654" spans="1:25" hidden="1" x14ac:dyDescent="0.25">
      <c r="A1654" t="str">
        <v>ირაკლი ჩიქვანაია</v>
      </c>
      <c r="B1654" t="str">
        <v>29001006614</v>
      </c>
      <c r="C1654" s="19">
        <v>43605</v>
      </c>
      <c r="E1654" t="str">
        <v>Male</v>
      </c>
      <c r="F1654" t="str">
        <v/>
      </c>
      <c r="H1654" t="str">
        <v xml:space="preserve">საქართველო, ქ. თბილისი, საბურთალოს რაიონი, სოფელი
დიღომი, დავარის ქუჩა N 27, სართული 8, ბინა N29ა 
</v>
      </c>
      <c r="I1654" t="str">
        <v/>
      </c>
      <c r="J1654" t="str">
        <v/>
      </c>
      <c r="K1654" t="str">
        <v/>
      </c>
      <c r="M1654" t="str">
        <v/>
      </c>
      <c r="N1654" t="str">
        <v/>
      </c>
      <c r="O1654" t="str">
        <v/>
      </c>
      <c r="P1654" t="str">
        <v/>
      </c>
      <c r="Q1654">
        <v>1583</v>
      </c>
      <c r="R1654" t="str">
        <v>ba538574-e93f-4ce8-a780-667b61fc970a</v>
      </c>
      <c r="S1654" t="str">
        <v>94279771-0dd8-44b8-955b-275714b1489b</v>
      </c>
      <c r="T1654" t="str">
        <v>F04A110A-4411-4087-8D25-CD1290545CF4</v>
      </c>
      <c r="U1654" t="str">
        <v>ICE001653</v>
      </c>
      <c r="V1654" t="b">
        <f>ISNUMBER(MATCH( ""&amp; T1654,  Emploees!AC:AC,0))</f>
        <v>0</v>
      </c>
      <c r="W1654" t="b">
        <f>IF(V1654,FALSE,ISNUMBER(MATCH(T1654,Emploees!B:B,0)))</f>
        <v>0</v>
      </c>
      <c r="X1654" t="b">
        <v>1</v>
      </c>
      <c r="Y1654" t="e">
        <f>MATCH(ROW(),Sheet2!$A$2:$A$8,0)</f>
        <v>#N/A</v>
      </c>
    </row>
    <row r="1655" spans="1:25" hidden="1" x14ac:dyDescent="0.25">
      <c r="A1655" t="str">
        <v>ბალტიის ბიზნეს განვითარება</v>
      </c>
      <c r="B1655" t="str">
        <v>400098078</v>
      </c>
      <c r="C1655" s="19">
        <v>41509</v>
      </c>
      <c r="E1655" t="str">
        <v/>
      </c>
      <c r="F1655" t="str">
        <v/>
      </c>
      <c r="H1655" t="str">
        <v>ქ. თბილისი, გლდანის რაიონი, თორნიკე ერისთავის ქ.N1</v>
      </c>
      <c r="I1655" t="str">
        <v/>
      </c>
      <c r="J1655" t="str">
        <v/>
      </c>
      <c r="K1655" t="str">
        <v/>
      </c>
      <c r="M1655" t="str">
        <v>ბექა ძაგნიძე</v>
      </c>
      <c r="N1655" t="str">
        <v>01007015689</v>
      </c>
      <c r="O1655" t="str">
        <v>sergej.Babic@gmail.com</v>
      </c>
      <c r="P1655">
        <v>599560300</v>
      </c>
      <c r="Q1655">
        <v>1591</v>
      </c>
      <c r="R1655" t="str">
        <v>0d51a686-652b-478f-9502-50b11abafa54</v>
      </c>
      <c r="S1655" t="str">
        <v>94279771-0dd8-44b8-955b-275714b1489b</v>
      </c>
      <c r="T1655" t="str">
        <v>683C3DF5-4CB1-4571-B08C-7154A4496822</v>
      </c>
      <c r="U1655" t="str">
        <v>ICE001654</v>
      </c>
      <c r="V1655" t="b">
        <f>ISNUMBER(MATCH( ""&amp; T1655,  Emploees!AC:AC,0))</f>
        <v>0</v>
      </c>
      <c r="W1655" t="b">
        <f>IF(V1655,FALSE,ISNUMBER(MATCH(T1655,Emploees!B:B,0)))</f>
        <v>0</v>
      </c>
      <c r="X1655" t="b">
        <v>1</v>
      </c>
      <c r="Y1655" t="e">
        <f>MATCH(ROW(),Sheet2!$A$2:$A$8,0)</f>
        <v>#N/A</v>
      </c>
    </row>
    <row r="1656" spans="1:25" hidden="1" x14ac:dyDescent="0.25">
      <c r="A1656" t="str">
        <v>მშენებლობა და რემონტი</v>
      </c>
      <c r="B1656" t="str">
        <v>402105351</v>
      </c>
      <c r="C1656" s="19">
        <v>43402</v>
      </c>
      <c r="E1656" t="str">
        <v/>
      </c>
      <c r="F1656" t="str">
        <v/>
      </c>
      <c r="H1656" t="str">
        <v>ქალაქი თბილისი, დიდუბე-ჩუღურეთის რაიონი, გუდაუთის ქუჩა N5ბ</v>
      </c>
      <c r="I1656" t="str">
        <v/>
      </c>
      <c r="J1656" t="str">
        <v/>
      </c>
      <c r="K1656" t="str">
        <v/>
      </c>
      <c r="M1656" t="str">
        <v>ლაშა ჯიხვაშვილი</v>
      </c>
      <c r="N1656" t="str">
        <v>01004006087</v>
      </c>
      <c r="O1656" t="str">
        <v>lasha1881@mail.ru</v>
      </c>
      <c r="P1656" t="str">
        <v/>
      </c>
      <c r="Q1656">
        <v>1586</v>
      </c>
      <c r="R1656" t="str">
        <v>0d51a686-652b-478f-9502-50b11abafa54</v>
      </c>
      <c r="S1656" t="str">
        <v>94279771-0dd8-44b8-955b-275714b1489b</v>
      </c>
      <c r="T1656" t="str">
        <v>33671D99-B99D-4596-813B-3FC5A2246AB5</v>
      </c>
      <c r="U1656" t="str">
        <v>ICE001655</v>
      </c>
      <c r="V1656" t="b">
        <f>ISNUMBER(MATCH( ""&amp; T1656,  Emploees!AC:AC,0))</f>
        <v>0</v>
      </c>
      <c r="W1656" t="b">
        <f>IF(V1656,FALSE,ISNUMBER(MATCH(T1656,Emploees!B:B,0)))</f>
        <v>0</v>
      </c>
      <c r="X1656" t="b">
        <v>1</v>
      </c>
      <c r="Y1656" t="e">
        <f>MATCH(ROW(),Sheet2!$A$2:$A$8,0)</f>
        <v>#N/A</v>
      </c>
    </row>
    <row r="1657" spans="1:25" hidden="1" x14ac:dyDescent="0.25">
      <c r="A1657" t="str">
        <v>ედისონ სთორი</v>
      </c>
      <c r="B1657" t="str">
        <v>406303646</v>
      </c>
      <c r="C1657" s="19">
        <v>43892</v>
      </c>
      <c r="E1657" t="str">
        <v/>
      </c>
      <c r="F1657" t="str">
        <v/>
      </c>
      <c r="H1657" t="str">
        <v>ქ. თბილისი, სამგორის რაიონი, III მასივი, ზემო პლატო, კორპუსი 24, ბინა 1</v>
      </c>
      <c r="I1657" t="str">
        <v/>
      </c>
      <c r="J1657" t="str">
        <v/>
      </c>
      <c r="K1657" t="str">
        <v/>
      </c>
      <c r="M1657" t="str">
        <v>თორნიკე გორდეზიანი</v>
      </c>
      <c r="N1657" t="str">
        <v>01008058076</v>
      </c>
      <c r="O1657" t="str">
        <v>store@edison.ge</v>
      </c>
      <c r="P1657" t="str">
        <v/>
      </c>
      <c r="Q1657">
        <v>1601</v>
      </c>
      <c r="R1657" t="str">
        <v>0d51a686-652b-478f-9502-50b11abafa54</v>
      </c>
      <c r="S1657" t="str">
        <v>94279771-0dd8-44b8-955b-275714b1489b</v>
      </c>
      <c r="T1657" t="str">
        <v>3CFEE91E-A4DB-4FD5-9203-7994E4F84F78</v>
      </c>
      <c r="U1657" t="str">
        <v>ICE001656</v>
      </c>
      <c r="V1657" t="b">
        <f>ISNUMBER(MATCH( ""&amp; T1657,  Emploees!AC:AC,0))</f>
        <v>0</v>
      </c>
      <c r="W1657" t="b">
        <f>IF(V1657,FALSE,ISNUMBER(MATCH(T1657,Emploees!B:B,0)))</f>
        <v>0</v>
      </c>
      <c r="X1657" t="b">
        <v>1</v>
      </c>
      <c r="Y1657" t="e">
        <f>MATCH(ROW(),Sheet2!$A$2:$A$8,0)</f>
        <v>#N/A</v>
      </c>
    </row>
    <row r="1658" spans="1:25" hidden="1" x14ac:dyDescent="0.25">
      <c r="A1658" t="str">
        <v>ცისნამი</v>
      </c>
      <c r="B1658" t="str">
        <v>400254041</v>
      </c>
      <c r="C1658" s="19">
        <v>43423</v>
      </c>
      <c r="E1658" t="str">
        <v/>
      </c>
      <c r="F1658" t="str">
        <v/>
      </c>
      <c r="H1658" t="str">
        <v>ქ. თბილისი, გლდანის რაიონი, მუხიანის დასახლება, IVბ მ/რ., კორპუსი 43, ბინა 44</v>
      </c>
      <c r="I1658" t="str">
        <v/>
      </c>
      <c r="J1658" t="str">
        <v/>
      </c>
      <c r="K1658" t="str">
        <v/>
      </c>
      <c r="M1658" t="str">
        <v xml:space="preserve">კონსტანტინე სპირლიევი
</v>
      </c>
      <c r="N1658" t="str">
        <v>01003003007</v>
      </c>
      <c r="O1658" t="str">
        <v>kote.spirlievi.kote@gmail.com</v>
      </c>
      <c r="P1658" t="str">
        <v/>
      </c>
      <c r="Q1658">
        <v>1600</v>
      </c>
      <c r="R1658" t="str">
        <v>0d51a686-652b-478f-9502-50b11abafa54</v>
      </c>
      <c r="S1658" t="str">
        <v>94279771-0dd8-44b8-955b-275714b1489b</v>
      </c>
      <c r="T1658" t="str">
        <v>23E4AB0E-4B4D-43BE-9152-D631922F9A61</v>
      </c>
      <c r="U1658" t="str">
        <v>ICE001657</v>
      </c>
      <c r="V1658" t="b">
        <f>ISNUMBER(MATCH( ""&amp; T1658,  Emploees!AC:AC,0))</f>
        <v>0</v>
      </c>
      <c r="W1658" t="b">
        <f>IF(V1658,FALSE,ISNUMBER(MATCH(T1658,Emploees!B:B,0)))</f>
        <v>0</v>
      </c>
      <c r="X1658" t="b">
        <v>1</v>
      </c>
      <c r="Y1658" t="e">
        <f>MATCH(ROW(),Sheet2!$A$2:$A$8,0)</f>
        <v>#N/A</v>
      </c>
    </row>
    <row r="1659" spans="1:25" hidden="1" x14ac:dyDescent="0.25">
      <c r="A1659" t="str">
        <v>შრომის უსაფრთხოების მენეჯმენტის ჯგუფი</v>
      </c>
      <c r="B1659" t="str">
        <v>406289065</v>
      </c>
      <c r="C1659" s="19">
        <v>43711</v>
      </c>
      <c r="E1659" t="str">
        <v/>
      </c>
      <c r="F1659" t="str">
        <v/>
      </c>
      <c r="H1659" t="str">
        <v xml:space="preserve">ქ. თბილისი, ისნის რაიონი, მოსკოვის გამზ., V კვ., კორ. 11, ბ. 16  </v>
      </c>
      <c r="I1659" t="str">
        <v/>
      </c>
      <c r="J1659" t="str">
        <v/>
      </c>
      <c r="K1659" t="str">
        <v/>
      </c>
      <c r="M1659" t="str">
        <v>კონსტანტინე მჭედლიშვილი</v>
      </c>
      <c r="N1659" t="str">
        <v>01006003355</v>
      </c>
      <c r="O1659" t="str">
        <v>aleksandre.korkotadze@gmail.com</v>
      </c>
      <c r="P1659" t="str">
        <v/>
      </c>
      <c r="Q1659">
        <v>1590</v>
      </c>
      <c r="R1659" t="str">
        <v>0d51a686-652b-478f-9502-50b11abafa54</v>
      </c>
      <c r="S1659" t="str">
        <v>94279771-0dd8-44b8-955b-275714b1489b</v>
      </c>
      <c r="T1659" t="str">
        <v>78F9592B-AA5F-4DFE-A21F-0B12F7EAC5B4</v>
      </c>
      <c r="U1659" t="str">
        <v>ICE001658</v>
      </c>
      <c r="V1659" t="b">
        <f>ISNUMBER(MATCH( ""&amp; T1659,  Emploees!AC:AC,0))</f>
        <v>0</v>
      </c>
      <c r="W1659" t="b">
        <f>IF(V1659,FALSE,ISNUMBER(MATCH(T1659,Emploees!B:B,0)))</f>
        <v>0</v>
      </c>
      <c r="X1659" t="b">
        <v>1</v>
      </c>
      <c r="Y1659" t="e">
        <f>MATCH(ROW(),Sheet2!$A$2:$A$8,0)</f>
        <v>#N/A</v>
      </c>
    </row>
    <row r="1660" spans="1:25" hidden="1" x14ac:dyDescent="0.25">
      <c r="A1660" t="str">
        <v>ლევან ხალატოვი</v>
      </c>
      <c r="B1660" t="str">
        <v>01026011399</v>
      </c>
      <c r="C1660" s="19">
        <v>40735</v>
      </c>
      <c r="E1660" t="str">
        <v>Male</v>
      </c>
      <c r="F1660" t="str">
        <v/>
      </c>
      <c r="H1660" t="str">
        <v>ქ. თბილისის, ვაკე-საბურთალოს რაიონში, მ. და ა.ბალანჩივაძეების ქ. N67</v>
      </c>
      <c r="I1660" t="str">
        <v/>
      </c>
      <c r="J1660" t="str">
        <v/>
      </c>
      <c r="K1660" t="str">
        <v/>
      </c>
      <c r="M1660" t="str">
        <v/>
      </c>
      <c r="N1660" t="str">
        <v/>
      </c>
      <c r="O1660" t="str">
        <v/>
      </c>
      <c r="P1660" t="str">
        <v/>
      </c>
      <c r="Q1660">
        <v>1588</v>
      </c>
      <c r="R1660" t="str">
        <v>470412f4-e2c0-4f9d-91f1-1c0630a02364</v>
      </c>
      <c r="S1660" t="str">
        <v>94279771-0dd8-44b8-955b-275714b1489b</v>
      </c>
      <c r="T1660" t="str">
        <v>22012238-D053-444B-93C0-D69AFE9B81A6</v>
      </c>
      <c r="U1660" t="str">
        <v>ICE001659</v>
      </c>
      <c r="V1660" t="b">
        <f>ISNUMBER(MATCH( ""&amp; T1660,  Emploees!AC:AC,0))</f>
        <v>0</v>
      </c>
      <c r="W1660" t="b">
        <f>IF(V1660,FALSE,ISNUMBER(MATCH(T1660,Emploees!B:B,0)))</f>
        <v>0</v>
      </c>
      <c r="X1660" t="b">
        <v>1</v>
      </c>
      <c r="Y1660" t="e">
        <f>MATCH(ROW(),Sheet2!$A$2:$A$8,0)</f>
        <v>#N/A</v>
      </c>
    </row>
    <row r="1661" spans="1:25" hidden="1" x14ac:dyDescent="0.25">
      <c r="A1661" t="str">
        <v xml:space="preserve">საშხაპე </v>
      </c>
      <c r="B1661" t="str">
        <v>404928183</v>
      </c>
      <c r="C1661" s="19">
        <v>40940</v>
      </c>
      <c r="E1661" t="str">
        <v/>
      </c>
      <c r="F1661" t="str">
        <v/>
      </c>
      <c r="H1661" t="str">
        <v>ქ. თბილისი, ვაკე-საბურთალოს რაიონი, გელოვანის გამზ., №1, (ნაკვ.1/3)</v>
      </c>
      <c r="I1661" t="str">
        <v/>
      </c>
      <c r="J1661" t="str">
        <v/>
      </c>
      <c r="K1661" t="str">
        <v/>
      </c>
      <c r="M1661" t="str">
        <v>პაატა შატბერაშვილი</v>
      </c>
      <c r="N1661" t="str">
        <v>01009020543</v>
      </c>
      <c r="O1661" t="str">
        <v>sosoold@mail.ru</v>
      </c>
      <c r="P1661" t="str">
        <v/>
      </c>
      <c r="Q1661">
        <v>1605</v>
      </c>
      <c r="R1661" t="str">
        <v>0d51a686-652b-478f-9502-50b11abafa54</v>
      </c>
      <c r="S1661" t="str">
        <v>94279771-0dd8-44b8-955b-275714b1489b</v>
      </c>
      <c r="T1661" t="str">
        <v>AD72D0B3-A6DE-457B-9D4E-0EE8AFC60341</v>
      </c>
      <c r="U1661" t="str">
        <v>ICE001660</v>
      </c>
      <c r="V1661" t="b">
        <f>ISNUMBER(MATCH( ""&amp; T1661,  Emploees!AC:AC,0))</f>
        <v>0</v>
      </c>
      <c r="W1661" t="b">
        <f>IF(V1661,FALSE,ISNUMBER(MATCH(T1661,Emploees!B:B,0)))</f>
        <v>0</v>
      </c>
      <c r="X1661" t="b">
        <v>1</v>
      </c>
      <c r="Y1661" t="e">
        <f>MATCH(ROW(),Sheet2!$A$2:$A$8,0)</f>
        <v>#N/A</v>
      </c>
    </row>
    <row r="1662" spans="1:25" hidden="1" x14ac:dyDescent="0.25">
      <c r="A1662" t="str">
        <v>ალექსანდრე ყაჭეიშვილი</v>
      </c>
      <c r="B1662" t="str">
        <v>61003009684</v>
      </c>
      <c r="C1662" s="19" t="str">
        <v/>
      </c>
      <c r="E1662" t="str">
        <v>Male</v>
      </c>
      <c r="F1662" t="str">
        <v/>
      </c>
      <c r="H1662" t="str">
        <v>ბათუმი, ტბეთის ქ.N9 ბ.55</v>
      </c>
      <c r="I1662" t="str">
        <v/>
      </c>
      <c r="J1662" t="str">
        <v/>
      </c>
      <c r="K1662" t="str">
        <v/>
      </c>
      <c r="M1662" t="str">
        <v/>
      </c>
      <c r="N1662" t="str">
        <v/>
      </c>
      <c r="O1662" t="str">
        <v/>
      </c>
      <c r="P1662" t="str">
        <v/>
      </c>
      <c r="Q1662" t="str">
        <v/>
      </c>
      <c r="R1662" t="str">
        <v>470412f4-e2c0-4f9d-91f1-1c0630a02364</v>
      </c>
      <c r="S1662" t="str">
        <v>94279771-0dd8-44b8-955b-275714b1489b</v>
      </c>
      <c r="T1662" t="str">
        <v>FB51496E-F732-4DF5-BAA0-6164321C8A32</v>
      </c>
      <c r="U1662" t="str">
        <v>ICE001661</v>
      </c>
      <c r="V1662" t="b">
        <f>ISNUMBER(MATCH( ""&amp; T1662,  Emploees!AC:AC,0))</f>
        <v>0</v>
      </c>
      <c r="W1662" t="b">
        <f>IF(V1662,FALSE,ISNUMBER(MATCH(T1662,Emploees!B:B,0)))</f>
        <v>0</v>
      </c>
      <c r="X1662" t="b">
        <v>1</v>
      </c>
      <c r="Y1662" t="e">
        <f>MATCH(ROW(),Sheet2!$A$2:$A$8,0)</f>
        <v>#N/A</v>
      </c>
    </row>
    <row r="1663" spans="1:25" hidden="1" x14ac:dyDescent="0.25">
      <c r="A1663" t="str">
        <v xml:space="preserve">სტუდიო </v>
      </c>
      <c r="B1663" t="str">
        <v>405429987</v>
      </c>
      <c r="C1663" s="19">
        <v>44559</v>
      </c>
      <c r="E1663" t="str">
        <v/>
      </c>
      <c r="F1663" t="str">
        <v/>
      </c>
      <c r="H1663" t="str">
        <v>ქალაქი თბილისი, ვაკის რაიონი, ილია ჭავჭავაძის გამზირი, N39დ</v>
      </c>
      <c r="I1663" t="str">
        <v/>
      </c>
      <c r="J1663" t="str">
        <v/>
      </c>
      <c r="K1663" t="str">
        <v/>
      </c>
      <c r="M1663" t="str">
        <v>პაატა სულაბერიძე</v>
      </c>
      <c r="N1663">
        <v>17001005377</v>
      </c>
      <c r="O1663" t="str">
        <v>studioinfo2021@gmail.com</v>
      </c>
      <c r="P1663" t="str">
        <v/>
      </c>
      <c r="Q1663">
        <v>1606</v>
      </c>
      <c r="R1663" t="str">
        <v>0d51a686-652b-478f-9502-50b11abafa54</v>
      </c>
      <c r="S1663" t="str">
        <v>94279771-0dd8-44b8-955b-275714b1489b</v>
      </c>
      <c r="T1663" t="str">
        <v>D15F8998-6E45-4D86-B01A-2F0FFDF61114</v>
      </c>
      <c r="U1663" t="str">
        <v>ICE001662</v>
      </c>
      <c r="V1663" t="b">
        <f>ISNUMBER(MATCH( ""&amp; T1663,  Emploees!AC:AC,0))</f>
        <v>0</v>
      </c>
      <c r="W1663" t="b">
        <f>IF(V1663,FALSE,ISNUMBER(MATCH(T1663,Emploees!B:B,0)))</f>
        <v>0</v>
      </c>
      <c r="X1663" t="b">
        <v>1</v>
      </c>
      <c r="Y1663" t="e">
        <f>MATCH(ROW(),Sheet2!$A$2:$A$8,0)</f>
        <v>#N/A</v>
      </c>
    </row>
    <row r="1664" spans="1:25" hidden="1" x14ac:dyDescent="0.25">
      <c r="A1664" t="str">
        <v xml:space="preserve">ბომს </v>
      </c>
      <c r="B1664" t="str">
        <v>200267040</v>
      </c>
      <c r="C1664" s="19">
        <v>39667</v>
      </c>
      <c r="E1664" t="str">
        <v/>
      </c>
      <c r="F1664" t="str">
        <v/>
      </c>
      <c r="H1664" t="str">
        <v>ქ. თბილისი, თბილისი, დიდუბის რაიონი, წერეთლის გამზ. N97</v>
      </c>
      <c r="I1664" t="str">
        <v/>
      </c>
      <c r="J1664" t="str">
        <v/>
      </c>
      <c r="K1664" t="str">
        <v/>
      </c>
      <c r="M1664" t="str">
        <v>თამარი მჭედლიშვილი; შამილ ბაშბუღ</v>
      </c>
      <c r="N1664" t="str">
        <v>პ/ნ13001010078;პ/ნ01092003912,TR-M060747</v>
      </c>
      <c r="O1664" t="str">
        <v>Bomsltd@hotmail.com</v>
      </c>
      <c r="P1664" t="str">
        <v/>
      </c>
      <c r="Q1664">
        <v>1594</v>
      </c>
      <c r="R1664" t="str">
        <v>0d51a686-652b-478f-9502-50b11abafa54</v>
      </c>
      <c r="S1664" t="str">
        <v>94279771-0dd8-44b8-955b-275714b1489b</v>
      </c>
      <c r="T1664" t="str">
        <v>2C81A6D3-7721-462E-9644-37BCEDC739E1</v>
      </c>
      <c r="U1664" t="str">
        <v>ICE001663</v>
      </c>
      <c r="V1664" t="b">
        <f>ISNUMBER(MATCH( ""&amp; T1664,  Emploees!AC:AC,0))</f>
        <v>0</v>
      </c>
      <c r="W1664" t="b">
        <f>IF(V1664,FALSE,ISNUMBER(MATCH(T1664,Emploees!B:B,0)))</f>
        <v>0</v>
      </c>
      <c r="X1664" t="b">
        <v>1</v>
      </c>
      <c r="Y1664" t="e">
        <f>MATCH(ROW(),Sheet2!$A$2:$A$8,0)</f>
        <v>#N/A</v>
      </c>
    </row>
    <row r="1665" spans="1:25" hidden="1" x14ac:dyDescent="0.25">
      <c r="A1665" t="str">
        <v xml:space="preserve">ანთა </v>
      </c>
      <c r="B1665" t="str">
        <v>445546767</v>
      </c>
      <c r="C1665" s="19">
        <v>43441</v>
      </c>
      <c r="E1665" t="str">
        <v/>
      </c>
      <c r="F1665" t="str">
        <v/>
      </c>
      <c r="H1665" t="str">
        <v xml:space="preserve">ქ. ბათუმი, იოსებ ნონეშვილის ქუჩა, N60, ბინა N35  
</v>
      </c>
      <c r="I1665" t="str">
        <v/>
      </c>
      <c r="J1665" t="str">
        <v/>
      </c>
      <c r="K1665" t="str">
        <v/>
      </c>
      <c r="M1665" t="str">
        <v>მამუკა ზოიძე</v>
      </c>
      <c r="N1665">
        <v>33001065297</v>
      </c>
      <c r="O1665" t="str">
        <v>mamukazoidze10@gmail.com</v>
      </c>
      <c r="P1665" t="str">
        <v/>
      </c>
      <c r="Q1665">
        <v>1597</v>
      </c>
      <c r="R1665" t="str">
        <v>0d51a686-652b-478f-9502-50b11abafa54</v>
      </c>
      <c r="S1665" t="str">
        <v>94279771-0dd8-44b8-955b-275714b1489b</v>
      </c>
      <c r="T1665" t="str">
        <v>9508C2AD-E213-4FBD-9EAD-34E71E7C4CD5</v>
      </c>
      <c r="U1665" t="str">
        <v>ICE001664</v>
      </c>
      <c r="V1665" t="b">
        <f>ISNUMBER(MATCH( ""&amp; T1665,  Emploees!AC:AC,0))</f>
        <v>0</v>
      </c>
      <c r="W1665" t="b">
        <f>IF(V1665,FALSE,ISNUMBER(MATCH(T1665,Emploees!B:B,0)))</f>
        <v>0</v>
      </c>
      <c r="X1665" t="b">
        <v>1</v>
      </c>
      <c r="Y1665" t="e">
        <f>MATCH(ROW(),Sheet2!$A$2:$A$8,0)</f>
        <v>#N/A</v>
      </c>
    </row>
    <row r="1666" spans="1:25" hidden="1" x14ac:dyDescent="0.25">
      <c r="A1666" t="str">
        <v>ჯანმრთელი ქალაქი</v>
      </c>
      <c r="B1666" t="str">
        <v>445435093</v>
      </c>
      <c r="C1666" s="19">
        <v>41611</v>
      </c>
      <c r="E1666" t="str">
        <v/>
      </c>
      <c r="F1666" t="str">
        <v/>
      </c>
      <c r="H1666" t="str">
        <v>ქ. ბათუმი, ს. ხიმშიაშვილის ქუჩა N 88</v>
      </c>
      <c r="I1666" t="str">
        <v/>
      </c>
      <c r="J1666" t="str">
        <v/>
      </c>
      <c r="K1666" t="str">
        <v/>
      </c>
      <c r="M1666" t="str">
        <v>რომან ვახტანგაძე</v>
      </c>
      <c r="N1666">
        <v>61006011371</v>
      </c>
      <c r="O1666" t="str">
        <v xml:space="preserve">HealthySITY@GMAIL.COM </v>
      </c>
      <c r="P1666" t="str">
        <v/>
      </c>
      <c r="Q1666">
        <v>1633</v>
      </c>
      <c r="R1666" t="str">
        <v>0d51a686-652b-478f-9502-50b11abafa54</v>
      </c>
      <c r="S1666" t="str">
        <v>94279771-0dd8-44b8-955b-275714b1489b</v>
      </c>
      <c r="T1666" t="str">
        <v>634A02F6-FBD0-4BAC-BCC7-2D8C77AD0803</v>
      </c>
      <c r="U1666" t="str">
        <v>ICE001665</v>
      </c>
      <c r="V1666" t="b">
        <f>ISNUMBER(MATCH( ""&amp; T1666,  Emploees!AC:AC,0))</f>
        <v>0</v>
      </c>
      <c r="W1666" t="b">
        <f>IF(V1666,FALSE,ISNUMBER(MATCH(T1666,Emploees!B:B,0)))</f>
        <v>0</v>
      </c>
      <c r="X1666" t="b">
        <v>1</v>
      </c>
      <c r="Y1666" t="e">
        <f>MATCH(ROW(),Sheet2!$A$2:$A$8,0)</f>
        <v>#N/A</v>
      </c>
    </row>
    <row r="1667" spans="1:25" hidden="1" x14ac:dyDescent="0.25">
      <c r="A1667" t="str">
        <v>ნოუ ჰაუ</v>
      </c>
      <c r="B1667" t="str">
        <v>401966985</v>
      </c>
      <c r="C1667" s="19">
        <v>40934</v>
      </c>
      <c r="E1667" t="str">
        <v/>
      </c>
      <c r="F1667" t="str">
        <v/>
      </c>
      <c r="H1667" t="str">
        <v>ქ. თბილისის, დიდუბე-ჩუღურეთის რაიონში, ხოშარაულის და ელიავას ქუჩებს, მდ. მტკვრის მარცხენა სანაპიროსა და ვახუშტის ხიდს შორის, (ნაკვეთი 10/23)</v>
      </c>
      <c r="I1667" t="str">
        <v/>
      </c>
      <c r="J1667" t="str">
        <v/>
      </c>
      <c r="K1667" t="str">
        <v/>
      </c>
      <c r="M1667" t="str">
        <v>კახა კახნიაშვილი</v>
      </c>
      <c r="N1667" t="str">
        <v>01023007675</v>
      </c>
      <c r="O1667" t="str">
        <v>ninchancho@yahoo.com</v>
      </c>
      <c r="P1667" t="str">
        <v/>
      </c>
      <c r="Q1667">
        <v>1632</v>
      </c>
      <c r="R1667" t="str">
        <v>0d51a686-652b-478f-9502-50b11abafa54</v>
      </c>
      <c r="S1667" t="str">
        <v>94279771-0dd8-44b8-955b-275714b1489b</v>
      </c>
      <c r="T1667" t="str">
        <v>16B6DEAE-FCA5-4E7B-B863-B9EB0FE1F95C</v>
      </c>
      <c r="U1667" t="str">
        <v>ICE001666</v>
      </c>
      <c r="V1667" t="b">
        <f>ISNUMBER(MATCH( ""&amp; T1667,  Emploees!AC:AC,0))</f>
        <v>0</v>
      </c>
      <c r="W1667" t="b">
        <f>IF(V1667,FALSE,ISNUMBER(MATCH(T1667,Emploees!B:B,0)))</f>
        <v>0</v>
      </c>
      <c r="X1667" t="b">
        <v>1</v>
      </c>
      <c r="Y1667" t="e">
        <f>MATCH(ROW(),Sheet2!$A$2:$A$8,0)</f>
        <v>#N/A</v>
      </c>
    </row>
    <row r="1668" spans="1:25" hidden="1" x14ac:dyDescent="0.25">
      <c r="A1668" t="str">
        <v>მშენებელი 2016</v>
      </c>
      <c r="B1668" t="str">
        <v>432544767</v>
      </c>
      <c r="C1668" s="19">
        <v>42674</v>
      </c>
      <c r="E1668" t="str">
        <v/>
      </c>
      <c r="F1668" t="str">
        <v/>
      </c>
      <c r="H1668" t="str">
        <v>კასპის რაიონი, ს. ახალქალაქი თეძმის ქ. N 28</v>
      </c>
      <c r="I1668" t="str">
        <v/>
      </c>
      <c r="J1668" t="str">
        <v/>
      </c>
      <c r="K1668" t="str">
        <v/>
      </c>
      <c r="M1668" t="str">
        <v>სანდრო ნამორაძე</v>
      </c>
      <c r="N1668" t="str">
        <v>01024056477</v>
      </c>
      <c r="O1668" t="str">
        <v>Tb.building.group@gmail.com</v>
      </c>
      <c r="P1668">
        <v>551886188</v>
      </c>
      <c r="Q1668">
        <v>1631</v>
      </c>
      <c r="R1668" t="str">
        <v>0d51a686-652b-478f-9502-50b11abafa54</v>
      </c>
      <c r="S1668" t="str">
        <v>94279771-0dd8-44b8-955b-275714b1489b</v>
      </c>
      <c r="T1668" t="str">
        <v>87811326-2623-4D23-A80F-65F83217F5A8</v>
      </c>
      <c r="U1668" t="str">
        <v>ICE001667</v>
      </c>
      <c r="V1668" t="b">
        <f>ISNUMBER(MATCH( ""&amp; T1668,  Emploees!AC:AC,0))</f>
        <v>0</v>
      </c>
      <c r="W1668" t="b">
        <f>IF(V1668,FALSE,ISNUMBER(MATCH(T1668,Emploees!B:B,0)))</f>
        <v>0</v>
      </c>
      <c r="X1668" t="b">
        <v>1</v>
      </c>
      <c r="Y1668" t="e">
        <f>MATCH(ROW(),Sheet2!$A$2:$A$8,0)</f>
        <v>#N/A</v>
      </c>
    </row>
    <row r="1669" spans="1:25" hidden="1" x14ac:dyDescent="0.25">
      <c r="A1669" t="str">
        <v xml:space="preserve">ნიუტეჩ </v>
      </c>
      <c r="B1669" t="str">
        <v>445515602</v>
      </c>
      <c r="C1669" s="19">
        <v>42989</v>
      </c>
      <c r="E1669" t="str">
        <v/>
      </c>
      <c r="F1669" t="str">
        <v/>
      </c>
      <c r="H1669" t="str">
        <v xml:space="preserve">ქ. ბათუმი, ლერმონტოვის ქ., N 94 </v>
      </c>
      <c r="I1669" t="str">
        <v/>
      </c>
      <c r="J1669" t="str">
        <v/>
      </c>
      <c r="K1669" t="str">
        <v/>
      </c>
      <c r="M1669" t="str">
        <v>მზია შარაბიძე</v>
      </c>
      <c r="N1669">
        <v>61006027954</v>
      </c>
      <c r="O1669" t="str">
        <v>newtechservice77@gmail.com</v>
      </c>
      <c r="P1669" t="str">
        <v/>
      </c>
      <c r="Q1669">
        <v>1630</v>
      </c>
      <c r="R1669" t="str">
        <v>0d51a686-652b-478f-9502-50b11abafa54</v>
      </c>
      <c r="S1669" t="str">
        <v>94279771-0dd8-44b8-955b-275714b1489b</v>
      </c>
      <c r="T1669" t="str">
        <v>07CC8A09-4CF3-4674-A227-0F74C8528C51</v>
      </c>
      <c r="U1669" t="str">
        <v>ICE001668</v>
      </c>
      <c r="V1669" t="b">
        <f>ISNUMBER(MATCH( ""&amp; T1669,  Emploees!AC:AC,0))</f>
        <v>0</v>
      </c>
      <c r="W1669" t="b">
        <f>IF(V1669,FALSE,ISNUMBER(MATCH(T1669,Emploees!B:B,0)))</f>
        <v>0</v>
      </c>
      <c r="X1669" t="b">
        <v>1</v>
      </c>
      <c r="Y1669" t="e">
        <f>MATCH(ROW(),Sheet2!$A$2:$A$8,0)</f>
        <v>#N/A</v>
      </c>
    </row>
    <row r="1670" spans="1:25" hidden="1" x14ac:dyDescent="0.25">
      <c r="A1670" t="str">
        <v>უნი მოტორსი</v>
      </c>
      <c r="B1670" t="str">
        <v>416310806</v>
      </c>
      <c r="C1670" s="19">
        <v>41710</v>
      </c>
      <c r="E1670" t="str">
        <v/>
      </c>
      <c r="F1670" t="str">
        <v/>
      </c>
      <c r="H1670" t="str">
        <v>ქ. რუსთავი, მაიაკოვსკის ქ., №6, ბ.30</v>
      </c>
      <c r="I1670" t="str">
        <v/>
      </c>
      <c r="J1670" t="str">
        <v/>
      </c>
      <c r="K1670" t="str">
        <v/>
      </c>
      <c r="M1670" t="str">
        <v>ჰენრი ჯობაძე</v>
      </c>
      <c r="N1670">
        <v>57001008425</v>
      </c>
      <c r="O1670" t="str">
        <v xml:space="preserve">ltdunimotors@gmail.com 
</v>
      </c>
      <c r="P1670" t="str">
        <v/>
      </c>
      <c r="Q1670">
        <v>1613</v>
      </c>
      <c r="R1670" t="str">
        <v>0d51a686-652b-478f-9502-50b11abafa54</v>
      </c>
      <c r="S1670" t="str">
        <v>94279771-0dd8-44b8-955b-275714b1489b</v>
      </c>
      <c r="T1670" t="str">
        <v>7C01AAEC-1342-4DE5-B1DF-5387377C5412</v>
      </c>
      <c r="U1670" t="str">
        <v>ICE001669</v>
      </c>
      <c r="V1670" t="b">
        <f>ISNUMBER(MATCH( ""&amp; T1670,  Emploees!AC:AC,0))</f>
        <v>0</v>
      </c>
      <c r="W1670" t="b">
        <f>IF(V1670,FALSE,ISNUMBER(MATCH(T1670,Emploees!B:B,0)))</f>
        <v>0</v>
      </c>
      <c r="X1670" t="b">
        <v>1</v>
      </c>
      <c r="Y1670" t="e">
        <f>MATCH(ROW(),Sheet2!$A$2:$A$8,0)</f>
        <v>#N/A</v>
      </c>
    </row>
    <row r="1671" spans="1:25" hidden="1" x14ac:dyDescent="0.25">
      <c r="A1671" t="str">
        <v xml:space="preserve">ათი მოტორს 2015 </v>
      </c>
      <c r="B1671" t="str">
        <v>405103775</v>
      </c>
      <c r="C1671" s="19">
        <v>42158</v>
      </c>
      <c r="E1671" t="str">
        <v/>
      </c>
      <c r="F1671" t="str">
        <v/>
      </c>
      <c r="H1671" t="str">
        <v>ქ. თბილისის, ვაკე-საბურთალოს რაიონი, იოანე პეტრიწის ქ., №1, ბ. 125</v>
      </c>
      <c r="I1671" t="str">
        <v/>
      </c>
      <c r="J1671" t="str">
        <v/>
      </c>
      <c r="K1671" t="str">
        <v/>
      </c>
      <c r="M1671" t="str">
        <v>სინან ქუთლუჯან</v>
      </c>
      <c r="N1671" t="str">
        <v>01891012420</v>
      </c>
      <c r="O1671" t="str">
        <v>ati.motors2015@mail.ru</v>
      </c>
      <c r="P1671" t="str">
        <v/>
      </c>
      <c r="Q1671">
        <v>1578</v>
      </c>
      <c r="R1671" t="str">
        <v>0d51a686-652b-478f-9502-50b11abafa54</v>
      </c>
      <c r="S1671" t="str">
        <v>94279771-0dd8-44b8-955b-275714b1489b</v>
      </c>
      <c r="T1671" t="str">
        <v>7EBF9AE1-B44C-440B-89A5-C738D5B97689</v>
      </c>
      <c r="U1671" t="str">
        <v>ICE001670</v>
      </c>
      <c r="V1671" t="b">
        <f>ISNUMBER(MATCH( ""&amp; T1671,  Emploees!AC:AC,0))</f>
        <v>0</v>
      </c>
      <c r="W1671" t="b">
        <f>IF(V1671,FALSE,ISNUMBER(MATCH(T1671,Emploees!B:B,0)))</f>
        <v>0</v>
      </c>
      <c r="X1671" t="b">
        <v>1</v>
      </c>
      <c r="Y1671" t="e">
        <f>MATCH(ROW(),Sheet2!$A$2:$A$8,0)</f>
        <v>#N/A</v>
      </c>
    </row>
    <row r="1672" spans="1:25" hidden="1" x14ac:dyDescent="0.25">
      <c r="A1672" t="str">
        <v>ზუ-კა</v>
      </c>
      <c r="B1672" t="str">
        <v>445473461</v>
      </c>
      <c r="C1672" s="19">
        <v>42328</v>
      </c>
      <c r="E1672" t="str">
        <v/>
      </c>
      <c r="F1672" t="str">
        <v/>
      </c>
      <c r="H1672" t="str">
        <v>ქ. ბათუმი, 26 მაისის ქ., №10/12 ბ. 13</v>
      </c>
      <c r="I1672" t="str">
        <v/>
      </c>
      <c r="J1672" t="str">
        <v/>
      </c>
      <c r="K1672" t="str">
        <v/>
      </c>
      <c r="M1672" t="str">
        <v>ზურაბ შარაძე</v>
      </c>
      <c r="N1672">
        <v>61001005799</v>
      </c>
      <c r="O1672" t="str">
        <v>zurab_sharadze@gmail.com</v>
      </c>
      <c r="P1672" t="str">
        <v/>
      </c>
      <c r="Q1672" t="str">
        <v/>
      </c>
      <c r="R1672" t="str">
        <v>0d51a686-652b-478f-9502-50b11abafa54</v>
      </c>
      <c r="S1672" t="str">
        <v>94279771-0dd8-44b8-955b-275714b1489b</v>
      </c>
      <c r="T1672" t="str">
        <v>CD16F91D-1AEC-435D-8529-73D9F59DB712</v>
      </c>
      <c r="U1672" t="str">
        <v>ICE001671</v>
      </c>
      <c r="V1672" t="b">
        <f>ISNUMBER(MATCH( ""&amp; T1672,  Emploees!AC:AC,0))</f>
        <v>0</v>
      </c>
      <c r="W1672" t="b">
        <f>IF(V1672,FALSE,ISNUMBER(MATCH(T1672,Emploees!B:B,0)))</f>
        <v>0</v>
      </c>
      <c r="X1672" t="b">
        <v>1</v>
      </c>
      <c r="Y1672" t="e">
        <f>MATCH(ROW(),Sheet2!$A$2:$A$8,0)</f>
        <v>#N/A</v>
      </c>
    </row>
    <row r="1673" spans="1:25" hidden="1" x14ac:dyDescent="0.25">
      <c r="A1673" t="str">
        <v>ჯეო ავტო სერვისი</v>
      </c>
      <c r="B1673" t="str">
        <v>402160521</v>
      </c>
      <c r="C1673" s="19">
        <v>43887</v>
      </c>
      <c r="E1673" t="str">
        <v/>
      </c>
      <c r="F1673" t="str">
        <v/>
      </c>
      <c r="H1673" t="str">
        <v>ქ. თბილისი, ჩუღურეთის რაიონი, დიღომბარის ქუჩა, N15</v>
      </c>
      <c r="I1673" t="str">
        <v/>
      </c>
      <c r="J1673" t="str">
        <v/>
      </c>
      <c r="K1673" t="str">
        <v/>
      </c>
      <c r="M1673" t="str">
        <v>გიორგი ბეჟიტაშვილი</v>
      </c>
      <c r="N1673" t="str">
        <v>01030025750</v>
      </c>
      <c r="O1673" t="str">
        <v>G.bezhitashvili@gmail.com</v>
      </c>
      <c r="P1673" t="str">
        <v/>
      </c>
      <c r="Q1673">
        <v>1596</v>
      </c>
      <c r="R1673" t="str">
        <v>0d51a686-652b-478f-9502-50b11abafa54</v>
      </c>
      <c r="S1673" t="str">
        <v>94279771-0dd8-44b8-955b-275714b1489b</v>
      </c>
      <c r="T1673" t="str">
        <v>C841E27A-027F-4203-A8E7-0425CD91F097</v>
      </c>
      <c r="U1673" t="str">
        <v>ICE001672</v>
      </c>
      <c r="V1673" t="b">
        <f>ISNUMBER(MATCH( ""&amp; T1673,  Emploees!AC:AC,0))</f>
        <v>0</v>
      </c>
      <c r="W1673" t="b">
        <f>IF(V1673,FALSE,ISNUMBER(MATCH(T1673,Emploees!B:B,0)))</f>
        <v>0</v>
      </c>
      <c r="X1673" t="b">
        <v>1</v>
      </c>
      <c r="Y1673" t="e">
        <f>MATCH(ROW(),Sheet2!$A$2:$A$8,0)</f>
        <v>#N/A</v>
      </c>
    </row>
    <row r="1674" spans="1:25" hidden="1" x14ac:dyDescent="0.25">
      <c r="A1674" t="str">
        <v>თი-ბი-ეი თეგეტა</v>
      </c>
      <c r="B1674" t="str">
        <v>445580773</v>
      </c>
      <c r="C1674" s="19">
        <v>43992</v>
      </c>
      <c r="E1674" t="str">
        <v/>
      </c>
      <c r="F1674" t="str">
        <v/>
      </c>
      <c r="H1674" t="str">
        <v>ქ. ბათუმი, ლეონიძის ქ., N 29, ხახულის და გაგარინის ქუჩების კვეთა</v>
      </c>
      <c r="I1674" t="str">
        <v/>
      </c>
      <c r="J1674" t="str">
        <v/>
      </c>
      <c r="K1674" t="str">
        <v/>
      </c>
      <c r="M1674" t="str">
        <v>დავითი ჭეიშვილი</v>
      </c>
      <c r="N1674">
        <v>60002001171</v>
      </c>
      <c r="O1674" t="str">
        <v>info@tba-tegeta.ge</v>
      </c>
      <c r="P1674" t="str">
        <v/>
      </c>
      <c r="Q1674">
        <v>1629</v>
      </c>
      <c r="R1674" t="str">
        <v>0d51a686-652b-478f-9502-50b11abafa54</v>
      </c>
      <c r="S1674" t="str">
        <v>94279771-0dd8-44b8-955b-275714b1489b</v>
      </c>
      <c r="T1674" t="str">
        <v>EC597072-4485-4580-B4D2-56FC0B31A1B1</v>
      </c>
      <c r="U1674" t="str">
        <v>ICE001673</v>
      </c>
      <c r="V1674" t="b">
        <f>ISNUMBER(MATCH( ""&amp; T1674,  Emploees!AC:AC,0))</f>
        <v>0</v>
      </c>
      <c r="W1674" t="b">
        <f>IF(V1674,FALSE,ISNUMBER(MATCH(T1674,Emploees!B:B,0)))</f>
        <v>0</v>
      </c>
      <c r="X1674" t="b">
        <v>1</v>
      </c>
      <c r="Y1674" t="e">
        <f>MATCH(ROW(),Sheet2!$A$2:$A$8,0)</f>
        <v>#N/A</v>
      </c>
    </row>
    <row r="1675" spans="1:25" hidden="1" x14ac:dyDescent="0.25">
      <c r="A1675" t="str">
        <v>ნანული გადელია</v>
      </c>
      <c r="B1675" t="str">
        <v>62006001971</v>
      </c>
      <c r="C1675" s="19" t="str">
        <v/>
      </c>
      <c r="E1675" t="str">
        <v>Female</v>
      </c>
      <c r="F1675" t="str">
        <v/>
      </c>
      <c r="H1675" t="str">
        <v>ქ. თბილისის დიდუბის რაიონში, აგლაძის ქ.N 7/ა</v>
      </c>
      <c r="I1675" t="str">
        <v/>
      </c>
      <c r="J1675" t="str">
        <v/>
      </c>
      <c r="K1675" t="str">
        <v/>
      </c>
      <c r="M1675" t="str">
        <v/>
      </c>
      <c r="N1675" t="str">
        <v/>
      </c>
      <c r="O1675" t="str">
        <v/>
      </c>
      <c r="P1675" t="str">
        <v/>
      </c>
      <c r="Q1675">
        <v>1634</v>
      </c>
      <c r="R1675" t="str">
        <v>ba538574-e93f-4ce8-a780-667b61fc970a</v>
      </c>
      <c r="S1675" t="str">
        <v>94279771-0dd8-44b8-955b-275714b1489b</v>
      </c>
      <c r="T1675" t="str">
        <v>46BC8724-8125-4308-8334-24B5AFD2EFA8</v>
      </c>
      <c r="U1675" t="str">
        <v>ICE001674</v>
      </c>
      <c r="V1675" t="b">
        <f>ISNUMBER(MATCH( ""&amp; T1675,  Emploees!AC:AC,0))</f>
        <v>0</v>
      </c>
      <c r="W1675" t="b">
        <f>IF(V1675,FALSE,ISNUMBER(MATCH(T1675,Emploees!B:B,0)))</f>
        <v>0</v>
      </c>
      <c r="X1675" t="b">
        <v>1</v>
      </c>
      <c r="Y1675" t="e">
        <f>MATCH(ROW(),Sheet2!$A$2:$A$8,0)</f>
        <v>#N/A</v>
      </c>
    </row>
    <row r="1676" spans="1:25" hidden="1" x14ac:dyDescent="0.25">
      <c r="A1676" t="str">
        <v>ნუგზარ ბიგანაშვილი</v>
      </c>
      <c r="B1676" t="str">
        <v>01001023583</v>
      </c>
      <c r="C1676" s="19" t="str">
        <v/>
      </c>
      <c r="E1676" t="str">
        <v>Male</v>
      </c>
      <c r="F1676" t="str">
        <v/>
      </c>
      <c r="H1676" t="str">
        <v xml:space="preserve">ქ. თბილისის დიდუბის რაიონში, აგლაძის ქ.N 7ა 
</v>
      </c>
      <c r="I1676" t="str">
        <v/>
      </c>
      <c r="J1676" t="str">
        <v/>
      </c>
      <c r="K1676" t="str">
        <v/>
      </c>
      <c r="M1676" t="str">
        <v/>
      </c>
      <c r="N1676" t="str">
        <v/>
      </c>
      <c r="O1676" t="str">
        <v/>
      </c>
      <c r="P1676" t="str">
        <v/>
      </c>
      <c r="Q1676">
        <v>1627</v>
      </c>
      <c r="R1676" t="str">
        <v>470412f4-e2c0-4f9d-91f1-1c0630a02364</v>
      </c>
      <c r="S1676" t="str">
        <v>94279771-0dd8-44b8-955b-275714b1489b</v>
      </c>
      <c r="T1676" t="str">
        <v>E3BCD269-EB5A-4204-AE2B-3261617861D5</v>
      </c>
      <c r="U1676" t="str">
        <v>ICE001675</v>
      </c>
      <c r="V1676" t="b">
        <f>ISNUMBER(MATCH( ""&amp; T1676,  Emploees!AC:AC,0))</f>
        <v>0</v>
      </c>
      <c r="W1676" t="b">
        <f>IF(V1676,FALSE,ISNUMBER(MATCH(T1676,Emploees!B:B,0)))</f>
        <v>0</v>
      </c>
      <c r="X1676" t="b">
        <v>1</v>
      </c>
      <c r="Y1676" t="e">
        <f>MATCH(ROW(),Sheet2!$A$2:$A$8,0)</f>
        <v>#N/A</v>
      </c>
    </row>
    <row r="1677" spans="1:25" hidden="1" x14ac:dyDescent="0.25">
      <c r="A1677" t="str">
        <v>დავითი კამკამიძე</v>
      </c>
      <c r="B1677" t="str">
        <v>18001004247</v>
      </c>
      <c r="C1677" s="19" t="str">
        <v/>
      </c>
      <c r="E1677" t="str">
        <v>Male</v>
      </c>
      <c r="F1677" t="str">
        <v/>
      </c>
      <c r="H1677" t="str">
        <v>ზესტაფონის რაიონში, ჩიკაშუას 9</v>
      </c>
      <c r="I1677" t="str">
        <v/>
      </c>
      <c r="J1677" t="str">
        <v/>
      </c>
      <c r="K1677" t="str">
        <v/>
      </c>
      <c r="M1677" t="str">
        <v/>
      </c>
      <c r="N1677" t="str">
        <v/>
      </c>
      <c r="O1677" t="str">
        <v/>
      </c>
      <c r="P1677" t="str">
        <v/>
      </c>
      <c r="Q1677">
        <v>1604</v>
      </c>
      <c r="R1677" t="str">
        <v>ba538574-e93f-4ce8-a780-667b61fc970a</v>
      </c>
      <c r="S1677" t="str">
        <v>94279771-0dd8-44b8-955b-275714b1489b</v>
      </c>
      <c r="T1677" t="str">
        <v>5F1B0D93-597A-4CA5-BD0D-775622B345D9</v>
      </c>
      <c r="U1677" t="str">
        <v>ICE001676</v>
      </c>
      <c r="V1677" t="b">
        <f>ISNUMBER(MATCH( ""&amp; T1677,  Emploees!AC:AC,0))</f>
        <v>0</v>
      </c>
      <c r="W1677" t="b">
        <f>IF(V1677,FALSE,ISNUMBER(MATCH(T1677,Emploees!B:B,0)))</f>
        <v>0</v>
      </c>
      <c r="X1677" t="b">
        <v>1</v>
      </c>
      <c r="Y1677" t="e">
        <f>MATCH(ROW(),Sheet2!$A$2:$A$8,0)</f>
        <v>#N/A</v>
      </c>
    </row>
    <row r="1678" spans="1:25" hidden="1" x14ac:dyDescent="0.25">
      <c r="A1678" t="str">
        <v>თეგეტა რითეილი</v>
      </c>
      <c r="B1678" t="str">
        <v>405408811</v>
      </c>
      <c r="C1678" s="19">
        <v>44068</v>
      </c>
      <c r="E1678" t="str">
        <v/>
      </c>
      <c r="F1678" t="str">
        <v/>
      </c>
      <c r="H1678" t="str">
        <v>თბილისი, საბურთალოს რაიონი, დავით აღმაშენებლის ხეივანი, მე-12 კმ., № 5</v>
      </c>
      <c r="I1678" t="str">
        <v/>
      </c>
      <c r="J1678" t="str">
        <v/>
      </c>
      <c r="K1678" t="str">
        <v/>
      </c>
      <c r="M1678" t="str">
        <v>გრიგოლ ბარბაქაძე</v>
      </c>
      <c r="N1678">
        <v>53001012491</v>
      </c>
      <c r="O1678" t="str">
        <v>info@tegetamotors.ge</v>
      </c>
      <c r="P1678" t="str">
        <v/>
      </c>
      <c r="Q1678">
        <v>1628</v>
      </c>
      <c r="R1678" t="str">
        <v>0d51a686-652b-478f-9502-50b11abafa54</v>
      </c>
      <c r="S1678" t="str">
        <v>94279771-0dd8-44b8-955b-275714b1489b</v>
      </c>
      <c r="T1678" t="str">
        <v>5AF33106-EAC8-4345-823B-C8A8C8811C6F</v>
      </c>
      <c r="U1678" t="str">
        <v>ICE001677</v>
      </c>
      <c r="V1678" t="b">
        <f>ISNUMBER(MATCH( ""&amp; T1678,  Emploees!AC:AC,0))</f>
        <v>0</v>
      </c>
      <c r="W1678" t="b">
        <f>IF(V1678,FALSE,ISNUMBER(MATCH(T1678,Emploees!B:B,0)))</f>
        <v>0</v>
      </c>
      <c r="X1678" t="b">
        <v>1</v>
      </c>
      <c r="Y1678" t="e">
        <f>MATCH(ROW(),Sheet2!$A$2:$A$8,0)</f>
        <v>#N/A</v>
      </c>
    </row>
    <row r="1679" spans="1:25" hidden="1" x14ac:dyDescent="0.25">
      <c r="A1679" t="str">
        <v>ჯი თი ჯი კაპიტალი</v>
      </c>
      <c r="B1679" t="str">
        <v>405307350</v>
      </c>
      <c r="C1679" s="19">
        <v>43451</v>
      </c>
      <c r="E1679" t="str">
        <v/>
      </c>
      <c r="F1679" t="str">
        <v/>
      </c>
      <c r="H1679" t="str">
        <v>ქ. თბილისი, საბურთალოს რაიონი, ვაჟაფშაველას გამზირი, N 3, ბინა 16–17–18</v>
      </c>
      <c r="I1679" t="str">
        <v/>
      </c>
      <c r="J1679" t="str">
        <v/>
      </c>
      <c r="K1679" t="str">
        <v/>
      </c>
      <c r="M1679" t="str">
        <v>გიორგი თავდიშვილი</v>
      </c>
      <c r="N1679">
        <v>61001002615</v>
      </c>
      <c r="O1679" t="str">
        <v>g.tavdishvili@gtgroup.ge</v>
      </c>
      <c r="P1679" t="str">
        <v/>
      </c>
      <c r="Q1679">
        <v>1617</v>
      </c>
      <c r="R1679" t="str">
        <v>0d51a686-652b-478f-9502-50b11abafa54</v>
      </c>
      <c r="S1679" t="str">
        <v>94279771-0dd8-44b8-955b-275714b1489b</v>
      </c>
      <c r="T1679" t="str">
        <v>1018E99A-DFDB-452F-BF44-0F3B42213AA9</v>
      </c>
      <c r="U1679" t="str">
        <v>ICE001678</v>
      </c>
      <c r="V1679" t="b">
        <f>ISNUMBER(MATCH( ""&amp; T1679,  Emploees!AC:AC,0))</f>
        <v>0</v>
      </c>
      <c r="W1679" t="b">
        <f>IF(V1679,FALSE,ISNUMBER(MATCH(T1679,Emploees!B:B,0)))</f>
        <v>0</v>
      </c>
      <c r="X1679" t="b">
        <v>1</v>
      </c>
      <c r="Y1679" t="e">
        <f>MATCH(ROW(),Sheet2!$A$2:$A$8,0)</f>
        <v>#N/A</v>
      </c>
    </row>
    <row r="1680" spans="1:25" hidden="1" x14ac:dyDescent="0.25">
      <c r="A1680" t="str">
        <v>ინექს გრუპი</v>
      </c>
      <c r="B1680" t="str">
        <v>400010572</v>
      </c>
      <c r="C1680" s="19">
        <v>40480</v>
      </c>
      <c r="E1680" t="str">
        <v/>
      </c>
      <c r="F1680" t="str">
        <v/>
      </c>
      <c r="H1680" t="str">
        <v>ქ. თბილისის გლდანის რაიონში, მეტრო სადგურ ,,ახმეტელის თეატრი"-ს მიმდებარე ტერიტორია,ნაგებობა №1, სართული 1</v>
      </c>
      <c r="I1680" t="str">
        <v/>
      </c>
      <c r="J1680" t="str">
        <v/>
      </c>
      <c r="K1680" t="str">
        <v/>
      </c>
      <c r="M1680" t="str">
        <v>გიორგი კაპანაძე</v>
      </c>
      <c r="N1680">
        <v>36001003223</v>
      </c>
      <c r="O1680" t="str">
        <v>info@inexgroup.ge</v>
      </c>
      <c r="P1680" t="str">
        <v/>
      </c>
      <c r="Q1680">
        <v>1615</v>
      </c>
      <c r="R1680" t="str">
        <v>0d51a686-652b-478f-9502-50b11abafa54</v>
      </c>
      <c r="S1680" t="str">
        <v>94279771-0dd8-44b8-955b-275714b1489b</v>
      </c>
      <c r="T1680" t="str">
        <v>5AD15BB3-2EA4-4CE2-BDDE-406492691831</v>
      </c>
      <c r="U1680" t="str">
        <v>ICE001679</v>
      </c>
      <c r="V1680" t="b">
        <f>ISNUMBER(MATCH( ""&amp; T1680,  Emploees!AC:AC,0))</f>
        <v>0</v>
      </c>
      <c r="W1680" t="b">
        <f>IF(V1680,FALSE,ISNUMBER(MATCH(T1680,Emploees!B:B,0)))</f>
        <v>0</v>
      </c>
      <c r="X1680" t="b">
        <v>1</v>
      </c>
      <c r="Y1680" t="e">
        <f>MATCH(ROW(),Sheet2!$A$2:$A$8,0)</f>
        <v>#N/A</v>
      </c>
    </row>
    <row r="1681" spans="1:25" hidden="1" x14ac:dyDescent="0.25">
      <c r="A1681" t="str">
        <v>გიორგი მარგებაძე</v>
      </c>
      <c r="B1681" t="str">
        <v>01025019447</v>
      </c>
      <c r="C1681" s="19" t="str">
        <v/>
      </c>
      <c r="E1681" t="str">
        <v>Male</v>
      </c>
      <c r="F1681" t="b">
        <v>0</v>
      </c>
      <c r="H1681" t="str">
        <v>ქ. თბილისი, ვაკე-საბურთალოს რაიონი, გიორგი ბრწყინვალეს ქუჩა, N5ა, ბინა N56</v>
      </c>
      <c r="I1681" t="str">
        <v/>
      </c>
      <c r="J1681" t="str">
        <v/>
      </c>
      <c r="K1681" t="str">
        <v/>
      </c>
      <c r="M1681" t="str">
        <v/>
      </c>
      <c r="N1681" t="str">
        <v/>
      </c>
      <c r="O1681" t="str">
        <v>giomargebadze@gmail.com</v>
      </c>
      <c r="P1681" t="str">
        <v/>
      </c>
      <c r="Q1681">
        <v>1619</v>
      </c>
      <c r="R1681" t="str">
        <v>bf4d83f9-5064-4958-af6e-e4c21b2e4880</v>
      </c>
      <c r="S1681" t="str">
        <v>94279771-0dd8-44b8-955b-275714b1489b</v>
      </c>
      <c r="T1681" t="str">
        <v>B437C7DF-108A-4B75-B00F-01A3AA261703</v>
      </c>
      <c r="U1681" t="str">
        <v>ICE001680</v>
      </c>
      <c r="V1681" t="b">
        <f>ISNUMBER(MATCH( ""&amp; T1681,  Emploees!AC:AC,0))</f>
        <v>0</v>
      </c>
      <c r="W1681" t="b">
        <f>IF(V1681,FALSE,ISNUMBER(MATCH(T1681,Emploees!B:B,0)))</f>
        <v>0</v>
      </c>
      <c r="X1681" t="b">
        <v>1</v>
      </c>
      <c r="Y1681" t="e">
        <f>MATCH(ROW(),Sheet2!$A$2:$A$8,0)</f>
        <v>#N/A</v>
      </c>
    </row>
    <row r="1682" spans="1:25" hidden="1" x14ac:dyDescent="0.25">
      <c r="A1682" t="str">
        <v>ტესლა</v>
      </c>
      <c r="B1682" t="str">
        <v>405070989</v>
      </c>
      <c r="C1682" s="19">
        <v>41955</v>
      </c>
      <c r="E1682" t="str">
        <v/>
      </c>
      <c r="F1682" t="str">
        <v/>
      </c>
      <c r="H1682" t="str">
        <v>ქ. თბილისი, ვაკე-საბურთალოს რაიონი, ვაჟაფშაველას გამზ., IV კვ., კორ., N1ბ, ბ. N127</v>
      </c>
      <c r="I1682" t="str">
        <v/>
      </c>
      <c r="J1682" t="str">
        <v/>
      </c>
      <c r="K1682" t="str">
        <v>GE79BG0000000875385200</v>
      </c>
      <c r="M1682" t="str">
        <v>გიორგი კლდიაშვილი</v>
      </c>
      <c r="N1682" t="str">
        <v>01009000479</v>
      </c>
      <c r="O1682" t="str">
        <v>gia-kldiashvili@mail.ru</v>
      </c>
      <c r="P1682" t="str">
        <v/>
      </c>
      <c r="Q1682">
        <v>1618</v>
      </c>
      <c r="R1682" t="str">
        <v>0d51a686-652b-478f-9502-50b11abafa54</v>
      </c>
      <c r="S1682" t="str">
        <v>94279771-0dd8-44b8-955b-275714b1489b</v>
      </c>
      <c r="T1682" t="str">
        <v>113E3A34-85E2-460F-B1BF-4169C8C98F44</v>
      </c>
      <c r="U1682" t="str">
        <v>ICE001681</v>
      </c>
      <c r="V1682" t="b">
        <f>ISNUMBER(MATCH( ""&amp; T1682,  Emploees!AC:AC,0))</f>
        <v>0</v>
      </c>
      <c r="W1682" t="b">
        <f>IF(V1682,FALSE,ISNUMBER(MATCH(T1682,Emploees!B:B,0)))</f>
        <v>0</v>
      </c>
      <c r="X1682" t="b">
        <v>1</v>
      </c>
      <c r="Y1682" t="e">
        <f>MATCH(ROW(),Sheet2!$A$2:$A$8,0)</f>
        <v>#N/A</v>
      </c>
    </row>
    <row r="1683" spans="1:25" hidden="1" x14ac:dyDescent="0.25">
      <c r="A1683" t="str">
        <v>თენგიზ სარჯველაძე</v>
      </c>
      <c r="B1683" t="str">
        <v>61001018248</v>
      </c>
      <c r="C1683" s="19" t="str">
        <v/>
      </c>
      <c r="E1683" t="str">
        <v>Male</v>
      </c>
      <c r="F1683" t="b">
        <v>0</v>
      </c>
      <c r="H1683" t="str">
        <v>ბათუმი / ფარნავაზ მეფის ქ.სახლი.10</v>
      </c>
      <c r="I1683" t="str">
        <v/>
      </c>
      <c r="J1683" t="str">
        <v/>
      </c>
      <c r="K1683" t="str">
        <v/>
      </c>
      <c r="M1683" t="str">
        <v/>
      </c>
      <c r="N1683" t="str">
        <v/>
      </c>
      <c r="O1683" t="str">
        <v/>
      </c>
      <c r="P1683" t="str">
        <v/>
      </c>
      <c r="Q1683" t="str">
        <v/>
      </c>
      <c r="R1683" t="str">
        <v>bf4d83f9-5064-4958-af6e-e4c21b2e4880</v>
      </c>
      <c r="S1683" t="str">
        <v>94279771-0dd8-44b8-955b-275714b1489b</v>
      </c>
      <c r="T1683" t="str">
        <v>8FB0EC97-AA52-41D1-8516-B3C255D651F7</v>
      </c>
      <c r="U1683" t="str">
        <v>ICE001682</v>
      </c>
      <c r="V1683" t="b">
        <f>ISNUMBER(MATCH( ""&amp; T1683,  Emploees!AC:AC,0))</f>
        <v>0</v>
      </c>
      <c r="W1683" t="b">
        <f>IF(V1683,FALSE,ISNUMBER(MATCH(T1683,Emploees!B:B,0)))</f>
        <v>0</v>
      </c>
      <c r="X1683" t="b">
        <v>1</v>
      </c>
      <c r="Y1683" t="e">
        <f>MATCH(ROW(),Sheet2!$A$2:$A$8,0)</f>
        <v>#N/A</v>
      </c>
    </row>
    <row r="1684" spans="1:25" hidden="1" x14ac:dyDescent="0.25">
      <c r="A1684" t="str">
        <v>ბეთბი</v>
      </c>
      <c r="B1684" t="str">
        <v>204882190</v>
      </c>
      <c r="C1684" s="19">
        <v>35195</v>
      </c>
      <c r="E1684" t="str">
        <v/>
      </c>
      <c r="F1684" t="str">
        <v/>
      </c>
      <c r="H1684" t="str">
        <v xml:space="preserve">ქ. თბილისი, ვაკის რაიონი, ჭავჭავაძის გამზ., N29 
</v>
      </c>
      <c r="I1684" t="str">
        <v/>
      </c>
      <c r="J1684" t="str">
        <v/>
      </c>
      <c r="K1684" t="str">
        <v/>
      </c>
      <c r="M1684" t="str">
        <v>1) იოზეფ არნოლდ არტურ მინდერიანი; 2) გელა ქვლივიძე; 3) იან კოელერი; 4) მაკა კანთელაძე;</v>
      </c>
      <c r="N1684" t="str">
        <v>1)C3MXXTP0Y;2)01008009344;3)C3OPH0G25;4)60001012894;</v>
      </c>
      <c r="O1684" t="str">
        <v>betbi@gol.ge</v>
      </c>
      <c r="P1684" t="str">
        <v/>
      </c>
      <c r="Q1684">
        <v>1635</v>
      </c>
      <c r="R1684" t="str">
        <v>0d51a686-652b-478f-9502-50b11abafa54</v>
      </c>
      <c r="S1684" t="str">
        <v>94279771-0dd8-44b8-955b-275714b1489b</v>
      </c>
      <c r="T1684" t="str">
        <v>EB68A48E-56D3-4801-8842-5ADFBBED62C4</v>
      </c>
      <c r="U1684" t="str">
        <v>ICE001683</v>
      </c>
      <c r="V1684" t="b">
        <f>ISNUMBER(MATCH( ""&amp; T1684,  Emploees!AC:AC,0))</f>
        <v>0</v>
      </c>
      <c r="W1684" t="b">
        <f>IF(V1684,FALSE,ISNUMBER(MATCH(T1684,Emploees!B:B,0)))</f>
        <v>0</v>
      </c>
      <c r="X1684" t="b">
        <v>1</v>
      </c>
      <c r="Y1684" t="e">
        <f>MATCH(ROW(),Sheet2!$A$2:$A$8,0)</f>
        <v>#N/A</v>
      </c>
    </row>
    <row r="1685" spans="1:25" hidden="1" x14ac:dyDescent="0.25">
      <c r="A1685" t="str">
        <v>BERKUMS DIS TICARET A.S.</v>
      </c>
      <c r="B1685" t="str">
        <v/>
      </c>
      <c r="C1685" s="19" t="str">
        <v/>
      </c>
      <c r="E1685" t="str">
        <v/>
      </c>
      <c r="F1685" t="str">
        <v/>
      </c>
      <c r="H1685" t="str">
        <v>Serifali Mahallesi Kutup Sk. No: 28, STANBUL</v>
      </c>
      <c r="I1685" t="str">
        <v/>
      </c>
      <c r="J1685" t="str">
        <v/>
      </c>
      <c r="K1685" t="str">
        <v/>
      </c>
      <c r="M1685" t="str">
        <v/>
      </c>
      <c r="N1685" t="str">
        <v/>
      </c>
      <c r="O1685" t="str">
        <v>info@blcbrl.com</v>
      </c>
      <c r="P1685" t="str">
        <v/>
      </c>
      <c r="Q1685">
        <v>1249</v>
      </c>
      <c r="R1685" t="str">
        <v>7766e9c2-0094-4090-adf4-ef017062457f</v>
      </c>
      <c r="S1685" t="str">
        <v>53cc2ab4-7af4-40a4-8f56-ef11c416822b</v>
      </c>
      <c r="T1685" t="str">
        <v>C3F89485-A245-44DF-90B5-6D51C9FFFCF6</v>
      </c>
      <c r="U1685" t="str">
        <v>ICE001684</v>
      </c>
      <c r="V1685" t="b">
        <f>ISNUMBER(MATCH( ""&amp; T1685,  Emploees!AC:AC,0))</f>
        <v>0</v>
      </c>
      <c r="W1685" t="b">
        <f>IF(V1685,FALSE,ISNUMBER(MATCH(T1685,Emploees!B:B,0)))</f>
        <v>0</v>
      </c>
      <c r="X1685" t="b">
        <v>1</v>
      </c>
      <c r="Y1685" t="e">
        <f>MATCH(ROW(),Sheet2!$A$2:$A$8,0)</f>
        <v>#N/A</v>
      </c>
    </row>
    <row r="1686" spans="1:25" hidden="1" x14ac:dyDescent="0.25">
      <c r="A1686" t="str">
        <v>თაბორი რიზორთსი</v>
      </c>
      <c r="B1686" t="str">
        <v>405147755</v>
      </c>
      <c r="C1686" s="19">
        <v>42487</v>
      </c>
      <c r="E1686" t="str">
        <v/>
      </c>
      <c r="F1686" t="str">
        <v/>
      </c>
      <c r="H1686" t="str">
        <v>ქ. თბილისი, ვაკის რაიონი, ილია ჭავჭავაძის გამზირი, N37მ</v>
      </c>
      <c r="I1686" t="str">
        <v/>
      </c>
      <c r="J1686" t="str">
        <v/>
      </c>
      <c r="K1686" t="str">
        <v/>
      </c>
      <c r="M1686" t="str">
        <v>გიორგი თორაძე</v>
      </c>
      <c r="N1686" t="str">
        <v>01014004492</v>
      </c>
      <c r="O1686" t="str">
        <v>info@gtdf.ge</v>
      </c>
      <c r="P1686" t="str">
        <v/>
      </c>
      <c r="Q1686">
        <v>1621</v>
      </c>
      <c r="R1686" t="str">
        <v>0d51a686-652b-478f-9502-50b11abafa54</v>
      </c>
      <c r="S1686" t="str">
        <v>94279771-0dd8-44b8-955b-275714b1489b</v>
      </c>
      <c r="T1686" t="str">
        <v>738F3469-9A4B-4388-A057-181EF691F93E</v>
      </c>
      <c r="U1686" t="str">
        <v>ICE001685</v>
      </c>
      <c r="V1686" t="b">
        <f>ISNUMBER(MATCH( ""&amp; T1686,  Emploees!AC:AC,0))</f>
        <v>0</v>
      </c>
      <c r="W1686" t="b">
        <f>IF(V1686,FALSE,ISNUMBER(MATCH(T1686,Emploees!B:B,0)))</f>
        <v>0</v>
      </c>
      <c r="X1686" t="b">
        <v>1</v>
      </c>
      <c r="Y1686" t="e">
        <f>MATCH(ROW(),Sheet2!$A$2:$A$8,0)</f>
        <v>#N/A</v>
      </c>
    </row>
    <row r="1687" spans="1:25" hidden="1" x14ac:dyDescent="0.25">
      <c r="A1687" t="str">
        <v>კოპოს ელექტრო</v>
      </c>
      <c r="B1687" t="str">
        <v>206340985</v>
      </c>
      <c r="C1687" s="19">
        <v>39946</v>
      </c>
      <c r="E1687" t="str">
        <v/>
      </c>
      <c r="F1687" t="str">
        <v/>
      </c>
      <c r="H1687" t="str">
        <v xml:space="preserve">ქ. თბილისი, ისანი-სამგორის რაიონი, მოსკოვის გამზ., №31ა 
</v>
      </c>
      <c r="I1687" t="str">
        <v/>
      </c>
      <c r="J1687" t="str">
        <v/>
      </c>
      <c r="K1687" t="str">
        <v/>
      </c>
      <c r="M1687" t="str">
        <v>ადოლფ ტურეკ</v>
      </c>
      <c r="N1687" t="str">
        <v>530523/101, 39001687, 01092003844</v>
      </c>
      <c r="O1687" t="str">
        <v/>
      </c>
      <c r="P1687" t="str">
        <v/>
      </c>
      <c r="Q1687">
        <v>1638</v>
      </c>
      <c r="R1687" t="str">
        <v>0d51a686-652b-478f-9502-50b11abafa54</v>
      </c>
      <c r="S1687" t="str">
        <v>94279771-0dd8-44b8-955b-275714b1489b</v>
      </c>
      <c r="T1687" t="str">
        <v>0209132F-A1EB-4825-90CE-7FC5EAB5CB9C</v>
      </c>
      <c r="U1687" t="str">
        <v>ICE001686</v>
      </c>
      <c r="V1687" t="b">
        <f>ISNUMBER(MATCH( ""&amp; T1687,  Emploees!AC:AC,0))</f>
        <v>0</v>
      </c>
      <c r="W1687" t="b">
        <f>IF(V1687,FALSE,ISNUMBER(MATCH(T1687,Emploees!B:B,0)))</f>
        <v>0</v>
      </c>
      <c r="X1687" t="b">
        <v>1</v>
      </c>
      <c r="Y1687" t="e">
        <f>MATCH(ROW(),Sheet2!$A$2:$A$8,0)</f>
        <v>#N/A</v>
      </c>
    </row>
    <row r="1688" spans="1:25" hidden="1" x14ac:dyDescent="0.25">
      <c r="A1688" t="str">
        <v>კოპოს-ნაგი</v>
      </c>
      <c r="B1688" t="str">
        <v>406253423</v>
      </c>
      <c r="C1688" s="19">
        <v>43314</v>
      </c>
      <c r="E1688" t="str">
        <v/>
      </c>
      <c r="F1688" t="str">
        <v/>
      </c>
      <c r="H1688" t="str">
        <v xml:space="preserve">ქ. თბილისი, ისანის რაიონი, უჯარმის ქ., N8 </v>
      </c>
      <c r="I1688" t="str">
        <v/>
      </c>
      <c r="J1688" t="str">
        <v/>
      </c>
      <c r="K1688" t="str">
        <v/>
      </c>
      <c r="M1688" t="str">
        <v>ადოლფი ტურეკი</v>
      </c>
      <c r="N1688" t="str">
        <v>01092003844</v>
      </c>
      <c r="O1688" t="str">
        <v xml:space="preserve">grigol.miqaia@kopos.cz  </v>
      </c>
      <c r="P1688" t="str">
        <v/>
      </c>
      <c r="Q1688">
        <v>1639</v>
      </c>
      <c r="R1688" t="str">
        <v>0d51a686-652b-478f-9502-50b11abafa54</v>
      </c>
      <c r="S1688" t="str">
        <v>94279771-0dd8-44b8-955b-275714b1489b</v>
      </c>
      <c r="T1688" t="str">
        <v>E483615C-8278-4640-B7B1-47FF87FA3B28</v>
      </c>
      <c r="U1688" t="str">
        <v>ICE001687</v>
      </c>
      <c r="V1688" t="b">
        <f>ISNUMBER(MATCH( ""&amp; T1688,  Emploees!AC:AC,0))</f>
        <v>0</v>
      </c>
      <c r="W1688" t="b">
        <f>IF(V1688,FALSE,ISNUMBER(MATCH(T1688,Emploees!B:B,0)))</f>
        <v>0</v>
      </c>
      <c r="X1688" t="b">
        <v>1</v>
      </c>
      <c r="Y1688" t="e">
        <f>MATCH(ROW(),Sheet2!$A$2:$A$8,0)</f>
        <v>#N/A</v>
      </c>
    </row>
    <row r="1689" spans="1:25" hidden="1" x14ac:dyDescent="0.25">
      <c r="A1689" t="str">
        <v>ლაშა ამაღლობელი</v>
      </c>
      <c r="B1689" t="str">
        <v>01005026838</v>
      </c>
      <c r="C1689" s="19" t="str">
        <v/>
      </c>
      <c r="E1689" t="str">
        <v>Male</v>
      </c>
      <c r="F1689" t="str">
        <v/>
      </c>
      <c r="H1689" t="str">
        <v>ქ. თბილისის დიდუბის რაიონში, აკ წერეთლის გამზ. N118</v>
      </c>
      <c r="I1689" t="str">
        <v/>
      </c>
      <c r="J1689" t="str">
        <v/>
      </c>
      <c r="K1689" t="str">
        <v/>
      </c>
      <c r="M1689" t="str">
        <v/>
      </c>
      <c r="N1689" t="str">
        <v/>
      </c>
      <c r="O1689" t="str">
        <v/>
      </c>
      <c r="P1689" t="str">
        <v/>
      </c>
      <c r="Q1689">
        <v>1624</v>
      </c>
      <c r="R1689" t="str">
        <v>470412f4-e2c0-4f9d-91f1-1c0630a02364</v>
      </c>
      <c r="S1689" t="str">
        <v>94279771-0dd8-44b8-955b-275714b1489b</v>
      </c>
      <c r="T1689" t="str">
        <v>B1DBEEBD-1FE1-426E-84A6-99100CD5F4A2</v>
      </c>
      <c r="U1689" t="str">
        <v>ICE001688</v>
      </c>
      <c r="V1689" t="b">
        <f>ISNUMBER(MATCH( ""&amp; T1689,  Emploees!AC:AC,0))</f>
        <v>0</v>
      </c>
      <c r="W1689" t="b">
        <f>IF(V1689,FALSE,ISNUMBER(MATCH(T1689,Emploees!B:B,0)))</f>
        <v>0</v>
      </c>
      <c r="X1689" t="b">
        <v>1</v>
      </c>
      <c r="Y1689" t="e">
        <f>MATCH(ROW(),Sheet2!$A$2:$A$8,0)</f>
        <v>#N/A</v>
      </c>
    </row>
    <row r="1690" spans="1:25" hidden="1" x14ac:dyDescent="0.25">
      <c r="A1690" t="str">
        <v>ელექტროქსელმშენი</v>
      </c>
      <c r="B1690" t="str">
        <v>231945241</v>
      </c>
      <c r="C1690" s="19">
        <v>35171</v>
      </c>
      <c r="E1690" t="str">
        <v/>
      </c>
      <c r="F1690" t="str">
        <v/>
      </c>
      <c r="H1690" t="str">
        <v>თერჯოლის რაიონი, სოფ. კვახჭირი</v>
      </c>
      <c r="I1690" t="str">
        <v/>
      </c>
      <c r="J1690" t="str">
        <v/>
      </c>
      <c r="K1690" t="str">
        <v/>
      </c>
      <c r="M1690" t="str">
        <v>სოსო ჭანტურია</v>
      </c>
      <c r="N1690">
        <v>60001005477</v>
      </c>
      <c r="O1690" t="str">
        <v>elqselmsheni@mail.ru</v>
      </c>
      <c r="P1690" t="str">
        <v/>
      </c>
      <c r="Q1690">
        <v>1623</v>
      </c>
      <c r="R1690" t="str">
        <v>ec8c01a4-0fe9-424e-b08d-3bc252e7ac53</v>
      </c>
      <c r="S1690" t="str">
        <v>94279771-0dd8-44b8-955b-275714b1489b</v>
      </c>
      <c r="T1690" t="str">
        <v>6173F0A4-3FBF-4685-A153-975BD668E6E4</v>
      </c>
      <c r="U1690" t="str">
        <v>ICE001689</v>
      </c>
      <c r="V1690" t="b">
        <f>ISNUMBER(MATCH( ""&amp; T1690,  Emploees!AC:AC,0))</f>
        <v>0</v>
      </c>
      <c r="W1690" t="b">
        <f>IF(V1690,FALSE,ISNUMBER(MATCH(T1690,Emploees!B:B,0)))</f>
        <v>0</v>
      </c>
      <c r="X1690" t="b">
        <v>1</v>
      </c>
      <c r="Y1690" t="e">
        <f>MATCH(ROW(),Sheet2!$A$2:$A$8,0)</f>
        <v>#N/A</v>
      </c>
    </row>
    <row r="1691" spans="1:25" hidden="1" x14ac:dyDescent="0.25">
      <c r="A1691" t="str">
        <v>კრწანისი როიალ რეზიდენსი</v>
      </c>
      <c r="B1691" t="str">
        <v>404569837</v>
      </c>
      <c r="C1691" s="19">
        <v>43446</v>
      </c>
      <c r="E1691" t="str">
        <v/>
      </c>
      <c r="F1691" t="str">
        <v/>
      </c>
      <c r="H1691" t="str">
        <v>ქ. თბილისი, კრწანისის რაიონი, ა. ჯაფარიძის ქ., N 22ა</v>
      </c>
      <c r="I1691" t="str">
        <v/>
      </c>
      <c r="J1691" t="str">
        <v/>
      </c>
      <c r="K1691" t="str">
        <v/>
      </c>
      <c r="M1691" t="str">
        <v>ნოშრევან ნამორაძე</v>
      </c>
      <c r="N1691" t="str">
        <v>01018000728</v>
      </c>
      <c r="O1691" t="str">
        <v>info@krtsanisivilla.com</v>
      </c>
      <c r="P1691" t="str">
        <v/>
      </c>
      <c r="Q1691">
        <v>1650</v>
      </c>
      <c r="R1691" t="str">
        <v>0d51a686-652b-478f-9502-50b11abafa54</v>
      </c>
      <c r="S1691" t="str">
        <v>94279771-0dd8-44b8-955b-275714b1489b</v>
      </c>
      <c r="T1691" t="str">
        <v>08D1C5F5-CD74-4351-833E-A1B294127921</v>
      </c>
      <c r="U1691" t="str">
        <v>ICE001690</v>
      </c>
      <c r="V1691" t="b">
        <f>ISNUMBER(MATCH( ""&amp; T1691,  Emploees!AC:AC,0))</f>
        <v>0</v>
      </c>
      <c r="W1691" t="b">
        <f>IF(V1691,FALSE,ISNUMBER(MATCH(T1691,Emploees!B:B,0)))</f>
        <v>0</v>
      </c>
      <c r="X1691" t="b">
        <v>1</v>
      </c>
      <c r="Y1691" t="e">
        <f>MATCH(ROW(),Sheet2!$A$2:$A$8,0)</f>
        <v>#N/A</v>
      </c>
    </row>
    <row r="1692" spans="1:25" hidden="1" x14ac:dyDescent="0.25">
      <c r="A1692" t="str">
        <v>გრინ ლაიფ</v>
      </c>
      <c r="B1692" t="str">
        <v>404477730</v>
      </c>
      <c r="C1692" s="19">
        <v>41887</v>
      </c>
      <c r="E1692" t="str">
        <v/>
      </c>
      <c r="F1692" t="str">
        <v/>
      </c>
      <c r="H1692" t="str">
        <v xml:space="preserve">ქ. თბილისი, ვაკე-საბურთალოს რაიონი, დ. თავდადებულის ქ. N29 ბ, ფართი 6, სართული 3 </v>
      </c>
      <c r="I1692" t="str">
        <v/>
      </c>
      <c r="J1692" t="str">
        <v/>
      </c>
      <c r="K1692" t="str">
        <v/>
      </c>
      <c r="M1692" t="str">
        <v>შალვა ლიპარტელიანი</v>
      </c>
      <c r="N1692" t="str">
        <v>01024031860</v>
      </c>
      <c r="O1692" t="str">
        <v xml:space="preserve">liparteliani.sh@gmail.com 
</v>
      </c>
      <c r="P1692" t="str">
        <v/>
      </c>
      <c r="Q1692">
        <v>1580</v>
      </c>
      <c r="R1692" t="str">
        <v>0d51a686-652b-478f-9502-50b11abafa54</v>
      </c>
      <c r="S1692" t="str">
        <v>94279771-0dd8-44b8-955b-275714b1489b</v>
      </c>
      <c r="T1692" t="str">
        <v>7885E9EF-3269-491C-91E3-5E98A71863CD</v>
      </c>
      <c r="U1692" t="str">
        <v>ICE001691</v>
      </c>
      <c r="V1692" t="b">
        <f>ISNUMBER(MATCH( ""&amp; T1692,  Emploees!AC:AC,0))</f>
        <v>0</v>
      </c>
      <c r="W1692" t="b">
        <f>IF(V1692,FALSE,ISNUMBER(MATCH(T1692,Emploees!B:B,0)))</f>
        <v>0</v>
      </c>
      <c r="X1692" t="b">
        <v>1</v>
      </c>
      <c r="Y1692" t="e">
        <f>MATCH(ROW(),Sheet2!$A$2:$A$8,0)</f>
        <v>#N/A</v>
      </c>
    </row>
    <row r="1693" spans="1:25" hidden="1" x14ac:dyDescent="0.25">
      <c r="A1693" t="str">
        <v>LUCKY ELECTRONICS</v>
      </c>
      <c r="B1693" t="str">
        <v>404426126</v>
      </c>
      <c r="C1693" s="19">
        <v>41107</v>
      </c>
      <c r="E1693" t="str">
        <v/>
      </c>
      <c r="F1693" t="str">
        <v/>
      </c>
      <c r="H1693" t="str">
        <v>ქ. თბილისის, ძველი თბილისის რაიონში, შ. ჩიტაძის ქ., №11</v>
      </c>
      <c r="I1693" t="str">
        <v/>
      </c>
      <c r="J1693" t="str">
        <v/>
      </c>
      <c r="K1693" t="str">
        <v/>
      </c>
      <c r="M1693" t="str">
        <v>ემინ გაჯილაროვი</v>
      </c>
      <c r="N1693" t="str">
        <v>01017018906</v>
      </c>
      <c r="O1693" t="str">
        <v/>
      </c>
      <c r="P1693" t="str">
        <v/>
      </c>
      <c r="Q1693">
        <v>1642</v>
      </c>
      <c r="R1693" t="str">
        <v>0d51a686-652b-478f-9502-50b11abafa54</v>
      </c>
      <c r="S1693" t="str">
        <v>94279771-0dd8-44b8-955b-275714b1489b</v>
      </c>
      <c r="T1693" t="str">
        <v>2BAA13A6-4196-456B-8D21-1263B3083495</v>
      </c>
      <c r="U1693" t="str">
        <v>ICE001692</v>
      </c>
      <c r="V1693" t="b">
        <f>ISNUMBER(MATCH( ""&amp; T1693,  Emploees!AC:AC,0))</f>
        <v>0</v>
      </c>
      <c r="W1693" t="b">
        <f>IF(V1693,FALSE,ISNUMBER(MATCH(T1693,Emploees!B:B,0)))</f>
        <v>0</v>
      </c>
      <c r="X1693" t="b">
        <v>1</v>
      </c>
      <c r="Y1693" t="e">
        <f>MATCH(ROW(),Sheet2!$A$2:$A$8,0)</f>
        <v>#N/A</v>
      </c>
    </row>
    <row r="1694" spans="1:25" hidden="1" x14ac:dyDescent="0.25">
      <c r="A1694" t="str">
        <v>გიკანი</v>
      </c>
      <c r="B1694" t="str">
        <v>400086875</v>
      </c>
      <c r="C1694" s="19">
        <v>41389</v>
      </c>
      <c r="E1694" t="str">
        <v/>
      </c>
      <c r="F1694" t="str">
        <v/>
      </c>
      <c r="H1694" t="str">
        <v>ქ. თბილისი, გლდანის რაიონი, გლდანის III მ/რ, კორპ. 11, ბ. 145</v>
      </c>
      <c r="I1694" t="str">
        <v/>
      </c>
      <c r="J1694" t="str">
        <v/>
      </c>
      <c r="K1694" t="str">
        <v/>
      </c>
      <c r="M1694" t="str">
        <v>მერაბ გველესიანი</v>
      </c>
      <c r="N1694">
        <v>12001029827</v>
      </c>
      <c r="O1694" t="str">
        <v>gvelesiani.merab@mail.ru</v>
      </c>
      <c r="P1694" t="str">
        <v/>
      </c>
      <c r="Q1694">
        <v>1647</v>
      </c>
      <c r="R1694" t="str">
        <v>0d51a686-652b-478f-9502-50b11abafa54</v>
      </c>
      <c r="S1694" t="str">
        <v>94279771-0dd8-44b8-955b-275714b1489b</v>
      </c>
      <c r="T1694" t="str">
        <v>39EACEB6-E9F4-41E9-AAE8-2F64AD41D314</v>
      </c>
      <c r="U1694" t="str">
        <v>ICE001693</v>
      </c>
      <c r="V1694" t="b">
        <f>ISNUMBER(MATCH( ""&amp; T1694,  Emploees!AC:AC,0))</f>
        <v>0</v>
      </c>
      <c r="W1694" t="b">
        <f>IF(V1694,FALSE,ISNUMBER(MATCH(T1694,Emploees!B:B,0)))</f>
        <v>0</v>
      </c>
      <c r="X1694" t="b">
        <v>1</v>
      </c>
      <c r="Y1694" t="e">
        <f>MATCH(ROW(),Sheet2!$A$2:$A$8,0)</f>
        <v>#N/A</v>
      </c>
    </row>
    <row r="1695" spans="1:25" hidden="1" x14ac:dyDescent="0.25">
      <c r="A1695" t="str">
        <v>ემ ჯი პლასტიკი</v>
      </c>
      <c r="B1695" t="str">
        <v>402179940</v>
      </c>
      <c r="C1695" s="19">
        <v>44251</v>
      </c>
      <c r="E1695" t="str">
        <v/>
      </c>
      <c r="F1695" t="str">
        <v/>
      </c>
      <c r="H1695" t="str">
        <v>ქ. თბილისი,დიდუბის რაიონი, რაფიელ აგლაძის ქ., N 9, ბ. 41</v>
      </c>
      <c r="I1695" t="str">
        <v/>
      </c>
      <c r="J1695" t="str">
        <v/>
      </c>
      <c r="K1695" t="str">
        <v/>
      </c>
      <c r="M1695" t="str">
        <v>საბა მაჩიტიძე</v>
      </c>
      <c r="N1695" t="str">
        <v>01005030631</v>
      </c>
      <c r="O1695" t="str">
        <v>saba.machitidze.98@mail.ru</v>
      </c>
      <c r="P1695" t="str">
        <v/>
      </c>
      <c r="Q1695">
        <v>1648</v>
      </c>
      <c r="R1695" t="str">
        <v>0d51a686-652b-478f-9502-50b11abafa54</v>
      </c>
      <c r="S1695" t="str">
        <v>94279771-0dd8-44b8-955b-275714b1489b</v>
      </c>
      <c r="T1695" t="str">
        <v>87A45340-F619-42B9-9F85-2771779D50E5</v>
      </c>
      <c r="U1695" t="str">
        <v>ICE001694</v>
      </c>
      <c r="V1695" t="b">
        <f>ISNUMBER(MATCH( ""&amp; T1695,  Emploees!AC:AC,0))</f>
        <v>0</v>
      </c>
      <c r="W1695" t="b">
        <f>IF(V1695,FALSE,ISNUMBER(MATCH(T1695,Emploees!B:B,0)))</f>
        <v>0</v>
      </c>
      <c r="X1695" t="b">
        <v>1</v>
      </c>
      <c r="Y1695" t="e">
        <f>MATCH(ROW(),Sheet2!$A$2:$A$8,0)</f>
        <v>#N/A</v>
      </c>
    </row>
    <row r="1696" spans="1:25" hidden="1" x14ac:dyDescent="0.25">
      <c r="A1696" t="str">
        <v>მარი-97</v>
      </c>
      <c r="B1696" t="str">
        <v>445478251</v>
      </c>
      <c r="C1696" s="19">
        <v>42410</v>
      </c>
      <c r="E1696" t="str">
        <v/>
      </c>
      <c r="F1696" t="str">
        <v/>
      </c>
      <c r="H1696" t="str">
        <v xml:space="preserve">ქ. ბათუმი, მ. გოგოლიშვილის ქ., №34 </v>
      </c>
      <c r="I1696" t="str">
        <v/>
      </c>
      <c r="J1696" t="str">
        <v/>
      </c>
      <c r="K1696" t="str">
        <v/>
      </c>
      <c r="M1696" t="str">
        <v>მარიამ დიასამიძე</v>
      </c>
      <c r="N1696">
        <v>61004064950</v>
      </c>
      <c r="O1696" t="str">
        <v/>
      </c>
      <c r="P1696" t="str">
        <v/>
      </c>
      <c r="Q1696">
        <v>1357</v>
      </c>
      <c r="R1696" t="str">
        <v>0d51a686-652b-478f-9502-50b11abafa54</v>
      </c>
      <c r="S1696" t="str">
        <v>94279771-0dd8-44b8-955b-275714b1489b</v>
      </c>
      <c r="T1696" t="str">
        <v>36110A80-6172-41E7-B124-046764869CE8</v>
      </c>
      <c r="U1696" t="str">
        <v>ICE001695</v>
      </c>
      <c r="V1696" t="b">
        <f>ISNUMBER(MATCH( ""&amp; T1696,  Emploees!AC:AC,0))</f>
        <v>0</v>
      </c>
      <c r="W1696" t="b">
        <f>IF(V1696,FALSE,ISNUMBER(MATCH(T1696,Emploees!B:B,0)))</f>
        <v>0</v>
      </c>
      <c r="X1696" t="b">
        <v>1</v>
      </c>
      <c r="Y1696" t="e">
        <f>MATCH(ROW(),Sheet2!$A$2:$A$8,0)</f>
        <v>#N/A</v>
      </c>
    </row>
    <row r="1697" spans="1:25" hidden="1" x14ac:dyDescent="0.25">
      <c r="A1697" t="str">
        <v>გეეკო</v>
      </c>
      <c r="B1697" t="str">
        <v>400253104</v>
      </c>
      <c r="C1697" s="19">
        <v>43409</v>
      </c>
      <c r="E1697" t="str">
        <v/>
      </c>
      <c r="F1697" t="str">
        <v/>
      </c>
      <c r="H1697" t="str">
        <v xml:space="preserve">ქ. თბილისი, გლდანის რაიონი, გლდანი VIII მ/რ.კორ. 1. ბ. 98 
</v>
      </c>
      <c r="I1697" t="str">
        <v/>
      </c>
      <c r="J1697" t="str">
        <v/>
      </c>
      <c r="K1697" t="str">
        <v/>
      </c>
      <c r="M1697" t="str">
        <v>მერაბი გველესიანი</v>
      </c>
      <c r="N1697" t="str">
        <v>01002004254</v>
      </c>
      <c r="O1697" t="str">
        <v>demetregvelesiani@yahoo.com</v>
      </c>
      <c r="P1697" t="str">
        <v/>
      </c>
      <c r="Q1697">
        <v>1646</v>
      </c>
      <c r="R1697" t="str">
        <v>0d51a686-652b-478f-9502-50b11abafa54</v>
      </c>
      <c r="S1697" t="str">
        <v>94279771-0dd8-44b8-955b-275714b1489b</v>
      </c>
      <c r="T1697" t="str">
        <v>97C4A393-0F23-4091-B34C-DB90DFF5B4D0</v>
      </c>
      <c r="U1697" t="str">
        <v>ICE001696</v>
      </c>
      <c r="V1697" t="b">
        <f>ISNUMBER(MATCH( ""&amp; T1697,  Emploees!AC:AC,0))</f>
        <v>0</v>
      </c>
      <c r="W1697" t="b">
        <f>IF(V1697,FALSE,ISNUMBER(MATCH(T1697,Emploees!B:B,0)))</f>
        <v>0</v>
      </c>
      <c r="X1697" t="b">
        <v>1</v>
      </c>
      <c r="Y1697" t="e">
        <f>MATCH(ROW(),Sheet2!$A$2:$A$8,0)</f>
        <v>#N/A</v>
      </c>
    </row>
    <row r="1698" spans="1:25" hidden="1" x14ac:dyDescent="0.25">
      <c r="A1698" t="str">
        <v>რომა</v>
      </c>
      <c r="B1698" t="str">
        <v>405358571</v>
      </c>
      <c r="C1698" s="19">
        <v>43756</v>
      </c>
      <c r="E1698" t="str">
        <v/>
      </c>
      <c r="F1698" t="str">
        <v/>
      </c>
      <c r="H1698" t="str">
        <v>ქ. თბილისი, ვაკის რაიონი, დაბა წყნეთი, მერაბ კოსტავას ქუჩა, N 30</v>
      </c>
      <c r="I1698" t="str">
        <v/>
      </c>
      <c r="J1698" t="str">
        <v/>
      </c>
      <c r="K1698" t="str">
        <v/>
      </c>
      <c r="M1698" t="str">
        <v>რომან ონაშვილი</v>
      </c>
      <c r="N1698" t="str">
        <v>01008009862</v>
      </c>
      <c r="O1698" t="str">
        <v>roma108shop@gmail.com</v>
      </c>
      <c r="P1698" t="str">
        <v/>
      </c>
      <c r="Q1698">
        <v>1637</v>
      </c>
      <c r="R1698" t="str">
        <v>0d51a686-652b-478f-9502-50b11abafa54</v>
      </c>
      <c r="S1698" t="str">
        <v>94279771-0dd8-44b8-955b-275714b1489b</v>
      </c>
      <c r="T1698" t="str">
        <v>863869F0-2778-44DA-90BE-C78FC5F295D0</v>
      </c>
      <c r="U1698" t="str">
        <v>ICE001697</v>
      </c>
      <c r="V1698" t="b">
        <f>ISNUMBER(MATCH( ""&amp; T1698,  Emploees!AC:AC,0))</f>
        <v>0</v>
      </c>
      <c r="W1698" t="b">
        <f>IF(V1698,FALSE,ISNUMBER(MATCH(T1698,Emploees!B:B,0)))</f>
        <v>0</v>
      </c>
      <c r="X1698" t="b">
        <v>1</v>
      </c>
      <c r="Y1698" t="e">
        <f>MATCH(ROW(),Sheet2!$A$2:$A$8,0)</f>
        <v>#N/A</v>
      </c>
    </row>
    <row r="1699" spans="1:25" hidden="1" x14ac:dyDescent="0.25">
      <c r="A1699" t="str">
        <v>მეტალი</v>
      </c>
      <c r="B1699" t="str">
        <v>412711846</v>
      </c>
      <c r="C1699" s="19">
        <v>42275</v>
      </c>
      <c r="E1699" t="str">
        <v/>
      </c>
      <c r="F1699" t="str">
        <v/>
      </c>
      <c r="H1699" t="str">
        <v xml:space="preserve">ქალაქი ქუთაისი, ქუჩა გუგუნავა, N 18, (ნაკვეთი N5-2-2) 
</v>
      </c>
      <c r="I1699" t="str">
        <v/>
      </c>
      <c r="J1699" t="str">
        <v/>
      </c>
      <c r="K1699" t="str">
        <v/>
      </c>
      <c r="M1699" t="str">
        <v>თორნიკე სალაძე</v>
      </c>
      <c r="N1699">
        <v>21001033251</v>
      </c>
      <c r="O1699" t="str">
        <v>7metali77@mail.ru</v>
      </c>
      <c r="P1699" t="str">
        <v/>
      </c>
      <c r="Q1699">
        <v>1645</v>
      </c>
      <c r="R1699" t="str">
        <v>0d51a686-652b-478f-9502-50b11abafa54</v>
      </c>
      <c r="S1699" t="str">
        <v>94279771-0dd8-44b8-955b-275714b1489b</v>
      </c>
      <c r="T1699" t="str">
        <v>787F2C95-5D9D-478E-8107-CF74054EAB14</v>
      </c>
      <c r="U1699" t="str">
        <v>ICE001698</v>
      </c>
      <c r="V1699" t="b">
        <f>ISNUMBER(MATCH( ""&amp; T1699,  Emploees!AC:AC,0))</f>
        <v>0</v>
      </c>
      <c r="W1699" t="b">
        <f>IF(V1699,FALSE,ISNUMBER(MATCH(T1699,Emploees!B:B,0)))</f>
        <v>0</v>
      </c>
      <c r="X1699" t="b">
        <v>1</v>
      </c>
      <c r="Y1699" t="e">
        <f>MATCH(ROW(),Sheet2!$A$2:$A$8,0)</f>
        <v>#N/A</v>
      </c>
    </row>
    <row r="1700" spans="1:25" hidden="1" x14ac:dyDescent="0.25">
      <c r="A1700" t="str">
        <v>პრაქტიკა</v>
      </c>
      <c r="B1700" t="str">
        <v>405209554</v>
      </c>
      <c r="C1700" s="19">
        <v>42884</v>
      </c>
      <c r="E1700" t="str">
        <v/>
      </c>
      <c r="F1700" t="str">
        <v/>
      </c>
      <c r="H1700" t="str">
        <v>ქ. თბილისი, ვაკე-საბურთალოს რაიონი, გურამ ფანჯიკიძის ქ., შესახვევი I , N 1, სართული 7, ბ. N24</v>
      </c>
      <c r="I1700" t="str">
        <v/>
      </c>
      <c r="J1700" t="str">
        <v/>
      </c>
      <c r="K1700" t="str">
        <v/>
      </c>
      <c r="M1700" t="str">
        <v>ლევან ესვანჯია</v>
      </c>
      <c r="N1700" t="str">
        <v>01001008009</v>
      </c>
      <c r="O1700" t="str">
        <v>practice.house@yahoo.com</v>
      </c>
      <c r="P1700" t="str">
        <v/>
      </c>
      <c r="Q1700">
        <v>1641</v>
      </c>
      <c r="R1700" t="str">
        <v>ec8c01a4-0fe9-424e-b08d-3bc252e7ac53</v>
      </c>
      <c r="S1700" t="str">
        <v>94279771-0dd8-44b8-955b-275714b1489b</v>
      </c>
      <c r="T1700" t="str">
        <v>9AF1651B-ADA8-41D0-BC9F-CBB57DB14CD1</v>
      </c>
      <c r="U1700" t="str">
        <v>ICE001699</v>
      </c>
      <c r="V1700" t="b">
        <f>ISNUMBER(MATCH( ""&amp; T1700,  Emploees!AC:AC,0))</f>
        <v>0</v>
      </c>
      <c r="W1700" t="b">
        <f>IF(V1700,FALSE,ISNUMBER(MATCH(T1700,Emploees!B:B,0)))</f>
        <v>0</v>
      </c>
      <c r="X1700" t="b">
        <v>1</v>
      </c>
      <c r="Y1700" t="e">
        <f>MATCH(ROW(),Sheet2!$A$2:$A$8,0)</f>
        <v>#N/A</v>
      </c>
    </row>
    <row r="1701" spans="1:25" hidden="1" x14ac:dyDescent="0.25">
      <c r="A1701" t="str">
        <v>დავით ყიფშიძე</v>
      </c>
      <c r="B1701" t="str">
        <v>35001085595</v>
      </c>
      <c r="C1701" s="19" t="str">
        <v/>
      </c>
      <c r="E1701" t="str">
        <v>Male</v>
      </c>
      <c r="F1701" t="str">
        <v/>
      </c>
      <c r="H1701" t="str">
        <v>ქ. რუსთავი ვაჟა-ფშაველას II გას. კორ. 2 ბ. 10</v>
      </c>
      <c r="I1701" t="str">
        <v/>
      </c>
      <c r="J1701" t="str">
        <v/>
      </c>
      <c r="K1701" t="str">
        <v/>
      </c>
      <c r="M1701" t="str">
        <v/>
      </c>
      <c r="N1701" t="str">
        <v/>
      </c>
      <c r="O1701" t="str">
        <v>valerintx@gmail.com</v>
      </c>
      <c r="P1701" t="str">
        <v/>
      </c>
      <c r="Q1701">
        <v>1644</v>
      </c>
      <c r="R1701" t="str">
        <v>470412f4-e2c0-4f9d-91f1-1c0630a02364</v>
      </c>
      <c r="S1701" t="str">
        <v>94279771-0dd8-44b8-955b-275714b1489b</v>
      </c>
      <c r="T1701" t="str">
        <v>38E3E0F9-682A-4B07-A9BD-9FEDC0218E4D</v>
      </c>
      <c r="U1701" t="str">
        <v>ICE001700</v>
      </c>
      <c r="V1701" t="b">
        <f>ISNUMBER(MATCH( ""&amp; T1701,  Emploees!AC:AC,0))</f>
        <v>0</v>
      </c>
      <c r="W1701" t="b">
        <f>IF(V1701,FALSE,ISNUMBER(MATCH(T1701,Emploees!B:B,0)))</f>
        <v>0</v>
      </c>
      <c r="X1701" t="b">
        <v>1</v>
      </c>
      <c r="Y1701" t="e">
        <f>MATCH(ROW(),Sheet2!$A$2:$A$8,0)</f>
        <v>#N/A</v>
      </c>
    </row>
    <row r="1702" spans="1:25" hidden="1" x14ac:dyDescent="0.25">
      <c r="A1702" t="str">
        <v>ბიძინა გალუაშვილი</v>
      </c>
      <c r="B1702" t="str">
        <v>01035000776</v>
      </c>
      <c r="C1702" s="19" t="str">
        <v/>
      </c>
      <c r="E1702" t="str">
        <v>Male</v>
      </c>
      <c r="F1702" t="str">
        <v/>
      </c>
      <c r="H1702" t="str">
        <v>ქ. თბილისი, ვაკის რაიონი, დ. წყნეთი, დ. ამილახვრის ქ., N 7</v>
      </c>
      <c r="I1702" t="str">
        <v/>
      </c>
      <c r="J1702" t="str">
        <v/>
      </c>
      <c r="K1702" t="str">
        <v/>
      </c>
      <c r="M1702" t="str">
        <v/>
      </c>
      <c r="N1702" t="str">
        <v/>
      </c>
      <c r="O1702" t="str">
        <v>bidzinagaluashvili@yahoo.com</v>
      </c>
      <c r="P1702" t="str">
        <v/>
      </c>
      <c r="Q1702">
        <v>1643</v>
      </c>
      <c r="R1702" t="str">
        <v>ba538574-e93f-4ce8-a780-667b61fc970a</v>
      </c>
      <c r="S1702" t="str">
        <v>94279771-0dd8-44b8-955b-275714b1489b</v>
      </c>
      <c r="T1702" t="str">
        <v>686BFBA7-4779-463B-B903-0D3B884BD02E</v>
      </c>
      <c r="U1702" t="str">
        <v>ICE001701</v>
      </c>
      <c r="V1702" t="b">
        <f>ISNUMBER(MATCH( ""&amp; T1702,  Emploees!AC:AC,0))</f>
        <v>0</v>
      </c>
      <c r="W1702" t="b">
        <f>IF(V1702,FALSE,ISNUMBER(MATCH(T1702,Emploees!B:B,0)))</f>
        <v>0</v>
      </c>
      <c r="X1702" t="b">
        <v>1</v>
      </c>
      <c r="Y1702" t="e">
        <f>MATCH(ROW(),Sheet2!$A$2:$A$8,0)</f>
        <v>#N/A</v>
      </c>
    </row>
    <row r="1703" spans="1:25" hidden="1" x14ac:dyDescent="0.25">
      <c r="A1703" t="str">
        <v>ბექა ლეჟავა</v>
      </c>
      <c r="B1703" t="str">
        <v>01009014629</v>
      </c>
      <c r="C1703" s="19" t="str">
        <v/>
      </c>
      <c r="E1703" t="str">
        <v>Male</v>
      </c>
      <c r="F1703" t="b">
        <v>0</v>
      </c>
      <c r="H1703" t="str">
        <v>ქ. თბილისი, ვაჟა-ფშაველას გამზ. III კვ. კორ. 22ბ, ბ. 16</v>
      </c>
      <c r="I1703" t="str">
        <v/>
      </c>
      <c r="J1703" t="str">
        <v/>
      </c>
      <c r="K1703" t="str">
        <v/>
      </c>
      <c r="M1703" t="str">
        <v/>
      </c>
      <c r="N1703" t="str">
        <v/>
      </c>
      <c r="O1703" t="str">
        <v/>
      </c>
      <c r="P1703" t="str">
        <v/>
      </c>
      <c r="Q1703">
        <v>1652</v>
      </c>
      <c r="R1703" t="str">
        <v>bf4d83f9-5064-4958-af6e-e4c21b2e4880</v>
      </c>
      <c r="S1703" t="str">
        <v>94279771-0dd8-44b8-955b-275714b1489b</v>
      </c>
      <c r="T1703" t="str">
        <v>415016FC-2E12-41BF-A2FC-AA3E7475751A</v>
      </c>
      <c r="U1703" t="str">
        <v>ICE001702</v>
      </c>
      <c r="V1703" t="b">
        <f>ISNUMBER(MATCH( ""&amp; T1703,  Emploees!AC:AC,0))</f>
        <v>0</v>
      </c>
      <c r="W1703" t="b">
        <f>IF(V1703,FALSE,ISNUMBER(MATCH(T1703,Emploees!B:B,0)))</f>
        <v>0</v>
      </c>
      <c r="X1703" t="b">
        <v>1</v>
      </c>
      <c r="Y1703" t="e">
        <f>MATCH(ROW(),Sheet2!$A$2:$A$8,0)</f>
        <v>#N/A</v>
      </c>
    </row>
    <row r="1704" spans="1:25" hidden="1" x14ac:dyDescent="0.25">
      <c r="A1704" t="str">
        <v>გიორგი გაგნიძე</v>
      </c>
      <c r="B1704" t="str">
        <v>01027023991</v>
      </c>
      <c r="C1704" s="19" t="str">
        <v/>
      </c>
      <c r="E1704" t="str">
        <v>Male</v>
      </c>
      <c r="F1704" t="b">
        <v>0</v>
      </c>
      <c r="H1704" t="str">
        <v>თბილისი,</v>
      </c>
      <c r="I1704" t="str">
        <v/>
      </c>
      <c r="J1704" t="str">
        <v/>
      </c>
      <c r="K1704" t="str">
        <v/>
      </c>
      <c r="M1704" t="str">
        <v/>
      </c>
      <c r="N1704" t="str">
        <v/>
      </c>
      <c r="O1704" t="str">
        <v/>
      </c>
      <c r="P1704" t="str">
        <v/>
      </c>
      <c r="Q1704">
        <v>1651</v>
      </c>
      <c r="R1704" t="str">
        <v>bf4d83f9-5064-4958-af6e-e4c21b2e4880</v>
      </c>
      <c r="S1704" t="str">
        <v>94279771-0dd8-44b8-955b-275714b1489b</v>
      </c>
      <c r="T1704" t="str">
        <v>EC7AFECD-A5A6-4AA2-8997-05ADC012B4EF</v>
      </c>
      <c r="U1704" t="str">
        <v>ICE001703</v>
      </c>
      <c r="V1704" t="b">
        <f>ISNUMBER(MATCH( ""&amp; T1704,  Emploees!AC:AC,0))</f>
        <v>0</v>
      </c>
      <c r="W1704" t="b">
        <f>IF(V1704,FALSE,ISNUMBER(MATCH(T1704,Emploees!B:B,0)))</f>
        <v>0</v>
      </c>
      <c r="X1704" t="b">
        <v>1</v>
      </c>
      <c r="Y1704" t="e">
        <f>MATCH(ROW(),Sheet2!$A$2:$A$8,0)</f>
        <v>#N/A</v>
      </c>
    </row>
    <row r="1705" spans="1:25" hidden="1" x14ac:dyDescent="0.25">
      <c r="A1705" t="str">
        <v>ანა თალაკვაძე</v>
      </c>
      <c r="B1705" t="str">
        <v>01001003747</v>
      </c>
      <c r="C1705" s="19" t="str">
        <v/>
      </c>
      <c r="E1705" t="str">
        <v>Female</v>
      </c>
      <c r="F1705" t="b">
        <v>0</v>
      </c>
      <c r="H1705" t="str">
        <v>ქ. თბილისი, დ. გურამიშვილის გამზ.</v>
      </c>
      <c r="I1705" t="str">
        <v/>
      </c>
      <c r="J1705" t="str">
        <v/>
      </c>
      <c r="K1705" t="str">
        <v/>
      </c>
      <c r="M1705" t="str">
        <v/>
      </c>
      <c r="N1705" t="str">
        <v/>
      </c>
      <c r="O1705" t="str">
        <v/>
      </c>
      <c r="P1705" t="str">
        <v/>
      </c>
      <c r="Q1705">
        <v>1664</v>
      </c>
      <c r="R1705" t="str">
        <v>bf4d83f9-5064-4958-af6e-e4c21b2e4880</v>
      </c>
      <c r="S1705" t="str">
        <v>94279771-0dd8-44b8-955b-275714b1489b</v>
      </c>
      <c r="T1705" t="str">
        <v>0DD68E80-3361-4FB3-9275-31E828438ADC</v>
      </c>
      <c r="U1705" t="str">
        <v>ICE001704</v>
      </c>
      <c r="V1705" t="b">
        <f>ISNUMBER(MATCH( ""&amp; T1705,  Emploees!AC:AC,0))</f>
        <v>0</v>
      </c>
      <c r="W1705" t="b">
        <f>IF(V1705,FALSE,ISNUMBER(MATCH(T1705,Emploees!B:B,0)))</f>
        <v>0</v>
      </c>
      <c r="X1705" t="b">
        <v>1</v>
      </c>
      <c r="Y1705" t="e">
        <f>MATCH(ROW(),Sheet2!$A$2:$A$8,0)</f>
        <v>#N/A</v>
      </c>
    </row>
    <row r="1706" spans="1:25" hidden="1" x14ac:dyDescent="0.25">
      <c r="A1706" t="str">
        <v>სოკარ ჯორჯია პეტროლეუმი</v>
      </c>
      <c r="B1706" t="str">
        <v>202352514</v>
      </c>
      <c r="C1706" s="19">
        <v>38982</v>
      </c>
      <c r="E1706" t="str">
        <v/>
      </c>
      <c r="F1706" t="str">
        <v/>
      </c>
      <c r="H1706" t="str">
        <v xml:space="preserve">ქ. თბილისი, ისნის რაიონი, 300 არაგველის ქ. N24 
</v>
      </c>
      <c r="I1706" t="str">
        <v/>
      </c>
      <c r="J1706" t="str">
        <v/>
      </c>
      <c r="K1706" t="str">
        <v/>
      </c>
      <c r="M1706" t="str">
        <v>ლევან გიორგაძე</v>
      </c>
      <c r="N1706" t="str">
        <v>01008016642</v>
      </c>
      <c r="O1706" t="str">
        <v>info@sgp.ge</v>
      </c>
      <c r="P1706" t="str">
        <v/>
      </c>
      <c r="Q1706">
        <v>1656</v>
      </c>
      <c r="R1706" t="str">
        <v>0d51a686-652b-478f-9502-50b11abafa54</v>
      </c>
      <c r="S1706" t="str">
        <v>94279771-0dd8-44b8-955b-275714b1489b</v>
      </c>
      <c r="T1706" t="str">
        <v>8EAF0D8D-92BE-4709-B21A-592D4F372042</v>
      </c>
      <c r="U1706" t="str">
        <v>ICE001705</v>
      </c>
      <c r="V1706" t="b">
        <f>ISNUMBER(MATCH( ""&amp; T1706,  Emploees!AC:AC,0))</f>
        <v>0</v>
      </c>
      <c r="W1706" t="b">
        <f>IF(V1706,FALSE,ISNUMBER(MATCH(T1706,Emploees!B:B,0)))</f>
        <v>0</v>
      </c>
      <c r="X1706" t="b">
        <v>1</v>
      </c>
      <c r="Y1706" t="e">
        <f>MATCH(ROW(),Sheet2!$A$2:$A$8,0)</f>
        <v>#N/A</v>
      </c>
    </row>
    <row r="1707" spans="1:25" hidden="1" x14ac:dyDescent="0.25">
      <c r="A1707" t="str">
        <v>საბატა</v>
      </c>
      <c r="B1707" t="str">
        <v>245550185</v>
      </c>
      <c r="C1707" s="19">
        <v>42407</v>
      </c>
      <c r="E1707" t="str">
        <v/>
      </c>
      <c r="F1707" t="str">
        <v/>
      </c>
      <c r="H1707" t="str">
        <v>ქ. ბათუმი, ვაჟა-ფშაველას ქ., №40</v>
      </c>
      <c r="I1707" t="str">
        <v/>
      </c>
      <c r="J1707" t="str">
        <v/>
      </c>
      <c r="K1707" t="str">
        <v/>
      </c>
      <c r="M1707" t="str">
        <v>მალხაზ თავდგირიძე</v>
      </c>
      <c r="N1707">
        <v>61002011752</v>
      </c>
      <c r="O1707" t="str">
        <v>Sabata.ltd@hotmail.com</v>
      </c>
      <c r="P1707" t="str">
        <v/>
      </c>
      <c r="Q1707">
        <v>1654</v>
      </c>
      <c r="R1707" t="str">
        <v>0d51a686-652b-478f-9502-50b11abafa54</v>
      </c>
      <c r="S1707" t="str">
        <v>94279771-0dd8-44b8-955b-275714b1489b</v>
      </c>
      <c r="T1707" t="str">
        <v>D385E628-2D0B-4E0D-8B10-AA29E1F9CFBD</v>
      </c>
      <c r="U1707" t="str">
        <v>ICE001706</v>
      </c>
      <c r="V1707" t="b">
        <f>ISNUMBER(MATCH( ""&amp; T1707,  Emploees!AC:AC,0))</f>
        <v>0</v>
      </c>
      <c r="W1707" t="b">
        <f>IF(V1707,FALSE,ISNUMBER(MATCH(T1707,Emploees!B:B,0)))</f>
        <v>0</v>
      </c>
      <c r="X1707" t="b">
        <v>1</v>
      </c>
      <c r="Y1707" t="e">
        <f>MATCH(ROW(),Sheet2!$A$2:$A$8,0)</f>
        <v>#N/A</v>
      </c>
    </row>
    <row r="1708" spans="1:25" hidden="1" x14ac:dyDescent="0.25">
      <c r="A1708" t="str">
        <v>მაკა სილაგაძე</v>
      </c>
      <c r="B1708" t="str">
        <v>60001015627</v>
      </c>
      <c r="C1708" s="19">
        <v>41155</v>
      </c>
      <c r="E1708" t="str">
        <v>Female</v>
      </c>
      <c r="F1708" t="str">
        <v/>
      </c>
      <c r="H1708" t="str">
        <v>ქ. თბილისის, ძველი თბილისის რაიონში, მ. კოსტავას ქ., №3</v>
      </c>
      <c r="I1708" t="str">
        <v/>
      </c>
      <c r="J1708" t="str">
        <v/>
      </c>
      <c r="K1708" t="str">
        <v/>
      </c>
      <c r="M1708" t="str">
        <v/>
      </c>
      <c r="N1708" t="str">
        <v/>
      </c>
      <c r="O1708" t="str">
        <v>maka-silagadze@hotmail.com</v>
      </c>
      <c r="P1708" t="str">
        <v/>
      </c>
      <c r="Q1708" t="str">
        <v/>
      </c>
      <c r="R1708" t="str">
        <v>ba538574-e93f-4ce8-a780-667b61fc970a</v>
      </c>
      <c r="S1708" t="str">
        <v>94279771-0dd8-44b8-955b-275714b1489b</v>
      </c>
      <c r="T1708" t="str">
        <v>CB9F157D-A364-4520-8058-2FFC1C620EBA</v>
      </c>
      <c r="U1708" t="str">
        <v>ICE001707</v>
      </c>
      <c r="V1708" t="b">
        <f>ISNUMBER(MATCH( ""&amp; T1708,  Emploees!AC:AC,0))</f>
        <v>0</v>
      </c>
      <c r="W1708" t="b">
        <f>IF(V1708,FALSE,ISNUMBER(MATCH(T1708,Emploees!B:B,0)))</f>
        <v>0</v>
      </c>
      <c r="X1708" t="b">
        <v>1</v>
      </c>
      <c r="Y1708" t="e">
        <f>MATCH(ROW(),Sheet2!$A$2:$A$8,0)</f>
        <v>#N/A</v>
      </c>
    </row>
    <row r="1709" spans="1:25" hidden="1" x14ac:dyDescent="0.25">
      <c r="A1709" t="str">
        <v>EURASIA LOGISTICS UAB</v>
      </c>
      <c r="B1709" t="str">
        <v/>
      </c>
      <c r="C1709" s="19" t="str">
        <v/>
      </c>
      <c r="E1709" t="str">
        <v/>
      </c>
      <c r="F1709" t="str">
        <v/>
      </c>
      <c r="H1709" t="str">
        <v>Antano Tumeno g. 4, LT-01109 Vilnius, Lithuania</v>
      </c>
      <c r="I1709" t="str">
        <v/>
      </c>
      <c r="J1709" t="str">
        <v/>
      </c>
      <c r="K1709" t="str">
        <v/>
      </c>
      <c r="M1709" t="str">
        <v/>
      </c>
      <c r="N1709" t="str">
        <v/>
      </c>
      <c r="O1709" t="str">
        <v>info@eurasia.lt</v>
      </c>
      <c r="P1709" t="str">
        <v/>
      </c>
      <c r="Q1709">
        <v>1657</v>
      </c>
      <c r="R1709" t="str">
        <v>7766e9c2-0094-4090-adf4-ef017062457f</v>
      </c>
      <c r="S1709" t="str">
        <v>35bd2c73-fa3b-4671-9d82-a6389d46aa15</v>
      </c>
      <c r="T1709" t="str">
        <v>6DE42F59-669A-46CF-A69D-3C6AF257E84B</v>
      </c>
      <c r="U1709" t="str">
        <v>ICE001708</v>
      </c>
      <c r="V1709" t="b">
        <f>ISNUMBER(MATCH( ""&amp; T1709,  Emploees!AC:AC,0))</f>
        <v>0</v>
      </c>
      <c r="W1709" t="b">
        <f>IF(V1709,FALSE,ISNUMBER(MATCH(T1709,Emploees!B:B,0)))</f>
        <v>0</v>
      </c>
      <c r="X1709" t="b">
        <v>1</v>
      </c>
      <c r="Y1709" t="e">
        <f>MATCH(ROW(),Sheet2!$A$2:$A$8,0)</f>
        <v>#N/A</v>
      </c>
    </row>
    <row r="1710" spans="1:25" hidden="1" x14ac:dyDescent="0.25">
      <c r="A1710" t="str">
        <v>PROLIFT GLOBAL DIS.TIC.A.S.</v>
      </c>
      <c r="B1710" t="str">
        <v/>
      </c>
      <c r="C1710" s="19" t="str">
        <v/>
      </c>
      <c r="E1710" t="str">
        <v/>
      </c>
      <c r="F1710" t="str">
        <v/>
      </c>
      <c r="H1710" t="str">
        <v>ISTANBUL</v>
      </c>
      <c r="I1710" t="str">
        <v/>
      </c>
      <c r="J1710" t="str">
        <v/>
      </c>
      <c r="K1710" t="str">
        <v/>
      </c>
      <c r="M1710" t="str">
        <v/>
      </c>
      <c r="N1710" t="str">
        <v/>
      </c>
      <c r="O1710" t="str">
        <v/>
      </c>
      <c r="P1710" t="str">
        <v/>
      </c>
      <c r="Q1710">
        <v>1610</v>
      </c>
      <c r="R1710" t="str">
        <v>7766e9c2-0094-4090-adf4-ef017062457f</v>
      </c>
      <c r="S1710" t="str">
        <v>53cc2ab4-7af4-40a4-8f56-ef11c416822b</v>
      </c>
      <c r="T1710" t="str">
        <v>A5B9DA95-9565-4797-9F3D-5B22B9995530</v>
      </c>
      <c r="U1710" t="str">
        <v>ICE001709</v>
      </c>
      <c r="V1710" t="b">
        <f>ISNUMBER(MATCH( ""&amp; T1710,  Emploees!AC:AC,0))</f>
        <v>0</v>
      </c>
      <c r="W1710" t="b">
        <f>IF(V1710,FALSE,ISNUMBER(MATCH(T1710,Emploees!B:B,0)))</f>
        <v>0</v>
      </c>
      <c r="X1710" t="b">
        <v>1</v>
      </c>
      <c r="Y1710" t="e">
        <f>MATCH(ROW(),Sheet2!$A$2:$A$8,0)</f>
        <v>#N/A</v>
      </c>
    </row>
    <row r="1711" spans="1:25" hidden="1" x14ac:dyDescent="0.25">
      <c r="A1711" t="str">
        <v>რუსუდან ბრაგვაძე</v>
      </c>
      <c r="B1711" t="str">
        <v>01024067897</v>
      </c>
      <c r="C1711" s="19" t="str">
        <v/>
      </c>
      <c r="E1711" t="str">
        <v>Male</v>
      </c>
      <c r="F1711" t="b">
        <v>0</v>
      </c>
      <c r="H1711" t="str">
        <v>ქ. თბილისი, გიორგი დანელიას 33</v>
      </c>
      <c r="I1711" t="str">
        <v/>
      </c>
      <c r="J1711" t="str">
        <v/>
      </c>
      <c r="K1711" t="str">
        <v/>
      </c>
      <c r="M1711" t="str">
        <v/>
      </c>
      <c r="N1711" t="str">
        <v/>
      </c>
      <c r="O1711" t="str">
        <v/>
      </c>
      <c r="P1711" t="str">
        <v/>
      </c>
      <c r="Q1711">
        <v>1660</v>
      </c>
      <c r="R1711" t="str">
        <v>bf4d83f9-5064-4958-af6e-e4c21b2e4880</v>
      </c>
      <c r="S1711" t="str">
        <v>94279771-0dd8-44b8-955b-275714b1489b</v>
      </c>
      <c r="T1711" t="str">
        <v>27BE7E23-FFE5-4CD0-B081-F330DBB2EDBF</v>
      </c>
      <c r="U1711" t="str">
        <v>ICE001710</v>
      </c>
      <c r="V1711" t="b">
        <f>ISNUMBER(MATCH( ""&amp; T1711,  Emploees!AC:AC,0))</f>
        <v>0</v>
      </c>
      <c r="W1711" t="b">
        <f>IF(V1711,FALSE,ISNUMBER(MATCH(T1711,Emploees!B:B,0)))</f>
        <v>0</v>
      </c>
      <c r="X1711" t="b">
        <v>1</v>
      </c>
      <c r="Y1711" t="e">
        <f>MATCH(ROW(),Sheet2!$A$2:$A$8,0)</f>
        <v>#N/A</v>
      </c>
    </row>
    <row r="1712" spans="1:25" hidden="1" x14ac:dyDescent="0.25">
      <c r="A1712" t="str">
        <v>ონისე იოსელიანი</v>
      </c>
      <c r="B1712" t="str">
        <v>01009020969</v>
      </c>
      <c r="C1712" s="19" t="str">
        <v/>
      </c>
      <c r="E1712" t="str">
        <v>Male</v>
      </c>
      <c r="F1712" t="b">
        <v>0</v>
      </c>
      <c r="H1712" t="str">
        <v>ქ. თბილისი, ვაჟა-ფშაველას გამზ.კორპ.4</v>
      </c>
      <c r="I1712" t="str">
        <v/>
      </c>
      <c r="J1712" t="str">
        <v/>
      </c>
      <c r="K1712" t="str">
        <v/>
      </c>
      <c r="M1712" t="str">
        <v/>
      </c>
      <c r="N1712" t="str">
        <v/>
      </c>
      <c r="O1712" t="str">
        <v/>
      </c>
      <c r="P1712" t="str">
        <v/>
      </c>
      <c r="Q1712">
        <v>1666</v>
      </c>
      <c r="R1712" t="str">
        <v>bf4d83f9-5064-4958-af6e-e4c21b2e4880</v>
      </c>
      <c r="S1712" t="str">
        <v>94279771-0dd8-44b8-955b-275714b1489b</v>
      </c>
      <c r="T1712" t="str">
        <v>150EE4A2-4E30-43C4-B94F-3DA3A283FD5B</v>
      </c>
      <c r="U1712" t="str">
        <v>ICE001711</v>
      </c>
      <c r="V1712" t="b">
        <f>ISNUMBER(MATCH( ""&amp; T1712,  Emploees!AC:AC,0))</f>
        <v>0</v>
      </c>
      <c r="W1712" t="b">
        <f>IF(V1712,FALSE,ISNUMBER(MATCH(T1712,Emploees!B:B,0)))</f>
        <v>0</v>
      </c>
      <c r="X1712" t="b">
        <v>1</v>
      </c>
      <c r="Y1712" t="e">
        <f>MATCH(ROW(),Sheet2!$A$2:$A$8,0)</f>
        <v>#N/A</v>
      </c>
    </row>
    <row r="1713" spans="1:25" hidden="1" x14ac:dyDescent="0.25">
      <c r="A1713" t="str">
        <v>დავით მაჭავარიანი</v>
      </c>
      <c r="B1713" t="str">
        <v>01031006443</v>
      </c>
      <c r="C1713" s="19" t="str">
        <v/>
      </c>
      <c r="E1713" t="str">
        <v>Male</v>
      </c>
      <c r="F1713" t="b">
        <v>0</v>
      </c>
      <c r="H1713" t="str">
        <v>ქ. თბილისი, ცინცაძის 26, V ბლოკი, 8 სადარბაზო, ბინა N85</v>
      </c>
      <c r="I1713" t="str">
        <v/>
      </c>
      <c r="J1713" t="str">
        <v/>
      </c>
      <c r="K1713" t="str">
        <v/>
      </c>
      <c r="M1713" t="str">
        <v/>
      </c>
      <c r="N1713" t="str">
        <v/>
      </c>
      <c r="O1713" t="str">
        <v/>
      </c>
      <c r="P1713" t="str">
        <v/>
      </c>
      <c r="Q1713">
        <v>1689</v>
      </c>
      <c r="R1713" t="str">
        <v>bf4d83f9-5064-4958-af6e-e4c21b2e4880</v>
      </c>
      <c r="S1713" t="str">
        <v>94279771-0dd8-44b8-955b-275714b1489b</v>
      </c>
      <c r="T1713" t="str">
        <v>8832AAFF-F2AE-44E8-876A-E1B1B305B48C</v>
      </c>
      <c r="U1713" t="str">
        <v>ICE001712</v>
      </c>
      <c r="V1713" t="b">
        <f>ISNUMBER(MATCH( ""&amp; T1713,  Emploees!AC:AC,0))</f>
        <v>0</v>
      </c>
      <c r="W1713" t="b">
        <f>IF(V1713,FALSE,ISNUMBER(MATCH(T1713,Emploees!B:B,0)))</f>
        <v>0</v>
      </c>
      <c r="X1713" t="b">
        <v>1</v>
      </c>
      <c r="Y1713" t="e">
        <f>MATCH(ROW(),Sheet2!$A$2:$A$8,0)</f>
        <v>#N/A</v>
      </c>
    </row>
    <row r="1714" spans="1:25" hidden="1" x14ac:dyDescent="0.25">
      <c r="A1714" t="str">
        <v>ირაკლი თავართქილაძე</v>
      </c>
      <c r="B1714" t="str">
        <v>61001014004</v>
      </c>
      <c r="C1714" s="19" t="str">
        <v/>
      </c>
      <c r="E1714" t="str">
        <v>Male</v>
      </c>
      <c r="F1714" t="b">
        <v>0</v>
      </c>
      <c r="H1714" t="str">
        <v>ქ. თბილისი, კარტოზიას 10, სადარბაზო 6, ბინა N769</v>
      </c>
      <c r="I1714" t="str">
        <v/>
      </c>
      <c r="J1714" t="str">
        <v/>
      </c>
      <c r="K1714" t="str">
        <v/>
      </c>
      <c r="M1714" t="str">
        <v/>
      </c>
      <c r="N1714" t="str">
        <v/>
      </c>
      <c r="O1714" t="str">
        <v/>
      </c>
      <c r="P1714" t="str">
        <v/>
      </c>
      <c r="Q1714">
        <v>713</v>
      </c>
      <c r="R1714" t="str">
        <v>bf4d83f9-5064-4958-af6e-e4c21b2e4880</v>
      </c>
      <c r="S1714" t="str">
        <v>94279771-0dd8-44b8-955b-275714b1489b</v>
      </c>
      <c r="T1714" t="str">
        <v>D4783163-8E1D-47D8-B183-54109C9F72EF</v>
      </c>
      <c r="U1714" t="str">
        <v>ICE001713</v>
      </c>
      <c r="V1714" t="b">
        <f>ISNUMBER(MATCH( ""&amp; T1714,  Emploees!AC:AC,0))</f>
        <v>0</v>
      </c>
      <c r="W1714" t="b">
        <f>IF(V1714,FALSE,ISNUMBER(MATCH(T1714,Emploees!B:B,0)))</f>
        <v>0</v>
      </c>
      <c r="X1714" t="b">
        <v>1</v>
      </c>
      <c r="Y1714" t="e">
        <f>MATCH(ROW(),Sheet2!$A$2:$A$8,0)</f>
        <v>#N/A</v>
      </c>
    </row>
    <row r="1715" spans="1:25" hidden="1" x14ac:dyDescent="0.25">
      <c r="A1715" t="str">
        <v>არი აუტომეიშენ ენდ ფაიარ ფაითინგ</v>
      </c>
      <c r="B1715" t="str">
        <v>406299456</v>
      </c>
      <c r="C1715" s="19">
        <v>43846</v>
      </c>
      <c r="E1715" t="str">
        <v/>
      </c>
      <c r="F1715" t="str">
        <v/>
      </c>
      <c r="H1715" t="str">
        <v>საქართველო, ქ. თბილისი, სამგორის რაიონი, მ. გახოკიძის
ქ., N 49</v>
      </c>
      <c r="I1715" t="str">
        <v/>
      </c>
      <c r="J1715" t="str">
        <v/>
      </c>
      <c r="K1715" t="str">
        <v/>
      </c>
      <c r="M1715" t="str">
        <v>ერდემ ქაბლან, U 03607242, 21950455900 (თურქეთი) / ენის ბაიარ U 00100334,
47629645878 (თურქეთი)</v>
      </c>
      <c r="N1715" t="str">
        <v/>
      </c>
      <c r="O1715" t="str">
        <v>erdem.kablan@ariotomasyon.com.tr</v>
      </c>
      <c r="P1715" t="str">
        <v/>
      </c>
      <c r="Q1715">
        <v>1649</v>
      </c>
      <c r="R1715" t="str">
        <v>0d51a686-652b-478f-9502-50b11abafa54</v>
      </c>
      <c r="S1715" t="str">
        <v>94279771-0dd8-44b8-955b-275714b1489b</v>
      </c>
      <c r="T1715" t="str">
        <v>6F616EBB-AAB6-44B0-A469-0A6A79DD2188</v>
      </c>
      <c r="U1715" t="str">
        <v>ICE001714</v>
      </c>
      <c r="V1715" t="b">
        <f>ISNUMBER(MATCH( ""&amp; T1715,  Emploees!AC:AC,0))</f>
        <v>0</v>
      </c>
      <c r="W1715" t="b">
        <f>IF(V1715,FALSE,ISNUMBER(MATCH(T1715,Emploees!B:B,0)))</f>
        <v>0</v>
      </c>
      <c r="X1715" t="b">
        <v>1</v>
      </c>
      <c r="Y1715" t="e">
        <f>MATCH(ROW(),Sheet2!$A$2:$A$8,0)</f>
        <v>#N/A</v>
      </c>
    </row>
    <row r="1716" spans="1:25" hidden="1" x14ac:dyDescent="0.25">
      <c r="A1716" t="str">
        <v>იქსბაუ</v>
      </c>
      <c r="B1716" t="str">
        <v>445595302</v>
      </c>
      <c r="C1716" s="19">
        <v>44273</v>
      </c>
      <c r="E1716" t="str">
        <v/>
      </c>
      <c r="F1716" t="str">
        <v/>
      </c>
      <c r="H1716" t="str">
        <v>ქ. ბათუმი, დიდგორის ქ., N 27</v>
      </c>
      <c r="I1716" t="str">
        <v/>
      </c>
      <c r="J1716" t="str">
        <v/>
      </c>
      <c r="K1716" t="str">
        <v/>
      </c>
      <c r="M1716" t="str">
        <v>ირაკლი ვარშანიძე</v>
      </c>
      <c r="N1716">
        <v>61006075431</v>
      </c>
      <c r="O1716" t="str">
        <v>Varshanidze077@yahoo.com</v>
      </c>
      <c r="P1716" t="str">
        <v/>
      </c>
      <c r="Q1716">
        <v>1668</v>
      </c>
      <c r="R1716" t="str">
        <v>0d51a686-652b-478f-9502-50b11abafa54</v>
      </c>
      <c r="S1716" t="str">
        <v>94279771-0dd8-44b8-955b-275714b1489b</v>
      </c>
      <c r="T1716" t="str">
        <v>68868179-071A-4A8B-BAEF-0AED4A0C46FC</v>
      </c>
      <c r="U1716" t="str">
        <v>ICE001715</v>
      </c>
      <c r="V1716" t="b">
        <f>ISNUMBER(MATCH( ""&amp; T1716,  Emploees!AC:AC,0))</f>
        <v>0</v>
      </c>
      <c r="W1716" t="b">
        <f>IF(V1716,FALSE,ISNUMBER(MATCH(T1716,Emploees!B:B,0)))</f>
        <v>0</v>
      </c>
      <c r="X1716" t="b">
        <v>1</v>
      </c>
      <c r="Y1716" t="e">
        <f>MATCH(ROW(),Sheet2!$A$2:$A$8,0)</f>
        <v>#N/A</v>
      </c>
    </row>
    <row r="1717" spans="1:25" hidden="1" x14ac:dyDescent="0.25">
      <c r="A1717" t="str">
        <v>მეტალი</v>
      </c>
      <c r="B1717" t="str">
        <v>406115742</v>
      </c>
      <c r="C1717" s="19">
        <v>41731</v>
      </c>
      <c r="E1717" t="str">
        <v/>
      </c>
      <c r="F1717" t="str">
        <v/>
      </c>
      <c r="H1717" t="str">
        <v>ქ. თბილისის, ისანი-სამგორის რაიონში, ვარკეთილი 3, I მ/რ, კორ. 8, ბ. 45</v>
      </c>
      <c r="I1717" t="str">
        <v/>
      </c>
      <c r="J1717" t="str">
        <v/>
      </c>
      <c r="K1717" t="str">
        <v/>
      </c>
      <c r="M1717" t="str">
        <v>ზაქარია დაუთაშვილი</v>
      </c>
      <c r="N1717" t="str">
        <v>01013014278</v>
      </c>
      <c r="O1717" t="str">
        <v>zazadautaShvili@gmail.com</v>
      </c>
      <c r="P1717" t="str">
        <v/>
      </c>
      <c r="Q1717">
        <v>1661</v>
      </c>
      <c r="R1717" t="str">
        <v>0d51a686-652b-478f-9502-50b11abafa54</v>
      </c>
      <c r="S1717" t="str">
        <v>94279771-0dd8-44b8-955b-275714b1489b</v>
      </c>
      <c r="T1717" t="str">
        <v>C24CECB0-58D3-4552-82FF-6D054B28D0AC</v>
      </c>
      <c r="U1717" t="str">
        <v>ICE001716</v>
      </c>
      <c r="V1717" t="b">
        <f>ISNUMBER(MATCH( ""&amp; T1717,  Emploees!AC:AC,0))</f>
        <v>0</v>
      </c>
      <c r="W1717" t="b">
        <f>IF(V1717,FALSE,ISNUMBER(MATCH(T1717,Emploees!B:B,0)))</f>
        <v>0</v>
      </c>
      <c r="X1717" t="b">
        <v>1</v>
      </c>
      <c r="Y1717" t="e">
        <f>MATCH(ROW(),Sheet2!$A$2:$A$8,0)</f>
        <v>#N/A</v>
      </c>
    </row>
    <row r="1718" spans="1:25" hidden="1" x14ac:dyDescent="0.25">
      <c r="A1718" t="str">
        <v>ლთ მოტორსი</v>
      </c>
      <c r="B1718" t="str">
        <v>445513016</v>
      </c>
      <c r="C1718" s="19">
        <v>42941</v>
      </c>
      <c r="E1718" t="str">
        <v/>
      </c>
      <c r="F1718" t="str">
        <v/>
      </c>
      <c r="H1718" t="str">
        <v>ქ. ბათუმი, პეტრე ბაგრატიონის ქ., N 111, ბ.  146</v>
      </c>
      <c r="I1718" t="str">
        <v/>
      </c>
      <c r="J1718" t="str">
        <v/>
      </c>
      <c r="K1718" t="str">
        <v/>
      </c>
      <c r="M1718" t="str">
        <v>გაიოზ გოგიტიძე</v>
      </c>
      <c r="N1718">
        <v>61006035084</v>
      </c>
      <c r="O1718" t="str">
        <v>l.gogitidze60@mail.ru</v>
      </c>
      <c r="P1718" t="str">
        <v/>
      </c>
      <c r="Q1718">
        <v>1671</v>
      </c>
      <c r="R1718" t="str">
        <v>0d51a686-652b-478f-9502-50b11abafa54</v>
      </c>
      <c r="S1718" t="str">
        <v>94279771-0dd8-44b8-955b-275714b1489b</v>
      </c>
      <c r="T1718" t="str">
        <v>FE1FAB9B-08D6-4F8D-965C-7E344BE1C9DA</v>
      </c>
      <c r="U1718" t="str">
        <v>ICE001717</v>
      </c>
      <c r="V1718" t="b">
        <f>ISNUMBER(MATCH( ""&amp; T1718,  Emploees!AC:AC,0))</f>
        <v>0</v>
      </c>
      <c r="W1718" t="b">
        <f>IF(V1718,FALSE,ISNUMBER(MATCH(T1718,Emploees!B:B,0)))</f>
        <v>0</v>
      </c>
      <c r="X1718" t="b">
        <v>1</v>
      </c>
      <c r="Y1718" t="e">
        <f>MATCH(ROW(),Sheet2!$A$2:$A$8,0)</f>
        <v>#N/A</v>
      </c>
    </row>
    <row r="1719" spans="1:25" hidden="1" x14ac:dyDescent="0.25">
      <c r="A1719" t="str">
        <v>გოუვარდ</v>
      </c>
      <c r="B1719" t="str">
        <v>402169407</v>
      </c>
      <c r="C1719" s="19">
        <v>44068</v>
      </c>
      <c r="E1719" t="str">
        <v/>
      </c>
      <c r="F1719" t="str">
        <v/>
      </c>
      <c r="H1719" t="str">
        <v xml:space="preserve">ქალაქი მცხეთა, შოთა რუსთაველის ქუჩა, N32  
</v>
      </c>
      <c r="I1719" t="str">
        <v/>
      </c>
      <c r="J1719" t="str">
        <v/>
      </c>
      <c r="K1719" t="str">
        <v/>
      </c>
      <c r="M1719" t="str">
        <v>ელგუჯა მურადოვი</v>
      </c>
      <c r="N1719">
        <v>65418000882</v>
      </c>
      <c r="O1719" t="str">
        <v>gowardgeorgia@gmail.com</v>
      </c>
      <c r="P1719" t="str">
        <v/>
      </c>
      <c r="Q1719">
        <v>1669</v>
      </c>
      <c r="R1719" t="str">
        <v>0d51a686-652b-478f-9502-50b11abafa54</v>
      </c>
      <c r="S1719" t="str">
        <v>94279771-0dd8-44b8-955b-275714b1489b</v>
      </c>
      <c r="T1719" t="str">
        <v>7F1FB5F9-602D-45A6-B392-AC2A3A5B4218</v>
      </c>
      <c r="U1719" t="str">
        <v>ICE001718</v>
      </c>
      <c r="V1719" t="b">
        <f>ISNUMBER(MATCH( ""&amp; T1719,  Emploees!AC:AC,0))</f>
        <v>0</v>
      </c>
      <c r="W1719" t="b">
        <f>IF(V1719,FALSE,ISNUMBER(MATCH(T1719,Emploees!B:B,0)))</f>
        <v>0</v>
      </c>
      <c r="X1719" t="b">
        <v>1</v>
      </c>
      <c r="Y1719" t="e">
        <f>MATCH(ROW(),Sheet2!$A$2:$A$8,0)</f>
        <v>#N/A</v>
      </c>
    </row>
    <row r="1720" spans="1:25" hidden="1" x14ac:dyDescent="0.25">
      <c r="A1720" t="str">
        <v>გოგა მოტორსი</v>
      </c>
      <c r="B1720" t="str">
        <v>445484878</v>
      </c>
      <c r="C1720" s="19">
        <v>42506</v>
      </c>
      <c r="E1720" t="str">
        <v/>
      </c>
      <c r="F1720" t="str">
        <v/>
      </c>
      <c r="H1720" t="str">
        <v>ქ. ბათუმი, ურეხის დასახლება</v>
      </c>
      <c r="I1720" t="str">
        <v/>
      </c>
      <c r="J1720" t="str">
        <v/>
      </c>
      <c r="K1720" t="str">
        <v/>
      </c>
      <c r="M1720" t="str">
        <v>თემურ ბერიძე</v>
      </c>
      <c r="N1720">
        <v>61006033182</v>
      </c>
      <c r="O1720" t="str">
        <v>lia-kekelidze@mail.ru</v>
      </c>
      <c r="P1720" t="str">
        <v/>
      </c>
      <c r="Q1720">
        <v>1670</v>
      </c>
      <c r="R1720" t="str">
        <v>0d51a686-652b-478f-9502-50b11abafa54</v>
      </c>
      <c r="S1720" t="str">
        <v>94279771-0dd8-44b8-955b-275714b1489b</v>
      </c>
      <c r="T1720" t="str">
        <v>4165724C-7F2B-436E-A895-2B3FF1D17686</v>
      </c>
      <c r="U1720" t="str">
        <v>ICE001719</v>
      </c>
      <c r="V1720" t="b">
        <f>ISNUMBER(MATCH( ""&amp; T1720,  Emploees!AC:AC,0))</f>
        <v>0</v>
      </c>
      <c r="W1720" t="b">
        <f>IF(V1720,FALSE,ISNUMBER(MATCH(T1720,Emploees!B:B,0)))</f>
        <v>0</v>
      </c>
      <c r="X1720" t="b">
        <v>1</v>
      </c>
      <c r="Y1720" t="e">
        <f>MATCH(ROW(),Sheet2!$A$2:$A$8,0)</f>
        <v>#N/A</v>
      </c>
    </row>
    <row r="1721" spans="1:25" hidden="1" x14ac:dyDescent="0.25">
      <c r="A1721" t="str">
        <v>ირაკლი ყაველაშვილი</v>
      </c>
      <c r="B1721" t="str">
        <v>54001019233</v>
      </c>
      <c r="C1721" s="19">
        <v>43293</v>
      </c>
      <c r="E1721" t="str">
        <v>Male</v>
      </c>
      <c r="F1721" t="str">
        <v/>
      </c>
      <c r="H1721" t="str">
        <v xml:space="preserve">ქალაქი თბილისი, ნაძალადევის რაიონი, ზღვისუბნის დასახლება, III მიკრო/რაიონი, II კვარტალი, კორპუსი 36, ბინა 14 </v>
      </c>
      <c r="I1721" t="str">
        <v/>
      </c>
      <c r="J1721" t="str">
        <v/>
      </c>
      <c r="K1721" t="str">
        <v/>
      </c>
      <c r="M1721" t="str">
        <v/>
      </c>
      <c r="N1721" t="str">
        <v/>
      </c>
      <c r="O1721" t="str">
        <v>irakli_kavelashvili@mail.ru</v>
      </c>
      <c r="P1721" t="str">
        <v/>
      </c>
      <c r="Q1721">
        <v>1592</v>
      </c>
      <c r="R1721" t="str">
        <v>ba538574-e93f-4ce8-a780-667b61fc970a</v>
      </c>
      <c r="S1721" t="str">
        <v>94279771-0dd8-44b8-955b-275714b1489b</v>
      </c>
      <c r="T1721" t="str">
        <v>4765E6EE-63E4-4A1B-9591-9793FC7B3695</v>
      </c>
      <c r="U1721" t="str">
        <v>ICE001720</v>
      </c>
      <c r="V1721" t="b">
        <f>ISNUMBER(MATCH( ""&amp; T1721,  Emploees!AC:AC,0))</f>
        <v>0</v>
      </c>
      <c r="W1721" t="b">
        <f>IF(V1721,FALSE,ISNUMBER(MATCH(T1721,Emploees!B:B,0)))</f>
        <v>0</v>
      </c>
      <c r="X1721" t="b">
        <v>1</v>
      </c>
      <c r="Y1721" t="e">
        <f>MATCH(ROW(),Sheet2!$A$2:$A$8,0)</f>
        <v>#N/A</v>
      </c>
    </row>
    <row r="1722" spans="1:25" hidden="1" x14ac:dyDescent="0.25">
      <c r="A1722" t="str">
        <v>მაქრო ტურიზმ</v>
      </c>
      <c r="B1722" t="str">
        <v>404492759</v>
      </c>
      <c r="C1722" s="19">
        <v>43589</v>
      </c>
      <c r="E1722" t="str">
        <v/>
      </c>
      <c r="F1722" t="str">
        <v/>
      </c>
      <c r="H1722" t="str">
        <v>საქართველო, თბილისი, კრწანისის რაიონი, ვახტანგ
გორგასლის ქ., №9</v>
      </c>
      <c r="I1722" t="str">
        <v/>
      </c>
      <c r="J1722" t="str">
        <v/>
      </c>
      <c r="K1722" t="str">
        <v/>
      </c>
      <c r="M1722" t="str">
        <v>მურათ ავჯი, საქართველო, თურქეთი</v>
      </c>
      <c r="N1722" t="str">
        <v>21067053150, U11214185, 01991004483</v>
      </c>
      <c r="O1722" t="str">
        <v>info@maqro.ge</v>
      </c>
      <c r="P1722" t="str">
        <v/>
      </c>
      <c r="Q1722">
        <v>1655</v>
      </c>
      <c r="R1722" t="str">
        <v>0d51a686-652b-478f-9502-50b11abafa54</v>
      </c>
      <c r="S1722" t="str">
        <v>94279771-0dd8-44b8-955b-275714b1489b</v>
      </c>
      <c r="T1722" t="str">
        <v>48FE0F65-3537-41CE-9A86-F1731BB59E25</v>
      </c>
      <c r="U1722" t="str">
        <v>ICE001721</v>
      </c>
      <c r="V1722" t="b">
        <f>ISNUMBER(MATCH( ""&amp; T1722,  Emploees!AC:AC,0))</f>
        <v>0</v>
      </c>
      <c r="W1722" t="b">
        <f>IF(V1722,FALSE,ISNUMBER(MATCH(T1722,Emploees!B:B,0)))</f>
        <v>0</v>
      </c>
      <c r="X1722" t="b">
        <v>1</v>
      </c>
      <c r="Y1722" t="e">
        <f>MATCH(ROW(),Sheet2!$A$2:$A$8,0)</f>
        <v>#N/A</v>
      </c>
    </row>
    <row r="1723" spans="1:25" hidden="1" x14ac:dyDescent="0.25">
      <c r="A1723" t="str">
        <v>ლაქი ჯორჯია</v>
      </c>
      <c r="B1723" t="str">
        <v>406175491</v>
      </c>
      <c r="C1723" s="19">
        <v>44305</v>
      </c>
      <c r="E1723" t="str">
        <v/>
      </c>
      <c r="F1723" t="str">
        <v/>
      </c>
      <c r="H1723" t="str">
        <v>საქართველო, თბილისი, ისანი-სამგორის რაიონი,
ვარკეთილი 3, II მ/რ, კორ. №41, ბ. №49</v>
      </c>
      <c r="I1723" t="str">
        <v/>
      </c>
      <c r="J1723" t="str">
        <v/>
      </c>
      <c r="K1723" t="str">
        <v/>
      </c>
      <c r="M1723" t="str">
        <v xml:space="preserve">ვლადიმერ ბულბულაშვილი
</v>
      </c>
      <c r="N1723" t="str">
        <v>01013028545</v>
      </c>
      <c r="O1723" t="str">
        <v/>
      </c>
      <c r="P1723" t="str">
        <v/>
      </c>
      <c r="Q1723">
        <v>1662</v>
      </c>
      <c r="R1723" t="str">
        <v>0d51a686-652b-478f-9502-50b11abafa54</v>
      </c>
      <c r="S1723" t="str">
        <v>94279771-0dd8-44b8-955b-275714b1489b</v>
      </c>
      <c r="T1723" t="str">
        <v>0026620A-053A-4C52-8994-59A18DCEF2DE</v>
      </c>
      <c r="U1723" t="str">
        <v>ICE001722</v>
      </c>
      <c r="V1723" t="b">
        <f>ISNUMBER(MATCH( ""&amp; T1723,  Emploees!AC:AC,0))</f>
        <v>0</v>
      </c>
      <c r="W1723" t="b">
        <f>IF(V1723,FALSE,ISNUMBER(MATCH(T1723,Emploees!B:B,0)))</f>
        <v>0</v>
      </c>
      <c r="X1723" t="b">
        <v>1</v>
      </c>
      <c r="Y1723" t="e">
        <f>MATCH(ROW(),Sheet2!$A$2:$A$8,0)</f>
        <v>#N/A</v>
      </c>
    </row>
    <row r="1724" spans="1:25" hidden="1" x14ac:dyDescent="0.25">
      <c r="A1724" t="str">
        <v>აისბერგი 2</v>
      </c>
      <c r="B1724" t="str">
        <v>215127725</v>
      </c>
      <c r="C1724" s="19" t="str">
        <v/>
      </c>
      <c r="E1724" t="str">
        <v/>
      </c>
      <c r="F1724" t="str">
        <v/>
      </c>
      <c r="H1724" t="str">
        <v>საქართველო, ქ. ფოთი, ვიქტორ კრატასიუკის ქ., №19</v>
      </c>
      <c r="I1724" t="str">
        <v/>
      </c>
      <c r="J1724" t="str">
        <v/>
      </c>
      <c r="K1724" t="str">
        <v/>
      </c>
      <c r="M1724" t="str">
        <v>ირაკლი ვეკუა</v>
      </c>
      <c r="N1724">
        <v>42001002848</v>
      </c>
      <c r="O1724" t="str">
        <v/>
      </c>
      <c r="P1724" t="str">
        <v/>
      </c>
      <c r="Q1724">
        <v>1599</v>
      </c>
      <c r="R1724" t="str">
        <v>0d51a686-652b-478f-9502-50b11abafa54</v>
      </c>
      <c r="S1724" t="str">
        <v>94279771-0dd8-44b8-955b-275714b1489b</v>
      </c>
      <c r="T1724" t="str">
        <v>94A66A38-9C06-4CF8-BD70-E15F7054355C</v>
      </c>
      <c r="U1724" t="str">
        <v>ICE001723</v>
      </c>
      <c r="V1724" t="b">
        <f>ISNUMBER(MATCH( ""&amp; T1724,  Emploees!AC:AC,0))</f>
        <v>0</v>
      </c>
      <c r="W1724" t="b">
        <f>IF(V1724,FALSE,ISNUMBER(MATCH(T1724,Emploees!B:B,0)))</f>
        <v>0</v>
      </c>
      <c r="X1724" t="b">
        <v>1</v>
      </c>
      <c r="Y1724" t="e">
        <f>MATCH(ROW(),Sheet2!$A$2:$A$8,0)</f>
        <v>#N/A</v>
      </c>
    </row>
    <row r="1725" spans="1:25" hidden="1" x14ac:dyDescent="0.25">
      <c r="A1725" t="str">
        <v>ასლანი გოგინაშვილი</v>
      </c>
      <c r="B1725" t="str">
        <v>13001026603</v>
      </c>
      <c r="C1725" s="19">
        <v>39099</v>
      </c>
      <c r="E1725" t="str">
        <v>Male</v>
      </c>
      <c r="F1725" t="str">
        <v/>
      </c>
      <c r="H1725" t="str">
        <v>საქართველო, ქ. თბილისის, ისანი-სამგორის რაიონში,
კალოუბნის ქ., N14</v>
      </c>
      <c r="I1725" t="str">
        <v/>
      </c>
      <c r="J1725" t="str">
        <v/>
      </c>
      <c r="K1725" t="str">
        <v/>
      </c>
      <c r="M1725" t="str">
        <v/>
      </c>
      <c r="N1725" t="str">
        <v/>
      </c>
      <c r="O1725" t="str">
        <v/>
      </c>
      <c r="P1725" t="str">
        <v/>
      </c>
      <c r="Q1725">
        <v>1674</v>
      </c>
      <c r="R1725" t="str">
        <v>ba538574-e93f-4ce8-a780-667b61fc970a</v>
      </c>
      <c r="S1725" t="str">
        <v>94279771-0dd8-44b8-955b-275714b1489b</v>
      </c>
      <c r="T1725" t="str">
        <v>48C99876-4CEC-4032-9BC2-11843E023F40</v>
      </c>
      <c r="U1725" t="str">
        <v>ICE001724</v>
      </c>
      <c r="V1725" t="b">
        <f>ISNUMBER(MATCH( ""&amp; T1725,  Emploees!AC:AC,0))</f>
        <v>0</v>
      </c>
      <c r="W1725" t="b">
        <f>IF(V1725,FALSE,ISNUMBER(MATCH(T1725,Emploees!B:B,0)))</f>
        <v>0</v>
      </c>
      <c r="X1725" t="b">
        <v>1</v>
      </c>
      <c r="Y1725" t="e">
        <f>MATCH(ROW(),Sheet2!$A$2:$A$8,0)</f>
        <v>#N/A</v>
      </c>
    </row>
    <row r="1726" spans="1:25" hidden="1" x14ac:dyDescent="0.25">
      <c r="A1726" t="str">
        <v>ვენგო ჯგუფი</v>
      </c>
      <c r="B1726" t="str">
        <v>404996395</v>
      </c>
      <c r="C1726" s="19">
        <v>41435</v>
      </c>
      <c r="E1726" t="str">
        <v/>
      </c>
      <c r="F1726" t="str">
        <v/>
      </c>
      <c r="H1726" t="str">
        <v>ქ. თბილისი, საბურთალოს რაიონი, ალ. ყაზბეგის გამზ., N24გ, სადარბაზო 3, სართული 4, ბ. N59</v>
      </c>
      <c r="I1726" t="str">
        <v/>
      </c>
      <c r="J1726" t="str">
        <v/>
      </c>
      <c r="K1726" t="str">
        <v/>
      </c>
      <c r="M1726" t="str">
        <v>პავლე ზაკალაშვილი</v>
      </c>
      <c r="N1726" t="str">
        <v>01005000550</v>
      </c>
      <c r="O1726" t="str">
        <v>p.zakalashvili@vengo.ge</v>
      </c>
      <c r="P1726" t="str">
        <v/>
      </c>
      <c r="Q1726">
        <v>1678</v>
      </c>
      <c r="R1726" t="str">
        <v>0d51a686-652b-478f-9502-50b11abafa54</v>
      </c>
      <c r="S1726" t="str">
        <v>94279771-0dd8-44b8-955b-275714b1489b</v>
      </c>
      <c r="T1726" t="str">
        <v>699FD283-CFDB-49ED-B318-721C24B70B1A</v>
      </c>
      <c r="U1726" t="str">
        <v>ICE001725</v>
      </c>
      <c r="V1726" t="b">
        <f>ISNUMBER(MATCH( ""&amp; T1726,  Emploees!AC:AC,0))</f>
        <v>0</v>
      </c>
      <c r="W1726" t="b">
        <f>IF(V1726,FALSE,ISNUMBER(MATCH(T1726,Emploees!B:B,0)))</f>
        <v>0</v>
      </c>
      <c r="X1726" t="b">
        <v>1</v>
      </c>
      <c r="Y1726" t="e">
        <f>MATCH(ROW(),Sheet2!$A$2:$A$8,0)</f>
        <v>#N/A</v>
      </c>
    </row>
    <row r="1727" spans="1:25" hidden="1" x14ac:dyDescent="0.25">
      <c r="A1727" t="str">
        <v>მზიური რეზორტ</v>
      </c>
      <c r="B1727" t="str">
        <v>404462256</v>
      </c>
      <c r="C1727" s="19">
        <v>41624</v>
      </c>
      <c r="E1727" t="str">
        <v/>
      </c>
      <c r="F1727" t="str">
        <v/>
      </c>
      <c r="H1727" t="str">
        <v xml:space="preserve">ქ. ბათუმი, თამარ მეფის გამზირი, N14 </v>
      </c>
      <c r="I1727" t="str">
        <v/>
      </c>
      <c r="J1727" t="str">
        <v/>
      </c>
      <c r="K1727" t="str">
        <v/>
      </c>
      <c r="M1727" t="str">
        <v>ზურაბ ნასყიდაშვილი</v>
      </c>
      <c r="N1727">
        <v>47001006155</v>
      </c>
      <c r="O1727" t="str">
        <v>zurab.naskidashvili@yahoo.com</v>
      </c>
      <c r="P1727" t="str">
        <v/>
      </c>
      <c r="Q1727">
        <v>1703</v>
      </c>
      <c r="R1727" t="str">
        <v>0d51a686-652b-478f-9502-50b11abafa54</v>
      </c>
      <c r="S1727" t="str">
        <v>94279771-0dd8-44b8-955b-275714b1489b</v>
      </c>
      <c r="T1727" t="str">
        <v>933470D5-D1F0-4CB0-8738-317256F1B307</v>
      </c>
      <c r="U1727" t="str">
        <v>ICE001726</v>
      </c>
      <c r="V1727" t="b">
        <f>ISNUMBER(MATCH( ""&amp; T1727,  Emploees!AC:AC,0))</f>
        <v>0</v>
      </c>
      <c r="W1727" t="b">
        <f>IF(V1727,FALSE,ISNUMBER(MATCH(T1727,Emploees!B:B,0)))</f>
        <v>0</v>
      </c>
      <c r="X1727" t="b">
        <v>1</v>
      </c>
      <c r="Y1727" t="e">
        <f>MATCH(ROW(),Sheet2!$A$2:$A$8,0)</f>
        <v>#N/A</v>
      </c>
    </row>
    <row r="1728" spans="1:25" hidden="1" x14ac:dyDescent="0.25">
      <c r="A1728" t="str">
        <v>გრინ დეველოპმენტი</v>
      </c>
      <c r="B1728" t="str">
        <v>204452412</v>
      </c>
      <c r="C1728" s="19">
        <v>38027</v>
      </c>
      <c r="E1728" t="str">
        <v/>
      </c>
      <c r="F1728" t="str">
        <v/>
      </c>
      <c r="H1728" t="str">
        <v>ქ. თბილისი, ვაკე-საურთალოს რაიონი, ავთო ვარაზის ქუჩა N64, საოფისე ფართი N1 (მშენებარე), სართული 0, ბლოკი B</v>
      </c>
      <c r="I1728" t="str">
        <v/>
      </c>
      <c r="J1728" t="str">
        <v/>
      </c>
      <c r="K1728" t="str">
        <v/>
      </c>
      <c r="M1728" t="str">
        <v>ზურაბ წვერიკმაზაშვილი</v>
      </c>
      <c r="N1728" t="str">
        <v>01011004814</v>
      </c>
      <c r="O1728" t="str">
        <v>tax@green.ge</v>
      </c>
      <c r="P1728" t="str">
        <v/>
      </c>
      <c r="Q1728">
        <v>1697</v>
      </c>
      <c r="R1728" t="str">
        <v>0d51a686-652b-478f-9502-50b11abafa54</v>
      </c>
      <c r="S1728" t="str">
        <v>94279771-0dd8-44b8-955b-275714b1489b</v>
      </c>
      <c r="T1728" t="str">
        <v>25CDD3DB-B92D-4066-8363-867726289059</v>
      </c>
      <c r="U1728" t="str">
        <v>ICE001727</v>
      </c>
      <c r="V1728" t="b">
        <f>ISNUMBER(MATCH( ""&amp; T1728,  Emploees!AC:AC,0))</f>
        <v>0</v>
      </c>
      <c r="W1728" t="b">
        <f>IF(V1728,FALSE,ISNUMBER(MATCH(T1728,Emploees!B:B,0)))</f>
        <v>0</v>
      </c>
      <c r="X1728" t="b">
        <v>1</v>
      </c>
      <c r="Y1728" t="e">
        <f>MATCH(ROW(),Sheet2!$A$2:$A$8,0)</f>
        <v>#N/A</v>
      </c>
    </row>
    <row r="1729" spans="1:25" hidden="1" x14ac:dyDescent="0.25">
      <c r="A1729" t="str">
        <v>გიორგი თედორაძე</v>
      </c>
      <c r="B1729" t="str">
        <v>61004064042</v>
      </c>
      <c r="C1729" s="19" t="str">
        <v/>
      </c>
      <c r="E1729" t="str">
        <v>Male</v>
      </c>
      <c r="F1729" t="b">
        <v>1</v>
      </c>
      <c r="H1729" t="str">
        <v>ქობულეთი, დ. ჩაქვი, აჭარის ქ. N151</v>
      </c>
      <c r="I1729" t="str">
        <v/>
      </c>
      <c r="J1729" t="str">
        <v/>
      </c>
      <c r="K1729" t="str">
        <v/>
      </c>
      <c r="M1729" t="str">
        <v/>
      </c>
      <c r="N1729" t="str">
        <v/>
      </c>
      <c r="O1729" t="str">
        <v/>
      </c>
      <c r="P1729" t="str">
        <v/>
      </c>
      <c r="Q1729" t="str">
        <v/>
      </c>
      <c r="R1729" t="str">
        <v>bf4d83f9-5064-4958-af6e-e4c21b2e4880</v>
      </c>
      <c r="S1729" t="str">
        <v>94279771-0dd8-44b8-955b-275714b1489b</v>
      </c>
      <c r="T1729" t="str">
        <v>8B56699C-B01A-41E2-8662-07565020EF0C</v>
      </c>
      <c r="U1729" t="str">
        <v>ICE001728</v>
      </c>
      <c r="V1729" t="b">
        <f>ISNUMBER(MATCH( ""&amp; T1729,  Emploees!AC:AC,0))</f>
        <v>0</v>
      </c>
      <c r="W1729" t="b">
        <f>IF(V1729,FALSE,ISNUMBER(MATCH(T1729,Emploees!B:B,0)))</f>
        <v>0</v>
      </c>
      <c r="X1729" t="b">
        <v>1</v>
      </c>
      <c r="Y1729" t="e">
        <f>MATCH(ROW(),Sheet2!$A$2:$A$8,0)</f>
        <v>#N/A</v>
      </c>
    </row>
    <row r="1730" spans="1:25" hidden="1" x14ac:dyDescent="0.25">
      <c r="A1730" t="str">
        <v>მედლოგ ჯორჯია</v>
      </c>
      <c r="B1730" t="str">
        <v>402042552</v>
      </c>
      <c r="C1730" s="19">
        <v>42706</v>
      </c>
      <c r="E1730" t="str">
        <v/>
      </c>
      <c r="F1730" t="str">
        <v/>
      </c>
      <c r="H1730" t="str">
        <v xml:space="preserve">ქ. თბილისი, დიდუბის რაიონი, ლებანიძის ქ. N17 
</v>
      </c>
      <c r="I1730" t="str">
        <v/>
      </c>
      <c r="J1730" t="str">
        <v/>
      </c>
      <c r="K1730" t="str">
        <v/>
      </c>
      <c r="M1730" t="str">
        <v>მუხრან დეკანაძე</v>
      </c>
      <c r="N1730">
        <v>61004042569</v>
      </c>
      <c r="O1730" t="str">
        <v>tatuli.arveladze@msc.com</v>
      </c>
      <c r="P1730" t="str">
        <v/>
      </c>
      <c r="Q1730">
        <v>1698</v>
      </c>
      <c r="R1730" t="str">
        <v>0d51a686-652b-478f-9502-50b11abafa54</v>
      </c>
      <c r="S1730" t="str">
        <v>94279771-0dd8-44b8-955b-275714b1489b</v>
      </c>
      <c r="T1730" t="str">
        <v>66DE43FB-7516-49C9-9EFB-A214BF3715F9</v>
      </c>
      <c r="U1730" t="str">
        <v>ICE001729</v>
      </c>
      <c r="V1730" t="b">
        <f>ISNUMBER(MATCH( ""&amp; T1730,  Emploees!AC:AC,0))</f>
        <v>0</v>
      </c>
      <c r="W1730" t="b">
        <f>IF(V1730,FALSE,ISNUMBER(MATCH(T1730,Emploees!B:B,0)))</f>
        <v>0</v>
      </c>
      <c r="X1730" t="b">
        <v>1</v>
      </c>
      <c r="Y1730" t="e">
        <f>MATCH(ROW(),Sheet2!$A$2:$A$8,0)</f>
        <v>#N/A</v>
      </c>
    </row>
    <row r="1731" spans="1:25" hidden="1" x14ac:dyDescent="0.25">
      <c r="A1731" t="str">
        <v>ეს ელ ლოჯისტიკს გრუპ</v>
      </c>
      <c r="B1731" t="str">
        <v>405276810</v>
      </c>
      <c r="C1731" s="19">
        <v>43270</v>
      </c>
      <c r="E1731" t="str">
        <v/>
      </c>
      <c r="F1731" t="str">
        <v/>
      </c>
      <c r="H1731" t="str">
        <v>ქ. თბილისი, საბურთალოს რაიონი, გამსახურდიას გამზ., კორპ. 41, სტუ. ს/ს</v>
      </c>
      <c r="I1731" t="str">
        <v/>
      </c>
      <c r="J1731" t="str">
        <v/>
      </c>
      <c r="K1731" t="str">
        <v/>
      </c>
      <c r="M1731" t="str">
        <v>ნიკა ქაჯაია</v>
      </c>
      <c r="N1731">
        <v>62001045001</v>
      </c>
      <c r="O1731" t="str">
        <v>info@sllogistics.ge</v>
      </c>
      <c r="P1731" t="str">
        <v/>
      </c>
      <c r="Q1731">
        <v>1716</v>
      </c>
      <c r="R1731" t="str">
        <v>0d51a686-652b-478f-9502-50b11abafa54</v>
      </c>
      <c r="S1731" t="str">
        <v>94279771-0dd8-44b8-955b-275714b1489b</v>
      </c>
      <c r="T1731" t="str">
        <v>DAE98E45-350C-4070-BC30-11CDCACA7B28</v>
      </c>
      <c r="U1731" t="str">
        <v>ICE001730</v>
      </c>
      <c r="V1731" t="b">
        <f>ISNUMBER(MATCH( ""&amp; T1731,  Emploees!AC:AC,0))</f>
        <v>0</v>
      </c>
      <c r="W1731" t="b">
        <f>IF(V1731,FALSE,ISNUMBER(MATCH(T1731,Emploees!B:B,0)))</f>
        <v>0</v>
      </c>
      <c r="X1731" t="b">
        <v>1</v>
      </c>
      <c r="Y1731" t="e">
        <f>MATCH(ROW(),Sheet2!$A$2:$A$8,0)</f>
        <v>#N/A</v>
      </c>
    </row>
    <row r="1732" spans="1:25" hidden="1" x14ac:dyDescent="0.25">
      <c r="A1732" t="str">
        <v>HAVART IKLIMLENDIRME</v>
      </c>
      <c r="B1732" t="str">
        <v/>
      </c>
      <c r="C1732" s="19" t="str">
        <v/>
      </c>
      <c r="E1732" t="str">
        <v/>
      </c>
      <c r="F1732" t="str">
        <v/>
      </c>
      <c r="H1732" t="str">
        <v>BURSA</v>
      </c>
      <c r="I1732" t="str">
        <v/>
      </c>
      <c r="J1732" t="str">
        <v/>
      </c>
      <c r="K1732" t="str">
        <v/>
      </c>
      <c r="M1732" t="str">
        <v/>
      </c>
      <c r="N1732" t="str">
        <v/>
      </c>
      <c r="O1732" t="str">
        <v/>
      </c>
      <c r="P1732" t="str">
        <v/>
      </c>
      <c r="Q1732">
        <v>1699</v>
      </c>
      <c r="R1732" t="str">
        <v>7766e9c2-0094-4090-adf4-ef017062457f</v>
      </c>
      <c r="S1732" t="str">
        <v>53cc2ab4-7af4-40a4-8f56-ef11c416822b</v>
      </c>
      <c r="T1732" t="str">
        <v>D39FECC0-2033-44FE-BC8F-2EB11B8D8710</v>
      </c>
      <c r="U1732" t="str">
        <v>ICE001731</v>
      </c>
      <c r="V1732" t="b">
        <f>ISNUMBER(MATCH( ""&amp; T1732,  Emploees!AC:AC,0))</f>
        <v>0</v>
      </c>
      <c r="W1732" t="b">
        <f>IF(V1732,FALSE,ISNUMBER(MATCH(T1732,Emploees!B:B,0)))</f>
        <v>0</v>
      </c>
      <c r="X1732" t="b">
        <v>1</v>
      </c>
      <c r="Y1732" t="e">
        <f>MATCH(ROW(),Sheet2!$A$2:$A$8,0)</f>
        <v>#N/A</v>
      </c>
    </row>
    <row r="1733" spans="1:25" hidden="1" x14ac:dyDescent="0.25">
      <c r="A1733" t="str">
        <v>ეკატერინა ბერდიშევა</v>
      </c>
      <c r="B1733" t="str">
        <v>762917460</v>
      </c>
      <c r="C1733" s="19" t="str">
        <v/>
      </c>
      <c r="E1733" t="str">
        <v>Female</v>
      </c>
      <c r="F1733" t="b">
        <v>0</v>
      </c>
      <c r="H1733" t="str">
        <v>ნაჰოდკა, პერევალნაიას 146ბ</v>
      </c>
      <c r="I1733" t="str">
        <v/>
      </c>
      <c r="J1733" t="str">
        <v/>
      </c>
      <c r="K1733" t="str">
        <v/>
      </c>
      <c r="M1733" t="str">
        <v/>
      </c>
      <c r="N1733" t="str">
        <v/>
      </c>
      <c r="O1733" t="str">
        <v/>
      </c>
      <c r="P1733" t="str">
        <v/>
      </c>
      <c r="Q1733">
        <v>1696</v>
      </c>
      <c r="R1733" t="str">
        <v>bf4d83f9-5064-4958-af6e-e4c21b2e4880</v>
      </c>
      <c r="S1733" t="str">
        <v>01d497bf-9b8f-486e-ba09-3cc1b7fbb942</v>
      </c>
      <c r="T1733" t="str">
        <v>4D14C355-EC7F-4B2D-A2C7-CE79B3AEAD88</v>
      </c>
      <c r="U1733" t="str">
        <v>ICE001732</v>
      </c>
      <c r="V1733" t="b">
        <f>ISNUMBER(MATCH( ""&amp; T1733,  Emploees!AC:AC,0))</f>
        <v>0</v>
      </c>
      <c r="W1733" t="b">
        <f>IF(V1733,FALSE,ISNUMBER(MATCH(T1733,Emploees!B:B,0)))</f>
        <v>0</v>
      </c>
      <c r="X1733" t="b">
        <v>1</v>
      </c>
      <c r="Y1733" t="e">
        <f>MATCH(ROW(),Sheet2!$A$2:$A$8,0)</f>
        <v>#N/A</v>
      </c>
    </row>
    <row r="1734" spans="1:25" hidden="1" x14ac:dyDescent="0.25">
      <c r="A1734" t="str">
        <v>ევრო გრუპ</v>
      </c>
      <c r="B1734" t="str">
        <v>406138923</v>
      </c>
      <c r="C1734" s="19">
        <v>42045</v>
      </c>
      <c r="E1734" t="str">
        <v/>
      </c>
      <c r="F1734" t="str">
        <v/>
      </c>
      <c r="H1734" t="str">
        <v>ქ. თბილისის, ისანი-სამგორის რაიონში, ვაზისუბნის IV მ/რ, II კვ., კორ. 11, ბ. 85</v>
      </c>
      <c r="I1734" t="str">
        <v/>
      </c>
      <c r="J1734" t="str">
        <v/>
      </c>
      <c r="K1734" t="str">
        <v/>
      </c>
      <c r="M1734" t="str">
        <v>ბადრი ანყოსი</v>
      </c>
      <c r="N1734" t="str">
        <v>01005027228</v>
      </c>
      <c r="O1734" t="str">
        <v>geo-eurogroup@mail.ru</v>
      </c>
      <c r="P1734" t="str">
        <v/>
      </c>
      <c r="Q1734">
        <v>1692</v>
      </c>
      <c r="R1734" t="str">
        <v>0d51a686-652b-478f-9502-50b11abafa54</v>
      </c>
      <c r="S1734" t="str">
        <v>94279771-0dd8-44b8-955b-275714b1489b</v>
      </c>
      <c r="T1734" t="str">
        <v>582CA0C1-4665-48C1-AFB9-BAFEF3694283</v>
      </c>
      <c r="U1734" t="str">
        <v>ICE001733</v>
      </c>
      <c r="V1734" t="b">
        <f>ISNUMBER(MATCH( ""&amp; T1734,  Emploees!AC:AC,0))</f>
        <v>0</v>
      </c>
      <c r="W1734" t="b">
        <f>IF(V1734,FALSE,ISNUMBER(MATCH(T1734,Emploees!B:B,0)))</f>
        <v>0</v>
      </c>
      <c r="X1734" t="b">
        <v>1</v>
      </c>
      <c r="Y1734" t="e">
        <f>MATCH(ROW(),Sheet2!$A$2:$A$8,0)</f>
        <v>#N/A</v>
      </c>
    </row>
    <row r="1735" spans="1:25" hidden="1" x14ac:dyDescent="0.25">
      <c r="A1735" t="str">
        <v>ევრომეტალი</v>
      </c>
      <c r="B1735" t="str">
        <v>402068445</v>
      </c>
      <c r="C1735" s="19">
        <v>43061</v>
      </c>
      <c r="E1735" t="str">
        <v/>
      </c>
      <c r="F1735" t="str">
        <v/>
      </c>
      <c r="H1735" t="str">
        <v xml:space="preserve">ქ. თბილისი, დიდუბის რაიონი, აკაკი წერეთელის გამზირი, №118 </v>
      </c>
      <c r="I1735" t="str">
        <v/>
      </c>
      <c r="J1735" t="str">
        <v/>
      </c>
      <c r="K1735" t="str">
        <v/>
      </c>
      <c r="M1735" t="str">
        <v>ნინო გაბელაშვილი</v>
      </c>
      <c r="N1735">
        <v>41001008446</v>
      </c>
      <c r="O1735" t="str">
        <v>euro.metal@mail.ru</v>
      </c>
      <c r="P1735" t="str">
        <v/>
      </c>
      <c r="Q1735">
        <v>1691</v>
      </c>
      <c r="R1735" t="str">
        <v>0d51a686-652b-478f-9502-50b11abafa54</v>
      </c>
      <c r="S1735" t="str">
        <v>94279771-0dd8-44b8-955b-275714b1489b</v>
      </c>
      <c r="T1735" t="str">
        <v>CEFA59BA-66DC-4CEE-9A3E-BDE950F8FD3A</v>
      </c>
      <c r="U1735" t="str">
        <v>ICE001734</v>
      </c>
      <c r="V1735" t="b">
        <f>ISNUMBER(MATCH( ""&amp; T1735,  Emploees!AC:AC,0))</f>
        <v>0</v>
      </c>
      <c r="W1735" t="b">
        <f>IF(V1735,FALSE,ISNUMBER(MATCH(T1735,Emploees!B:B,0)))</f>
        <v>0</v>
      </c>
      <c r="X1735" t="b">
        <v>1</v>
      </c>
      <c r="Y1735" t="e">
        <f>MATCH(ROW(),Sheet2!$A$2:$A$8,0)</f>
        <v>#N/A</v>
      </c>
    </row>
    <row r="1736" spans="1:25" hidden="1" x14ac:dyDescent="0.25">
      <c r="A1736" t="str">
        <v>ეპ ჯორჯია მიწოდება</v>
      </c>
      <c r="B1736" t="str">
        <v>405460594</v>
      </c>
      <c r="C1736" s="19">
        <v>44331</v>
      </c>
      <c r="E1736" t="str">
        <v/>
      </c>
      <c r="F1736" t="str">
        <v/>
      </c>
      <c r="H1736" t="str">
        <v xml:space="preserve">ქ. თბილისი, ისნის რაიონი, ქუჩა იალბუზი , N1 
</v>
      </c>
      <c r="I1736" t="str">
        <v/>
      </c>
      <c r="J1736" t="str">
        <v/>
      </c>
      <c r="K1736" t="str">
        <v/>
      </c>
      <c r="M1736" t="str">
        <v>მიხეილ ბოცვაძე</v>
      </c>
      <c r="N1736" t="str">
        <v>01005008634</v>
      </c>
      <c r="O1736" t="str">
        <v>EPGeorgia.Supply@energo-pro.ge</v>
      </c>
      <c r="P1736" t="str">
        <v/>
      </c>
      <c r="Q1736">
        <v>1715</v>
      </c>
      <c r="R1736" t="str">
        <v>ec8c01a4-0fe9-424e-b08d-3bc252e7ac53</v>
      </c>
      <c r="S1736" t="str">
        <v>94279771-0dd8-44b8-955b-275714b1489b</v>
      </c>
      <c r="T1736" t="str">
        <v>0DA03196-E756-40B6-AFE5-49C8C28DB9C0</v>
      </c>
      <c r="U1736" t="str">
        <v>ICE001735</v>
      </c>
      <c r="V1736" t="b">
        <f>ISNUMBER(MATCH( ""&amp; T1736,  Emploees!AC:AC,0))</f>
        <v>0</v>
      </c>
      <c r="W1736" t="b">
        <f>IF(V1736,FALSE,ISNUMBER(MATCH(T1736,Emploees!B:B,0)))</f>
        <v>0</v>
      </c>
      <c r="X1736" t="b">
        <v>1</v>
      </c>
      <c r="Y1736" t="e">
        <f>MATCH(ROW(),Sheet2!$A$2:$A$8,0)</f>
        <v>#N/A</v>
      </c>
    </row>
    <row r="1737" spans="1:25" hidden="1" x14ac:dyDescent="0.25">
      <c r="A1737" t="str">
        <v>NATIONAL FIRE FIGHTING MANUFACTURING FZCO</v>
      </c>
      <c r="B1737" t="str">
        <v/>
      </c>
      <c r="C1737" s="19" t="str">
        <v/>
      </c>
      <c r="E1737" t="str">
        <v/>
      </c>
      <c r="F1737" t="str">
        <v/>
      </c>
      <c r="H1737" t="str">
        <v>PO Box 17014, Dubai, United Arab Emirates</v>
      </c>
      <c r="I1737" t="str">
        <v/>
      </c>
      <c r="J1737" t="str">
        <v/>
      </c>
      <c r="K1737" t="str">
        <v/>
      </c>
      <c r="M1737" t="str">
        <v/>
      </c>
      <c r="N1737" t="str">
        <v/>
      </c>
      <c r="O1737" t="str">
        <v/>
      </c>
      <c r="P1737" t="str">
        <v/>
      </c>
      <c r="Q1737">
        <v>886</v>
      </c>
      <c r="R1737" t="str">
        <v>7766e9c2-0094-4090-adf4-ef017062457f</v>
      </c>
      <c r="S1737" t="str">
        <v>354cb19f-17ee-4aeb-bc5a-c46ab02444bb</v>
      </c>
      <c r="T1737" t="str">
        <v>43506737-91CA-452C-B2AF-98E59B272841</v>
      </c>
      <c r="U1737" t="str">
        <v>ICE001736</v>
      </c>
      <c r="V1737" t="b">
        <f>ISNUMBER(MATCH( ""&amp; T1737,  Emploees!AC:AC,0))</f>
        <v>0</v>
      </c>
      <c r="W1737" t="b">
        <f>IF(V1737,FALSE,ISNUMBER(MATCH(T1737,Emploees!B:B,0)))</f>
        <v>0</v>
      </c>
      <c r="X1737" t="b">
        <v>1</v>
      </c>
      <c r="Y1737" t="e">
        <f>MATCH(ROW(),Sheet2!$A$2:$A$8,0)</f>
        <v>#N/A</v>
      </c>
    </row>
    <row r="1738" spans="1:25" hidden="1" x14ac:dyDescent="0.25">
      <c r="A1738" t="str">
        <v>SIGRAM</v>
      </c>
      <c r="B1738" t="str">
        <v/>
      </c>
      <c r="C1738" s="19" t="str">
        <v/>
      </c>
      <c r="E1738" t="str">
        <v/>
      </c>
      <c r="F1738" t="str">
        <v/>
      </c>
      <c r="H1738" t="str">
        <v>Yerevan, Yervand Qochar Str. 23, App 2</v>
      </c>
      <c r="I1738" t="str">
        <v/>
      </c>
      <c r="J1738" t="str">
        <v/>
      </c>
      <c r="K1738" t="str">
        <v/>
      </c>
      <c r="M1738" t="str">
        <v/>
      </c>
      <c r="N1738" t="str">
        <v/>
      </c>
      <c r="O1738" t="str">
        <v/>
      </c>
      <c r="P1738" t="str">
        <v/>
      </c>
      <c r="Q1738" t="str">
        <v/>
      </c>
      <c r="R1738" t="str">
        <v>7766e9c2-0094-4090-adf4-ef017062457f</v>
      </c>
      <c r="S1738" t="str">
        <v>cd1d8f9c-8568-48b4-8d35-ce84e3c04d32</v>
      </c>
      <c r="T1738" t="str">
        <v>719CFA1F-8A29-4D35-BF48-504F010EA546</v>
      </c>
      <c r="U1738" t="str">
        <v>ICE001737</v>
      </c>
      <c r="V1738" t="b">
        <f>ISNUMBER(MATCH( ""&amp; T1738,  Emploees!AC:AC,0))</f>
        <v>0</v>
      </c>
      <c r="W1738" t="b">
        <f>IF(V1738,FALSE,ISNUMBER(MATCH(T1738,Emploees!B:B,0)))</f>
        <v>0</v>
      </c>
      <c r="X1738" t="b">
        <v>1</v>
      </c>
      <c r="Y1738" t="e">
        <f>MATCH(ROW(),Sheet2!$A$2:$A$8,0)</f>
        <v>#N/A</v>
      </c>
    </row>
    <row r="1739" spans="1:25" hidden="1" x14ac:dyDescent="0.25">
      <c r="A1739" t="str">
        <v>სუპრემე სოლუთიონს</v>
      </c>
      <c r="B1739" t="str">
        <v>445587320</v>
      </c>
      <c r="C1739" s="19">
        <v>44120</v>
      </c>
      <c r="E1739" t="str">
        <v/>
      </c>
      <c r="F1739" t="str">
        <v/>
      </c>
      <c r="H1739" t="str">
        <v>ქ. ბათუმი, თაბუკაშვილის ქ, N 3, სართული 1</v>
      </c>
      <c r="I1739" t="str">
        <v/>
      </c>
      <c r="J1739" t="str">
        <v/>
      </c>
      <c r="K1739" t="str">
        <v/>
      </c>
      <c r="M1739" t="str">
        <v>ოლეკსანდრ შიპოშა</v>
      </c>
      <c r="N1739" t="str">
        <v>FB324424</v>
      </c>
      <c r="O1739" t="str">
        <v>supreme.sol2020@gmail.com</v>
      </c>
      <c r="P1739" t="str">
        <v/>
      </c>
      <c r="Q1739">
        <v>1719</v>
      </c>
      <c r="R1739" t="str">
        <v>0d51a686-652b-478f-9502-50b11abafa54</v>
      </c>
      <c r="S1739" t="str">
        <v>94279771-0dd8-44b8-955b-275714b1489b</v>
      </c>
      <c r="T1739" t="str">
        <v>5E3E7CDB-6C59-424F-BE60-1115A70E3B8E</v>
      </c>
      <c r="U1739" t="str">
        <v>ICE001738</v>
      </c>
      <c r="V1739" t="b">
        <f>ISNUMBER(MATCH( ""&amp; T1739,  Emploees!AC:AC,0))</f>
        <v>0</v>
      </c>
      <c r="W1739" t="b">
        <f>IF(V1739,FALSE,ISNUMBER(MATCH(T1739,Emploees!B:B,0)))</f>
        <v>0</v>
      </c>
      <c r="X1739" t="b">
        <v>1</v>
      </c>
      <c r="Y1739" t="e">
        <f>MATCH(ROW(),Sheet2!$A$2:$A$8,0)</f>
        <v>#N/A</v>
      </c>
    </row>
    <row r="1740" spans="1:25" hidden="1" x14ac:dyDescent="0.25">
      <c r="A1740" t="str">
        <v>ჯიემ მოტორსი</v>
      </c>
      <c r="B1740" t="str">
        <v>416328094</v>
      </c>
      <c r="C1740" s="19">
        <v>42591</v>
      </c>
      <c r="E1740" t="str">
        <v/>
      </c>
      <c r="F1740" t="str">
        <v/>
      </c>
      <c r="H1740" t="str">
        <v>ქ. რუსთავი, XX მ/რ, ლეონიძის ქუჩის მიმდებარე ტერიტორია</v>
      </c>
      <c r="I1740" t="str">
        <v/>
      </c>
      <c r="J1740" t="str">
        <v/>
      </c>
      <c r="K1740" t="str">
        <v/>
      </c>
      <c r="M1740" t="str">
        <v>ემზარ ბენაშვილი</v>
      </c>
      <c r="N1740">
        <v>35001084620</v>
      </c>
      <c r="O1740" t="str">
        <v/>
      </c>
      <c r="P1740" t="str">
        <v/>
      </c>
      <c r="Q1740">
        <v>1695</v>
      </c>
      <c r="R1740" t="str">
        <v>0d51a686-652b-478f-9502-50b11abafa54</v>
      </c>
      <c r="S1740" t="str">
        <v>94279771-0dd8-44b8-955b-275714b1489b</v>
      </c>
      <c r="T1740" t="str">
        <v>A0D032E9-9D09-44C0-8B0B-0B0338912EEA</v>
      </c>
      <c r="U1740" t="str">
        <v>ICE001739</v>
      </c>
      <c r="V1740" t="b">
        <f>ISNUMBER(MATCH( ""&amp; T1740,  Emploees!AC:AC,0))</f>
        <v>0</v>
      </c>
      <c r="W1740" t="b">
        <f>IF(V1740,FALSE,ISNUMBER(MATCH(T1740,Emploees!B:B,0)))</f>
        <v>0</v>
      </c>
      <c r="X1740" t="b">
        <v>1</v>
      </c>
      <c r="Y1740" t="e">
        <f>MATCH(ROW(),Sheet2!$A$2:$A$8,0)</f>
        <v>#N/A</v>
      </c>
    </row>
    <row r="1741" spans="1:25" hidden="1" x14ac:dyDescent="0.25">
      <c r="A1741" t="str">
        <v>აიდიმოტორსი</v>
      </c>
      <c r="B1741" t="str">
        <v>402177684</v>
      </c>
      <c r="C1741" s="19">
        <v>44218</v>
      </c>
      <c r="E1741" t="str">
        <v/>
      </c>
      <c r="F1741" t="str">
        <v/>
      </c>
      <c r="H1741" t="str">
        <v>ქ. თბილისი, დიდუბის რაიონი, თევდორე მღვდლის ქუჩა N51-53, სადარბაზო 4, სართული 10, ბინა N123</v>
      </c>
      <c r="I1741" t="str">
        <v/>
      </c>
      <c r="J1741" t="str">
        <v/>
      </c>
      <c r="K1741" t="str">
        <v/>
      </c>
      <c r="M1741" t="str">
        <v>დავით მიხელიძე</v>
      </c>
      <c r="N1741" t="str">
        <v>01025001434</v>
      </c>
      <c r="O1741" t="str">
        <v/>
      </c>
      <c r="P1741" t="str">
        <v/>
      </c>
      <c r="Q1741">
        <v>1694</v>
      </c>
      <c r="R1741" t="str">
        <v>0d51a686-652b-478f-9502-50b11abafa54</v>
      </c>
      <c r="S1741" t="str">
        <v>94279771-0dd8-44b8-955b-275714b1489b</v>
      </c>
      <c r="T1741" t="str">
        <v>035AAF24-3445-4DD2-831E-611EB628A903</v>
      </c>
      <c r="U1741" t="str">
        <v>ICE001740</v>
      </c>
      <c r="V1741" t="b">
        <f>ISNUMBER(MATCH( ""&amp; T1741,  Emploees!AC:AC,0))</f>
        <v>0</v>
      </c>
      <c r="W1741" t="b">
        <f>IF(V1741,FALSE,ISNUMBER(MATCH(T1741,Emploees!B:B,0)))</f>
        <v>0</v>
      </c>
      <c r="X1741" t="b">
        <v>1</v>
      </c>
      <c r="Y1741" t="e">
        <f>MATCH(ROW(),Sheet2!$A$2:$A$8,0)</f>
        <v>#N/A</v>
      </c>
    </row>
    <row r="1742" spans="1:25" hidden="1" x14ac:dyDescent="0.25">
      <c r="A1742" t="str">
        <v>გეფა</v>
      </c>
      <c r="B1742" t="str">
        <v>201991229</v>
      </c>
      <c r="C1742" s="19">
        <v>34991</v>
      </c>
      <c r="E1742" t="str">
        <v/>
      </c>
      <c r="F1742" t="str">
        <v/>
      </c>
      <c r="H1742" t="str">
        <v>ქ. თბილისი, დიდუბის რაიონი, დიდი დიღომიგლდანის შემაერთებელ მაგისტრალსა და ბელიაშვილის ქუჩის გადაკვეთაზე., (ნაკვ. 4/77) / თბილისი, აკაკი ბელიაშვილის ქ., N142</v>
      </c>
      <c r="I1742" t="str">
        <v/>
      </c>
      <c r="J1742" t="str">
        <v/>
      </c>
      <c r="K1742" t="str">
        <v/>
      </c>
      <c r="M1742" t="str">
        <v>მიხეილ აბრამიძე; ენრიკო ბერიძე</v>
      </c>
      <c r="N1742" t="str">
        <v>01002008161; 61008000106</v>
      </c>
      <c r="O1742" t="str">
        <v/>
      </c>
      <c r="P1742" t="str">
        <v/>
      </c>
      <c r="Q1742">
        <v>1730</v>
      </c>
      <c r="R1742" t="str">
        <v>ec8c01a4-0fe9-424e-b08d-3bc252e7ac53</v>
      </c>
      <c r="S1742" t="str">
        <v>94279771-0dd8-44b8-955b-275714b1489b</v>
      </c>
      <c r="T1742" t="str">
        <v>F0E9142E-44C4-41BE-B8EB-A35B666E6C5E</v>
      </c>
      <c r="U1742" t="str">
        <v>ICE001741</v>
      </c>
      <c r="V1742" t="b">
        <f>ISNUMBER(MATCH( ""&amp; T1742,  Emploees!AC:AC,0))</f>
        <v>0</v>
      </c>
      <c r="W1742" t="b">
        <f>IF(V1742,FALSE,ISNUMBER(MATCH(T1742,Emploees!B:B,0)))</f>
        <v>0</v>
      </c>
      <c r="X1742" t="b">
        <v>1</v>
      </c>
      <c r="Y1742" t="e">
        <f>MATCH(ROW(),Sheet2!$A$2:$A$8,0)</f>
        <v>#N/A</v>
      </c>
    </row>
    <row r="1743" spans="1:25" hidden="1" x14ac:dyDescent="0.25">
      <c r="A1743" t="str">
        <v>შელი</v>
      </c>
      <c r="B1743" t="str">
        <v>404909462</v>
      </c>
      <c r="C1743" s="19">
        <v>40791</v>
      </c>
      <c r="E1743" t="str">
        <v/>
      </c>
      <c r="F1743" t="str">
        <v/>
      </c>
      <c r="H1743" t="str">
        <v>ქ. თბილისის, დიდუბე-ჩუღურეთის რაიონში, ხოშარაულის და ელიავას ქუჩებს, მდ. მტკვრის მარცხენა სანაპიროსა და ვახუშტის ხიდს შორის, (ნაკვეთი 10/23)</v>
      </c>
      <c r="I1743" t="str">
        <v/>
      </c>
      <c r="J1743" t="str">
        <v/>
      </c>
      <c r="K1743" t="str">
        <v/>
      </c>
      <c r="M1743" t="str">
        <v>რასულ კულიევი</v>
      </c>
      <c r="N1743">
        <v>31001009826</v>
      </c>
      <c r="O1743" t="str">
        <v/>
      </c>
      <c r="P1743" t="str">
        <v/>
      </c>
      <c r="Q1743">
        <v>1706</v>
      </c>
      <c r="R1743" t="str">
        <v>0d51a686-652b-478f-9502-50b11abafa54</v>
      </c>
      <c r="S1743" t="str">
        <v>94279771-0dd8-44b8-955b-275714b1489b</v>
      </c>
      <c r="T1743" t="str">
        <v>DF41800F-23AE-4609-B959-861728283228</v>
      </c>
      <c r="U1743" t="str">
        <v>ICE001742</v>
      </c>
      <c r="V1743" t="b">
        <f>ISNUMBER(MATCH( ""&amp; T1743,  Emploees!AC:AC,0))</f>
        <v>0</v>
      </c>
      <c r="W1743" t="b">
        <f>IF(V1743,FALSE,ISNUMBER(MATCH(T1743,Emploees!B:B,0)))</f>
        <v>0</v>
      </c>
      <c r="X1743" t="b">
        <v>1</v>
      </c>
      <c r="Y1743" t="e">
        <f>MATCH(ROW(),Sheet2!$A$2:$A$8,0)</f>
        <v>#N/A</v>
      </c>
    </row>
    <row r="1744" spans="1:25" hidden="1" x14ac:dyDescent="0.25">
      <c r="A1744" t="str">
        <v>ელჰაუსი</v>
      </c>
      <c r="B1744" t="str">
        <v>400298646</v>
      </c>
      <c r="C1744" s="19">
        <v>44161</v>
      </c>
      <c r="E1744" t="str">
        <v/>
      </c>
      <c r="F1744" t="str">
        <v/>
      </c>
      <c r="H1744" t="str">
        <v>ქ. თბილისი, გლდანის რაიონი, მუხიანის დასახლება, IVბ მიკრო/რაიონი, კორპუსი 41, ბინა 33</v>
      </c>
      <c r="I1744" t="str">
        <v/>
      </c>
      <c r="J1744" t="str">
        <v/>
      </c>
      <c r="K1744" t="str">
        <v/>
      </c>
      <c r="M1744" t="str">
        <v>ლევანი წერეთელი</v>
      </c>
      <c r="N1744">
        <v>54001015570</v>
      </c>
      <c r="O1744" t="str">
        <v/>
      </c>
      <c r="P1744" t="str">
        <v/>
      </c>
      <c r="Q1744">
        <v>1727</v>
      </c>
      <c r="R1744" t="str">
        <v>0d51a686-652b-478f-9502-50b11abafa54</v>
      </c>
      <c r="S1744" t="str">
        <v>94279771-0dd8-44b8-955b-275714b1489b</v>
      </c>
      <c r="T1744" t="str">
        <v>44A7C2EF-AD07-47A0-BC32-F84C8F6F9A5F</v>
      </c>
      <c r="U1744" t="str">
        <v>ICE001743</v>
      </c>
      <c r="V1744" t="b">
        <f>ISNUMBER(MATCH( ""&amp; T1744,  Emploees!AC:AC,0))</f>
        <v>0</v>
      </c>
      <c r="W1744" t="b">
        <f>IF(V1744,FALSE,ISNUMBER(MATCH(T1744,Emploees!B:B,0)))</f>
        <v>0</v>
      </c>
      <c r="X1744" t="b">
        <v>1</v>
      </c>
      <c r="Y1744" t="e">
        <f>MATCH(ROW(),Sheet2!$A$2:$A$8,0)</f>
        <v>#N/A</v>
      </c>
    </row>
    <row r="1745" spans="1:25" hidden="1" x14ac:dyDescent="0.25">
      <c r="A1745" t="str">
        <v>ელ +</v>
      </c>
      <c r="B1745" t="str">
        <v>206108950</v>
      </c>
      <c r="C1745" s="19">
        <v>38380</v>
      </c>
      <c r="E1745" t="str">
        <v/>
      </c>
      <c r="F1745" t="str">
        <v/>
      </c>
      <c r="H1745" t="str">
        <v>ქ. თბილისი, ისნის რაიონი, ბერი გაბრიელ სალოსის გამზირი, N126</v>
      </c>
      <c r="I1745" t="str">
        <v/>
      </c>
      <c r="J1745" t="str">
        <v/>
      </c>
      <c r="K1745" t="str">
        <v/>
      </c>
      <c r="M1745" t="str">
        <v>ლაშა ჭუმბურიძე</v>
      </c>
      <c r="N1745">
        <v>56001002898</v>
      </c>
      <c r="O1745" t="str">
        <v/>
      </c>
      <c r="P1745" t="str">
        <v/>
      </c>
      <c r="Q1745">
        <v>1710</v>
      </c>
      <c r="R1745" t="str">
        <v>0d51a686-652b-478f-9502-50b11abafa54</v>
      </c>
      <c r="S1745" t="str">
        <v>94279771-0dd8-44b8-955b-275714b1489b</v>
      </c>
      <c r="T1745" t="str">
        <v>186E95DE-5EB0-4BAE-81F8-7214A21CDBB3</v>
      </c>
      <c r="U1745" t="str">
        <v>ICE001744</v>
      </c>
      <c r="V1745" t="b">
        <f>ISNUMBER(MATCH( ""&amp; T1745,  Emploees!AC:AC,0))</f>
        <v>0</v>
      </c>
      <c r="W1745" t="b">
        <f>IF(V1745,FALSE,ISNUMBER(MATCH(T1745,Emploees!B:B,0)))</f>
        <v>0</v>
      </c>
      <c r="X1745" t="b">
        <v>1</v>
      </c>
      <c r="Y1745" t="e">
        <f>MATCH(ROW(),Sheet2!$A$2:$A$8,0)</f>
        <v>#N/A</v>
      </c>
    </row>
    <row r="1746" spans="1:25" hidden="1" x14ac:dyDescent="0.25">
      <c r="A1746" t="str">
        <v>გ და თ</v>
      </c>
      <c r="B1746" t="str">
        <v>400210142</v>
      </c>
      <c r="C1746" s="19">
        <v>42916</v>
      </c>
      <c r="E1746" t="str">
        <v/>
      </c>
      <c r="F1746" t="str">
        <v/>
      </c>
      <c r="H1746" t="str">
        <v xml:space="preserve">ქ. თბილისი, ზღვისუბნის დასახლება, X კვ., კორპ. #36ა, ბ. #17 </v>
      </c>
      <c r="I1746" t="str">
        <v/>
      </c>
      <c r="J1746" t="str">
        <v/>
      </c>
      <c r="K1746" t="str">
        <v/>
      </c>
      <c r="M1746" t="str">
        <v>გალაქტიონი ბუაძე</v>
      </c>
      <c r="N1746">
        <v>41001008715</v>
      </c>
      <c r="O1746" t="str">
        <v/>
      </c>
      <c r="P1746" t="str">
        <v/>
      </c>
      <c r="Q1746">
        <v>1712</v>
      </c>
      <c r="R1746" t="str">
        <v>0d51a686-652b-478f-9502-50b11abafa54</v>
      </c>
      <c r="S1746" t="str">
        <v>94279771-0dd8-44b8-955b-275714b1489b</v>
      </c>
      <c r="T1746" t="str">
        <v>B67738EF-46D0-4F1F-8450-9657CE200783</v>
      </c>
      <c r="U1746" t="str">
        <v>ICE001745</v>
      </c>
      <c r="V1746" t="b">
        <f>ISNUMBER(MATCH( ""&amp; T1746,  Emploees!AC:AC,0))</f>
        <v>0</v>
      </c>
      <c r="W1746" t="b">
        <f>IF(V1746,FALSE,ISNUMBER(MATCH(T1746,Emploees!B:B,0)))</f>
        <v>0</v>
      </c>
      <c r="X1746" t="b">
        <v>1</v>
      </c>
      <c r="Y1746" t="e">
        <f>MATCH(ROW(),Sheet2!$A$2:$A$8,0)</f>
        <v>#N/A</v>
      </c>
    </row>
    <row r="1747" spans="1:25" hidden="1" x14ac:dyDescent="0.25">
      <c r="A1747" t="str">
        <v>ბაინდერი</v>
      </c>
      <c r="B1747" t="str">
        <v>448412227</v>
      </c>
      <c r="C1747" s="19">
        <v>43861</v>
      </c>
      <c r="E1747" t="str">
        <v/>
      </c>
      <c r="F1747" t="str">
        <v/>
      </c>
      <c r="H1747" t="str">
        <v>ხელვაჩაურის რაიონი, სოფ. სამება, მე–17, II ჩიხი, N13</v>
      </c>
      <c r="I1747" t="str">
        <v/>
      </c>
      <c r="J1747" t="str">
        <v/>
      </c>
      <c r="K1747" t="str">
        <v/>
      </c>
      <c r="M1747" t="str">
        <v>გიორგი ნაკაშიძე</v>
      </c>
      <c r="N1747">
        <v>61001066385</v>
      </c>
      <c r="O1747" t="str">
        <v/>
      </c>
      <c r="P1747" t="str">
        <v/>
      </c>
      <c r="Q1747">
        <v>1721</v>
      </c>
      <c r="R1747" t="str">
        <v>0d51a686-652b-478f-9502-50b11abafa54</v>
      </c>
      <c r="S1747" t="str">
        <v>94279771-0dd8-44b8-955b-275714b1489b</v>
      </c>
      <c r="T1747" t="str">
        <v>917C1CCD-BBA7-4166-8E49-B1A0CE6E896E</v>
      </c>
      <c r="U1747" t="str">
        <v>ICE001746</v>
      </c>
      <c r="V1747" t="b">
        <f>ISNUMBER(MATCH( ""&amp; T1747,  Emploees!AC:AC,0))</f>
        <v>0</v>
      </c>
      <c r="W1747" t="b">
        <f>IF(V1747,FALSE,ISNUMBER(MATCH(T1747,Emploees!B:B,0)))</f>
        <v>0</v>
      </c>
      <c r="X1747" t="b">
        <v>1</v>
      </c>
      <c r="Y1747" t="e">
        <f>MATCH(ROW(),Sheet2!$A$2:$A$8,0)</f>
        <v>#N/A</v>
      </c>
    </row>
    <row r="1748" spans="1:25" hidden="1" x14ac:dyDescent="0.25">
      <c r="A1748" t="str">
        <v>ჯი ფი აუთსორსინგ</v>
      </c>
      <c r="B1748" t="str">
        <v>405352808</v>
      </c>
      <c r="C1748" s="19">
        <v>43720</v>
      </c>
      <c r="E1748" t="str">
        <v/>
      </c>
      <c r="F1748" t="str">
        <v/>
      </c>
      <c r="H1748" t="str">
        <v>ქ. თბილისი, ვაკის რაიონი, ქუჩა წყნეთი, კორპუსი 14, ბინა N52</v>
      </c>
      <c r="I1748" t="str">
        <v/>
      </c>
      <c r="J1748" t="str">
        <v/>
      </c>
      <c r="K1748" t="str">
        <v/>
      </c>
      <c r="M1748" t="str">
        <v>გიორგი გაბოძე</v>
      </c>
      <c r="N1748">
        <v>24001007553</v>
      </c>
      <c r="O1748" t="str">
        <v/>
      </c>
      <c r="P1748" t="str">
        <v/>
      </c>
      <c r="Q1748">
        <v>1718</v>
      </c>
      <c r="R1748" t="str">
        <v>0d51a686-652b-478f-9502-50b11abafa54</v>
      </c>
      <c r="S1748" t="str">
        <v>94279771-0dd8-44b8-955b-275714b1489b</v>
      </c>
      <c r="T1748" t="str">
        <v>82911D17-B259-4566-AE0B-50EC6C305D8E</v>
      </c>
      <c r="U1748" t="str">
        <v>ICE001747</v>
      </c>
      <c r="V1748" t="b">
        <f>ISNUMBER(MATCH( ""&amp; T1748,  Emploees!AC:AC,0))</f>
        <v>0</v>
      </c>
      <c r="W1748" t="b">
        <f>IF(V1748,FALSE,ISNUMBER(MATCH(T1748,Emploees!B:B,0)))</f>
        <v>0</v>
      </c>
      <c r="X1748" t="b">
        <v>1</v>
      </c>
      <c r="Y1748" t="e">
        <f>MATCH(ROW(),Sheet2!$A$2:$A$8,0)</f>
        <v>#N/A</v>
      </c>
    </row>
    <row r="1749" spans="1:25" hidden="1" x14ac:dyDescent="0.25">
      <c r="A1749" t="str">
        <v>ნიუ ტიფლის</v>
      </c>
      <c r="B1749" t="str">
        <v>402071039</v>
      </c>
      <c r="C1749" s="19">
        <v>43088</v>
      </c>
      <c r="E1749" t="str">
        <v/>
      </c>
      <c r="F1749" t="str">
        <v/>
      </c>
      <c r="H1749" t="str">
        <v>ქ. თბილისი, ჩუღურეთის რაიონი, დავით აღმაშენებლის გამზირი, №75</v>
      </c>
      <c r="I1749" t="str">
        <v/>
      </c>
      <c r="J1749" t="str">
        <v/>
      </c>
      <c r="K1749" t="str">
        <v/>
      </c>
      <c r="M1749" t="str">
        <v>გიორგი კალანდაძე</v>
      </c>
      <c r="N1749" t="str">
        <v>01019005448</v>
      </c>
      <c r="O1749" t="str">
        <v/>
      </c>
      <c r="P1749" t="str">
        <v/>
      </c>
      <c r="Q1749">
        <v>1704</v>
      </c>
      <c r="R1749" t="str">
        <v>0d51a686-652b-478f-9502-50b11abafa54</v>
      </c>
      <c r="S1749" t="str">
        <v>94279771-0dd8-44b8-955b-275714b1489b</v>
      </c>
      <c r="T1749" t="str">
        <v>E344D9AF-EB09-45EC-A84B-2441534A2FBB</v>
      </c>
      <c r="U1749" t="str">
        <v>ICE001748</v>
      </c>
      <c r="V1749" t="b">
        <f>ISNUMBER(MATCH( ""&amp; T1749,  Emploees!AC:AC,0))</f>
        <v>0</v>
      </c>
      <c r="W1749" t="b">
        <f>IF(V1749,FALSE,ISNUMBER(MATCH(T1749,Emploees!B:B,0)))</f>
        <v>0</v>
      </c>
      <c r="X1749" t="b">
        <v>1</v>
      </c>
      <c r="Y1749" t="e">
        <f>MATCH(ROW(),Sheet2!$A$2:$A$8,0)</f>
        <v>#N/A</v>
      </c>
    </row>
    <row r="1750" spans="1:25" hidden="1" x14ac:dyDescent="0.25">
      <c r="A1750" t="str">
        <v>ავთანდილ წიქორიძე</v>
      </c>
      <c r="B1750" t="str">
        <v>09001000481</v>
      </c>
      <c r="C1750" s="19" t="str">
        <v/>
      </c>
      <c r="E1750" t="str">
        <v>Male</v>
      </c>
      <c r="F1750" t="str">
        <v/>
      </c>
      <c r="H1750" t="str">
        <v>ბაღდათის რაიონი, სოფ. წითელხევი, მე–16 ქ., N7</v>
      </c>
      <c r="I1750" t="str">
        <v/>
      </c>
      <c r="J1750" t="str">
        <v/>
      </c>
      <c r="K1750" t="str">
        <v/>
      </c>
      <c r="M1750" t="str">
        <v/>
      </c>
      <c r="N1750" t="str">
        <v/>
      </c>
      <c r="O1750" t="str">
        <v/>
      </c>
      <c r="P1750" t="str">
        <v/>
      </c>
      <c r="Q1750">
        <v>1726</v>
      </c>
      <c r="R1750" t="str">
        <v>470412f4-e2c0-4f9d-91f1-1c0630a02364</v>
      </c>
      <c r="S1750" t="str">
        <v>94279771-0dd8-44b8-955b-275714b1489b</v>
      </c>
      <c r="T1750" t="str">
        <v>9E84D4F2-6773-4DD0-A9BB-7C1A570D07B3</v>
      </c>
      <c r="U1750" t="str">
        <v>ICE001749</v>
      </c>
      <c r="V1750" t="b">
        <f>ISNUMBER(MATCH( ""&amp; T1750,  Emploees!AC:AC,0))</f>
        <v>0</v>
      </c>
      <c r="W1750" t="b">
        <f>IF(V1750,FALSE,ISNUMBER(MATCH(T1750,Emploees!B:B,0)))</f>
        <v>0</v>
      </c>
      <c r="X1750" t="b">
        <v>1</v>
      </c>
      <c r="Y1750" t="e">
        <f>MATCH(ROW(),Sheet2!$A$2:$A$8,0)</f>
        <v>#N/A</v>
      </c>
    </row>
    <row r="1751" spans="1:25" hidden="1" x14ac:dyDescent="0.25">
      <c r="A1751" t="str">
        <v>ბიელსი</v>
      </c>
      <c r="B1751" t="str">
        <v>404507182</v>
      </c>
      <c r="C1751" s="19">
        <v>42394</v>
      </c>
      <c r="E1751" t="str">
        <v/>
      </c>
      <c r="F1751" t="str">
        <v/>
      </c>
      <c r="H1751" t="str">
        <v>ქალაქი თბილისი, დიდუბის რაიონი, დავით აღმაშენებელის გამზირი, N129ა, მაღაზია N4, +3 სართული</v>
      </c>
      <c r="I1751" t="str">
        <v/>
      </c>
      <c r="J1751" t="str">
        <v/>
      </c>
      <c r="K1751" t="str">
        <v/>
      </c>
      <c r="M1751" t="str">
        <v>ალექსანდრე ბოლქვაძე</v>
      </c>
      <c r="N1751" t="str">
        <v>01008002643</v>
      </c>
      <c r="O1751" t="str">
        <v>blc@blc.ge</v>
      </c>
      <c r="P1751" t="str">
        <v/>
      </c>
      <c r="Q1751">
        <v>1707</v>
      </c>
      <c r="R1751" t="str">
        <v>0d51a686-652b-478f-9502-50b11abafa54</v>
      </c>
      <c r="S1751" t="str">
        <v>94279771-0dd8-44b8-955b-275714b1489b</v>
      </c>
      <c r="T1751" t="str">
        <v>659DF8DF-26D9-41A4-81E1-287946E368FA</v>
      </c>
      <c r="U1751" t="str">
        <v>ICE001750</v>
      </c>
      <c r="V1751" t="b">
        <f>ISNUMBER(MATCH( ""&amp; T1751,  Emploees!AC:AC,0))</f>
        <v>0</v>
      </c>
      <c r="W1751" t="b">
        <f>IF(V1751,FALSE,ISNUMBER(MATCH(T1751,Emploees!B:B,0)))</f>
        <v>0</v>
      </c>
      <c r="X1751" t="b">
        <v>1</v>
      </c>
      <c r="Y1751" t="e">
        <f>MATCH(ROW(),Sheet2!$A$2:$A$8,0)</f>
        <v>#N/A</v>
      </c>
    </row>
    <row r="1752" spans="1:25" hidden="1" x14ac:dyDescent="0.25">
      <c r="A1752" t="str">
        <v>ემ ელ სი ლოჯისტიკს</v>
      </c>
      <c r="B1752" t="str">
        <v>405380181</v>
      </c>
      <c r="C1752" s="19">
        <v>43885</v>
      </c>
      <c r="E1752" t="str">
        <v/>
      </c>
      <c r="F1752" t="str">
        <v/>
      </c>
      <c r="H1752" t="str">
        <v>ქ. თბილისი, საბურთალოს რაიონი, საირმის ქ., N86, ბ. 7</v>
      </c>
      <c r="I1752" t="str">
        <v/>
      </c>
      <c r="J1752" t="str">
        <v/>
      </c>
      <c r="K1752" t="str">
        <v/>
      </c>
      <c r="M1752" t="str">
        <v>დავით მენაბდე</v>
      </c>
      <c r="N1752">
        <v>33001013410</v>
      </c>
      <c r="O1752" t="str">
        <v>datikom@gmail.com</v>
      </c>
      <c r="P1752" t="str">
        <v/>
      </c>
      <c r="Q1752">
        <v>1713</v>
      </c>
      <c r="R1752" t="str">
        <v>0d51a686-652b-478f-9502-50b11abafa54</v>
      </c>
      <c r="S1752" t="str">
        <v>94279771-0dd8-44b8-955b-275714b1489b</v>
      </c>
      <c r="T1752" t="str">
        <v>14F0723B-2DFE-490E-80A0-15A1B4545C49</v>
      </c>
      <c r="U1752" t="str">
        <v>ICE001751</v>
      </c>
      <c r="V1752" t="b">
        <f>ISNUMBER(MATCH( ""&amp; T1752,  Emploees!AC:AC,0))</f>
        <v>0</v>
      </c>
      <c r="W1752" t="b">
        <f>IF(V1752,FALSE,ISNUMBER(MATCH(T1752,Emploees!B:B,0)))</f>
        <v>0</v>
      </c>
      <c r="X1752" t="b">
        <v>1</v>
      </c>
      <c r="Y1752" t="e">
        <f>MATCH(ROW(),Sheet2!$A$2:$A$8,0)</f>
        <v>#N/A</v>
      </c>
    </row>
    <row r="1753" spans="1:25" hidden="1" x14ac:dyDescent="0.25">
      <c r="A1753" t="str">
        <v>OZINAN ASANSOR</v>
      </c>
      <c r="B1753" t="str">
        <v/>
      </c>
      <c r="C1753" s="19" t="str">
        <v/>
      </c>
      <c r="E1753" t="str">
        <v/>
      </c>
      <c r="F1753" t="str">
        <v/>
      </c>
      <c r="H1753" t="str">
        <v xml:space="preserve">KIRAN STREET RING-ROAD AVENUE NO:77/1, ILKADIM </v>
      </c>
      <c r="I1753" t="str">
        <v/>
      </c>
      <c r="J1753" t="str">
        <v/>
      </c>
      <c r="K1753" t="str">
        <v/>
      </c>
      <c r="M1753" t="str">
        <v/>
      </c>
      <c r="N1753" t="str">
        <v/>
      </c>
      <c r="O1753" t="str">
        <v/>
      </c>
      <c r="P1753" t="str">
        <v/>
      </c>
      <c r="Q1753" t="str">
        <v/>
      </c>
      <c r="R1753" t="str">
        <v>7766e9c2-0094-4090-adf4-ef017062457f</v>
      </c>
      <c r="S1753" t="str">
        <v>53cc2ab4-7af4-40a4-8f56-ef11c416822b</v>
      </c>
      <c r="T1753" t="str">
        <v>6FB16591-13EF-4060-A4B1-0008BAFAA182</v>
      </c>
      <c r="U1753" t="str">
        <v>ICE001752</v>
      </c>
      <c r="V1753" t="b">
        <f>ISNUMBER(MATCH( ""&amp; T1753,  Emploees!AC:AC,0))</f>
        <v>0</v>
      </c>
      <c r="W1753" t="b">
        <f>IF(V1753,FALSE,ISNUMBER(MATCH(T1753,Emploees!B:B,0)))</f>
        <v>0</v>
      </c>
      <c r="X1753" t="b">
        <v>1</v>
      </c>
      <c r="Y1753" t="e">
        <f>MATCH(ROW(),Sheet2!$A$2:$A$8,0)</f>
        <v>#N/A</v>
      </c>
    </row>
    <row r="1754" spans="1:25" hidden="1" x14ac:dyDescent="0.25">
      <c r="A1754" t="str">
        <v>გიდანი</v>
      </c>
      <c r="B1754" t="str">
        <v>205259780</v>
      </c>
      <c r="C1754" s="19">
        <v>39646</v>
      </c>
      <c r="E1754" t="str">
        <v/>
      </c>
      <c r="F1754" t="str">
        <v/>
      </c>
      <c r="H1754" t="str">
        <v>ქ.თბილისი, დიდუბე-ჩუღურეთის რაიონი, თემურ ფიფიას ქ., N10</v>
      </c>
      <c r="I1754" t="str">
        <v/>
      </c>
      <c r="J1754" t="str">
        <v/>
      </c>
      <c r="K1754" t="str">
        <v/>
      </c>
      <c r="M1754" t="str">
        <v>გურამი ბერიძე</v>
      </c>
      <c r="N1754">
        <v>12001012996</v>
      </c>
      <c r="O1754" t="str">
        <v>gidaniltd@gmail.com</v>
      </c>
      <c r="P1754" t="str">
        <v/>
      </c>
      <c r="Q1754">
        <v>1732</v>
      </c>
      <c r="R1754" t="str">
        <v>0d51a686-652b-478f-9502-50b11abafa54</v>
      </c>
      <c r="S1754" t="str">
        <v>94279771-0dd8-44b8-955b-275714b1489b</v>
      </c>
      <c r="T1754" t="str">
        <v>C150916F-F6F1-4AAB-ADBF-39138A6288BA</v>
      </c>
      <c r="U1754" t="str">
        <v>ICE001753</v>
      </c>
      <c r="V1754" t="b">
        <f>ISNUMBER(MATCH( ""&amp; T1754,  Emploees!AC:AC,0))</f>
        <v>0</v>
      </c>
      <c r="W1754" t="b">
        <f>IF(V1754,FALSE,ISNUMBER(MATCH(T1754,Emploees!B:B,0)))</f>
        <v>0</v>
      </c>
      <c r="X1754" t="b">
        <v>1</v>
      </c>
      <c r="Y1754" t="e">
        <f>MATCH(ROW(),Sheet2!$A$2:$A$8,0)</f>
        <v>#N/A</v>
      </c>
    </row>
    <row r="1755" spans="1:25" hidden="1" x14ac:dyDescent="0.25">
      <c r="A1755" t="str">
        <v>ანტონ ვორონინი</v>
      </c>
      <c r="B1755" t="str">
        <v>03187803411</v>
      </c>
      <c r="C1755" s="19" t="str">
        <v/>
      </c>
      <c r="E1755" t="str">
        <v>Male</v>
      </c>
      <c r="F1755" t="str">
        <v/>
      </c>
      <c r="H1755" t="str">
        <v>რუსეთი - RUS</v>
      </c>
      <c r="I1755" t="str">
        <v/>
      </c>
      <c r="J1755" t="str">
        <v/>
      </c>
      <c r="K1755" t="str">
        <v/>
      </c>
      <c r="M1755" t="str">
        <v/>
      </c>
      <c r="N1755" t="str">
        <v/>
      </c>
      <c r="O1755" t="str">
        <v/>
      </c>
      <c r="P1755" t="str">
        <v/>
      </c>
      <c r="Q1755" t="str">
        <v/>
      </c>
      <c r="R1755" t="str">
        <v>5747f8e6-a8a6-4a23-91cc-c427c3a22597</v>
      </c>
      <c r="S1755" t="str">
        <v>01d497bf-9b8f-486e-ba09-3cc1b7fbb942</v>
      </c>
      <c r="T1755" t="str">
        <v>BE85F113-ED2E-49E3-82F1-CFA5A146ACFA</v>
      </c>
      <c r="U1755" t="str">
        <v>ICE001754</v>
      </c>
      <c r="V1755" t="b">
        <f>ISNUMBER(MATCH( ""&amp; T1755,  Emploees!AC:AC,0))</f>
        <v>0</v>
      </c>
      <c r="W1755" t="b">
        <f>IF(V1755,FALSE,ISNUMBER(MATCH(T1755,Emploees!B:B,0)))</f>
        <v>0</v>
      </c>
      <c r="X1755" t="b">
        <v>1</v>
      </c>
      <c r="Y1755" t="e">
        <f>MATCH(ROW(),Sheet2!$A$2:$A$8,0)</f>
        <v>#N/A</v>
      </c>
    </row>
    <row r="1756" spans="1:25" hidden="1" x14ac:dyDescent="0.25">
      <c r="A1756" t="str">
        <v>აჭარის პროექტების მართვის კომპანია</v>
      </c>
      <c r="B1756" t="str">
        <v>445409415</v>
      </c>
      <c r="C1756" s="19">
        <v>41032</v>
      </c>
      <c r="E1756" t="str">
        <v/>
      </c>
      <c r="F1756" t="str">
        <v/>
      </c>
      <c r="H1756" t="str">
        <v>საქართველო, ქ. ბათუმი, ჟიული შარტავას გამზირი, N 13</v>
      </c>
      <c r="I1756" t="str">
        <v/>
      </c>
      <c r="J1756" t="str">
        <v/>
      </c>
      <c r="K1756" t="str">
        <v/>
      </c>
      <c r="M1756" t="str">
        <v>ბაქარ ჩიტაია</v>
      </c>
      <c r="N1756">
        <v>62003013964</v>
      </c>
      <c r="O1756" t="str">
        <v>ajarapmc@gmail.com</v>
      </c>
      <c r="P1756" t="str">
        <v/>
      </c>
      <c r="Q1756">
        <v>1739</v>
      </c>
      <c r="R1756" t="str">
        <v>0d51a686-652b-478f-9502-50b11abafa54</v>
      </c>
      <c r="S1756" t="str">
        <v>94279771-0dd8-44b8-955b-275714b1489b</v>
      </c>
      <c r="T1756" t="str">
        <v>9CC4F811-3CFB-458A-B444-2C67195A5178</v>
      </c>
      <c r="U1756" t="str">
        <v>ICE001755</v>
      </c>
      <c r="V1756" t="b">
        <f>ISNUMBER(MATCH( ""&amp; T1756,  Emploees!AC:AC,0))</f>
        <v>0</v>
      </c>
      <c r="W1756" t="b">
        <f>IF(V1756,FALSE,ISNUMBER(MATCH(T1756,Emploees!B:B,0)))</f>
        <v>0</v>
      </c>
      <c r="X1756" t="b">
        <v>1</v>
      </c>
      <c r="Y1756" t="e">
        <f>MATCH(ROW(),Sheet2!$A$2:$A$8,0)</f>
        <v>#N/A</v>
      </c>
    </row>
    <row r="1757" spans="1:25" hidden="1" x14ac:dyDescent="0.25">
      <c r="A1757" t="str">
        <v>მშვილდოსანი</v>
      </c>
      <c r="B1757" t="str">
        <v>404385401</v>
      </c>
      <c r="C1757" s="19">
        <v>40389</v>
      </c>
      <c r="E1757" t="str">
        <v/>
      </c>
      <c r="F1757" t="str">
        <v/>
      </c>
      <c r="H1757" t="str">
        <v>ქ. თბილისი,ერწოს ქ. კორპ. N6, ბ. N3</v>
      </c>
      <c r="I1757" t="str">
        <v/>
      </c>
      <c r="J1757" t="str">
        <v/>
      </c>
      <c r="K1757" t="str">
        <v/>
      </c>
      <c r="M1757" t="str">
        <v>პაატა გაფრინდაშვილი</v>
      </c>
      <c r="N1757" t="str">
        <v>01019004040</v>
      </c>
      <c r="O1757" t="str">
        <v>mshvildosani.2010@mail.ru</v>
      </c>
      <c r="P1757" t="str">
        <v/>
      </c>
      <c r="Q1757">
        <v>1745</v>
      </c>
      <c r="R1757" t="str">
        <v>0d51a686-652b-478f-9502-50b11abafa54</v>
      </c>
      <c r="S1757" t="str">
        <v>94279771-0dd8-44b8-955b-275714b1489b</v>
      </c>
      <c r="T1757" t="str">
        <v>C0FA4151-5E85-487D-96C5-68E4CE197C87</v>
      </c>
      <c r="U1757" t="str">
        <v>ICE001756</v>
      </c>
      <c r="V1757" t="b">
        <f>ISNUMBER(MATCH( ""&amp; T1757,  Emploees!AC:AC,0))</f>
        <v>0</v>
      </c>
      <c r="W1757" t="b">
        <f>IF(V1757,FALSE,ISNUMBER(MATCH(T1757,Emploees!B:B,0)))</f>
        <v>0</v>
      </c>
      <c r="X1757" t="b">
        <v>1</v>
      </c>
      <c r="Y1757" t="e">
        <f>MATCH(ROW(),Sheet2!$A$2:$A$8,0)</f>
        <v>#N/A</v>
      </c>
    </row>
    <row r="1758" spans="1:25" hidden="1" x14ac:dyDescent="0.25">
      <c r="A1758" t="str">
        <v>ტიგრან ხაჩატრიან</v>
      </c>
      <c r="B1758" t="str">
        <v>65130000512</v>
      </c>
      <c r="C1758" s="19" t="str">
        <v/>
      </c>
      <c r="E1758" t="str">
        <v>Male</v>
      </c>
      <c r="F1758" t="b">
        <v>0</v>
      </c>
      <c r="H1758" t="str">
        <v>ქ.თბილისი, გორგასლის ქ. N63. ბ N79</v>
      </c>
      <c r="I1758" t="str">
        <v/>
      </c>
      <c r="J1758" t="str">
        <v/>
      </c>
      <c r="K1758" t="str">
        <v/>
      </c>
      <c r="M1758" t="str">
        <v/>
      </c>
      <c r="N1758" t="str">
        <v/>
      </c>
      <c r="O1758" t="str">
        <v/>
      </c>
      <c r="P1758" t="str">
        <v/>
      </c>
      <c r="Q1758">
        <v>1751</v>
      </c>
      <c r="R1758" t="str">
        <v>bf4d83f9-5064-4958-af6e-e4c21b2e4880</v>
      </c>
      <c r="S1758" t="str">
        <v>cd1d8f9c-8568-48b4-8d35-ce84e3c04d32</v>
      </c>
      <c r="T1758" t="str">
        <v>842A48FE-651B-4120-9F5E-F00AF55C0692</v>
      </c>
      <c r="U1758" t="str">
        <v>ICE001757</v>
      </c>
      <c r="V1758" t="b">
        <f>ISNUMBER(MATCH( ""&amp; T1758,  Emploees!AC:AC,0))</f>
        <v>0</v>
      </c>
      <c r="W1758" t="b">
        <f>IF(V1758,FALSE,ISNUMBER(MATCH(T1758,Emploees!B:B,0)))</f>
        <v>0</v>
      </c>
      <c r="X1758" t="b">
        <v>1</v>
      </c>
      <c r="Y1758" t="e">
        <f>MATCH(ROW(),Sheet2!$A$2:$A$8,0)</f>
        <v>#N/A</v>
      </c>
    </row>
    <row r="1759" spans="1:25" hidden="1" x14ac:dyDescent="0.25">
      <c r="A1759" t="str">
        <v>PATERSON BROTHERS</v>
      </c>
      <c r="B1759" t="str">
        <v/>
      </c>
      <c r="C1759" s="19" t="str">
        <v/>
      </c>
      <c r="E1759" t="str">
        <v/>
      </c>
      <c r="F1759" t="str">
        <v/>
      </c>
      <c r="H1759" t="str">
        <v>PILLSBURY WINTHROP SHAW PITTMAN LLP TOWER 42,LEVEL 23, 25 OLD BROAD STR. LONDON UNITED KINGDOM,EC2N 1HQ</v>
      </c>
      <c r="I1759" t="str">
        <v/>
      </c>
      <c r="J1759" t="str">
        <v/>
      </c>
      <c r="K1759" t="str">
        <v/>
      </c>
      <c r="M1759" t="str">
        <v/>
      </c>
      <c r="N1759" t="str">
        <v/>
      </c>
      <c r="O1759" t="str">
        <v/>
      </c>
      <c r="P1759" t="str">
        <v/>
      </c>
      <c r="Q1759">
        <v>1723</v>
      </c>
      <c r="R1759" t="str">
        <v>7766e9c2-0094-4090-adf4-ef017062457f</v>
      </c>
      <c r="S1759" t="str">
        <v>e76c75b2-af68-49f2-beed-29e42483c818</v>
      </c>
      <c r="T1759" t="str">
        <v>C5A3FA69-2388-4635-B3D6-C33F810B7A99</v>
      </c>
      <c r="U1759" t="str">
        <v>ICE001758</v>
      </c>
      <c r="V1759" t="b">
        <f>ISNUMBER(MATCH( ""&amp; T1759,  Emploees!AC:AC,0))</f>
        <v>0</v>
      </c>
      <c r="W1759" t="b">
        <f>IF(V1759,FALSE,ISNUMBER(MATCH(T1759,Emploees!B:B,0)))</f>
        <v>0</v>
      </c>
      <c r="X1759" t="b">
        <v>1</v>
      </c>
      <c r="Y1759" t="e">
        <f>MATCH(ROW(),Sheet2!$A$2:$A$8,0)</f>
        <v>#N/A</v>
      </c>
    </row>
    <row r="1760" spans="1:25" hidden="1" x14ac:dyDescent="0.25">
      <c r="A1760" t="str">
        <v>აიექსპერტი</v>
      </c>
      <c r="B1760" t="str">
        <v>406259604</v>
      </c>
      <c r="C1760" s="19">
        <v>43375</v>
      </c>
      <c r="E1760" t="str">
        <v/>
      </c>
      <c r="F1760" t="str">
        <v/>
      </c>
      <c r="H1760" t="str">
        <v>ქალაქი თბილისი, სამგორის რაიონი, მოსკოვის გამზირი, № 36ე, ბინა № 47</v>
      </c>
      <c r="I1760" t="str">
        <v/>
      </c>
      <c r="J1760" t="str">
        <v/>
      </c>
      <c r="K1760" t="str">
        <v/>
      </c>
      <c r="M1760" t="str">
        <v>მაია წიკლაური</v>
      </c>
      <c r="N1760">
        <v>13001043624</v>
      </c>
      <c r="O1760" t="str">
        <v/>
      </c>
      <c r="P1760" t="str">
        <v/>
      </c>
      <c r="Q1760">
        <v>1724</v>
      </c>
      <c r="R1760" t="str">
        <v>0d51a686-652b-478f-9502-50b11abafa54</v>
      </c>
      <c r="S1760" t="str">
        <v>94279771-0dd8-44b8-955b-275714b1489b</v>
      </c>
      <c r="T1760" t="str">
        <v>EBE38EAB-579F-464C-AC59-AC7287407823</v>
      </c>
      <c r="U1760" t="str">
        <v>ICE001759</v>
      </c>
      <c r="V1760" t="b">
        <f>ISNUMBER(MATCH( ""&amp; T1760,  Emploees!AC:AC,0))</f>
        <v>0</v>
      </c>
      <c r="W1760" t="b">
        <f>IF(V1760,FALSE,ISNUMBER(MATCH(T1760,Emploees!B:B,0)))</f>
        <v>0</v>
      </c>
      <c r="X1760" t="b">
        <v>1</v>
      </c>
      <c r="Y1760" t="e">
        <f>MATCH(ROW(),Sheet2!$A$2:$A$8,0)</f>
        <v>#N/A</v>
      </c>
    </row>
    <row r="1761" spans="1:25" hidden="1" x14ac:dyDescent="0.25">
      <c r="A1761" t="str">
        <v>მათე</v>
      </c>
      <c r="B1761" t="str">
        <v>435431748</v>
      </c>
      <c r="C1761" s="19">
        <v>42137</v>
      </c>
      <c r="E1761" t="str">
        <v/>
      </c>
      <c r="F1761" t="str">
        <v/>
      </c>
      <c r="H1761" t="str">
        <v>მარტვილი, თავისუფლების ქ., N 14</v>
      </c>
      <c r="I1761" t="str">
        <v/>
      </c>
      <c r="J1761" t="str">
        <v/>
      </c>
      <c r="K1761" t="str">
        <v/>
      </c>
      <c r="M1761" t="str">
        <v>ვალიკო სილაგავა</v>
      </c>
      <c r="N1761">
        <v>29001005808</v>
      </c>
      <c r="O1761" t="str">
        <v/>
      </c>
      <c r="P1761" t="str">
        <v/>
      </c>
      <c r="Q1761">
        <v>1728</v>
      </c>
      <c r="R1761" t="str">
        <v>0d51a686-652b-478f-9502-50b11abafa54</v>
      </c>
      <c r="S1761" t="str">
        <v>94279771-0dd8-44b8-955b-275714b1489b</v>
      </c>
      <c r="T1761" t="str">
        <v>366CF097-C2CF-4083-AC38-55BED800C1DE</v>
      </c>
      <c r="U1761" t="str">
        <v>ICE001760</v>
      </c>
      <c r="V1761" t="b">
        <f>ISNUMBER(MATCH( ""&amp; T1761,  Emploees!AC:AC,0))</f>
        <v>0</v>
      </c>
      <c r="W1761" t="b">
        <f>IF(V1761,FALSE,ISNUMBER(MATCH(T1761,Emploees!B:B,0)))</f>
        <v>0</v>
      </c>
      <c r="X1761" t="b">
        <v>1</v>
      </c>
      <c r="Y1761" t="e">
        <f>MATCH(ROW(),Sheet2!$A$2:$A$8,0)</f>
        <v>#N/A</v>
      </c>
    </row>
    <row r="1762" spans="1:25" hidden="1" x14ac:dyDescent="0.25">
      <c r="A1762" t="str">
        <v>გლობალ სელ</v>
      </c>
      <c r="B1762" t="str">
        <v>204567085</v>
      </c>
      <c r="C1762" s="19">
        <v>39909</v>
      </c>
      <c r="E1762" t="str">
        <v/>
      </c>
      <c r="F1762" t="str">
        <v/>
      </c>
      <c r="H1762" t="str">
        <v>ქ. თბილისი, ჩუღურეთის რაიონი, წინამძღვრიშვილის ქ., №90</v>
      </c>
      <c r="I1762" t="str">
        <v/>
      </c>
      <c r="J1762" t="str">
        <v/>
      </c>
      <c r="K1762" t="str">
        <v/>
      </c>
      <c r="M1762" t="str">
        <v>გიორგი მადუაშვილი</v>
      </c>
      <c r="N1762">
        <v>59001027514</v>
      </c>
      <c r="O1762" t="str">
        <v/>
      </c>
      <c r="P1762" t="str">
        <v/>
      </c>
      <c r="Q1762">
        <v>1733</v>
      </c>
      <c r="R1762" t="str">
        <v>0d51a686-652b-478f-9502-50b11abafa54</v>
      </c>
      <c r="S1762" t="str">
        <v>94279771-0dd8-44b8-955b-275714b1489b</v>
      </c>
      <c r="T1762" t="str">
        <v>F07563BA-3519-44C4-8A36-29A888763E65</v>
      </c>
      <c r="U1762" t="str">
        <v>ICE001761</v>
      </c>
      <c r="V1762" t="b">
        <f>ISNUMBER(MATCH( ""&amp; T1762,  Emploees!AC:AC,0))</f>
        <v>0</v>
      </c>
      <c r="W1762" t="b">
        <f>IF(V1762,FALSE,ISNUMBER(MATCH(T1762,Emploees!B:B,0)))</f>
        <v>0</v>
      </c>
      <c r="X1762" t="b">
        <v>1</v>
      </c>
      <c r="Y1762" t="e">
        <f>MATCH(ROW(),Sheet2!$A$2:$A$8,0)</f>
        <v>#N/A</v>
      </c>
    </row>
    <row r="1763" spans="1:25" hidden="1" x14ac:dyDescent="0.25">
      <c r="A1763" t="str">
        <v>ზუმერი ჯორჯია</v>
      </c>
      <c r="B1763" t="str">
        <v>202462717</v>
      </c>
      <c r="C1763" s="19">
        <v>40107</v>
      </c>
      <c r="E1763" t="str">
        <v/>
      </c>
      <c r="F1763" t="str">
        <v/>
      </c>
      <c r="H1763" t="str">
        <v>ქ. თბილისი, დიდუბის რაიონი, ცაბაძის ქ., №8</v>
      </c>
      <c r="I1763" t="str">
        <v/>
      </c>
      <c r="J1763" t="str">
        <v/>
      </c>
      <c r="K1763" t="str">
        <v/>
      </c>
      <c r="M1763" t="str">
        <v>ლევან გაფრინდაშვილი</v>
      </c>
      <c r="N1763">
        <v>31001014457</v>
      </c>
      <c r="O1763" t="str">
        <v/>
      </c>
      <c r="P1763" t="str">
        <v/>
      </c>
      <c r="Q1763">
        <v>1736</v>
      </c>
      <c r="R1763" t="str">
        <v>0d51a686-652b-478f-9502-50b11abafa54</v>
      </c>
      <c r="S1763" t="str">
        <v>94279771-0dd8-44b8-955b-275714b1489b</v>
      </c>
      <c r="T1763" t="str">
        <v>C3FBD559-95C4-4B5C-A95F-47578BF60D94</v>
      </c>
      <c r="U1763" t="str">
        <v>ICE001762</v>
      </c>
      <c r="V1763" t="b">
        <f>ISNUMBER(MATCH( ""&amp; T1763,  Emploees!AC:AC,0))</f>
        <v>0</v>
      </c>
      <c r="W1763" t="b">
        <f>IF(V1763,FALSE,ISNUMBER(MATCH(T1763,Emploees!B:B,0)))</f>
        <v>0</v>
      </c>
      <c r="X1763" t="b">
        <v>1</v>
      </c>
      <c r="Y1763" t="e">
        <f>MATCH(ROW(),Sheet2!$A$2:$A$8,0)</f>
        <v>#N/A</v>
      </c>
    </row>
    <row r="1764" spans="1:25" hidden="1" x14ac:dyDescent="0.25">
      <c r="A1764" t="str">
        <v>არომაკო</v>
      </c>
      <c r="B1764" t="str">
        <v>400286800</v>
      </c>
      <c r="C1764" s="19">
        <v>43980</v>
      </c>
      <c r="E1764" t="str">
        <v/>
      </c>
      <c r="F1764" t="str">
        <v/>
      </c>
      <c r="H1764" t="str">
        <v>ქ.  თბილისი, ისნის რაიონი, წმინდა ქეთევან დედოფლის გამზირი, N41 / სამასი არაგველის ქუჩა, N6, სადარბაზო 1, სართული 2</v>
      </c>
      <c r="I1764" t="str">
        <v/>
      </c>
      <c r="J1764" t="str">
        <v/>
      </c>
      <c r="K1764" t="str">
        <v/>
      </c>
      <c r="M1764" t="str">
        <v>შაი ცურ</v>
      </c>
      <c r="N1764" t="str">
        <v>3-1027081-4, 21446245</v>
      </c>
      <c r="O1764" t="str">
        <v/>
      </c>
      <c r="P1764" t="str">
        <v/>
      </c>
      <c r="Q1764">
        <v>1738</v>
      </c>
      <c r="R1764" t="str">
        <v>0d51a686-652b-478f-9502-50b11abafa54</v>
      </c>
      <c r="S1764" t="str">
        <v>94279771-0dd8-44b8-955b-275714b1489b</v>
      </c>
      <c r="T1764" t="str">
        <v>EEAA5F7C-B2A8-462D-99AF-0B4B6D10DD95</v>
      </c>
      <c r="U1764" t="str">
        <v>ICE001763</v>
      </c>
      <c r="V1764" t="b">
        <f>ISNUMBER(MATCH( ""&amp; T1764,  Emploees!AC:AC,0))</f>
        <v>0</v>
      </c>
      <c r="W1764" t="b">
        <f>IF(V1764,FALSE,ISNUMBER(MATCH(T1764,Emploees!B:B,0)))</f>
        <v>0</v>
      </c>
      <c r="X1764" t="b">
        <v>1</v>
      </c>
      <c r="Y1764" t="e">
        <f>MATCH(ROW(),Sheet2!$A$2:$A$8,0)</f>
        <v>#N/A</v>
      </c>
    </row>
    <row r="1765" spans="1:25" hidden="1" x14ac:dyDescent="0.25">
      <c r="A1765" t="str">
        <v>რედი</v>
      </c>
      <c r="B1765" t="str">
        <v>401965959</v>
      </c>
      <c r="C1765" s="19">
        <v>40899</v>
      </c>
      <c r="E1765" t="str">
        <v/>
      </c>
      <c r="F1765" t="str">
        <v/>
      </c>
      <c r="H1765" t="str">
        <v>ქ. ბათუმი, ორბელიანი/მელიქიშვილის 5/104</v>
      </c>
      <c r="I1765" t="str">
        <v/>
      </c>
      <c r="J1765" t="str">
        <v/>
      </c>
      <c r="K1765" t="str">
        <v/>
      </c>
      <c r="M1765" t="str">
        <v>რევაზ დიასამიძე</v>
      </c>
      <c r="N1765">
        <v>61010002476</v>
      </c>
      <c r="O1765" t="str">
        <v/>
      </c>
      <c r="P1765" t="str">
        <v/>
      </c>
      <c r="Q1765">
        <v>1741</v>
      </c>
      <c r="R1765" t="str">
        <v>0d51a686-652b-478f-9502-50b11abafa54</v>
      </c>
      <c r="S1765" t="str">
        <v>94279771-0dd8-44b8-955b-275714b1489b</v>
      </c>
      <c r="T1765" t="str">
        <v>BC355BE6-5817-4346-A09B-651B71933A1B</v>
      </c>
      <c r="U1765" t="str">
        <v>ICE001764</v>
      </c>
      <c r="V1765" t="b">
        <f>ISNUMBER(MATCH( ""&amp; T1765,  Emploees!AC:AC,0))</f>
        <v>0</v>
      </c>
      <c r="W1765" t="b">
        <f>IF(V1765,FALSE,ISNUMBER(MATCH(T1765,Emploees!B:B,0)))</f>
        <v>0</v>
      </c>
      <c r="X1765" t="b">
        <v>1</v>
      </c>
      <c r="Y1765" t="e">
        <f>MATCH(ROW(),Sheet2!$A$2:$A$8,0)</f>
        <v>#N/A</v>
      </c>
    </row>
    <row r="1766" spans="1:25" hidden="1" x14ac:dyDescent="0.25">
      <c r="A1766" t="str">
        <v>ელ-სს</v>
      </c>
      <c r="B1766" t="str">
        <v>202452381</v>
      </c>
      <c r="C1766" s="19">
        <v>39693</v>
      </c>
      <c r="E1766" t="str">
        <v/>
      </c>
      <c r="F1766" t="str">
        <v/>
      </c>
      <c r="H1766" t="str">
        <v>ქ. თბილისის, ვაკე-საბურთალოს რაიონში, ს. დიღომი</v>
      </c>
      <c r="I1766" t="str">
        <v/>
      </c>
      <c r="J1766" t="str">
        <v/>
      </c>
      <c r="K1766" t="str">
        <v/>
      </c>
      <c r="M1766" t="str">
        <v>რომან ბლიაძე</v>
      </c>
      <c r="N1766" t="str">
        <v>01011072218</v>
      </c>
      <c r="O1766" t="str">
        <v/>
      </c>
      <c r="P1766" t="str">
        <v/>
      </c>
      <c r="Q1766">
        <v>1740</v>
      </c>
      <c r="R1766" t="str">
        <v>0d51a686-652b-478f-9502-50b11abafa54</v>
      </c>
      <c r="S1766" t="str">
        <v>94279771-0dd8-44b8-955b-275714b1489b</v>
      </c>
      <c r="T1766" t="str">
        <v>6D400965-67B3-48FD-8953-166C23DDFFC2</v>
      </c>
      <c r="U1766" t="str">
        <v>ICE001765</v>
      </c>
      <c r="V1766" t="b">
        <f>ISNUMBER(MATCH( ""&amp; T1766,  Emploees!AC:AC,0))</f>
        <v>0</v>
      </c>
      <c r="W1766" t="b">
        <f>IF(V1766,FALSE,ISNUMBER(MATCH(T1766,Emploees!B:B,0)))</f>
        <v>0</v>
      </c>
      <c r="X1766" t="b">
        <v>1</v>
      </c>
      <c r="Y1766" t="e">
        <f>MATCH(ROW(),Sheet2!$A$2:$A$8,0)</f>
        <v>#N/A</v>
      </c>
    </row>
    <row r="1767" spans="1:25" hidden="1" x14ac:dyDescent="0.25">
      <c r="A1767" t="str">
        <v>კერხერი</v>
      </c>
      <c r="B1767" t="str">
        <v>404488826</v>
      </c>
      <c r="C1767" s="19">
        <v>42068</v>
      </c>
      <c r="E1767" t="str">
        <v/>
      </c>
      <c r="F1767" t="str">
        <v/>
      </c>
      <c r="H1767" t="str">
        <v>ქ.თბილისი, დიდუბე-ჩუღურეთის რაიონი, აკაკი ბელიაშვილის ქ. №167</v>
      </c>
      <c r="I1767" t="str">
        <v/>
      </c>
      <c r="J1767" t="str">
        <v/>
      </c>
      <c r="K1767" t="str">
        <v/>
      </c>
      <c r="M1767" t="str">
        <v>ნიკოლოზი ბათირაშვილი</v>
      </c>
      <c r="N1767">
        <v>23001002754</v>
      </c>
      <c r="O1767" t="str">
        <v/>
      </c>
      <c r="P1767" t="str">
        <v/>
      </c>
      <c r="Q1767">
        <v>1742</v>
      </c>
      <c r="R1767" t="str">
        <v>0d51a686-652b-478f-9502-50b11abafa54</v>
      </c>
      <c r="S1767" t="str">
        <v>94279771-0dd8-44b8-955b-275714b1489b</v>
      </c>
      <c r="T1767" t="str">
        <v>F490C417-FCFC-4EFF-993D-9B7F27B18333</v>
      </c>
      <c r="U1767" t="str">
        <v>ICE001766</v>
      </c>
      <c r="V1767" t="b">
        <f>ISNUMBER(MATCH( ""&amp; T1767,  Emploees!AC:AC,0))</f>
        <v>0</v>
      </c>
      <c r="W1767" t="b">
        <f>IF(V1767,FALSE,ISNUMBER(MATCH(T1767,Emploees!B:B,0)))</f>
        <v>0</v>
      </c>
      <c r="X1767" t="b">
        <v>1</v>
      </c>
      <c r="Y1767" t="e">
        <f>MATCH(ROW(),Sheet2!$A$2:$A$8,0)</f>
        <v>#N/A</v>
      </c>
    </row>
    <row r="1768" spans="1:25" hidden="1" x14ac:dyDescent="0.25">
      <c r="A1768" t="str">
        <v>იმერი</v>
      </c>
      <c r="B1768" t="str">
        <v>430032582</v>
      </c>
      <c r="C1768" s="19">
        <v>42419</v>
      </c>
      <c r="E1768" t="str">
        <v/>
      </c>
      <c r="F1768" t="str">
        <v/>
      </c>
      <c r="H1768" t="str">
        <v xml:space="preserve">ზესტაფონი, უშ.ჩხეიძის ქ., N 96 </v>
      </c>
      <c r="I1768" t="str">
        <v/>
      </c>
      <c r="J1768" t="str">
        <v/>
      </c>
      <c r="K1768" t="str">
        <v/>
      </c>
      <c r="M1768" t="str">
        <v>ზაური ფესვიანიძე</v>
      </c>
      <c r="N1768">
        <v>60001000929</v>
      </c>
      <c r="O1768" t="str">
        <v/>
      </c>
      <c r="P1768" t="str">
        <v/>
      </c>
      <c r="Q1768">
        <v>1744</v>
      </c>
      <c r="R1768" t="str">
        <v>0d51a686-652b-478f-9502-50b11abafa54</v>
      </c>
      <c r="S1768" t="str">
        <v>94279771-0dd8-44b8-955b-275714b1489b</v>
      </c>
      <c r="T1768" t="str">
        <v>B648D0F1-02A8-4230-BD8D-1E71CE39E2DE</v>
      </c>
      <c r="U1768" t="str">
        <v>ICE001767</v>
      </c>
      <c r="V1768" t="b">
        <f>ISNUMBER(MATCH( ""&amp; T1768,  Emploees!AC:AC,0))</f>
        <v>0</v>
      </c>
      <c r="W1768" t="b">
        <f>IF(V1768,FALSE,ISNUMBER(MATCH(T1768,Emploees!B:B,0)))</f>
        <v>0</v>
      </c>
      <c r="X1768" t="b">
        <v>1</v>
      </c>
      <c r="Y1768" t="e">
        <f>MATCH(ROW(),Sheet2!$A$2:$A$8,0)</f>
        <v>#N/A</v>
      </c>
    </row>
    <row r="1769" spans="1:25" hidden="1" x14ac:dyDescent="0.25">
      <c r="A1769" t="str">
        <v>ცენტ გრუპ</v>
      </c>
      <c r="B1769" t="str">
        <v>446977013</v>
      </c>
      <c r="C1769" s="19">
        <v>43726</v>
      </c>
      <c r="E1769" t="str">
        <v/>
      </c>
      <c r="F1769" t="str">
        <v/>
      </c>
      <c r="H1769" t="str">
        <v xml:space="preserve">ქობულეთის რაიონი, ს. წყავროკა, მე–11 ქ., N16 </v>
      </c>
      <c r="I1769" t="str">
        <v/>
      </c>
      <c r="J1769" t="str">
        <v/>
      </c>
      <c r="K1769" t="str">
        <v/>
      </c>
      <c r="M1769" t="str">
        <v>აჩიკო ცენტერაძე</v>
      </c>
      <c r="N1769">
        <v>61004072980</v>
      </c>
      <c r="O1769" t="str">
        <v/>
      </c>
      <c r="P1769" t="str">
        <v/>
      </c>
      <c r="Q1769">
        <v>1748</v>
      </c>
      <c r="R1769" t="str">
        <v>0d51a686-652b-478f-9502-50b11abafa54</v>
      </c>
      <c r="S1769" t="str">
        <v>94279771-0dd8-44b8-955b-275714b1489b</v>
      </c>
      <c r="T1769" t="str">
        <v>F25E1D28-3637-4954-8D9D-2415D6614BAE</v>
      </c>
      <c r="U1769" t="str">
        <v>ICE001768</v>
      </c>
      <c r="V1769" t="b">
        <f>ISNUMBER(MATCH( ""&amp; T1769,  Emploees!AC:AC,0))</f>
        <v>0</v>
      </c>
      <c r="W1769" t="b">
        <f>IF(V1769,FALSE,ISNUMBER(MATCH(T1769,Emploees!B:B,0)))</f>
        <v>0</v>
      </c>
      <c r="X1769" t="b">
        <v>1</v>
      </c>
      <c r="Y1769" t="e">
        <f>MATCH(ROW(),Sheet2!$A$2:$A$8,0)</f>
        <v>#N/A</v>
      </c>
    </row>
    <row r="1770" spans="1:25" hidden="1" x14ac:dyDescent="0.25">
      <c r="A1770" t="str">
        <v>ემემეს-ჯგუფი</v>
      </c>
      <c r="B1770" t="str">
        <v>212905472</v>
      </c>
      <c r="C1770" s="19">
        <v>39419</v>
      </c>
      <c r="E1770" t="str">
        <v/>
      </c>
      <c r="F1770" t="str">
        <v/>
      </c>
      <c r="H1770" t="str">
        <v>ქ. ქუთაისი, ნიკეას ქ., N14ა</v>
      </c>
      <c r="I1770" t="str">
        <v/>
      </c>
      <c r="J1770" t="str">
        <v/>
      </c>
      <c r="K1770" t="str">
        <v/>
      </c>
      <c r="M1770" t="str">
        <v>გიორგი ნეფარიძე</v>
      </c>
      <c r="N1770">
        <v>60001129438</v>
      </c>
      <c r="O1770" t="str">
        <v/>
      </c>
      <c r="P1770" t="str">
        <v/>
      </c>
      <c r="Q1770">
        <v>1759</v>
      </c>
      <c r="R1770" t="str">
        <v>0d51a686-652b-478f-9502-50b11abafa54</v>
      </c>
      <c r="S1770" t="str">
        <v>94279771-0dd8-44b8-955b-275714b1489b</v>
      </c>
      <c r="T1770" t="str">
        <v>9AE959AB-C7A5-41E6-BF7F-1CA4F7739A4B</v>
      </c>
      <c r="U1770" t="str">
        <v>ICE001769</v>
      </c>
      <c r="V1770" t="b">
        <f>ISNUMBER(MATCH( ""&amp; T1770,  Emploees!AC:AC,0))</f>
        <v>0</v>
      </c>
      <c r="W1770" t="b">
        <f>IF(V1770,FALSE,ISNUMBER(MATCH(T1770,Emploees!B:B,0)))</f>
        <v>0</v>
      </c>
      <c r="X1770" t="b">
        <v>1</v>
      </c>
      <c r="Y1770" t="e">
        <f>MATCH(ROW(),Sheet2!$A$2:$A$8,0)</f>
        <v>#N/A</v>
      </c>
    </row>
    <row r="1771" spans="1:25" hidden="1" x14ac:dyDescent="0.25">
      <c r="A1771" t="str">
        <v>აუტოტესტ გეორგია</v>
      </c>
      <c r="B1771" t="str">
        <v>405041119</v>
      </c>
      <c r="C1771" s="19">
        <v>41759</v>
      </c>
      <c r="E1771" t="str">
        <v/>
      </c>
      <c r="F1771" t="str">
        <v/>
      </c>
      <c r="H1771" t="str">
        <v>ქ. თბილისი, საბურთალოს რაიონი, სოფ. დიღომი, ცამეტი ასურელი მამის ქ., N 128</v>
      </c>
      <c r="I1771" t="str">
        <v/>
      </c>
      <c r="J1771" t="str">
        <v/>
      </c>
      <c r="K1771" t="str">
        <v/>
      </c>
      <c r="M1771" t="str">
        <v>ვაჟა იორდანიშვილი</v>
      </c>
      <c r="N1771" t="str">
        <v>01011017250</v>
      </c>
      <c r="O1771" t="str">
        <v/>
      </c>
      <c r="P1771" t="str">
        <v/>
      </c>
      <c r="Q1771">
        <v>1746</v>
      </c>
      <c r="R1771" t="str">
        <v>0d51a686-652b-478f-9502-50b11abafa54</v>
      </c>
      <c r="S1771" t="str">
        <v>94279771-0dd8-44b8-955b-275714b1489b</v>
      </c>
      <c r="T1771" t="str">
        <v>06B34AAC-B4DC-4E59-9AA1-855A322471F6</v>
      </c>
      <c r="U1771" t="str">
        <v>ICE001770</v>
      </c>
      <c r="V1771" t="b">
        <f>ISNUMBER(MATCH( ""&amp; T1771,  Emploees!AC:AC,0))</f>
        <v>0</v>
      </c>
      <c r="W1771" t="b">
        <f>IF(V1771,FALSE,ISNUMBER(MATCH(T1771,Emploees!B:B,0)))</f>
        <v>0</v>
      </c>
      <c r="X1771" t="b">
        <v>1</v>
      </c>
      <c r="Y1771" t="e">
        <f>MATCH(ROW(),Sheet2!$A$2:$A$8,0)</f>
        <v>#N/A</v>
      </c>
    </row>
    <row r="1772" spans="1:25" hidden="1" x14ac:dyDescent="0.25">
      <c r="A1772" t="str">
        <v>პავლონია გარდენი</v>
      </c>
      <c r="B1772" t="str">
        <v>416358881</v>
      </c>
      <c r="C1772" s="19" t="str">
        <v/>
      </c>
      <c r="E1772" t="str">
        <v/>
      </c>
      <c r="F1772" t="str">
        <v/>
      </c>
      <c r="H1772" t="str">
        <v>ქალაქი ქუთაისი, რევაზ თაბუკაშვილის ქუჩა, N171, ბინა 30</v>
      </c>
      <c r="I1772" t="str">
        <v/>
      </c>
      <c r="J1772" t="str">
        <v/>
      </c>
      <c r="K1772" t="str">
        <v/>
      </c>
      <c r="M1772" t="str">
        <v>თამაზი ღურჯია</v>
      </c>
      <c r="N1772">
        <v>60001140151</v>
      </c>
      <c r="O1772" t="str">
        <v/>
      </c>
      <c r="P1772" t="str">
        <v/>
      </c>
      <c r="Q1772" t="str">
        <v/>
      </c>
      <c r="R1772" t="str">
        <v>0d51a686-652b-478f-9502-50b11abafa54</v>
      </c>
      <c r="S1772" t="str">
        <v>94279771-0dd8-44b8-955b-275714b1489b</v>
      </c>
      <c r="T1772" t="str">
        <v>35CC021F-3957-49F5-868A-B77929F0414B</v>
      </c>
      <c r="U1772" t="str">
        <v>ICE001771</v>
      </c>
      <c r="V1772" t="b">
        <f>ISNUMBER(MATCH( ""&amp; T1772,  Emploees!AC:AC,0))</f>
        <v>0</v>
      </c>
      <c r="W1772" t="b">
        <f>IF(V1772,FALSE,ISNUMBER(MATCH(T1772,Emploees!B:B,0)))</f>
        <v>0</v>
      </c>
      <c r="X1772" t="b">
        <v>1</v>
      </c>
      <c r="Y1772" t="e">
        <f>MATCH(ROW(),Sheet2!$A$2:$A$8,0)</f>
        <v>#N/A</v>
      </c>
    </row>
    <row r="1773" spans="1:25" hidden="1" x14ac:dyDescent="0.25">
      <c r="A1773" t="str">
        <v>ანა გურაშვილი</v>
      </c>
      <c r="B1773" t="str">
        <v>40001001781</v>
      </c>
      <c r="C1773" s="19" t="str">
        <v/>
      </c>
      <c r="E1773" t="str">
        <v>Female</v>
      </c>
      <c r="F1773" t="str">
        <v/>
      </c>
      <c r="H1773" t="str">
        <v>ქ. თბილისის, ისანი-სამგორის რაიონში, ვარკეთილი 3, IV მ/რ, კორ. 405, ბ. 11</v>
      </c>
      <c r="I1773" t="str">
        <v/>
      </c>
      <c r="J1773" t="str">
        <v/>
      </c>
      <c r="K1773" t="str">
        <v/>
      </c>
      <c r="M1773" t="str">
        <v/>
      </c>
      <c r="N1773" t="str">
        <v/>
      </c>
      <c r="O1773" t="str">
        <v/>
      </c>
      <c r="P1773" t="str">
        <v/>
      </c>
      <c r="Q1773">
        <v>1762</v>
      </c>
      <c r="R1773" t="str">
        <v>470412f4-e2c0-4f9d-91f1-1c0630a02364</v>
      </c>
      <c r="S1773" t="str">
        <v>94279771-0dd8-44b8-955b-275714b1489b</v>
      </c>
      <c r="T1773" t="str">
        <v>4C20E9A3-376B-47D8-9398-C7B976984936</v>
      </c>
      <c r="U1773" t="str">
        <v>ICE001772</v>
      </c>
      <c r="V1773" t="b">
        <f>ISNUMBER(MATCH( ""&amp; T1773,  Emploees!AC:AC,0))</f>
        <v>0</v>
      </c>
      <c r="W1773" t="b">
        <f>IF(V1773,FALSE,ISNUMBER(MATCH(T1773,Emploees!B:B,0)))</f>
        <v>0</v>
      </c>
      <c r="X1773" t="b">
        <v>1</v>
      </c>
      <c r="Y1773" t="e">
        <f>MATCH(ROW(),Sheet2!$A$2:$A$8,0)</f>
        <v>#N/A</v>
      </c>
    </row>
    <row r="1774" spans="1:25" hidden="1" x14ac:dyDescent="0.25">
      <c r="A1774" t="str">
        <v>ინგა გოგოლაძე</v>
      </c>
      <c r="B1774" t="str">
        <v>38001006792</v>
      </c>
      <c r="C1774" s="19" t="str">
        <v/>
      </c>
      <c r="E1774" t="str">
        <v>Female</v>
      </c>
      <c r="F1774" t="str">
        <v/>
      </c>
      <c r="H1774" t="str">
        <v>ქ. თბილისი, ისნის რაიონი, ბერი გაბრიელ სალოსის შეს., №7, კორპ. 7, ბ. 21</v>
      </c>
      <c r="I1774" t="str">
        <v/>
      </c>
      <c r="J1774" t="str">
        <v/>
      </c>
      <c r="K1774" t="str">
        <v/>
      </c>
      <c r="M1774" t="str">
        <v/>
      </c>
      <c r="N1774" t="str">
        <v/>
      </c>
      <c r="O1774" t="str">
        <v/>
      </c>
      <c r="P1774" t="str">
        <v/>
      </c>
      <c r="Q1774">
        <v>1845</v>
      </c>
      <c r="R1774" t="str">
        <v>470412f4-e2c0-4f9d-91f1-1c0630a02364</v>
      </c>
      <c r="S1774" t="str">
        <v>94279771-0dd8-44b8-955b-275714b1489b</v>
      </c>
      <c r="T1774" t="str">
        <v>FBC8E448-2082-45EE-8934-961240E4F4CD</v>
      </c>
      <c r="U1774" t="str">
        <v>ICE001773</v>
      </c>
      <c r="V1774" t="b">
        <f>ISNUMBER(MATCH( ""&amp; T1774,  Emploees!AC:AC,0))</f>
        <v>0</v>
      </c>
      <c r="W1774" t="b">
        <f>IF(V1774,FALSE,ISNUMBER(MATCH(T1774,Emploees!B:B,0)))</f>
        <v>0</v>
      </c>
      <c r="X1774" t="b">
        <v>1</v>
      </c>
      <c r="Y1774" t="e">
        <f>MATCH(ROW(),Sheet2!$A$2:$A$8,0)</f>
        <v>#N/A</v>
      </c>
    </row>
    <row r="1775" spans="1:25" hidden="1" x14ac:dyDescent="0.25">
      <c r="A1775" t="str">
        <v>პრემიუმ ჯგუფი</v>
      </c>
      <c r="B1775" t="str">
        <v>445522907</v>
      </c>
      <c r="C1775" s="19">
        <v>43091</v>
      </c>
      <c r="E1775" t="str">
        <v/>
      </c>
      <c r="F1775" t="str">
        <v/>
      </c>
      <c r="H1775" t="str">
        <v>ქ. ბათუმი, მემედ აბაშიძის ქ. N36, ბ. N1</v>
      </c>
      <c r="I1775" t="str">
        <v/>
      </c>
      <c r="J1775" t="str">
        <v/>
      </c>
      <c r="K1775" t="str">
        <v/>
      </c>
      <c r="M1775" t="str">
        <v>ჯემალ ჩურუკბა</v>
      </c>
      <c r="N1775">
        <v>61006002563</v>
      </c>
      <c r="O1775" t="str">
        <v/>
      </c>
      <c r="P1775" t="str">
        <v/>
      </c>
      <c r="Q1775">
        <v>1820</v>
      </c>
      <c r="R1775" t="str">
        <v>0d51a686-652b-478f-9502-50b11abafa54</v>
      </c>
      <c r="S1775" t="str">
        <v>94279771-0dd8-44b8-955b-275714b1489b</v>
      </c>
      <c r="T1775" t="str">
        <v>C1B734D0-6642-4B4C-AD22-ABF60C8F299C</v>
      </c>
      <c r="U1775" t="str">
        <v>ICE001774</v>
      </c>
      <c r="V1775" t="b">
        <f>ISNUMBER(MATCH( ""&amp; T1775,  Emploees!AC:AC,0))</f>
        <v>0</v>
      </c>
      <c r="W1775" t="b">
        <f>IF(V1775,FALSE,ISNUMBER(MATCH(T1775,Emploees!B:B,0)))</f>
        <v>0</v>
      </c>
      <c r="X1775" t="b">
        <v>1</v>
      </c>
      <c r="Y1775" t="e">
        <f>MATCH(ROW(),Sheet2!$A$2:$A$8,0)</f>
        <v>#N/A</v>
      </c>
    </row>
    <row r="1776" spans="1:25" hidden="1" x14ac:dyDescent="0.25">
      <c r="A1776" t="str">
        <v>იბერია სპედიტიონ</v>
      </c>
      <c r="B1776" t="str">
        <v>402133446</v>
      </c>
      <c r="C1776" s="19">
        <v>43656</v>
      </c>
      <c r="E1776" t="str">
        <v/>
      </c>
      <c r="F1776" t="str">
        <v/>
      </c>
      <c r="H1776" t="str">
        <v>ქ. თბილისი, დიდუბის რაიონი, უზნაძის ქ., N111, შენობა N2, ბინა N 11</v>
      </c>
      <c r="I1776" t="str">
        <v/>
      </c>
      <c r="J1776" t="str">
        <v/>
      </c>
      <c r="K1776" t="str">
        <v/>
      </c>
      <c r="M1776" t="str">
        <v>ჰალილ იბრაჰიმ ჰაჯისალიოგლუ</v>
      </c>
      <c r="N1776" t="str">
        <v>01691003578</v>
      </c>
      <c r="O1776" t="str">
        <v/>
      </c>
      <c r="P1776" t="str">
        <v/>
      </c>
      <c r="Q1776">
        <v>1765</v>
      </c>
      <c r="R1776" t="str">
        <v>0d51a686-652b-478f-9502-50b11abafa54</v>
      </c>
      <c r="S1776" t="str">
        <v>94279771-0dd8-44b8-955b-275714b1489b</v>
      </c>
      <c r="T1776" t="str">
        <v>D9D45510-C311-4628-9FED-03C0C8676AEA</v>
      </c>
      <c r="U1776" t="str">
        <v>ICE001775</v>
      </c>
      <c r="V1776" t="b">
        <f>ISNUMBER(MATCH( ""&amp; T1776,  Emploees!AC:AC,0))</f>
        <v>0</v>
      </c>
      <c r="W1776" t="b">
        <f>IF(V1776,FALSE,ISNUMBER(MATCH(T1776,Emploees!B:B,0)))</f>
        <v>0</v>
      </c>
      <c r="X1776" t="b">
        <v>1</v>
      </c>
      <c r="Y1776" t="e">
        <f>MATCH(ROW(),Sheet2!$A$2:$A$8,0)</f>
        <v>#N/A</v>
      </c>
    </row>
    <row r="1777" spans="1:25" hidden="1" x14ac:dyDescent="0.25">
      <c r="A1777" t="str">
        <v>ჰავანა</v>
      </c>
      <c r="B1777" t="str">
        <v>405022817</v>
      </c>
      <c r="C1777" s="19">
        <v>41627</v>
      </c>
      <c r="E1777" t="str">
        <v/>
      </c>
      <c r="F1777" t="str">
        <v/>
      </c>
      <c r="H1777" t="str">
        <v xml:space="preserve">ქ. თბილისის, ვაკე-საბურთალოს რაიონში, ყიფშიძის ქუჩაზე არსებული ავტოსადგომის მიმდებარედ, სადარბაზო1, სართული1, კომერციული ფართი N1 </v>
      </c>
      <c r="I1777" t="str">
        <v/>
      </c>
      <c r="J1777" t="str">
        <v/>
      </c>
      <c r="K1777" t="str">
        <v/>
      </c>
      <c r="M1777" t="str">
        <v>ანა ცქიფურიშვილი</v>
      </c>
      <c r="N1777" t="str">
        <v>01008011069</v>
      </c>
      <c r="O1777" t="str">
        <v>info@havanact.ge</v>
      </c>
      <c r="P1777" t="str">
        <v/>
      </c>
      <c r="Q1777">
        <v>1769</v>
      </c>
      <c r="R1777" t="str">
        <v>0d51a686-652b-478f-9502-50b11abafa54</v>
      </c>
      <c r="S1777" t="str">
        <v>94279771-0dd8-44b8-955b-275714b1489b</v>
      </c>
      <c r="T1777" t="str">
        <v>AFCD9F23-05C7-4391-B0B8-DCFA0C2F7F05</v>
      </c>
      <c r="U1777" t="str">
        <v>ICE001776</v>
      </c>
      <c r="V1777" t="b">
        <f>ISNUMBER(MATCH( ""&amp; T1777,  Emploees!AC:AC,0))</f>
        <v>0</v>
      </c>
      <c r="W1777" t="b">
        <f>IF(V1777,FALSE,ISNUMBER(MATCH(T1777,Emploees!B:B,0)))</f>
        <v>0</v>
      </c>
      <c r="X1777" t="b">
        <v>1</v>
      </c>
      <c r="Y1777" t="e">
        <f>MATCH(ROW(),Sheet2!$A$2:$A$8,0)</f>
        <v>#N/A</v>
      </c>
    </row>
    <row r="1778" spans="1:25" hidden="1" x14ac:dyDescent="0.25">
      <c r="A1778" t="str">
        <v>UNIWIN ULUSLARARASI TASIMACILIK VE LOJISTIK LIMITED SIRKETI</v>
      </c>
      <c r="B1778" t="str">
        <v/>
      </c>
      <c r="C1778" s="19" t="str">
        <v/>
      </c>
      <c r="E1778" t="str">
        <v/>
      </c>
      <c r="F1778" t="str">
        <v/>
      </c>
      <c r="H1778" t="str">
        <v>SAMSUN, 19 MAYIS VERGI DAIRESI MUD</v>
      </c>
      <c r="I1778" t="str">
        <v/>
      </c>
      <c r="J1778" t="str">
        <v/>
      </c>
      <c r="K1778" t="str">
        <v/>
      </c>
      <c r="M1778" t="str">
        <v/>
      </c>
      <c r="N1778" t="str">
        <v/>
      </c>
      <c r="O1778" t="str">
        <v/>
      </c>
      <c r="P1778" t="str">
        <v/>
      </c>
      <c r="Q1778">
        <v>1761</v>
      </c>
      <c r="R1778" t="str">
        <v>7766e9c2-0094-4090-adf4-ef017062457f</v>
      </c>
      <c r="S1778" t="str">
        <v>53cc2ab4-7af4-40a4-8f56-ef11c416822b</v>
      </c>
      <c r="T1778" t="str">
        <v>88B976BF-588E-481D-B29F-414666BA0049</v>
      </c>
      <c r="U1778" t="str">
        <v>ICE001777</v>
      </c>
      <c r="V1778" t="b">
        <f>ISNUMBER(MATCH( ""&amp; T1778,  Emploees!AC:AC,0))</f>
        <v>0</v>
      </c>
      <c r="W1778" t="b">
        <f>IF(V1778,FALSE,ISNUMBER(MATCH(T1778,Emploees!B:B,0)))</f>
        <v>0</v>
      </c>
      <c r="X1778" t="b">
        <v>1</v>
      </c>
      <c r="Y1778" t="e">
        <f>MATCH(ROW(),Sheet2!$A$2:$A$8,0)</f>
        <v>#N/A</v>
      </c>
    </row>
    <row r="1779" spans="1:25" hidden="1" x14ac:dyDescent="0.25">
      <c r="A1779" t="str">
        <v>A-FLY INTERNATIONAL LIMITED</v>
      </c>
      <c r="B1779" t="str">
        <v/>
      </c>
      <c r="C1779" s="19" t="str">
        <v/>
      </c>
      <c r="E1779" t="str">
        <v/>
      </c>
      <c r="F1779" t="str">
        <v/>
      </c>
      <c r="H1779" t="str">
        <v>Rm. 402, Building B, No. 2435 Pazhou Exhibition Industrial Park, XinGang Dong Road, Guangzhou, China</v>
      </c>
      <c r="I1779" t="str">
        <v/>
      </c>
      <c r="J1779" t="str">
        <v/>
      </c>
      <c r="K1779" t="str">
        <v/>
      </c>
      <c r="M1779" t="str">
        <v/>
      </c>
      <c r="N1779" t="str">
        <v/>
      </c>
      <c r="O1779" t="str">
        <v>http://www.aflye.com</v>
      </c>
      <c r="P1779" t="str">
        <v/>
      </c>
      <c r="Q1779" t="str">
        <v/>
      </c>
      <c r="R1779" t="str">
        <v>7766e9c2-0094-4090-adf4-ef017062457f</v>
      </c>
      <c r="S1779" t="str">
        <v>a75b26b6-21da-46ea-8d26-00a7900568a0</v>
      </c>
      <c r="T1779" t="str">
        <v>1F65B541-0951-43D8-90C8-3599159EA2D6</v>
      </c>
      <c r="U1779" t="str">
        <v>ICE001778</v>
      </c>
      <c r="V1779" t="b">
        <f>ISNUMBER(MATCH( ""&amp; T1779,  Emploees!AC:AC,0))</f>
        <v>0</v>
      </c>
      <c r="W1779" t="b">
        <f>IF(V1779,FALSE,ISNUMBER(MATCH(T1779,Emploees!B:B,0)))</f>
        <v>0</v>
      </c>
      <c r="X1779" t="b">
        <v>1</v>
      </c>
      <c r="Y1779" t="e">
        <f>MATCH(ROW(),Sheet2!$A$2:$A$8,0)</f>
        <v>#N/A</v>
      </c>
    </row>
    <row r="1780" spans="1:25" hidden="1" x14ac:dyDescent="0.25">
      <c r="A1780" t="str">
        <v>HASPAR ASANSOR SAN. TIC.</v>
      </c>
      <c r="B1780" t="str">
        <v/>
      </c>
      <c r="C1780" s="19" t="str">
        <v/>
      </c>
      <c r="E1780" t="str">
        <v/>
      </c>
      <c r="F1780" t="str">
        <v/>
      </c>
      <c r="H1780" t="str">
        <v>ANKARA CADDE 13. KM NO:77</v>
      </c>
      <c r="I1780" t="str">
        <v/>
      </c>
      <c r="J1780" t="str">
        <v/>
      </c>
      <c r="K1780" t="str">
        <v/>
      </c>
      <c r="M1780" t="str">
        <v/>
      </c>
      <c r="N1780" t="str">
        <v/>
      </c>
      <c r="O1780" t="str">
        <v/>
      </c>
      <c r="P1780" t="str">
        <v/>
      </c>
      <c r="Q1780" t="str">
        <v/>
      </c>
      <c r="R1780" t="str">
        <v>7766e9c2-0094-4090-adf4-ef017062457f</v>
      </c>
      <c r="S1780" t="str">
        <v>53cc2ab4-7af4-40a4-8f56-ef11c416822b</v>
      </c>
      <c r="T1780" t="str">
        <v>B696D699-8830-428A-930B-184623DC75B2</v>
      </c>
      <c r="U1780" t="str">
        <v>ICE001779</v>
      </c>
      <c r="V1780" t="b">
        <f>ISNUMBER(MATCH( ""&amp; T1780,  Emploees!AC:AC,0))</f>
        <v>0</v>
      </c>
      <c r="W1780" t="b">
        <f>IF(V1780,FALSE,ISNUMBER(MATCH(T1780,Emploees!B:B,0)))</f>
        <v>0</v>
      </c>
      <c r="X1780" t="b">
        <v>1</v>
      </c>
      <c r="Y1780" t="e">
        <f>MATCH(ROW(),Sheet2!$A$2:$A$8,0)</f>
        <v>#N/A</v>
      </c>
    </row>
    <row r="1781" spans="1:25" hidden="1" x14ac:dyDescent="0.25">
      <c r="A1781" t="str">
        <v>OTIS LIFT</v>
      </c>
      <c r="B1781" t="str">
        <v/>
      </c>
      <c r="C1781" s="19" t="str">
        <v/>
      </c>
      <c r="E1781" t="str">
        <v/>
      </c>
      <c r="F1781" t="str">
        <v/>
      </c>
      <c r="H1781" t="str">
        <v>21 KIRPICHNAYA STR., 1051 18, MOSCOW</v>
      </c>
      <c r="I1781" t="str">
        <v/>
      </c>
      <c r="J1781" t="str">
        <v/>
      </c>
      <c r="K1781" t="str">
        <v/>
      </c>
      <c r="M1781" t="str">
        <v/>
      </c>
      <c r="N1781" t="str">
        <v/>
      </c>
      <c r="O1781" t="str">
        <v/>
      </c>
      <c r="P1781" t="str">
        <v/>
      </c>
      <c r="Q1781" t="str">
        <v/>
      </c>
      <c r="R1781" t="str">
        <v>7766e9c2-0094-4090-adf4-ef017062457f</v>
      </c>
      <c r="S1781" t="str">
        <v>01d497bf-9b8f-486e-ba09-3cc1b7fbb942</v>
      </c>
      <c r="T1781" t="str">
        <v>FABADEB3-EEE3-4794-A88D-18288AF415BF</v>
      </c>
      <c r="U1781" t="str">
        <v>ICE001780</v>
      </c>
      <c r="V1781" t="b">
        <f>ISNUMBER(MATCH( ""&amp; T1781,  Emploees!AC:AC,0))</f>
        <v>0</v>
      </c>
      <c r="W1781" t="b">
        <f>IF(V1781,FALSE,ISNUMBER(MATCH(T1781,Emploees!B:B,0)))</f>
        <v>0</v>
      </c>
      <c r="X1781" t="b">
        <v>1</v>
      </c>
      <c r="Y1781" t="e">
        <f>MATCH(ROW(),Sheet2!$A$2:$A$8,0)</f>
        <v>#N/A</v>
      </c>
    </row>
    <row r="1782" spans="1:25" hidden="1" x14ac:dyDescent="0.25">
      <c r="A1782" t="str">
        <v>ჯი პი ელ</v>
      </c>
      <c r="B1782" t="str">
        <v>406082322</v>
      </c>
      <c r="C1782" s="19" t="str">
        <v/>
      </c>
      <c r="E1782" t="str">
        <v/>
      </c>
      <c r="F1782" t="str">
        <v/>
      </c>
      <c r="H1782" t="str">
        <v xml:space="preserve">ქ. თბილისი, სამგორის რაიონი, ნაკადულის ქ. N8, ბ. N6 
</v>
      </c>
      <c r="I1782" t="str">
        <v/>
      </c>
      <c r="J1782" t="str">
        <v/>
      </c>
      <c r="K1782" t="str">
        <v/>
      </c>
      <c r="M1782" t="str">
        <v>ნუგზარ შუბითიძე</v>
      </c>
      <c r="N1782">
        <v>38001006847</v>
      </c>
      <c r="O1782" t="str">
        <v/>
      </c>
      <c r="P1782" t="str">
        <v/>
      </c>
      <c r="Q1782">
        <v>1784</v>
      </c>
      <c r="R1782" t="str">
        <v>0d51a686-652b-478f-9502-50b11abafa54</v>
      </c>
      <c r="S1782" t="str">
        <v>94279771-0dd8-44b8-955b-275714b1489b</v>
      </c>
      <c r="T1782" t="str">
        <v>E2C9AA42-7641-4C6A-AD7A-789438F48FE8</v>
      </c>
      <c r="U1782" t="str">
        <v>ICE001781</v>
      </c>
      <c r="V1782" t="b">
        <f>ISNUMBER(MATCH( ""&amp; T1782,  Emploees!AC:AC,0))</f>
        <v>0</v>
      </c>
      <c r="W1782" t="b">
        <f>IF(V1782,FALSE,ISNUMBER(MATCH(T1782,Emploees!B:B,0)))</f>
        <v>0</v>
      </c>
      <c r="X1782" t="b">
        <v>1</v>
      </c>
      <c r="Y1782" t="e">
        <f>MATCH(ROW(),Sheet2!$A$2:$A$8,0)</f>
        <v>#N/A</v>
      </c>
    </row>
    <row r="1783" spans="1:25" hidden="1" x14ac:dyDescent="0.25">
      <c r="A1783" t="str">
        <v>მაია მესხი</v>
      </c>
      <c r="B1783" t="str">
        <v>01024009520</v>
      </c>
      <c r="C1783" s="19" t="str">
        <v/>
      </c>
      <c r="E1783" t="str">
        <v>Female</v>
      </c>
      <c r="F1783" t="b">
        <v>0</v>
      </c>
      <c r="H1783" t="str">
        <v>ქ. თბილისი,  ჟ. შარტავას ქ. N18, ბ N33</v>
      </c>
      <c r="I1783" t="str">
        <v/>
      </c>
      <c r="J1783" t="str">
        <v/>
      </c>
      <c r="K1783" t="str">
        <v/>
      </c>
      <c r="M1783" t="str">
        <v/>
      </c>
      <c r="N1783" t="str">
        <v/>
      </c>
      <c r="O1783" t="str">
        <v/>
      </c>
      <c r="P1783" t="str">
        <v/>
      </c>
      <c r="Q1783">
        <v>1789</v>
      </c>
      <c r="R1783" t="str">
        <v>bf4d83f9-5064-4958-af6e-e4c21b2e4880</v>
      </c>
      <c r="S1783" t="str">
        <v>94279771-0dd8-44b8-955b-275714b1489b</v>
      </c>
      <c r="T1783" t="str">
        <v>A2A92AE7-925E-47DE-A372-1EB823A2A6D7</v>
      </c>
      <c r="U1783" t="str">
        <v>ICE001782</v>
      </c>
      <c r="V1783" t="b">
        <f>ISNUMBER(MATCH( ""&amp; T1783,  Emploees!AC:AC,0))</f>
        <v>0</v>
      </c>
      <c r="W1783" t="b">
        <f>IF(V1783,FALSE,ISNUMBER(MATCH(T1783,Emploees!B:B,0)))</f>
        <v>0</v>
      </c>
      <c r="X1783" t="b">
        <v>1</v>
      </c>
      <c r="Y1783" t="e">
        <f>MATCH(ROW(),Sheet2!$A$2:$A$8,0)</f>
        <v>#N/A</v>
      </c>
    </row>
    <row r="1784" spans="1:25" hidden="1" x14ac:dyDescent="0.25">
      <c r="A1784" t="str">
        <v>ბმა ქ. ბათუმი, ნინოშვილის N23ა</v>
      </c>
      <c r="B1784" t="str">
        <v/>
      </c>
      <c r="C1784" s="19" t="str">
        <v/>
      </c>
      <c r="E1784" t="str">
        <v/>
      </c>
      <c r="F1784" t="str">
        <v/>
      </c>
      <c r="H1784" t="str">
        <v>ქ. ბათუმი, ნინოშვილის ქ. N23ა</v>
      </c>
      <c r="I1784" t="str">
        <v/>
      </c>
      <c r="J1784" t="str">
        <v/>
      </c>
      <c r="K1784" t="str">
        <v/>
      </c>
      <c r="M1784" t="str">
        <v>ნატალია კოზიუკ</v>
      </c>
      <c r="N1784" t="str">
        <v/>
      </c>
      <c r="O1784" t="str">
        <v/>
      </c>
      <c r="P1784" t="str">
        <v/>
      </c>
      <c r="Q1784">
        <v>1817</v>
      </c>
      <c r="R1784" t="str">
        <v>f5c3c745-eaa4-4e27-a73b-badc9ebb49c0</v>
      </c>
      <c r="S1784" t="str">
        <v>94279771-0dd8-44b8-955b-275714b1489b</v>
      </c>
      <c r="T1784" t="str">
        <v>C1FE4361-F19C-4AAD-9122-7023B52DA711</v>
      </c>
      <c r="U1784" t="str">
        <v>ICE001783</v>
      </c>
      <c r="V1784" t="b">
        <f>ISNUMBER(MATCH( ""&amp; T1784,  Emploees!AC:AC,0))</f>
        <v>0</v>
      </c>
      <c r="W1784" t="b">
        <f>IF(V1784,FALSE,ISNUMBER(MATCH(T1784,Emploees!B:B,0)))</f>
        <v>0</v>
      </c>
      <c r="X1784" t="b">
        <v>1</v>
      </c>
      <c r="Y1784" t="e">
        <f>MATCH(ROW(),Sheet2!$A$2:$A$8,0)</f>
        <v>#N/A</v>
      </c>
    </row>
    <row r="1785" spans="1:25" hidden="1" x14ac:dyDescent="0.25">
      <c r="A1785" t="str">
        <v>Amazon.com</v>
      </c>
      <c r="B1785" t="str">
        <v/>
      </c>
      <c r="C1785" s="19" t="str">
        <v/>
      </c>
      <c r="E1785" t="str">
        <v/>
      </c>
      <c r="F1785" t="str">
        <v/>
      </c>
      <c r="H1785" t="str">
        <v>Seattle, Washington</v>
      </c>
      <c r="I1785" t="str">
        <v/>
      </c>
      <c r="J1785" t="str">
        <v/>
      </c>
      <c r="K1785" t="str">
        <v/>
      </c>
      <c r="M1785" t="str">
        <v/>
      </c>
      <c r="N1785" t="str">
        <v/>
      </c>
      <c r="O1785" t="str">
        <v/>
      </c>
      <c r="P1785" t="str">
        <v/>
      </c>
      <c r="Q1785" t="str">
        <v/>
      </c>
      <c r="R1785" t="str">
        <v>7766e9c2-0094-4090-adf4-ef017062457f</v>
      </c>
      <c r="S1785" t="str">
        <v>e10e3a85-48b9-4f5e-89c0-9b6554d96013</v>
      </c>
      <c r="T1785" t="str">
        <v>503EE7B5-131C-400B-A4B7-483DEB77560B</v>
      </c>
      <c r="U1785" t="str">
        <v>ICE001784</v>
      </c>
      <c r="V1785" t="b">
        <f>ISNUMBER(MATCH( ""&amp; T1785,  Emploees!AC:AC,0))</f>
        <v>0</v>
      </c>
      <c r="W1785" t="b">
        <f>IF(V1785,FALSE,ISNUMBER(MATCH(T1785,Emploees!B:B,0)))</f>
        <v>0</v>
      </c>
      <c r="X1785" t="b">
        <v>1</v>
      </c>
      <c r="Y1785" t="e">
        <f>MATCH(ROW(),Sheet2!$A$2:$A$8,0)</f>
        <v>#N/A</v>
      </c>
    </row>
    <row r="1786" spans="1:25" hidden="1" x14ac:dyDescent="0.25">
      <c r="A1786" t="str">
        <v>კამექს ინტერნეიშნლ</v>
      </c>
      <c r="B1786" t="str">
        <v>405064013</v>
      </c>
      <c r="C1786" s="19">
        <v>41911</v>
      </c>
      <c r="E1786" t="str">
        <v/>
      </c>
      <c r="F1786" t="str">
        <v/>
      </c>
      <c r="H1786" t="str">
        <v>ქალაქი თბილისი, ვაკის რაიონი, დაბა წყნეთი, ილიკო სუხიშვილის ქუჩა, N 11, ბინა N3</v>
      </c>
      <c r="I1786" t="str">
        <v/>
      </c>
      <c r="J1786" t="str">
        <v/>
      </c>
      <c r="K1786" t="str">
        <v/>
      </c>
      <c r="M1786" t="str">
        <v>გულნარა სეთურიძე</v>
      </c>
      <c r="N1786" t="str">
        <v>01594000550</v>
      </c>
      <c r="O1786" t="str">
        <v/>
      </c>
      <c r="P1786" t="str">
        <v/>
      </c>
      <c r="Q1786">
        <v>1794</v>
      </c>
      <c r="R1786" t="str">
        <v>0d51a686-652b-478f-9502-50b11abafa54</v>
      </c>
      <c r="S1786" t="str">
        <v>94279771-0dd8-44b8-955b-275714b1489b</v>
      </c>
      <c r="T1786" t="str">
        <v>E5EA85C0-2295-4B82-8E97-FC24DB49FFD0</v>
      </c>
      <c r="U1786" t="str">
        <v>ICE001785</v>
      </c>
      <c r="V1786" t="b">
        <f>ISNUMBER(MATCH( ""&amp; T1786,  Emploees!AC:AC,0))</f>
        <v>0</v>
      </c>
      <c r="W1786" t="b">
        <f>IF(V1786,FALSE,ISNUMBER(MATCH(T1786,Emploees!B:B,0)))</f>
        <v>0</v>
      </c>
      <c r="X1786" t="b">
        <v>1</v>
      </c>
      <c r="Y1786" t="e">
        <f>MATCH(ROW(),Sheet2!$A$2:$A$8,0)</f>
        <v>#N/A</v>
      </c>
    </row>
    <row r="1787" spans="1:25" hidden="1" x14ac:dyDescent="0.25">
      <c r="A1787" t="str">
        <v>ფოლადის სახლი</v>
      </c>
      <c r="B1787" t="str">
        <v>406258259</v>
      </c>
      <c r="C1787" s="19">
        <v>43361</v>
      </c>
      <c r="E1787" t="str">
        <v/>
      </c>
      <c r="F1787" t="str">
        <v/>
      </c>
      <c r="H1787" t="str">
        <v xml:space="preserve">ქ. თბილისი, სამგორის რაიონი, ივანე იუმაშევის ჩიხი N14 </v>
      </c>
      <c r="I1787" t="str">
        <v/>
      </c>
      <c r="J1787" t="str">
        <v/>
      </c>
      <c r="K1787" t="str">
        <v/>
      </c>
      <c r="M1787" t="str">
        <v>ზეზვა სალთხუციშვილი</v>
      </c>
      <c r="N1787">
        <v>12001021387</v>
      </c>
      <c r="O1787" t="str">
        <v/>
      </c>
      <c r="P1787" t="str">
        <v/>
      </c>
      <c r="Q1787">
        <v>1754</v>
      </c>
      <c r="R1787" t="str">
        <v>0d51a686-652b-478f-9502-50b11abafa54</v>
      </c>
      <c r="S1787" t="str">
        <v>94279771-0dd8-44b8-955b-275714b1489b</v>
      </c>
      <c r="T1787" t="str">
        <v>E86ADA19-3646-47E6-8F64-8E287C55F87B</v>
      </c>
      <c r="U1787" t="str">
        <v>ICE001786</v>
      </c>
      <c r="V1787" t="b">
        <f>ISNUMBER(MATCH( ""&amp; T1787,  Emploees!AC:AC,0))</f>
        <v>0</v>
      </c>
      <c r="W1787" t="b">
        <f>IF(V1787,FALSE,ISNUMBER(MATCH(T1787,Emploees!B:B,0)))</f>
        <v>0</v>
      </c>
      <c r="X1787" t="b">
        <v>1</v>
      </c>
      <c r="Y1787" t="e">
        <f>MATCH(ROW(),Sheet2!$A$2:$A$8,0)</f>
        <v>#N/A</v>
      </c>
    </row>
    <row r="1788" spans="1:25" s="30" customFormat="1" x14ac:dyDescent="0.25">
      <c r="A1788" s="30" t="str">
        <v>ქართული თოკი</v>
      </c>
      <c r="B1788" s="30" t="str">
        <v>445523513</v>
      </c>
      <c r="C1788" s="31">
        <v>43104</v>
      </c>
      <c r="E1788" s="30" t="str">
        <v/>
      </c>
      <c r="F1788" s="30" t="str">
        <v/>
      </c>
      <c r="H1788" s="30" t="str">
        <v>ბათუმი, ხახულის ქ., N28</v>
      </c>
      <c r="I1788" s="30" t="str">
        <v/>
      </c>
      <c r="J1788" s="30" t="str">
        <v/>
      </c>
      <c r="K1788" s="30" t="str">
        <v/>
      </c>
      <c r="M1788" s="30">
        <v>61006011418</v>
      </c>
      <c r="N1788" s="30" t="str">
        <v>მზია მიქელაძე</v>
      </c>
      <c r="O1788" s="30" t="str">
        <v/>
      </c>
      <c r="P1788" s="30" t="str">
        <v/>
      </c>
      <c r="Q1788" s="30">
        <v>1755</v>
      </c>
      <c r="R1788" s="30" t="str">
        <v>0d51a686-652b-478f-9502-50b11abafa54</v>
      </c>
      <c r="S1788" s="30" t="str">
        <v>94279771-0dd8-44b8-955b-275714b1489b</v>
      </c>
      <c r="T1788" s="30" t="str">
        <v>4F4B09B5-0841-4984-95FD-526FC950B48F</v>
      </c>
      <c r="U1788" s="30" t="str">
        <v>ICE001787</v>
      </c>
      <c r="V1788" s="30" t="b">
        <f>ISNUMBER(MATCH( ""&amp; T1788,  Emploees!AC:AC,0))</f>
        <v>0</v>
      </c>
      <c r="W1788" s="30" t="b">
        <f>IF(V1788,FALSE,ISNUMBER(MATCH(T1788,Emploees!B:B,0)))</f>
        <v>0</v>
      </c>
      <c r="X1788" s="30" t="b">
        <v>1</v>
      </c>
      <c r="Y1788" s="30">
        <f>MATCH(ROW(),Sheet2!$A$2:$A$8,0)</f>
        <v>6</v>
      </c>
    </row>
    <row r="1789" spans="1:25" hidden="1" x14ac:dyDescent="0.25">
      <c r="A1789" t="str">
        <v>მოდაჩ</v>
      </c>
      <c r="B1789" t="str">
        <v>445601073</v>
      </c>
      <c r="C1789" s="19">
        <v>44361</v>
      </c>
      <c r="E1789" t="str">
        <v/>
      </c>
      <c r="F1789" t="str">
        <v/>
      </c>
      <c r="H1789" t="str">
        <v>ქალაქი ბათუმი, დასახლება კახაბერი; ქალაქი ბათუმი, ქუჩა კაკაბაძე, N 32ბ</v>
      </c>
      <c r="I1789" t="str">
        <v/>
      </c>
      <c r="J1789" t="str">
        <v/>
      </c>
      <c r="K1789" t="str">
        <v/>
      </c>
      <c r="M1789" t="str">
        <v>ანილ თუთუნჯუ</v>
      </c>
      <c r="N1789">
        <v>15290533244</v>
      </c>
      <c r="O1789" t="str">
        <v/>
      </c>
      <c r="P1789" t="str">
        <v/>
      </c>
      <c r="Q1789">
        <v>1758</v>
      </c>
      <c r="R1789" t="str">
        <v>0d51a686-652b-478f-9502-50b11abafa54</v>
      </c>
      <c r="S1789" t="str">
        <v>94279771-0dd8-44b8-955b-275714b1489b</v>
      </c>
      <c r="T1789" t="str">
        <v>C0C0BDC0-E56A-4FA3-B559-7D9682AC336F</v>
      </c>
      <c r="U1789" t="str">
        <v>ICE001788</v>
      </c>
      <c r="V1789" t="b">
        <f>ISNUMBER(MATCH( ""&amp; T1789,  Emploees!AC:AC,0))</f>
        <v>0</v>
      </c>
      <c r="W1789" t="b">
        <f>IF(V1789,FALSE,ISNUMBER(MATCH(T1789,Emploees!B:B,0)))</f>
        <v>0</v>
      </c>
      <c r="X1789" t="b">
        <v>1</v>
      </c>
      <c r="Y1789" t="e">
        <f>MATCH(ROW(),Sheet2!$A$2:$A$8,0)</f>
        <v>#N/A</v>
      </c>
    </row>
    <row r="1790" spans="1:25" hidden="1" x14ac:dyDescent="0.25">
      <c r="A1790" t="str">
        <v>სხივი</v>
      </c>
      <c r="B1790" t="str">
        <v>400003893</v>
      </c>
      <c r="C1790" s="19">
        <v>40303</v>
      </c>
      <c r="E1790" t="str">
        <v/>
      </c>
      <c r="F1790" t="str">
        <v/>
      </c>
      <c r="H1790" t="str">
        <v>ქ. თბილისი, გლდანი-ნაძალადევის რაიონი, ც.დადიანის ქ, №65 კორპ.1 ბ.13</v>
      </c>
      <c r="I1790" t="str">
        <v/>
      </c>
      <c r="J1790" t="str">
        <v/>
      </c>
      <c r="K1790" t="str">
        <v/>
      </c>
      <c r="M1790" t="str">
        <v>გულადი ტყეშელაშვილი</v>
      </c>
      <c r="N1790">
        <v>60001013486</v>
      </c>
      <c r="O1790" t="str">
        <v/>
      </c>
      <c r="P1790" t="str">
        <v/>
      </c>
      <c r="Q1790">
        <v>1752</v>
      </c>
      <c r="R1790" t="str">
        <v>0d51a686-652b-478f-9502-50b11abafa54</v>
      </c>
      <c r="S1790" t="str">
        <v>94279771-0dd8-44b8-955b-275714b1489b</v>
      </c>
      <c r="T1790" t="str">
        <v>DF013904-4455-4EED-997E-0AD7DA11832C</v>
      </c>
      <c r="U1790" t="str">
        <v>ICE001789</v>
      </c>
      <c r="V1790" t="b">
        <f>ISNUMBER(MATCH( ""&amp; T1790,  Emploees!AC:AC,0))</f>
        <v>0</v>
      </c>
      <c r="W1790" t="b">
        <f>IF(V1790,FALSE,ISNUMBER(MATCH(T1790,Emploees!B:B,0)))</f>
        <v>0</v>
      </c>
      <c r="X1790" t="b">
        <v>1</v>
      </c>
      <c r="Y1790" t="e">
        <f>MATCH(ROW(),Sheet2!$A$2:$A$8,0)</f>
        <v>#N/A</v>
      </c>
    </row>
    <row r="1791" spans="1:25" hidden="1" x14ac:dyDescent="0.25">
      <c r="A1791" t="str">
        <v>ლიფტი 1970</v>
      </c>
      <c r="B1791" t="str">
        <v>404955009</v>
      </c>
      <c r="C1791" s="19">
        <v>41136</v>
      </c>
      <c r="E1791" t="str">
        <v/>
      </c>
      <c r="F1791" t="str">
        <v/>
      </c>
      <c r="H1791" t="str">
        <v>ქ. თბილისის, ვაკე-საბურთალოს რაიონში, გოძიაშვილის ქ., N 28</v>
      </c>
      <c r="I1791" t="str">
        <v/>
      </c>
      <c r="J1791" t="str">
        <v/>
      </c>
      <c r="K1791" t="str">
        <v/>
      </c>
      <c r="M1791" t="str">
        <v>მალხაზი ბოჭორიშვილი</v>
      </c>
      <c r="N1791">
        <v>41001004138</v>
      </c>
      <c r="O1791" t="str">
        <v/>
      </c>
      <c r="P1791" t="str">
        <v/>
      </c>
      <c r="Q1791">
        <v>1725</v>
      </c>
      <c r="R1791" t="str">
        <v>0d51a686-652b-478f-9502-50b11abafa54</v>
      </c>
      <c r="S1791" t="str">
        <v>94279771-0dd8-44b8-955b-275714b1489b</v>
      </c>
      <c r="T1791" t="str">
        <v>270DF362-09F9-4314-816D-A93D1D981C58</v>
      </c>
      <c r="U1791" t="str">
        <v>ICE001790</v>
      </c>
      <c r="V1791" t="b">
        <f>ISNUMBER(MATCH( ""&amp; T1791,  Emploees!AC:AC,0))</f>
        <v>0</v>
      </c>
      <c r="W1791" t="b">
        <f>IF(V1791,FALSE,ISNUMBER(MATCH(T1791,Emploees!B:B,0)))</f>
        <v>0</v>
      </c>
      <c r="X1791" t="b">
        <v>1</v>
      </c>
      <c r="Y1791" t="e">
        <f>MATCH(ROW(),Sheet2!$A$2:$A$8,0)</f>
        <v>#N/A</v>
      </c>
    </row>
    <row r="1792" spans="1:25" hidden="1" x14ac:dyDescent="0.25">
      <c r="A1792" t="str">
        <v>ემაკო კომპანი</v>
      </c>
      <c r="B1792" t="str">
        <v>400097079</v>
      </c>
      <c r="C1792" s="19">
        <v>41494</v>
      </c>
      <c r="E1792" t="str">
        <v/>
      </c>
      <c r="F1792" t="str">
        <v/>
      </c>
      <c r="H1792" t="str">
        <v xml:space="preserve">ქ. თბილისი, გლდანი-ნაძალადევის რაიონი,გლდანი, VII მ/რ., კორ. 4, ბ. 131 
</v>
      </c>
      <c r="I1792" t="str">
        <v/>
      </c>
      <c r="J1792" t="str">
        <v/>
      </c>
      <c r="K1792" t="str">
        <v/>
      </c>
      <c r="M1792" t="str">
        <v>არკად აკოფოვი</v>
      </c>
      <c r="N1792" t="str">
        <v>01002001186</v>
      </c>
      <c r="O1792" t="str">
        <v/>
      </c>
      <c r="P1792" t="str">
        <v/>
      </c>
      <c r="Q1792">
        <v>1830</v>
      </c>
      <c r="R1792" t="str">
        <v>0d51a686-652b-478f-9502-50b11abafa54</v>
      </c>
      <c r="S1792" t="str">
        <v>94279771-0dd8-44b8-955b-275714b1489b</v>
      </c>
      <c r="T1792" t="str">
        <v>5DDD78B3-E4BB-4821-B137-E0FD4ADC9C0B</v>
      </c>
      <c r="U1792" t="str">
        <v>ICE001791</v>
      </c>
      <c r="V1792" t="b">
        <f>ISNUMBER(MATCH( ""&amp; T1792,  Emploees!AC:AC,0))</f>
        <v>0</v>
      </c>
      <c r="W1792" t="b">
        <f>IF(V1792,FALSE,ISNUMBER(MATCH(T1792,Emploees!B:B,0)))</f>
        <v>0</v>
      </c>
      <c r="X1792" t="b">
        <v>1</v>
      </c>
      <c r="Y1792" t="e">
        <f>MATCH(ROW(),Sheet2!$A$2:$A$8,0)</f>
        <v>#N/A</v>
      </c>
    </row>
    <row r="1793" spans="1:25" hidden="1" x14ac:dyDescent="0.25">
      <c r="A1793" t="str">
        <v>ჯეორჯიან ბრაზერს</v>
      </c>
      <c r="B1793" t="str">
        <v>445507194</v>
      </c>
      <c r="C1793" s="19">
        <v>42863</v>
      </c>
      <c r="E1793" t="str">
        <v/>
      </c>
      <c r="F1793" t="str">
        <v/>
      </c>
      <c r="H1793" t="str">
        <v>ქ. ბათუმი, ქედის ქ., N 1ბ</v>
      </c>
      <c r="I1793" t="str">
        <v/>
      </c>
      <c r="J1793" t="str">
        <v/>
      </c>
      <c r="K1793" t="str">
        <v/>
      </c>
      <c r="M1793" t="str">
        <v>ირაკლი ალიშანიძე; ჯონი მამულაძე</v>
      </c>
      <c r="N1793" t="str">
        <v>61001070598; 61001073393</v>
      </c>
      <c r="O1793" t="str">
        <v/>
      </c>
      <c r="P1793" t="str">
        <v/>
      </c>
      <c r="Q1793">
        <v>1763</v>
      </c>
      <c r="R1793" t="str">
        <v>0d51a686-652b-478f-9502-50b11abafa54</v>
      </c>
      <c r="S1793" t="str">
        <v>94279771-0dd8-44b8-955b-275714b1489b</v>
      </c>
      <c r="T1793" t="str">
        <v>088329D6-F414-4084-A9BF-5DCBEF1F992E</v>
      </c>
      <c r="U1793" t="str">
        <v>ICE001792</v>
      </c>
      <c r="V1793" t="b">
        <f>ISNUMBER(MATCH( ""&amp; T1793,  Emploees!AC:AC,0))</f>
        <v>0</v>
      </c>
      <c r="W1793" t="b">
        <f>IF(V1793,FALSE,ISNUMBER(MATCH(T1793,Emploees!B:B,0)))</f>
        <v>0</v>
      </c>
      <c r="X1793" t="b">
        <v>1</v>
      </c>
      <c r="Y1793" t="e">
        <f>MATCH(ROW(),Sheet2!$A$2:$A$8,0)</f>
        <v>#N/A</v>
      </c>
    </row>
    <row r="1794" spans="1:25" hidden="1" x14ac:dyDescent="0.25">
      <c r="A1794" t="str">
        <v>ენდე მოტორსი</v>
      </c>
      <c r="B1794" t="str">
        <v>445591743</v>
      </c>
      <c r="C1794" s="19">
        <v>44217</v>
      </c>
      <c r="E1794" t="str">
        <v/>
      </c>
      <c r="F1794" t="str">
        <v/>
      </c>
      <c r="H1794" t="str">
        <v>ქალაქი ბათუმი, გრიგოლ ლორთქიფანიძის ქუჩა, N47</v>
      </c>
      <c r="I1794" t="str">
        <v/>
      </c>
      <c r="J1794" t="str">
        <v/>
      </c>
      <c r="K1794" t="str">
        <v/>
      </c>
      <c r="M1794" t="str">
        <v>გურამ ბერიძე</v>
      </c>
      <c r="N1794">
        <v>61006058435</v>
      </c>
      <c r="O1794" t="str">
        <v/>
      </c>
      <c r="P1794" t="str">
        <v/>
      </c>
      <c r="Q1794">
        <v>1796</v>
      </c>
      <c r="R1794" t="str">
        <v>0d51a686-652b-478f-9502-50b11abafa54</v>
      </c>
      <c r="S1794" t="str">
        <v>94279771-0dd8-44b8-955b-275714b1489b</v>
      </c>
      <c r="T1794" t="str">
        <v>B951C1DE-AF01-4058-B40A-D1948F9D4873</v>
      </c>
      <c r="U1794" t="str">
        <v>ICE001793</v>
      </c>
      <c r="V1794" t="b">
        <f>ISNUMBER(MATCH( ""&amp; T1794,  Emploees!AC:AC,0))</f>
        <v>0</v>
      </c>
      <c r="W1794" t="b">
        <f>IF(V1794,FALSE,ISNUMBER(MATCH(T1794,Emploees!B:B,0)))</f>
        <v>0</v>
      </c>
      <c r="X1794" t="b">
        <v>1</v>
      </c>
      <c r="Y1794" t="e">
        <f>MATCH(ROW(),Sheet2!$A$2:$A$8,0)</f>
        <v>#N/A</v>
      </c>
    </row>
    <row r="1795" spans="1:25" hidden="1" x14ac:dyDescent="0.25">
      <c r="A1795" t="str">
        <v>ვ.გ. აუტოფართს</v>
      </c>
      <c r="B1795" t="str">
        <v>406262716</v>
      </c>
      <c r="C1795" s="19">
        <v>43405</v>
      </c>
      <c r="E1795" t="str">
        <v/>
      </c>
      <c r="F1795" t="str">
        <v/>
      </c>
      <c r="H1795" t="str">
        <v>ქ. თბილისი, ისნის რაიონი, ნავთლუღის II დასახლება, III ქუჩა, N 6</v>
      </c>
      <c r="I1795" t="str">
        <v/>
      </c>
      <c r="J1795" t="str">
        <v/>
      </c>
      <c r="K1795" t="str">
        <v/>
      </c>
      <c r="M1795" t="str">
        <v>ვიაჩესლავ გოხაძე</v>
      </c>
      <c r="N1795" t="str">
        <v>01011036525</v>
      </c>
      <c r="O1795" t="str">
        <v/>
      </c>
      <c r="P1795" t="str">
        <v/>
      </c>
      <c r="Q1795">
        <v>1768</v>
      </c>
      <c r="R1795" t="str">
        <v>0d51a686-652b-478f-9502-50b11abafa54</v>
      </c>
      <c r="S1795" t="str">
        <v>94279771-0dd8-44b8-955b-275714b1489b</v>
      </c>
      <c r="T1795" t="str">
        <v>55364796-AD42-441F-A40A-0FEE1717D6D6</v>
      </c>
      <c r="U1795" t="str">
        <v>ICE001794</v>
      </c>
      <c r="V1795" t="b">
        <f>ISNUMBER(MATCH( ""&amp; T1795,  Emploees!AC:AC,0))</f>
        <v>0</v>
      </c>
      <c r="W1795" t="b">
        <f>IF(V1795,FALSE,ISNUMBER(MATCH(T1795,Emploees!B:B,0)))</f>
        <v>0</v>
      </c>
      <c r="X1795" t="b">
        <v>1</v>
      </c>
      <c r="Y1795" t="e">
        <f>MATCH(ROW(),Sheet2!$A$2:$A$8,0)</f>
        <v>#N/A</v>
      </c>
    </row>
    <row r="1796" spans="1:25" hidden="1" x14ac:dyDescent="0.25">
      <c r="A1796" t="str">
        <v>მეგა-მოტორს</v>
      </c>
      <c r="B1796" t="str">
        <v>434067779</v>
      </c>
      <c r="C1796" s="19">
        <v>43607</v>
      </c>
      <c r="E1796" t="str">
        <v/>
      </c>
      <c r="F1796" t="str">
        <v/>
      </c>
      <c r="H1796" t="str">
        <v>ლენტეხის რაიონი, სოფ. ლექსურა</v>
      </c>
      <c r="I1796" t="str">
        <v/>
      </c>
      <c r="J1796" t="str">
        <v/>
      </c>
      <c r="K1796" t="str">
        <v/>
      </c>
      <c r="M1796" t="str">
        <v>მინდია ლიპარტელიანი</v>
      </c>
      <c r="N1796">
        <v>27001005500</v>
      </c>
      <c r="O1796" t="str">
        <v/>
      </c>
      <c r="P1796" t="str">
        <v/>
      </c>
      <c r="Q1796">
        <v>1783</v>
      </c>
      <c r="R1796" t="str">
        <v>0d51a686-652b-478f-9502-50b11abafa54</v>
      </c>
      <c r="S1796" t="str">
        <v>94279771-0dd8-44b8-955b-275714b1489b</v>
      </c>
      <c r="T1796" t="str">
        <v>BCE09C69-DE5A-4C79-BB38-386CA5376A8D</v>
      </c>
      <c r="U1796" t="str">
        <v>ICE001795</v>
      </c>
      <c r="V1796" t="b">
        <f>ISNUMBER(MATCH( ""&amp; T1796,  Emploees!AC:AC,0))</f>
        <v>0</v>
      </c>
      <c r="W1796" t="b">
        <f>IF(V1796,FALSE,ISNUMBER(MATCH(T1796,Emploees!B:B,0)))</f>
        <v>0</v>
      </c>
      <c r="X1796" t="b">
        <v>1</v>
      </c>
      <c r="Y1796" t="e">
        <f>MATCH(ROW(),Sheet2!$A$2:$A$8,0)</f>
        <v>#N/A</v>
      </c>
    </row>
    <row r="1797" spans="1:25" hidden="1" x14ac:dyDescent="0.25">
      <c r="A1797" t="str">
        <v>ლილო+ 2020</v>
      </c>
      <c r="B1797" t="str">
        <v>404589094</v>
      </c>
      <c r="C1797" s="19">
        <v>43797</v>
      </c>
      <c r="E1797" t="str">
        <v/>
      </c>
      <c r="F1797" t="str">
        <v/>
      </c>
      <c r="H1797" t="str">
        <v xml:space="preserve">ქ. თბილისი, ი. ნიკოლაძის ქ., N5, ბინა 72 
</v>
      </c>
      <c r="I1797" t="str">
        <v/>
      </c>
      <c r="J1797" t="str">
        <v/>
      </c>
      <c r="K1797" t="str">
        <v/>
      </c>
      <c r="M1797" t="str">
        <v>ნინო ლოლაძე</v>
      </c>
      <c r="N1797" t="str">
        <v>01001075305</v>
      </c>
      <c r="O1797" t="str">
        <v/>
      </c>
      <c r="P1797" t="str">
        <v/>
      </c>
      <c r="Q1797">
        <v>1829</v>
      </c>
      <c r="R1797" t="str">
        <v>0d51a686-652b-478f-9502-50b11abafa54</v>
      </c>
      <c r="S1797" t="str">
        <v>94279771-0dd8-44b8-955b-275714b1489b</v>
      </c>
      <c r="T1797" t="str">
        <v>33880E2F-8AF5-4C60-A86E-9212B02BADC0</v>
      </c>
      <c r="U1797" t="str">
        <v>ICE001796</v>
      </c>
      <c r="V1797" t="b">
        <f>ISNUMBER(MATCH( ""&amp; T1797,  Emploees!AC:AC,0))</f>
        <v>0</v>
      </c>
      <c r="W1797" t="b">
        <f>IF(V1797,FALSE,ISNUMBER(MATCH(T1797,Emploees!B:B,0)))</f>
        <v>0</v>
      </c>
      <c r="X1797" t="b">
        <v>1</v>
      </c>
      <c r="Y1797" t="e">
        <f>MATCH(ROW(),Sheet2!$A$2:$A$8,0)</f>
        <v>#N/A</v>
      </c>
    </row>
    <row r="1798" spans="1:25" hidden="1" x14ac:dyDescent="0.25">
      <c r="A1798" t="str">
        <v>რუსთავის ტექ. ინსპექტირების ცენტრი</v>
      </c>
      <c r="B1798" t="str">
        <v>404545060</v>
      </c>
      <c r="C1798" s="19">
        <v>43011</v>
      </c>
      <c r="E1798" t="str">
        <v/>
      </c>
      <c r="F1798" t="str">
        <v/>
      </c>
      <c r="H1798" t="str">
        <v xml:space="preserve">ქ. თბილისი, ძველი თბილისის რაიონი, მერაბ მამარდაშვილის ქუჩა, № 3, მანსარდი 12 </v>
      </c>
      <c r="I1798" t="str">
        <v/>
      </c>
      <c r="J1798" t="str">
        <v/>
      </c>
      <c r="K1798" t="str">
        <v/>
      </c>
      <c r="M1798" t="str">
        <v>ბექა ცინცაძე</v>
      </c>
      <c r="N1798">
        <v>35001001957</v>
      </c>
      <c r="O1798" t="str">
        <v/>
      </c>
      <c r="P1798" t="str">
        <v/>
      </c>
      <c r="Q1798">
        <v>1764</v>
      </c>
      <c r="R1798" t="str">
        <v>0d51a686-652b-478f-9502-50b11abafa54</v>
      </c>
      <c r="S1798" t="str">
        <v>94279771-0dd8-44b8-955b-275714b1489b</v>
      </c>
      <c r="T1798" t="str">
        <v>6A993A51-4888-42DB-BB62-00E30143F1E2</v>
      </c>
      <c r="U1798" t="str">
        <v>ICE001797</v>
      </c>
      <c r="V1798" t="b">
        <f>ISNUMBER(MATCH( ""&amp; T1798,  Emploees!AC:AC,0))</f>
        <v>0</v>
      </c>
      <c r="W1798" t="b">
        <f>IF(V1798,FALSE,ISNUMBER(MATCH(T1798,Emploees!B:B,0)))</f>
        <v>0</v>
      </c>
      <c r="X1798" t="b">
        <v>1</v>
      </c>
      <c r="Y1798" t="e">
        <f>MATCH(ROW(),Sheet2!$A$2:$A$8,0)</f>
        <v>#N/A</v>
      </c>
    </row>
    <row r="1799" spans="1:25" hidden="1" x14ac:dyDescent="0.25">
      <c r="A1799" t="str">
        <v>თეგეტა ქონსთრაქშენ ექვიფმენთ</v>
      </c>
      <c r="B1799" t="str">
        <v>206316645</v>
      </c>
      <c r="C1799" s="19">
        <v>39421</v>
      </c>
      <c r="E1799" t="str">
        <v/>
      </c>
      <c r="F1799" t="str">
        <v/>
      </c>
      <c r="H1799" t="str">
        <v>ქ. თბილისი, სამგორის რაიონი, კახეთის გზატკეცილი, N63</v>
      </c>
      <c r="I1799" t="str">
        <v/>
      </c>
      <c r="J1799" t="str">
        <v/>
      </c>
      <c r="K1799" t="str">
        <v/>
      </c>
      <c r="M1799" t="str">
        <v>გიორგი ბერიძე</v>
      </c>
      <c r="N1799" t="str">
        <v>01003012341</v>
      </c>
      <c r="O1799" t="str">
        <v/>
      </c>
      <c r="P1799" t="str">
        <v/>
      </c>
      <c r="Q1799">
        <v>1767</v>
      </c>
      <c r="R1799" t="str">
        <v>0d51a686-652b-478f-9502-50b11abafa54</v>
      </c>
      <c r="S1799" t="str">
        <v>94279771-0dd8-44b8-955b-275714b1489b</v>
      </c>
      <c r="T1799" t="str">
        <v>3FB28C03-C5AD-44A3-B0D0-A1605A305CBF</v>
      </c>
      <c r="U1799" t="str">
        <v>ICE001798</v>
      </c>
      <c r="V1799" t="b">
        <f>ISNUMBER(MATCH( ""&amp; T1799,  Emploees!AC:AC,0))</f>
        <v>0</v>
      </c>
      <c r="W1799" t="b">
        <f>IF(V1799,FALSE,ISNUMBER(MATCH(T1799,Emploees!B:B,0)))</f>
        <v>0</v>
      </c>
      <c r="X1799" t="b">
        <v>1</v>
      </c>
      <c r="Y1799" t="e">
        <f>MATCH(ROW(),Sheet2!$A$2:$A$8,0)</f>
        <v>#N/A</v>
      </c>
    </row>
    <row r="1800" spans="1:25" hidden="1" x14ac:dyDescent="0.25">
      <c r="A1800" t="str">
        <v>ვაჟა გორგაძე</v>
      </c>
      <c r="B1800" t="str">
        <v>61008016584</v>
      </c>
      <c r="C1800" s="19">
        <v>42766</v>
      </c>
      <c r="E1800" t="str">
        <v>Male</v>
      </c>
      <c r="F1800" t="str">
        <v/>
      </c>
      <c r="H1800" t="str">
        <v>ქედის რაიონი, ს. გოგინიძეები მე–6 ქ., N1</v>
      </c>
      <c r="I1800" t="str">
        <v/>
      </c>
      <c r="J1800" t="str">
        <v/>
      </c>
      <c r="K1800" t="str">
        <v/>
      </c>
      <c r="M1800" t="str">
        <v/>
      </c>
      <c r="N1800" t="str">
        <v/>
      </c>
      <c r="O1800" t="str">
        <v/>
      </c>
      <c r="P1800" t="str">
        <v/>
      </c>
      <c r="Q1800">
        <v>1766</v>
      </c>
      <c r="R1800" t="str">
        <v>ba538574-e93f-4ce8-a780-667b61fc970a</v>
      </c>
      <c r="S1800" t="str">
        <v>94279771-0dd8-44b8-955b-275714b1489b</v>
      </c>
      <c r="T1800" t="str">
        <v>9D38416A-0028-4DBE-9CD1-20CF965915B0</v>
      </c>
      <c r="U1800" t="str">
        <v>ICE001799</v>
      </c>
      <c r="V1800" t="b">
        <f>ISNUMBER(MATCH( ""&amp; T1800,  Emploees!AC:AC,0))</f>
        <v>0</v>
      </c>
      <c r="W1800" t="b">
        <f>IF(V1800,FALSE,ISNUMBER(MATCH(T1800,Emploees!B:B,0)))</f>
        <v>0</v>
      </c>
      <c r="X1800" t="b">
        <v>1</v>
      </c>
      <c r="Y1800" t="e">
        <f>MATCH(ROW(),Sheet2!$A$2:$A$8,0)</f>
        <v>#N/A</v>
      </c>
    </row>
    <row r="1801" spans="1:25" hidden="1" x14ac:dyDescent="0.25">
      <c r="A1801" t="str">
        <v>ბიძინა ბალაძე</v>
      </c>
      <c r="B1801" t="str">
        <v>61001068021</v>
      </c>
      <c r="C1801" s="19">
        <v>43732</v>
      </c>
      <c r="E1801" t="str">
        <v>Male</v>
      </c>
      <c r="F1801" t="str">
        <v/>
      </c>
      <c r="H1801" t="str">
        <v>ქ. ბათუმი, თამარ მეფის გამზირი, N 5, ბინა 11</v>
      </c>
      <c r="I1801" t="str">
        <v/>
      </c>
      <c r="J1801" t="str">
        <v/>
      </c>
      <c r="K1801" t="str">
        <v/>
      </c>
      <c r="M1801" t="str">
        <v/>
      </c>
      <c r="N1801" t="str">
        <v/>
      </c>
      <c r="O1801" t="str">
        <v/>
      </c>
      <c r="P1801" t="str">
        <v/>
      </c>
      <c r="Q1801">
        <v>1782</v>
      </c>
      <c r="R1801" t="str">
        <v>470412f4-e2c0-4f9d-91f1-1c0630a02364</v>
      </c>
      <c r="S1801" t="str">
        <v>94279771-0dd8-44b8-955b-275714b1489b</v>
      </c>
      <c r="T1801" t="str">
        <v>C386394F-3851-4A2C-BB4D-74D0638F4E49</v>
      </c>
      <c r="U1801" t="str">
        <v>ICE001800</v>
      </c>
      <c r="V1801" t="b">
        <f>ISNUMBER(MATCH( ""&amp; T1801,  Emploees!AC:AC,0))</f>
        <v>0</v>
      </c>
      <c r="W1801" t="b">
        <f>IF(V1801,FALSE,ISNUMBER(MATCH(T1801,Emploees!B:B,0)))</f>
        <v>0</v>
      </c>
      <c r="X1801" t="b">
        <v>1</v>
      </c>
      <c r="Y1801" t="e">
        <f>MATCH(ROW(),Sheet2!$A$2:$A$8,0)</f>
        <v>#N/A</v>
      </c>
    </row>
    <row r="1802" spans="1:25" hidden="1" x14ac:dyDescent="0.25">
      <c r="A1802" t="str">
        <v>გიგლა კაკალია</v>
      </c>
      <c r="B1802" t="str">
        <v>01006007757</v>
      </c>
      <c r="C1802" s="19">
        <v>37098</v>
      </c>
      <c r="E1802" t="str">
        <v>Male</v>
      </c>
      <c r="F1802" t="str">
        <v/>
      </c>
      <c r="H1802" t="str">
        <v>ქ. თბილისის დიდუბის რაიონში, წერეთლის გ.N 118</v>
      </c>
      <c r="I1802" t="str">
        <v/>
      </c>
      <c r="J1802" t="str">
        <v/>
      </c>
      <c r="K1802" t="str">
        <v/>
      </c>
      <c r="M1802" t="str">
        <v/>
      </c>
      <c r="N1802" t="str">
        <v/>
      </c>
      <c r="O1802" t="str">
        <v/>
      </c>
      <c r="P1802" t="str">
        <v/>
      </c>
      <c r="Q1802">
        <v>1793</v>
      </c>
      <c r="R1802" t="str">
        <v>ba538574-e93f-4ce8-a780-667b61fc970a</v>
      </c>
      <c r="S1802" t="str">
        <v>94279771-0dd8-44b8-955b-275714b1489b</v>
      </c>
      <c r="T1802" t="str">
        <v>E6A56C00-9A5B-45F3-998A-7F96AECF7B5E</v>
      </c>
      <c r="U1802" t="str">
        <v>ICE001801</v>
      </c>
      <c r="V1802" t="b">
        <f>ISNUMBER(MATCH( ""&amp; T1802,  Emploees!AC:AC,0))</f>
        <v>0</v>
      </c>
      <c r="W1802" t="b">
        <f>IF(V1802,FALSE,ISNUMBER(MATCH(T1802,Emploees!B:B,0)))</f>
        <v>0</v>
      </c>
      <c r="X1802" t="b">
        <v>1</v>
      </c>
      <c r="Y1802" t="e">
        <f>MATCH(ROW(),Sheet2!$A$2:$A$8,0)</f>
        <v>#N/A</v>
      </c>
    </row>
    <row r="1803" spans="1:25" hidden="1" x14ac:dyDescent="0.25">
      <c r="A1803" t="str">
        <v>კაპიტალ გრუპი</v>
      </c>
      <c r="B1803" t="str">
        <v>405296255</v>
      </c>
      <c r="C1803" s="19">
        <v>43391</v>
      </c>
      <c r="E1803" t="str">
        <v/>
      </c>
      <c r="F1803" t="str">
        <v/>
      </c>
      <c r="H1803" t="str">
        <v>ქ. თბილისი, საბურთალოს რაიონი, სიმონ ჩიქოვანის ქუჩა, N 22, ბინა 30</v>
      </c>
      <c r="I1803" t="str">
        <v/>
      </c>
      <c r="J1803" t="str">
        <v/>
      </c>
      <c r="K1803" t="str">
        <v/>
      </c>
      <c r="M1803" t="str">
        <v>დალი ბერულავა</v>
      </c>
      <c r="N1803" t="str">
        <v>01025003756</v>
      </c>
      <c r="O1803" t="str">
        <v>berlli@yahoo.com</v>
      </c>
      <c r="P1803" t="str">
        <v/>
      </c>
      <c r="Q1803">
        <v>1847</v>
      </c>
      <c r="R1803" t="str">
        <v>0d51a686-652b-478f-9502-50b11abafa54</v>
      </c>
      <c r="S1803" t="str">
        <v>94279771-0dd8-44b8-955b-275714b1489b</v>
      </c>
      <c r="T1803" t="str">
        <v>77AF1960-EC8C-4658-B33E-8D26E449F36A</v>
      </c>
      <c r="U1803" t="str">
        <v>ICE001802</v>
      </c>
      <c r="V1803" t="b">
        <f>ISNUMBER(MATCH( ""&amp; T1803,  Emploees!AC:AC,0))</f>
        <v>0</v>
      </c>
      <c r="W1803" t="b">
        <f>IF(V1803,FALSE,ISNUMBER(MATCH(T1803,Emploees!B:B,0)))</f>
        <v>0</v>
      </c>
      <c r="X1803" t="b">
        <v>1</v>
      </c>
      <c r="Y1803" t="e">
        <f>MATCH(ROW(),Sheet2!$A$2:$A$8,0)</f>
        <v>#N/A</v>
      </c>
    </row>
    <row r="1804" spans="1:25" hidden="1" x14ac:dyDescent="0.25">
      <c r="A1804" t="str">
        <v>ირაკლი ბუხიაშვილი</v>
      </c>
      <c r="B1804" t="str">
        <v>01031007136</v>
      </c>
      <c r="C1804" s="19" t="str">
        <v/>
      </c>
      <c r="E1804" t="str">
        <v>Male</v>
      </c>
      <c r="F1804" t="b">
        <v>0</v>
      </c>
      <c r="H1804" t="str">
        <v>თბილისი</v>
      </c>
      <c r="I1804" t="str">
        <v/>
      </c>
      <c r="J1804" t="str">
        <v/>
      </c>
      <c r="K1804" t="str">
        <v/>
      </c>
      <c r="M1804" t="str">
        <v/>
      </c>
      <c r="N1804" t="str">
        <v/>
      </c>
      <c r="O1804" t="str">
        <v/>
      </c>
      <c r="P1804" t="str">
        <v/>
      </c>
      <c r="Q1804">
        <v>1808</v>
      </c>
      <c r="R1804" t="str">
        <v>bf4d83f9-5064-4958-af6e-e4c21b2e4880</v>
      </c>
      <c r="S1804" t="str">
        <v>94279771-0dd8-44b8-955b-275714b1489b</v>
      </c>
      <c r="T1804" t="str">
        <v>EEF71586-275A-4382-B2B2-0CE0940A8FD6</v>
      </c>
      <c r="U1804" t="str">
        <v>ICE001803</v>
      </c>
      <c r="V1804" t="b">
        <f>ISNUMBER(MATCH( ""&amp; T1804,  Emploees!AC:AC,0))</f>
        <v>0</v>
      </c>
      <c r="W1804" t="b">
        <f>IF(V1804,FALSE,ISNUMBER(MATCH(T1804,Emploees!B:B,0)))</f>
        <v>0</v>
      </c>
      <c r="X1804" t="b">
        <v>1</v>
      </c>
      <c r="Y1804" t="e">
        <f>MATCH(ROW(),Sheet2!$A$2:$A$8,0)</f>
        <v>#N/A</v>
      </c>
    </row>
    <row r="1805" spans="1:25" hidden="1" x14ac:dyDescent="0.25">
      <c r="A1805" t="str">
        <v>ოლეკსანდრ შიპოშა</v>
      </c>
      <c r="B1805" t="str">
        <v>FB324424</v>
      </c>
      <c r="C1805" s="19" t="str">
        <v/>
      </c>
      <c r="E1805" t="str">
        <v>Male</v>
      </c>
      <c r="F1805" t="str">
        <v/>
      </c>
      <c r="H1805" t="str">
        <v>ქ. ბათუმი, ფიროსმანის 18, ბ. N81</v>
      </c>
      <c r="I1805" t="str">
        <v/>
      </c>
      <c r="J1805" t="str">
        <v/>
      </c>
      <c r="K1805" t="str">
        <v/>
      </c>
      <c r="M1805" t="str">
        <v/>
      </c>
      <c r="N1805" t="str">
        <v/>
      </c>
      <c r="O1805" t="str">
        <v/>
      </c>
      <c r="P1805" t="str">
        <v/>
      </c>
      <c r="Q1805" t="str">
        <v/>
      </c>
      <c r="R1805" t="str">
        <v>5747f8e6-a8a6-4a23-91cc-c427c3a22597</v>
      </c>
      <c r="S1805" t="str">
        <v>1f83663b-5c7f-4e92-836e-847960c16c1e</v>
      </c>
      <c r="T1805" t="str">
        <v>6CA0F547-5BC0-4947-824D-B84A8D012EE7</v>
      </c>
      <c r="U1805" t="str">
        <v>ICE001804</v>
      </c>
      <c r="V1805" t="b">
        <f>ISNUMBER(MATCH( ""&amp; T1805,  Emploees!AC:AC,0))</f>
        <v>0</v>
      </c>
      <c r="W1805" t="b">
        <f>IF(V1805,FALSE,ISNUMBER(MATCH(T1805,Emploees!B:B,0)))</f>
        <v>0</v>
      </c>
      <c r="X1805" t="b">
        <v>1</v>
      </c>
      <c r="Y1805" t="e">
        <f>MATCH(ROW(),Sheet2!$A$2:$A$8,0)</f>
        <v>#N/A</v>
      </c>
    </row>
    <row r="1806" spans="1:25" hidden="1" x14ac:dyDescent="0.25">
      <c r="A1806" t="str">
        <v>კლიმატ ინჟინერინგი</v>
      </c>
      <c r="B1806" t="str">
        <v>405164584</v>
      </c>
      <c r="C1806" s="19">
        <v>42615</v>
      </c>
      <c r="E1806" t="str">
        <v/>
      </c>
      <c r="F1806" t="str">
        <v/>
      </c>
      <c r="H1806" t="str">
        <v>ქ. თბილისი, საბურთალოს რაიონი, გაბრიელ ისაკაძის ქ., N12, ბინა N59</v>
      </c>
      <c r="I1806" t="str">
        <v/>
      </c>
      <c r="J1806" t="str">
        <v/>
      </c>
      <c r="K1806" t="str">
        <v/>
      </c>
      <c r="M1806" t="str">
        <v>გიორგი თვალავაძე</v>
      </c>
      <c r="N1806" t="str">
        <v>01024044826</v>
      </c>
      <c r="O1806" t="str">
        <v>Giorgi@Dalkin.com.ge</v>
      </c>
      <c r="P1806" t="str">
        <v/>
      </c>
      <c r="Q1806">
        <v>1729</v>
      </c>
      <c r="R1806" t="str">
        <v>0d51a686-652b-478f-9502-50b11abafa54</v>
      </c>
      <c r="S1806" t="str">
        <v>94279771-0dd8-44b8-955b-275714b1489b</v>
      </c>
      <c r="T1806" t="str">
        <v>934ACF0F-2594-4C3F-9AF0-B7472C14257A</v>
      </c>
      <c r="U1806" t="str">
        <v>ICE001805</v>
      </c>
      <c r="V1806" t="b">
        <f>ISNUMBER(MATCH( ""&amp; T1806,  Emploees!AC:AC,0))</f>
        <v>0</v>
      </c>
      <c r="W1806" t="b">
        <f>IF(V1806,FALSE,ISNUMBER(MATCH(T1806,Emploees!B:B,0)))</f>
        <v>0</v>
      </c>
      <c r="X1806" t="b">
        <v>1</v>
      </c>
      <c r="Y1806" t="e">
        <f>MATCH(ROW(),Sheet2!$A$2:$A$8,0)</f>
        <v>#N/A</v>
      </c>
    </row>
    <row r="1807" spans="1:25" hidden="1" x14ac:dyDescent="0.25">
      <c r="A1807" t="str">
        <v>ალიანსი თბილისი</v>
      </c>
      <c r="B1807" t="str">
        <v>405144703</v>
      </c>
      <c r="C1807" s="19">
        <v>42471</v>
      </c>
      <c r="E1807" t="str">
        <v/>
      </c>
      <c r="F1807" t="str">
        <v/>
      </c>
      <c r="H1807" t="str">
        <v>ქ. თბილისი, ი. ჭავჭავაძის გამზ, N49ბ</v>
      </c>
      <c r="I1807" t="str">
        <v/>
      </c>
      <c r="J1807" t="str">
        <v/>
      </c>
      <c r="K1807" t="str">
        <v/>
      </c>
      <c r="M1807" t="str">
        <v>აკაკი სონგულია</v>
      </c>
      <c r="N1807">
        <v>60001015840</v>
      </c>
      <c r="O1807" t="str">
        <v>alliancetbilisi@gmail.com</v>
      </c>
      <c r="P1807" t="str">
        <v/>
      </c>
      <c r="Q1807">
        <v>1791</v>
      </c>
      <c r="R1807" t="str">
        <v>0d51a686-652b-478f-9502-50b11abafa54</v>
      </c>
      <c r="S1807" t="str">
        <v>94279771-0dd8-44b8-955b-275714b1489b</v>
      </c>
      <c r="T1807" t="str">
        <v>73F7A185-024C-4137-BCF6-0AF1157D6600</v>
      </c>
      <c r="U1807" t="str">
        <v>ICE001806</v>
      </c>
      <c r="V1807" t="b">
        <f>ISNUMBER(MATCH( ""&amp; T1807,  Emploees!AC:AC,0))</f>
        <v>0</v>
      </c>
      <c r="W1807" t="b">
        <f>IF(V1807,FALSE,ISNUMBER(MATCH(T1807,Emploees!B:B,0)))</f>
        <v>0</v>
      </c>
      <c r="X1807" t="b">
        <v>1</v>
      </c>
      <c r="Y1807" t="e">
        <f>MATCH(ROW(),Sheet2!$A$2:$A$8,0)</f>
        <v>#N/A</v>
      </c>
    </row>
    <row r="1808" spans="1:25" hidden="1" x14ac:dyDescent="0.25">
      <c r="A1808" t="str">
        <v>სიმძლავრე</v>
      </c>
      <c r="B1808" t="str">
        <v>445440531</v>
      </c>
      <c r="C1808" s="19">
        <v>41730</v>
      </c>
      <c r="E1808" t="str">
        <v/>
      </c>
      <c r="F1808" t="str">
        <v/>
      </c>
      <c r="H1808" t="str">
        <v>ქ. ბათუმი, ქედის ქ., N1ბ</v>
      </c>
      <c r="I1808" t="str">
        <v/>
      </c>
      <c r="J1808" t="str">
        <v/>
      </c>
      <c r="K1808" t="str">
        <v/>
      </c>
      <c r="M1808" t="str">
        <v>ირაკლი ალიშანიძე</v>
      </c>
      <c r="N1808">
        <v>61001070598</v>
      </c>
      <c r="O1808" t="str">
        <v/>
      </c>
      <c r="P1808" t="str">
        <v/>
      </c>
      <c r="Q1808">
        <v>1874</v>
      </c>
      <c r="R1808" t="str">
        <v>0d51a686-652b-478f-9502-50b11abafa54</v>
      </c>
      <c r="S1808" t="str">
        <v>94279771-0dd8-44b8-955b-275714b1489b</v>
      </c>
      <c r="T1808" t="str">
        <v>24486CD1-C94C-49A1-869A-36AB001092F6</v>
      </c>
      <c r="U1808" t="str">
        <v>ICE001807</v>
      </c>
      <c r="V1808" t="b">
        <f>ISNUMBER(MATCH( ""&amp; T1808,  Emploees!AC:AC,0))</f>
        <v>0</v>
      </c>
      <c r="W1808" t="b">
        <f>IF(V1808,FALSE,ISNUMBER(MATCH(T1808,Emploees!B:B,0)))</f>
        <v>0</v>
      </c>
      <c r="X1808" t="b">
        <v>1</v>
      </c>
      <c r="Y1808" t="e">
        <f>MATCH(ROW(),Sheet2!$A$2:$A$8,0)</f>
        <v>#N/A</v>
      </c>
    </row>
    <row r="1809" spans="1:25" hidden="1" x14ac:dyDescent="0.25">
      <c r="A1809" t="str">
        <v>ახალი ძალა</v>
      </c>
      <c r="B1809" t="str">
        <v>445492128</v>
      </c>
      <c r="C1809" s="19">
        <v>42634</v>
      </c>
      <c r="E1809" t="str">
        <v/>
      </c>
      <c r="F1809" t="str">
        <v/>
      </c>
      <c r="H1809" t="str">
        <v>ქ. ბათუმი, ქედის ქ., N 1ბ</v>
      </c>
      <c r="I1809" t="str">
        <v/>
      </c>
      <c r="J1809" t="str">
        <v/>
      </c>
      <c r="K1809" t="str">
        <v/>
      </c>
      <c r="M1809" t="str">
        <v>ირაკლი ალიშანიძე</v>
      </c>
      <c r="N1809">
        <v>61001070598</v>
      </c>
      <c r="O1809" t="str">
        <v/>
      </c>
      <c r="P1809" t="str">
        <v/>
      </c>
      <c r="Q1809">
        <v>1873</v>
      </c>
      <c r="R1809" t="str">
        <v>0d51a686-652b-478f-9502-50b11abafa54</v>
      </c>
      <c r="S1809" t="str">
        <v>94279771-0dd8-44b8-955b-275714b1489b</v>
      </c>
      <c r="T1809" t="str">
        <v>C450F397-9472-40D5-8A9A-004F158C156F</v>
      </c>
      <c r="U1809" t="str">
        <v>ICE001808</v>
      </c>
      <c r="V1809" t="b">
        <f>ISNUMBER(MATCH( ""&amp; T1809,  Emploees!AC:AC,0))</f>
        <v>0</v>
      </c>
      <c r="W1809" t="b">
        <f>IF(V1809,FALSE,ISNUMBER(MATCH(T1809,Emploees!B:B,0)))</f>
        <v>0</v>
      </c>
      <c r="X1809" t="b">
        <v>1</v>
      </c>
      <c r="Y1809" t="e">
        <f>MATCH(ROW(),Sheet2!$A$2:$A$8,0)</f>
        <v>#N/A</v>
      </c>
    </row>
    <row r="1810" spans="1:25" hidden="1" x14ac:dyDescent="0.25">
      <c r="A1810" t="str">
        <v>შექმენი ახალი</v>
      </c>
      <c r="B1810" t="str">
        <v>400261863</v>
      </c>
      <c r="C1810" s="19">
        <v>43545</v>
      </c>
      <c r="E1810" t="str">
        <v/>
      </c>
      <c r="F1810" t="str">
        <v/>
      </c>
      <c r="H1810" t="str">
        <v>ქ. თბილისი, ნაძალადევის რაიონი, ჭოლა ლომთათიძის ქუჩა, №89</v>
      </c>
      <c r="I1810" t="str">
        <v/>
      </c>
      <c r="J1810" t="str">
        <v/>
      </c>
      <c r="K1810" t="str">
        <v/>
      </c>
      <c r="M1810" t="str">
        <v>ლუკა აფციაურ</v>
      </c>
      <c r="N1810" t="str">
        <v>01019087691</v>
      </c>
      <c r="O1810" t="str">
        <v/>
      </c>
      <c r="P1810" t="str">
        <v/>
      </c>
      <c r="Q1810">
        <v>1849</v>
      </c>
      <c r="R1810" t="str">
        <v>0d51a686-652b-478f-9502-50b11abafa54</v>
      </c>
      <c r="S1810" t="str">
        <v>94279771-0dd8-44b8-955b-275714b1489b</v>
      </c>
      <c r="T1810" t="str">
        <v>7C866E08-514C-4BA5-A321-08B811444BCB</v>
      </c>
      <c r="U1810" t="str">
        <v>ICE001809</v>
      </c>
      <c r="V1810" t="b">
        <f>ISNUMBER(MATCH( ""&amp; T1810,  Emploees!AC:AC,0))</f>
        <v>0</v>
      </c>
      <c r="W1810" t="b">
        <f>IF(V1810,FALSE,ISNUMBER(MATCH(T1810,Emploees!B:B,0)))</f>
        <v>0</v>
      </c>
      <c r="X1810" t="b">
        <v>1</v>
      </c>
      <c r="Y1810" t="e">
        <f>MATCH(ROW(),Sheet2!$A$2:$A$8,0)</f>
        <v>#N/A</v>
      </c>
    </row>
    <row r="1811" spans="1:25" hidden="1" x14ac:dyDescent="0.25">
      <c r="A1811" t="str">
        <v>კავკას მეტალი</v>
      </c>
      <c r="B1811" t="str">
        <v>205282308</v>
      </c>
      <c r="C1811" s="19">
        <v>39995</v>
      </c>
      <c r="E1811" t="str">
        <v/>
      </c>
      <c r="F1811" t="str">
        <v/>
      </c>
      <c r="H1811" t="str">
        <v xml:space="preserve">ქალაქი თბილისი, კრწანისის რაიონი, რუსთავის გზატკეცილი, N 36 </v>
      </c>
      <c r="I1811" t="str">
        <v/>
      </c>
      <c r="J1811" t="str">
        <v/>
      </c>
      <c r="K1811" t="str">
        <v>GE91TB7012736150100005</v>
      </c>
      <c r="M1811" t="str">
        <v>კონსტანტინე წირღვავა</v>
      </c>
      <c r="N1811" t="str">
        <v>01018001966</v>
      </c>
      <c r="O1811" t="str">
        <v/>
      </c>
      <c r="P1811" t="str">
        <v/>
      </c>
      <c r="Q1811">
        <v>1824</v>
      </c>
      <c r="R1811" t="str">
        <v>0d51a686-652b-478f-9502-50b11abafa54</v>
      </c>
      <c r="S1811" t="str">
        <v>94279771-0dd8-44b8-955b-275714b1489b</v>
      </c>
      <c r="T1811" t="str">
        <v>14BE0E19-7D0C-4227-8B4F-0E51EF023393</v>
      </c>
      <c r="U1811" t="str">
        <v>ICE001810</v>
      </c>
      <c r="V1811" t="b">
        <f>ISNUMBER(MATCH( ""&amp; T1811,  Emploees!AC:AC,0))</f>
        <v>0</v>
      </c>
      <c r="W1811" t="b">
        <f>IF(V1811,FALSE,ISNUMBER(MATCH(T1811,Emploees!B:B,0)))</f>
        <v>0</v>
      </c>
      <c r="X1811" t="b">
        <v>1</v>
      </c>
      <c r="Y1811" t="e">
        <f>MATCH(ROW(),Sheet2!$A$2:$A$8,0)</f>
        <v>#N/A</v>
      </c>
    </row>
    <row r="1812" spans="1:25" hidden="1" x14ac:dyDescent="0.25">
      <c r="A1812" t="str">
        <v>მეტალ ექსპო (METAL EXPO)</v>
      </c>
      <c r="B1812" t="str">
        <v>430026777</v>
      </c>
      <c r="C1812" s="19">
        <v>41337</v>
      </c>
      <c r="E1812" t="str">
        <v/>
      </c>
      <c r="F1812" t="str">
        <v/>
      </c>
      <c r="H1812" t="str">
        <v>ზესტაფონის რაიონი, ს. ქვედა საზანო</v>
      </c>
      <c r="I1812" t="str">
        <v/>
      </c>
      <c r="J1812" t="str">
        <v/>
      </c>
      <c r="K1812" t="str">
        <v/>
      </c>
      <c r="M1812" t="str">
        <v>ირაკლი ორბელაძე</v>
      </c>
      <c r="N1812">
        <v>18001010234</v>
      </c>
      <c r="O1812" t="str">
        <v/>
      </c>
      <c r="P1812" t="str">
        <v/>
      </c>
      <c r="Q1812">
        <v>1785</v>
      </c>
      <c r="R1812" t="str">
        <v>0d51a686-652b-478f-9502-50b11abafa54</v>
      </c>
      <c r="S1812" t="str">
        <v>94279771-0dd8-44b8-955b-275714b1489b</v>
      </c>
      <c r="T1812" t="str">
        <v>C0732639-3B92-4D0D-B7D5-525FE19AA951</v>
      </c>
      <c r="U1812" t="str">
        <v>ICE001811</v>
      </c>
      <c r="V1812" t="b">
        <f>ISNUMBER(MATCH( ""&amp; T1812,  Emploees!AC:AC,0))</f>
        <v>0</v>
      </c>
      <c r="W1812" t="b">
        <f>IF(V1812,FALSE,ISNUMBER(MATCH(T1812,Emploees!B:B,0)))</f>
        <v>0</v>
      </c>
      <c r="X1812" t="b">
        <v>1</v>
      </c>
      <c r="Y1812" t="e">
        <f>MATCH(ROW(),Sheet2!$A$2:$A$8,0)</f>
        <v>#N/A</v>
      </c>
    </row>
    <row r="1813" spans="1:25" hidden="1" x14ac:dyDescent="0.25">
      <c r="A1813" t="str">
        <v>AKZONOBEL GEO</v>
      </c>
      <c r="B1813" t="str">
        <v>448383464</v>
      </c>
      <c r="C1813" s="19">
        <v>40674</v>
      </c>
      <c r="E1813" t="str">
        <v/>
      </c>
      <c r="F1813" t="str">
        <v/>
      </c>
      <c r="H1813" t="str">
        <v>ხელვაჩაურის რაიონი, სოფ. ურეხი</v>
      </c>
      <c r="I1813" t="str">
        <v/>
      </c>
      <c r="J1813" t="str">
        <v/>
      </c>
      <c r="K1813" t="str">
        <v/>
      </c>
      <c r="M1813" t="str">
        <v>გიორგი ნაკაშიძე</v>
      </c>
      <c r="N1813">
        <v>61001057523</v>
      </c>
      <c r="O1813" t="str">
        <v/>
      </c>
      <c r="P1813" t="str">
        <v/>
      </c>
      <c r="Q1813">
        <v>1833</v>
      </c>
      <c r="R1813" t="str">
        <v>0d51a686-652b-478f-9502-50b11abafa54</v>
      </c>
      <c r="S1813" t="str">
        <v>94279771-0dd8-44b8-955b-275714b1489b</v>
      </c>
      <c r="T1813" t="str">
        <v>C342356C-A3AF-414D-BB87-EDFA5806D62B</v>
      </c>
      <c r="U1813" t="str">
        <v>ICE001812</v>
      </c>
      <c r="V1813" t="b">
        <f>ISNUMBER(MATCH( ""&amp; T1813,  Emploees!AC:AC,0))</f>
        <v>0</v>
      </c>
      <c r="W1813" t="b">
        <f>IF(V1813,FALSE,ISNUMBER(MATCH(T1813,Emploees!B:B,0)))</f>
        <v>0</v>
      </c>
      <c r="X1813" t="b">
        <v>1</v>
      </c>
      <c r="Y1813" t="e">
        <f>MATCH(ROW(),Sheet2!$A$2:$A$8,0)</f>
        <v>#N/A</v>
      </c>
    </row>
    <row r="1814" spans="1:25" hidden="1" x14ac:dyDescent="0.25">
      <c r="A1814" t="str">
        <v>ფელიქსი</v>
      </c>
      <c r="B1814" t="str">
        <v>445464907</v>
      </c>
      <c r="C1814" s="19">
        <v>42165</v>
      </c>
      <c r="E1814" t="str">
        <v/>
      </c>
      <c r="F1814" t="str">
        <v/>
      </c>
      <c r="H1814" t="str">
        <v xml:space="preserve">ქ. ბათუმი, გიორგი სააკაძის ქ., N47 
</v>
      </c>
      <c r="I1814" t="str">
        <v/>
      </c>
      <c r="J1814" t="str">
        <v/>
      </c>
      <c r="K1814" t="str">
        <v/>
      </c>
      <c r="M1814" t="str">
        <v>ასლან მამულაძე</v>
      </c>
      <c r="N1814">
        <v>61010001172</v>
      </c>
      <c r="O1814" t="str">
        <v/>
      </c>
      <c r="P1814" t="str">
        <v/>
      </c>
      <c r="Q1814">
        <v>1806</v>
      </c>
      <c r="R1814" t="str">
        <v>0d51a686-652b-478f-9502-50b11abafa54</v>
      </c>
      <c r="S1814" t="str">
        <v>94279771-0dd8-44b8-955b-275714b1489b</v>
      </c>
      <c r="T1814" t="str">
        <v>35804753-737D-43AD-9F7B-D37C5041373C</v>
      </c>
      <c r="U1814" t="str">
        <v>ICE001813</v>
      </c>
      <c r="V1814" t="b">
        <f>ISNUMBER(MATCH( ""&amp; T1814,  Emploees!AC:AC,0))</f>
        <v>0</v>
      </c>
      <c r="W1814" t="b">
        <f>IF(V1814,FALSE,ISNUMBER(MATCH(T1814,Emploees!B:B,0)))</f>
        <v>0</v>
      </c>
      <c r="X1814" t="b">
        <v>1</v>
      </c>
      <c r="Y1814" t="e">
        <f>MATCH(ROW(),Sheet2!$A$2:$A$8,0)</f>
        <v>#N/A</v>
      </c>
    </row>
    <row r="1815" spans="1:25" hidden="1" x14ac:dyDescent="0.25">
      <c r="A1815" t="str">
        <v>კახი ხოლუაშვილი</v>
      </c>
      <c r="B1815" t="str">
        <v>01032005186</v>
      </c>
      <c r="C1815" s="19" t="str">
        <v/>
      </c>
      <c r="E1815" t="str">
        <v>Male</v>
      </c>
      <c r="F1815" t="str">
        <v/>
      </c>
      <c r="H1815" t="str">
        <v>ქ. თბილისი, ვაკე-საბურთალოს რაიონი, ქავთარაძის ქ., N 1</v>
      </c>
      <c r="I1815" t="str">
        <v/>
      </c>
      <c r="J1815" t="str">
        <v/>
      </c>
      <c r="K1815" t="str">
        <v/>
      </c>
      <c r="M1815" t="str">
        <v/>
      </c>
      <c r="N1815" t="str">
        <v/>
      </c>
      <c r="O1815" t="str">
        <v/>
      </c>
      <c r="P1815" t="str">
        <v/>
      </c>
      <c r="Q1815">
        <v>1875</v>
      </c>
      <c r="R1815" t="str">
        <v>470412f4-e2c0-4f9d-91f1-1c0630a02364</v>
      </c>
      <c r="S1815" t="str">
        <v>94279771-0dd8-44b8-955b-275714b1489b</v>
      </c>
      <c r="T1815" t="str">
        <v>FE93407C-A85D-4FC6-8A91-7CC703EF9989</v>
      </c>
      <c r="U1815" t="str">
        <v>ICE001814</v>
      </c>
      <c r="V1815" t="b">
        <f>ISNUMBER(MATCH( ""&amp; T1815,  Emploees!AC:AC,0))</f>
        <v>0</v>
      </c>
      <c r="W1815" t="b">
        <f>IF(V1815,FALSE,ISNUMBER(MATCH(T1815,Emploees!B:B,0)))</f>
        <v>0</v>
      </c>
      <c r="X1815" t="b">
        <v>1</v>
      </c>
      <c r="Y1815" t="e">
        <f>MATCH(ROW(),Sheet2!$A$2:$A$8,0)</f>
        <v>#N/A</v>
      </c>
    </row>
    <row r="1816" spans="1:25" hidden="1" x14ac:dyDescent="0.25">
      <c r="A1816" t="str">
        <v>ტერასა ტვიში</v>
      </c>
      <c r="B1816" t="str">
        <v>445559958</v>
      </c>
      <c r="C1816" s="19">
        <v>43619</v>
      </c>
      <c r="E1816" t="str">
        <v/>
      </c>
      <c r="F1816" t="str">
        <v/>
      </c>
      <c r="H1816" t="str">
        <v xml:space="preserve">ქალაქი ბათუმი, გორგილაძის ქუჩა, N36, ბინა 34 
</v>
      </c>
      <c r="I1816" t="str">
        <v/>
      </c>
      <c r="J1816" t="str">
        <v/>
      </c>
      <c r="K1816" t="str">
        <v/>
      </c>
      <c r="M1816" t="str">
        <v>ქეთევან გათენაძე</v>
      </c>
      <c r="N1816">
        <v>61001035386</v>
      </c>
      <c r="O1816" t="str">
        <v/>
      </c>
      <c r="P1816" t="str">
        <v/>
      </c>
      <c r="Q1816" t="str">
        <v/>
      </c>
      <c r="R1816" t="str">
        <v>0d51a686-652b-478f-9502-50b11abafa54</v>
      </c>
      <c r="S1816" t="str">
        <v>94279771-0dd8-44b8-955b-275714b1489b</v>
      </c>
      <c r="T1816" t="str">
        <v>3EEA16B5-E560-432C-A930-F05F26AE3DD5</v>
      </c>
      <c r="U1816" t="str">
        <v>ICE001815</v>
      </c>
      <c r="V1816" t="b">
        <f>ISNUMBER(MATCH( ""&amp; T1816,  Emploees!AC:AC,0))</f>
        <v>0</v>
      </c>
      <c r="W1816" t="b">
        <f>IF(V1816,FALSE,ISNUMBER(MATCH(T1816,Emploees!B:B,0)))</f>
        <v>0</v>
      </c>
      <c r="X1816" t="b">
        <v>1</v>
      </c>
      <c r="Y1816" t="e">
        <f>MATCH(ROW(),Sheet2!$A$2:$A$8,0)</f>
        <v>#N/A</v>
      </c>
    </row>
    <row r="1817" spans="1:25" hidden="1" x14ac:dyDescent="0.25">
      <c r="A1817" t="str">
        <v>ალიანს რესტორატორი</v>
      </c>
      <c r="B1817" t="str">
        <v>445599479</v>
      </c>
      <c r="C1817" s="19">
        <v>44340</v>
      </c>
      <c r="E1817" t="str">
        <v/>
      </c>
      <c r="F1817" t="str">
        <v/>
      </c>
      <c r="H1817" t="str">
        <v>ქ. ბათუმი, შ. ხიმშიაშვილის ქ., N5</v>
      </c>
      <c r="I1817" t="str">
        <v/>
      </c>
      <c r="J1817" t="str">
        <v/>
      </c>
      <c r="K1817" t="str">
        <v/>
      </c>
      <c r="M1817" t="str">
        <v>მალხაზ თევზაძე</v>
      </c>
      <c r="N1817">
        <v>61001012180</v>
      </c>
      <c r="O1817" t="str">
        <v/>
      </c>
      <c r="P1817" t="str">
        <v/>
      </c>
      <c r="Q1817" t="str">
        <v/>
      </c>
      <c r="R1817" t="str">
        <v>0d51a686-652b-478f-9502-50b11abafa54</v>
      </c>
      <c r="S1817" t="str">
        <v>94279771-0dd8-44b8-955b-275714b1489b</v>
      </c>
      <c r="T1817" t="str">
        <v>41642FAD-B733-4588-B8D1-08BB943C1DEF</v>
      </c>
      <c r="U1817" t="str">
        <v>ICE001816</v>
      </c>
      <c r="V1817" t="b">
        <f>ISNUMBER(MATCH( ""&amp; T1817,  Emploees!AC:AC,0))</f>
        <v>0</v>
      </c>
      <c r="W1817" t="b">
        <f>IF(V1817,FALSE,ISNUMBER(MATCH(T1817,Emploees!B:B,0)))</f>
        <v>0</v>
      </c>
      <c r="X1817" t="b">
        <v>1</v>
      </c>
      <c r="Y1817" t="e">
        <f>MATCH(ROW(),Sheet2!$A$2:$A$8,0)</f>
        <v>#N/A</v>
      </c>
    </row>
    <row r="1818" spans="1:25" hidden="1" x14ac:dyDescent="0.25">
      <c r="A1818" t="str">
        <v>სოსო ოქრუაძე</v>
      </c>
      <c r="B1818" t="str">
        <v>33001021790</v>
      </c>
      <c r="C1818" s="19" t="str">
        <v/>
      </c>
      <c r="E1818" t="str">
        <v>Male</v>
      </c>
      <c r="F1818" t="str">
        <v/>
      </c>
      <c r="H1818" t="str">
        <v>ქალაქი თბილისი, ჩუღურეთის რაიონი, ახალარსენალის I ქუჩა, N 19ა</v>
      </c>
      <c r="I1818" t="str">
        <v/>
      </c>
      <c r="J1818" t="str">
        <v/>
      </c>
      <c r="K1818" t="str">
        <v/>
      </c>
      <c r="M1818" t="str">
        <v/>
      </c>
      <c r="N1818" t="str">
        <v/>
      </c>
      <c r="O1818" t="str">
        <v/>
      </c>
      <c r="P1818" t="str">
        <v/>
      </c>
      <c r="Q1818">
        <v>1828</v>
      </c>
      <c r="R1818" t="str">
        <v>470412f4-e2c0-4f9d-91f1-1c0630a02364</v>
      </c>
      <c r="S1818" t="str">
        <v>94279771-0dd8-44b8-955b-275714b1489b</v>
      </c>
      <c r="T1818" t="str">
        <v>B6D5FAF8-1C22-4CA8-B1B0-95D0EC5BCC0D</v>
      </c>
      <c r="U1818" t="str">
        <v>ICE001817</v>
      </c>
      <c r="V1818" t="b">
        <f>ISNUMBER(MATCH( ""&amp; T1818,  Emploees!AC:AC,0))</f>
        <v>0</v>
      </c>
      <c r="W1818" t="b">
        <f>IF(V1818,FALSE,ISNUMBER(MATCH(T1818,Emploees!B:B,0)))</f>
        <v>0</v>
      </c>
      <c r="X1818" t="b">
        <v>1</v>
      </c>
      <c r="Y1818" t="e">
        <f>MATCH(ROW(),Sheet2!$A$2:$A$8,0)</f>
        <v>#N/A</v>
      </c>
    </row>
    <row r="1819" spans="1:25" hidden="1" x14ac:dyDescent="0.25">
      <c r="A1819" t="str">
        <v>ჯეო ჰიბრიდი</v>
      </c>
      <c r="B1819" t="str">
        <v>406231634</v>
      </c>
      <c r="C1819" s="19">
        <v>43074</v>
      </c>
      <c r="E1819" t="str">
        <v/>
      </c>
      <c r="F1819" t="str">
        <v/>
      </c>
      <c r="H1819" t="str">
        <v xml:space="preserve">ქალაქი თბილისი, ისანი-სამგორის რაიონი, მესხეთის ქუჩა, N 61 </v>
      </c>
      <c r="I1819" t="str">
        <v/>
      </c>
      <c r="J1819" t="str">
        <v/>
      </c>
      <c r="K1819" t="str">
        <v/>
      </c>
      <c r="M1819" t="str">
        <v>გიორგი დოლიძე</v>
      </c>
      <c r="N1819" t="str">
        <v>01011071851</v>
      </c>
      <c r="O1819" t="str">
        <v/>
      </c>
      <c r="P1819" t="str">
        <v/>
      </c>
      <c r="Q1819">
        <v>1850</v>
      </c>
      <c r="R1819" t="str">
        <v>0d51a686-652b-478f-9502-50b11abafa54</v>
      </c>
      <c r="S1819" t="str">
        <v>94279771-0dd8-44b8-955b-275714b1489b</v>
      </c>
      <c r="T1819" t="str">
        <v>3AE87C33-5465-45CD-B8B7-1F146902DF2F</v>
      </c>
      <c r="U1819" t="str">
        <v>ICE001818</v>
      </c>
      <c r="V1819" t="b">
        <f>ISNUMBER(MATCH( ""&amp; T1819,  Emploees!AC:AC,0))</f>
        <v>0</v>
      </c>
      <c r="W1819" t="b">
        <f>IF(V1819,FALSE,ISNUMBER(MATCH(T1819,Emploees!B:B,0)))</f>
        <v>0</v>
      </c>
      <c r="X1819" t="b">
        <v>1</v>
      </c>
      <c r="Y1819" t="e">
        <f>MATCH(ROW(),Sheet2!$A$2:$A$8,0)</f>
        <v>#N/A</v>
      </c>
    </row>
    <row r="1820" spans="1:25" hidden="1" x14ac:dyDescent="0.25">
      <c r="A1820" t="str">
        <v>სერგეი ალოიან</v>
      </c>
      <c r="B1820" t="str">
        <v>01011077165</v>
      </c>
      <c r="C1820" s="19" t="str">
        <v/>
      </c>
      <c r="E1820" t="str">
        <v>Male</v>
      </c>
      <c r="F1820" t="str">
        <v/>
      </c>
      <c r="H1820" t="str">
        <v>ქ. თბილისი, სამგორის რაიონი, ვაზისუბნის III მ/რ, I კვ, კორ. 2, ბ. 107</v>
      </c>
      <c r="I1820" t="str">
        <v/>
      </c>
      <c r="J1820" t="str">
        <v/>
      </c>
      <c r="K1820" t="str">
        <v/>
      </c>
      <c r="M1820" t="str">
        <v/>
      </c>
      <c r="N1820" t="str">
        <v/>
      </c>
      <c r="O1820" t="str">
        <v/>
      </c>
      <c r="P1820" t="str">
        <v/>
      </c>
      <c r="Q1820">
        <v>1587</v>
      </c>
      <c r="R1820" t="str">
        <v>470412f4-e2c0-4f9d-91f1-1c0630a02364</v>
      </c>
      <c r="S1820" t="str">
        <v>94279771-0dd8-44b8-955b-275714b1489b</v>
      </c>
      <c r="T1820" t="str">
        <v>93E057BA-B855-4C38-BCE4-B034F7104160</v>
      </c>
      <c r="U1820" t="str">
        <v>ICE001819</v>
      </c>
      <c r="V1820" t="b">
        <f>ISNUMBER(MATCH( ""&amp; T1820,  Emploees!AC:AC,0))</f>
        <v>0</v>
      </c>
      <c r="W1820" t="b">
        <f>IF(V1820,FALSE,ISNUMBER(MATCH(T1820,Emploees!B:B,0)))</f>
        <v>0</v>
      </c>
      <c r="X1820" t="b">
        <v>1</v>
      </c>
      <c r="Y1820" t="e">
        <f>MATCH(ROW(),Sheet2!$A$2:$A$8,0)</f>
        <v>#N/A</v>
      </c>
    </row>
    <row r="1821" spans="1:25" hidden="1" x14ac:dyDescent="0.25">
      <c r="A1821" t="str">
        <v>დენის ბატურინი</v>
      </c>
      <c r="B1821" t="str">
        <v>61001061730</v>
      </c>
      <c r="C1821" s="19" t="str">
        <v/>
      </c>
      <c r="E1821" t="str">
        <v>Male</v>
      </c>
      <c r="F1821" t="str">
        <v/>
      </c>
      <c r="H1821" t="str">
        <v>ქ. ბათუმი, მ. ლერმონტოვის ქ., N36, ბ. 92</v>
      </c>
      <c r="I1821" t="str">
        <v/>
      </c>
      <c r="J1821" t="str">
        <v/>
      </c>
      <c r="K1821" t="str">
        <v/>
      </c>
      <c r="M1821" t="str">
        <v/>
      </c>
      <c r="N1821" t="str">
        <v/>
      </c>
      <c r="O1821" t="str">
        <v/>
      </c>
      <c r="P1821" t="str">
        <v/>
      </c>
      <c r="Q1821">
        <v>1757</v>
      </c>
      <c r="R1821" t="str">
        <v>470412f4-e2c0-4f9d-91f1-1c0630a02364</v>
      </c>
      <c r="S1821" t="str">
        <v>94279771-0dd8-44b8-955b-275714b1489b</v>
      </c>
      <c r="T1821" t="str">
        <v>E639A6C7-477C-4020-9314-9E2A38ACA62A</v>
      </c>
      <c r="U1821" t="str">
        <v>ICE001820</v>
      </c>
      <c r="V1821" t="b">
        <f>ISNUMBER(MATCH( ""&amp; T1821,  Emploees!AC:AC,0))</f>
        <v>0</v>
      </c>
      <c r="W1821" t="b">
        <f>IF(V1821,FALSE,ISNUMBER(MATCH(T1821,Emploees!B:B,0)))</f>
        <v>0</v>
      </c>
      <c r="X1821" t="b">
        <v>1</v>
      </c>
      <c r="Y1821" t="e">
        <f>MATCH(ROW(),Sheet2!$A$2:$A$8,0)</f>
        <v>#N/A</v>
      </c>
    </row>
    <row r="1822" spans="1:25" hidden="1" x14ac:dyDescent="0.25">
      <c r="A1822" t="str">
        <v>ვალერიან გორჯელაძე</v>
      </c>
      <c r="B1822" t="str">
        <v>61004062423</v>
      </c>
      <c r="C1822" s="19" t="str">
        <v/>
      </c>
      <c r="E1822" t="str">
        <v>Male</v>
      </c>
      <c r="F1822" t="b">
        <v>0</v>
      </c>
      <c r="H1822" t="str">
        <v>ქობულეთი ს. საჩინო</v>
      </c>
      <c r="I1822" t="str">
        <v/>
      </c>
      <c r="J1822" t="str">
        <v/>
      </c>
      <c r="K1822" t="str">
        <v>GE18BG0000000142266700,GE43BG0000000538531620</v>
      </c>
      <c r="M1822" t="str">
        <v/>
      </c>
      <c r="N1822" t="str">
        <v/>
      </c>
      <c r="O1822" t="str">
        <v/>
      </c>
      <c r="P1822" t="str">
        <v/>
      </c>
      <c r="Q1822">
        <v>1982</v>
      </c>
      <c r="R1822" t="str">
        <v>bf4d83f9-5064-4958-af6e-e4c21b2e4880</v>
      </c>
      <c r="S1822" t="str">
        <v>94279771-0dd8-44b8-955b-275714b1489b</v>
      </c>
      <c r="T1822" t="str">
        <v>92F54867-D303-4C5D-8B9C-5339167D6257</v>
      </c>
      <c r="U1822" t="str">
        <v>ICE001821</v>
      </c>
      <c r="V1822" t="b">
        <f>ISNUMBER(MATCH( ""&amp; T1822,  Emploees!AC:AC,0))</f>
        <v>0</v>
      </c>
      <c r="W1822" t="b">
        <f>IF(V1822,FALSE,ISNUMBER(MATCH(T1822,Emploees!B:B,0)))</f>
        <v>0</v>
      </c>
      <c r="X1822" t="b">
        <v>1</v>
      </c>
      <c r="Y1822" t="e">
        <f>MATCH(ROW(),Sheet2!$A$2:$A$8,0)</f>
        <v>#N/A</v>
      </c>
    </row>
    <row r="1823" spans="1:25" hidden="1" x14ac:dyDescent="0.25">
      <c r="A1823" t="str">
        <v>ლაშა შავერდაშვილი</v>
      </c>
      <c r="B1823" t="str">
        <v>01027089321</v>
      </c>
      <c r="C1823" s="19" t="str">
        <v/>
      </c>
      <c r="E1823" t="str">
        <v>Male</v>
      </c>
      <c r="F1823" t="str">
        <v/>
      </c>
      <c r="H1823" t="str">
        <v>ქ. თბილისი, სამგორის რაიონი, ს. თაყაიშვილის ქ., N46, ბ. N41</v>
      </c>
      <c r="I1823" t="str">
        <v/>
      </c>
      <c r="J1823" t="str">
        <v/>
      </c>
      <c r="K1823" t="str">
        <v/>
      </c>
      <c r="M1823" t="str">
        <v/>
      </c>
      <c r="N1823" t="str">
        <v/>
      </c>
      <c r="O1823" t="str">
        <v/>
      </c>
      <c r="P1823" t="str">
        <v/>
      </c>
      <c r="Q1823">
        <v>1816</v>
      </c>
      <c r="R1823" t="str">
        <v>470412f4-e2c0-4f9d-91f1-1c0630a02364</v>
      </c>
      <c r="S1823" t="str">
        <v>94279771-0dd8-44b8-955b-275714b1489b</v>
      </c>
      <c r="T1823" t="str">
        <v>8322C824-6B67-48EF-9AE2-5D30FAC832B1</v>
      </c>
      <c r="U1823" t="str">
        <v>ICE001822</v>
      </c>
      <c r="V1823" t="b">
        <f>ISNUMBER(MATCH( ""&amp; T1823,  Emploees!AC:AC,0))</f>
        <v>0</v>
      </c>
      <c r="W1823" t="b">
        <f>IF(V1823,FALSE,ISNUMBER(MATCH(T1823,Emploees!B:B,0)))</f>
        <v>0</v>
      </c>
      <c r="X1823" t="b">
        <v>1</v>
      </c>
      <c r="Y1823" t="e">
        <f>MATCH(ROW(),Sheet2!$A$2:$A$8,0)</f>
        <v>#N/A</v>
      </c>
    </row>
    <row r="1824" spans="1:25" hidden="1" x14ac:dyDescent="0.25">
      <c r="A1824" t="str">
        <v>მანუჩარ გულიაშვილი</v>
      </c>
      <c r="B1824" t="str">
        <v>28001004588</v>
      </c>
      <c r="C1824" s="19" t="str">
        <v/>
      </c>
      <c r="E1824" t="str">
        <v>Male</v>
      </c>
      <c r="F1824" t="str">
        <v/>
      </c>
      <c r="H1824" t="str">
        <v>ქ. თბილისი, სამგორის რაიონი, ვარკეთილი3-ის IIIა მ/რ, კორპუსი 337, ბინა 70</v>
      </c>
      <c r="I1824" t="str">
        <v/>
      </c>
      <c r="J1824" t="str">
        <v/>
      </c>
      <c r="K1824" t="str">
        <v/>
      </c>
      <c r="M1824" t="str">
        <v/>
      </c>
      <c r="N1824" t="str">
        <v/>
      </c>
      <c r="O1824" t="str">
        <v/>
      </c>
      <c r="P1824" t="str">
        <v/>
      </c>
      <c r="Q1824">
        <v>1848</v>
      </c>
      <c r="R1824" t="str">
        <v>470412f4-e2c0-4f9d-91f1-1c0630a02364</v>
      </c>
      <c r="S1824" t="str">
        <v>94279771-0dd8-44b8-955b-275714b1489b</v>
      </c>
      <c r="T1824" t="str">
        <v>21B8A9CB-DCE0-4227-A23F-045036615D72</v>
      </c>
      <c r="U1824" t="str">
        <v>ICE001823</v>
      </c>
      <c r="V1824" t="b">
        <f>ISNUMBER(MATCH( ""&amp; T1824,  Emploees!AC:AC,0))</f>
        <v>0</v>
      </c>
      <c r="W1824" t="b">
        <f>IF(V1824,FALSE,ISNUMBER(MATCH(T1824,Emploees!B:B,0)))</f>
        <v>0</v>
      </c>
      <c r="X1824" t="b">
        <v>1</v>
      </c>
      <c r="Y1824" t="e">
        <f>MATCH(ROW(),Sheet2!$A$2:$A$8,0)</f>
        <v>#N/A</v>
      </c>
    </row>
    <row r="1825" spans="1:25" hidden="1" x14ac:dyDescent="0.25">
      <c r="A1825" t="str">
        <v>ირაკლი კონცელიძე</v>
      </c>
      <c r="B1825" t="str">
        <v>61004061086</v>
      </c>
      <c r="C1825" s="19" t="str">
        <v/>
      </c>
      <c r="E1825" t="str">
        <v>Male</v>
      </c>
      <c r="F1825" t="str">
        <v/>
      </c>
      <c r="H1825" t="str">
        <v>ქობულეთის რაიონი, დაბა ჩაქვი, თამარ მეფის ქ., N 5ა, ბ. 6</v>
      </c>
      <c r="I1825" t="str">
        <v/>
      </c>
      <c r="J1825" t="str">
        <v/>
      </c>
      <c r="K1825" t="str">
        <v>GE85BG0000000528248088</v>
      </c>
      <c r="M1825" t="str">
        <v/>
      </c>
      <c r="N1825" t="str">
        <v/>
      </c>
      <c r="O1825" t="str">
        <v/>
      </c>
      <c r="P1825" t="str">
        <v/>
      </c>
      <c r="Q1825">
        <v>1841</v>
      </c>
      <c r="R1825" t="str">
        <v>470412f4-e2c0-4f9d-91f1-1c0630a02364</v>
      </c>
      <c r="S1825" t="str">
        <v>94279771-0dd8-44b8-955b-275714b1489b</v>
      </c>
      <c r="T1825" t="str">
        <v>95D409F5-5022-4CBE-99E5-BE3035CF6FDE</v>
      </c>
      <c r="U1825" t="str">
        <v>ICE001824</v>
      </c>
      <c r="V1825" t="b">
        <f>ISNUMBER(MATCH( ""&amp; T1825,  Emploees!AC:AC,0))</f>
        <v>0</v>
      </c>
      <c r="W1825" t="b">
        <f>IF(V1825,FALSE,ISNUMBER(MATCH(T1825,Emploees!B:B,0)))</f>
        <v>0</v>
      </c>
      <c r="X1825" t="b">
        <v>1</v>
      </c>
      <c r="Y1825" t="e">
        <f>MATCH(ROW(),Sheet2!$A$2:$A$8,0)</f>
        <v>#N/A</v>
      </c>
    </row>
    <row r="1826" spans="1:25" hidden="1" x14ac:dyDescent="0.25">
      <c r="A1826" t="str">
        <v>ლევანი ბაგაშვილი</v>
      </c>
      <c r="B1826" t="str">
        <v>01027083562</v>
      </c>
      <c r="C1826" s="19" t="str">
        <v/>
      </c>
      <c r="E1826" t="str">
        <v>Male</v>
      </c>
      <c r="F1826" t="b">
        <v>0</v>
      </c>
      <c r="H1826" t="str">
        <v xml:space="preserve">ქ. თბილისი შუამთის ქუჩა
</v>
      </c>
      <c r="I1826" t="str">
        <v/>
      </c>
      <c r="J1826" t="str">
        <v/>
      </c>
      <c r="K1826" t="str">
        <v/>
      </c>
      <c r="M1826" t="str">
        <v/>
      </c>
      <c r="N1826" t="str">
        <v/>
      </c>
      <c r="O1826" t="str">
        <v/>
      </c>
      <c r="P1826" t="str">
        <v/>
      </c>
      <c r="Q1826">
        <v>1756</v>
      </c>
      <c r="R1826" t="str">
        <v>bf4d83f9-5064-4958-af6e-e4c21b2e4880</v>
      </c>
      <c r="S1826" t="str">
        <v>94279771-0dd8-44b8-955b-275714b1489b</v>
      </c>
      <c r="T1826" t="str">
        <v>F8DB2788-C3CD-4B78-95E8-21190D333FF2</v>
      </c>
      <c r="U1826" t="str">
        <v>ICE001825</v>
      </c>
      <c r="V1826" t="b">
        <f>ISNUMBER(MATCH( ""&amp; T1826,  Emploees!AC:AC,0))</f>
        <v>0</v>
      </c>
      <c r="W1826" t="b">
        <f>IF(V1826,FALSE,ISNUMBER(MATCH(T1826,Emploees!B:B,0)))</f>
        <v>0</v>
      </c>
      <c r="X1826" t="b">
        <v>1</v>
      </c>
      <c r="Y1826" t="e">
        <f>MATCH(ROW(),Sheet2!$A$2:$A$8,0)</f>
        <v>#N/A</v>
      </c>
    </row>
    <row r="1827" spans="1:25" hidden="1" x14ac:dyDescent="0.25">
      <c r="A1827" t="str">
        <v>ნოდარ ვარსიმაშვილი</v>
      </c>
      <c r="B1827" t="str">
        <v>45001031265</v>
      </c>
      <c r="C1827" s="19" t="str">
        <v/>
      </c>
      <c r="E1827" t="str">
        <v>Male</v>
      </c>
      <c r="F1827" t="b">
        <v>0</v>
      </c>
      <c r="H1827" t="str">
        <v>ყვარლის რაიონი, სოფელი ენისელი</v>
      </c>
      <c r="I1827" t="str">
        <v/>
      </c>
      <c r="J1827" t="str">
        <v/>
      </c>
      <c r="K1827" t="str">
        <v>GE21BG0000000533472593</v>
      </c>
      <c r="M1827" t="str">
        <v/>
      </c>
      <c r="N1827" t="str">
        <v/>
      </c>
      <c r="O1827" t="str">
        <v/>
      </c>
      <c r="P1827" t="str">
        <v/>
      </c>
      <c r="Q1827">
        <v>1831</v>
      </c>
      <c r="R1827" t="str">
        <v>bf4d83f9-5064-4958-af6e-e4c21b2e4880</v>
      </c>
      <c r="S1827" t="str">
        <v>94279771-0dd8-44b8-955b-275714b1489b</v>
      </c>
      <c r="T1827" t="str">
        <v>DAE381C9-D056-4F41-BFD4-DA43CAF29B15</v>
      </c>
      <c r="U1827" t="str">
        <v>ICE001826</v>
      </c>
      <c r="V1827" t="b">
        <f>ISNUMBER(MATCH( ""&amp; T1827,  Emploees!AC:AC,0))</f>
        <v>0</v>
      </c>
      <c r="W1827" t="b">
        <f>IF(V1827,FALSE,ISNUMBER(MATCH(T1827,Emploees!B:B,0)))</f>
        <v>0</v>
      </c>
      <c r="X1827" t="b">
        <v>1</v>
      </c>
      <c r="Y1827" t="e">
        <f>MATCH(ROW(),Sheet2!$A$2:$A$8,0)</f>
        <v>#N/A</v>
      </c>
    </row>
    <row r="1828" spans="1:25" hidden="1" x14ac:dyDescent="0.25">
      <c r="A1828" t="str">
        <v>იევგენ ოვეშნიაქოვ</v>
      </c>
      <c r="B1828" t="str">
        <v>1982092803392</v>
      </c>
      <c r="C1828" s="19" t="str">
        <v/>
      </c>
      <c r="E1828" t="str">
        <v>Male</v>
      </c>
      <c r="F1828" t="b">
        <v>0</v>
      </c>
      <c r="H1828" t="str">
        <v>ქ. ბათუმში, რუსთაველის ქუჩა N40</v>
      </c>
      <c r="I1828" t="str">
        <v/>
      </c>
      <c r="J1828" t="str">
        <v/>
      </c>
      <c r="K1828" t="str">
        <v/>
      </c>
      <c r="M1828" t="str">
        <v/>
      </c>
      <c r="N1828" t="str">
        <v/>
      </c>
      <c r="O1828" t="str">
        <v/>
      </c>
      <c r="P1828" t="str">
        <v/>
      </c>
      <c r="Q1828" t="str">
        <v/>
      </c>
      <c r="R1828" t="str">
        <v>bf4d83f9-5064-4958-af6e-e4c21b2e4880</v>
      </c>
      <c r="S1828" t="str">
        <v>1f83663b-5c7f-4e92-836e-847960c16c1e</v>
      </c>
      <c r="T1828" t="str">
        <v>2BE0B019-5123-46B7-AD88-7A56ACE72918</v>
      </c>
      <c r="U1828" t="str">
        <v>ICE001827</v>
      </c>
      <c r="V1828" t="b">
        <f>ISNUMBER(MATCH( ""&amp; T1828,  Emploees!AC:AC,0))</f>
        <v>0</v>
      </c>
      <c r="W1828" t="b">
        <f>IF(V1828,FALSE,ISNUMBER(MATCH(T1828,Emploees!B:B,0)))</f>
        <v>0</v>
      </c>
      <c r="X1828" t="b">
        <v>1</v>
      </c>
      <c r="Y1828" t="e">
        <f>MATCH(ROW(),Sheet2!$A$2:$A$8,0)</f>
        <v>#N/A</v>
      </c>
    </row>
    <row r="1829" spans="1:25" hidden="1" x14ac:dyDescent="0.25">
      <c r="A1829" t="str">
        <v>ილია იაკობიძე</v>
      </c>
      <c r="B1829" t="str">
        <v>01008053571</v>
      </c>
      <c r="C1829" s="19" t="str">
        <v/>
      </c>
      <c r="E1829" t="str">
        <v>Male</v>
      </c>
      <c r="F1829" t="b">
        <v>0</v>
      </c>
      <c r="H1829" t="str">
        <v>ქ. თბილისი, სულხან ცინცაძის ქუჩა, N18, ბინა N36</v>
      </c>
      <c r="I1829" t="str">
        <v/>
      </c>
      <c r="J1829" t="str">
        <v/>
      </c>
      <c r="K1829" t="str">
        <v/>
      </c>
      <c r="M1829" t="str">
        <v/>
      </c>
      <c r="N1829" t="str">
        <v/>
      </c>
      <c r="O1829" t="str">
        <v/>
      </c>
      <c r="P1829" t="str">
        <v/>
      </c>
      <c r="Q1829">
        <v>1899</v>
      </c>
      <c r="R1829" t="str">
        <v>bf4d83f9-5064-4958-af6e-e4c21b2e4880</v>
      </c>
      <c r="S1829" t="str">
        <v>94279771-0dd8-44b8-955b-275714b1489b</v>
      </c>
      <c r="T1829" t="str">
        <v>3F1EB616-2884-429C-81CE-FD771A90FE2E</v>
      </c>
      <c r="U1829" t="str">
        <v>ICE001828</v>
      </c>
      <c r="V1829" t="b">
        <f>ISNUMBER(MATCH( ""&amp; T1829,  Emploees!AC:AC,0))</f>
        <v>0</v>
      </c>
      <c r="W1829" t="b">
        <f>IF(V1829,FALSE,ISNUMBER(MATCH(T1829,Emploees!B:B,0)))</f>
        <v>0</v>
      </c>
      <c r="X1829" t="b">
        <v>1</v>
      </c>
      <c r="Y1829" t="e">
        <f>MATCH(ROW(),Sheet2!$A$2:$A$8,0)</f>
        <v>#N/A</v>
      </c>
    </row>
    <row r="1830" spans="1:25" hidden="1" x14ac:dyDescent="0.25">
      <c r="A1830" t="str">
        <v>სტილ ჰაუსი</v>
      </c>
      <c r="B1830" t="str">
        <v>401964567</v>
      </c>
      <c r="C1830" s="19">
        <v>40862</v>
      </c>
      <c r="E1830" t="str">
        <v/>
      </c>
      <c r="F1830" t="str">
        <v/>
      </c>
      <c r="H1830" t="str">
        <v xml:space="preserve">ქ. თბილისის, დიდუბე-ჩუღურეთის რაიონში, აგლაძის ქ, მდ მტკვრის მარცხენა სანაპიროსა და ვახუშტი ბაგრატიონის სახელობის ხიდს შორის </v>
      </c>
      <c r="I1830" t="str">
        <v/>
      </c>
      <c r="J1830" t="str">
        <v/>
      </c>
      <c r="K1830" t="str">
        <v/>
      </c>
      <c r="M1830" t="str">
        <v>მალხაზი მამაცაშვილი</v>
      </c>
      <c r="N1830">
        <v>24001000894</v>
      </c>
      <c r="O1830" t="str">
        <v/>
      </c>
      <c r="P1830" t="str">
        <v/>
      </c>
      <c r="Q1830">
        <v>1826</v>
      </c>
      <c r="R1830" t="str">
        <v>0d51a686-652b-478f-9502-50b11abafa54</v>
      </c>
      <c r="S1830" t="str">
        <v>94279771-0dd8-44b8-955b-275714b1489b</v>
      </c>
      <c r="T1830" t="str">
        <v>98F138D8-7F77-4350-A89F-0D204CCC729A</v>
      </c>
      <c r="U1830" t="str">
        <v>ICE001829</v>
      </c>
      <c r="V1830" t="b">
        <f>ISNUMBER(MATCH( ""&amp; T1830,  Emploees!AC:AC,0))</f>
        <v>0</v>
      </c>
      <c r="W1830" t="b">
        <f>IF(V1830,FALSE,ISNUMBER(MATCH(T1830,Emploees!B:B,0)))</f>
        <v>0</v>
      </c>
      <c r="X1830" t="b">
        <v>1</v>
      </c>
      <c r="Y1830" t="e">
        <f>MATCH(ROW(),Sheet2!$A$2:$A$8,0)</f>
        <v>#N/A</v>
      </c>
    </row>
    <row r="1831" spans="1:25" hidden="1" x14ac:dyDescent="0.25">
      <c r="A1831" t="str">
        <v>ჰელიოსი</v>
      </c>
      <c r="B1831" t="str">
        <v>445431541</v>
      </c>
      <c r="C1831" s="19">
        <v>41535</v>
      </c>
      <c r="E1831" t="str">
        <v/>
      </c>
      <c r="F1831" t="str">
        <v/>
      </c>
      <c r="H1831" t="str">
        <v>ქ. ბათუმი, გ. ჩოხელის ქ., N65</v>
      </c>
      <c r="I1831" t="str">
        <v/>
      </c>
      <c r="J1831" t="str">
        <v/>
      </c>
      <c r="K1831" t="str">
        <v/>
      </c>
      <c r="M1831" t="str">
        <v>ზვიად მგელაძე</v>
      </c>
      <c r="N1831">
        <v>61006024468</v>
      </c>
      <c r="O1831" t="str">
        <v/>
      </c>
      <c r="P1831" t="str">
        <v/>
      </c>
      <c r="Q1831">
        <v>1799</v>
      </c>
      <c r="R1831" t="str">
        <v>0d51a686-652b-478f-9502-50b11abafa54</v>
      </c>
      <c r="S1831" t="str">
        <v>94279771-0dd8-44b8-955b-275714b1489b</v>
      </c>
      <c r="T1831" t="str">
        <v>10464822-CAB4-434B-94BA-AE638A263737</v>
      </c>
      <c r="U1831" t="str">
        <v>ICE001830</v>
      </c>
      <c r="V1831" t="b">
        <f>ISNUMBER(MATCH( ""&amp; T1831,  Emploees!AC:AC,0))</f>
        <v>0</v>
      </c>
      <c r="W1831" t="b">
        <f>IF(V1831,FALSE,ISNUMBER(MATCH(T1831,Emploees!B:B,0)))</f>
        <v>0</v>
      </c>
      <c r="X1831" t="b">
        <v>1</v>
      </c>
      <c r="Y1831" t="e">
        <f>MATCH(ROW(),Sheet2!$A$2:$A$8,0)</f>
        <v>#N/A</v>
      </c>
    </row>
    <row r="1832" spans="1:25" hidden="1" x14ac:dyDescent="0.25">
      <c r="A1832" t="str">
        <v>ქუდოს ჯორჯია</v>
      </c>
      <c r="B1832" t="str">
        <v>406240884</v>
      </c>
      <c r="C1832" s="19">
        <v>43179</v>
      </c>
      <c r="E1832" t="str">
        <v/>
      </c>
      <c r="F1832" t="str">
        <v/>
      </c>
      <c r="H1832" t="str">
        <v xml:space="preserve">ქ. თბილისი, ვაკის რაიონი, ილია ჭავჭავაძის გამზირი, N 60ბ, ბინა N64 </v>
      </c>
      <c r="I1832" t="str">
        <v/>
      </c>
      <c r="J1832" t="str">
        <v/>
      </c>
      <c r="K1832" t="str">
        <v/>
      </c>
      <c r="M1832" t="str">
        <v>ალექსანდრე მარგიშვილი;  ანა ოსიყმიშვილი</v>
      </c>
      <c r="N1832" t="str">
        <v>01006005538; 01017010938</v>
      </c>
      <c r="O1832" t="str">
        <v/>
      </c>
      <c r="P1832" t="str">
        <v/>
      </c>
      <c r="Q1832">
        <v>1854</v>
      </c>
      <c r="R1832" t="str">
        <v>0d51a686-652b-478f-9502-50b11abafa54</v>
      </c>
      <c r="S1832" t="str">
        <v>94279771-0dd8-44b8-955b-275714b1489b</v>
      </c>
      <c r="T1832" t="str">
        <v>F94AFA24-E43D-491A-8AEC-96B90E2B6C92</v>
      </c>
      <c r="U1832" t="str">
        <v>ICE001831</v>
      </c>
      <c r="V1832" t="b">
        <f>ISNUMBER(MATCH( ""&amp; T1832,  Emploees!AC:AC,0))</f>
        <v>0</v>
      </c>
      <c r="W1832" t="b">
        <f>IF(V1832,FALSE,ISNUMBER(MATCH(T1832,Emploees!B:B,0)))</f>
        <v>0</v>
      </c>
      <c r="X1832" t="b">
        <v>1</v>
      </c>
      <c r="Y1832" t="e">
        <f>MATCH(ROW(),Sheet2!$A$2:$A$8,0)</f>
        <v>#N/A</v>
      </c>
    </row>
    <row r="1833" spans="1:25" hidden="1" x14ac:dyDescent="0.25">
      <c r="A1833" t="str">
        <v>გრანდ კაფე</v>
      </c>
      <c r="B1833" t="str">
        <v>445469564</v>
      </c>
      <c r="C1833" s="19">
        <v>42249</v>
      </c>
      <c r="E1833" t="str">
        <v/>
      </c>
      <c r="F1833" t="str">
        <v/>
      </c>
      <c r="H1833" t="str">
        <v>ქ. ბათუმი, 26 მაისის ქ., N 17, ბინა N1</v>
      </c>
      <c r="I1833" t="str">
        <v/>
      </c>
      <c r="J1833" t="str">
        <v/>
      </c>
      <c r="K1833" t="str">
        <v/>
      </c>
      <c r="M1833" t="str">
        <v>ლია ჭყონია</v>
      </c>
      <c r="N1833">
        <v>61004002516</v>
      </c>
      <c r="O1833" t="str">
        <v/>
      </c>
      <c r="P1833" t="str">
        <v/>
      </c>
      <c r="Q1833" t="str">
        <v/>
      </c>
      <c r="R1833" t="str">
        <v>0d51a686-652b-478f-9502-50b11abafa54</v>
      </c>
      <c r="S1833" t="str">
        <v>94279771-0dd8-44b8-955b-275714b1489b</v>
      </c>
      <c r="T1833" t="str">
        <v>6450DCF3-9F47-45D3-9844-4A7ECD41577A</v>
      </c>
      <c r="U1833" t="str">
        <v>ICE001832</v>
      </c>
      <c r="V1833" t="b">
        <f>ISNUMBER(MATCH( ""&amp; T1833,  Emploees!AC:AC,0))</f>
        <v>0</v>
      </c>
      <c r="W1833" t="b">
        <f>IF(V1833,FALSE,ISNUMBER(MATCH(T1833,Emploees!B:B,0)))</f>
        <v>0</v>
      </c>
      <c r="X1833" t="b">
        <v>1</v>
      </c>
      <c r="Y1833" t="e">
        <f>MATCH(ROW(),Sheet2!$A$2:$A$8,0)</f>
        <v>#N/A</v>
      </c>
    </row>
    <row r="1834" spans="1:25" hidden="1" x14ac:dyDescent="0.25">
      <c r="A1834" t="str">
        <v>ანა ფირცხალავა</v>
      </c>
      <c r="B1834" t="str">
        <v>62003014448</v>
      </c>
      <c r="C1834" s="19">
        <v>44468</v>
      </c>
      <c r="E1834" t="str">
        <v>Female</v>
      </c>
      <c r="F1834" t="str">
        <v/>
      </c>
      <c r="H1834" t="str">
        <v>ქ. თბილისი, ვაკის რაიონი, დაბა წყნეთი, დავით გურამიშვილის ქუჩა, N 9, ბინა N21</v>
      </c>
      <c r="I1834" t="str">
        <v/>
      </c>
      <c r="J1834" t="str">
        <v/>
      </c>
      <c r="K1834" t="str">
        <v/>
      </c>
      <c r="M1834" t="str">
        <v/>
      </c>
      <c r="N1834" t="str">
        <v/>
      </c>
      <c r="O1834" t="str">
        <v>annipirtskhalava@gmail.com</v>
      </c>
      <c r="P1834" t="str">
        <v/>
      </c>
      <c r="Q1834">
        <v>1865</v>
      </c>
      <c r="R1834" t="str">
        <v>ba538574-e93f-4ce8-a780-667b61fc970a</v>
      </c>
      <c r="S1834" t="str">
        <v>94279771-0dd8-44b8-955b-275714b1489b</v>
      </c>
      <c r="T1834" t="str">
        <v>C54EB547-1BF2-4318-8B7A-B4FF1707E167</v>
      </c>
      <c r="U1834" t="str">
        <v>ICE001833</v>
      </c>
      <c r="V1834" t="b">
        <f>ISNUMBER(MATCH( ""&amp; T1834,  Emploees!AC:AC,0))</f>
        <v>0</v>
      </c>
      <c r="W1834" t="b">
        <f>IF(V1834,FALSE,ISNUMBER(MATCH(T1834,Emploees!B:B,0)))</f>
        <v>0</v>
      </c>
      <c r="X1834" t="b">
        <v>1</v>
      </c>
      <c r="Y1834" t="e">
        <f>MATCH(ROW(),Sheet2!$A$2:$A$8,0)</f>
        <v>#N/A</v>
      </c>
    </row>
    <row r="1835" spans="1:25" hidden="1" x14ac:dyDescent="0.25">
      <c r="A1835" t="str">
        <v>პრაიმ არქი</v>
      </c>
      <c r="B1835" t="str">
        <v>406132929</v>
      </c>
      <c r="C1835" s="19">
        <v>41971</v>
      </c>
      <c r="E1835" t="str">
        <v/>
      </c>
      <c r="F1835" t="str">
        <v/>
      </c>
      <c r="H1835" t="str">
        <v>ქ. თბილისი, ვაკის რაიონი, ყიფშიძის შესახვევი, N15, სართული 3</v>
      </c>
      <c r="I1835" t="str">
        <v/>
      </c>
      <c r="J1835" t="str">
        <v/>
      </c>
      <c r="K1835" t="str">
        <v/>
      </c>
      <c r="M1835" t="str">
        <v>თენგიზ წულაია</v>
      </c>
      <c r="N1835">
        <v>37001018394</v>
      </c>
      <c r="O1835" t="str">
        <v>info@archi.ge</v>
      </c>
      <c r="P1835" t="str">
        <v/>
      </c>
      <c r="Q1835">
        <v>1877</v>
      </c>
      <c r="R1835" t="str">
        <v>0d51a686-652b-478f-9502-50b11abafa54</v>
      </c>
      <c r="S1835" t="str">
        <v>94279771-0dd8-44b8-955b-275714b1489b</v>
      </c>
      <c r="T1835" t="str">
        <v>72217FB1-5EF9-48C3-8334-52575EBFC828</v>
      </c>
      <c r="U1835" t="str">
        <v>ICE001834</v>
      </c>
      <c r="V1835" t="b">
        <f>ISNUMBER(MATCH( ""&amp; T1835,  Emploees!AC:AC,0))</f>
        <v>0</v>
      </c>
      <c r="W1835" t="b">
        <f>IF(V1835,FALSE,ISNUMBER(MATCH(T1835,Emploees!B:B,0)))</f>
        <v>0</v>
      </c>
      <c r="X1835" t="b">
        <v>1</v>
      </c>
      <c r="Y1835" t="e">
        <f>MATCH(ROW(),Sheet2!$A$2:$A$8,0)</f>
        <v>#N/A</v>
      </c>
    </row>
    <row r="1836" spans="1:25" hidden="1" x14ac:dyDescent="0.25">
      <c r="A1836" t="str">
        <v>კომპანია ჯდჯ</v>
      </c>
      <c r="B1836" t="str">
        <v>405119964</v>
      </c>
      <c r="C1836" s="19">
        <v>42285</v>
      </c>
      <c r="E1836" t="str">
        <v/>
      </c>
      <c r="F1836" t="str">
        <v/>
      </c>
      <c r="H1836" t="str">
        <v xml:space="preserve">ქ. თბილისი,ჭავჭავაძის გამზ. N30 
</v>
      </c>
      <c r="I1836" t="str">
        <v/>
      </c>
      <c r="J1836" t="str">
        <v/>
      </c>
      <c r="K1836" t="str">
        <v/>
      </c>
      <c r="M1836" t="str">
        <v>ირმა ფოფხაძე</v>
      </c>
      <c r="N1836">
        <v>62001017050</v>
      </c>
      <c r="O1836" t="str">
        <v/>
      </c>
      <c r="P1836" t="str">
        <v/>
      </c>
      <c r="Q1836">
        <v>1506</v>
      </c>
      <c r="R1836" t="str">
        <v>0d51a686-652b-478f-9502-50b11abafa54</v>
      </c>
      <c r="S1836" t="str">
        <v>94279771-0dd8-44b8-955b-275714b1489b</v>
      </c>
      <c r="T1836" t="str">
        <v>B6D1A89E-F7B8-4B57-98D9-CDE962395C63</v>
      </c>
      <c r="U1836" t="str">
        <v>ICE001835</v>
      </c>
      <c r="V1836" t="b">
        <f>ISNUMBER(MATCH( ""&amp; T1836,  Emploees!AC:AC,0))</f>
        <v>0</v>
      </c>
      <c r="W1836" t="b">
        <f>IF(V1836,FALSE,ISNUMBER(MATCH(T1836,Emploees!B:B,0)))</f>
        <v>0</v>
      </c>
      <c r="X1836" t="b">
        <v>1</v>
      </c>
      <c r="Y1836" t="e">
        <f>MATCH(ROW(),Sheet2!$A$2:$A$8,0)</f>
        <v>#N/A</v>
      </c>
    </row>
    <row r="1837" spans="1:25" hidden="1" x14ac:dyDescent="0.25">
      <c r="A1837" t="str">
        <v>ბრავა ჭავჭავაძე 49</v>
      </c>
      <c r="B1837" t="str">
        <v>405204489</v>
      </c>
      <c r="C1837" s="19">
        <v>42853</v>
      </c>
      <c r="E1837" t="str">
        <v/>
      </c>
      <c r="F1837" t="str">
        <v/>
      </c>
      <c r="H1837" t="str">
        <v>ქ. თბილისის ვაკე-საბურთალოს რაიონი, ლიზიკო ქავთარაძის ქ. N 1, ბინა N97.</v>
      </c>
      <c r="I1837" t="str">
        <v/>
      </c>
      <c r="J1837" t="str">
        <v/>
      </c>
      <c r="K1837" t="str">
        <v/>
      </c>
      <c r="M1837" t="str">
        <v>მარიამ ასათიანი</v>
      </c>
      <c r="N1837" t="str">
        <v>01030003647</v>
      </c>
      <c r="O1837" t="str">
        <v/>
      </c>
      <c r="P1837" t="str">
        <v/>
      </c>
      <c r="Q1837">
        <v>1700</v>
      </c>
      <c r="R1837" t="str">
        <v>0d51a686-652b-478f-9502-50b11abafa54</v>
      </c>
      <c r="S1837" t="str">
        <v>94279771-0dd8-44b8-955b-275714b1489b</v>
      </c>
      <c r="T1837" t="str">
        <v>1DAAD926-8153-46BA-A5E8-7507580943B4</v>
      </c>
      <c r="U1837" t="str">
        <v>ICE001836</v>
      </c>
      <c r="V1837" t="b">
        <f>ISNUMBER(MATCH( ""&amp; T1837,  Emploees!AC:AC,0))</f>
        <v>0</v>
      </c>
      <c r="W1837" t="b">
        <f>IF(V1837,FALSE,ISNUMBER(MATCH(T1837,Emploees!B:B,0)))</f>
        <v>0</v>
      </c>
      <c r="X1837" t="b">
        <v>1</v>
      </c>
      <c r="Y1837" t="e">
        <f>MATCH(ROW(),Sheet2!$A$2:$A$8,0)</f>
        <v>#N/A</v>
      </c>
    </row>
    <row r="1838" spans="1:25" hidden="1" x14ac:dyDescent="0.25">
      <c r="A1838" t="str">
        <v>ფრანგული უბანი ფრანგული უბნის "დ" და "ე" ბლოკების ამხანაგობა</v>
      </c>
      <c r="B1838" t="str">
        <v>200316657</v>
      </c>
      <c r="C1838" s="19" t="str">
        <v/>
      </c>
      <c r="E1838" t="str">
        <v/>
      </c>
      <c r="F1838" t="str">
        <v/>
      </c>
      <c r="H1838" t="str">
        <v>ქ. თბილისი, მარსელის ქ. 10</v>
      </c>
      <c r="I1838" t="str">
        <v/>
      </c>
      <c r="J1838" t="str">
        <v/>
      </c>
      <c r="K1838" t="str">
        <v/>
      </c>
      <c r="M1838" t="str">
        <v/>
      </c>
      <c r="N1838" t="str">
        <v/>
      </c>
      <c r="O1838" t="str">
        <v/>
      </c>
      <c r="P1838" t="str">
        <v/>
      </c>
      <c r="Q1838">
        <v>1747</v>
      </c>
      <c r="R1838" t="str">
        <v>f5c3c745-eaa4-4e27-a73b-badc9ebb49c0</v>
      </c>
      <c r="S1838" t="str">
        <v>94279771-0dd8-44b8-955b-275714b1489b</v>
      </c>
      <c r="T1838" t="str">
        <v>E56C25E1-F15A-4390-BB92-B64890A90093</v>
      </c>
      <c r="U1838" t="str">
        <v>ICE001837</v>
      </c>
      <c r="V1838" t="b">
        <f>ISNUMBER(MATCH( ""&amp; T1838,  Emploees!AC:AC,0))</f>
        <v>0</v>
      </c>
      <c r="W1838" t="b">
        <f>IF(V1838,FALSE,ISNUMBER(MATCH(T1838,Emploees!B:B,0)))</f>
        <v>0</v>
      </c>
      <c r="X1838" t="b">
        <v>1</v>
      </c>
      <c r="Y1838" t="e">
        <f>MATCH(ROW(),Sheet2!$A$2:$A$8,0)</f>
        <v>#N/A</v>
      </c>
    </row>
    <row r="1839" spans="1:25" hidden="1" x14ac:dyDescent="0.25">
      <c r="A1839" t="str">
        <v>ფრანგული დასახლების ა-ბ-გ ბლოკების ამხანაგობა</v>
      </c>
      <c r="B1839" t="str">
        <v>200317273</v>
      </c>
      <c r="C1839" s="19" t="str">
        <v/>
      </c>
      <c r="E1839" t="str">
        <v/>
      </c>
      <c r="F1839" t="str">
        <v/>
      </c>
      <c r="H1839" t="str">
        <v>ქ. თბილისი, იპოლიტ ივანოვის 10</v>
      </c>
      <c r="I1839" t="str">
        <v/>
      </c>
      <c r="J1839" t="str">
        <v/>
      </c>
      <c r="K1839" t="str">
        <v/>
      </c>
      <c r="M1839" t="str">
        <v/>
      </c>
      <c r="N1839" t="str">
        <v/>
      </c>
      <c r="O1839" t="str">
        <v/>
      </c>
      <c r="P1839" t="str">
        <v/>
      </c>
      <c r="Q1839">
        <v>1750</v>
      </c>
      <c r="R1839" t="str">
        <v>f5c3c745-eaa4-4e27-a73b-badc9ebb49c0</v>
      </c>
      <c r="S1839" t="str">
        <v>94279771-0dd8-44b8-955b-275714b1489b</v>
      </c>
      <c r="T1839" t="str">
        <v>6878FB60-0B5E-4898-ABCD-60ACC55A458D</v>
      </c>
      <c r="U1839" t="str">
        <v>ICE001838</v>
      </c>
      <c r="V1839" t="b">
        <f>ISNUMBER(MATCH( ""&amp; T1839,  Emploees!AC:AC,0))</f>
        <v>0</v>
      </c>
      <c r="W1839" t="b">
        <f>IF(V1839,FALSE,ISNUMBER(MATCH(T1839,Emploees!B:B,0)))</f>
        <v>0</v>
      </c>
      <c r="X1839" t="b">
        <v>1</v>
      </c>
      <c r="Y1839" t="e">
        <f>MATCH(ROW(),Sheet2!$A$2:$A$8,0)</f>
        <v>#N/A</v>
      </c>
    </row>
    <row r="1840" spans="1:25" hidden="1" x14ac:dyDescent="0.25">
      <c r="A1840" t="str">
        <v>გორგილაძის 88ა</v>
      </c>
      <c r="B1840" t="str">
        <v/>
      </c>
      <c r="C1840" s="19" t="str">
        <v/>
      </c>
      <c r="E1840" t="str">
        <v/>
      </c>
      <c r="F1840" t="str">
        <v/>
      </c>
      <c r="H1840" t="str">
        <v>ქ. თბილისი, გორგილაძის ქ. N88ა</v>
      </c>
      <c r="I1840" t="str">
        <v/>
      </c>
      <c r="J1840" t="str">
        <v/>
      </c>
      <c r="K1840" t="str">
        <v/>
      </c>
      <c r="M1840" t="str">
        <v>გიორგი აფაქიძე</v>
      </c>
      <c r="N1840">
        <v>61004004187</v>
      </c>
      <c r="O1840" t="str">
        <v/>
      </c>
      <c r="P1840" t="str">
        <v/>
      </c>
      <c r="Q1840">
        <v>1749</v>
      </c>
      <c r="R1840" t="str">
        <v>f5c3c745-eaa4-4e27-a73b-badc9ebb49c0</v>
      </c>
      <c r="S1840" t="str">
        <v>94279771-0dd8-44b8-955b-275714b1489b</v>
      </c>
      <c r="T1840" t="str">
        <v>FE4FCC52-C6FC-42E2-BE3D-E360FEE52DEF</v>
      </c>
      <c r="U1840" t="str">
        <v>ICE001839</v>
      </c>
      <c r="V1840" t="b">
        <f>ISNUMBER(MATCH( ""&amp; T1840,  Emploees!AC:AC,0))</f>
        <v>0</v>
      </c>
      <c r="W1840" t="b">
        <f>IF(V1840,FALSE,ISNUMBER(MATCH(T1840,Emploees!B:B,0)))</f>
        <v>0</v>
      </c>
      <c r="X1840" t="b">
        <v>1</v>
      </c>
      <c r="Y1840" t="e">
        <f>MATCH(ROW(),Sheet2!$A$2:$A$8,0)</f>
        <v>#N/A</v>
      </c>
    </row>
    <row r="1841" spans="1:25" hidden="1" x14ac:dyDescent="0.25">
      <c r="A1841" t="str">
        <v>ისანი პალასი</v>
      </c>
      <c r="B1841" t="str">
        <v/>
      </c>
      <c r="C1841" s="19">
        <v>44274</v>
      </c>
      <c r="E1841" t="str">
        <v/>
      </c>
      <c r="F1841" t="str">
        <v/>
      </c>
      <c r="H1841" t="str">
        <v>ქ. თბილისი, ნავთლუღის ქ. N10ა</v>
      </c>
      <c r="I1841" t="str">
        <v/>
      </c>
      <c r="J1841" t="str">
        <v/>
      </c>
      <c r="K1841" t="str">
        <v/>
      </c>
      <c r="M1841" t="str">
        <v>ირაკლი გორგაძე</v>
      </c>
      <c r="N1841" t="str">
        <v/>
      </c>
      <c r="O1841" t="str">
        <v/>
      </c>
      <c r="P1841" t="str">
        <v/>
      </c>
      <c r="Q1841">
        <v>1607</v>
      </c>
      <c r="R1841" t="str">
        <v>f5c3c745-eaa4-4e27-a73b-badc9ebb49c0</v>
      </c>
      <c r="S1841" t="str">
        <v>94279771-0dd8-44b8-955b-275714b1489b</v>
      </c>
      <c r="T1841" t="str">
        <v>C2317420-4845-4771-96EF-8159FBEF74FF</v>
      </c>
      <c r="U1841" t="str">
        <v>ICE001840</v>
      </c>
      <c r="V1841" t="b">
        <f>ISNUMBER(MATCH( ""&amp; T1841,  Emploees!AC:AC,0))</f>
        <v>0</v>
      </c>
      <c r="W1841" t="b">
        <f>IF(V1841,FALSE,ISNUMBER(MATCH(T1841,Emploees!B:B,0)))</f>
        <v>0</v>
      </c>
      <c r="X1841" t="b">
        <v>1</v>
      </c>
      <c r="Y1841" t="e">
        <f>MATCH(ROW(),Sheet2!$A$2:$A$8,0)</f>
        <v>#N/A</v>
      </c>
    </row>
    <row r="1842" spans="1:25" hidden="1" x14ac:dyDescent="0.25">
      <c r="A1842" t="str">
        <v>ნინოწმინდა</v>
      </c>
      <c r="B1842" t="str">
        <v>438115754</v>
      </c>
      <c r="C1842" s="19">
        <v>43342</v>
      </c>
      <c r="E1842" t="str">
        <v/>
      </c>
      <c r="F1842" t="str">
        <v/>
      </c>
      <c r="H1842" t="str">
        <v>საგარეჯო, ს. გიორგიწმინდა</v>
      </c>
      <c r="I1842" t="str">
        <v/>
      </c>
      <c r="J1842" t="str">
        <v/>
      </c>
      <c r="K1842" t="str">
        <v/>
      </c>
      <c r="M1842" t="str">
        <v>სოსო მარიდაშვილი</v>
      </c>
      <c r="N1842" t="str">
        <v>01009014555</v>
      </c>
      <c r="O1842" t="str">
        <v/>
      </c>
      <c r="P1842" t="str">
        <v/>
      </c>
      <c r="Q1842">
        <v>1896</v>
      </c>
      <c r="R1842" t="str">
        <v>0d51a686-652b-478f-9502-50b11abafa54</v>
      </c>
      <c r="S1842" t="str">
        <v>94279771-0dd8-44b8-955b-275714b1489b</v>
      </c>
      <c r="T1842" t="str">
        <v>FF29019D-6300-4647-97ED-EEB49D7F8A9D</v>
      </c>
      <c r="U1842" t="str">
        <v>ICE001841</v>
      </c>
      <c r="V1842" t="b">
        <f>ISNUMBER(MATCH( ""&amp; T1842,  Emploees!AC:AC,0))</f>
        <v>0</v>
      </c>
      <c r="W1842" t="b">
        <f>IF(V1842,FALSE,ISNUMBER(MATCH(T1842,Emploees!B:B,0)))</f>
        <v>0</v>
      </c>
      <c r="X1842" t="b">
        <v>1</v>
      </c>
      <c r="Y1842" t="e">
        <f>MATCH(ROW(),Sheet2!$A$2:$A$8,0)</f>
        <v>#N/A</v>
      </c>
    </row>
    <row r="1843" spans="1:25" hidden="1" x14ac:dyDescent="0.25">
      <c r="A1843" t="str">
        <v>დემურ დიასამიძე</v>
      </c>
      <c r="B1843" t="str">
        <v>61001029125</v>
      </c>
      <c r="C1843" s="19" t="str">
        <v/>
      </c>
      <c r="E1843" t="str">
        <v>Male</v>
      </c>
      <c r="F1843" t="b">
        <v>0</v>
      </c>
      <c r="H1843" t="str">
        <v>ბათუმი, პეტრე მელიქიშვილის ქ. N16, ბ.  N4</v>
      </c>
      <c r="I1843" t="str">
        <v/>
      </c>
      <c r="J1843" t="str">
        <v/>
      </c>
      <c r="K1843" t="str">
        <v/>
      </c>
      <c r="M1843" t="str">
        <v/>
      </c>
      <c r="N1843" t="str">
        <v/>
      </c>
      <c r="O1843" t="str">
        <v/>
      </c>
      <c r="P1843" t="str">
        <v/>
      </c>
      <c r="Q1843">
        <v>1876</v>
      </c>
      <c r="R1843" t="str">
        <v>bf4d83f9-5064-4958-af6e-e4c21b2e4880</v>
      </c>
      <c r="S1843" t="str">
        <v>94279771-0dd8-44b8-955b-275714b1489b</v>
      </c>
      <c r="T1843" t="str">
        <v>51469664-FF07-46CE-A2D1-3851CE293B88</v>
      </c>
      <c r="U1843" t="str">
        <v>ICE001842</v>
      </c>
      <c r="V1843" t="b">
        <f>ISNUMBER(MATCH( ""&amp; T1843,  Emploees!AC:AC,0))</f>
        <v>0</v>
      </c>
      <c r="W1843" t="b">
        <f>IF(V1843,FALSE,ISNUMBER(MATCH(T1843,Emploees!B:B,0)))</f>
        <v>0</v>
      </c>
      <c r="X1843" t="b">
        <v>1</v>
      </c>
      <c r="Y1843" t="e">
        <f>MATCH(ROW(),Sheet2!$A$2:$A$8,0)</f>
        <v>#N/A</v>
      </c>
    </row>
    <row r="1844" spans="1:25" hidden="1" x14ac:dyDescent="0.25">
      <c r="A1844" t="str">
        <v>ლაიქ ჰაუსი</v>
      </c>
      <c r="B1844" t="str">
        <v>445478563</v>
      </c>
      <c r="C1844" s="19">
        <v>42415</v>
      </c>
      <c r="E1844" t="str">
        <v/>
      </c>
      <c r="F1844" t="str">
        <v/>
      </c>
      <c r="H1844" t="str">
        <v>ქ. ბათუმი, გორგილაძის ქ., N61/თაყაიშვილის ქ., 12-14-16</v>
      </c>
      <c r="I1844" t="str">
        <v/>
      </c>
      <c r="J1844" t="str">
        <v/>
      </c>
      <c r="K1844" t="str">
        <v/>
      </c>
      <c r="M1844" t="str">
        <v>ბესარიონ ბაჯელიძე</v>
      </c>
      <c r="N1844">
        <v>61004004417</v>
      </c>
      <c r="O1844" t="str">
        <v/>
      </c>
      <c r="P1844" t="str">
        <v/>
      </c>
      <c r="Q1844">
        <v>2142</v>
      </c>
      <c r="R1844" t="str">
        <v>0d51a686-652b-478f-9502-50b11abafa54</v>
      </c>
      <c r="S1844" t="str">
        <v>94279771-0dd8-44b8-955b-275714b1489b</v>
      </c>
      <c r="T1844" t="str">
        <v>E5065FFE-1CD4-4C87-A053-0558ECFC9B1D</v>
      </c>
      <c r="U1844" t="str">
        <v>ICE001843</v>
      </c>
      <c r="V1844" t="b">
        <f>ISNUMBER(MATCH( ""&amp; T1844,  Emploees!AC:AC,0))</f>
        <v>0</v>
      </c>
      <c r="W1844" t="b">
        <f>IF(V1844,FALSE,ISNUMBER(MATCH(T1844,Emploees!B:B,0)))</f>
        <v>0</v>
      </c>
      <c r="X1844" t="b">
        <v>1</v>
      </c>
      <c r="Y1844" t="e">
        <f>MATCH(ROW(),Sheet2!$A$2:$A$8,0)</f>
        <v>#N/A</v>
      </c>
    </row>
    <row r="1845" spans="1:25" hidden="1" x14ac:dyDescent="0.25">
      <c r="A1845" t="str">
        <v>ოთო–555</v>
      </c>
      <c r="B1845" t="str">
        <v>448382633</v>
      </c>
      <c r="C1845" s="19">
        <v>40557</v>
      </c>
      <c r="E1845" t="str">
        <v/>
      </c>
      <c r="F1845" t="str">
        <v/>
      </c>
      <c r="H1845" t="str">
        <v>ხელვაჩაური, ს. ფერია</v>
      </c>
      <c r="I1845" t="str">
        <v/>
      </c>
      <c r="J1845" t="str">
        <v/>
      </c>
      <c r="K1845" t="str">
        <v/>
      </c>
      <c r="M1845" t="str">
        <v>ზაზა ანთაძე</v>
      </c>
      <c r="N1845">
        <v>61006034836</v>
      </c>
      <c r="O1845" t="str">
        <v/>
      </c>
      <c r="P1845" t="str">
        <v/>
      </c>
      <c r="Q1845">
        <v>1798</v>
      </c>
      <c r="R1845" t="str">
        <v>0d51a686-652b-478f-9502-50b11abafa54</v>
      </c>
      <c r="S1845" t="str">
        <v>94279771-0dd8-44b8-955b-275714b1489b</v>
      </c>
      <c r="T1845" t="str">
        <v>602CBC64-BB86-49E0-805F-ED4B512C0105</v>
      </c>
      <c r="U1845" t="str">
        <v>ICE001844</v>
      </c>
      <c r="V1845" t="b">
        <f>ISNUMBER(MATCH( ""&amp; T1845,  Emploees!AC:AC,0))</f>
        <v>0</v>
      </c>
      <c r="W1845" t="b">
        <f>IF(V1845,FALSE,ISNUMBER(MATCH(T1845,Emploees!B:B,0)))</f>
        <v>0</v>
      </c>
      <c r="X1845" t="b">
        <v>1</v>
      </c>
      <c r="Y1845" t="e">
        <f>MATCH(ROW(),Sheet2!$A$2:$A$8,0)</f>
        <v>#N/A</v>
      </c>
    </row>
    <row r="1846" spans="1:25" hidden="1" x14ac:dyDescent="0.25">
      <c r="A1846" t="str">
        <v>ანთ გრუპ</v>
      </c>
      <c r="B1846" t="str">
        <v>448403479</v>
      </c>
      <c r="C1846" s="19">
        <v>42850</v>
      </c>
      <c r="E1846" t="str">
        <v/>
      </c>
      <c r="F1846" t="str">
        <v/>
      </c>
      <c r="H1846" t="str">
        <v xml:space="preserve">ხელვაჩაურის რაიონი, ს. ფერია, მე–13 III ჩიხი, N 6 
</v>
      </c>
      <c r="I1846" t="str">
        <v/>
      </c>
      <c r="J1846" t="str">
        <v/>
      </c>
      <c r="K1846" t="str">
        <v/>
      </c>
      <c r="M1846" t="str">
        <v>ზაზა ანთაძე</v>
      </c>
      <c r="N1846">
        <v>61006034836</v>
      </c>
      <c r="O1846" t="str">
        <v/>
      </c>
      <c r="P1846" t="str">
        <v/>
      </c>
      <c r="Q1846">
        <v>1797</v>
      </c>
      <c r="R1846" t="str">
        <v>0d51a686-652b-478f-9502-50b11abafa54</v>
      </c>
      <c r="S1846" t="str">
        <v>94279771-0dd8-44b8-955b-275714b1489b</v>
      </c>
      <c r="T1846" t="str">
        <v>F7CE5E6C-13F0-4B09-AAC0-6E2D401FCB42</v>
      </c>
      <c r="U1846" t="str">
        <v>ICE001845</v>
      </c>
      <c r="V1846" t="b">
        <f>ISNUMBER(MATCH( ""&amp; T1846,  Emploees!AC:AC,0))</f>
        <v>0</v>
      </c>
      <c r="W1846" t="b">
        <f>IF(V1846,FALSE,ISNUMBER(MATCH(T1846,Emploees!B:B,0)))</f>
        <v>0</v>
      </c>
      <c r="X1846" t="b">
        <v>1</v>
      </c>
      <c r="Y1846" t="e">
        <f>MATCH(ROW(),Sheet2!$A$2:$A$8,0)</f>
        <v>#N/A</v>
      </c>
    </row>
    <row r="1847" spans="1:25" hidden="1" x14ac:dyDescent="0.25">
      <c r="A1847" t="str">
        <v>რეზო+</v>
      </c>
      <c r="B1847" t="str">
        <v>445395590</v>
      </c>
      <c r="C1847" s="19">
        <v>40630</v>
      </c>
      <c r="E1847" t="str">
        <v/>
      </c>
      <c r="F1847" t="str">
        <v/>
      </c>
      <c r="H1847" t="str">
        <v xml:space="preserve">ქ. ბათუმი, პუშკინის ქ., №3 </v>
      </c>
      <c r="I1847" t="str">
        <v/>
      </c>
      <c r="J1847" t="str">
        <v/>
      </c>
      <c r="K1847" t="str">
        <v/>
      </c>
      <c r="M1847" t="str">
        <v>რეზო ზოსიძე</v>
      </c>
      <c r="N1847">
        <v>61010004625</v>
      </c>
      <c r="O1847" t="str">
        <v/>
      </c>
      <c r="P1847" t="str">
        <v/>
      </c>
      <c r="Q1847">
        <v>1801</v>
      </c>
      <c r="R1847" t="str">
        <v>0d51a686-652b-478f-9502-50b11abafa54</v>
      </c>
      <c r="S1847" t="str">
        <v>94279771-0dd8-44b8-955b-275714b1489b</v>
      </c>
      <c r="T1847" t="str">
        <v>86AA002C-9B6E-4CDC-929E-1022C86F2590</v>
      </c>
      <c r="U1847" t="str">
        <v>ICE001846</v>
      </c>
      <c r="V1847" t="b">
        <f>ISNUMBER(MATCH( ""&amp; T1847,  Emploees!AC:AC,0))</f>
        <v>0</v>
      </c>
      <c r="W1847" t="b">
        <f>IF(V1847,FALSE,ISNUMBER(MATCH(T1847,Emploees!B:B,0)))</f>
        <v>0</v>
      </c>
      <c r="X1847" t="b">
        <v>1</v>
      </c>
      <c r="Y1847" t="e">
        <f>MATCH(ROW(),Sheet2!$A$2:$A$8,0)</f>
        <v>#N/A</v>
      </c>
    </row>
    <row r="1848" spans="1:25" hidden="1" x14ac:dyDescent="0.25">
      <c r="A1848" t="str">
        <v>ელექტრიკი</v>
      </c>
      <c r="B1848" t="str">
        <v>406205636</v>
      </c>
      <c r="C1848" s="19">
        <v>42818</v>
      </c>
      <c r="E1848" t="str">
        <v/>
      </c>
      <c r="F1848" t="str">
        <v/>
      </c>
      <c r="H1848" t="str">
        <v xml:space="preserve">ქ. თბილისი, ისან-სამგორის რაიონი, კაიროს ქ., N19 
</v>
      </c>
      <c r="I1848" t="str">
        <v/>
      </c>
      <c r="J1848" t="str">
        <v/>
      </c>
      <c r="K1848" t="str">
        <v/>
      </c>
      <c r="M1848" t="str">
        <v>ხვიჩა კვეტენაძე</v>
      </c>
      <c r="N1848">
        <v>18001070694</v>
      </c>
      <c r="O1848" t="str">
        <v/>
      </c>
      <c r="P1848" t="str">
        <v/>
      </c>
      <c r="Q1848">
        <v>1802</v>
      </c>
      <c r="R1848" t="str">
        <v>0d51a686-652b-478f-9502-50b11abafa54</v>
      </c>
      <c r="S1848" t="str">
        <v>94279771-0dd8-44b8-955b-275714b1489b</v>
      </c>
      <c r="T1848" t="str">
        <v>1DF1704A-B704-4D4F-BFA3-EFA4DE3392CB</v>
      </c>
      <c r="U1848" t="str">
        <v>ICE001847</v>
      </c>
      <c r="V1848" t="b">
        <f>ISNUMBER(MATCH( ""&amp; T1848,  Emploees!AC:AC,0))</f>
        <v>0</v>
      </c>
      <c r="W1848" t="b">
        <f>IF(V1848,FALSE,ISNUMBER(MATCH(T1848,Emploees!B:B,0)))</f>
        <v>0</v>
      </c>
      <c r="X1848" t="b">
        <v>1</v>
      </c>
      <c r="Y1848" t="e">
        <f>MATCH(ROW(),Sheet2!$A$2:$A$8,0)</f>
        <v>#N/A</v>
      </c>
    </row>
    <row r="1849" spans="1:25" hidden="1" x14ac:dyDescent="0.25">
      <c r="A1849" t="str">
        <v>ელვარე</v>
      </c>
      <c r="B1849" t="str">
        <v>406325187</v>
      </c>
      <c r="C1849" s="19">
        <v>44272</v>
      </c>
      <c r="E1849" t="str">
        <v/>
      </c>
      <c r="F1849" t="str">
        <v/>
      </c>
      <c r="H1849" t="str">
        <v xml:space="preserve">ქ. თბილისი, სამგორის რაიონი, ქვემო ალექსეევკას დასახლება; ქვემო ალექსეევკა </v>
      </c>
      <c r="I1849" t="str">
        <v/>
      </c>
      <c r="J1849" t="str">
        <v/>
      </c>
      <c r="K1849" t="str">
        <v/>
      </c>
      <c r="M1849" t="str">
        <v>გიორგი ხოსიაშვილი</v>
      </c>
      <c r="N1849" t="str">
        <v>01020002098</v>
      </c>
      <c r="O1849" t="str">
        <v/>
      </c>
      <c r="P1849" t="str">
        <v/>
      </c>
      <c r="Q1849">
        <v>1810</v>
      </c>
      <c r="R1849" t="str">
        <v>0d51a686-652b-478f-9502-50b11abafa54</v>
      </c>
      <c r="S1849" t="str">
        <v>94279771-0dd8-44b8-955b-275714b1489b</v>
      </c>
      <c r="T1849" t="str">
        <v>0E070D84-8DA0-4558-A05B-0B5BDBDDB2A1</v>
      </c>
      <c r="U1849" t="str">
        <v>ICE001848</v>
      </c>
      <c r="V1849" t="b">
        <f>ISNUMBER(MATCH( ""&amp; T1849,  Emploees!AC:AC,0))</f>
        <v>0</v>
      </c>
      <c r="W1849" t="b">
        <f>IF(V1849,FALSE,ISNUMBER(MATCH(T1849,Emploees!B:B,0)))</f>
        <v>0</v>
      </c>
      <c r="X1849" t="b">
        <v>1</v>
      </c>
      <c r="Y1849" t="e">
        <f>MATCH(ROW(),Sheet2!$A$2:$A$8,0)</f>
        <v>#N/A</v>
      </c>
    </row>
    <row r="1850" spans="1:25" hidden="1" x14ac:dyDescent="0.25">
      <c r="A1850" t="str">
        <v>აპოლო</v>
      </c>
      <c r="B1850" t="str">
        <v>448397477</v>
      </c>
      <c r="C1850" s="19">
        <v>42166</v>
      </c>
      <c r="E1850" t="str">
        <v/>
      </c>
      <c r="F1850" t="str">
        <v/>
      </c>
      <c r="H1850" t="str">
        <v>ხელვაჩაურის რაიონი, ს. ყოროლისთავი</v>
      </c>
      <c r="I1850" t="str">
        <v/>
      </c>
      <c r="J1850" t="str">
        <v/>
      </c>
      <c r="K1850" t="str">
        <v/>
      </c>
      <c r="M1850" t="str">
        <v>ლევან ჭელიძე</v>
      </c>
      <c r="N1850">
        <v>61006066676</v>
      </c>
      <c r="O1850" t="str">
        <v/>
      </c>
      <c r="P1850" t="str">
        <v/>
      </c>
      <c r="Q1850">
        <v>1811</v>
      </c>
      <c r="R1850" t="str">
        <v>0d51a686-652b-478f-9502-50b11abafa54</v>
      </c>
      <c r="S1850" t="str">
        <v>94279771-0dd8-44b8-955b-275714b1489b</v>
      </c>
      <c r="T1850" t="str">
        <v>CA2347C8-A5CF-4C18-A166-12ECA7A80EA8</v>
      </c>
      <c r="U1850" t="str">
        <v>ICE001849</v>
      </c>
      <c r="V1850" t="b">
        <f>ISNUMBER(MATCH( ""&amp; T1850,  Emploees!AC:AC,0))</f>
        <v>0</v>
      </c>
      <c r="W1850" t="b">
        <f>IF(V1850,FALSE,ISNUMBER(MATCH(T1850,Emploees!B:B,0)))</f>
        <v>0</v>
      </c>
      <c r="X1850" t="b">
        <v>1</v>
      </c>
      <c r="Y1850" t="e">
        <f>MATCH(ROW(),Sheet2!$A$2:$A$8,0)</f>
        <v>#N/A</v>
      </c>
    </row>
    <row r="1851" spans="1:25" hidden="1" x14ac:dyDescent="0.25">
      <c r="A1851" t="str">
        <v>კანცბუმი</v>
      </c>
      <c r="B1851" t="str">
        <v>445468388</v>
      </c>
      <c r="C1851" s="19">
        <v>42227</v>
      </c>
      <c r="E1851" t="str">
        <v/>
      </c>
      <c r="F1851" t="str">
        <v/>
      </c>
      <c r="H1851" t="str">
        <v>ქ. ბათუმი, შ.ინასარიძის ქ., N 8, ბ. 7-8</v>
      </c>
      <c r="I1851" t="str">
        <v/>
      </c>
      <c r="J1851" t="str">
        <v/>
      </c>
      <c r="K1851" t="str">
        <v/>
      </c>
      <c r="M1851" t="str">
        <v>ენვერ ჭაღალიძე</v>
      </c>
      <c r="N1851">
        <v>61006057850</v>
      </c>
      <c r="O1851" t="str">
        <v/>
      </c>
      <c r="P1851" t="str">
        <v/>
      </c>
      <c r="Q1851">
        <v>1813</v>
      </c>
      <c r="R1851" t="str">
        <v>0d51a686-652b-478f-9502-50b11abafa54</v>
      </c>
      <c r="S1851" t="str">
        <v>94279771-0dd8-44b8-955b-275714b1489b</v>
      </c>
      <c r="T1851" t="str">
        <v>1A1C3CB3-BC82-47C6-8172-520FFDAC4EBF</v>
      </c>
      <c r="U1851" t="str">
        <v>ICE001850</v>
      </c>
      <c r="V1851" t="b">
        <f>ISNUMBER(MATCH( ""&amp; T1851,  Emploees!AC:AC,0))</f>
        <v>0</v>
      </c>
      <c r="W1851" t="b">
        <f>IF(V1851,FALSE,ISNUMBER(MATCH(T1851,Emploees!B:B,0)))</f>
        <v>0</v>
      </c>
      <c r="X1851" t="b">
        <v>1</v>
      </c>
      <c r="Y1851" t="e">
        <f>MATCH(ROW(),Sheet2!$A$2:$A$8,0)</f>
        <v>#N/A</v>
      </c>
    </row>
    <row r="1852" spans="1:25" hidden="1" x14ac:dyDescent="0.25">
      <c r="A1852" t="str">
        <v>რკინის კაცი</v>
      </c>
      <c r="B1852" t="str">
        <v>405150704</v>
      </c>
      <c r="C1852" s="19">
        <v>42510</v>
      </c>
      <c r="E1852" t="str">
        <v/>
      </c>
      <c r="F1852" t="str">
        <v/>
      </c>
      <c r="H1852" t="str">
        <v xml:space="preserve">ქ. თბილისის, ვაკე-საბურთალოს რაიონში, შ.ნუცუბიძის ფერდ., IV მ/რ, მხატვრების დას., N 8 </v>
      </c>
      <c r="I1852" t="str">
        <v/>
      </c>
      <c r="J1852" t="str">
        <v/>
      </c>
      <c r="K1852" t="str">
        <v/>
      </c>
      <c r="M1852" t="str">
        <v>ნიკა ოზაშვილი</v>
      </c>
      <c r="N1852" t="str">
        <v>01008048876</v>
      </c>
      <c r="O1852" t="str">
        <v/>
      </c>
      <c r="P1852" t="str">
        <v/>
      </c>
      <c r="Q1852">
        <v>1812</v>
      </c>
      <c r="R1852" t="str">
        <v>0d51a686-652b-478f-9502-50b11abafa54</v>
      </c>
      <c r="S1852" t="str">
        <v>94279771-0dd8-44b8-955b-275714b1489b</v>
      </c>
      <c r="T1852" t="str">
        <v>35F977D6-65AE-464A-A4D0-E8287E2D8955</v>
      </c>
      <c r="U1852" t="str">
        <v>ICE001851</v>
      </c>
      <c r="V1852" t="b">
        <f>ISNUMBER(MATCH( ""&amp; T1852,  Emploees!AC:AC,0))</f>
        <v>0</v>
      </c>
      <c r="W1852" t="b">
        <f>IF(V1852,FALSE,ISNUMBER(MATCH(T1852,Emploees!B:B,0)))</f>
        <v>0</v>
      </c>
      <c r="X1852" t="b">
        <v>1</v>
      </c>
      <c r="Y1852" t="e">
        <f>MATCH(ROW(),Sheet2!$A$2:$A$8,0)</f>
        <v>#N/A</v>
      </c>
    </row>
    <row r="1853" spans="1:25" hidden="1" x14ac:dyDescent="0.25">
      <c r="A1853" t="str">
        <v>საბა777</v>
      </c>
      <c r="B1853" t="str">
        <v>419619149</v>
      </c>
      <c r="C1853" s="19">
        <v>42061</v>
      </c>
      <c r="E1853" t="str">
        <v/>
      </c>
      <c r="F1853" t="str">
        <v/>
      </c>
      <c r="H1853" t="str">
        <v>ტყიბული ე.აფხაიძის ქ. N24</v>
      </c>
      <c r="I1853" t="str">
        <v/>
      </c>
      <c r="J1853" t="str">
        <v/>
      </c>
      <c r="K1853" t="str">
        <v/>
      </c>
      <c r="M1853" t="str">
        <v>ფარვიზი ქასრაშვილი</v>
      </c>
      <c r="N1853">
        <v>41001024874</v>
      </c>
      <c r="O1853" t="str">
        <v/>
      </c>
      <c r="P1853" t="str">
        <v/>
      </c>
      <c r="Q1853">
        <v>1855</v>
      </c>
      <c r="R1853" t="str">
        <v>0d51a686-652b-478f-9502-50b11abafa54</v>
      </c>
      <c r="S1853" t="str">
        <v>94279771-0dd8-44b8-955b-275714b1489b</v>
      </c>
      <c r="T1853" t="str">
        <v>DD4713A3-A703-496F-9362-34633CD44E96</v>
      </c>
      <c r="U1853" t="str">
        <v>ICE001852</v>
      </c>
      <c r="V1853" t="b">
        <f>ISNUMBER(MATCH( ""&amp; T1853,  Emploees!AC:AC,0))</f>
        <v>0</v>
      </c>
      <c r="W1853" t="b">
        <f>IF(V1853,FALSE,ISNUMBER(MATCH(T1853,Emploees!B:B,0)))</f>
        <v>0</v>
      </c>
      <c r="X1853" t="b">
        <v>1</v>
      </c>
      <c r="Y1853" t="e">
        <f>MATCH(ROW(),Sheet2!$A$2:$A$8,0)</f>
        <v>#N/A</v>
      </c>
    </row>
    <row r="1854" spans="1:25" hidden="1" x14ac:dyDescent="0.25">
      <c r="A1854" t="str">
        <v>თი თი სი</v>
      </c>
      <c r="B1854" t="str">
        <v>205200815</v>
      </c>
      <c r="C1854" s="19">
        <v>39177</v>
      </c>
      <c r="E1854" t="str">
        <v/>
      </c>
      <c r="F1854" t="str">
        <v/>
      </c>
      <c r="H1854" t="str">
        <v>ქ. თბილისი, საბურთალოს რაიონი, საბურთალოს ქ., №10, კორ. 6, "ბ", ბ. 27</v>
      </c>
      <c r="I1854" t="str">
        <v/>
      </c>
      <c r="J1854" t="str">
        <v/>
      </c>
      <c r="K1854" t="str">
        <v/>
      </c>
      <c r="M1854" t="str">
        <v>ოლეგი ბაზაძე</v>
      </c>
      <c r="N1854">
        <v>60002007345</v>
      </c>
      <c r="O1854" t="str">
        <v/>
      </c>
      <c r="P1854" t="str">
        <v/>
      </c>
      <c r="Q1854">
        <v>1856</v>
      </c>
      <c r="R1854" t="str">
        <v>0d51a686-652b-478f-9502-50b11abafa54</v>
      </c>
      <c r="S1854" t="str">
        <v>94279771-0dd8-44b8-955b-275714b1489b</v>
      </c>
      <c r="T1854" t="str">
        <v>82767883-11D6-44AB-8CCE-7465459DFFD9</v>
      </c>
      <c r="U1854" t="str">
        <v>ICE001853</v>
      </c>
      <c r="V1854" t="b">
        <f>ISNUMBER(MATCH( ""&amp; T1854,  Emploees!AC:AC,0))</f>
        <v>0</v>
      </c>
      <c r="W1854" t="b">
        <f>IF(V1854,FALSE,ISNUMBER(MATCH(T1854,Emploees!B:B,0)))</f>
        <v>0</v>
      </c>
      <c r="X1854" t="b">
        <v>1</v>
      </c>
      <c r="Y1854" t="e">
        <f>MATCH(ROW(),Sheet2!$A$2:$A$8,0)</f>
        <v>#N/A</v>
      </c>
    </row>
    <row r="1855" spans="1:25" hidden="1" x14ac:dyDescent="0.25">
      <c r="A1855" t="str">
        <v>საბა</v>
      </c>
      <c r="B1855" t="str">
        <v>445441889</v>
      </c>
      <c r="C1855" s="19">
        <v>41758</v>
      </c>
      <c r="E1855" t="str">
        <v/>
      </c>
      <c r="F1855" t="str">
        <v/>
      </c>
      <c r="H1855" t="str">
        <v xml:space="preserve">ბათუმი, ტბელ აბუსერისძის ქ. N 21ბ ბ. 46 </v>
      </c>
      <c r="I1855" t="str">
        <v/>
      </c>
      <c r="J1855" t="str">
        <v/>
      </c>
      <c r="K1855" t="str">
        <v/>
      </c>
      <c r="M1855" t="str">
        <v>ჯონი ბოლქვაძე</v>
      </c>
      <c r="N1855">
        <v>61002012184</v>
      </c>
      <c r="O1855" t="str">
        <v/>
      </c>
      <c r="P1855" t="str">
        <v/>
      </c>
      <c r="Q1855">
        <v>1858</v>
      </c>
      <c r="R1855" t="str">
        <v>0d51a686-652b-478f-9502-50b11abafa54</v>
      </c>
      <c r="S1855" t="str">
        <v>94279771-0dd8-44b8-955b-275714b1489b</v>
      </c>
      <c r="T1855" t="str">
        <v>872CDEF8-AD39-47DC-8DCE-01F12947C416</v>
      </c>
      <c r="U1855" t="str">
        <v>ICE001854</v>
      </c>
      <c r="V1855" t="b">
        <f>ISNUMBER(MATCH( ""&amp; T1855,  Emploees!AC:AC,0))</f>
        <v>0</v>
      </c>
      <c r="W1855" t="b">
        <f>IF(V1855,FALSE,ISNUMBER(MATCH(T1855,Emploees!B:B,0)))</f>
        <v>0</v>
      </c>
      <c r="X1855" t="b">
        <v>1</v>
      </c>
      <c r="Y1855" t="e">
        <f>MATCH(ROW(),Sheet2!$A$2:$A$8,0)</f>
        <v>#N/A</v>
      </c>
    </row>
    <row r="1856" spans="1:25" hidden="1" x14ac:dyDescent="0.25">
      <c r="A1856" t="str">
        <v>ნონა ზამბახიძე</v>
      </c>
      <c r="B1856" t="str">
        <v>61003008070</v>
      </c>
      <c r="C1856" s="19" t="str">
        <v/>
      </c>
      <c r="E1856" t="str">
        <v>Female</v>
      </c>
      <c r="F1856" t="str">
        <v/>
      </c>
      <c r="H1856" t="str">
        <v>ბათუმი, თამარ მეფის დას., N 29, ბ. 8</v>
      </c>
      <c r="I1856" t="str">
        <v/>
      </c>
      <c r="J1856" t="str">
        <v/>
      </c>
      <c r="K1856" t="str">
        <v/>
      </c>
      <c r="M1856" t="str">
        <v/>
      </c>
      <c r="N1856" t="str">
        <v/>
      </c>
      <c r="O1856" t="str">
        <v/>
      </c>
      <c r="P1856" t="str">
        <v/>
      </c>
      <c r="Q1856">
        <v>1885</v>
      </c>
      <c r="R1856" t="str">
        <v>470412f4-e2c0-4f9d-91f1-1c0630a02364</v>
      </c>
      <c r="S1856" t="str">
        <v>94279771-0dd8-44b8-955b-275714b1489b</v>
      </c>
      <c r="T1856" t="str">
        <v>661ABD0B-F239-4B7C-964E-99CC092B030B</v>
      </c>
      <c r="U1856" t="str">
        <v>ICE001855</v>
      </c>
      <c r="V1856" t="b">
        <f>ISNUMBER(MATCH( ""&amp; T1856,  Emploees!AC:AC,0))</f>
        <v>0</v>
      </c>
      <c r="W1856" t="b">
        <f>IF(V1856,FALSE,ISNUMBER(MATCH(T1856,Emploees!B:B,0)))</f>
        <v>0</v>
      </c>
      <c r="X1856" t="b">
        <v>1</v>
      </c>
      <c r="Y1856" t="e">
        <f>MATCH(ROW(),Sheet2!$A$2:$A$8,0)</f>
        <v>#N/A</v>
      </c>
    </row>
    <row r="1857" spans="1:25" hidden="1" x14ac:dyDescent="0.25">
      <c r="A1857" t="str">
        <v>ნუცუბიძე</v>
      </c>
      <c r="B1857" t="str">
        <v>405387861</v>
      </c>
      <c r="C1857" s="19">
        <v>43973</v>
      </c>
      <c r="E1857" t="str">
        <v/>
      </c>
      <c r="F1857" t="str">
        <v/>
      </c>
      <c r="H1857" t="str">
        <v>ქ. თბილისი, მთაწმინდის რაიონი, კოსტავას ქუჩა, № 37-39, სართული 3, კომერციული ფართი</v>
      </c>
      <c r="I1857" t="str">
        <v/>
      </c>
      <c r="J1857" t="str">
        <v/>
      </c>
      <c r="K1857" t="str">
        <v/>
      </c>
      <c r="M1857" t="str">
        <v>იბრაიმ შალიკაძე</v>
      </c>
      <c r="N1857">
        <v>61006002758</v>
      </c>
      <c r="O1857" t="str">
        <v/>
      </c>
      <c r="P1857" t="str">
        <v/>
      </c>
      <c r="Q1857">
        <v>1911</v>
      </c>
      <c r="R1857" t="str">
        <v>0d51a686-652b-478f-9502-50b11abafa54</v>
      </c>
      <c r="S1857" t="str">
        <v>94279771-0dd8-44b8-955b-275714b1489b</v>
      </c>
      <c r="T1857" t="str">
        <v>272FF8D3-4909-409A-99B0-E2C8CA3BB9AF</v>
      </c>
      <c r="U1857" t="str">
        <v>ICE001856</v>
      </c>
      <c r="V1857" t="b">
        <f>ISNUMBER(MATCH( ""&amp; T1857,  Emploees!AC:AC,0))</f>
        <v>0</v>
      </c>
      <c r="W1857" t="b">
        <f>IF(V1857,FALSE,ISNUMBER(MATCH(T1857,Emploees!B:B,0)))</f>
        <v>0</v>
      </c>
      <c r="X1857" t="b">
        <v>1</v>
      </c>
      <c r="Y1857" t="e">
        <f>MATCH(ROW(),Sheet2!$A$2:$A$8,0)</f>
        <v>#N/A</v>
      </c>
    </row>
    <row r="1858" spans="1:25" hidden="1" x14ac:dyDescent="0.25">
      <c r="A1858" t="str">
        <v>ზურაბ ბეროშვილი</v>
      </c>
      <c r="B1858" t="str">
        <v>01008016853</v>
      </c>
      <c r="C1858" s="19" t="str">
        <v/>
      </c>
      <c r="E1858" t="str">
        <v>Male</v>
      </c>
      <c r="F1858" t="b">
        <v>0</v>
      </c>
      <c r="H1858" t="str">
        <v>ქ. თბილისი, ცაბაძის ქუჩა N9</v>
      </c>
      <c r="I1858" t="str">
        <v/>
      </c>
      <c r="J1858" t="str">
        <v/>
      </c>
      <c r="K1858" t="str">
        <v/>
      </c>
      <c r="M1858" t="str">
        <v/>
      </c>
      <c r="N1858" t="str">
        <v/>
      </c>
      <c r="O1858" t="str">
        <v/>
      </c>
      <c r="P1858" t="str">
        <v/>
      </c>
      <c r="Q1858">
        <v>1897</v>
      </c>
      <c r="R1858" t="str">
        <v>bf4d83f9-5064-4958-af6e-e4c21b2e4880</v>
      </c>
      <c r="S1858" t="str">
        <v>94279771-0dd8-44b8-955b-275714b1489b</v>
      </c>
      <c r="T1858" t="str">
        <v>6D35EE90-BD58-4E7D-8589-8EC87F57E04F</v>
      </c>
      <c r="U1858" t="str">
        <v>ICE001857</v>
      </c>
      <c r="V1858" t="b">
        <f>ISNUMBER(MATCH( ""&amp; T1858,  Emploees!AC:AC,0))</f>
        <v>0</v>
      </c>
      <c r="W1858" t="b">
        <f>IF(V1858,FALSE,ISNUMBER(MATCH(T1858,Emploees!B:B,0)))</f>
        <v>0</v>
      </c>
      <c r="X1858" t="b">
        <v>1</v>
      </c>
      <c r="Y1858" t="e">
        <f>MATCH(ROW(),Sheet2!$A$2:$A$8,0)</f>
        <v>#N/A</v>
      </c>
    </row>
    <row r="1859" spans="1:25" hidden="1" x14ac:dyDescent="0.25">
      <c r="A1859" t="str">
        <v>შოთა მონადირიშვილი</v>
      </c>
      <c r="B1859" t="str">
        <v>01024051928</v>
      </c>
      <c r="C1859" s="19" t="str">
        <v/>
      </c>
      <c r="E1859" t="str">
        <v>Male</v>
      </c>
      <c r="F1859" t="b">
        <v>0</v>
      </c>
      <c r="H1859" t="str">
        <v>ქ. თბილისი, ალ. ყაზბეგის გამზ. N4ა, ბინა N25</v>
      </c>
      <c r="I1859" t="str">
        <v/>
      </c>
      <c r="J1859" t="str">
        <v/>
      </c>
      <c r="K1859" t="str">
        <v/>
      </c>
      <c r="M1859" t="str">
        <v/>
      </c>
      <c r="N1859" t="str">
        <v/>
      </c>
      <c r="O1859" t="str">
        <v/>
      </c>
      <c r="P1859" t="str">
        <v/>
      </c>
      <c r="Q1859">
        <v>1931</v>
      </c>
      <c r="R1859" t="str">
        <v>bf4d83f9-5064-4958-af6e-e4c21b2e4880</v>
      </c>
      <c r="S1859" t="str">
        <v>94279771-0dd8-44b8-955b-275714b1489b</v>
      </c>
      <c r="T1859" t="str">
        <v>FB20B5F4-212D-4E39-B5D5-EDCC2F8F507F</v>
      </c>
      <c r="U1859" t="str">
        <v>ICE001858</v>
      </c>
      <c r="V1859" t="b">
        <f>ISNUMBER(MATCH( ""&amp; T1859,  Emploees!AC:AC,0))</f>
        <v>0</v>
      </c>
      <c r="W1859" t="b">
        <f>IF(V1859,FALSE,ISNUMBER(MATCH(T1859,Emploees!B:B,0)))</f>
        <v>0</v>
      </c>
      <c r="X1859" t="b">
        <v>1</v>
      </c>
      <c r="Y1859" t="e">
        <f>MATCH(ROW(),Sheet2!$A$2:$A$8,0)</f>
        <v>#N/A</v>
      </c>
    </row>
    <row r="1860" spans="1:25" hidden="1" x14ac:dyDescent="0.25">
      <c r="A1860" t="str">
        <v>ვერგე</v>
      </c>
      <c r="B1860" t="str">
        <v>425365507</v>
      </c>
      <c r="C1860" s="19" t="str">
        <v/>
      </c>
      <c r="E1860" t="str">
        <v/>
      </c>
      <c r="F1860" t="str">
        <v/>
      </c>
      <c r="H1860" t="str">
        <v>ბორჯომის რაიონი, ს. ვარდგინეთი</v>
      </c>
      <c r="I1860" t="str">
        <v/>
      </c>
      <c r="J1860" t="str">
        <v/>
      </c>
      <c r="K1860" t="str">
        <v/>
      </c>
      <c r="M1860" t="str">
        <v>გიორგი ჭინჭარაული</v>
      </c>
      <c r="N1860">
        <v>35001106983</v>
      </c>
      <c r="O1860" t="str">
        <v/>
      </c>
      <c r="P1860" t="str">
        <v/>
      </c>
      <c r="Q1860">
        <v>1933</v>
      </c>
      <c r="R1860" t="str">
        <v>0d51a686-652b-478f-9502-50b11abafa54</v>
      </c>
      <c r="S1860" t="str">
        <v>94279771-0dd8-44b8-955b-275714b1489b</v>
      </c>
      <c r="T1860" t="str">
        <v>b4a248a5-14b1-4b9b-96b6-186c1fb4b4d8</v>
      </c>
      <c r="U1860" t="str">
        <v>ICE001859</v>
      </c>
      <c r="V1860" t="b">
        <f>ISNUMBER(MATCH( ""&amp; T1860,  Emploees!AC:AC,0))</f>
        <v>0</v>
      </c>
      <c r="W1860" t="b">
        <f>IF(V1860,FALSE,ISNUMBER(MATCH(T1860,Emploees!B:B,0)))</f>
        <v>0</v>
      </c>
      <c r="X1860" t="b">
        <v>1</v>
      </c>
      <c r="Y1860" t="e">
        <f>MATCH(ROW(),Sheet2!$A$2:$A$8,0)</f>
        <v>#N/A</v>
      </c>
    </row>
    <row r="1861" spans="1:25" hidden="1" x14ac:dyDescent="0.25">
      <c r="A1861" t="str">
        <v>ვოიარგ ლიმითედ</v>
      </c>
      <c r="B1861" t="str">
        <v>405346102</v>
      </c>
      <c r="C1861" s="19" t="str">
        <v/>
      </c>
      <c r="E1861" t="str">
        <v/>
      </c>
      <c r="F1861" t="str">
        <v/>
      </c>
      <c r="H1861" t="str">
        <v>ქ. თბილისი, საბურთალოს რაიონი, ს. ცინცაძის ქ. N10, ბინა N36</v>
      </c>
      <c r="I1861" t="str">
        <v/>
      </c>
      <c r="J1861" t="str">
        <v/>
      </c>
      <c r="K1861" t="str">
        <v/>
      </c>
      <c r="M1861" t="str">
        <v>ივანე ხოხლოვი</v>
      </c>
      <c r="N1861" t="str">
        <v>01025001939</v>
      </c>
      <c r="O1861" t="str">
        <v/>
      </c>
      <c r="P1861" t="str">
        <v/>
      </c>
      <c r="Q1861">
        <v>1887</v>
      </c>
      <c r="R1861" t="str">
        <v>0d51a686-652b-478f-9502-50b11abafa54</v>
      </c>
      <c r="S1861" t="str">
        <v>94279771-0dd8-44b8-955b-275714b1489b</v>
      </c>
      <c r="T1861" t="str">
        <v>e741733c-b798-4f98-9c57-c569f4b042ea</v>
      </c>
      <c r="U1861" t="str">
        <v>ICE001860</v>
      </c>
      <c r="V1861" t="b">
        <f>ISNUMBER(MATCH( ""&amp; T1861,  Emploees!AC:AC,0))</f>
        <v>0</v>
      </c>
      <c r="W1861" t="b">
        <f>IF(V1861,FALSE,ISNUMBER(MATCH(T1861,Emploees!B:B,0)))</f>
        <v>0</v>
      </c>
      <c r="X1861" t="b">
        <v>1</v>
      </c>
      <c r="Y1861" t="e">
        <f>MATCH(ROW(),Sheet2!$A$2:$A$8,0)</f>
        <v>#N/A</v>
      </c>
    </row>
    <row r="1862" spans="1:25" hidden="1" x14ac:dyDescent="0.25">
      <c r="A1862" t="str">
        <v>დიმიტრი მახარობლიშვილი</v>
      </c>
      <c r="B1862" t="str">
        <v>01010007910</v>
      </c>
      <c r="C1862" s="19" t="str">
        <v/>
      </c>
      <c r="E1862" t="str">
        <v>Male</v>
      </c>
      <c r="F1862" t="b">
        <v>0</v>
      </c>
      <c r="H1862" t="str">
        <v>ქ. თბილისი, ყაზბეგის გამზირი, N8</v>
      </c>
      <c r="I1862" t="str">
        <v/>
      </c>
      <c r="J1862" t="str">
        <v/>
      </c>
      <c r="K1862" t="str">
        <v/>
      </c>
      <c r="M1862" t="str">
        <v/>
      </c>
      <c r="N1862" t="str">
        <v/>
      </c>
      <c r="O1862" t="str">
        <v/>
      </c>
      <c r="P1862" t="str">
        <v/>
      </c>
      <c r="Q1862" t="str">
        <v/>
      </c>
      <c r="R1862" t="str">
        <v>bf4d83f9-5064-4958-af6e-e4c21b2e4880</v>
      </c>
      <c r="S1862" t="str">
        <v>94279771-0dd8-44b8-955b-275714b1489b</v>
      </c>
      <c r="T1862" t="str">
        <v>a7cca9cc-873f-4e58-8fcf-b611034ab3c0</v>
      </c>
      <c r="U1862" t="str">
        <v>ICE001861</v>
      </c>
      <c r="V1862" t="b">
        <f>ISNUMBER(MATCH( ""&amp; T1862,  Emploees!AC:AC,0))</f>
        <v>0</v>
      </c>
      <c r="W1862" t="b">
        <f>IF(V1862,FALSE,ISNUMBER(MATCH(T1862,Emploees!B:B,0)))</f>
        <v>0</v>
      </c>
      <c r="X1862" t="b">
        <v>1</v>
      </c>
      <c r="Y1862" t="e">
        <f>MATCH(ROW(),Sheet2!$A$2:$A$8,0)</f>
        <v>#N/A</v>
      </c>
    </row>
    <row r="1863" spans="1:25" hidden="1" x14ac:dyDescent="0.25">
      <c r="A1863" t="str">
        <v>ბაგრატიონი რეზიდენსი</v>
      </c>
      <c r="B1863" t="str">
        <v>445572568</v>
      </c>
      <c r="C1863" s="19" t="str">
        <v/>
      </c>
      <c r="E1863" t="str">
        <v/>
      </c>
      <c r="F1863" t="str">
        <v/>
      </c>
      <c r="H1863" t="str">
        <v>ქ. ბათუმი, ბაგრატიონის ქ., 131-ის მიმდებარე; / ქ. ბათუმი, ბაგრატიონის ქ., N 131</v>
      </c>
      <c r="I1863" t="str">
        <v/>
      </c>
      <c r="J1863" t="str">
        <v/>
      </c>
      <c r="K1863" t="str">
        <v/>
      </c>
      <c r="M1863" t="str">
        <v xml:space="preserve">ნუკრი ქართველიშვილი </v>
      </c>
      <c r="N1863">
        <v>61006012292</v>
      </c>
      <c r="O1863" t="str">
        <v/>
      </c>
      <c r="P1863" t="str">
        <v/>
      </c>
      <c r="Q1863">
        <v>1927</v>
      </c>
      <c r="R1863" t="str">
        <v>0d51a686-652b-478f-9502-50b11abafa54</v>
      </c>
      <c r="S1863" t="str">
        <v>94279771-0dd8-44b8-955b-275714b1489b</v>
      </c>
      <c r="T1863" t="str">
        <v>58fa8342-2181-4246-af05-590de2ef9e8d</v>
      </c>
      <c r="U1863" t="str">
        <v>ICE001862</v>
      </c>
      <c r="V1863" t="b">
        <f>ISNUMBER(MATCH( ""&amp; T1863,  Emploees!AC:AC,0))</f>
        <v>0</v>
      </c>
      <c r="W1863" t="b">
        <f>IF(V1863,FALSE,ISNUMBER(MATCH(T1863,Emploees!B:B,0)))</f>
        <v>0</v>
      </c>
      <c r="X1863" t="b">
        <v>1</v>
      </c>
      <c r="Y1863" t="e">
        <f>MATCH(ROW(),Sheet2!$A$2:$A$8,0)</f>
        <v>#N/A</v>
      </c>
    </row>
    <row r="1864" spans="1:25" hidden="1" x14ac:dyDescent="0.25">
      <c r="A1864" t="str">
        <v>აიდისი</v>
      </c>
      <c r="B1864" t="str">
        <v>204998342</v>
      </c>
      <c r="C1864" s="19" t="str">
        <v/>
      </c>
      <c r="E1864" t="str">
        <v/>
      </c>
      <c r="F1864" t="str">
        <v/>
      </c>
      <c r="H1864" t="str">
        <v>ქ. თბილისი, საბურთალოს რაიონი, სოფ. დიღომი, როსტევანის ქ., №5</v>
      </c>
      <c r="I1864" t="str">
        <v/>
      </c>
      <c r="J1864" t="str">
        <v/>
      </c>
      <c r="K1864" t="str">
        <v/>
      </c>
      <c r="M1864" t="str">
        <v>ვახტანგ რაზმაძე</v>
      </c>
      <c r="N1864" t="str">
        <v>01010009063</v>
      </c>
      <c r="O1864" t="str">
        <v/>
      </c>
      <c r="P1864" t="str">
        <v/>
      </c>
      <c r="Q1864">
        <v>1949</v>
      </c>
      <c r="R1864" t="str">
        <v>0d51a686-652b-478f-9502-50b11abafa54</v>
      </c>
      <c r="S1864" t="str">
        <v>94279771-0dd8-44b8-955b-275714b1489b</v>
      </c>
      <c r="T1864" t="str">
        <v>84fbebbf-ffe3-4de2-b726-6c20f7de3e5e</v>
      </c>
      <c r="U1864" t="str">
        <v>ICE001863</v>
      </c>
      <c r="V1864" t="b">
        <f>ISNUMBER(MATCH( ""&amp; T1864,  Emploees!AC:AC,0))</f>
        <v>0</v>
      </c>
      <c r="W1864" t="b">
        <f>IF(V1864,FALSE,ISNUMBER(MATCH(T1864,Emploees!B:B,0)))</f>
        <v>0</v>
      </c>
      <c r="X1864" t="b">
        <v>1</v>
      </c>
      <c r="Y1864" t="e">
        <f>MATCH(ROW(),Sheet2!$A$2:$A$8,0)</f>
        <v>#N/A</v>
      </c>
    </row>
    <row r="1865" spans="1:25" hidden="1" x14ac:dyDescent="0.25">
      <c r="A1865" t="str">
        <v>ალიანსი ფრივილიჯი</v>
      </c>
      <c r="B1865" t="str">
        <v>412718466</v>
      </c>
      <c r="C1865" s="19" t="str">
        <v/>
      </c>
      <c r="E1865" t="str">
        <v/>
      </c>
      <c r="F1865" t="str">
        <v/>
      </c>
      <c r="H1865" t="str">
        <v>ქალაქი ბათუმი, ლ. ასათიანის ქუჩა, N21</v>
      </c>
      <c r="I1865" t="str">
        <v/>
      </c>
      <c r="J1865" t="str">
        <v/>
      </c>
      <c r="K1865" t="str">
        <v/>
      </c>
      <c r="M1865" t="str">
        <v>აკაკი სონგულია</v>
      </c>
      <c r="N1865">
        <v>60001015840</v>
      </c>
      <c r="O1865" t="str">
        <v/>
      </c>
      <c r="P1865" t="str">
        <v/>
      </c>
      <c r="Q1865">
        <v>1952</v>
      </c>
      <c r="R1865" t="str">
        <v>0d51a686-652b-478f-9502-50b11abafa54</v>
      </c>
      <c r="S1865" t="str">
        <v>94279771-0dd8-44b8-955b-275714b1489b</v>
      </c>
      <c r="T1865" t="str">
        <v>dbbb87c7-d197-4838-8a24-faf3e22917cc</v>
      </c>
      <c r="U1865" t="str">
        <v>ICE001864</v>
      </c>
      <c r="V1865" t="b">
        <f>ISNUMBER(MATCH( ""&amp; T1865,  Emploees!AC:AC,0))</f>
        <v>0</v>
      </c>
      <c r="W1865" t="b">
        <f>IF(V1865,FALSE,ISNUMBER(MATCH(T1865,Emploees!B:B,0)))</f>
        <v>0</v>
      </c>
      <c r="X1865" t="b">
        <v>1</v>
      </c>
      <c r="Y1865" t="e">
        <f>MATCH(ROW(),Sheet2!$A$2:$A$8,0)</f>
        <v>#N/A</v>
      </c>
    </row>
    <row r="1866" spans="1:25" hidden="1" x14ac:dyDescent="0.25">
      <c r="A1866" t="str">
        <v>გრანდ მოლი</v>
      </c>
      <c r="B1866" t="str">
        <v>445524479</v>
      </c>
      <c r="C1866" s="19" t="str">
        <v/>
      </c>
      <c r="E1866" t="str">
        <v/>
      </c>
      <c r="F1866" t="str">
        <v/>
      </c>
      <c r="H1866" t="str">
        <v xml:space="preserve">ქ. ბათუმი, შ. ხიმშიაშვილის და კობალაძის ქუჩების კვეთა 
</v>
      </c>
      <c r="I1866" t="str">
        <v/>
      </c>
      <c r="J1866" t="str">
        <v/>
      </c>
      <c r="K1866" t="str">
        <v/>
      </c>
      <c r="M1866" t="str">
        <v>ამირან დარჩიძე</v>
      </c>
      <c r="N1866">
        <v>58001000537</v>
      </c>
      <c r="O1866" t="str">
        <v/>
      </c>
      <c r="P1866" t="str">
        <v/>
      </c>
      <c r="Q1866">
        <v>1959</v>
      </c>
      <c r="R1866" t="str">
        <v>0d51a686-652b-478f-9502-50b11abafa54</v>
      </c>
      <c r="S1866" t="str">
        <v>94279771-0dd8-44b8-955b-275714b1489b</v>
      </c>
      <c r="T1866" t="str">
        <v>fb5cb65c-f87e-4ad2-a3ed-fa346097ef17</v>
      </c>
      <c r="U1866" t="str">
        <v>ICE001865</v>
      </c>
      <c r="V1866" t="b">
        <f>ISNUMBER(MATCH( ""&amp; T1866,  Emploees!AC:AC,0))</f>
        <v>0</v>
      </c>
      <c r="W1866" t="b">
        <f>IF(V1866,FALSE,ISNUMBER(MATCH(T1866,Emploees!B:B,0)))</f>
        <v>0</v>
      </c>
      <c r="X1866" t="b">
        <v>1</v>
      </c>
      <c r="Y1866" t="e">
        <f>MATCH(ROW(),Sheet2!$A$2:$A$8,0)</f>
        <v>#N/A</v>
      </c>
    </row>
    <row r="1867" spans="1:25" hidden="1" x14ac:dyDescent="0.25">
      <c r="A1867" t="str">
        <v>ინდეკო ჰოსფითალითი</v>
      </c>
      <c r="B1867" t="str">
        <v>405508026</v>
      </c>
      <c r="C1867" s="19" t="str">
        <v/>
      </c>
      <c r="E1867" t="str">
        <v/>
      </c>
      <c r="F1867" t="str">
        <v/>
      </c>
      <c r="H1867" t="str">
        <v xml:space="preserve">ქ. თბილისი, ვაკის რაიონი, ი. ჭავჭავაძის გამზ., N 23-23ა, საოფისე ფართი N 7ა </v>
      </c>
      <c r="I1867" t="str">
        <v/>
      </c>
      <c r="J1867" t="str">
        <v/>
      </c>
      <c r="K1867" t="str">
        <v/>
      </c>
      <c r="M1867" t="str">
        <v>ნინო ნემსაძე; ნიკოლოზ ქურდაძე</v>
      </c>
      <c r="N1867" t="str">
        <v>01026010171;  01001090081</v>
      </c>
      <c r="O1867" t="str">
        <v/>
      </c>
      <c r="P1867" t="str">
        <v/>
      </c>
      <c r="Q1867">
        <v>1960</v>
      </c>
      <c r="R1867" t="str">
        <v>0d51a686-652b-478f-9502-50b11abafa54</v>
      </c>
      <c r="S1867" t="str">
        <v>94279771-0dd8-44b8-955b-275714b1489b</v>
      </c>
      <c r="T1867" t="str">
        <v>1436a7f5-9177-4e1d-85e3-61dfd225db33</v>
      </c>
      <c r="U1867" t="str">
        <v>ICE001866</v>
      </c>
      <c r="V1867" t="b">
        <f>ISNUMBER(MATCH( ""&amp; T1867,  Emploees!AC:AC,0))</f>
        <v>0</v>
      </c>
      <c r="W1867" t="b">
        <f>IF(V1867,FALSE,ISNUMBER(MATCH(T1867,Emploees!B:B,0)))</f>
        <v>0</v>
      </c>
      <c r="X1867" t="b">
        <v>1</v>
      </c>
      <c r="Y1867" t="e">
        <f>MATCH(ROW(),Sheet2!$A$2:$A$8,0)</f>
        <v>#N/A</v>
      </c>
    </row>
    <row r="1868" spans="1:25" hidden="1" x14ac:dyDescent="0.25">
      <c r="A1868" t="str">
        <v>კარგონი</v>
      </c>
      <c r="B1868" t="str">
        <v>405170292</v>
      </c>
      <c r="C1868" s="19" t="str">
        <v/>
      </c>
      <c r="E1868" t="str">
        <v/>
      </c>
      <c r="F1868" t="str">
        <v/>
      </c>
      <c r="H1868" t="str">
        <v>ქ. თბილისი, ვაკის რაიონი, თენგიზ აბულაძის ქ., №34, ბინა №31</v>
      </c>
      <c r="I1868" t="str">
        <v/>
      </c>
      <c r="J1868" t="str">
        <v/>
      </c>
      <c r="K1868" t="str">
        <v/>
      </c>
      <c r="M1868" t="str">
        <v>ვანო ჩალაძე</v>
      </c>
      <c r="N1868" t="str">
        <v>01005024538</v>
      </c>
      <c r="O1868" t="str">
        <v/>
      </c>
      <c r="P1868" t="str">
        <v/>
      </c>
      <c r="Q1868">
        <v>1958</v>
      </c>
      <c r="R1868" t="str">
        <v>0d51a686-652b-478f-9502-50b11abafa54</v>
      </c>
      <c r="S1868" t="str">
        <v>94279771-0dd8-44b8-955b-275714b1489b</v>
      </c>
      <c r="T1868" t="str">
        <v>5481c8f2-7094-4f28-b420-fe247dddc086</v>
      </c>
      <c r="U1868" t="str">
        <v>ICE001867</v>
      </c>
      <c r="V1868" t="b">
        <f>ISNUMBER(MATCH( ""&amp; T1868,  Emploees!AC:AC,0))</f>
        <v>0</v>
      </c>
      <c r="W1868" t="b">
        <f>IF(V1868,FALSE,ISNUMBER(MATCH(T1868,Emploees!B:B,0)))</f>
        <v>0</v>
      </c>
      <c r="X1868" t="b">
        <v>1</v>
      </c>
      <c r="Y1868" t="e">
        <f>MATCH(ROW(),Sheet2!$A$2:$A$8,0)</f>
        <v>#N/A</v>
      </c>
    </row>
    <row r="1869" spans="1:25" hidden="1" x14ac:dyDescent="0.25">
      <c r="A1869" t="str">
        <v>IKLIMAIR KLIMA SISTEMLERI TICARET</v>
      </c>
      <c r="B1869" t="str">
        <v>0</v>
      </c>
      <c r="C1869" s="19" t="str">
        <v/>
      </c>
      <c r="E1869" t="str">
        <v/>
      </c>
      <c r="F1869" t="str">
        <v/>
      </c>
      <c r="H1869" t="str">
        <v>Zumrutevler Mah. Sinem Sok. Tan Apt. No:18/A ,Maltepe, İstanbul – Türkiye</v>
      </c>
      <c r="I1869" t="str">
        <v/>
      </c>
      <c r="J1869" t="str">
        <v/>
      </c>
      <c r="K1869" t="str">
        <v/>
      </c>
      <c r="M1869" t="str">
        <v/>
      </c>
      <c r="N1869" t="str">
        <v/>
      </c>
      <c r="O1869" t="str">
        <v/>
      </c>
      <c r="P1869" t="str">
        <v/>
      </c>
      <c r="Q1869">
        <v>1992</v>
      </c>
      <c r="R1869" t="str">
        <v>7766e9c2-0094-4090-adf4-ef017062457f</v>
      </c>
      <c r="S1869" t="str">
        <v>53cc2ab4-7af4-40a4-8f56-ef11c416822b</v>
      </c>
      <c r="T1869" t="str">
        <v>fdd85ab4-51e4-437f-9467-fa15ae24da7a</v>
      </c>
      <c r="U1869" t="str">
        <v>ICE001868</v>
      </c>
      <c r="V1869" t="b">
        <f>ISNUMBER(MATCH( ""&amp; T1869,  Emploees!AC:AC,0))</f>
        <v>0</v>
      </c>
      <c r="W1869" t="b">
        <f>IF(V1869,FALSE,ISNUMBER(MATCH(T1869,Emploees!B:B,0)))</f>
        <v>0</v>
      </c>
      <c r="X1869" t="b">
        <v>1</v>
      </c>
      <c r="Y1869" t="e">
        <f>MATCH(ROW(),Sheet2!$A$2:$A$8,0)</f>
        <v>#N/A</v>
      </c>
    </row>
    <row r="1870" spans="1:25" hidden="1" x14ac:dyDescent="0.25">
      <c r="A1870" t="str">
        <v>ზენ იოგა სტუდიო</v>
      </c>
      <c r="B1870" t="str">
        <v>205288856</v>
      </c>
      <c r="C1870" s="19" t="str">
        <v/>
      </c>
      <c r="E1870" t="str">
        <v/>
      </c>
      <c r="F1870" t="str">
        <v/>
      </c>
      <c r="H1870" t="str">
        <v>ქ. თბილისი, ვაკე-საბურთალოს რაიონი, იოსელიანის ქ., N37, ბ. N91</v>
      </c>
      <c r="I1870" t="str">
        <v/>
      </c>
      <c r="J1870" t="str">
        <v/>
      </c>
      <c r="K1870" t="str">
        <v/>
      </c>
      <c r="M1870" t="str">
        <v>ნინო ჯიბლაძე</v>
      </c>
      <c r="N1870" t="str">
        <v>01026003589</v>
      </c>
      <c r="O1870" t="str">
        <v/>
      </c>
      <c r="P1870" t="str">
        <v/>
      </c>
      <c r="Q1870">
        <v>1984</v>
      </c>
      <c r="R1870" t="str">
        <v>0d51a686-652b-478f-9502-50b11abafa54</v>
      </c>
      <c r="S1870" t="str">
        <v>94279771-0dd8-44b8-955b-275714b1489b</v>
      </c>
      <c r="T1870" t="str">
        <v>81885caa-698e-4700-b0c0-60d0a5119680</v>
      </c>
      <c r="U1870" t="str">
        <v>ICE001869</v>
      </c>
      <c r="V1870" t="b">
        <f>ISNUMBER(MATCH( ""&amp; T1870,  Emploees!AC:AC,0))</f>
        <v>0</v>
      </c>
      <c r="W1870" t="b">
        <f>IF(V1870,FALSE,ISNUMBER(MATCH(T1870,Emploees!B:B,0)))</f>
        <v>0</v>
      </c>
      <c r="X1870" t="b">
        <v>1</v>
      </c>
      <c r="Y1870" t="e">
        <f>MATCH(ROW(),Sheet2!$A$2:$A$8,0)</f>
        <v>#N/A</v>
      </c>
    </row>
    <row r="1871" spans="1:25" hidden="1" x14ac:dyDescent="0.25">
      <c r="A1871" t="str">
        <v>ვ-ჯეო რესტორნები</v>
      </c>
      <c r="B1871" t="str">
        <v>405404076</v>
      </c>
      <c r="C1871" s="19" t="str">
        <v/>
      </c>
      <c r="E1871" t="str">
        <v/>
      </c>
      <c r="F1871" t="str">
        <v/>
      </c>
      <c r="H1871" t="str">
        <v>ქ. თბილისი, ვაკის რაიონი, ჭავჭავაძის გამზ., N74ბ</v>
      </c>
      <c r="I1871" t="str">
        <v/>
      </c>
      <c r="J1871" t="str">
        <v/>
      </c>
      <c r="K1871" t="str">
        <v/>
      </c>
      <c r="M1871" t="str">
        <v>გიორგი მშვილდაძე</v>
      </c>
      <c r="N1871" t="str">
        <v>01010004232</v>
      </c>
      <c r="O1871" t="str">
        <v/>
      </c>
      <c r="P1871" t="str">
        <v/>
      </c>
      <c r="Q1871">
        <v>1994</v>
      </c>
      <c r="R1871" t="str">
        <v>0d51a686-652b-478f-9502-50b11abafa54</v>
      </c>
      <c r="S1871" t="str">
        <v>94279771-0dd8-44b8-955b-275714b1489b</v>
      </c>
      <c r="T1871" t="str">
        <v>b178ee69-8398-4d71-9a3b-727043bba954</v>
      </c>
      <c r="U1871" t="str">
        <v>ICE001870</v>
      </c>
      <c r="V1871" t="b">
        <f>ISNUMBER(MATCH( ""&amp; T1871,  Emploees!AC:AC,0))</f>
        <v>0</v>
      </c>
      <c r="W1871" t="b">
        <f>IF(V1871,FALSE,ISNUMBER(MATCH(T1871,Emploees!B:B,0)))</f>
        <v>0</v>
      </c>
      <c r="X1871" t="b">
        <v>1</v>
      </c>
      <c r="Y1871" t="e">
        <f>MATCH(ROW(),Sheet2!$A$2:$A$8,0)</f>
        <v>#N/A</v>
      </c>
    </row>
    <row r="1872" spans="1:25" hidden="1" x14ac:dyDescent="0.25">
      <c r="A1872" t="str">
        <v>გოლდენ გრუპ</v>
      </c>
      <c r="B1872" t="str">
        <v>445519831</v>
      </c>
      <c r="C1872" s="19" t="str">
        <v/>
      </c>
      <c r="E1872" t="str">
        <v/>
      </c>
      <c r="F1872" t="str">
        <v/>
      </c>
      <c r="H1872" t="str">
        <v>ქ. ბათუმი, შერიფ ხიმშიაშვილის ქ., № 5, სართული 38, სასტუმრო/აპარტამენტი 3809</v>
      </c>
      <c r="I1872" t="str">
        <v/>
      </c>
      <c r="J1872" t="str">
        <v/>
      </c>
      <c r="K1872" t="str">
        <v/>
      </c>
      <c r="M1872" t="str">
        <v>მასუდ მეირ კოჰენ</v>
      </c>
      <c r="N1872" t="str">
        <v>0-5868411-9, 39012310</v>
      </c>
      <c r="O1872" t="str">
        <v/>
      </c>
      <c r="P1872" t="str">
        <v/>
      </c>
      <c r="Q1872">
        <v>1942</v>
      </c>
      <c r="R1872" t="str">
        <v>0d51a686-652b-478f-9502-50b11abafa54</v>
      </c>
      <c r="S1872" t="str">
        <v>94279771-0dd8-44b8-955b-275714b1489b</v>
      </c>
      <c r="T1872" t="str">
        <v>6db1636b-2fd7-4d19-886e-7f4fdecc76fd</v>
      </c>
      <c r="U1872" t="str">
        <v>ICE001871</v>
      </c>
      <c r="V1872" t="b">
        <f>ISNUMBER(MATCH( ""&amp; T1872,  Emploees!AC:AC,0))</f>
        <v>0</v>
      </c>
      <c r="W1872" t="b">
        <f>IF(V1872,FALSE,ISNUMBER(MATCH(T1872,Emploees!B:B,0)))</f>
        <v>0</v>
      </c>
      <c r="X1872" t="b">
        <v>1</v>
      </c>
      <c r="Y1872" t="e">
        <f>MATCH(ROW(),Sheet2!$A$2:$A$8,0)</f>
        <v>#N/A</v>
      </c>
    </row>
    <row r="1873" spans="1:25" hidden="1" x14ac:dyDescent="0.25">
      <c r="A1873" t="str">
        <v>შენკერ და კოს ფილიალი საქართველოში</v>
      </c>
      <c r="B1873" t="str">
        <v>402186399</v>
      </c>
      <c r="C1873" s="19" t="str">
        <v/>
      </c>
      <c r="E1873" t="str">
        <v/>
      </c>
      <c r="F1873" t="str">
        <v/>
      </c>
      <c r="H1873" t="str">
        <v xml:space="preserve">ქალაქი თბილისი , დიდუბის რაიონი, ქუჩა მარჯანიშვილი , N 6 </v>
      </c>
      <c r="I1873" t="str">
        <v/>
      </c>
      <c r="J1873" t="str">
        <v/>
      </c>
      <c r="K1873" t="str">
        <v>GE47PC0133600100071163</v>
      </c>
      <c r="M1873" t="str">
        <v>რაინერ მიტლი</v>
      </c>
      <c r="N1873" t="str">
        <v>U3846444</v>
      </c>
      <c r="O1873" t="str">
        <v/>
      </c>
      <c r="P1873" t="str">
        <v/>
      </c>
      <c r="Q1873">
        <v>1962</v>
      </c>
      <c r="R1873" t="str">
        <v>ec8c01a4-0fe9-424e-b08d-3bc252e7ac53</v>
      </c>
      <c r="S1873" t="str">
        <v>94279771-0dd8-44b8-955b-275714b1489b</v>
      </c>
      <c r="T1873" t="str">
        <v>b0e7a16c-214b-4166-9b02-37de2a4c9a33</v>
      </c>
      <c r="U1873" t="str">
        <v>ICE001872</v>
      </c>
      <c r="V1873" t="b">
        <f>ISNUMBER(MATCH( ""&amp; T1873,  Emploees!AC:AC,0))</f>
        <v>0</v>
      </c>
      <c r="W1873" t="b">
        <f>IF(V1873,FALSE,ISNUMBER(MATCH(T1873,Emploees!B:B,0)))</f>
        <v>0</v>
      </c>
      <c r="X1873" t="b">
        <v>1</v>
      </c>
      <c r="Y1873" t="e">
        <f>MATCH(ROW(),Sheet2!$A$2:$A$8,0)</f>
        <v>#N/A</v>
      </c>
    </row>
    <row r="1874" spans="1:25" hidden="1" x14ac:dyDescent="0.25">
      <c r="A1874" t="str">
        <v>თი ელ ქონსთრაქშენ</v>
      </c>
      <c r="B1874" t="str">
        <v>445520525</v>
      </c>
      <c r="C1874" s="19" t="str">
        <v/>
      </c>
      <c r="E1874" t="str">
        <v/>
      </c>
      <c r="F1874" t="str">
        <v/>
      </c>
      <c r="H1874" t="str">
        <v>ქ. ბათუმი, მელიქიშვილის ქუჩა N35, ბინა N9</v>
      </c>
      <c r="I1874" t="str">
        <v/>
      </c>
      <c r="J1874" t="str">
        <v/>
      </c>
      <c r="K1874" t="str">
        <v/>
      </c>
      <c r="M1874" t="str">
        <v>ავთანდილ დოლიძე</v>
      </c>
      <c r="N1874" t="str">
        <v>01027032633</v>
      </c>
      <c r="O1874" t="str">
        <v/>
      </c>
      <c r="P1874" t="str">
        <v/>
      </c>
      <c r="Q1874">
        <v>1947</v>
      </c>
      <c r="R1874" t="str">
        <v>0d51a686-652b-478f-9502-50b11abafa54</v>
      </c>
      <c r="S1874" t="str">
        <v>94279771-0dd8-44b8-955b-275714b1489b</v>
      </c>
      <c r="T1874" t="str">
        <v>68612348-6cfb-49fe-b24b-cac04030d5a7</v>
      </c>
      <c r="U1874" t="str">
        <v>ICE001873</v>
      </c>
      <c r="V1874" t="b">
        <f>ISNUMBER(MATCH( ""&amp; T1874,  Emploees!AC:AC,0))</f>
        <v>0</v>
      </c>
      <c r="W1874" t="b">
        <f>IF(V1874,FALSE,ISNUMBER(MATCH(T1874,Emploees!B:B,0)))</f>
        <v>0</v>
      </c>
      <c r="X1874" t="b">
        <v>1</v>
      </c>
      <c r="Y1874" t="e">
        <f>MATCH(ROW(),Sheet2!$A$2:$A$8,0)</f>
        <v>#N/A</v>
      </c>
    </row>
    <row r="1875" spans="1:25" hidden="1" x14ac:dyDescent="0.25">
      <c r="A1875" t="str">
        <v>ინთერნეიშენალ ბიზნეს ექსპრეს</v>
      </c>
      <c r="B1875" t="str">
        <v>400220943</v>
      </c>
      <c r="C1875" s="19" t="str">
        <v/>
      </c>
      <c r="E1875" t="str">
        <v/>
      </c>
      <c r="F1875" t="str">
        <v/>
      </c>
      <c r="H1875" t="str">
        <v xml:space="preserve">ქ. თბილისი, გლდანის რაიონი, ქერჩის ქ., N 2, ბ. 43 </v>
      </c>
      <c r="I1875" t="str">
        <v/>
      </c>
      <c r="J1875" t="str">
        <v/>
      </c>
      <c r="K1875" t="str">
        <v/>
      </c>
      <c r="M1875" t="str">
        <v>ლაშა ბარნაბიშვილი;</v>
      </c>
      <c r="N1875" t="str">
        <v>01001072618</v>
      </c>
      <c r="O1875" t="str">
        <v/>
      </c>
      <c r="P1875" t="str">
        <v/>
      </c>
      <c r="Q1875">
        <v>1967</v>
      </c>
      <c r="R1875" t="str">
        <v>0d51a686-652b-478f-9502-50b11abafa54</v>
      </c>
      <c r="S1875" t="str">
        <v>94279771-0dd8-44b8-955b-275714b1489b</v>
      </c>
      <c r="T1875" t="str">
        <v>532ca104-9134-403c-ada1-1bf4b48beced</v>
      </c>
      <c r="U1875" t="str">
        <v>ICE001874</v>
      </c>
      <c r="V1875" t="b">
        <f>ISNUMBER(MATCH( ""&amp; T1875,  Emploees!AC:AC,0))</f>
        <v>0</v>
      </c>
      <c r="W1875" t="b">
        <f>IF(V1875,FALSE,ISNUMBER(MATCH(T1875,Emploees!B:B,0)))</f>
        <v>0</v>
      </c>
      <c r="X1875" t="b">
        <v>1</v>
      </c>
      <c r="Y1875" t="e">
        <f>MATCH(ROW(),Sheet2!$A$2:$A$8,0)</f>
        <v>#N/A</v>
      </c>
    </row>
    <row r="1876" spans="1:25" hidden="1" x14ac:dyDescent="0.25">
      <c r="A1876" t="str">
        <v>თბილისის ლოგისტიკური ცენტრი</v>
      </c>
      <c r="B1876" t="str">
        <v>405402693</v>
      </c>
      <c r="C1876" s="19" t="str">
        <v/>
      </c>
      <c r="E1876" t="str">
        <v/>
      </c>
      <c r="F1876" t="str">
        <v/>
      </c>
      <c r="H1876" t="str">
        <v>ქალაქი თბილისი, ვაკე-საბურთალოს რაიონი, რამაზ ჩხიკვაძის ქუჩა, N 1 სართული1, ბინა 82ა</v>
      </c>
      <c r="I1876" t="str">
        <v/>
      </c>
      <c r="J1876" t="str">
        <v/>
      </c>
      <c r="K1876" t="str">
        <v/>
      </c>
      <c r="M1876" t="str">
        <v>არჩილი წერეთელი</v>
      </c>
      <c r="N1876" t="str">
        <v>01017015725</v>
      </c>
      <c r="O1876" t="str">
        <v/>
      </c>
      <c r="P1876" t="str">
        <v/>
      </c>
      <c r="Q1876" t="str">
        <v/>
      </c>
      <c r="R1876" t="str">
        <v>0d51a686-652b-478f-9502-50b11abafa54</v>
      </c>
      <c r="S1876" t="str">
        <v>94279771-0dd8-44b8-955b-275714b1489b</v>
      </c>
      <c r="T1876" t="str">
        <v>f624e4d2-5e9c-4e71-af2e-69719a25993c</v>
      </c>
      <c r="U1876" t="str">
        <v>ICE001875</v>
      </c>
      <c r="V1876" t="b">
        <f>ISNUMBER(MATCH( ""&amp; T1876,  Emploees!AC:AC,0))</f>
        <v>0</v>
      </c>
      <c r="W1876" t="b">
        <f>IF(V1876,FALSE,ISNUMBER(MATCH(T1876,Emploees!B:B,0)))</f>
        <v>0</v>
      </c>
      <c r="X1876" t="b">
        <v>1</v>
      </c>
      <c r="Y1876" t="e">
        <f>MATCH(ROW(),Sheet2!$A$2:$A$8,0)</f>
        <v>#N/A</v>
      </c>
    </row>
    <row r="1877" spans="1:25" hidden="1" x14ac:dyDescent="0.25">
      <c r="A1877" t="str">
        <v>თამილა ჭურკვეიძე</v>
      </c>
      <c r="B1877" t="str">
        <v>61006026727</v>
      </c>
      <c r="C1877" s="19" t="str">
        <v/>
      </c>
      <c r="E1877" t="str">
        <v>Female</v>
      </c>
      <c r="F1877" t="b">
        <v>0</v>
      </c>
      <c r="H1877" t="str">
        <v>ბათუმი, ხელვაჩაური</v>
      </c>
      <c r="I1877" t="str">
        <v/>
      </c>
      <c r="J1877" t="str">
        <v/>
      </c>
      <c r="K1877" t="str">
        <v/>
      </c>
      <c r="M1877" t="str">
        <v/>
      </c>
      <c r="N1877" t="str">
        <v/>
      </c>
      <c r="O1877" t="str">
        <v/>
      </c>
      <c r="P1877" t="str">
        <v/>
      </c>
      <c r="Q1877">
        <v>2034</v>
      </c>
      <c r="R1877" t="str">
        <v>bf4d83f9-5064-4958-af6e-e4c21b2e4880</v>
      </c>
      <c r="S1877" t="str">
        <v>94279771-0dd8-44b8-955b-275714b1489b</v>
      </c>
      <c r="T1877" t="str">
        <v>62adb203-22a8-4c9a-a654-f4abd3761f58</v>
      </c>
      <c r="U1877" t="str">
        <v>ICE001876</v>
      </c>
      <c r="V1877" t="b">
        <f>ISNUMBER(MATCH( ""&amp; T1877,  Emploees!AC:AC,0))</f>
        <v>0</v>
      </c>
      <c r="W1877" t="b">
        <f>IF(V1877,FALSE,ISNUMBER(MATCH(T1877,Emploees!B:B,0)))</f>
        <v>0</v>
      </c>
      <c r="X1877" t="b">
        <v>1</v>
      </c>
      <c r="Y1877" t="e">
        <f>MATCH(ROW(),Sheet2!$A$2:$A$8,0)</f>
        <v>#N/A</v>
      </c>
    </row>
    <row r="1878" spans="1:25" hidden="1" x14ac:dyDescent="0.25">
      <c r="A1878" t="str">
        <v>თბილისი სითი</v>
      </c>
      <c r="B1878" t="str">
        <v>405034537</v>
      </c>
      <c r="C1878" s="19" t="str">
        <v/>
      </c>
      <c r="E1878" t="str">
        <v/>
      </c>
      <c r="F1878" t="str">
        <v/>
      </c>
      <c r="H1878" t="str">
        <v>ქ. თბილისი, ვაკის რაიონი, ი. ჭავჭავაძის გამზ., №37მ</v>
      </c>
      <c r="I1878" t="str">
        <v/>
      </c>
      <c r="J1878" t="str">
        <v/>
      </c>
      <c r="K1878" t="str">
        <v/>
      </c>
      <c r="M1878" t="str">
        <v>შოთა ხიზანიშვილი</v>
      </c>
      <c r="N1878" t="str">
        <v>01030022440</v>
      </c>
      <c r="O1878" t="str">
        <v/>
      </c>
      <c r="P1878" t="str">
        <v/>
      </c>
      <c r="Q1878">
        <v>2006</v>
      </c>
      <c r="R1878" t="str">
        <v>0d51a686-652b-478f-9502-50b11abafa54</v>
      </c>
      <c r="S1878" t="str">
        <v>94279771-0dd8-44b8-955b-275714b1489b</v>
      </c>
      <c r="T1878" t="str">
        <v>c12720de-3276-40e2-abd0-b542e0a18f02</v>
      </c>
      <c r="U1878" t="str">
        <v>ICE001877</v>
      </c>
      <c r="V1878" t="b">
        <f>ISNUMBER(MATCH( ""&amp; T1878,  Emploees!AC:AC,0))</f>
        <v>0</v>
      </c>
      <c r="W1878" t="b">
        <f>IF(V1878,FALSE,ISNUMBER(MATCH(T1878,Emploees!B:B,0)))</f>
        <v>0</v>
      </c>
      <c r="X1878" t="b">
        <v>1</v>
      </c>
      <c r="Y1878" t="e">
        <f>MATCH(ROW(),Sheet2!$A$2:$A$8,0)</f>
        <v>#N/A</v>
      </c>
    </row>
    <row r="1879" spans="1:25" hidden="1" x14ac:dyDescent="0.25">
      <c r="A1879" t="str">
        <v>AG Transport and Development Limited</v>
      </c>
      <c r="B1879" t="str">
        <v>0</v>
      </c>
      <c r="C1879" s="19" t="str">
        <v/>
      </c>
      <c r="E1879" t="str">
        <v/>
      </c>
      <c r="F1879" t="str">
        <v/>
      </c>
      <c r="H1879" t="str">
        <v/>
      </c>
      <c r="I1879" t="str">
        <v/>
      </c>
      <c r="J1879" t="str">
        <v/>
      </c>
      <c r="K1879" t="str">
        <v/>
      </c>
      <c r="M1879" t="str">
        <v/>
      </c>
      <c r="N1879" t="str">
        <v/>
      </c>
      <c r="O1879" t="str">
        <v/>
      </c>
      <c r="P1879" t="str">
        <v/>
      </c>
      <c r="Q1879" t="str">
        <v/>
      </c>
      <c r="R1879" t="str">
        <v>7766e9c2-0094-4090-adf4-ef017062457f</v>
      </c>
      <c r="S1879" t="str">
        <v>e76c75b2-af68-49f2-beed-29e42483c818</v>
      </c>
      <c r="T1879" t="str">
        <v>5e546978-a76e-4472-8bb1-a82d80dc1088</v>
      </c>
      <c r="U1879" t="str">
        <v>ICE001878</v>
      </c>
      <c r="V1879" t="b">
        <f>ISNUMBER(MATCH( ""&amp; T1879,  Emploees!AC:AC,0))</f>
        <v>0</v>
      </c>
      <c r="W1879" t="b">
        <f>IF(V1879,FALSE,ISNUMBER(MATCH(T1879,Emploees!B:B,0)))</f>
        <v>0</v>
      </c>
      <c r="X1879" t="b">
        <v>1</v>
      </c>
      <c r="Y1879" t="e">
        <f>MATCH(ROW(),Sheet2!$A$2:$A$8,0)</f>
        <v>#N/A</v>
      </c>
    </row>
    <row r="1880" spans="1:25" hidden="1" x14ac:dyDescent="0.25">
      <c r="A1880" t="str">
        <v>იბრაიმ შალიკაძე</v>
      </c>
      <c r="B1880" t="str">
        <v>61006002758</v>
      </c>
      <c r="C1880" s="19" t="str">
        <v/>
      </c>
      <c r="E1880" t="str">
        <v>Male</v>
      </c>
      <c r="F1880" t="b">
        <v>0</v>
      </c>
      <c r="H1880" t="str">
        <v>ხელვაჩაურის რაიონი, ს. კირნათი , მე–4 ქ., N2</v>
      </c>
      <c r="I1880" t="str">
        <v/>
      </c>
      <c r="J1880" t="str">
        <v/>
      </c>
      <c r="K1880" t="str">
        <v/>
      </c>
      <c r="M1880" t="str">
        <v/>
      </c>
      <c r="N1880" t="str">
        <v/>
      </c>
      <c r="O1880" t="str">
        <v/>
      </c>
      <c r="P1880" t="str">
        <v/>
      </c>
      <c r="Q1880">
        <v>2017</v>
      </c>
      <c r="R1880" t="str">
        <v>bf4d83f9-5064-4958-af6e-e4c21b2e4880</v>
      </c>
      <c r="S1880" t="str">
        <v>94279771-0dd8-44b8-955b-275714b1489b</v>
      </c>
      <c r="T1880" t="str">
        <v>95fd8a07-50e2-4f93-b641-f8fc33a8f6d2</v>
      </c>
      <c r="U1880" t="str">
        <v>ICE001879</v>
      </c>
      <c r="V1880" t="b">
        <f>ISNUMBER(MATCH( ""&amp; T1880,  Emploees!AC:AC,0))</f>
        <v>0</v>
      </c>
      <c r="W1880" t="b">
        <f>IF(V1880,FALSE,ISNUMBER(MATCH(T1880,Emploees!B:B,0)))</f>
        <v>0</v>
      </c>
      <c r="X1880" t="b">
        <v>1</v>
      </c>
      <c r="Y1880" t="e">
        <f>MATCH(ROW(),Sheet2!$A$2:$A$8,0)</f>
        <v>#N/A</v>
      </c>
    </row>
    <row r="1881" spans="1:25" hidden="1" x14ac:dyDescent="0.25">
      <c r="A1881" t="str">
        <v>DATAKOM</v>
      </c>
      <c r="B1881" t="str">
        <v>0</v>
      </c>
      <c r="C1881" s="19" t="str">
        <v/>
      </c>
      <c r="E1881" t="str">
        <v/>
      </c>
      <c r="F1881" t="str">
        <v/>
      </c>
      <c r="H1881" t="str">
        <v>Serifali Mah. Bayraktar Bulvarı, Kutup Sokak No:26 Umraniye-Istanbul-TURKEY</v>
      </c>
      <c r="I1881" t="str">
        <v/>
      </c>
      <c r="J1881" t="str">
        <v/>
      </c>
      <c r="K1881" t="str">
        <v/>
      </c>
      <c r="M1881" t="str">
        <v/>
      </c>
      <c r="N1881" t="str">
        <v/>
      </c>
      <c r="O1881" t="str">
        <v/>
      </c>
      <c r="P1881" t="str">
        <v/>
      </c>
      <c r="Q1881" t="str">
        <v/>
      </c>
      <c r="R1881" t="str">
        <v>7766e9c2-0094-4090-adf4-ef017062457f</v>
      </c>
      <c r="S1881" t="str">
        <v>53cc2ab4-7af4-40a4-8f56-ef11c416822b</v>
      </c>
      <c r="T1881" t="str">
        <v>28a0c522-7a99-4695-922f-a4d722967554</v>
      </c>
      <c r="U1881" t="str">
        <v>ICE001880</v>
      </c>
      <c r="V1881" t="b">
        <f>ISNUMBER(MATCH( ""&amp; T1881,  Emploees!AC:AC,0))</f>
        <v>0</v>
      </c>
      <c r="W1881" t="b">
        <f>IF(V1881,FALSE,ISNUMBER(MATCH(T1881,Emploees!B:B,0)))</f>
        <v>0</v>
      </c>
      <c r="X1881" t="b">
        <v>1</v>
      </c>
      <c r="Y1881" t="e">
        <f>MATCH(ROW(),Sheet2!$A$2:$A$8,0)</f>
        <v>#N/A</v>
      </c>
    </row>
    <row r="1882" spans="1:25" hidden="1" x14ac:dyDescent="0.25">
      <c r="A1882" t="str">
        <v>POLTIME</v>
      </c>
      <c r="B1882" t="str">
        <v>0</v>
      </c>
      <c r="C1882" s="19" t="str">
        <v/>
      </c>
      <c r="E1882" t="str">
        <v/>
      </c>
      <c r="F1882" t="str">
        <v/>
      </c>
      <c r="H1882" t="str">
        <v>10726 Sk. No: 29-31 Karatay / KONYA / TURKEY</v>
      </c>
      <c r="I1882" t="str">
        <v/>
      </c>
      <c r="J1882" t="str">
        <v/>
      </c>
      <c r="K1882" t="str">
        <v/>
      </c>
      <c r="M1882" t="str">
        <v/>
      </c>
      <c r="N1882" t="str">
        <v/>
      </c>
      <c r="O1882" t="str">
        <v/>
      </c>
      <c r="P1882" t="str">
        <v/>
      </c>
      <c r="Q1882" t="str">
        <v/>
      </c>
      <c r="R1882" t="str">
        <v>7766e9c2-0094-4090-adf4-ef017062457f</v>
      </c>
      <c r="S1882" t="str">
        <v>53cc2ab4-7af4-40a4-8f56-ef11c416822b</v>
      </c>
      <c r="T1882" t="str">
        <v>9d415757-fc58-46bc-99c2-6476225d05c9</v>
      </c>
      <c r="U1882" t="str">
        <v>ICE001881</v>
      </c>
      <c r="V1882" t="b">
        <f>ISNUMBER(MATCH( ""&amp; T1882,  Emploees!AC:AC,0))</f>
        <v>0</v>
      </c>
      <c r="W1882" t="b">
        <f>IF(V1882,FALSE,ISNUMBER(MATCH(T1882,Emploees!B:B,0)))</f>
        <v>0</v>
      </c>
      <c r="X1882" t="b">
        <v>1</v>
      </c>
      <c r="Y1882" t="e">
        <f>MATCH(ROW(),Sheet2!$A$2:$A$8,0)</f>
        <v>#N/A</v>
      </c>
    </row>
    <row r="1883" spans="1:25" hidden="1" x14ac:dyDescent="0.25">
      <c r="A1883" t="str">
        <v>ავთანდილ ფარტენაძე</v>
      </c>
      <c r="B1883" t="str">
        <v>61004039677</v>
      </c>
      <c r="C1883" s="19" t="str">
        <v/>
      </c>
      <c r="E1883" t="str">
        <v>Male</v>
      </c>
      <c r="F1883" t="str">
        <v/>
      </c>
      <c r="H1883" t="str">
        <v/>
      </c>
      <c r="I1883" t="str">
        <v/>
      </c>
      <c r="J1883" t="str">
        <v/>
      </c>
      <c r="K1883" t="str">
        <v>GE55BG0000000534025754</v>
      </c>
      <c r="M1883" t="str">
        <v/>
      </c>
      <c r="N1883" t="str">
        <v/>
      </c>
      <c r="O1883" t="str">
        <v/>
      </c>
      <c r="P1883" t="str">
        <v/>
      </c>
      <c r="Q1883">
        <v>1900</v>
      </c>
      <c r="R1883" t="str">
        <v>470412f4-e2c0-4f9d-91f1-1c0630a02364</v>
      </c>
      <c r="S1883" t="str">
        <v>94279771-0dd8-44b8-955b-275714b1489b</v>
      </c>
      <c r="T1883" t="str">
        <v>e0928ffe-f0df-4a52-a816-fc0caca1d7be</v>
      </c>
      <c r="U1883" t="str">
        <v>ICE001882</v>
      </c>
      <c r="V1883" t="b">
        <f>ISNUMBER(MATCH( ""&amp; T1883,  Emploees!AC:AC,0))</f>
        <v>0</v>
      </c>
      <c r="W1883" t="b">
        <f>IF(V1883,FALSE,ISNUMBER(MATCH(T1883,Emploees!B:B,0)))</f>
        <v>0</v>
      </c>
      <c r="X1883" t="b">
        <v>1</v>
      </c>
      <c r="Y1883" t="e">
        <f>MATCH(ROW(),Sheet2!$A$2:$A$8,0)</f>
        <v>#N/A</v>
      </c>
    </row>
    <row r="1884" spans="1:25" hidden="1" x14ac:dyDescent="0.25">
      <c r="A1884" t="str">
        <v>მინდია ხიმშიაშვილი</v>
      </c>
      <c r="B1884" t="str">
        <v>61010015857</v>
      </c>
      <c r="C1884" s="19" t="str">
        <v/>
      </c>
      <c r="E1884" t="str">
        <v>Male</v>
      </c>
      <c r="F1884" t="str">
        <v/>
      </c>
      <c r="H1884" t="str">
        <v/>
      </c>
      <c r="I1884" t="str">
        <v/>
      </c>
      <c r="J1884" t="str">
        <v/>
      </c>
      <c r="K1884" t="str">
        <v>GE43BG0000000048035600</v>
      </c>
      <c r="M1884" t="str">
        <v/>
      </c>
      <c r="N1884" t="str">
        <v/>
      </c>
      <c r="O1884" t="str">
        <v/>
      </c>
      <c r="P1884" t="str">
        <v/>
      </c>
      <c r="Q1884" t="str">
        <v/>
      </c>
      <c r="R1884" t="str">
        <v>470412f4-e2c0-4f9d-91f1-1c0630a02364</v>
      </c>
      <c r="S1884" t="str">
        <v>94279771-0dd8-44b8-955b-275714b1489b</v>
      </c>
      <c r="T1884" t="str">
        <v>7f6f0e56-1263-4322-8a5d-4dec80656746</v>
      </c>
      <c r="U1884" t="str">
        <v>ICE001883</v>
      </c>
      <c r="V1884" t="b">
        <f>ISNUMBER(MATCH( ""&amp; T1884,  Emploees!AC:AC,0))</f>
        <v>1</v>
      </c>
      <c r="W1884" t="b">
        <f>IF(V1884,FALSE,ISNUMBER(MATCH(T1884,Emploees!B:B,0)))</f>
        <v>0</v>
      </c>
      <c r="X1884" t="b">
        <v>1</v>
      </c>
      <c r="Y1884" t="e">
        <f>MATCH(ROW(),Sheet2!$A$2:$A$8,0)</f>
        <v>#N/A</v>
      </c>
    </row>
    <row r="1885" spans="1:25" hidden="1" x14ac:dyDescent="0.25">
      <c r="A1885" t="str">
        <v>გოგიტა გოგატიშვილი</v>
      </c>
      <c r="B1885" t="str">
        <v>58001030154</v>
      </c>
      <c r="C1885" s="19" t="str">
        <v/>
      </c>
      <c r="E1885" t="str">
        <v>Male</v>
      </c>
      <c r="F1885" t="str">
        <v/>
      </c>
      <c r="H1885" t="str">
        <v/>
      </c>
      <c r="I1885" t="str">
        <v/>
      </c>
      <c r="J1885" t="str">
        <v/>
      </c>
      <c r="K1885" t="str">
        <v>GE07BG0000000160863156</v>
      </c>
      <c r="M1885" t="str">
        <v/>
      </c>
      <c r="N1885" t="str">
        <v/>
      </c>
      <c r="O1885" t="str">
        <v/>
      </c>
      <c r="P1885" t="str">
        <v/>
      </c>
      <c r="Q1885">
        <v>2005</v>
      </c>
      <c r="R1885" t="str">
        <v>470412f4-e2c0-4f9d-91f1-1c0630a02364</v>
      </c>
      <c r="S1885" t="str">
        <v>94279771-0dd8-44b8-955b-275714b1489b</v>
      </c>
      <c r="T1885" t="str">
        <v>5cb99129-a37d-48a8-9434-afdd7657c13e</v>
      </c>
      <c r="U1885" t="str">
        <v>ICE001884</v>
      </c>
      <c r="V1885" t="b">
        <f>ISNUMBER(MATCH( ""&amp; T1885,  Emploees!AC:AC,0))</f>
        <v>0</v>
      </c>
      <c r="W1885" t="b">
        <f>IF(V1885,FALSE,ISNUMBER(MATCH(T1885,Emploees!B:B,0)))</f>
        <v>0</v>
      </c>
      <c r="X1885" t="b">
        <v>1</v>
      </c>
      <c r="Y1885" t="e">
        <f>MATCH(ROW(),Sheet2!$A$2:$A$8,0)</f>
        <v>#N/A</v>
      </c>
    </row>
    <row r="1886" spans="1:25" hidden="1" x14ac:dyDescent="0.25">
      <c r="A1886" t="str">
        <v>დავით მჭედლიშვილი</v>
      </c>
      <c r="B1886" t="str">
        <v>24001001978</v>
      </c>
      <c r="C1886" s="19" t="str">
        <v/>
      </c>
      <c r="E1886" t="str">
        <v>Male</v>
      </c>
      <c r="F1886" t="str">
        <v/>
      </c>
      <c r="H1886" t="str">
        <v/>
      </c>
      <c r="I1886" t="str">
        <v/>
      </c>
      <c r="J1886" t="str">
        <v/>
      </c>
      <c r="K1886" t="str">
        <v>GE07BG0000000345925285,GE34TB7257745064300026</v>
      </c>
      <c r="M1886" t="str">
        <v/>
      </c>
      <c r="N1886" t="str">
        <v/>
      </c>
      <c r="O1886" t="str">
        <v/>
      </c>
      <c r="P1886" t="str">
        <v/>
      </c>
      <c r="Q1886">
        <v>2015</v>
      </c>
      <c r="R1886" t="str">
        <v>470412f4-e2c0-4f9d-91f1-1c0630a02364</v>
      </c>
      <c r="S1886" t="str">
        <v>94279771-0dd8-44b8-955b-275714b1489b</v>
      </c>
      <c r="T1886" t="str">
        <v>8af77510-7dae-4172-ba12-b51ae1632683</v>
      </c>
      <c r="U1886" t="str">
        <v>ICE001885</v>
      </c>
      <c r="V1886" t="b">
        <f>ISNUMBER(MATCH( ""&amp; T1886,  Emploees!AC:AC,0))</f>
        <v>0</v>
      </c>
      <c r="W1886" t="b">
        <f>IF(V1886,FALSE,ISNUMBER(MATCH(T1886,Emploees!B:B,0)))</f>
        <v>0</v>
      </c>
      <c r="X1886" t="b">
        <v>1</v>
      </c>
      <c r="Y1886" t="e">
        <f>MATCH(ROW(),Sheet2!$A$2:$A$8,0)</f>
        <v>#N/A</v>
      </c>
    </row>
    <row r="1887" spans="1:25" hidden="1" x14ac:dyDescent="0.25">
      <c r="A1887" t="str">
        <v>DT MUHENDISLIK VE TAAHHUT A.S.</v>
      </c>
      <c r="B1887" t="str">
        <v>0</v>
      </c>
      <c r="C1887" s="19" t="str">
        <v/>
      </c>
      <c r="E1887" t="str">
        <v/>
      </c>
      <c r="F1887" t="str">
        <v/>
      </c>
      <c r="H1887" t="str">
        <v>Şerifali Mah. Başer Sok. No:30-32 Ümraniye / İstanbul / Türkiye</v>
      </c>
      <c r="I1887" t="str">
        <v/>
      </c>
      <c r="J1887" t="str">
        <v/>
      </c>
      <c r="K1887" t="str">
        <v/>
      </c>
      <c r="M1887" t="str">
        <v/>
      </c>
      <c r="N1887" t="str">
        <v/>
      </c>
      <c r="O1887" t="str">
        <v/>
      </c>
      <c r="P1887" t="str">
        <v/>
      </c>
      <c r="Q1887" t="str">
        <v/>
      </c>
      <c r="R1887" t="str">
        <v>7766e9c2-0094-4090-adf4-ef017062457f</v>
      </c>
      <c r="S1887" t="str">
        <v>53cc2ab4-7af4-40a4-8f56-ef11c416822b</v>
      </c>
      <c r="T1887" t="str">
        <v>e73bbc35-c413-4683-8c6f-c015c511dffa</v>
      </c>
      <c r="U1887" t="str">
        <v>ICE001886</v>
      </c>
      <c r="V1887" t="b">
        <f>ISNUMBER(MATCH( ""&amp; T1887,  Emploees!AC:AC,0))</f>
        <v>0</v>
      </c>
      <c r="W1887" t="b">
        <f>IF(V1887,FALSE,ISNUMBER(MATCH(T1887,Emploees!B:B,0)))</f>
        <v>0</v>
      </c>
      <c r="X1887" t="b">
        <v>1</v>
      </c>
      <c r="Y1887" t="e">
        <f>MATCH(ROW(),Sheet2!$A$2:$A$8,0)</f>
        <v>#N/A</v>
      </c>
    </row>
    <row r="1888" spans="1:25" hidden="1" x14ac:dyDescent="0.25">
      <c r="A1888" t="str">
        <v>დნთ ქონსთრაქშენ</v>
      </c>
      <c r="B1888" t="str">
        <v>405418196</v>
      </c>
      <c r="C1888" s="19" t="str">
        <v/>
      </c>
      <c r="E1888" t="str">
        <v/>
      </c>
      <c r="F1888" t="str">
        <v/>
      </c>
      <c r="H1888" t="str">
        <v>ქ. თბილისი, საბურთალოს რაიონი, დიდი დიღმის დასახლება, III მიკრო/რაიონი, კორპუსი 3, ბინა 162</v>
      </c>
      <c r="I1888" t="str">
        <v/>
      </c>
      <c r="J1888" t="str">
        <v/>
      </c>
      <c r="K1888" t="str">
        <v/>
      </c>
      <c r="M1888" t="str">
        <v>ერთან აიგუნ</v>
      </c>
      <c r="N1888">
        <v>15662414560</v>
      </c>
      <c r="O1888" t="str">
        <v/>
      </c>
      <c r="P1888" t="str">
        <v/>
      </c>
      <c r="Q1888">
        <v>2061</v>
      </c>
      <c r="R1888" t="str">
        <v>0d51a686-652b-478f-9502-50b11abafa54</v>
      </c>
      <c r="S1888" t="str">
        <v>94279771-0dd8-44b8-955b-275714b1489b</v>
      </c>
      <c r="T1888" t="str">
        <v>830b062b-b828-450d-8340-a3eabbf037ce</v>
      </c>
      <c r="U1888" t="str">
        <v>ICE001887</v>
      </c>
      <c r="V1888" t="b">
        <f>ISNUMBER(MATCH( ""&amp; T1888,  Emploees!AC:AC,0))</f>
        <v>0</v>
      </c>
      <c r="W1888" t="b">
        <f>IF(V1888,FALSE,ISNUMBER(MATCH(T1888,Emploees!B:B,0)))</f>
        <v>0</v>
      </c>
      <c r="X1888" t="b">
        <v>1</v>
      </c>
      <c r="Y1888" t="e">
        <f>MATCH(ROW(),Sheet2!$A$2:$A$8,0)</f>
        <v>#N/A</v>
      </c>
    </row>
    <row r="1889" spans="1:25" hidden="1" x14ac:dyDescent="0.25">
      <c r="A1889" t="str">
        <v xml:space="preserve">ინდეკო სი ემ </v>
      </c>
      <c r="B1889" t="str">
        <v>405508339</v>
      </c>
      <c r="C1889" s="19" t="str">
        <v/>
      </c>
      <c r="E1889" t="str">
        <v/>
      </c>
      <c r="F1889" t="str">
        <v/>
      </c>
      <c r="H1889" t="str">
        <v xml:space="preserve">ქ. თბილისი, ვაკის რაიონი, ი. ჭავჭავაძის გამზ.,N 23-23ა, საოფისე ფართი N 7ა  </v>
      </c>
      <c r="I1889" t="str">
        <v/>
      </c>
      <c r="J1889" t="str">
        <v/>
      </c>
      <c r="K1889" t="str">
        <v/>
      </c>
      <c r="M1889" t="str">
        <v/>
      </c>
      <c r="N1889" t="str">
        <v/>
      </c>
      <c r="O1889" t="str">
        <v/>
      </c>
      <c r="P1889" t="str">
        <v/>
      </c>
      <c r="Q1889">
        <v>2011</v>
      </c>
      <c r="R1889" t="str">
        <v>0d51a686-652b-478f-9502-50b11abafa54</v>
      </c>
      <c r="S1889" t="str">
        <v>94279771-0dd8-44b8-955b-275714b1489b</v>
      </c>
      <c r="T1889" t="str">
        <v>ba94ed59-522c-4852-994c-130ef7e8cd30</v>
      </c>
      <c r="U1889" t="str">
        <v>ICE001888</v>
      </c>
      <c r="V1889" t="b">
        <f>ISNUMBER(MATCH( ""&amp; T1889,  Emploees!AC:AC,0))</f>
        <v>0</v>
      </c>
      <c r="W1889" t="b">
        <f>IF(V1889,FALSE,ISNUMBER(MATCH(T1889,Emploees!B:B,0)))</f>
        <v>0</v>
      </c>
      <c r="X1889" t="b">
        <v>1</v>
      </c>
      <c r="Y1889" t="e">
        <f>MATCH(ROW(),Sheet2!$A$2:$A$8,0)</f>
        <v>#N/A</v>
      </c>
    </row>
    <row r="1890" spans="1:25" hidden="1" x14ac:dyDescent="0.25">
      <c r="A1890" t="str">
        <v>შატო დე ვერე</v>
      </c>
      <c r="B1890" t="str">
        <v>405357224</v>
      </c>
      <c r="C1890" s="19" t="str">
        <v/>
      </c>
      <c r="E1890" t="str">
        <v/>
      </c>
      <c r="F1890" t="str">
        <v/>
      </c>
      <c r="H1890" t="str">
        <v>ქ. თბილისი, ვაკის რაიონი, ყიფშიძის ქ., N 3ბ, კომერციული ფართი, I სართული და ანტრესოლი</v>
      </c>
      <c r="I1890" t="str">
        <v/>
      </c>
      <c r="J1890" t="str">
        <v/>
      </c>
      <c r="K1890" t="str">
        <v/>
      </c>
      <c r="M1890" t="str">
        <v>დავით ჩაჩანიძე</v>
      </c>
      <c r="N1890">
        <v>54001005026</v>
      </c>
      <c r="O1890" t="str">
        <v/>
      </c>
      <c r="P1890" t="str">
        <v/>
      </c>
      <c r="Q1890">
        <v>2037</v>
      </c>
      <c r="R1890" t="str">
        <v>ec8c01a4-0fe9-424e-b08d-3bc252e7ac53</v>
      </c>
      <c r="S1890" t="str">
        <v>94279771-0dd8-44b8-955b-275714b1489b</v>
      </c>
      <c r="T1890" t="str">
        <v>80df9929-4edd-411e-b6a3-b5e9f30e5fa0</v>
      </c>
      <c r="U1890" t="str">
        <v>ICE001889</v>
      </c>
      <c r="V1890" t="b">
        <f>ISNUMBER(MATCH( ""&amp; T1890,  Emploees!AC:AC,0))</f>
        <v>0</v>
      </c>
      <c r="W1890" t="b">
        <f>IF(V1890,FALSE,ISNUMBER(MATCH(T1890,Emploees!B:B,0)))</f>
        <v>0</v>
      </c>
      <c r="X1890" t="b">
        <v>1</v>
      </c>
      <c r="Y1890" t="e">
        <f>MATCH(ROW(),Sheet2!$A$2:$A$8,0)</f>
        <v>#N/A</v>
      </c>
    </row>
    <row r="1891" spans="1:25" hidden="1" x14ac:dyDescent="0.25">
      <c r="A1891" t="str">
        <v>ასკანელი ვაინერი &amp; დისტილერი</v>
      </c>
      <c r="B1891" t="str">
        <v>205010888</v>
      </c>
      <c r="C1891" s="19" t="str">
        <v/>
      </c>
      <c r="E1891" t="str">
        <v/>
      </c>
      <c r="F1891" t="str">
        <v/>
      </c>
      <c r="H1891" t="str">
        <v xml:space="preserve">ქ. თბილისი, სამგორის რაიონი, კახეთის გზატკ.,110ა </v>
      </c>
      <c r="I1891" t="str">
        <v/>
      </c>
      <c r="J1891" t="str">
        <v/>
      </c>
      <c r="K1891" t="str">
        <v/>
      </c>
      <c r="M1891" t="str">
        <v>ბესიკი კევლიშვილი</v>
      </c>
      <c r="N1891">
        <v>12002000392</v>
      </c>
      <c r="O1891" t="str">
        <v/>
      </c>
      <c r="P1891" t="str">
        <v/>
      </c>
      <c r="Q1891">
        <v>2102</v>
      </c>
      <c r="R1891" t="str">
        <v>0d51a686-652b-478f-9502-50b11abafa54</v>
      </c>
      <c r="S1891" t="str">
        <v>94279771-0dd8-44b8-955b-275714b1489b</v>
      </c>
      <c r="T1891" t="str">
        <v>0ea1ff2e-cd21-42e6-8652-3079bf1d48b2</v>
      </c>
      <c r="U1891" t="str">
        <v>ICE001890</v>
      </c>
      <c r="V1891" t="b">
        <f>ISNUMBER(MATCH( ""&amp; T1891,  Emploees!AC:AC,0))</f>
        <v>0</v>
      </c>
      <c r="W1891" t="b">
        <f>IF(V1891,FALSE,ISNUMBER(MATCH(T1891,Emploees!B:B,0)))</f>
        <v>0</v>
      </c>
      <c r="X1891" t="b">
        <v>1</v>
      </c>
      <c r="Y1891" t="e">
        <f>MATCH(ROW(),Sheet2!$A$2:$A$8,0)</f>
        <v>#N/A</v>
      </c>
    </row>
    <row r="1892" spans="1:25" hidden="1" x14ac:dyDescent="0.25">
      <c r="A1892" t="str">
        <v>ევრომასტერი</v>
      </c>
      <c r="B1892" t="str">
        <v>412670499</v>
      </c>
      <c r="C1892" s="19" t="str">
        <v/>
      </c>
      <c r="E1892" t="str">
        <v/>
      </c>
      <c r="F1892" t="str">
        <v/>
      </c>
      <c r="H1892" t="str">
        <v>ქალაქი თბილისი, დიდუბის რაიონი, აკაკი ბელიაშვილის ქუჩა, N132</v>
      </c>
      <c r="I1892" t="str">
        <v/>
      </c>
      <c r="J1892" t="str">
        <v/>
      </c>
      <c r="K1892" t="str">
        <v>GE97CD0360000021700819</v>
      </c>
      <c r="M1892" t="str">
        <v>პაატა რუსაძე</v>
      </c>
      <c r="N1892">
        <v>60001005614</v>
      </c>
      <c r="O1892" t="str">
        <v/>
      </c>
      <c r="P1892" t="str">
        <v/>
      </c>
      <c r="Q1892">
        <v>2056</v>
      </c>
      <c r="R1892" t="str">
        <v>0d51a686-652b-478f-9502-50b11abafa54</v>
      </c>
      <c r="S1892" t="str">
        <v>94279771-0dd8-44b8-955b-275714b1489b</v>
      </c>
      <c r="T1892" t="str">
        <v>a4425102-baf9-4b16-b55f-aa91a50f9f8c</v>
      </c>
      <c r="U1892" t="str">
        <v>ICE001891</v>
      </c>
      <c r="V1892" t="b">
        <f>ISNUMBER(MATCH( ""&amp; T1892,  Emploees!AC:AC,0))</f>
        <v>0</v>
      </c>
      <c r="W1892" t="b">
        <f>IF(V1892,FALSE,ISNUMBER(MATCH(T1892,Emploees!B:B,0)))</f>
        <v>0</v>
      </c>
      <c r="X1892" t="b">
        <v>1</v>
      </c>
      <c r="Y1892" t="e">
        <f>MATCH(ROW(),Sheet2!$A$2:$A$8,0)</f>
        <v>#N/A</v>
      </c>
    </row>
    <row r="1893" spans="1:25" hidden="1" x14ac:dyDescent="0.25">
      <c r="A1893" t="str">
        <v>აკაკი ბრელიძე</v>
      </c>
      <c r="B1893" t="str">
        <v>01008006801</v>
      </c>
      <c r="C1893" s="19" t="str">
        <v/>
      </c>
      <c r="E1893" t="str">
        <v>Male</v>
      </c>
      <c r="F1893" t="b">
        <v>1</v>
      </c>
      <c r="H1893" t="str">
        <v>ქ. თბილისი, შატბერაშვილის ქუჩა N38</v>
      </c>
      <c r="I1893" t="str">
        <v/>
      </c>
      <c r="J1893" t="str">
        <v/>
      </c>
      <c r="K1893" t="str">
        <v>GE74BG0000000538910720</v>
      </c>
      <c r="M1893" t="str">
        <v/>
      </c>
      <c r="N1893" t="str">
        <v/>
      </c>
      <c r="O1893" t="str">
        <v/>
      </c>
      <c r="P1893" t="str">
        <v/>
      </c>
      <c r="Q1893" t="str">
        <v/>
      </c>
      <c r="R1893" t="str">
        <v>bf4d83f9-5064-4958-af6e-e4c21b2e4880</v>
      </c>
      <c r="S1893" t="str">
        <v>94279771-0dd8-44b8-955b-275714b1489b</v>
      </c>
      <c r="T1893" t="str">
        <v>c2ee6a7d-7345-499b-81d4-d49654bb5af6</v>
      </c>
      <c r="U1893" t="str">
        <v>ICE001892</v>
      </c>
      <c r="V1893" t="b">
        <f>ISNUMBER(MATCH( ""&amp; T1893,  Emploees!AC:AC,0))</f>
        <v>0</v>
      </c>
      <c r="W1893" t="b">
        <f>IF(V1893,FALSE,ISNUMBER(MATCH(T1893,Emploees!B:B,0)))</f>
        <v>1</v>
      </c>
      <c r="X1893" t="b">
        <v>1</v>
      </c>
      <c r="Y1893" t="e">
        <f>MATCH(ROW(),Sheet2!$A$2:$A$8,0)</f>
        <v>#N/A</v>
      </c>
    </row>
    <row r="1894" spans="1:25" hidden="1" x14ac:dyDescent="0.25">
      <c r="A1894" t="str">
        <v>ირაკლი მჭედლიშვილი</v>
      </c>
      <c r="B1894" t="str">
        <v>01012000978</v>
      </c>
      <c r="C1894" s="19" t="str">
        <v/>
      </c>
      <c r="E1894" t="str">
        <v>Male</v>
      </c>
      <c r="F1894" t="b">
        <v>1</v>
      </c>
      <c r="H1894" t="str">
        <v/>
      </c>
      <c r="I1894" t="str">
        <v/>
      </c>
      <c r="J1894" t="str">
        <v/>
      </c>
      <c r="K1894" t="str">
        <v>GE62BG0000000306286700</v>
      </c>
      <c r="M1894" t="str">
        <v/>
      </c>
      <c r="N1894" t="str">
        <v/>
      </c>
      <c r="O1894" t="str">
        <v/>
      </c>
      <c r="P1894" t="str">
        <v/>
      </c>
      <c r="Q1894">
        <v>1665</v>
      </c>
      <c r="R1894" t="str">
        <v>bf4d83f9-5064-4958-af6e-e4c21b2e4880</v>
      </c>
      <c r="S1894" t="str">
        <v>94279771-0dd8-44b8-955b-275714b1489b</v>
      </c>
      <c r="T1894" t="str">
        <v>489f2ee4-9c4d-4909-8b54-37d86935386e</v>
      </c>
      <c r="U1894" t="str">
        <v>ICE001893</v>
      </c>
      <c r="V1894" t="b">
        <f>ISNUMBER(MATCH( ""&amp; T1894,  Emploees!AC:AC,0))</f>
        <v>1</v>
      </c>
      <c r="W1894" t="b">
        <f>IF(V1894,FALSE,ISNUMBER(MATCH(T1894,Emploees!B:B,0)))</f>
        <v>0</v>
      </c>
      <c r="X1894" t="b">
        <v>1</v>
      </c>
      <c r="Y1894" t="e">
        <f>MATCH(ROW(),Sheet2!$A$2:$A$8,0)</f>
        <v>#N/A</v>
      </c>
    </row>
    <row r="1895" spans="1:25" hidden="1" x14ac:dyDescent="0.25">
      <c r="A1895" t="str">
        <v>სანდრო დოლიძე</v>
      </c>
      <c r="B1895" t="str">
        <v>01024087695</v>
      </c>
      <c r="C1895" s="19" t="str">
        <v/>
      </c>
      <c r="E1895" t="str">
        <v>Male</v>
      </c>
      <c r="F1895" t="b">
        <v>1</v>
      </c>
      <c r="H1895" t="str">
        <v/>
      </c>
      <c r="I1895" t="str">
        <v/>
      </c>
      <c r="J1895" t="str">
        <v/>
      </c>
      <c r="K1895" t="str">
        <v/>
      </c>
      <c r="M1895" t="str">
        <v/>
      </c>
      <c r="N1895" t="str">
        <v/>
      </c>
      <c r="O1895" t="str">
        <v/>
      </c>
      <c r="P1895" t="str">
        <v/>
      </c>
      <c r="Q1895" t="str">
        <v/>
      </c>
      <c r="R1895" t="str">
        <v>bf4d83f9-5064-4958-af6e-e4c21b2e4880</v>
      </c>
      <c r="S1895" t="str">
        <v>94279771-0dd8-44b8-955b-275714b1489b</v>
      </c>
      <c r="T1895" t="str">
        <v>361ef59b-8404-476a-9b64-d979384a1bf2</v>
      </c>
      <c r="U1895" t="str">
        <v>ICE001894</v>
      </c>
      <c r="V1895" t="b">
        <f>ISNUMBER(MATCH( ""&amp; T1895,  Emploees!AC:AC,0))</f>
        <v>0</v>
      </c>
      <c r="W1895" t="b">
        <f>IF(V1895,FALSE,ISNUMBER(MATCH(T1895,Emploees!B:B,0)))</f>
        <v>0</v>
      </c>
      <c r="X1895" t="b">
        <v>1</v>
      </c>
      <c r="Y1895" t="e">
        <f>MATCH(ROW(),Sheet2!$A$2:$A$8,0)</f>
        <v>#N/A</v>
      </c>
    </row>
    <row r="1896" spans="1:25" hidden="1" x14ac:dyDescent="0.25">
      <c r="A1896" t="str">
        <v>ეს ეს მოტორსი</v>
      </c>
      <c r="B1896" t="str">
        <v>445586893</v>
      </c>
      <c r="C1896" s="19" t="str">
        <v/>
      </c>
      <c r="E1896" t="str">
        <v/>
      </c>
      <c r="F1896" t="str">
        <v/>
      </c>
      <c r="H1896" t="str">
        <v>ქ. ბათუმი, ფრიდონ ხალვაშის ქ., N144</v>
      </c>
      <c r="I1896" t="str">
        <v/>
      </c>
      <c r="J1896" t="str">
        <v/>
      </c>
      <c r="K1896" t="str">
        <v/>
      </c>
      <c r="M1896" t="str">
        <v>სოსლან ხილაძე</v>
      </c>
      <c r="N1896">
        <v>61001085337</v>
      </c>
      <c r="O1896" t="str">
        <v/>
      </c>
      <c r="P1896" t="str">
        <v/>
      </c>
      <c r="Q1896">
        <v>2062</v>
      </c>
      <c r="R1896" t="str">
        <v>0d51a686-652b-478f-9502-50b11abafa54</v>
      </c>
      <c r="S1896" t="str">
        <v>94279771-0dd8-44b8-955b-275714b1489b</v>
      </c>
      <c r="T1896" t="str">
        <v>65ea75e3-4c45-410f-928b-cb6eefb35125</v>
      </c>
      <c r="U1896" t="str">
        <v>ICE001895</v>
      </c>
      <c r="V1896" t="b">
        <f>ISNUMBER(MATCH( ""&amp; T1896,  Emploees!AC:AC,0))</f>
        <v>0</v>
      </c>
      <c r="W1896" t="b">
        <f>IF(V1896,FALSE,ISNUMBER(MATCH(T1896,Emploees!B:B,0)))</f>
        <v>0</v>
      </c>
      <c r="X1896" t="b">
        <v>1</v>
      </c>
      <c r="Y1896" t="e">
        <f>MATCH(ROW(),Sheet2!$A$2:$A$8,0)</f>
        <v>#N/A</v>
      </c>
    </row>
    <row r="1897" spans="1:25" hidden="1" x14ac:dyDescent="0.25">
      <c r="A1897" t="str">
        <v>უჩა სხირტლაძე</v>
      </c>
      <c r="B1897" t="str">
        <v>38001019705</v>
      </c>
      <c r="C1897" s="19" t="str">
        <v/>
      </c>
      <c r="E1897" t="str">
        <v>Male</v>
      </c>
      <c r="F1897" t="b">
        <v>1</v>
      </c>
      <c r="H1897" t="str">
        <v>საჩხერე ს. კალვათა</v>
      </c>
      <c r="I1897" t="str">
        <v/>
      </c>
      <c r="J1897" t="str">
        <v/>
      </c>
      <c r="K1897" t="str">
        <v/>
      </c>
      <c r="M1897" t="str">
        <v/>
      </c>
      <c r="N1897" t="str">
        <v/>
      </c>
      <c r="O1897" t="str">
        <v/>
      </c>
      <c r="P1897" t="str">
        <v/>
      </c>
      <c r="Q1897" t="str">
        <v/>
      </c>
      <c r="R1897" t="str">
        <v>bf4d83f9-5064-4958-af6e-e4c21b2e4880</v>
      </c>
      <c r="S1897" t="str">
        <v>94279771-0dd8-44b8-955b-275714b1489b</v>
      </c>
      <c r="T1897" t="str">
        <v>bf098ac6-3a23-4afa-8d21-c373a90ed0fa</v>
      </c>
      <c r="U1897" t="str">
        <v>ICE001896</v>
      </c>
      <c r="V1897" t="b">
        <f>ISNUMBER(MATCH( ""&amp; T1897,  Emploees!AC:AC,0))</f>
        <v>0</v>
      </c>
      <c r="W1897" t="b">
        <f>IF(V1897,FALSE,ISNUMBER(MATCH(T1897,Emploees!B:B,0)))</f>
        <v>0</v>
      </c>
      <c r="X1897" t="b">
        <v>1</v>
      </c>
      <c r="Y1897" t="e">
        <f>MATCH(ROW(),Sheet2!$A$2:$A$8,0)</f>
        <v>#N/A</v>
      </c>
    </row>
    <row r="1898" spans="1:25" hidden="1" x14ac:dyDescent="0.25">
      <c r="A1898" t="str">
        <v>თიემჯი ლოგისტიკს</v>
      </c>
      <c r="B1898" t="str">
        <v>405508641</v>
      </c>
      <c r="C1898" s="19" t="str">
        <v/>
      </c>
      <c r="E1898" t="str">
        <v/>
      </c>
      <c r="F1898" t="str">
        <v/>
      </c>
      <c r="H1898" t="str">
        <v xml:space="preserve">ქალაქი თბილისი, საბურთალოს რაიონი, გივი კარტოზიას ქუჩა, N10, სადარბაზო 2, სართული 16, ბინა N162 
</v>
      </c>
      <c r="I1898" t="str">
        <v/>
      </c>
      <c r="J1898" t="str">
        <v/>
      </c>
      <c r="K1898" t="str">
        <v/>
      </c>
      <c r="M1898" t="str">
        <v>ვაჟა ბიბიჩაძე</v>
      </c>
      <c r="N1898">
        <v>60001053570</v>
      </c>
      <c r="O1898" t="str">
        <v/>
      </c>
      <c r="P1898" t="str">
        <v/>
      </c>
      <c r="Q1898">
        <v>2042</v>
      </c>
      <c r="R1898" t="str">
        <v>0d51a686-652b-478f-9502-50b11abafa54</v>
      </c>
      <c r="S1898" t="str">
        <v>94279771-0dd8-44b8-955b-275714b1489b</v>
      </c>
      <c r="T1898" t="str">
        <v>5bece0da-8351-43cb-86c0-04cab9aefe56</v>
      </c>
      <c r="U1898" t="str">
        <v>ICE001897</v>
      </c>
      <c r="V1898" t="b">
        <f>ISNUMBER(MATCH( ""&amp; T1898,  Emploees!AC:AC,0))</f>
        <v>0</v>
      </c>
      <c r="W1898" t="b">
        <f>IF(V1898,FALSE,ISNUMBER(MATCH(T1898,Emploees!B:B,0)))</f>
        <v>0</v>
      </c>
      <c r="X1898" t="b">
        <v>1</v>
      </c>
      <c r="Y1898" t="e">
        <f>MATCH(ROW(),Sheet2!$A$2:$A$8,0)</f>
        <v>#N/A</v>
      </c>
    </row>
    <row r="1899" spans="1:25" hidden="1" x14ac:dyDescent="0.25">
      <c r="A1899" t="str">
        <v>ბათუ ჯანჯალაშვილი</v>
      </c>
      <c r="B1899" t="str">
        <v>24001012870</v>
      </c>
      <c r="C1899" s="19" t="str">
        <v/>
      </c>
      <c r="E1899" t="str">
        <v>Male</v>
      </c>
      <c r="F1899" t="b">
        <v>1</v>
      </c>
      <c r="H1899" t="str">
        <v/>
      </c>
      <c r="I1899" t="str">
        <v/>
      </c>
      <c r="J1899" t="str">
        <v/>
      </c>
      <c r="K1899" t="str">
        <v>GE10BG0000000161675089</v>
      </c>
      <c r="M1899" t="str">
        <v/>
      </c>
      <c r="N1899" t="str">
        <v/>
      </c>
      <c r="O1899" t="str">
        <v/>
      </c>
      <c r="P1899" t="str">
        <v/>
      </c>
      <c r="Q1899" t="str">
        <v/>
      </c>
      <c r="R1899" t="str">
        <v>bf4d83f9-5064-4958-af6e-e4c21b2e4880</v>
      </c>
      <c r="S1899" t="str">
        <v>94279771-0dd8-44b8-955b-275714b1489b</v>
      </c>
      <c r="T1899" t="str">
        <v>53d30266-63e4-4ef1-9c52-e4156eb7d71a</v>
      </c>
      <c r="U1899" t="str">
        <v>ICE001898</v>
      </c>
      <c r="V1899" t="b">
        <f>ISNUMBER(MATCH( ""&amp; T1899,  Emploees!AC:AC,0))</f>
        <v>0</v>
      </c>
      <c r="W1899" t="b">
        <f>IF(V1899,FALSE,ISNUMBER(MATCH(T1899,Emploees!B:B,0)))</f>
        <v>0</v>
      </c>
      <c r="X1899" t="b">
        <v>1</v>
      </c>
      <c r="Y1899" t="e">
        <f>MATCH(ROW(),Sheet2!$A$2:$A$8,0)</f>
        <v>#N/A</v>
      </c>
    </row>
    <row r="1900" spans="1:25" hidden="1" x14ac:dyDescent="0.25">
      <c r="A1900" t="str">
        <v>გიორგი ანსიანი</v>
      </c>
      <c r="B1900" t="str">
        <v>15001022753</v>
      </c>
      <c r="C1900" s="19" t="str">
        <v/>
      </c>
      <c r="E1900" t="str">
        <v>Male</v>
      </c>
      <c r="F1900" t="b">
        <v>1</v>
      </c>
      <c r="H1900" t="str">
        <v>ქალაქი თბილისი, სამგორის ქ. N 6</v>
      </c>
      <c r="I1900" t="str">
        <v/>
      </c>
      <c r="J1900" t="str">
        <v/>
      </c>
      <c r="K1900" t="str">
        <v>GE36BG0000000498752143</v>
      </c>
      <c r="M1900" t="str">
        <v/>
      </c>
      <c r="N1900" t="str">
        <v/>
      </c>
      <c r="O1900" t="str">
        <v/>
      </c>
      <c r="P1900" t="str">
        <v/>
      </c>
      <c r="Q1900" t="str">
        <v/>
      </c>
      <c r="R1900" t="str">
        <v>bf4d83f9-5064-4958-af6e-e4c21b2e4880</v>
      </c>
      <c r="S1900" t="str">
        <v>94279771-0dd8-44b8-955b-275714b1489b</v>
      </c>
      <c r="T1900" t="str">
        <v>8574a4ca-6bff-4b2f-9658-08edd306a0b3</v>
      </c>
      <c r="U1900" t="str">
        <v>ICE001899</v>
      </c>
      <c r="V1900" t="b">
        <f>ISNUMBER(MATCH( ""&amp; T1900,  Emploees!AC:AC,0))</f>
        <v>0</v>
      </c>
      <c r="W1900" t="b">
        <f>IF(V1900,FALSE,ISNUMBER(MATCH(T1900,Emploees!B:B,0)))</f>
        <v>1</v>
      </c>
      <c r="X1900" t="b">
        <v>1</v>
      </c>
      <c r="Y1900" t="e">
        <f>MATCH(ROW(),Sheet2!$A$2:$A$8,0)</f>
        <v>#N/A</v>
      </c>
    </row>
    <row r="1901" spans="1:25" hidden="1" x14ac:dyDescent="0.25">
      <c r="A1901" t="str">
        <v>სითი სისტემს</v>
      </c>
      <c r="B1901" t="str">
        <v>405319668</v>
      </c>
      <c r="C1901" s="19" t="str">
        <v/>
      </c>
      <c r="E1901" t="str">
        <v/>
      </c>
      <c r="F1901" t="str">
        <v/>
      </c>
      <c r="H1901" t="str">
        <v xml:space="preserve">საქართველო, თბილისი, საბურთალოს რაიონი, პეკინის გამზ., N 35, ბინა 10 </v>
      </c>
      <c r="I1901" t="str">
        <v/>
      </c>
      <c r="J1901" t="str">
        <v/>
      </c>
      <c r="K1901" t="str">
        <v>GE84TB7731936080100011</v>
      </c>
      <c r="M1901" t="str">
        <v/>
      </c>
      <c r="N1901" t="str">
        <v/>
      </c>
      <c r="O1901" t="str">
        <v/>
      </c>
      <c r="P1901" t="str">
        <v/>
      </c>
      <c r="Q1901">
        <v>2099</v>
      </c>
      <c r="R1901" t="str">
        <v>0d51a686-652b-478f-9502-50b11abafa54</v>
      </c>
      <c r="S1901" t="str">
        <v>94279771-0dd8-44b8-955b-275714b1489b</v>
      </c>
      <c r="T1901" t="str">
        <v>2490dae3-255a-413e-b60e-82d1999b0290</v>
      </c>
      <c r="U1901" t="str">
        <v>ICE001900</v>
      </c>
      <c r="V1901" t="b">
        <f>ISNUMBER(MATCH( ""&amp; T1901,  Emploees!AC:AC,0))</f>
        <v>0</v>
      </c>
      <c r="W1901" t="b">
        <f>IF(V1901,FALSE,ISNUMBER(MATCH(T1901,Emploees!B:B,0)))</f>
        <v>0</v>
      </c>
      <c r="X1901" t="b">
        <v>1</v>
      </c>
      <c r="Y1901" t="e">
        <f>MATCH(ROW(),Sheet2!$A$2:$A$8,0)</f>
        <v>#N/A</v>
      </c>
    </row>
    <row r="1902" spans="1:25" hidden="1" x14ac:dyDescent="0.25">
      <c r="A1902" t="str">
        <v>მერა ჯგუფი</v>
      </c>
      <c r="B1902" t="str">
        <v>401965557</v>
      </c>
      <c r="C1902" s="19" t="str">
        <v/>
      </c>
      <c r="E1902" t="str">
        <v/>
      </c>
      <c r="F1902" t="str">
        <v/>
      </c>
      <c r="H1902" t="str">
        <v>ქ. თბილისი, დიდუბე-ჩუღურეთის რაიონი, სამტრედიის ქ., კორ. 3, ბ. 17</v>
      </c>
      <c r="I1902" t="str">
        <v/>
      </c>
      <c r="J1902" t="str">
        <v/>
      </c>
      <c r="K1902" t="str">
        <v>GE07BG0000000537766744</v>
      </c>
      <c r="M1902" t="str">
        <v>გაგა კენჭოშვილი</v>
      </c>
      <c r="N1902">
        <v>54001005662</v>
      </c>
      <c r="O1902" t="str">
        <v/>
      </c>
      <c r="P1902" t="str">
        <v/>
      </c>
      <c r="Q1902">
        <v>2029</v>
      </c>
      <c r="R1902" t="str">
        <v>0d51a686-652b-478f-9502-50b11abafa54</v>
      </c>
      <c r="S1902" t="str">
        <v>94279771-0dd8-44b8-955b-275714b1489b</v>
      </c>
      <c r="T1902" t="str">
        <v>ebab657d-01d9-4321-928b-8eeb31e8893c</v>
      </c>
      <c r="U1902" t="str">
        <v>ICE001901</v>
      </c>
      <c r="V1902" t="b">
        <f>ISNUMBER(MATCH( ""&amp; T1902,  Emploees!AC:AC,0))</f>
        <v>0</v>
      </c>
      <c r="W1902" t="b">
        <f>IF(V1902,FALSE,ISNUMBER(MATCH(T1902,Emploees!B:B,0)))</f>
        <v>0</v>
      </c>
      <c r="X1902" t="b">
        <v>1</v>
      </c>
      <c r="Y1902" t="e">
        <f>MATCH(ROW(),Sheet2!$A$2:$A$8,0)</f>
        <v>#N/A</v>
      </c>
    </row>
    <row r="1903" spans="1:25" hidden="1" x14ac:dyDescent="0.25">
      <c r="A1903" t="str">
        <v>ჯელო მოტორსი</v>
      </c>
      <c r="B1903" t="str">
        <v>416326327</v>
      </c>
      <c r="C1903" s="19" t="str">
        <v/>
      </c>
      <c r="E1903" t="str">
        <v/>
      </c>
      <c r="F1903" t="str">
        <v/>
      </c>
      <c r="H1903" t="str">
        <v xml:space="preserve">ქ. რუსთავი, VII მ/რ., კორ. 7, ბ. 58 </v>
      </c>
      <c r="I1903" t="str">
        <v/>
      </c>
      <c r="J1903" t="str">
        <v/>
      </c>
      <c r="K1903" t="str">
        <v>GE28TB7668836080100003</v>
      </c>
      <c r="M1903" t="str">
        <v>ლევან ჯელაძე</v>
      </c>
      <c r="N1903" t="str">
        <v>04001004001</v>
      </c>
      <c r="O1903" t="str">
        <v/>
      </c>
      <c r="P1903" t="str">
        <v/>
      </c>
      <c r="Q1903">
        <v>2063</v>
      </c>
      <c r="R1903" t="str">
        <v>0d51a686-652b-478f-9502-50b11abafa54</v>
      </c>
      <c r="S1903" t="str">
        <v>94279771-0dd8-44b8-955b-275714b1489b</v>
      </c>
      <c r="T1903" t="str">
        <v>7303bd20-9dd3-4b81-aeb5-93c98366182f</v>
      </c>
      <c r="U1903" t="str">
        <v>ICE001902</v>
      </c>
      <c r="V1903" t="b">
        <f>ISNUMBER(MATCH( ""&amp; T1903,  Emploees!AC:AC,0))</f>
        <v>0</v>
      </c>
      <c r="W1903" t="b">
        <f>IF(V1903,FALSE,ISNUMBER(MATCH(T1903,Emploees!B:B,0)))</f>
        <v>0</v>
      </c>
      <c r="X1903" t="b">
        <v>1</v>
      </c>
      <c r="Y1903" t="e">
        <f>MATCH(ROW(),Sheet2!$A$2:$A$8,0)</f>
        <v>#N/A</v>
      </c>
    </row>
    <row r="1904" spans="1:25" hidden="1" x14ac:dyDescent="0.25">
      <c r="A1904" t="str">
        <v>ელთ ბილდინგი</v>
      </c>
      <c r="B1904" t="str">
        <v>445471285</v>
      </c>
      <c r="C1904" s="19" t="str">
        <v/>
      </c>
      <c r="E1904" t="str">
        <v/>
      </c>
      <c r="F1904" t="str">
        <v/>
      </c>
      <c r="H1904" t="str">
        <v>ქალაქი ბათუმი, რეჯებ ნიჟარაძის ქუჩა N18, კომერციული ფართი N1</v>
      </c>
      <c r="I1904" t="str">
        <v/>
      </c>
      <c r="J1904" t="str">
        <v/>
      </c>
      <c r="K1904" t="str">
        <v/>
      </c>
      <c r="M1904" t="str">
        <v>გიორგი კასრაძე</v>
      </c>
      <c r="N1904">
        <v>61001018140</v>
      </c>
      <c r="O1904" t="str">
        <v/>
      </c>
      <c r="P1904" t="str">
        <v/>
      </c>
      <c r="Q1904">
        <v>2101</v>
      </c>
      <c r="R1904" t="str">
        <v>0d51a686-652b-478f-9502-50b11abafa54</v>
      </c>
      <c r="S1904" t="str">
        <v>94279771-0dd8-44b8-955b-275714b1489b</v>
      </c>
      <c r="T1904" t="str">
        <v>4919eb9d-4646-43e8-92f6-429e479dfb02</v>
      </c>
      <c r="U1904" t="str">
        <v>ICE001903</v>
      </c>
      <c r="V1904" t="b">
        <f>ISNUMBER(MATCH( ""&amp; T1904,  Emploees!AC:AC,0))</f>
        <v>0</v>
      </c>
      <c r="W1904" t="b">
        <f>IF(V1904,FALSE,ISNUMBER(MATCH(T1904,Emploees!B:B,0)))</f>
        <v>0</v>
      </c>
      <c r="X1904" t="b">
        <v>1</v>
      </c>
      <c r="Y1904" t="e">
        <f>MATCH(ROW(),Sheet2!$A$2:$A$8,0)</f>
        <v>#N/A</v>
      </c>
    </row>
    <row r="1905" spans="1:25" hidden="1" x14ac:dyDescent="0.25">
      <c r="A1905" t="str">
        <v>Beauty Life</v>
      </c>
      <c r="B1905" t="str">
        <v>204557639</v>
      </c>
      <c r="C1905" s="19" t="str">
        <v/>
      </c>
      <c r="E1905" t="str">
        <v/>
      </c>
      <c r="F1905" t="str">
        <v/>
      </c>
      <c r="H1905" t="str">
        <v>ქ. თბილისი, საბურთალოს რაიონი, პეტრე ქავთარაძის ქუჩა, N 20დ, კომერციული ფართი N5, სართული 3</v>
      </c>
      <c r="I1905" t="str">
        <v/>
      </c>
      <c r="J1905" t="str">
        <v/>
      </c>
      <c r="K1905" t="str">
        <v/>
      </c>
      <c r="M1905" t="str">
        <v>ლია ობოლაშვილი</v>
      </c>
      <c r="N1905">
        <v>47001004008</v>
      </c>
      <c r="O1905" t="str">
        <v/>
      </c>
      <c r="P1905" t="str">
        <v/>
      </c>
      <c r="Q1905">
        <v>2064</v>
      </c>
      <c r="R1905" t="str">
        <v>0d51a686-652b-478f-9502-50b11abafa54</v>
      </c>
      <c r="S1905" t="str">
        <v>94279771-0dd8-44b8-955b-275714b1489b</v>
      </c>
      <c r="T1905" t="str">
        <v>6f986c6a-0419-4e51-b724-a6cb819550b1</v>
      </c>
      <c r="U1905" t="str">
        <v>ICE001904</v>
      </c>
      <c r="V1905" t="b">
        <f>ISNUMBER(MATCH( ""&amp; T1905,  Emploees!AC:AC,0))</f>
        <v>0</v>
      </c>
      <c r="W1905" t="b">
        <f>IF(V1905,FALSE,ISNUMBER(MATCH(T1905,Emploees!B:B,0)))</f>
        <v>0</v>
      </c>
      <c r="X1905" t="b">
        <v>1</v>
      </c>
      <c r="Y1905" t="e">
        <f>MATCH(ROW(),Sheet2!$A$2:$A$8,0)</f>
        <v>#N/A</v>
      </c>
    </row>
    <row r="1906" spans="1:25" hidden="1" x14ac:dyDescent="0.25">
      <c r="A1906" t="str">
        <v>ჯულიეტა გაგლოშვილი</v>
      </c>
      <c r="B1906" t="str">
        <v>01024039776</v>
      </c>
      <c r="C1906" s="19" t="str">
        <v/>
      </c>
      <c r="E1906" t="str">
        <v>Female</v>
      </c>
      <c r="F1906" t="b">
        <v>0</v>
      </c>
      <c r="H1906" t="str">
        <v>ქ. თბილისის დიდუბის რაიონში, აკ წერეთლის გამზ. N 141ა</v>
      </c>
      <c r="I1906" t="str">
        <v/>
      </c>
      <c r="J1906" t="str">
        <v/>
      </c>
      <c r="K1906" t="str">
        <v>GE48TB7090145061600011</v>
      </c>
      <c r="M1906" t="str">
        <v/>
      </c>
      <c r="N1906" t="str">
        <v/>
      </c>
      <c r="O1906" t="str">
        <v/>
      </c>
      <c r="P1906" t="str">
        <v/>
      </c>
      <c r="Q1906" t="str">
        <v/>
      </c>
      <c r="R1906" t="str">
        <v>bf4d83f9-5064-4958-af6e-e4c21b2e4880</v>
      </c>
      <c r="S1906" t="str">
        <v>94279771-0dd8-44b8-955b-275714b1489b</v>
      </c>
      <c r="T1906" t="str">
        <v>5dd4b499-e95a-48aa-b8e2-5722e230211a</v>
      </c>
      <c r="U1906" t="str">
        <v>ICE001905</v>
      </c>
      <c r="V1906" t="b">
        <f>ISNUMBER(MATCH( ""&amp; T1906,  Emploees!AC:AC,0))</f>
        <v>0</v>
      </c>
      <c r="W1906" t="b">
        <f>IF(V1906,FALSE,ISNUMBER(MATCH(T1906,Emploees!B:B,0)))</f>
        <v>0</v>
      </c>
      <c r="X1906" t="b">
        <v>1</v>
      </c>
      <c r="Y1906" t="e">
        <f>MATCH(ROW(),Sheet2!$A$2:$A$8,0)</f>
        <v>#N/A</v>
      </c>
    </row>
    <row r="1907" spans="1:25" hidden="1" x14ac:dyDescent="0.25">
      <c r="A1907" t="str">
        <v>OTIS KAZAKHSTAN</v>
      </c>
      <c r="B1907" t="str">
        <v>0</v>
      </c>
      <c r="C1907" s="19" t="str">
        <v/>
      </c>
      <c r="E1907" t="str">
        <v/>
      </c>
      <c r="F1907" t="str">
        <v/>
      </c>
      <c r="H1907" t="str">
        <v>ქ. ასტანა, სიგანაკის ქ. N43</v>
      </c>
      <c r="I1907" t="str">
        <v/>
      </c>
      <c r="J1907" t="str">
        <v/>
      </c>
      <c r="K1907" t="str">
        <v>KZ4983201D0200436001</v>
      </c>
      <c r="M1907" t="str">
        <v/>
      </c>
      <c r="N1907" t="str">
        <v/>
      </c>
      <c r="O1907" t="str">
        <v/>
      </c>
      <c r="P1907" t="str">
        <v/>
      </c>
      <c r="Q1907" t="str">
        <v/>
      </c>
      <c r="R1907" t="str">
        <v>7766e9c2-0094-4090-adf4-ef017062457f</v>
      </c>
      <c r="S1907" t="str">
        <v>38dcd6d2-62e3-437b-9be2-d9cf88c8cb86</v>
      </c>
      <c r="T1907" t="str">
        <v>61faf6d0-e1e8-4e74-900b-56f74eed84c1</v>
      </c>
      <c r="U1907" t="str">
        <v>ICE001906</v>
      </c>
      <c r="V1907" t="b">
        <f>ISNUMBER(MATCH( ""&amp; T1907,  Emploees!AC:AC,0))</f>
        <v>0</v>
      </c>
      <c r="W1907" t="b">
        <f>IF(V1907,FALSE,ISNUMBER(MATCH(T1907,Emploees!B:B,0)))</f>
        <v>0</v>
      </c>
      <c r="X1907" t="b">
        <v>1</v>
      </c>
      <c r="Y1907" t="e">
        <f>MATCH(ROW(),Sheet2!$A$2:$A$8,0)</f>
        <v>#N/A</v>
      </c>
    </row>
    <row r="1908" spans="1:25" hidden="1" x14ac:dyDescent="0.25">
      <c r="A1908" t="str">
        <v>ვუნშერ აუტომოტივე</v>
      </c>
      <c r="B1908" t="str">
        <v>400261701</v>
      </c>
      <c r="C1908" s="19" t="str">
        <v/>
      </c>
      <c r="E1908" t="str">
        <v/>
      </c>
      <c r="F1908" t="str">
        <v/>
      </c>
      <c r="H1908" t="str">
        <v xml:space="preserve">ქ. თბილისი, ნაძალადევის რაიონი, ეფრემ ზაქარაიას I შესახვევი, N 12 </v>
      </c>
      <c r="I1908" t="str">
        <v/>
      </c>
      <c r="J1908" t="str">
        <v/>
      </c>
      <c r="K1908" t="str">
        <v/>
      </c>
      <c r="M1908" t="str">
        <v>გიორგი პაპიაშვილი</v>
      </c>
      <c r="N1908" t="str">
        <v>01020012326</v>
      </c>
      <c r="O1908" t="str">
        <v/>
      </c>
      <c r="P1908" t="str">
        <v/>
      </c>
      <c r="Q1908">
        <v>2069</v>
      </c>
      <c r="R1908" t="str">
        <v>0d51a686-652b-478f-9502-50b11abafa54</v>
      </c>
      <c r="S1908" t="str">
        <v>94279771-0dd8-44b8-955b-275714b1489b</v>
      </c>
      <c r="T1908" t="str">
        <v>b31dc8d2-1ffa-4c84-8439-3430a712081b</v>
      </c>
      <c r="U1908" t="str">
        <v>ICE001907</v>
      </c>
      <c r="V1908" t="b">
        <f>ISNUMBER(MATCH( ""&amp; T1908,  Emploees!AC:AC,0))</f>
        <v>0</v>
      </c>
      <c r="W1908" t="b">
        <f>IF(V1908,FALSE,ISNUMBER(MATCH(T1908,Emploees!B:B,0)))</f>
        <v>0</v>
      </c>
      <c r="X1908" t="b">
        <v>1</v>
      </c>
      <c r="Y1908" t="e">
        <f>MATCH(ROW(),Sheet2!$A$2:$A$8,0)</f>
        <v>#N/A</v>
      </c>
    </row>
    <row r="1909" spans="1:25" hidden="1" x14ac:dyDescent="0.25">
      <c r="A1909" t="str">
        <v>ჯი ემ თი</v>
      </c>
      <c r="B1909" t="str">
        <v>435431445</v>
      </c>
      <c r="C1909" s="19" t="str">
        <v/>
      </c>
      <c r="E1909" t="str">
        <v/>
      </c>
      <c r="F1909" t="str">
        <v/>
      </c>
      <c r="H1909" t="str">
        <v>მარტვილი, ს. ნახუნაო</v>
      </c>
      <c r="I1909" t="str">
        <v/>
      </c>
      <c r="J1909" t="str">
        <v/>
      </c>
      <c r="K1909" t="str">
        <v/>
      </c>
      <c r="M1909" t="str">
        <v>გიორგი ესიავა</v>
      </c>
      <c r="N1909" t="str">
        <v>01001051852</v>
      </c>
      <c r="O1909" t="str">
        <v/>
      </c>
      <c r="P1909" t="str">
        <v/>
      </c>
      <c r="Q1909">
        <v>2070</v>
      </c>
      <c r="R1909" t="str">
        <v>0d51a686-652b-478f-9502-50b11abafa54</v>
      </c>
      <c r="S1909" t="str">
        <v>94279771-0dd8-44b8-955b-275714b1489b</v>
      </c>
      <c r="T1909" t="str">
        <v>f0e74704-bbe8-4b66-ab47-e463d9818101</v>
      </c>
      <c r="U1909" t="str">
        <v>ICE001908</v>
      </c>
      <c r="V1909" t="b">
        <f>ISNUMBER(MATCH( ""&amp; T1909,  Emploees!AC:AC,0))</f>
        <v>0</v>
      </c>
      <c r="W1909" t="b">
        <f>IF(V1909,FALSE,ISNUMBER(MATCH(T1909,Emploees!B:B,0)))</f>
        <v>0</v>
      </c>
      <c r="X1909" t="b">
        <v>1</v>
      </c>
      <c r="Y1909" t="e">
        <f>MATCH(ROW(),Sheet2!$A$2:$A$8,0)</f>
        <v>#N/A</v>
      </c>
    </row>
    <row r="1910" spans="1:25" hidden="1" x14ac:dyDescent="0.25">
      <c r="A1910" t="str">
        <v>ისეკო</v>
      </c>
      <c r="B1910" t="str">
        <v>406027838</v>
      </c>
      <c r="C1910" s="19" t="str">
        <v/>
      </c>
      <c r="E1910" t="str">
        <v/>
      </c>
      <c r="F1910" t="str">
        <v/>
      </c>
      <c r="H1910" t="str">
        <v xml:space="preserve">ქ. თბილისი, სამგორის რაიონი, ქინძმარაულის ქ.,№5-7 
</v>
      </c>
      <c r="I1910" t="str">
        <v/>
      </c>
      <c r="J1910" t="str">
        <v/>
      </c>
      <c r="K1910" t="str">
        <v/>
      </c>
      <c r="M1910" t="str">
        <v>პაატა ეზიეშვილი</v>
      </c>
      <c r="N1910">
        <v>35001007755</v>
      </c>
      <c r="O1910" t="str">
        <v/>
      </c>
      <c r="P1910" t="str">
        <v/>
      </c>
      <c r="Q1910">
        <v>2071</v>
      </c>
      <c r="R1910" t="str">
        <v>0d51a686-652b-478f-9502-50b11abafa54</v>
      </c>
      <c r="S1910" t="str">
        <v>94279771-0dd8-44b8-955b-275714b1489b</v>
      </c>
      <c r="T1910" t="str">
        <v>fe6896b1-f07d-49b3-a14d-4c49a76a5877</v>
      </c>
      <c r="U1910" t="str">
        <v>ICE001909</v>
      </c>
      <c r="V1910" t="b">
        <f>ISNUMBER(MATCH( ""&amp; T1910,  Emploees!AC:AC,0))</f>
        <v>0</v>
      </c>
      <c r="W1910" t="b">
        <f>IF(V1910,FALSE,ISNUMBER(MATCH(T1910,Emploees!B:B,0)))</f>
        <v>0</v>
      </c>
      <c r="X1910" t="b">
        <v>1</v>
      </c>
      <c r="Y1910" t="e">
        <f>MATCH(ROW(),Sheet2!$A$2:$A$8,0)</f>
        <v>#N/A</v>
      </c>
    </row>
    <row r="1911" spans="1:25" hidden="1" x14ac:dyDescent="0.25">
      <c r="A1911" t="str">
        <v>რადკომ</v>
      </c>
      <c r="B1911" t="str">
        <v>405036900</v>
      </c>
      <c r="C1911" s="19" t="str">
        <v/>
      </c>
      <c r="E1911" t="str">
        <v/>
      </c>
      <c r="F1911" t="str">
        <v/>
      </c>
      <c r="H1911" t="str">
        <v>ქ. თბილისი, ვაკე-საბურთალოს რაიონი, ჩიქოვანის ქ., №95</v>
      </c>
      <c r="I1911" t="str">
        <v/>
      </c>
      <c r="J1911" t="str">
        <v/>
      </c>
      <c r="K1911" t="str">
        <v/>
      </c>
      <c r="M1911" t="str">
        <v>პაატა კვარაცხელია;  კონსტანტინე ოსიპოვი</v>
      </c>
      <c r="N1911" t="str">
        <v>62003015858; 01013011406</v>
      </c>
      <c r="O1911" t="str">
        <v/>
      </c>
      <c r="P1911" t="str">
        <v/>
      </c>
      <c r="Q1911">
        <v>2059</v>
      </c>
      <c r="R1911" t="str">
        <v>0d51a686-652b-478f-9502-50b11abafa54</v>
      </c>
      <c r="S1911" t="str">
        <v>94279771-0dd8-44b8-955b-275714b1489b</v>
      </c>
      <c r="T1911" t="str">
        <v>090c7d2a-3a50-4a2b-93fa-40577cbcfdbc</v>
      </c>
      <c r="U1911" t="str">
        <v>ICE001910</v>
      </c>
      <c r="V1911" t="b">
        <f>ISNUMBER(MATCH( ""&amp; T1911,  Emploees!AC:AC,0))</f>
        <v>0</v>
      </c>
      <c r="W1911" t="b">
        <f>IF(V1911,FALSE,ISNUMBER(MATCH(T1911,Emploees!B:B,0)))</f>
        <v>0</v>
      </c>
      <c r="X1911" t="b">
        <v>1</v>
      </c>
      <c r="Y1911" t="e">
        <f>MATCH(ROW(),Sheet2!$A$2:$A$8,0)</f>
        <v>#N/A</v>
      </c>
    </row>
    <row r="1912" spans="1:25" hidden="1" x14ac:dyDescent="0.25">
      <c r="A1912" t="str">
        <v>ბადუ გრუპ</v>
      </c>
      <c r="B1912" t="str">
        <v>400025860</v>
      </c>
      <c r="C1912" s="19" t="str">
        <v/>
      </c>
      <c r="E1912" t="str">
        <v/>
      </c>
      <c r="F1912" t="str">
        <v/>
      </c>
      <c r="H1912" t="str">
        <v xml:space="preserve">ქ. თბილისის, გლდანი-ნაძალადევის რაიონში, გლდანი VII მ/რ, კორ. №4, ბინა №131 </v>
      </c>
      <c r="I1912" t="str">
        <v/>
      </c>
      <c r="J1912" t="str">
        <v/>
      </c>
      <c r="K1912" t="str">
        <v/>
      </c>
      <c r="M1912" t="str">
        <v>ემილ აკოფოვი</v>
      </c>
      <c r="N1912" t="str">
        <v>01002001185</v>
      </c>
      <c r="O1912" t="str">
        <v/>
      </c>
      <c r="P1912" t="str">
        <v/>
      </c>
      <c r="Q1912">
        <v>2054</v>
      </c>
      <c r="R1912" t="str">
        <v>0d51a686-652b-478f-9502-50b11abafa54</v>
      </c>
      <c r="S1912" t="str">
        <v>94279771-0dd8-44b8-955b-275714b1489b</v>
      </c>
      <c r="T1912" t="str">
        <v>d89060a8-9659-4ec3-9665-6ddb77561fcd</v>
      </c>
      <c r="U1912" t="str">
        <v>ICE001911</v>
      </c>
      <c r="V1912" t="b">
        <f>ISNUMBER(MATCH( ""&amp; T1912,  Emploees!AC:AC,0))</f>
        <v>0</v>
      </c>
      <c r="W1912" t="b">
        <f>IF(V1912,FALSE,ISNUMBER(MATCH(T1912,Emploees!B:B,0)))</f>
        <v>0</v>
      </c>
      <c r="X1912" t="b">
        <v>1</v>
      </c>
      <c r="Y1912" t="e">
        <f>MATCH(ROW(),Sheet2!$A$2:$A$8,0)</f>
        <v>#N/A</v>
      </c>
    </row>
    <row r="1913" spans="1:25" hidden="1" x14ac:dyDescent="0.25">
      <c r="A1913" t="str">
        <v>ავტომარიაჟი</v>
      </c>
      <c r="B1913" t="str">
        <v>445548435</v>
      </c>
      <c r="C1913" s="19" t="str">
        <v/>
      </c>
      <c r="E1913" t="str">
        <v/>
      </c>
      <c r="F1913" t="str">
        <v/>
      </c>
      <c r="H1913" t="str">
        <v>ქ. ბათუმი, ნიკო მუსხელიშვილის I შესახვევი, N 20</v>
      </c>
      <c r="I1913" t="str">
        <v/>
      </c>
      <c r="J1913" t="str">
        <v/>
      </c>
      <c r="K1913" t="str">
        <v/>
      </c>
      <c r="M1913" t="str">
        <v>სერგო აბაშიძე</v>
      </c>
      <c r="N1913">
        <v>61006006947</v>
      </c>
      <c r="O1913" t="str">
        <v/>
      </c>
      <c r="P1913" t="str">
        <v/>
      </c>
      <c r="Q1913">
        <v>1866</v>
      </c>
      <c r="R1913" t="str">
        <v>0d51a686-652b-478f-9502-50b11abafa54</v>
      </c>
      <c r="S1913" t="str">
        <v>94279771-0dd8-44b8-955b-275714b1489b</v>
      </c>
      <c r="T1913" t="str">
        <v>8c440802-0fef-43f1-9d0d-c284b0797848</v>
      </c>
      <c r="U1913" t="str">
        <v>ICE001912</v>
      </c>
      <c r="V1913" t="b">
        <f>ISNUMBER(MATCH( ""&amp; T1913,  Emploees!AC:AC,0))</f>
        <v>0</v>
      </c>
      <c r="W1913" t="b">
        <f>IF(V1913,FALSE,ISNUMBER(MATCH(T1913,Emploees!B:B,0)))</f>
        <v>0</v>
      </c>
      <c r="X1913" t="b">
        <v>1</v>
      </c>
      <c r="Y1913" t="e">
        <f>MATCH(ROW(),Sheet2!$A$2:$A$8,0)</f>
        <v>#N/A</v>
      </c>
    </row>
    <row r="1914" spans="1:25" hidden="1" x14ac:dyDescent="0.25">
      <c r="A1914" t="str">
        <v>FOOD 7</v>
      </c>
      <c r="B1914" t="str">
        <v>400074735</v>
      </c>
      <c r="C1914" s="19" t="str">
        <v/>
      </c>
      <c r="E1914" t="str">
        <v/>
      </c>
      <c r="F1914" t="str">
        <v/>
      </c>
      <c r="H1914" t="str">
        <v>ქ. თბილისი, ნაძალადევის რაიონი, თემქა, III მ/რ, IV კვ., კორ. 53, ბ. 19</v>
      </c>
      <c r="I1914" t="str">
        <v/>
      </c>
      <c r="J1914" t="str">
        <v/>
      </c>
      <c r="K1914" t="str">
        <v/>
      </c>
      <c r="M1914" t="str">
        <v>მიხეილ ცოგოშვილი</v>
      </c>
      <c r="N1914" t="str">
        <v>01021007479</v>
      </c>
      <c r="O1914" t="str">
        <v/>
      </c>
      <c r="P1914" t="str">
        <v/>
      </c>
      <c r="Q1914">
        <v>2035</v>
      </c>
      <c r="R1914" t="str">
        <v>0d51a686-652b-478f-9502-50b11abafa54</v>
      </c>
      <c r="S1914" t="str">
        <v>94279771-0dd8-44b8-955b-275714b1489b</v>
      </c>
      <c r="T1914" t="str">
        <v>8a02a186-2c5f-4e5d-9a4c-3dfc132c0e30</v>
      </c>
      <c r="U1914" t="str">
        <v>ICE001913</v>
      </c>
      <c r="V1914" t="b">
        <f>ISNUMBER(MATCH( ""&amp; T1914,  Emploees!AC:AC,0))</f>
        <v>0</v>
      </c>
      <c r="W1914" t="b">
        <f>IF(V1914,FALSE,ISNUMBER(MATCH(T1914,Emploees!B:B,0)))</f>
        <v>0</v>
      </c>
      <c r="X1914" t="b">
        <v>1</v>
      </c>
      <c r="Y1914" t="e">
        <f>MATCH(ROW(),Sheet2!$A$2:$A$8,0)</f>
        <v>#N/A</v>
      </c>
    </row>
    <row r="1915" spans="1:25" hidden="1" x14ac:dyDescent="0.25">
      <c r="A1915" t="str">
        <v>GRW</v>
      </c>
      <c r="B1915" t="str">
        <v>441554471</v>
      </c>
      <c r="C1915" s="19" t="str">
        <v/>
      </c>
      <c r="E1915" t="str">
        <v/>
      </c>
      <c r="F1915" t="str">
        <v/>
      </c>
      <c r="H1915" t="str">
        <v>ქ. ყვარელი, აღდგომის ქ., N 26</v>
      </c>
      <c r="I1915" t="str">
        <v/>
      </c>
      <c r="J1915" t="str">
        <v/>
      </c>
      <c r="K1915" t="str">
        <v/>
      </c>
      <c r="M1915" t="str">
        <v>რევაზი ყარალაშვილი</v>
      </c>
      <c r="N1915">
        <v>45001005397</v>
      </c>
      <c r="O1915" t="str">
        <v/>
      </c>
      <c r="P1915" t="str">
        <v/>
      </c>
      <c r="Q1915">
        <v>2072</v>
      </c>
      <c r="R1915" t="str">
        <v>0d51a686-652b-478f-9502-50b11abafa54</v>
      </c>
      <c r="S1915" t="str">
        <v>94279771-0dd8-44b8-955b-275714b1489b</v>
      </c>
      <c r="T1915" t="str">
        <v>6c8db500-022a-4022-aee6-29d024f487f5</v>
      </c>
      <c r="U1915" t="str">
        <v>ICE001914</v>
      </c>
      <c r="V1915" t="b">
        <f>ISNUMBER(MATCH( ""&amp; T1915,  Emploees!AC:AC,0))</f>
        <v>0</v>
      </c>
      <c r="W1915" t="b">
        <f>IF(V1915,FALSE,ISNUMBER(MATCH(T1915,Emploees!B:B,0)))</f>
        <v>0</v>
      </c>
      <c r="X1915" t="b">
        <v>1</v>
      </c>
      <c r="Y1915" t="e">
        <f>MATCH(ROW(),Sheet2!$A$2:$A$8,0)</f>
        <v>#N/A</v>
      </c>
    </row>
    <row r="1916" spans="1:25" hidden="1" x14ac:dyDescent="0.25">
      <c r="A1916" t="str">
        <v>პრინტდიზაინი</v>
      </c>
      <c r="B1916" t="str">
        <v>433651023</v>
      </c>
      <c r="C1916" s="19" t="str">
        <v/>
      </c>
      <c r="E1916" t="str">
        <v/>
      </c>
      <c r="F1916" t="str">
        <v/>
      </c>
      <c r="H1916" t="str">
        <v>ქ. ლანჩხუთის რაიონი, სოფ. ზემო შუხუთი, ლელოს ქ., N 55</v>
      </c>
      <c r="I1916" t="str">
        <v/>
      </c>
      <c r="J1916" t="str">
        <v/>
      </c>
      <c r="K1916" t="str">
        <v/>
      </c>
      <c r="M1916" t="str">
        <v>ლაშა ხუხუნაიშვილი</v>
      </c>
      <c r="N1916">
        <v>26001031269</v>
      </c>
      <c r="O1916" t="str">
        <v/>
      </c>
      <c r="P1916" t="str">
        <v/>
      </c>
      <c r="Q1916">
        <v>2045</v>
      </c>
      <c r="R1916" t="str">
        <v>0d51a686-652b-478f-9502-50b11abafa54</v>
      </c>
      <c r="S1916" t="str">
        <v>94279771-0dd8-44b8-955b-275714b1489b</v>
      </c>
      <c r="T1916" t="str">
        <v>6cf6fb8b-ce9c-4b86-940b-a474ee051875</v>
      </c>
      <c r="U1916" t="str">
        <v>ICE001915</v>
      </c>
      <c r="V1916" t="b">
        <f>ISNUMBER(MATCH( ""&amp; T1916,  Emploees!AC:AC,0))</f>
        <v>0</v>
      </c>
      <c r="W1916" t="b">
        <f>IF(V1916,FALSE,ISNUMBER(MATCH(T1916,Emploees!B:B,0)))</f>
        <v>0</v>
      </c>
      <c r="X1916" t="b">
        <v>1</v>
      </c>
      <c r="Y1916" t="e">
        <f>MATCH(ROW(),Sheet2!$A$2:$A$8,0)</f>
        <v>#N/A</v>
      </c>
    </row>
    <row r="1917" spans="1:25" hidden="1" x14ac:dyDescent="0.25">
      <c r="A1917" t="str">
        <v>ნული</v>
      </c>
      <c r="B1917" t="str">
        <v>431180296</v>
      </c>
      <c r="C1917" s="19" t="str">
        <v/>
      </c>
      <c r="E1917" t="str">
        <v/>
      </c>
      <c r="F1917" t="str">
        <v/>
      </c>
      <c r="H1917" t="str">
        <v>თელავის რაიონი, ს. ვანთა</v>
      </c>
      <c r="I1917" t="str">
        <v/>
      </c>
      <c r="J1917" t="str">
        <v/>
      </c>
      <c r="K1917" t="str">
        <v/>
      </c>
      <c r="M1917" t="str">
        <v>ლელა ქევხიშვილი</v>
      </c>
      <c r="N1917">
        <v>20001066564</v>
      </c>
      <c r="O1917" t="str">
        <v/>
      </c>
      <c r="P1917" t="str">
        <v/>
      </c>
      <c r="Q1917">
        <v>2049</v>
      </c>
      <c r="R1917" t="str">
        <v>0d51a686-652b-478f-9502-50b11abafa54</v>
      </c>
      <c r="S1917" t="str">
        <v>94279771-0dd8-44b8-955b-275714b1489b</v>
      </c>
      <c r="T1917" t="str">
        <v>12178e31-c3d8-4551-ae5a-4905d73dd539</v>
      </c>
      <c r="U1917" t="str">
        <v>ICE001916</v>
      </c>
      <c r="V1917" t="b">
        <f>ISNUMBER(MATCH( ""&amp; T1917,  Emploees!AC:AC,0))</f>
        <v>0</v>
      </c>
      <c r="W1917" t="b">
        <f>IF(V1917,FALSE,ISNUMBER(MATCH(T1917,Emploees!B:B,0)))</f>
        <v>0</v>
      </c>
      <c r="X1917" t="b">
        <v>1</v>
      </c>
      <c r="Y1917" t="e">
        <f>MATCH(ROW(),Sheet2!$A$2:$A$8,0)</f>
        <v>#N/A</v>
      </c>
    </row>
    <row r="1918" spans="1:25" hidden="1" x14ac:dyDescent="0.25">
      <c r="A1918" t="str">
        <v>ჯი თი კომპანი</v>
      </c>
      <c r="B1918" t="str">
        <v>405104961</v>
      </c>
      <c r="C1918" s="19" t="str">
        <v/>
      </c>
      <c r="E1918" t="str">
        <v/>
      </c>
      <c r="F1918" t="str">
        <v/>
      </c>
      <c r="H1918" t="str">
        <v>ქ. თბილისი, ვაკის რაიონი, ბაგები, ი. უჩანეიშვილის ქ., N34</v>
      </c>
      <c r="I1918" t="str">
        <v/>
      </c>
      <c r="J1918" t="str">
        <v/>
      </c>
      <c r="K1918" t="str">
        <v/>
      </c>
      <c r="M1918" t="str">
        <v>გიორგი თოფურია</v>
      </c>
      <c r="N1918" t="str">
        <v>01008023266</v>
      </c>
      <c r="O1918" t="str">
        <v/>
      </c>
      <c r="P1918" t="str">
        <v/>
      </c>
      <c r="Q1918">
        <v>1905</v>
      </c>
      <c r="R1918" t="str">
        <v>0d51a686-652b-478f-9502-50b11abafa54</v>
      </c>
      <c r="S1918" t="str">
        <v>94279771-0dd8-44b8-955b-275714b1489b</v>
      </c>
      <c r="T1918" t="str">
        <v>b9cd454d-664e-47ed-b5db-35f445f7e188</v>
      </c>
      <c r="U1918" t="str">
        <v>ICE001917</v>
      </c>
      <c r="V1918" t="b">
        <f>ISNUMBER(MATCH( ""&amp; T1918,  Emploees!AC:AC,0))</f>
        <v>0</v>
      </c>
      <c r="W1918" t="b">
        <f>IF(V1918,FALSE,ISNUMBER(MATCH(T1918,Emploees!B:B,0)))</f>
        <v>0</v>
      </c>
      <c r="X1918" t="b">
        <v>1</v>
      </c>
      <c r="Y1918" t="e">
        <f>MATCH(ROW(),Sheet2!$A$2:$A$8,0)</f>
        <v>#N/A</v>
      </c>
    </row>
    <row r="1919" spans="1:25" hidden="1" x14ac:dyDescent="0.25">
      <c r="A1919" t="str">
        <v>სამი ძმა</v>
      </c>
      <c r="B1919" t="str">
        <v>405194427</v>
      </c>
      <c r="C1919" s="19" t="str">
        <v/>
      </c>
      <c r="E1919" t="str">
        <v/>
      </c>
      <c r="F1919" t="str">
        <v/>
      </c>
      <c r="H1919" t="str">
        <v>ქ. თბილისი, ვაკე-საბურთალოს რაიონი, იური გაგარინის ქ., N 13ა, კომერციული ფართი N26, ანტრესოლი</v>
      </c>
      <c r="I1919" t="str">
        <v/>
      </c>
      <c r="J1919" t="str">
        <v/>
      </c>
      <c r="K1919" t="str">
        <v/>
      </c>
      <c r="M1919" t="str">
        <v>აბელი კაპანაძე</v>
      </c>
      <c r="N1919">
        <v>54001049763</v>
      </c>
      <c r="O1919" t="str">
        <v/>
      </c>
      <c r="P1919" t="str">
        <v/>
      </c>
      <c r="Q1919">
        <v>1988</v>
      </c>
      <c r="R1919" t="str">
        <v>0d51a686-652b-478f-9502-50b11abafa54</v>
      </c>
      <c r="S1919" t="str">
        <v>94279771-0dd8-44b8-955b-275714b1489b</v>
      </c>
      <c r="T1919" t="str">
        <v>9702f9a7-2c1e-406a-8054-8146552777d8</v>
      </c>
      <c r="U1919" t="str">
        <v>ICE001918</v>
      </c>
      <c r="V1919" t="b">
        <f>ISNUMBER(MATCH( ""&amp; T1919,  Emploees!AC:AC,0))</f>
        <v>0</v>
      </c>
      <c r="W1919" t="b">
        <f>IF(V1919,FALSE,ISNUMBER(MATCH(T1919,Emploees!B:B,0)))</f>
        <v>0</v>
      </c>
      <c r="X1919" t="b">
        <v>1</v>
      </c>
      <c r="Y1919" t="e">
        <f>MATCH(ROW(),Sheet2!$A$2:$A$8,0)</f>
        <v>#N/A</v>
      </c>
    </row>
    <row r="1920" spans="1:25" hidden="1" x14ac:dyDescent="0.25">
      <c r="A1920" t="str">
        <v>ეარ მენეჯმენტ სისტემს</v>
      </c>
      <c r="B1920" t="str">
        <v>208189618</v>
      </c>
      <c r="C1920" s="19" t="str">
        <v/>
      </c>
      <c r="E1920" t="str">
        <v/>
      </c>
      <c r="F1920" t="str">
        <v/>
      </c>
      <c r="H1920" t="str">
        <v>ქ. თბილისი, ისანი-სამგორის რაიონი, ორხევის დასახლება, თეთრი ხევი, ჰესის მიმ ტერ.</v>
      </c>
      <c r="I1920" t="str">
        <v/>
      </c>
      <c r="J1920" t="str">
        <v/>
      </c>
      <c r="K1920" t="str">
        <v/>
      </c>
      <c r="M1920" t="str">
        <v>ანდრო ქადაგიძე</v>
      </c>
      <c r="N1920" t="str">
        <v>01020009196</v>
      </c>
      <c r="O1920" t="str">
        <v/>
      </c>
      <c r="P1920" t="str">
        <v/>
      </c>
      <c r="Q1920">
        <v>1939</v>
      </c>
      <c r="R1920" t="str">
        <v>0d51a686-652b-478f-9502-50b11abafa54</v>
      </c>
      <c r="S1920" t="str">
        <v>94279771-0dd8-44b8-955b-275714b1489b</v>
      </c>
      <c r="T1920" t="str">
        <v>4324f40a-2af1-44ac-9e6a-350e20796128</v>
      </c>
      <c r="U1920" t="str">
        <v>ICE001919</v>
      </c>
      <c r="V1920" t="b">
        <f>ISNUMBER(MATCH( ""&amp; T1920,  Emploees!AC:AC,0))</f>
        <v>0</v>
      </c>
      <c r="W1920" t="b">
        <f>IF(V1920,FALSE,ISNUMBER(MATCH(T1920,Emploees!B:B,0)))</f>
        <v>0</v>
      </c>
      <c r="X1920" t="b">
        <v>1</v>
      </c>
      <c r="Y1920" t="e">
        <f>MATCH(ROW(),Sheet2!$A$2:$A$8,0)</f>
        <v>#N/A</v>
      </c>
    </row>
    <row r="1921" spans="1:25" hidden="1" x14ac:dyDescent="0.25">
      <c r="A1921" t="str">
        <v>საგი</v>
      </c>
      <c r="B1921" t="str">
        <v>426537633</v>
      </c>
      <c r="C1921" s="19" t="str">
        <v/>
      </c>
      <c r="E1921" t="str">
        <v/>
      </c>
      <c r="F1921" t="str">
        <v/>
      </c>
      <c r="H1921" t="str">
        <v>ქ. გარდაბანი, ვაჟა-ფშაველას ქ., N 2</v>
      </c>
      <c r="I1921" t="str">
        <v/>
      </c>
      <c r="J1921" t="str">
        <v/>
      </c>
      <c r="K1921" t="str">
        <v/>
      </c>
      <c r="M1921" t="str">
        <v>გიორგი გიორგაძე</v>
      </c>
      <c r="N1921" t="str">
        <v>01027056606</v>
      </c>
      <c r="O1921" t="str">
        <v/>
      </c>
      <c r="P1921" t="str">
        <v/>
      </c>
      <c r="Q1921">
        <v>2033</v>
      </c>
      <c r="R1921" t="str">
        <v>0d51a686-652b-478f-9502-50b11abafa54</v>
      </c>
      <c r="S1921" t="str">
        <v>94279771-0dd8-44b8-955b-275714b1489b</v>
      </c>
      <c r="T1921" t="str">
        <v>689db146-d541-4691-b1ab-9b8fcbad8fb3</v>
      </c>
      <c r="U1921" t="str">
        <v>ICE001920</v>
      </c>
      <c r="V1921" t="b">
        <f>ISNUMBER(MATCH( ""&amp; T1921,  Emploees!AC:AC,0))</f>
        <v>0</v>
      </c>
      <c r="W1921" t="b">
        <f>IF(V1921,FALSE,ISNUMBER(MATCH(T1921,Emploees!B:B,0)))</f>
        <v>0</v>
      </c>
      <c r="X1921" t="b">
        <v>1</v>
      </c>
      <c r="Y1921" t="e">
        <f>MATCH(ROW(),Sheet2!$A$2:$A$8,0)</f>
        <v>#N/A</v>
      </c>
    </row>
    <row r="1922" spans="1:25" hidden="1" x14ac:dyDescent="0.25">
      <c r="A1922" t="str">
        <v>აგროჰაბი</v>
      </c>
      <c r="B1922" t="str">
        <v>404502098</v>
      </c>
      <c r="C1922" s="19" t="str">
        <v/>
      </c>
      <c r="E1922" t="str">
        <v/>
      </c>
      <c r="F1922" t="str">
        <v/>
      </c>
      <c r="H1922" t="str">
        <v>ქ. თბილისი, გლდანის რაიონი, ელეფთერ ანდრონიკაშვილის ქ., N 151</v>
      </c>
      <c r="I1922" t="str">
        <v/>
      </c>
      <c r="J1922" t="str">
        <v/>
      </c>
      <c r="K1922" t="str">
        <v/>
      </c>
      <c r="M1922" t="str">
        <v>ლაშა გოცირიძე</v>
      </c>
      <c r="N1922" t="str">
        <v>01024009776</v>
      </c>
      <c r="O1922" t="str">
        <v/>
      </c>
      <c r="P1922" t="str">
        <v/>
      </c>
      <c r="Q1922">
        <v>2073</v>
      </c>
      <c r="R1922" t="str">
        <v>0d51a686-652b-478f-9502-50b11abafa54</v>
      </c>
      <c r="S1922" t="str">
        <v>94279771-0dd8-44b8-955b-275714b1489b</v>
      </c>
      <c r="T1922" t="str">
        <v>59196e6a-287a-4278-a4e4-a07ce75030f0</v>
      </c>
      <c r="U1922" t="str">
        <v>ICE001921</v>
      </c>
      <c r="V1922" t="b">
        <f>ISNUMBER(MATCH( ""&amp; T1922,  Emploees!AC:AC,0))</f>
        <v>0</v>
      </c>
      <c r="W1922" t="b">
        <f>IF(V1922,FALSE,ISNUMBER(MATCH(T1922,Emploees!B:B,0)))</f>
        <v>0</v>
      </c>
      <c r="X1922" t="b">
        <v>1</v>
      </c>
      <c r="Y1922" t="e">
        <f>MATCH(ROW(),Sheet2!$A$2:$A$8,0)</f>
        <v>#N/A</v>
      </c>
    </row>
    <row r="1923" spans="1:25" hidden="1" x14ac:dyDescent="0.25">
      <c r="A1923" t="str">
        <v>და-დე</v>
      </c>
      <c r="B1923" t="str">
        <v>445543261</v>
      </c>
      <c r="C1923" s="19" t="str">
        <v/>
      </c>
      <c r="E1923" t="str">
        <v/>
      </c>
      <c r="F1923" t="str">
        <v/>
      </c>
      <c r="H1923" t="str">
        <v>ქ. ბათუმი, მ. ლერმონტოვის ქ., N 12ა, ბ. 13</v>
      </c>
      <c r="I1923" t="str">
        <v/>
      </c>
      <c r="J1923" t="str">
        <v/>
      </c>
      <c r="K1923" t="str">
        <v/>
      </c>
      <c r="M1923" t="str">
        <v>მინდია მახარაძე</v>
      </c>
      <c r="N1923">
        <v>61002018765</v>
      </c>
      <c r="O1923" t="str">
        <v/>
      </c>
      <c r="P1923" t="str">
        <v/>
      </c>
      <c r="Q1923">
        <v>2039</v>
      </c>
      <c r="R1923" t="str">
        <v>0d51a686-652b-478f-9502-50b11abafa54</v>
      </c>
      <c r="S1923" t="str">
        <v>94279771-0dd8-44b8-955b-275714b1489b</v>
      </c>
      <c r="T1923" t="str">
        <v>73c68135-ed6d-47ba-a277-ebec9cf3f3bf</v>
      </c>
      <c r="U1923" t="str">
        <v>ICE001922</v>
      </c>
      <c r="V1923" t="b">
        <f>ISNUMBER(MATCH( ""&amp; T1923,  Emploees!AC:AC,0))</f>
        <v>0</v>
      </c>
      <c r="W1923" t="b">
        <f>IF(V1923,FALSE,ISNUMBER(MATCH(T1923,Emploees!B:B,0)))</f>
        <v>0</v>
      </c>
      <c r="X1923" t="b">
        <v>1</v>
      </c>
      <c r="Y1923" t="e">
        <f>MATCH(ROW(),Sheet2!$A$2:$A$8,0)</f>
        <v>#N/A</v>
      </c>
    </row>
    <row r="1924" spans="1:25" hidden="1" x14ac:dyDescent="0.25">
      <c r="A1924" t="str">
        <v>თომა</v>
      </c>
      <c r="B1924" t="str">
        <v>415596769</v>
      </c>
      <c r="C1924" s="19" t="str">
        <v/>
      </c>
      <c r="E1924" t="str">
        <v/>
      </c>
      <c r="F1924" t="str">
        <v/>
      </c>
      <c r="H1924" t="str">
        <v>ჭიათურის რაიონი, ს. ითხვისი</v>
      </c>
      <c r="I1924" t="str">
        <v/>
      </c>
      <c r="J1924" t="str">
        <v/>
      </c>
      <c r="K1924" t="str">
        <v/>
      </c>
      <c r="M1924" t="str">
        <v>ოთარ მეგრელიშვილი</v>
      </c>
      <c r="N1924">
        <v>54001015839</v>
      </c>
      <c r="O1924" t="str">
        <v/>
      </c>
      <c r="P1924" t="str">
        <v/>
      </c>
      <c r="Q1924">
        <v>2018</v>
      </c>
      <c r="R1924" t="str">
        <v>0d51a686-652b-478f-9502-50b11abafa54</v>
      </c>
      <c r="S1924" t="str">
        <v>94279771-0dd8-44b8-955b-275714b1489b</v>
      </c>
      <c r="T1924" t="str">
        <v>4800cf81-dfea-4aed-a224-9427cc2f27a4</v>
      </c>
      <c r="U1924" t="str">
        <v>ICE001923</v>
      </c>
      <c r="V1924" t="b">
        <f>ISNUMBER(MATCH( ""&amp; T1924,  Emploees!AC:AC,0))</f>
        <v>0</v>
      </c>
      <c r="W1924" t="b">
        <f>IF(V1924,FALSE,ISNUMBER(MATCH(T1924,Emploees!B:B,0)))</f>
        <v>0</v>
      </c>
      <c r="X1924" t="b">
        <v>1</v>
      </c>
      <c r="Y1924" t="e">
        <f>MATCH(ROW(),Sheet2!$A$2:$A$8,0)</f>
        <v>#N/A</v>
      </c>
    </row>
    <row r="1925" spans="1:25" hidden="1" x14ac:dyDescent="0.25">
      <c r="A1925" t="str">
        <v>ბრიკო</v>
      </c>
      <c r="B1925" t="str">
        <v>405459472</v>
      </c>
      <c r="C1925" s="19" t="str">
        <v/>
      </c>
      <c r="E1925" t="str">
        <v/>
      </c>
      <c r="F1925" t="str">
        <v/>
      </c>
      <c r="H1925" t="str">
        <v>ქ. თბილისი, ვაკე-საბურთალოს რაიონი, შალვა ნუცუბიძის ფერდობი, III მიკრო/რაიონი, კვარტალი III, კორპუსი 10, ბინა 28</v>
      </c>
      <c r="I1925" t="str">
        <v/>
      </c>
      <c r="J1925" t="str">
        <v/>
      </c>
      <c r="K1925" t="str">
        <v/>
      </c>
      <c r="M1925" t="str">
        <v>ალექსანდრე ბარაბაძე</v>
      </c>
      <c r="N1925">
        <v>60001018694</v>
      </c>
      <c r="O1925" t="str">
        <v/>
      </c>
      <c r="P1925" t="str">
        <v/>
      </c>
      <c r="Q1925">
        <v>2074</v>
      </c>
      <c r="R1925" t="str">
        <v>0d51a686-652b-478f-9502-50b11abafa54</v>
      </c>
      <c r="S1925" t="str">
        <v>94279771-0dd8-44b8-955b-275714b1489b</v>
      </c>
      <c r="T1925" t="str">
        <v>6fd05ab3-4bfa-4bf6-887c-8ce6a5bac440</v>
      </c>
      <c r="U1925" t="str">
        <v>ICE001924</v>
      </c>
      <c r="V1925" t="b">
        <f>ISNUMBER(MATCH( ""&amp; T1925,  Emploees!AC:AC,0))</f>
        <v>0</v>
      </c>
      <c r="W1925" t="b">
        <f>IF(V1925,FALSE,ISNUMBER(MATCH(T1925,Emploees!B:B,0)))</f>
        <v>0</v>
      </c>
      <c r="X1925" t="b">
        <v>1</v>
      </c>
      <c r="Y1925" t="e">
        <f>MATCH(ROW(),Sheet2!$A$2:$A$8,0)</f>
        <v>#N/A</v>
      </c>
    </row>
    <row r="1926" spans="1:25" hidden="1" x14ac:dyDescent="0.25">
      <c r="A1926" t="str">
        <v>რეგალო</v>
      </c>
      <c r="B1926" t="str">
        <v>445524790</v>
      </c>
      <c r="C1926" s="19" t="str">
        <v/>
      </c>
      <c r="E1926" t="str">
        <v/>
      </c>
      <c r="F1926" t="str">
        <v/>
      </c>
      <c r="H1926" t="str">
        <v>ქ. ბათუმი, გიორგი ბრწყინვალეს ქუჩა N124</v>
      </c>
      <c r="I1926" t="str">
        <v/>
      </c>
      <c r="J1926" t="str">
        <v/>
      </c>
      <c r="K1926" t="str">
        <v/>
      </c>
      <c r="M1926" t="str">
        <v>ინგა ბაბუჩაიშვილი</v>
      </c>
      <c r="N1926">
        <v>61006009205</v>
      </c>
      <c r="O1926" t="str">
        <v/>
      </c>
      <c r="P1926" t="str">
        <v/>
      </c>
      <c r="Q1926">
        <v>2038</v>
      </c>
      <c r="R1926" t="str">
        <v>0d51a686-652b-478f-9502-50b11abafa54</v>
      </c>
      <c r="S1926" t="str">
        <v>94279771-0dd8-44b8-955b-275714b1489b</v>
      </c>
      <c r="T1926" t="str">
        <v>90f3cbe7-2757-4fb5-a92f-0f95f910b3ab</v>
      </c>
      <c r="U1926" t="str">
        <v>ICE001925</v>
      </c>
      <c r="V1926" t="b">
        <f>ISNUMBER(MATCH( ""&amp; T1926,  Emploees!AC:AC,0))</f>
        <v>0</v>
      </c>
      <c r="W1926" t="b">
        <f>IF(V1926,FALSE,ISNUMBER(MATCH(T1926,Emploees!B:B,0)))</f>
        <v>0</v>
      </c>
      <c r="X1926" t="b">
        <v>1</v>
      </c>
      <c r="Y1926" t="e">
        <f>MATCH(ROW(),Sheet2!$A$2:$A$8,0)</f>
        <v>#N/A</v>
      </c>
    </row>
    <row r="1927" spans="1:25" hidden="1" x14ac:dyDescent="0.25">
      <c r="A1927" t="str">
        <v>გევა</v>
      </c>
      <c r="B1927" t="str">
        <v>406177998</v>
      </c>
      <c r="C1927" s="19" t="str">
        <v/>
      </c>
      <c r="E1927" t="str">
        <v/>
      </c>
      <c r="F1927" t="str">
        <v/>
      </c>
      <c r="H1927" t="str">
        <v>ქ. თბილისის, ისანი-სამგორის რაიონი, ბერი გაბრიელ სალოსის გამზ., N160, ბ. N205</v>
      </c>
      <c r="I1927" t="str">
        <v/>
      </c>
      <c r="J1927" t="str">
        <v/>
      </c>
      <c r="K1927" t="str">
        <v/>
      </c>
      <c r="M1927" t="str">
        <v>ვალერიან თაბაგარი</v>
      </c>
      <c r="N1927">
        <v>47001006566</v>
      </c>
      <c r="O1927" t="str">
        <v/>
      </c>
      <c r="P1927" t="str">
        <v/>
      </c>
      <c r="Q1927">
        <v>2048</v>
      </c>
      <c r="R1927" t="str">
        <v>0d51a686-652b-478f-9502-50b11abafa54</v>
      </c>
      <c r="S1927" t="str">
        <v>94279771-0dd8-44b8-955b-275714b1489b</v>
      </c>
      <c r="T1927" t="str">
        <v>0c9cfa6f-539b-412f-9f7d-211c9a1fac9e</v>
      </c>
      <c r="U1927" t="str">
        <v>ICE001926</v>
      </c>
      <c r="V1927" t="b">
        <f>ISNUMBER(MATCH( ""&amp; T1927,  Emploees!AC:AC,0))</f>
        <v>0</v>
      </c>
      <c r="W1927" t="b">
        <f>IF(V1927,FALSE,ISNUMBER(MATCH(T1927,Emploees!B:B,0)))</f>
        <v>0</v>
      </c>
      <c r="X1927" t="b">
        <v>1</v>
      </c>
      <c r="Y1927" t="e">
        <f>MATCH(ROW(),Sheet2!$A$2:$A$8,0)</f>
        <v>#N/A</v>
      </c>
    </row>
    <row r="1928" spans="1:25" hidden="1" x14ac:dyDescent="0.25">
      <c r="A1928" t="str">
        <v>დაგი</v>
      </c>
      <c r="B1928" t="str">
        <v>404553041</v>
      </c>
      <c r="C1928" s="19" t="str">
        <v/>
      </c>
      <c r="E1928" t="str">
        <v/>
      </c>
      <c r="F1928" t="str">
        <v/>
      </c>
      <c r="H1928" t="str">
        <v>ქ. თბილისი, კრწანისის რაიონი, ორთაჭალას ქუჩა, N 62</v>
      </c>
      <c r="I1928" t="str">
        <v/>
      </c>
      <c r="J1928" t="str">
        <v/>
      </c>
      <c r="K1928" t="str">
        <v/>
      </c>
      <c r="M1928" t="str">
        <v>დავით დუმბაძე</v>
      </c>
      <c r="N1928" t="str">
        <v>01008059773</v>
      </c>
      <c r="O1928" t="str">
        <v/>
      </c>
      <c r="P1928" t="str">
        <v/>
      </c>
      <c r="Q1928">
        <v>2075</v>
      </c>
      <c r="R1928" t="str">
        <v>0d51a686-652b-478f-9502-50b11abafa54</v>
      </c>
      <c r="S1928" t="str">
        <v>94279771-0dd8-44b8-955b-275714b1489b</v>
      </c>
      <c r="T1928" t="str">
        <v>add9f808-ef21-4a64-970f-efe10e9419dc</v>
      </c>
      <c r="U1928" t="str">
        <v>ICE001927</v>
      </c>
      <c r="V1928" t="b">
        <f>ISNUMBER(MATCH( ""&amp; T1928,  Emploees!AC:AC,0))</f>
        <v>0</v>
      </c>
      <c r="W1928" t="b">
        <f>IF(V1928,FALSE,ISNUMBER(MATCH(T1928,Emploees!B:B,0)))</f>
        <v>0</v>
      </c>
      <c r="X1928" t="b">
        <v>1</v>
      </c>
      <c r="Y1928" t="e">
        <f>MATCH(ROW(),Sheet2!$A$2:$A$8,0)</f>
        <v>#N/A</v>
      </c>
    </row>
    <row r="1929" spans="1:25" hidden="1" x14ac:dyDescent="0.25">
      <c r="A1929" t="str">
        <v>აბმ 2010</v>
      </c>
      <c r="B1929" t="str">
        <v>204576306</v>
      </c>
      <c r="C1929" s="19" t="str">
        <v/>
      </c>
      <c r="E1929" t="str">
        <v/>
      </c>
      <c r="F1929" t="str">
        <v/>
      </c>
      <c r="H1929" t="str">
        <v>ძველი თბილისის (ყოფ. მთაწმ) რაიონში, ყიფიანის 12</v>
      </c>
      <c r="I1929" t="str">
        <v/>
      </c>
      <c r="J1929" t="str">
        <v/>
      </c>
      <c r="K1929" t="str">
        <v/>
      </c>
      <c r="M1929" t="str">
        <v>ბესიკ მამაცაშვილი</v>
      </c>
      <c r="N1929" t="str">
        <v>01017014684</v>
      </c>
      <c r="O1929" t="str">
        <v/>
      </c>
      <c r="P1929" t="str">
        <v/>
      </c>
      <c r="Q1929">
        <v>2020</v>
      </c>
      <c r="R1929" t="str">
        <v>0d51a686-652b-478f-9502-50b11abafa54</v>
      </c>
      <c r="S1929" t="str">
        <v>94279771-0dd8-44b8-955b-275714b1489b</v>
      </c>
      <c r="T1929" t="str">
        <v>e55fbde2-8ab9-400e-a88d-1f517ed4f9f7</v>
      </c>
      <c r="U1929" t="str">
        <v>ICE001928</v>
      </c>
      <c r="V1929" t="b">
        <f>ISNUMBER(MATCH( ""&amp; T1929,  Emploees!AC:AC,0))</f>
        <v>0</v>
      </c>
      <c r="W1929" t="b">
        <f>IF(V1929,FALSE,ISNUMBER(MATCH(T1929,Emploees!B:B,0)))</f>
        <v>0</v>
      </c>
      <c r="X1929" t="b">
        <v>1</v>
      </c>
      <c r="Y1929" t="e">
        <f>MATCH(ROW(),Sheet2!$A$2:$A$8,0)</f>
        <v>#N/A</v>
      </c>
    </row>
    <row r="1930" spans="1:25" hidden="1" x14ac:dyDescent="0.25">
      <c r="A1930" t="str">
        <v>ენ ბი სი ჯგუფი</v>
      </c>
      <c r="B1930" t="str">
        <v>400300893</v>
      </c>
      <c r="C1930" s="19" t="str">
        <v/>
      </c>
      <c r="E1930" t="str">
        <v/>
      </c>
      <c r="F1930" t="str">
        <v/>
      </c>
      <c r="H1930" t="str">
        <v>ქ. თბილისი, გლდანის რაიონი, მარატ ნოზაძის ქუჩა N 8, სართული 1, კომერციული ფართი</v>
      </c>
      <c r="I1930" t="str">
        <v/>
      </c>
      <c r="J1930" t="str">
        <v/>
      </c>
      <c r="K1930" t="str">
        <v/>
      </c>
      <c r="M1930" t="str">
        <v>ირმა ჯახუტაშვილი</v>
      </c>
      <c r="N1930" t="str">
        <v>01010004320</v>
      </c>
      <c r="O1930" t="str">
        <v/>
      </c>
      <c r="P1930" t="str">
        <v/>
      </c>
      <c r="Q1930">
        <v>1772</v>
      </c>
      <c r="R1930" t="str">
        <v>0d51a686-652b-478f-9502-50b11abafa54</v>
      </c>
      <c r="S1930" t="str">
        <v>94279771-0dd8-44b8-955b-275714b1489b</v>
      </c>
      <c r="T1930" t="str">
        <v>b7555bfd-a646-40da-b1a1-bf4da4abe12a</v>
      </c>
      <c r="U1930" t="str">
        <v>ICE001929</v>
      </c>
      <c r="V1930" t="b">
        <f>ISNUMBER(MATCH( ""&amp; T1930,  Emploees!AC:AC,0))</f>
        <v>0</v>
      </c>
      <c r="W1930" t="b">
        <f>IF(V1930,FALSE,ISNUMBER(MATCH(T1930,Emploees!B:B,0)))</f>
        <v>0</v>
      </c>
      <c r="X1930" t="b">
        <v>1</v>
      </c>
      <c r="Y1930" t="e">
        <f>MATCH(ROW(),Sheet2!$A$2:$A$8,0)</f>
        <v>#N/A</v>
      </c>
    </row>
    <row r="1931" spans="1:25" hidden="1" x14ac:dyDescent="0.25">
      <c r="A1931" t="str">
        <v>რეზი+</v>
      </c>
      <c r="B1931" t="str">
        <v>445465041</v>
      </c>
      <c r="C1931" s="19" t="str">
        <v/>
      </c>
      <c r="E1931" t="str">
        <v/>
      </c>
      <c r="F1931" t="str">
        <v/>
      </c>
      <c r="H1931" t="str">
        <v>ბათუმი, დ.აღმაშენებლის ქ., №28, ბ. 24</v>
      </c>
      <c r="I1931" t="str">
        <v/>
      </c>
      <c r="J1931" t="str">
        <v/>
      </c>
      <c r="K1931" t="str">
        <v>GE55TB7679236050100001</v>
      </c>
      <c r="M1931" t="str">
        <v>ირაკლი პაპუნიძე</v>
      </c>
      <c r="N1931">
        <v>61002014667</v>
      </c>
      <c r="O1931" t="str">
        <v/>
      </c>
      <c r="P1931" t="str">
        <v/>
      </c>
      <c r="Q1931">
        <v>1870</v>
      </c>
      <c r="R1931" t="str">
        <v>0d51a686-652b-478f-9502-50b11abafa54</v>
      </c>
      <c r="S1931" t="str">
        <v>94279771-0dd8-44b8-955b-275714b1489b</v>
      </c>
      <c r="T1931" t="str">
        <v>0a821234-9622-42d1-88ac-c40454272a6f</v>
      </c>
      <c r="U1931" t="str">
        <v>ICE001930</v>
      </c>
      <c r="V1931" t="b">
        <f>ISNUMBER(MATCH( ""&amp; T1931,  Emploees!AC:AC,0))</f>
        <v>0</v>
      </c>
      <c r="W1931" t="b">
        <f>IF(V1931,FALSE,ISNUMBER(MATCH(T1931,Emploees!B:B,0)))</f>
        <v>0</v>
      </c>
      <c r="X1931" t="b">
        <v>1</v>
      </c>
      <c r="Y1931" t="e">
        <f>MATCH(ROW(),Sheet2!$A$2:$A$8,0)</f>
        <v>#N/A</v>
      </c>
    </row>
    <row r="1932" spans="1:25" hidden="1" x14ac:dyDescent="0.25">
      <c r="A1932" t="str">
        <v>ილია ნარაკიძე 777</v>
      </c>
      <c r="B1932" t="str">
        <v>245594496</v>
      </c>
      <c r="C1932" s="19" t="str">
        <v/>
      </c>
      <c r="E1932" t="str">
        <v/>
      </c>
      <c r="F1932" t="str">
        <v/>
      </c>
      <c r="H1932" t="str">
        <v/>
      </c>
      <c r="I1932" t="str">
        <v/>
      </c>
      <c r="J1932" t="str">
        <v/>
      </c>
      <c r="K1932" t="str">
        <v/>
      </c>
      <c r="M1932" t="str">
        <v>ილია ნარაკიძე</v>
      </c>
      <c r="N1932">
        <v>61006010638</v>
      </c>
      <c r="O1932" t="str">
        <v/>
      </c>
      <c r="P1932" t="str">
        <v/>
      </c>
      <c r="Q1932">
        <v>2016</v>
      </c>
      <c r="R1932" t="str">
        <v>0d51a686-652b-478f-9502-50b11abafa54</v>
      </c>
      <c r="S1932" t="str">
        <v>94279771-0dd8-44b8-955b-275714b1489b</v>
      </c>
      <c r="T1932" t="str">
        <v>014eb032-b527-4168-84ad-eadb5ebb1d79</v>
      </c>
      <c r="U1932" t="str">
        <v>ICE001931</v>
      </c>
      <c r="V1932" t="b">
        <f>ISNUMBER(MATCH( ""&amp; T1932,  Emploees!AC:AC,0))</f>
        <v>0</v>
      </c>
      <c r="W1932" t="b">
        <f>IF(V1932,FALSE,ISNUMBER(MATCH(T1932,Emploees!B:B,0)))</f>
        <v>0</v>
      </c>
      <c r="X1932" t="b">
        <v>1</v>
      </c>
      <c r="Y1932" t="e">
        <f>MATCH(ROW(),Sheet2!$A$2:$A$8,0)</f>
        <v>#N/A</v>
      </c>
    </row>
    <row r="1933" spans="1:25" hidden="1" x14ac:dyDescent="0.25">
      <c r="A1933" t="str">
        <v>თეგეტა დისტრიბუცია</v>
      </c>
      <c r="B1933" t="str">
        <v>405391080</v>
      </c>
      <c r="C1933" s="19" t="str">
        <v/>
      </c>
      <c r="E1933" t="str">
        <v/>
      </c>
      <c r="F1933" t="str">
        <v/>
      </c>
      <c r="H1933" t="str">
        <v>ქალაქი თბილისი, საბურთალოს რაიონი, დავით აღმაშენებლის ხეივანი, N129</v>
      </c>
      <c r="I1933" t="str">
        <v/>
      </c>
      <c r="J1933" t="str">
        <v/>
      </c>
      <c r="K1933" t="str">
        <v/>
      </c>
      <c r="M1933" t="str">
        <v>ლევანი ვარშანიძე</v>
      </c>
      <c r="N1933" t="str">
        <v>01227091398</v>
      </c>
      <c r="O1933" t="str">
        <v/>
      </c>
      <c r="P1933" t="str">
        <v/>
      </c>
      <c r="Q1933">
        <v>2014</v>
      </c>
      <c r="R1933" t="str">
        <v>0d51a686-652b-478f-9502-50b11abafa54</v>
      </c>
      <c r="S1933" t="str">
        <v>94279771-0dd8-44b8-955b-275714b1489b</v>
      </c>
      <c r="T1933" t="str">
        <v>234b9126-dfad-46f3-b985-2c36967f9b61</v>
      </c>
      <c r="U1933" t="str">
        <v>ICE001932</v>
      </c>
      <c r="V1933" t="b">
        <f>ISNUMBER(MATCH( ""&amp; T1933,  Emploees!AC:AC,0))</f>
        <v>0</v>
      </c>
      <c r="W1933" t="b">
        <f>IF(V1933,FALSE,ISNUMBER(MATCH(T1933,Emploees!B:B,0)))</f>
        <v>0</v>
      </c>
      <c r="X1933" t="b">
        <v>1</v>
      </c>
      <c r="Y1933" t="e">
        <f>MATCH(ROW(),Sheet2!$A$2:$A$8,0)</f>
        <v>#N/A</v>
      </c>
    </row>
    <row r="1934" spans="1:25" hidden="1" x14ac:dyDescent="0.25">
      <c r="A1934" t="str">
        <v>ბათუმი ლიფტსერვისი 2</v>
      </c>
      <c r="B1934" t="str">
        <v>405245569</v>
      </c>
      <c r="C1934" s="19" t="str">
        <v/>
      </c>
      <c r="E1934" t="str">
        <v/>
      </c>
      <c r="F1934" t="str">
        <v/>
      </c>
      <c r="H1934" t="str">
        <v>ქალაქი თბილისი, ვაკის რაიონი, შალვა ნუცუბიძის ფერდობი, III მ/რ, I კვარტალი, კორპუსი №4, ბინა №10</v>
      </c>
      <c r="I1934" t="str">
        <v/>
      </c>
      <c r="J1934" t="str">
        <v/>
      </c>
      <c r="K1934" t="str">
        <v/>
      </c>
      <c r="M1934" t="str">
        <v>ოთარ ფევაძე</v>
      </c>
      <c r="N1934">
        <v>61006008720</v>
      </c>
      <c r="O1934" t="str">
        <v/>
      </c>
      <c r="P1934" t="str">
        <v/>
      </c>
      <c r="Q1934">
        <v>1893</v>
      </c>
      <c r="R1934" t="str">
        <v>0d51a686-652b-478f-9502-50b11abafa54</v>
      </c>
      <c r="S1934" t="str">
        <v>94279771-0dd8-44b8-955b-275714b1489b</v>
      </c>
      <c r="T1934" t="str">
        <v>17e00569-9004-42ea-98b5-f6020994bc42</v>
      </c>
      <c r="U1934" t="str">
        <v>ICE001933</v>
      </c>
      <c r="V1934" t="b">
        <f>ISNUMBER(MATCH( ""&amp; T1934,  Emploees!AC:AC,0))</f>
        <v>0</v>
      </c>
      <c r="W1934" t="b">
        <f>IF(V1934,FALSE,ISNUMBER(MATCH(T1934,Emploees!B:B,0)))</f>
        <v>0</v>
      </c>
      <c r="X1934" t="b">
        <v>1</v>
      </c>
      <c r="Y1934" t="e">
        <f>MATCH(ROW(),Sheet2!$A$2:$A$8,0)</f>
        <v>#N/A</v>
      </c>
    </row>
    <row r="1935" spans="1:25" hidden="1" x14ac:dyDescent="0.25">
      <c r="A1935" t="str">
        <v>ერთობა +</v>
      </c>
      <c r="B1935" t="str">
        <v>204549836</v>
      </c>
      <c r="C1935" s="19" t="str">
        <v/>
      </c>
      <c r="E1935" t="str">
        <v/>
      </c>
      <c r="F1935" t="str">
        <v/>
      </c>
      <c r="H1935" t="str">
        <v xml:space="preserve">ქალაქი თბილისი, ნაძალადევის რაიონი, გიორგი ჭყონდიდელის ქუჩა N 62 </v>
      </c>
      <c r="I1935" t="str">
        <v/>
      </c>
      <c r="J1935" t="str">
        <v/>
      </c>
      <c r="K1935" t="str">
        <v/>
      </c>
      <c r="M1935" t="str">
        <v/>
      </c>
      <c r="N1935" t="str">
        <v/>
      </c>
      <c r="O1935" t="str">
        <v/>
      </c>
      <c r="P1935" t="str">
        <v/>
      </c>
      <c r="Q1935">
        <v>2012</v>
      </c>
      <c r="R1935" t="str">
        <v>0d51a686-652b-478f-9502-50b11abafa54</v>
      </c>
      <c r="S1935" t="str">
        <v>94279771-0dd8-44b8-955b-275714b1489b</v>
      </c>
      <c r="T1935" t="str">
        <v>ba1a5d78-5845-45bd-b1b1-3dd5e1da4218</v>
      </c>
      <c r="U1935" t="str">
        <v>ICE001934</v>
      </c>
      <c r="V1935" t="b">
        <f>ISNUMBER(MATCH( ""&amp; T1935,  Emploees!AC:AC,0))</f>
        <v>0</v>
      </c>
      <c r="W1935" t="b">
        <f>IF(V1935,FALSE,ISNUMBER(MATCH(T1935,Emploees!B:B,0)))</f>
        <v>0</v>
      </c>
      <c r="X1935" t="b">
        <v>1</v>
      </c>
      <c r="Y1935" t="e">
        <f>MATCH(ROW(),Sheet2!$A$2:$A$8,0)</f>
        <v>#N/A</v>
      </c>
    </row>
    <row r="1936" spans="1:25" hidden="1" x14ac:dyDescent="0.25">
      <c r="A1936" t="str">
        <v>ტუმბო</v>
      </c>
      <c r="B1936" t="str">
        <v>405244141</v>
      </c>
      <c r="C1936" s="19" t="str">
        <v/>
      </c>
      <c r="E1936" t="str">
        <v/>
      </c>
      <c r="F1936" t="str">
        <v/>
      </c>
      <c r="H1936" t="str">
        <v>ქ. თბილისი, დიდუბის რაიონი, აკაკი ბელიაშვილის ქუჩა N23</v>
      </c>
      <c r="I1936" t="str">
        <v/>
      </c>
      <c r="J1936" t="str">
        <v/>
      </c>
      <c r="K1936" t="str">
        <v/>
      </c>
      <c r="M1936" t="str">
        <v>ზურაბ თეთრაშვილი</v>
      </c>
      <c r="N1936">
        <v>31001009845</v>
      </c>
      <c r="O1936" t="str">
        <v/>
      </c>
      <c r="P1936" t="str">
        <v/>
      </c>
      <c r="Q1936">
        <v>2010</v>
      </c>
      <c r="R1936" t="str">
        <v>0d51a686-652b-478f-9502-50b11abafa54</v>
      </c>
      <c r="S1936" t="str">
        <v>94279771-0dd8-44b8-955b-275714b1489b</v>
      </c>
      <c r="T1936" t="str">
        <v>b19e534f-e055-4578-afe0-ef2e825dfe2f</v>
      </c>
      <c r="U1936" t="str">
        <v>ICE001935</v>
      </c>
      <c r="V1936" t="b">
        <f>ISNUMBER(MATCH( ""&amp; T1936,  Emploees!AC:AC,0))</f>
        <v>0</v>
      </c>
      <c r="W1936" t="b">
        <f>IF(V1936,FALSE,ISNUMBER(MATCH(T1936,Emploees!B:B,0)))</f>
        <v>0</v>
      </c>
      <c r="X1936" t="b">
        <v>1</v>
      </c>
      <c r="Y1936" t="e">
        <f>MATCH(ROW(),Sheet2!$A$2:$A$8,0)</f>
        <v>#N/A</v>
      </c>
    </row>
    <row r="1937" spans="1:25" hidden="1" x14ac:dyDescent="0.25">
      <c r="A1937" t="str">
        <v>ლუკა-2015</v>
      </c>
      <c r="B1937" t="str">
        <v>445474111</v>
      </c>
      <c r="C1937" s="19" t="str">
        <v/>
      </c>
      <c r="E1937" t="str">
        <v/>
      </c>
      <c r="F1937" t="str">
        <v/>
      </c>
      <c r="H1937" t="str">
        <v xml:space="preserve">ქ. ბათუმი, გაგარინის ქ., № 44 </v>
      </c>
      <c r="I1937" t="str">
        <v/>
      </c>
      <c r="J1937" t="str">
        <v/>
      </c>
      <c r="K1937" t="str">
        <v/>
      </c>
      <c r="M1937" t="str">
        <v>მალხაზ თებიძე</v>
      </c>
      <c r="N1937">
        <v>61006029685</v>
      </c>
      <c r="O1937" t="str">
        <v/>
      </c>
      <c r="P1937" t="str">
        <v/>
      </c>
      <c r="Q1937">
        <v>2003</v>
      </c>
      <c r="R1937" t="str">
        <v>0d51a686-652b-478f-9502-50b11abafa54</v>
      </c>
      <c r="S1937" t="str">
        <v>94279771-0dd8-44b8-955b-275714b1489b</v>
      </c>
      <c r="T1937" t="str">
        <v>2b78f136-c97c-465d-9f05-54b4af39e145</v>
      </c>
      <c r="U1937" t="str">
        <v>ICE001936</v>
      </c>
      <c r="V1937" t="b">
        <f>ISNUMBER(MATCH( ""&amp; T1937,  Emploees!AC:AC,0))</f>
        <v>0</v>
      </c>
      <c r="W1937" t="b">
        <f>IF(V1937,FALSE,ISNUMBER(MATCH(T1937,Emploees!B:B,0)))</f>
        <v>0</v>
      </c>
      <c r="X1937" t="b">
        <v>1</v>
      </c>
      <c r="Y1937" t="e">
        <f>MATCH(ROW(),Sheet2!$A$2:$A$8,0)</f>
        <v>#N/A</v>
      </c>
    </row>
    <row r="1938" spans="1:25" hidden="1" x14ac:dyDescent="0.25">
      <c r="A1938" t="str">
        <v>ძმები</v>
      </c>
      <c r="B1938" t="str">
        <v>400007078</v>
      </c>
      <c r="C1938" s="19" t="str">
        <v/>
      </c>
      <c r="E1938" t="str">
        <v/>
      </c>
      <c r="F1938" t="str">
        <v/>
      </c>
      <c r="H1938" t="str">
        <v>ქ. თბილისი, ნაძალადევის რაიონი, არბოს ქ., კორ. N20"ბ", ბინა N69</v>
      </c>
      <c r="I1938" t="str">
        <v/>
      </c>
      <c r="J1938" t="str">
        <v/>
      </c>
      <c r="K1938" t="str">
        <v/>
      </c>
      <c r="M1938" t="str">
        <v>ბესიკ ბუთხაშვილი</v>
      </c>
      <c r="N1938">
        <v>16001001839</v>
      </c>
      <c r="O1938" t="str">
        <v/>
      </c>
      <c r="P1938" t="str">
        <v/>
      </c>
      <c r="Q1938">
        <v>2078</v>
      </c>
      <c r="R1938" t="str">
        <v>0d51a686-652b-478f-9502-50b11abafa54</v>
      </c>
      <c r="S1938" t="str">
        <v>94279771-0dd8-44b8-955b-275714b1489b</v>
      </c>
      <c r="T1938" t="str">
        <v>c0415d5c-1d46-44d6-8171-9ece54d5b4b2</v>
      </c>
      <c r="U1938" t="str">
        <v>ICE001937</v>
      </c>
      <c r="V1938" t="b">
        <f>ISNUMBER(MATCH( ""&amp; T1938,  Emploees!AC:AC,0))</f>
        <v>0</v>
      </c>
      <c r="W1938" t="b">
        <f>IF(V1938,FALSE,ISNUMBER(MATCH(T1938,Emploees!B:B,0)))</f>
        <v>0</v>
      </c>
      <c r="X1938" t="b">
        <v>1</v>
      </c>
      <c r="Y1938" t="e">
        <f>MATCH(ROW(),Sheet2!$A$2:$A$8,0)</f>
        <v>#N/A</v>
      </c>
    </row>
    <row r="1939" spans="1:25" hidden="1" x14ac:dyDescent="0.25">
      <c r="A1939" t="str">
        <v>ბმ გრუპ</v>
      </c>
      <c r="B1939" t="str">
        <v>405130834</v>
      </c>
      <c r="C1939" s="19" t="str">
        <v/>
      </c>
      <c r="E1939" t="str">
        <v/>
      </c>
      <c r="F1939" t="str">
        <v/>
      </c>
      <c r="H1939" t="str">
        <v xml:space="preserve">ქ. თბილისი, ვაკე-საბურთალოს რაიონი, ალ. ყაზბეგის გამზ., №3ა, სადარბაზო 2, სართული 10, ბ. 54 </v>
      </c>
      <c r="I1939" t="str">
        <v/>
      </c>
      <c r="J1939" t="str">
        <v/>
      </c>
      <c r="K1939" t="str">
        <v/>
      </c>
      <c r="M1939" t="str">
        <v>გიორგი ბუნტური</v>
      </c>
      <c r="N1939" t="str">
        <v>01022005941</v>
      </c>
      <c r="O1939" t="str">
        <v/>
      </c>
      <c r="P1939" t="str">
        <v/>
      </c>
      <c r="Q1939">
        <v>1973</v>
      </c>
      <c r="R1939" t="str">
        <v>0d51a686-652b-478f-9502-50b11abafa54</v>
      </c>
      <c r="S1939" t="str">
        <v>94279771-0dd8-44b8-955b-275714b1489b</v>
      </c>
      <c r="T1939" t="str">
        <v>d2b6d796-7934-41e9-8360-e49b779c84e4</v>
      </c>
      <c r="U1939" t="str">
        <v>ICE001938</v>
      </c>
      <c r="V1939" t="b">
        <f>ISNUMBER(MATCH( ""&amp; T1939,  Emploees!AC:AC,0))</f>
        <v>0</v>
      </c>
      <c r="W1939" t="b">
        <f>IF(V1939,FALSE,ISNUMBER(MATCH(T1939,Emploees!B:B,0)))</f>
        <v>0</v>
      </c>
      <c r="X1939" t="b">
        <v>1</v>
      </c>
      <c r="Y1939" t="e">
        <f>MATCH(ROW(),Sheet2!$A$2:$A$8,0)</f>
        <v>#N/A</v>
      </c>
    </row>
    <row r="1940" spans="1:25" hidden="1" x14ac:dyDescent="0.25">
      <c r="A1940" t="str">
        <v>კოლორიუმი</v>
      </c>
      <c r="B1940" t="str">
        <v>416343326</v>
      </c>
      <c r="C1940" s="19" t="str">
        <v/>
      </c>
      <c r="E1940" t="str">
        <v/>
      </c>
      <c r="F1940" t="str">
        <v/>
      </c>
      <c r="H1940" t="str">
        <v>ქ. რუსთავი, კიკვიძის ქ., N 8, ბ. N18</v>
      </c>
      <c r="I1940" t="str">
        <v/>
      </c>
      <c r="J1940" t="str">
        <v/>
      </c>
      <c r="K1940" t="str">
        <v/>
      </c>
      <c r="M1940" t="str">
        <v>ირაკლი ნოზაძე</v>
      </c>
      <c r="N1940">
        <v>35001019906</v>
      </c>
      <c r="O1940" t="str">
        <v/>
      </c>
      <c r="P1940" t="str">
        <v/>
      </c>
      <c r="Q1940">
        <v>2079</v>
      </c>
      <c r="R1940" t="str">
        <v>0d51a686-652b-478f-9502-50b11abafa54</v>
      </c>
      <c r="S1940" t="str">
        <v>94279771-0dd8-44b8-955b-275714b1489b</v>
      </c>
      <c r="T1940" t="str">
        <v>fcc0e843-7cd6-462c-8b56-2bbe7a5dd604</v>
      </c>
      <c r="U1940" t="str">
        <v>ICE001939</v>
      </c>
      <c r="V1940" t="b">
        <f>ISNUMBER(MATCH( ""&amp; T1940,  Emploees!AC:AC,0))</f>
        <v>0</v>
      </c>
      <c r="W1940" t="b">
        <f>IF(V1940,FALSE,ISNUMBER(MATCH(T1940,Emploees!B:B,0)))</f>
        <v>0</v>
      </c>
      <c r="X1940" t="b">
        <v>1</v>
      </c>
      <c r="Y1940" t="e">
        <f>MATCH(ROW(),Sheet2!$A$2:$A$8,0)</f>
        <v>#N/A</v>
      </c>
    </row>
    <row r="1941" spans="1:25" hidden="1" x14ac:dyDescent="0.25">
      <c r="A1941" t="str">
        <v>კ–მოტორსი</v>
      </c>
      <c r="B1941" t="str">
        <v>406058126</v>
      </c>
      <c r="C1941" s="19" t="str">
        <v/>
      </c>
      <c r="E1941" t="str">
        <v/>
      </c>
      <c r="F1941" t="str">
        <v/>
      </c>
      <c r="H1941" t="str">
        <v>ქ. თბილისი, სამგორის რაიონი, ზურაბ იარაჯულის ქუჩა, N29</v>
      </c>
      <c r="I1941" t="str">
        <v/>
      </c>
      <c r="J1941" t="str">
        <v/>
      </c>
      <c r="K1941" t="str">
        <v/>
      </c>
      <c r="M1941" t="str">
        <v>ნინო შამანაური</v>
      </c>
      <c r="N1941" t="str">
        <v>01019017696</v>
      </c>
      <c r="O1941" t="str">
        <v/>
      </c>
      <c r="P1941" t="str">
        <v/>
      </c>
      <c r="Q1941">
        <v>2080</v>
      </c>
      <c r="R1941" t="str">
        <v>0d51a686-652b-478f-9502-50b11abafa54</v>
      </c>
      <c r="S1941" t="str">
        <v>94279771-0dd8-44b8-955b-275714b1489b</v>
      </c>
      <c r="T1941" t="str">
        <v>ada63e06-e615-4d88-98d4-bcb765991d69</v>
      </c>
      <c r="U1941" t="str">
        <v>ICE001940</v>
      </c>
      <c r="V1941" t="b">
        <f>ISNUMBER(MATCH( ""&amp; T1941,  Emploees!AC:AC,0))</f>
        <v>0</v>
      </c>
      <c r="W1941" t="b">
        <f>IF(V1941,FALSE,ISNUMBER(MATCH(T1941,Emploees!B:B,0)))</f>
        <v>0</v>
      </c>
      <c r="X1941" t="b">
        <v>1</v>
      </c>
      <c r="Y1941" t="e">
        <f>MATCH(ROW(),Sheet2!$A$2:$A$8,0)</f>
        <v>#N/A</v>
      </c>
    </row>
    <row r="1942" spans="1:25" hidden="1" x14ac:dyDescent="0.25">
      <c r="A1942" t="str">
        <v>ენჯინ პარტს</v>
      </c>
      <c r="B1942" t="str">
        <v>206341323</v>
      </c>
      <c r="C1942" s="19" t="str">
        <v/>
      </c>
      <c r="E1942" t="str">
        <v/>
      </c>
      <c r="F1942" t="str">
        <v/>
      </c>
      <c r="H1942" t="str">
        <v>ქ. თბილისი, ისანის რაიონი, წულუკიძის ქ., N3</v>
      </c>
      <c r="I1942" t="str">
        <v/>
      </c>
      <c r="J1942" t="str">
        <v/>
      </c>
      <c r="K1942" t="str">
        <v/>
      </c>
      <c r="M1942" t="str">
        <v>მიხეილ სეროფოვი</v>
      </c>
      <c r="N1942" t="str">
        <v>01029000216</v>
      </c>
      <c r="O1942" t="str">
        <v/>
      </c>
      <c r="P1942" t="str">
        <v/>
      </c>
      <c r="Q1942">
        <v>2081</v>
      </c>
      <c r="R1942" t="str">
        <v>0d51a686-652b-478f-9502-50b11abafa54</v>
      </c>
      <c r="S1942" t="str">
        <v>94279771-0dd8-44b8-955b-275714b1489b</v>
      </c>
      <c r="T1942" t="str">
        <v>027ddf12-d2de-4be6-b5e5-030be771dd19</v>
      </c>
      <c r="U1942" t="str">
        <v>ICE001941</v>
      </c>
      <c r="V1942" t="b">
        <f>ISNUMBER(MATCH( ""&amp; T1942,  Emploees!AC:AC,0))</f>
        <v>0</v>
      </c>
      <c r="W1942" t="b">
        <f>IF(V1942,FALSE,ISNUMBER(MATCH(T1942,Emploees!B:B,0)))</f>
        <v>0</v>
      </c>
      <c r="X1942" t="b">
        <v>1</v>
      </c>
      <c r="Y1942" t="e">
        <f>MATCH(ROW(),Sheet2!$A$2:$A$8,0)</f>
        <v>#N/A</v>
      </c>
    </row>
    <row r="1943" spans="1:25" hidden="1" x14ac:dyDescent="0.25">
      <c r="A1943" t="str">
        <v>მედაირი</v>
      </c>
      <c r="B1943" t="str">
        <v>208145979</v>
      </c>
      <c r="C1943" s="19" t="str">
        <v/>
      </c>
      <c r="E1943" t="str">
        <v/>
      </c>
      <c r="F1943" t="str">
        <v/>
      </c>
      <c r="H1943" t="str">
        <v xml:space="preserve">ქ. თბილისი, ისანი-სამგორის რაიონი, მუხაძის ქ.,№50 
</v>
      </c>
      <c r="I1943" t="str">
        <v/>
      </c>
      <c r="J1943" t="str">
        <v/>
      </c>
      <c r="K1943" t="str">
        <v/>
      </c>
      <c r="M1943" t="str">
        <v>თეა ჯინჭარაძე</v>
      </c>
      <c r="N1943" t="str">
        <v>01001030002</v>
      </c>
      <c r="O1943" t="str">
        <v/>
      </c>
      <c r="P1943" t="str">
        <v/>
      </c>
      <c r="Q1943">
        <v>2082</v>
      </c>
      <c r="R1943" t="str">
        <v>0d51a686-652b-478f-9502-50b11abafa54</v>
      </c>
      <c r="S1943" t="str">
        <v>94279771-0dd8-44b8-955b-275714b1489b</v>
      </c>
      <c r="T1943" t="str">
        <v>c856af5a-d252-4882-92fa-0cf3598e59f8</v>
      </c>
      <c r="U1943" t="str">
        <v>ICE001942</v>
      </c>
      <c r="V1943" t="b">
        <f>ISNUMBER(MATCH( ""&amp; T1943,  Emploees!AC:AC,0))</f>
        <v>0</v>
      </c>
      <c r="W1943" t="b">
        <f>IF(V1943,FALSE,ISNUMBER(MATCH(T1943,Emploees!B:B,0)))</f>
        <v>0</v>
      </c>
      <c r="X1943" t="b">
        <v>1</v>
      </c>
      <c r="Y1943" t="e">
        <f>MATCH(ROW(),Sheet2!$A$2:$A$8,0)</f>
        <v>#N/A</v>
      </c>
    </row>
    <row r="1944" spans="1:25" hidden="1" x14ac:dyDescent="0.25">
      <c r="A1944" t="str">
        <v>ალექსანდრე კოჩაძე</v>
      </c>
      <c r="B1944" t="str">
        <v>54001013207</v>
      </c>
      <c r="C1944" s="19" t="str">
        <v/>
      </c>
      <c r="E1944" t="str">
        <v>Male</v>
      </c>
      <c r="F1944" t="str">
        <v/>
      </c>
      <c r="H1944" t="str">
        <v>ქ. თბილისის დიდუბის რაიონში, წერეთლის გ.N 118</v>
      </c>
      <c r="I1944" t="str">
        <v/>
      </c>
      <c r="J1944" t="str">
        <v/>
      </c>
      <c r="K1944" t="str">
        <v/>
      </c>
      <c r="M1944" t="str">
        <v/>
      </c>
      <c r="N1944" t="str">
        <v/>
      </c>
      <c r="O1944" t="str">
        <v/>
      </c>
      <c r="P1944" t="str">
        <v/>
      </c>
      <c r="Q1944">
        <v>2067</v>
      </c>
      <c r="R1944" t="str">
        <v>ba538574-e93f-4ce8-a780-667b61fc970a</v>
      </c>
      <c r="S1944" t="str">
        <v>94279771-0dd8-44b8-955b-275714b1489b</v>
      </c>
      <c r="T1944" t="str">
        <v>7fb2028a-fe13-472b-840e-5e70fd316b19</v>
      </c>
      <c r="U1944" t="str">
        <v>ICE001943</v>
      </c>
      <c r="V1944" t="b">
        <f>ISNUMBER(MATCH( ""&amp; T1944,  Emploees!AC:AC,0))</f>
        <v>0</v>
      </c>
      <c r="W1944" t="b">
        <f>IF(V1944,FALSE,ISNUMBER(MATCH(T1944,Emploees!B:B,0)))</f>
        <v>0</v>
      </c>
      <c r="X1944" t="b">
        <v>1</v>
      </c>
      <c r="Y1944" t="e">
        <f>MATCH(ROW(),Sheet2!$A$2:$A$8,0)</f>
        <v>#N/A</v>
      </c>
    </row>
    <row r="1945" spans="1:25" hidden="1" x14ac:dyDescent="0.25">
      <c r="A1945" t="str">
        <v>გვანცა ლებანიძე</v>
      </c>
      <c r="B1945" t="str">
        <v>01019058668</v>
      </c>
      <c r="C1945" s="19" t="str">
        <v/>
      </c>
      <c r="E1945" t="str">
        <v>Female</v>
      </c>
      <c r="F1945" t="b">
        <v>1</v>
      </c>
      <c r="H1945" t="str">
        <v>ქალაქი თბილისი, გიორგი ჭყონდიდელის ქუჩა, N23</v>
      </c>
      <c r="I1945" t="str">
        <v/>
      </c>
      <c r="J1945" t="str">
        <v/>
      </c>
      <c r="K1945" t="str">
        <v>GE10TB7651545063300001</v>
      </c>
      <c r="M1945" t="str">
        <v/>
      </c>
      <c r="N1945" t="str">
        <v/>
      </c>
      <c r="O1945" t="str">
        <v/>
      </c>
      <c r="P1945" t="str">
        <v/>
      </c>
      <c r="Q1945" t="str">
        <v/>
      </c>
      <c r="R1945" t="str">
        <v>bf4d83f9-5064-4958-af6e-e4c21b2e4880</v>
      </c>
      <c r="S1945" t="str">
        <v>94279771-0dd8-44b8-955b-275714b1489b</v>
      </c>
      <c r="T1945" t="str">
        <v>a703de60-7255-40f6-bcd1-b990ca15c2b4</v>
      </c>
      <c r="U1945" t="str">
        <v>ICE001944</v>
      </c>
      <c r="V1945" t="b">
        <f>ISNUMBER(MATCH( ""&amp; T1945,  Emploees!AC:AC,0))</f>
        <v>1</v>
      </c>
      <c r="W1945" t="b">
        <f>IF(V1945,FALSE,ISNUMBER(MATCH(T1945,Emploees!B:B,0)))</f>
        <v>0</v>
      </c>
      <c r="X1945" t="b">
        <v>1</v>
      </c>
      <c r="Y1945" t="e">
        <f>MATCH(ROW(),Sheet2!$A$2:$A$8,0)</f>
        <v>#N/A</v>
      </c>
    </row>
    <row r="1946" spans="1:25" hidden="1" x14ac:dyDescent="0.25">
      <c r="A1946" t="str">
        <v>ინ ვესტა ჯორჯია</v>
      </c>
      <c r="B1946" t="str">
        <v>206342698</v>
      </c>
      <c r="C1946" s="19" t="str">
        <v/>
      </c>
      <c r="E1946" t="str">
        <v/>
      </c>
      <c r="F1946" t="str">
        <v/>
      </c>
      <c r="H1946" t="str">
        <v>ქალაქი თბილისი, ძველი თბილისის რაიონი, ვ. ჯორბენაძის ქ., №15</v>
      </c>
      <c r="I1946" t="str">
        <v/>
      </c>
      <c r="J1946" t="str">
        <v/>
      </c>
      <c r="K1946" t="str">
        <v/>
      </c>
      <c r="M1946" t="str">
        <v>გალუსტ სარქისოვი</v>
      </c>
      <c r="N1946" t="str">
        <v>01011019874</v>
      </c>
      <c r="O1946" t="str">
        <v/>
      </c>
      <c r="P1946" t="str">
        <v/>
      </c>
      <c r="Q1946">
        <v>2083</v>
      </c>
      <c r="R1946" t="str">
        <v>0d51a686-652b-478f-9502-50b11abafa54</v>
      </c>
      <c r="S1946" t="str">
        <v>94279771-0dd8-44b8-955b-275714b1489b</v>
      </c>
      <c r="T1946" t="str">
        <v>5a054c9b-29f5-4071-8294-4992fbc8b87a</v>
      </c>
      <c r="U1946" t="str">
        <v>ICE001945</v>
      </c>
      <c r="V1946" t="b">
        <f>ISNUMBER(MATCH( ""&amp; T1946,  Emploees!AC:AC,0))</f>
        <v>0</v>
      </c>
      <c r="W1946" t="b">
        <f>IF(V1946,FALSE,ISNUMBER(MATCH(T1946,Emploees!B:B,0)))</f>
        <v>0</v>
      </c>
      <c r="X1946" t="b">
        <v>1</v>
      </c>
      <c r="Y1946" t="e">
        <f>MATCH(ROW(),Sheet2!$A$2:$A$8,0)</f>
        <v>#N/A</v>
      </c>
    </row>
    <row r="1947" spans="1:25" hidden="1" x14ac:dyDescent="0.25">
      <c r="A1947" t="str">
        <v>ნიკუშა 2015</v>
      </c>
      <c r="B1947" t="str">
        <v>448396646</v>
      </c>
      <c r="C1947" s="19" t="str">
        <v/>
      </c>
      <c r="E1947" t="str">
        <v/>
      </c>
      <c r="F1947" t="str">
        <v/>
      </c>
      <c r="H1947" t="str">
        <v>ხელვაჩაური, დ.აღმაშენებლის ქ. N30</v>
      </c>
      <c r="I1947" t="str">
        <v/>
      </c>
      <c r="J1947" t="str">
        <v/>
      </c>
      <c r="K1947" t="str">
        <v/>
      </c>
      <c r="M1947" t="str">
        <v>ედუარდ დემურაძე</v>
      </c>
      <c r="N1947">
        <v>61006003525</v>
      </c>
      <c r="O1947" t="str">
        <v/>
      </c>
      <c r="P1947" t="str">
        <v/>
      </c>
      <c r="Q1947">
        <v>1904</v>
      </c>
      <c r="R1947" t="str">
        <v>0d51a686-652b-478f-9502-50b11abafa54</v>
      </c>
      <c r="S1947" t="str">
        <v>94279771-0dd8-44b8-955b-275714b1489b</v>
      </c>
      <c r="T1947" t="str">
        <v>2104edaf-a726-4b6c-bc3f-55d8db13f87b</v>
      </c>
      <c r="U1947" t="str">
        <v>ICE001946</v>
      </c>
      <c r="V1947" t="b">
        <f>ISNUMBER(MATCH( ""&amp; T1947,  Emploees!AC:AC,0))</f>
        <v>0</v>
      </c>
      <c r="W1947" t="b">
        <f>IF(V1947,FALSE,ISNUMBER(MATCH(T1947,Emploees!B:B,0)))</f>
        <v>0</v>
      </c>
      <c r="X1947" t="b">
        <v>1</v>
      </c>
      <c r="Y1947" t="e">
        <f>MATCH(ROW(),Sheet2!$A$2:$A$8,0)</f>
        <v>#N/A</v>
      </c>
    </row>
    <row r="1948" spans="1:25" hidden="1" x14ac:dyDescent="0.25">
      <c r="A1948" t="str">
        <v>ქაშვეთი Qashveti</v>
      </c>
      <c r="B1948" t="str">
        <v>445437493</v>
      </c>
      <c r="C1948" s="19" t="str">
        <v/>
      </c>
      <c r="E1948" t="str">
        <v/>
      </c>
      <c r="F1948" t="str">
        <v/>
      </c>
      <c r="H1948" t="str">
        <v>ქ. ბათუმი, პ.ლორიას ქ. N 8, ბ. 16</v>
      </c>
      <c r="I1948" t="str">
        <v/>
      </c>
      <c r="J1948" t="str">
        <v/>
      </c>
      <c r="K1948" t="str">
        <v/>
      </c>
      <c r="M1948" t="str">
        <v>გიორგი ზოსიძე</v>
      </c>
      <c r="N1948">
        <v>61002018484</v>
      </c>
      <c r="O1948" t="str">
        <v/>
      </c>
      <c r="P1948" t="str">
        <v/>
      </c>
      <c r="Q1948">
        <v>1954</v>
      </c>
      <c r="R1948" t="str">
        <v>0d51a686-652b-478f-9502-50b11abafa54</v>
      </c>
      <c r="S1948" t="str">
        <v>94279771-0dd8-44b8-955b-275714b1489b</v>
      </c>
      <c r="T1948" t="str">
        <v>2d37fa48-7e6b-472d-80e6-c2d4eb8607e0</v>
      </c>
      <c r="U1948" t="str">
        <v>ICE001947</v>
      </c>
      <c r="V1948" t="b">
        <f>ISNUMBER(MATCH( ""&amp; T1948,  Emploees!AC:AC,0))</f>
        <v>0</v>
      </c>
      <c r="W1948" t="b">
        <f>IF(V1948,FALSE,ISNUMBER(MATCH(T1948,Emploees!B:B,0)))</f>
        <v>0</v>
      </c>
      <c r="X1948" t="b">
        <v>1</v>
      </c>
      <c r="Y1948" t="e">
        <f>MATCH(ROW(),Sheet2!$A$2:$A$8,0)</f>
        <v>#N/A</v>
      </c>
    </row>
    <row r="1949" spans="1:25" hidden="1" x14ac:dyDescent="0.25">
      <c r="A1949" t="str">
        <v>ჯეოგრუპ ჯი</v>
      </c>
      <c r="B1949" t="str">
        <v>448417302</v>
      </c>
      <c r="C1949" s="19" t="str">
        <v/>
      </c>
      <c r="E1949" t="str">
        <v/>
      </c>
      <c r="F1949" t="str">
        <v/>
      </c>
      <c r="H1949" t="str">
        <v>ხელვაჩაურის რაიონი, სოფ. ზედა ახალშენი, მე-15 I შეს., №4</v>
      </c>
      <c r="I1949" t="str">
        <v/>
      </c>
      <c r="J1949" t="str">
        <v/>
      </c>
      <c r="K1949" t="str">
        <v/>
      </c>
      <c r="M1949" t="str">
        <v>გოჩა ლომინაძე</v>
      </c>
      <c r="N1949">
        <v>61006021192</v>
      </c>
      <c r="O1949" t="str">
        <v/>
      </c>
      <c r="P1949" t="str">
        <v/>
      </c>
      <c r="Q1949">
        <v>1955</v>
      </c>
      <c r="R1949" t="str">
        <v>0d51a686-652b-478f-9502-50b11abafa54</v>
      </c>
      <c r="S1949" t="str">
        <v>94279771-0dd8-44b8-955b-275714b1489b</v>
      </c>
      <c r="T1949" t="str">
        <v>fe1a4d92-4a3a-48e0-8951-614cbc2ef038</v>
      </c>
      <c r="U1949" t="str">
        <v>ICE001948</v>
      </c>
      <c r="V1949" t="b">
        <f>ISNUMBER(MATCH( ""&amp; T1949,  Emploees!AC:AC,0))</f>
        <v>0</v>
      </c>
      <c r="W1949" t="b">
        <f>IF(V1949,FALSE,ISNUMBER(MATCH(T1949,Emploees!B:B,0)))</f>
        <v>0</v>
      </c>
      <c r="X1949" t="b">
        <v>1</v>
      </c>
      <c r="Y1949" t="e">
        <f>MATCH(ROW(),Sheet2!$A$2:$A$8,0)</f>
        <v>#N/A</v>
      </c>
    </row>
    <row r="1950" spans="1:25" hidden="1" x14ac:dyDescent="0.25">
      <c r="A1950" t="str">
        <v>დავითი 2019</v>
      </c>
      <c r="B1950" t="str">
        <v>445570132</v>
      </c>
      <c r="C1950" s="19" t="str">
        <v/>
      </c>
      <c r="E1950" t="str">
        <v/>
      </c>
      <c r="F1950" t="str">
        <v/>
      </c>
      <c r="H1950" t="str">
        <v>ბათუმი პ.რურუას ქ. N 1 ბ. 21</v>
      </c>
      <c r="I1950" t="str">
        <v/>
      </c>
      <c r="J1950" t="str">
        <v/>
      </c>
      <c r="K1950" t="str">
        <v/>
      </c>
      <c r="M1950" t="str">
        <v>ინგა ბერიძე</v>
      </c>
      <c r="N1950">
        <v>61002017301</v>
      </c>
      <c r="O1950" t="str">
        <v/>
      </c>
      <c r="P1950" t="str">
        <v/>
      </c>
      <c r="Q1950">
        <v>1950</v>
      </c>
      <c r="R1950" t="str">
        <v>0d51a686-652b-478f-9502-50b11abafa54</v>
      </c>
      <c r="S1950" t="str">
        <v>94279771-0dd8-44b8-955b-275714b1489b</v>
      </c>
      <c r="T1950" t="str">
        <v>0d9ced5a-2ef3-48e4-b67d-e3e6393c9bcf</v>
      </c>
      <c r="U1950" t="str">
        <v>ICE001949</v>
      </c>
      <c r="V1950" t="b">
        <f>ISNUMBER(MATCH( ""&amp; T1950,  Emploees!AC:AC,0))</f>
        <v>0</v>
      </c>
      <c r="W1950" t="b">
        <f>IF(V1950,FALSE,ISNUMBER(MATCH(T1950,Emploees!B:B,0)))</f>
        <v>0</v>
      </c>
      <c r="X1950" t="b">
        <v>1</v>
      </c>
      <c r="Y1950" t="e">
        <f>MATCH(ROW(),Sheet2!$A$2:$A$8,0)</f>
        <v>#N/A</v>
      </c>
    </row>
    <row r="1951" spans="1:25" hidden="1" x14ac:dyDescent="0.25">
      <c r="A1951" t="str">
        <v>ფელო</v>
      </c>
      <c r="B1951" t="str">
        <v>248436447</v>
      </c>
      <c r="C1951" s="19" t="str">
        <v/>
      </c>
      <c r="E1951" t="str">
        <v/>
      </c>
      <c r="F1951" t="str">
        <v/>
      </c>
      <c r="H1951" t="str">
        <v xml:space="preserve">ხელვაჩაურის რაიონი, ს.თხილნარი </v>
      </c>
      <c r="I1951" t="str">
        <v/>
      </c>
      <c r="J1951" t="str">
        <v/>
      </c>
      <c r="K1951" t="str">
        <v/>
      </c>
      <c r="M1951" t="str">
        <v>გივი თიკანაძე</v>
      </c>
      <c r="N1951">
        <v>61006010720</v>
      </c>
      <c r="O1951" t="str">
        <v/>
      </c>
      <c r="P1951" t="str">
        <v/>
      </c>
      <c r="Q1951">
        <v>1938</v>
      </c>
      <c r="R1951" t="str">
        <v>0d51a686-652b-478f-9502-50b11abafa54</v>
      </c>
      <c r="S1951" t="str">
        <v>94279771-0dd8-44b8-955b-275714b1489b</v>
      </c>
      <c r="T1951" t="str">
        <v>c9c53c0a-40fc-451a-8571-3a9248d059fa</v>
      </c>
      <c r="U1951" t="str">
        <v>ICE001950</v>
      </c>
      <c r="V1951" t="b">
        <f>ISNUMBER(MATCH( ""&amp; T1951,  Emploees!AC:AC,0))</f>
        <v>0</v>
      </c>
      <c r="W1951" t="b">
        <f>IF(V1951,FALSE,ISNUMBER(MATCH(T1951,Emploees!B:B,0)))</f>
        <v>0</v>
      </c>
      <c r="X1951" t="b">
        <v>1</v>
      </c>
      <c r="Y1951" t="e">
        <f>MATCH(ROW(),Sheet2!$A$2:$A$8,0)</f>
        <v>#N/A</v>
      </c>
    </row>
    <row r="1952" spans="1:25" hidden="1" x14ac:dyDescent="0.25">
      <c r="A1952" t="str">
        <v>საკანცელარიო თ.მ</v>
      </c>
      <c r="B1952" t="str">
        <v>400332261</v>
      </c>
      <c r="C1952" s="19" t="str">
        <v/>
      </c>
      <c r="E1952" t="str">
        <v/>
      </c>
      <c r="F1952" t="str">
        <v/>
      </c>
      <c r="H1952" t="str">
        <v>ქ. თბილისი, გლდანის რაიონი, მუხიანის დასახლება, I მიკრო/რაიონი, კორპუსი 2, ბინა 194</v>
      </c>
      <c r="I1952" t="str">
        <v/>
      </c>
      <c r="J1952" t="str">
        <v/>
      </c>
      <c r="K1952" t="str">
        <v/>
      </c>
      <c r="M1952" t="str">
        <v>დავით ბექთეშაშვილი</v>
      </c>
      <c r="N1952" t="str">
        <v>01003014009</v>
      </c>
      <c r="O1952" t="str">
        <v/>
      </c>
      <c r="P1952" t="str">
        <v/>
      </c>
      <c r="Q1952">
        <v>1935</v>
      </c>
      <c r="R1952" t="str">
        <v>0d51a686-652b-478f-9502-50b11abafa54</v>
      </c>
      <c r="S1952" t="str">
        <v>94279771-0dd8-44b8-955b-275714b1489b</v>
      </c>
      <c r="T1952" t="str">
        <v>18b34dd7-167e-4edb-b4e7-8417d99f8ea0</v>
      </c>
      <c r="U1952" t="str">
        <v>ICE001951</v>
      </c>
      <c r="V1952" t="b">
        <f>ISNUMBER(MATCH( ""&amp; T1952,  Emploees!AC:AC,0))</f>
        <v>0</v>
      </c>
      <c r="W1952" t="b">
        <f>IF(V1952,FALSE,ISNUMBER(MATCH(T1952,Emploees!B:B,0)))</f>
        <v>0</v>
      </c>
      <c r="X1952" t="b">
        <v>1</v>
      </c>
      <c r="Y1952" t="e">
        <f>MATCH(ROW(),Sheet2!$A$2:$A$8,0)</f>
        <v>#N/A</v>
      </c>
    </row>
    <row r="1953" spans="1:25" hidden="1" x14ac:dyDescent="0.25">
      <c r="A1953" t="str">
        <v>იატაკი და კომფორტი</v>
      </c>
      <c r="B1953" t="str">
        <v>400240388</v>
      </c>
      <c r="C1953" s="19" t="str">
        <v/>
      </c>
      <c r="E1953" t="str">
        <v/>
      </c>
      <c r="F1953" t="str">
        <v/>
      </c>
      <c r="H1953" t="str">
        <v>ქ. თბილისი, გლდანის რაიონი, უწერის ქ 11</v>
      </c>
      <c r="I1953" t="str">
        <v/>
      </c>
      <c r="J1953" t="str">
        <v/>
      </c>
      <c r="K1953" t="str">
        <v/>
      </c>
      <c r="M1953" t="str">
        <v>მურთაზი ხაჭაპურიძე</v>
      </c>
      <c r="N1953">
        <v>53001024184</v>
      </c>
      <c r="O1953" t="str">
        <v/>
      </c>
      <c r="P1953" t="str">
        <v/>
      </c>
      <c r="Q1953">
        <v>1910</v>
      </c>
      <c r="R1953" t="str">
        <v>0d51a686-652b-478f-9502-50b11abafa54</v>
      </c>
      <c r="S1953" t="str">
        <v>94279771-0dd8-44b8-955b-275714b1489b</v>
      </c>
      <c r="T1953" t="str">
        <v>4c2ee514-afb9-4a3e-8b5b-77cd977f2ec4</v>
      </c>
      <c r="U1953" t="str">
        <v>ICE001952</v>
      </c>
      <c r="V1953" t="b">
        <f>ISNUMBER(MATCH( ""&amp; T1953,  Emploees!AC:AC,0))</f>
        <v>0</v>
      </c>
      <c r="W1953" t="b">
        <f>IF(V1953,FALSE,ISNUMBER(MATCH(T1953,Emploees!B:B,0)))</f>
        <v>0</v>
      </c>
      <c r="X1953" t="b">
        <v>1</v>
      </c>
      <c r="Y1953" t="e">
        <f>MATCH(ROW(),Sheet2!$A$2:$A$8,0)</f>
        <v>#N/A</v>
      </c>
    </row>
    <row r="1954" spans="1:25" hidden="1" x14ac:dyDescent="0.25">
      <c r="A1954" t="str">
        <v>კარბო</v>
      </c>
      <c r="B1954" t="str">
        <v>406199457</v>
      </c>
      <c r="C1954" s="19" t="str">
        <v/>
      </c>
      <c r="E1954" t="str">
        <v/>
      </c>
      <c r="F1954" t="str">
        <v/>
      </c>
      <c r="H1954" t="str">
        <v>ქ. თბილისი, ისანი-სამგორის რაიონი, ვარკეთილის მას., II მ/რ, კორ. 2, ბ. 109</v>
      </c>
      <c r="I1954" t="str">
        <v/>
      </c>
      <c r="J1954" t="str">
        <v/>
      </c>
      <c r="K1954" t="str">
        <v/>
      </c>
      <c r="M1954" t="str">
        <v>ზაზა ხაჩიძე</v>
      </c>
      <c r="N1954" t="str">
        <v>01911104171</v>
      </c>
      <c r="O1954" t="str">
        <v/>
      </c>
      <c r="P1954" t="str">
        <v/>
      </c>
      <c r="Q1954">
        <v>1946</v>
      </c>
      <c r="R1954" t="str">
        <v>0d51a686-652b-478f-9502-50b11abafa54</v>
      </c>
      <c r="S1954" t="str">
        <v>94279771-0dd8-44b8-955b-275714b1489b</v>
      </c>
      <c r="T1954" t="str">
        <v>9089c76e-3685-47e1-9bc6-903c52b786ec</v>
      </c>
      <c r="U1954" t="str">
        <v>ICE001953</v>
      </c>
      <c r="V1954" t="b">
        <f>ISNUMBER(MATCH( ""&amp; T1954,  Emploees!AC:AC,0))</f>
        <v>0</v>
      </c>
      <c r="W1954" t="b">
        <f>IF(V1954,FALSE,ISNUMBER(MATCH(T1954,Emploees!B:B,0)))</f>
        <v>0</v>
      </c>
      <c r="X1954" t="b">
        <v>1</v>
      </c>
      <c r="Y1954" t="e">
        <f>MATCH(ROW(),Sheet2!$A$2:$A$8,0)</f>
        <v>#N/A</v>
      </c>
    </row>
    <row r="1955" spans="1:25" hidden="1" x14ac:dyDescent="0.25">
      <c r="A1955" t="str">
        <v>ვალენსია</v>
      </c>
      <c r="B1955" t="str">
        <v>412750483</v>
      </c>
      <c r="C1955" s="19" t="str">
        <v/>
      </c>
      <c r="E1955" t="str">
        <v/>
      </c>
      <c r="F1955" t="str">
        <v/>
      </c>
      <c r="H1955" t="str">
        <v>ქალაქი ქუთაისი, ილია ჭავჭავაძის გამზ., N43, ბ. N27-37</v>
      </c>
      <c r="I1955" t="str">
        <v/>
      </c>
      <c r="J1955" t="str">
        <v/>
      </c>
      <c r="K1955" t="str">
        <v/>
      </c>
      <c r="M1955" t="str">
        <v>შპს პანდამონიუმი</v>
      </c>
      <c r="N1955">
        <v>431947110</v>
      </c>
      <c r="O1955" t="str">
        <v/>
      </c>
      <c r="P1955" t="str">
        <v/>
      </c>
      <c r="Q1955">
        <v>1924</v>
      </c>
      <c r="R1955" t="str">
        <v>0d51a686-652b-478f-9502-50b11abafa54</v>
      </c>
      <c r="S1955" t="str">
        <v>94279771-0dd8-44b8-955b-275714b1489b</v>
      </c>
      <c r="T1955" t="str">
        <v>89623534-7d8d-4b8e-9bc8-cd71217b18b0</v>
      </c>
      <c r="U1955" t="str">
        <v>ICE001954</v>
      </c>
      <c r="V1955" t="b">
        <f>ISNUMBER(MATCH( ""&amp; T1955,  Emploees!AC:AC,0))</f>
        <v>0</v>
      </c>
      <c r="W1955" t="b">
        <f>IF(V1955,FALSE,ISNUMBER(MATCH(T1955,Emploees!B:B,0)))</f>
        <v>0</v>
      </c>
      <c r="X1955" t="b">
        <v>1</v>
      </c>
      <c r="Y1955" t="e">
        <f>MATCH(ROW(),Sheet2!$A$2:$A$8,0)</f>
        <v>#N/A</v>
      </c>
    </row>
    <row r="1956" spans="1:25" hidden="1" x14ac:dyDescent="0.25">
      <c r="A1956" t="str">
        <v>LIGTING</v>
      </c>
      <c r="B1956" t="str">
        <v>445422882</v>
      </c>
      <c r="C1956" s="19" t="str">
        <v/>
      </c>
      <c r="E1956" t="str">
        <v/>
      </c>
      <c r="F1956" t="str">
        <v/>
      </c>
      <c r="H1956" t="str">
        <v>ბათუმი, ივ.ჯავახიშვილის ქ., N 37</v>
      </c>
      <c r="I1956" t="str">
        <v/>
      </c>
      <c r="J1956" t="str">
        <v/>
      </c>
      <c r="K1956" t="str">
        <v/>
      </c>
      <c r="M1956" t="str">
        <v>რესან ბაჯელიძე</v>
      </c>
      <c r="N1956">
        <v>61008000661</v>
      </c>
      <c r="O1956" t="str">
        <v/>
      </c>
      <c r="P1956" t="str">
        <v/>
      </c>
      <c r="Q1956">
        <v>1681</v>
      </c>
      <c r="R1956" t="str">
        <v>0d51a686-652b-478f-9502-50b11abafa54</v>
      </c>
      <c r="S1956" t="str">
        <v>94279771-0dd8-44b8-955b-275714b1489b</v>
      </c>
      <c r="T1956" t="str">
        <v>a101cbf6-9606-4fc1-81d9-fd4278037fa5</v>
      </c>
      <c r="U1956" t="str">
        <v>ICE001955</v>
      </c>
      <c r="V1956" t="b">
        <f>ISNUMBER(MATCH( ""&amp; T1956,  Emploees!AC:AC,0))</f>
        <v>0</v>
      </c>
      <c r="W1956" t="b">
        <f>IF(V1956,FALSE,ISNUMBER(MATCH(T1956,Emploees!B:B,0)))</f>
        <v>0</v>
      </c>
      <c r="X1956" t="b">
        <v>1</v>
      </c>
      <c r="Y1956" t="e">
        <f>MATCH(ROW(),Sheet2!$A$2:$A$8,0)</f>
        <v>#N/A</v>
      </c>
    </row>
    <row r="1957" spans="1:25" hidden="1" x14ac:dyDescent="0.25">
      <c r="A1957" t="str">
        <v>ფარმა სესი+</v>
      </c>
      <c r="B1957" t="str">
        <v>445542146</v>
      </c>
      <c r="C1957" s="19" t="str">
        <v/>
      </c>
      <c r="E1957" t="str">
        <v/>
      </c>
      <c r="F1957" t="str">
        <v/>
      </c>
      <c r="H1957" t="str">
        <v>ქ. ბათუმი , ფრიდონ ხალვაშის მე-7 შესახვევი, N 11</v>
      </c>
      <c r="I1957" t="str">
        <v/>
      </c>
      <c r="J1957" t="str">
        <v/>
      </c>
      <c r="K1957" t="str">
        <v/>
      </c>
      <c r="M1957" t="str">
        <v>სალომე ბერიძე</v>
      </c>
      <c r="N1957">
        <v>61001067331</v>
      </c>
      <c r="O1957" t="str">
        <v/>
      </c>
      <c r="P1957" t="str">
        <v/>
      </c>
      <c r="Q1957">
        <v>2088</v>
      </c>
      <c r="R1957" t="str">
        <v>0d51a686-652b-478f-9502-50b11abafa54</v>
      </c>
      <c r="S1957" t="str">
        <v>94279771-0dd8-44b8-955b-275714b1489b</v>
      </c>
      <c r="T1957" t="str">
        <v>54ad1ea2-f1ce-45c3-a173-3b5fda45f4d6</v>
      </c>
      <c r="U1957" t="str">
        <v>ICE001956</v>
      </c>
      <c r="V1957" t="b">
        <f>ISNUMBER(MATCH( ""&amp; T1957,  Emploees!AC:AC,0))</f>
        <v>0</v>
      </c>
      <c r="W1957" t="b">
        <f>IF(V1957,FALSE,ISNUMBER(MATCH(T1957,Emploees!B:B,0)))</f>
        <v>0</v>
      </c>
      <c r="X1957" t="b">
        <v>1</v>
      </c>
      <c r="Y1957" t="e">
        <f>MATCH(ROW(),Sheet2!$A$2:$A$8,0)</f>
        <v>#N/A</v>
      </c>
    </row>
    <row r="1958" spans="1:25" hidden="1" x14ac:dyDescent="0.25">
      <c r="A1958" t="str">
        <v>ფიულერ 001</v>
      </c>
      <c r="B1958" t="str">
        <v>400317046</v>
      </c>
      <c r="C1958" s="19" t="str">
        <v/>
      </c>
      <c r="E1958" t="str">
        <v/>
      </c>
      <c r="F1958" t="str">
        <v/>
      </c>
      <c r="H1958" t="str">
        <v xml:space="preserve">ქალაქი თბილისი, გლდანის რაიონი, გლდანის მასივი, III მიკრო/რაიონი, კორპუსი 4, ბინა 62 </v>
      </c>
      <c r="I1958" t="str">
        <v/>
      </c>
      <c r="J1958" t="str">
        <v/>
      </c>
      <c r="K1958" t="str">
        <v/>
      </c>
      <c r="M1958" t="str">
        <v>გიორგი შაყულაშვილი</v>
      </c>
      <c r="N1958" t="str">
        <v>01001093135</v>
      </c>
      <c r="O1958" t="str">
        <v/>
      </c>
      <c r="P1958" t="str">
        <v/>
      </c>
      <c r="Q1958">
        <v>2089</v>
      </c>
      <c r="R1958" t="str">
        <v>0d51a686-652b-478f-9502-50b11abafa54</v>
      </c>
      <c r="S1958" t="str">
        <v>94279771-0dd8-44b8-955b-275714b1489b</v>
      </c>
      <c r="T1958" t="str">
        <v>a849a39b-a026-4d92-a69c-ad884a68224f</v>
      </c>
      <c r="U1958" t="str">
        <v>ICE001957</v>
      </c>
      <c r="V1958" t="b">
        <f>ISNUMBER(MATCH( ""&amp; T1958,  Emploees!AC:AC,0))</f>
        <v>0</v>
      </c>
      <c r="W1958" t="b">
        <f>IF(V1958,FALSE,ISNUMBER(MATCH(T1958,Emploees!B:B,0)))</f>
        <v>0</v>
      </c>
      <c r="X1958" t="b">
        <v>1</v>
      </c>
      <c r="Y1958" t="e">
        <f>MATCH(ROW(),Sheet2!$A$2:$A$8,0)</f>
        <v>#N/A</v>
      </c>
    </row>
    <row r="1959" spans="1:25" hidden="1" x14ac:dyDescent="0.25">
      <c r="A1959" t="str">
        <v>ციტრუსი</v>
      </c>
      <c r="B1959" t="str">
        <v>405411772</v>
      </c>
      <c r="C1959" s="19" t="str">
        <v/>
      </c>
      <c r="E1959" t="str">
        <v/>
      </c>
      <c r="F1959" t="str">
        <v/>
      </c>
      <c r="H1959" t="str">
        <v xml:space="preserve">ქ. თბილისი, საბურთალოს რაიონი, ად. მიცკევიჩის ქ., კორპ. 1, ბ. 67  </v>
      </c>
      <c r="I1959" t="str">
        <v/>
      </c>
      <c r="J1959" t="str">
        <v/>
      </c>
      <c r="K1959" t="str">
        <v/>
      </c>
      <c r="M1959" t="str">
        <v>გურამი თათეშვილი</v>
      </c>
      <c r="N1959" t="str">
        <v>01027063867</v>
      </c>
      <c r="O1959" t="str">
        <v/>
      </c>
      <c r="P1959" t="str">
        <v/>
      </c>
      <c r="Q1959">
        <v>1917</v>
      </c>
      <c r="R1959" t="str">
        <v>0d51a686-652b-478f-9502-50b11abafa54</v>
      </c>
      <c r="S1959" t="str">
        <v>94279771-0dd8-44b8-955b-275714b1489b</v>
      </c>
      <c r="T1959" t="str">
        <v>11b10f51-b2c6-4a7f-a57d-4c8ce40d84ea</v>
      </c>
      <c r="U1959" t="str">
        <v>ICE001958</v>
      </c>
      <c r="V1959" t="b">
        <f>ISNUMBER(MATCH( ""&amp; T1959,  Emploees!AC:AC,0))</f>
        <v>0</v>
      </c>
      <c r="W1959" t="b">
        <f>IF(V1959,FALSE,ISNUMBER(MATCH(T1959,Emploees!B:B,0)))</f>
        <v>0</v>
      </c>
      <c r="X1959" t="b">
        <v>1</v>
      </c>
      <c r="Y1959" t="e">
        <f>MATCH(ROW(),Sheet2!$A$2:$A$8,0)</f>
        <v>#N/A</v>
      </c>
    </row>
    <row r="1960" spans="1:25" hidden="1" x14ac:dyDescent="0.25">
      <c r="A1960" t="str">
        <v>მალა სა</v>
      </c>
      <c r="B1960" t="str">
        <v>405191830</v>
      </c>
      <c r="C1960" s="19" t="str">
        <v/>
      </c>
      <c r="E1960" t="str">
        <v/>
      </c>
      <c r="F1960" t="str">
        <v/>
      </c>
      <c r="H1960" t="str">
        <v>ქ. თბილისი, საბურთალოს რაიონი, ალ. ყაზბეგის გამზირი, N 4, ბინა 17</v>
      </c>
      <c r="I1960" t="str">
        <v/>
      </c>
      <c r="J1960" t="str">
        <v/>
      </c>
      <c r="K1960" t="str">
        <v>GE59BG0000000525537212</v>
      </c>
      <c r="M1960" t="str">
        <v>სერგო ათუაშვილი</v>
      </c>
      <c r="N1960" t="str">
        <v>01011001522</v>
      </c>
      <c r="O1960" t="str">
        <v/>
      </c>
      <c r="P1960" t="str">
        <v/>
      </c>
      <c r="Q1960">
        <v>1922</v>
      </c>
      <c r="R1960" t="str">
        <v>0d51a686-652b-478f-9502-50b11abafa54</v>
      </c>
      <c r="S1960" t="str">
        <v>94279771-0dd8-44b8-955b-275714b1489b</v>
      </c>
      <c r="T1960" t="str">
        <v>7e4f9440-bec4-4d96-ac45-b5890a36f0ec</v>
      </c>
      <c r="U1960" t="str">
        <v>ICE001959</v>
      </c>
      <c r="V1960" t="b">
        <f>ISNUMBER(MATCH( ""&amp; T1960,  Emploees!AC:AC,0))</f>
        <v>0</v>
      </c>
      <c r="W1960" t="b">
        <f>IF(V1960,FALSE,ISNUMBER(MATCH(T1960,Emploees!B:B,0)))</f>
        <v>0</v>
      </c>
      <c r="X1960" t="b">
        <v>1</v>
      </c>
      <c r="Y1960" t="e">
        <f>MATCH(ROW(),Sheet2!$A$2:$A$8,0)</f>
        <v>#N/A</v>
      </c>
    </row>
    <row r="1961" spans="1:25" hidden="1" x14ac:dyDescent="0.25">
      <c r="A1961" t="str">
        <v>არტ-დეკორი+</v>
      </c>
      <c r="B1961" t="str">
        <v>200251164</v>
      </c>
      <c r="C1961" s="19" t="str">
        <v/>
      </c>
      <c r="E1961" t="str">
        <v/>
      </c>
      <c r="F1961" t="str">
        <v/>
      </c>
      <c r="H1961" t="str">
        <v>ქალაქი თბილისი, დიდუბის რაიონი, წერეთლის გამზირსა და სამტრედიის ქუჩის გადაკვეთა, (ნაკვ.20/32), კომერციული ფართი N14</v>
      </c>
      <c r="I1961" t="str">
        <v/>
      </c>
      <c r="J1961" t="str">
        <v/>
      </c>
      <c r="K1961" t="str">
        <v/>
      </c>
      <c r="M1961" t="str">
        <v>რობერტ მავრომატის; ნოდარ მავრომატის</v>
      </c>
      <c r="N1961" t="str">
        <v>AH3930366; 01019003842</v>
      </c>
      <c r="O1961" t="str">
        <v/>
      </c>
      <c r="P1961" t="str">
        <v/>
      </c>
      <c r="Q1961">
        <v>1872</v>
      </c>
      <c r="R1961" t="str">
        <v>0d51a686-652b-478f-9502-50b11abafa54</v>
      </c>
      <c r="S1961" t="str">
        <v>94279771-0dd8-44b8-955b-275714b1489b</v>
      </c>
      <c r="T1961" t="str">
        <v>6f54f714-10ab-411b-a82f-b886ddde8689</v>
      </c>
      <c r="U1961" t="str">
        <v>ICE001960</v>
      </c>
      <c r="V1961" t="b">
        <f>ISNUMBER(MATCH( ""&amp; T1961,  Emploees!AC:AC,0))</f>
        <v>0</v>
      </c>
      <c r="W1961" t="b">
        <f>IF(V1961,FALSE,ISNUMBER(MATCH(T1961,Emploees!B:B,0)))</f>
        <v>0</v>
      </c>
      <c r="X1961" t="b">
        <v>1</v>
      </c>
      <c r="Y1961" t="e">
        <f>MATCH(ROW(),Sheet2!$A$2:$A$8,0)</f>
        <v>#N/A</v>
      </c>
    </row>
    <row r="1962" spans="1:25" hidden="1" x14ac:dyDescent="0.25">
      <c r="A1962" t="str">
        <v>ელ-ჯი-ჯი</v>
      </c>
      <c r="B1962" t="str">
        <v>205208773</v>
      </c>
      <c r="C1962" s="19" t="str">
        <v/>
      </c>
      <c r="E1962" t="str">
        <v/>
      </c>
      <c r="F1962" t="str">
        <v/>
      </c>
      <c r="H1962" t="str">
        <v>ქ. თბილისი, საბურთალოს რაიონი, ზაქარიაძის ქუჩა, N 8, ბინა N 56</v>
      </c>
      <c r="I1962" t="str">
        <v/>
      </c>
      <c r="J1962" t="str">
        <v/>
      </c>
      <c r="K1962" t="str">
        <v/>
      </c>
      <c r="M1962" t="str">
        <v>თეიმურაზ გიორგაძე</v>
      </c>
      <c r="N1962" t="str">
        <v>01019009125</v>
      </c>
      <c r="O1962" t="str">
        <v/>
      </c>
      <c r="P1962" t="str">
        <v/>
      </c>
      <c r="Q1962">
        <v>1882</v>
      </c>
      <c r="R1962" t="str">
        <v>0d51a686-652b-478f-9502-50b11abafa54</v>
      </c>
      <c r="S1962" t="str">
        <v>94279771-0dd8-44b8-955b-275714b1489b</v>
      </c>
      <c r="T1962" t="str">
        <v>095effd9-9a60-4a34-9804-a096c75378a9</v>
      </c>
      <c r="U1962" t="str">
        <v>ICE001961</v>
      </c>
      <c r="V1962" t="b">
        <f>ISNUMBER(MATCH( ""&amp; T1962,  Emploees!AC:AC,0))</f>
        <v>0</v>
      </c>
      <c r="W1962" t="b">
        <f>IF(V1962,FALSE,ISNUMBER(MATCH(T1962,Emploees!B:B,0)))</f>
        <v>0</v>
      </c>
      <c r="X1962" t="b">
        <v>1</v>
      </c>
      <c r="Y1962" t="e">
        <f>MATCH(ROW(),Sheet2!$A$2:$A$8,0)</f>
        <v>#N/A</v>
      </c>
    </row>
    <row r="1963" spans="1:25" hidden="1" x14ac:dyDescent="0.25">
      <c r="A1963" t="str">
        <v>გრაფი</v>
      </c>
      <c r="B1963" t="str">
        <v>445507345</v>
      </c>
      <c r="C1963" s="19" t="str">
        <v/>
      </c>
      <c r="E1963" t="str">
        <v/>
      </c>
      <c r="F1963" t="str">
        <v/>
      </c>
      <c r="H1963" t="str">
        <v>ბათუმი პ.რურუას ქ. N 13 ბ. 57</v>
      </c>
      <c r="I1963" t="str">
        <v/>
      </c>
      <c r="J1963" t="str">
        <v/>
      </c>
      <c r="K1963" t="str">
        <v/>
      </c>
      <c r="M1963" t="str">
        <v>დავით აფხაზავა</v>
      </c>
      <c r="N1963">
        <v>61001051673</v>
      </c>
      <c r="O1963" t="str">
        <v/>
      </c>
      <c r="P1963" t="str">
        <v/>
      </c>
      <c r="Q1963">
        <v>1918</v>
      </c>
      <c r="R1963" t="str">
        <v>0d51a686-652b-478f-9502-50b11abafa54</v>
      </c>
      <c r="S1963" t="str">
        <v>94279771-0dd8-44b8-955b-275714b1489b</v>
      </c>
      <c r="T1963" t="str">
        <v>95bfa0c1-2a11-4d2b-ae76-fbdb13af4fd7</v>
      </c>
      <c r="U1963" t="str">
        <v>ICE001962</v>
      </c>
      <c r="V1963" t="b">
        <f>ISNUMBER(MATCH( ""&amp; T1963,  Emploees!AC:AC,0))</f>
        <v>0</v>
      </c>
      <c r="W1963" t="b">
        <f>IF(V1963,FALSE,ISNUMBER(MATCH(T1963,Emploees!B:B,0)))</f>
        <v>0</v>
      </c>
      <c r="X1963" t="b">
        <v>1</v>
      </c>
      <c r="Y1963" t="e">
        <f>MATCH(ROW(),Sheet2!$A$2:$A$8,0)</f>
        <v>#N/A</v>
      </c>
    </row>
    <row r="1964" spans="1:25" hidden="1" x14ac:dyDescent="0.25">
      <c r="A1964" t="str">
        <v>მედპროდუქტი</v>
      </c>
      <c r="B1964" t="str">
        <v>427743221</v>
      </c>
      <c r="C1964" s="19" t="str">
        <v/>
      </c>
      <c r="E1964" t="str">
        <v/>
      </c>
      <c r="F1964" t="str">
        <v/>
      </c>
      <c r="H1964" t="str">
        <v>გურჯაანის რაიონი, ს. ველისციხე 21–ე ქ. N 74</v>
      </c>
      <c r="I1964" t="str">
        <v/>
      </c>
      <c r="J1964" t="str">
        <v/>
      </c>
      <c r="K1964" t="str">
        <v/>
      </c>
      <c r="M1964" t="str">
        <v>ელენე აკოლაშვილი</v>
      </c>
      <c r="N1964">
        <v>13001069734</v>
      </c>
      <c r="O1964" t="str">
        <v/>
      </c>
      <c r="P1964" t="str">
        <v/>
      </c>
      <c r="Q1964">
        <v>1818</v>
      </c>
      <c r="R1964" t="str">
        <v>0d51a686-652b-478f-9502-50b11abafa54</v>
      </c>
      <c r="S1964" t="str">
        <v>94279771-0dd8-44b8-955b-275714b1489b</v>
      </c>
      <c r="T1964" t="str">
        <v>00850453-b3dd-43e6-adf0-b1bd4c126736</v>
      </c>
      <c r="U1964" t="str">
        <v>ICE001963</v>
      </c>
      <c r="V1964" t="b">
        <f>ISNUMBER(MATCH( ""&amp; T1964,  Emploees!AC:AC,0))</f>
        <v>0</v>
      </c>
      <c r="W1964" t="b">
        <f>IF(V1964,FALSE,ISNUMBER(MATCH(T1964,Emploees!B:B,0)))</f>
        <v>0</v>
      </c>
      <c r="X1964" t="b">
        <v>1</v>
      </c>
      <c r="Y1964" t="e">
        <f>MATCH(ROW(),Sheet2!$A$2:$A$8,0)</f>
        <v>#N/A</v>
      </c>
    </row>
    <row r="1965" spans="1:25" hidden="1" x14ac:dyDescent="0.25">
      <c r="A1965" t="str">
        <v>გიო ავტო სერვისი</v>
      </c>
      <c r="B1965" t="str">
        <v>426528830</v>
      </c>
      <c r="C1965" s="19" t="str">
        <v/>
      </c>
      <c r="E1965" t="str">
        <v/>
      </c>
      <c r="F1965" t="str">
        <v/>
      </c>
      <c r="H1965" t="str">
        <v>გარდაბანი, ს. სართიჭალა, მე–12 ქ., №166</v>
      </c>
      <c r="I1965" t="str">
        <v/>
      </c>
      <c r="J1965" t="str">
        <v/>
      </c>
      <c r="K1965" t="str">
        <v/>
      </c>
      <c r="M1965" t="str">
        <v>გიორგი ჩადუნელი</v>
      </c>
      <c r="N1965" t="str">
        <v>01027078178</v>
      </c>
      <c r="O1965" t="str">
        <v/>
      </c>
      <c r="P1965" t="str">
        <v/>
      </c>
      <c r="Q1965">
        <v>1879</v>
      </c>
      <c r="R1965" t="str">
        <v>0d51a686-652b-478f-9502-50b11abafa54</v>
      </c>
      <c r="S1965" t="str">
        <v>94279771-0dd8-44b8-955b-275714b1489b</v>
      </c>
      <c r="T1965" t="str">
        <v>3e8ee847-54e8-434c-a2b3-1dc334c38d33</v>
      </c>
      <c r="U1965" t="str">
        <v>ICE001964</v>
      </c>
      <c r="V1965" t="b">
        <f>ISNUMBER(MATCH( ""&amp; T1965,  Emploees!AC:AC,0))</f>
        <v>0</v>
      </c>
      <c r="W1965" t="b">
        <f>IF(V1965,FALSE,ISNUMBER(MATCH(T1965,Emploees!B:B,0)))</f>
        <v>0</v>
      </c>
      <c r="X1965" t="b">
        <v>1</v>
      </c>
      <c r="Y1965" t="e">
        <f>MATCH(ROW(),Sheet2!$A$2:$A$8,0)</f>
        <v>#N/A</v>
      </c>
    </row>
    <row r="1966" spans="1:25" hidden="1" x14ac:dyDescent="0.25">
      <c r="A1966" t="str">
        <v>აჭარა</v>
      </c>
      <c r="B1966" t="str">
        <v>447864026</v>
      </c>
      <c r="C1966" s="19" t="str">
        <v/>
      </c>
      <c r="E1966" t="str">
        <v/>
      </c>
      <c r="F1966" t="str">
        <v/>
      </c>
      <c r="H1966" t="str">
        <v>შუახევი ს. დღვანი</v>
      </c>
      <c r="I1966" t="str">
        <v/>
      </c>
      <c r="J1966" t="str">
        <v/>
      </c>
      <c r="K1966" t="str">
        <v/>
      </c>
      <c r="M1966" t="str">
        <v>მურად ფუტკარაძე</v>
      </c>
      <c r="N1966">
        <v>61010016941</v>
      </c>
      <c r="O1966" t="str">
        <v/>
      </c>
      <c r="P1966" t="str">
        <v/>
      </c>
      <c r="Q1966">
        <v>2091</v>
      </c>
      <c r="R1966" t="str">
        <v>0d51a686-652b-478f-9502-50b11abafa54</v>
      </c>
      <c r="S1966" t="str">
        <v>94279771-0dd8-44b8-955b-275714b1489b</v>
      </c>
      <c r="T1966" t="str">
        <v>230a7ea8-a1cd-4391-a634-2ffa254060e3</v>
      </c>
      <c r="U1966" t="str">
        <v>ICE001965</v>
      </c>
      <c r="V1966" t="b">
        <f>ISNUMBER(MATCH( ""&amp; T1966,  Emploees!AC:AC,0))</f>
        <v>0</v>
      </c>
      <c r="W1966" t="b">
        <f>IF(V1966,FALSE,ISNUMBER(MATCH(T1966,Emploees!B:B,0)))</f>
        <v>0</v>
      </c>
      <c r="X1966" t="b">
        <v>1</v>
      </c>
      <c r="Y1966" t="e">
        <f>MATCH(ROW(),Sheet2!$A$2:$A$8,0)</f>
        <v>#N/A</v>
      </c>
    </row>
    <row r="1967" spans="1:25" hidden="1" x14ac:dyDescent="0.25">
      <c r="A1967" t="str">
        <v>კა-ზუ</v>
      </c>
      <c r="B1967" t="str">
        <v>415601209</v>
      </c>
      <c r="C1967" s="19" t="str">
        <v/>
      </c>
      <c r="E1967" t="str">
        <v/>
      </c>
      <c r="F1967" t="str">
        <v/>
      </c>
      <c r="H1967" t="str">
        <v xml:space="preserve">ჭიათურის რაიონი, ს. ზოდი </v>
      </c>
      <c r="I1967" t="str">
        <v/>
      </c>
      <c r="J1967" t="str">
        <v/>
      </c>
      <c r="K1967" t="str">
        <v/>
      </c>
      <c r="M1967" t="str">
        <v>კახაბერი ცხადიაშვილი</v>
      </c>
      <c r="N1967" t="str">
        <v/>
      </c>
      <c r="O1967" t="str">
        <v/>
      </c>
      <c r="P1967" t="str">
        <v/>
      </c>
      <c r="Q1967">
        <v>1891</v>
      </c>
      <c r="R1967" t="str">
        <v>0d51a686-652b-478f-9502-50b11abafa54</v>
      </c>
      <c r="S1967" t="str">
        <v>94279771-0dd8-44b8-955b-275714b1489b</v>
      </c>
      <c r="T1967" t="str">
        <v>133de7a8-1a31-4316-885c-bfe6b73f5954</v>
      </c>
      <c r="U1967" t="str">
        <v>ICE001966</v>
      </c>
      <c r="V1967" t="b">
        <f>ISNUMBER(MATCH( ""&amp; T1967,  Emploees!AC:AC,0))</f>
        <v>0</v>
      </c>
      <c r="W1967" t="b">
        <f>IF(V1967,FALSE,ISNUMBER(MATCH(T1967,Emploees!B:B,0)))</f>
        <v>0</v>
      </c>
      <c r="X1967" t="b">
        <v>1</v>
      </c>
      <c r="Y1967" t="e">
        <f>MATCH(ROW(),Sheet2!$A$2:$A$8,0)</f>
        <v>#N/A</v>
      </c>
    </row>
    <row r="1968" spans="1:25" hidden="1" x14ac:dyDescent="0.25">
      <c r="A1968" t="str">
        <v>გიგუ მოტორსი</v>
      </c>
      <c r="B1968" t="str">
        <v>435435003</v>
      </c>
      <c r="C1968" s="19" t="str">
        <v/>
      </c>
      <c r="E1968" t="str">
        <v/>
      </c>
      <c r="F1968" t="str">
        <v/>
      </c>
      <c r="H1968" t="str">
        <v>ქ. მარტვილი, თ. წოწორიას ქ., N 6</v>
      </c>
      <c r="I1968" t="str">
        <v/>
      </c>
      <c r="J1968" t="str">
        <v/>
      </c>
      <c r="K1968" t="str">
        <v/>
      </c>
      <c r="M1968" t="str">
        <v>გიორგი წულაია</v>
      </c>
      <c r="N1968">
        <v>29001025566</v>
      </c>
      <c r="O1968" t="str">
        <v/>
      </c>
      <c r="P1968" t="str">
        <v/>
      </c>
      <c r="Q1968">
        <v>1901</v>
      </c>
      <c r="R1968" t="str">
        <v>0d51a686-652b-478f-9502-50b11abafa54</v>
      </c>
      <c r="S1968" t="str">
        <v>94279771-0dd8-44b8-955b-275714b1489b</v>
      </c>
      <c r="T1968" t="str">
        <v>986c6c88-8788-45e7-961c-f230a2da4f41</v>
      </c>
      <c r="U1968" t="str">
        <v>ICE001967</v>
      </c>
      <c r="V1968" t="b">
        <f>ISNUMBER(MATCH( ""&amp; T1968,  Emploees!AC:AC,0))</f>
        <v>0</v>
      </c>
      <c r="W1968" t="b">
        <f>IF(V1968,FALSE,ISNUMBER(MATCH(T1968,Emploees!B:B,0)))</f>
        <v>0</v>
      </c>
      <c r="X1968" t="b">
        <v>1</v>
      </c>
      <c r="Y1968" t="e">
        <f>MATCH(ROW(),Sheet2!$A$2:$A$8,0)</f>
        <v>#N/A</v>
      </c>
    </row>
    <row r="1969" spans="1:25" hidden="1" x14ac:dyDescent="0.25">
      <c r="A1969" t="str">
        <v>ბობერი</v>
      </c>
      <c r="B1969" t="str">
        <v>405038631</v>
      </c>
      <c r="C1969" s="19" t="str">
        <v/>
      </c>
      <c r="E1969" t="str">
        <v/>
      </c>
      <c r="F1969" t="str">
        <v/>
      </c>
      <c r="H1969" t="str">
        <v xml:space="preserve">ქ. თბილისი, ვაკე-საბურთალოს რაიონი, გზატკეცილი წყნეთი, N 39, საოფისე ფართი N8 </v>
      </c>
      <c r="I1969" t="str">
        <v/>
      </c>
      <c r="J1969" t="str">
        <v/>
      </c>
      <c r="K1969" t="str">
        <v/>
      </c>
      <c r="M1969" t="str">
        <v>გიორგი კობახიძე; ლაშა ყაჯრიშვილი</v>
      </c>
      <c r="N1969" t="str">
        <v>01008048241; 01036000661</v>
      </c>
      <c r="O1969" t="str">
        <v/>
      </c>
      <c r="P1969" t="str">
        <v/>
      </c>
      <c r="Q1969">
        <v>2092</v>
      </c>
      <c r="R1969" t="str">
        <v>0d51a686-652b-478f-9502-50b11abafa54</v>
      </c>
      <c r="S1969" t="str">
        <v>94279771-0dd8-44b8-955b-275714b1489b</v>
      </c>
      <c r="T1969" t="str">
        <v>d44728eb-cd5f-456d-9665-62b4a976ccb0</v>
      </c>
      <c r="U1969" t="str">
        <v>ICE001968</v>
      </c>
      <c r="V1969" t="b">
        <f>ISNUMBER(MATCH( ""&amp; T1969,  Emploees!AC:AC,0))</f>
        <v>0</v>
      </c>
      <c r="W1969" t="b">
        <f>IF(V1969,FALSE,ISNUMBER(MATCH(T1969,Emploees!B:B,0)))</f>
        <v>0</v>
      </c>
      <c r="X1969" t="b">
        <v>1</v>
      </c>
      <c r="Y1969" t="e">
        <f>MATCH(ROW(),Sheet2!$A$2:$A$8,0)</f>
        <v>#N/A</v>
      </c>
    </row>
    <row r="1970" spans="1:25" hidden="1" x14ac:dyDescent="0.25">
      <c r="A1970" t="str">
        <v>მასტერ</v>
      </c>
      <c r="B1970" t="str">
        <v>446756412</v>
      </c>
      <c r="C1970" s="19" t="str">
        <v/>
      </c>
      <c r="E1970" t="str">
        <v/>
      </c>
      <c r="F1970" t="str">
        <v/>
      </c>
      <c r="H1970" t="str">
        <v xml:space="preserve">ქედის რაიონი, სოფ. საბადური, 1–ლი I ჩიხი, № 1 
</v>
      </c>
      <c r="I1970" t="str">
        <v/>
      </c>
      <c r="J1970" t="str">
        <v/>
      </c>
      <c r="K1970" t="str">
        <v/>
      </c>
      <c r="M1970" t="str">
        <v>გიორგი ბერიძე</v>
      </c>
      <c r="N1970">
        <v>61008009473</v>
      </c>
      <c r="O1970" t="str">
        <v/>
      </c>
      <c r="P1970" t="str">
        <v/>
      </c>
      <c r="Q1970">
        <v>1868</v>
      </c>
      <c r="R1970" t="str">
        <v>0d51a686-652b-478f-9502-50b11abafa54</v>
      </c>
      <c r="S1970" t="str">
        <v>94279771-0dd8-44b8-955b-275714b1489b</v>
      </c>
      <c r="T1970" t="str">
        <v>9254cc12-b99b-47c0-b0d4-2f6f9e38ae2a</v>
      </c>
      <c r="U1970" t="str">
        <v>ICE001969</v>
      </c>
      <c r="V1970" t="b">
        <f>ISNUMBER(MATCH( ""&amp; T1970,  Emploees!AC:AC,0))</f>
        <v>0</v>
      </c>
      <c r="W1970" t="b">
        <f>IF(V1970,FALSE,ISNUMBER(MATCH(T1970,Emploees!B:B,0)))</f>
        <v>0</v>
      </c>
      <c r="X1970" t="b">
        <v>1</v>
      </c>
      <c r="Y1970" t="e">
        <f>MATCH(ROW(),Sheet2!$A$2:$A$8,0)</f>
        <v>#N/A</v>
      </c>
    </row>
    <row r="1971" spans="1:25" hidden="1" x14ac:dyDescent="0.25">
      <c r="A1971" t="str">
        <v>გიორგი გელაშვილი</v>
      </c>
      <c r="B1971" t="str">
        <v>01017053923</v>
      </c>
      <c r="C1971" s="19" t="str">
        <v/>
      </c>
      <c r="E1971" t="str">
        <v>Male</v>
      </c>
      <c r="F1971" t="str">
        <v/>
      </c>
      <c r="H1971" t="str">
        <v>ქ. თბილისი, კრწანისის რაიონი, ფონიჭალა-3-ის დასახლება, კორპუსი N12, ბინა N91</v>
      </c>
      <c r="I1971" t="str">
        <v/>
      </c>
      <c r="J1971" t="str">
        <v/>
      </c>
      <c r="K1971" t="str">
        <v/>
      </c>
      <c r="M1971" t="str">
        <v/>
      </c>
      <c r="N1971" t="str">
        <v/>
      </c>
      <c r="O1971" t="str">
        <v/>
      </c>
      <c r="P1971" t="str">
        <v/>
      </c>
      <c r="Q1971">
        <v>2057</v>
      </c>
      <c r="R1971" t="str">
        <v>470412f4-e2c0-4f9d-91f1-1c0630a02364</v>
      </c>
      <c r="S1971" t="str">
        <v>94279771-0dd8-44b8-955b-275714b1489b</v>
      </c>
      <c r="T1971" t="str">
        <v>909aca77-66d9-4902-b251-889f0acdc552</v>
      </c>
      <c r="U1971" t="str">
        <v>ICE001970</v>
      </c>
      <c r="V1971" t="b">
        <f>ISNUMBER(MATCH( ""&amp; T1971,  Emploees!AC:AC,0))</f>
        <v>0</v>
      </c>
      <c r="W1971" t="b">
        <f>IF(V1971,FALSE,ISNUMBER(MATCH(T1971,Emploees!B:B,0)))</f>
        <v>0</v>
      </c>
      <c r="X1971" t="b">
        <v>1</v>
      </c>
      <c r="Y1971" t="e">
        <f>MATCH(ROW(),Sheet2!$A$2:$A$8,0)</f>
        <v>#N/A</v>
      </c>
    </row>
    <row r="1972" spans="1:25" hidden="1" x14ac:dyDescent="0.25">
      <c r="A1972" t="str">
        <v>თამაზ ვარდოსანიძე</v>
      </c>
      <c r="B1972" t="str">
        <v>01010006755</v>
      </c>
      <c r="C1972" s="19" t="str">
        <v/>
      </c>
      <c r="E1972" t="str">
        <v>Male</v>
      </c>
      <c r="F1972" t="str">
        <v/>
      </c>
      <c r="H1972" t="str">
        <v>ქ. თბილისი, ისანი-სამგორის რაიონი, ფონიჭალა 3, კორ. 6, ბ. 54</v>
      </c>
      <c r="I1972" t="str">
        <v/>
      </c>
      <c r="J1972" t="str">
        <v/>
      </c>
      <c r="K1972" t="str">
        <v/>
      </c>
      <c r="M1972" t="str">
        <v/>
      </c>
      <c r="N1972" t="str">
        <v/>
      </c>
      <c r="O1972" t="str">
        <v/>
      </c>
      <c r="P1972" t="str">
        <v/>
      </c>
      <c r="Q1972">
        <v>2022</v>
      </c>
      <c r="R1972" t="str">
        <v>ba538574-e93f-4ce8-a780-667b61fc970a</v>
      </c>
      <c r="S1972" t="str">
        <v>94279771-0dd8-44b8-955b-275714b1489b</v>
      </c>
      <c r="T1972" t="str">
        <v>ffcf3dba-21c0-41ee-8615-6b342d1a9084</v>
      </c>
      <c r="U1972" t="str">
        <v>ICE001971</v>
      </c>
      <c r="V1972" t="b">
        <f>ISNUMBER(MATCH( ""&amp; T1972,  Emploees!AC:AC,0))</f>
        <v>0</v>
      </c>
      <c r="W1972" t="b">
        <f>IF(V1972,FALSE,ISNUMBER(MATCH(T1972,Emploees!B:B,0)))</f>
        <v>0</v>
      </c>
      <c r="X1972" t="b">
        <v>1</v>
      </c>
      <c r="Y1972" t="e">
        <f>MATCH(ROW(),Sheet2!$A$2:$A$8,0)</f>
        <v>#N/A</v>
      </c>
    </row>
    <row r="1973" spans="1:25" hidden="1" x14ac:dyDescent="0.25">
      <c r="A1973" t="str">
        <v>მიხეილ სოფრომაძე</v>
      </c>
      <c r="B1973" t="str">
        <v>01008041310</v>
      </c>
      <c r="C1973" s="19" t="str">
        <v/>
      </c>
      <c r="E1973" t="str">
        <v>Male</v>
      </c>
      <c r="F1973" t="str">
        <v/>
      </c>
      <c r="H1973" t="str">
        <v xml:space="preserve">ქ. თბილისის ვაკის რაიონში წყნეთის ქ. კორ. 6 ბ. 6 </v>
      </c>
      <c r="I1973" t="str">
        <v/>
      </c>
      <c r="J1973" t="str">
        <v/>
      </c>
      <c r="K1973" t="str">
        <v/>
      </c>
      <c r="M1973" t="str">
        <v/>
      </c>
      <c r="N1973" t="str">
        <v/>
      </c>
      <c r="O1973" t="str">
        <v/>
      </c>
      <c r="P1973" t="str">
        <v/>
      </c>
      <c r="Q1973">
        <v>1986</v>
      </c>
      <c r="R1973" t="str">
        <v>470412f4-e2c0-4f9d-91f1-1c0630a02364</v>
      </c>
      <c r="S1973" t="str">
        <v>94279771-0dd8-44b8-955b-275714b1489b</v>
      </c>
      <c r="T1973" t="str">
        <v>e9f8e5c5-4792-4b1f-a103-7c67c93dde5c</v>
      </c>
      <c r="U1973" t="str">
        <v>ICE001972</v>
      </c>
      <c r="V1973" t="b">
        <f>ISNUMBER(MATCH( ""&amp; T1973,  Emploees!AC:AC,0))</f>
        <v>0</v>
      </c>
      <c r="W1973" t="b">
        <f>IF(V1973,FALSE,ISNUMBER(MATCH(T1973,Emploees!B:B,0)))</f>
        <v>0</v>
      </c>
      <c r="X1973" t="b">
        <v>1</v>
      </c>
      <c r="Y1973" t="e">
        <f>MATCH(ROW(),Sheet2!$A$2:$A$8,0)</f>
        <v>#N/A</v>
      </c>
    </row>
    <row r="1974" spans="1:25" hidden="1" x14ac:dyDescent="0.25">
      <c r="A1974" t="str">
        <v>ნატო ფარტენაძე</v>
      </c>
      <c r="B1974" t="str">
        <v>61008008655</v>
      </c>
      <c r="C1974" s="19" t="str">
        <v/>
      </c>
      <c r="E1974" t="str">
        <v>Female</v>
      </c>
      <c r="F1974" t="str">
        <v/>
      </c>
      <c r="H1974" t="str">
        <v>ქედის რაიონი, ს. კოლოტაური, მე–2 ქ., №7ა</v>
      </c>
      <c r="I1974" t="str">
        <v/>
      </c>
      <c r="J1974" t="str">
        <v/>
      </c>
      <c r="K1974" t="str">
        <v/>
      </c>
      <c r="M1974" t="str">
        <v/>
      </c>
      <c r="N1974" t="str">
        <v/>
      </c>
      <c r="O1974" t="str">
        <v/>
      </c>
      <c r="P1974" t="str">
        <v/>
      </c>
      <c r="Q1974">
        <v>2077</v>
      </c>
      <c r="R1974" t="str">
        <v>ba538574-e93f-4ce8-a780-667b61fc970a</v>
      </c>
      <c r="S1974" t="str">
        <v>94279771-0dd8-44b8-955b-275714b1489b</v>
      </c>
      <c r="T1974" t="str">
        <v>4912bf58-ff73-45ea-a034-02f0164590d5</v>
      </c>
      <c r="U1974" t="str">
        <v>ICE001973</v>
      </c>
      <c r="V1974" t="b">
        <f>ISNUMBER(MATCH( ""&amp; T1974,  Emploees!AC:AC,0))</f>
        <v>0</v>
      </c>
      <c r="W1974" t="b">
        <f>IF(V1974,FALSE,ISNUMBER(MATCH(T1974,Emploees!B:B,0)))</f>
        <v>0</v>
      </c>
      <c r="X1974" t="b">
        <v>1</v>
      </c>
      <c r="Y1974" t="e">
        <f>MATCH(ROW(),Sheet2!$A$2:$A$8,0)</f>
        <v>#N/A</v>
      </c>
    </row>
    <row r="1975" spans="1:25" hidden="1" x14ac:dyDescent="0.25">
      <c r="A1975" t="str">
        <v>გულად კუკანია</v>
      </c>
      <c r="B1975" t="str">
        <v>35001003502</v>
      </c>
      <c r="C1975" s="19" t="str">
        <v/>
      </c>
      <c r="E1975" t="str">
        <v>Male</v>
      </c>
      <c r="F1975" t="str">
        <v/>
      </c>
      <c r="H1975" t="str">
        <v>ქ. რუსთავი, XIX მ/რ, კორ. №23, ბ. №5</v>
      </c>
      <c r="I1975" t="str">
        <v/>
      </c>
      <c r="J1975" t="str">
        <v/>
      </c>
      <c r="K1975" t="str">
        <v/>
      </c>
      <c r="M1975" t="str">
        <v/>
      </c>
      <c r="N1975" t="str">
        <v/>
      </c>
      <c r="O1975" t="str">
        <v/>
      </c>
      <c r="P1975" t="str">
        <v/>
      </c>
      <c r="Q1975">
        <v>1976</v>
      </c>
      <c r="R1975" t="str">
        <v>470412f4-e2c0-4f9d-91f1-1c0630a02364</v>
      </c>
      <c r="S1975" t="str">
        <v>94279771-0dd8-44b8-955b-275714b1489b</v>
      </c>
      <c r="T1975" t="str">
        <v>d2ae0923-dbbb-4e43-a2ff-2a3500ef2d3b</v>
      </c>
      <c r="U1975" t="str">
        <v>ICE001974</v>
      </c>
      <c r="V1975" t="b">
        <f>ISNUMBER(MATCH( ""&amp; T1975,  Emploees!AC:AC,0))</f>
        <v>0</v>
      </c>
      <c r="W1975" t="b">
        <f>IF(V1975,FALSE,ISNUMBER(MATCH(T1975,Emploees!B:B,0)))</f>
        <v>0</v>
      </c>
      <c r="X1975" t="b">
        <v>1</v>
      </c>
      <c r="Y1975" t="e">
        <f>MATCH(ROW(),Sheet2!$A$2:$A$8,0)</f>
        <v>#N/A</v>
      </c>
    </row>
    <row r="1976" spans="1:25" hidden="1" x14ac:dyDescent="0.25">
      <c r="A1976" t="str">
        <v>ზურაბი ქავთარაძე</v>
      </c>
      <c r="B1976" t="str">
        <v>35001025305</v>
      </c>
      <c r="C1976" s="19" t="str">
        <v/>
      </c>
      <c r="E1976" t="str">
        <v>Male</v>
      </c>
      <c r="F1976" t="str">
        <v/>
      </c>
      <c r="H1976" t="str">
        <v>ქ. რუსთავი, XXI მ/რ, კორ. 6, ბ. 49</v>
      </c>
      <c r="I1976" t="str">
        <v/>
      </c>
      <c r="J1976" t="str">
        <v/>
      </c>
      <c r="K1976" t="str">
        <v/>
      </c>
      <c r="M1976" t="str">
        <v/>
      </c>
      <c r="N1976" t="str">
        <v/>
      </c>
      <c r="O1976" t="str">
        <v/>
      </c>
      <c r="P1976" t="str">
        <v/>
      </c>
      <c r="Q1976">
        <v>1970</v>
      </c>
      <c r="R1976" t="str">
        <v>ba538574-e93f-4ce8-a780-667b61fc970a</v>
      </c>
      <c r="S1976" t="str">
        <v>94279771-0dd8-44b8-955b-275714b1489b</v>
      </c>
      <c r="T1976" t="str">
        <v>1cc3f78d-0302-4fe8-bf00-35580002c457</v>
      </c>
      <c r="U1976" t="str">
        <v>ICE001975</v>
      </c>
      <c r="V1976" t="b">
        <f>ISNUMBER(MATCH( ""&amp; T1976,  Emploees!AC:AC,0))</f>
        <v>0</v>
      </c>
      <c r="W1976" t="b">
        <f>IF(V1976,FALSE,ISNUMBER(MATCH(T1976,Emploees!B:B,0)))</f>
        <v>0</v>
      </c>
      <c r="X1976" t="b">
        <v>1</v>
      </c>
      <c r="Y1976" t="e">
        <f>MATCH(ROW(),Sheet2!$A$2:$A$8,0)</f>
        <v>#N/A</v>
      </c>
    </row>
    <row r="1977" spans="1:25" hidden="1" x14ac:dyDescent="0.25">
      <c r="A1977" t="str">
        <v>ომარ ბერიძე</v>
      </c>
      <c r="B1977" t="str">
        <v>61004009275</v>
      </c>
      <c r="C1977" s="19" t="str">
        <v/>
      </c>
      <c r="E1977" t="str">
        <v>Male</v>
      </c>
      <c r="F1977" t="str">
        <v/>
      </c>
      <c r="H1977" t="str">
        <v>ქობულეთი დ. ოჩხამური ტბელ აბუსერისძის ქ. N 17</v>
      </c>
      <c r="I1977" t="str">
        <v/>
      </c>
      <c r="J1977" t="str">
        <v/>
      </c>
      <c r="K1977" t="str">
        <v/>
      </c>
      <c r="M1977" t="str">
        <v/>
      </c>
      <c r="N1977" t="str">
        <v/>
      </c>
      <c r="O1977" t="str">
        <v/>
      </c>
      <c r="P1977" t="str">
        <v/>
      </c>
      <c r="Q1977">
        <v>2084</v>
      </c>
      <c r="R1977" t="str">
        <v>470412f4-e2c0-4f9d-91f1-1c0630a02364</v>
      </c>
      <c r="S1977" t="str">
        <v>94279771-0dd8-44b8-955b-275714b1489b</v>
      </c>
      <c r="T1977" t="str">
        <v>01438c5c-c4f6-4c2b-ad57-2b41be228c68</v>
      </c>
      <c r="U1977" t="str">
        <v>ICE001976</v>
      </c>
      <c r="V1977" t="b">
        <f>ISNUMBER(MATCH( ""&amp; T1977,  Emploees!AC:AC,0))</f>
        <v>0</v>
      </c>
      <c r="W1977" t="b">
        <f>IF(V1977,FALSE,ISNUMBER(MATCH(T1977,Emploees!B:B,0)))</f>
        <v>0</v>
      </c>
      <c r="X1977" t="b">
        <v>1</v>
      </c>
      <c r="Y1977" t="e">
        <f>MATCH(ROW(),Sheet2!$A$2:$A$8,0)</f>
        <v>#N/A</v>
      </c>
    </row>
    <row r="1978" spans="1:25" hidden="1" x14ac:dyDescent="0.25">
      <c r="A1978" t="str">
        <v>გიორგი გერსამია</v>
      </c>
      <c r="B1978" t="str">
        <v>01020004635</v>
      </c>
      <c r="C1978" s="19" t="str">
        <v/>
      </c>
      <c r="E1978" t="str">
        <v>Male</v>
      </c>
      <c r="F1978" t="str">
        <v/>
      </c>
      <c r="H1978" t="str">
        <v xml:space="preserve">ქ. თბილისი, ნაძალადევის რაიონი, რ. ურიდიას შესახვევი, №5 
</v>
      </c>
      <c r="I1978" t="str">
        <v/>
      </c>
      <c r="J1978" t="str">
        <v/>
      </c>
      <c r="K1978" t="str">
        <v/>
      </c>
      <c r="M1978" t="str">
        <v/>
      </c>
      <c r="N1978" t="str">
        <v/>
      </c>
      <c r="O1978" t="str">
        <v/>
      </c>
      <c r="P1978" t="str">
        <v/>
      </c>
      <c r="Q1978">
        <v>2086</v>
      </c>
      <c r="R1978" t="str">
        <v>ba538574-e93f-4ce8-a780-667b61fc970a</v>
      </c>
      <c r="S1978" t="str">
        <v>94279771-0dd8-44b8-955b-275714b1489b</v>
      </c>
      <c r="T1978" t="str">
        <v>e8523535-de2e-4f99-bd52-6b5e8c580c70</v>
      </c>
      <c r="U1978" t="str">
        <v>ICE001977</v>
      </c>
      <c r="V1978" t="b">
        <f>ISNUMBER(MATCH( ""&amp; T1978,  Emploees!AC:AC,0))</f>
        <v>0</v>
      </c>
      <c r="W1978" t="b">
        <f>IF(V1978,FALSE,ISNUMBER(MATCH(T1978,Emploees!B:B,0)))</f>
        <v>0</v>
      </c>
      <c r="X1978" t="b">
        <v>1</v>
      </c>
      <c r="Y1978" t="e">
        <f>MATCH(ROW(),Sheet2!$A$2:$A$8,0)</f>
        <v>#N/A</v>
      </c>
    </row>
    <row r="1979" spans="1:25" hidden="1" x14ac:dyDescent="0.25">
      <c r="A1979" t="str">
        <v>ზურაბ ჯორბენაძე</v>
      </c>
      <c r="B1979" t="str">
        <v>61002004648</v>
      </c>
      <c r="C1979" s="19" t="str">
        <v/>
      </c>
      <c r="E1979" t="str">
        <v>Male</v>
      </c>
      <c r="F1979" t="str">
        <v/>
      </c>
      <c r="H1979" t="str">
        <v>ქ. ბათუმი, აღმაშენებლის 21</v>
      </c>
      <c r="I1979" t="str">
        <v/>
      </c>
      <c r="J1979" t="str">
        <v/>
      </c>
      <c r="K1979" t="str">
        <v/>
      </c>
      <c r="M1979" t="str">
        <v/>
      </c>
      <c r="N1979" t="str">
        <v/>
      </c>
      <c r="O1979" t="str">
        <v/>
      </c>
      <c r="P1979" t="str">
        <v/>
      </c>
      <c r="Q1979">
        <v>1921</v>
      </c>
      <c r="R1979" t="str">
        <v>470412f4-e2c0-4f9d-91f1-1c0630a02364</v>
      </c>
      <c r="S1979" t="str">
        <v>94279771-0dd8-44b8-955b-275714b1489b</v>
      </c>
      <c r="T1979" t="str">
        <v>356a4989-99f4-4afb-85e7-c27f98f85ad2</v>
      </c>
      <c r="U1979" t="str">
        <v>ICE001978</v>
      </c>
      <c r="V1979" t="b">
        <f>ISNUMBER(MATCH( ""&amp; T1979,  Emploees!AC:AC,0))</f>
        <v>0</v>
      </c>
      <c r="W1979" t="b">
        <f>IF(V1979,FALSE,ISNUMBER(MATCH(T1979,Emploees!B:B,0)))</f>
        <v>0</v>
      </c>
      <c r="X1979" t="b">
        <v>1</v>
      </c>
      <c r="Y1979" t="e">
        <f>MATCH(ROW(),Sheet2!$A$2:$A$8,0)</f>
        <v>#N/A</v>
      </c>
    </row>
    <row r="1980" spans="1:25" hidden="1" x14ac:dyDescent="0.25">
      <c r="A1980" t="str">
        <v>ნუგზარ ფანცულაია</v>
      </c>
      <c r="B1980" t="str">
        <v>01019008123</v>
      </c>
      <c r="C1980" s="19" t="str">
        <v/>
      </c>
      <c r="E1980" t="str">
        <v>Male</v>
      </c>
      <c r="F1980" t="str">
        <v/>
      </c>
      <c r="H1980" t="str">
        <v>ქ. თბილისის, გლდანი-ნაძალადევის რაიონი, ქვიშხეთის ქ., №1, ბ. 14</v>
      </c>
      <c r="I1980" t="str">
        <v/>
      </c>
      <c r="J1980" t="str">
        <v/>
      </c>
      <c r="K1980" t="str">
        <v/>
      </c>
      <c r="M1980" t="str">
        <v/>
      </c>
      <c r="N1980" t="str">
        <v/>
      </c>
      <c r="O1980" t="str">
        <v/>
      </c>
      <c r="P1980" t="str">
        <v/>
      </c>
      <c r="Q1980">
        <v>2090</v>
      </c>
      <c r="R1980" t="str">
        <v>470412f4-e2c0-4f9d-91f1-1c0630a02364</v>
      </c>
      <c r="S1980" t="str">
        <v>94279771-0dd8-44b8-955b-275714b1489b</v>
      </c>
      <c r="T1980" t="str">
        <v>a9115cfc-25f7-48be-b83b-5e0530c85c19</v>
      </c>
      <c r="U1980" t="str">
        <v>ICE001979</v>
      </c>
      <c r="V1980" t="b">
        <f>ISNUMBER(MATCH( ""&amp; T1980,  Emploees!AC:AC,0))</f>
        <v>0</v>
      </c>
      <c r="W1980" t="b">
        <f>IF(V1980,FALSE,ISNUMBER(MATCH(T1980,Emploees!B:B,0)))</f>
        <v>0</v>
      </c>
      <c r="X1980" t="b">
        <v>1</v>
      </c>
      <c r="Y1980" t="e">
        <f>MATCH(ROW(),Sheet2!$A$2:$A$8,0)</f>
        <v>#N/A</v>
      </c>
    </row>
    <row r="1981" spans="1:25" hidden="1" x14ac:dyDescent="0.25">
      <c r="A1981" t="str">
        <v>უჩა დადეშელი</v>
      </c>
      <c r="B1981" t="str">
        <v>01001041492</v>
      </c>
      <c r="C1981" s="19" t="str">
        <v/>
      </c>
      <c r="E1981" t="str">
        <v>Male</v>
      </c>
      <c r="F1981" t="str">
        <v/>
      </c>
      <c r="H1981" t="str">
        <v>ქ. თბილისის, დიდუბე-ჩუღურეთის რაიონი, დავით ბაქრაძის ქ., №18</v>
      </c>
      <c r="I1981" t="str">
        <v/>
      </c>
      <c r="J1981" t="str">
        <v/>
      </c>
      <c r="K1981" t="str">
        <v>GE96BG0000000498931483</v>
      </c>
      <c r="M1981" t="str">
        <v/>
      </c>
      <c r="N1981" t="str">
        <v/>
      </c>
      <c r="O1981" t="str">
        <v/>
      </c>
      <c r="P1981" t="str">
        <v/>
      </c>
      <c r="Q1981">
        <v>2093</v>
      </c>
      <c r="R1981" t="str">
        <v>470412f4-e2c0-4f9d-91f1-1c0630a02364</v>
      </c>
      <c r="S1981" t="str">
        <v>94279771-0dd8-44b8-955b-275714b1489b</v>
      </c>
      <c r="T1981" t="str">
        <v>91852228-6605-4652-af45-44101242a785</v>
      </c>
      <c r="U1981" t="str">
        <v>ICE001980</v>
      </c>
      <c r="V1981" t="b">
        <f>ISNUMBER(MATCH( ""&amp; T1981,  Emploees!AC:AC,0))</f>
        <v>0</v>
      </c>
      <c r="W1981" t="b">
        <f>IF(V1981,FALSE,ISNUMBER(MATCH(T1981,Emploees!B:B,0)))</f>
        <v>0</v>
      </c>
      <c r="X1981" t="b">
        <v>1</v>
      </c>
      <c r="Y1981" t="e">
        <f>MATCH(ROW(),Sheet2!$A$2:$A$8,0)</f>
        <v>#N/A</v>
      </c>
    </row>
    <row r="1982" spans="1:25" hidden="1" x14ac:dyDescent="0.25">
      <c r="A1982" t="str">
        <v>ირაკლი მჭედლიშვილი</v>
      </c>
      <c r="B1982" t="str">
        <v>01024033466</v>
      </c>
      <c r="C1982" s="19" t="str">
        <v/>
      </c>
      <c r="E1982" t="str">
        <v>Male</v>
      </c>
      <c r="F1982" t="b">
        <v>1</v>
      </c>
      <c r="H1982" t="str">
        <v>ქალაქი თბილისი, პეკინის გამზირი, N 24, ბინა 36</v>
      </c>
      <c r="I1982" t="str">
        <v/>
      </c>
      <c r="J1982" t="str">
        <v/>
      </c>
      <c r="K1982" t="str">
        <v>GE12BS0000000008445640</v>
      </c>
      <c r="M1982" t="str">
        <v/>
      </c>
      <c r="N1982" t="str">
        <v/>
      </c>
      <c r="O1982" t="str">
        <v/>
      </c>
      <c r="P1982" t="str">
        <v/>
      </c>
      <c r="Q1982" t="str">
        <v/>
      </c>
      <c r="R1982" t="str">
        <v>bf4d83f9-5064-4958-af6e-e4c21b2e4880</v>
      </c>
      <c r="S1982" t="str">
        <v>94279771-0dd8-44b8-955b-275714b1489b</v>
      </c>
      <c r="T1982" t="str">
        <v>1ae99065-3a99-4a7e-aa63-fa21cf93a264</v>
      </c>
      <c r="U1982" t="str">
        <v>ICE001981</v>
      </c>
      <c r="V1982" t="b">
        <f>ISNUMBER(MATCH( ""&amp; T1982,  Emploees!AC:AC,0))</f>
        <v>0</v>
      </c>
      <c r="W1982" t="b">
        <f>IF(V1982,FALSE,ISNUMBER(MATCH(T1982,Emploees!B:B,0)))</f>
        <v>1</v>
      </c>
      <c r="X1982" t="b">
        <v>1</v>
      </c>
      <c r="Y1982" t="e">
        <f>MATCH(ROW(),Sheet2!$A$2:$A$8,0)</f>
        <v>#N/A</v>
      </c>
    </row>
    <row r="1983" spans="1:25" hidden="1" x14ac:dyDescent="0.25">
      <c r="A1983" t="str">
        <v>ზურაბ კუჭაშვილი</v>
      </c>
      <c r="B1983" t="str">
        <v>26001037517</v>
      </c>
      <c r="C1983" s="19" t="str">
        <v/>
      </c>
      <c r="E1983" t="str">
        <v>Male</v>
      </c>
      <c r="F1983" t="b">
        <v>1</v>
      </c>
      <c r="H1983" t="str">
        <v>ქალაქი ლანჩხუთი, თამარ მეფის ქუჩა, N 55(</v>
      </c>
      <c r="I1983" t="str">
        <v/>
      </c>
      <c r="J1983" t="str">
        <v/>
      </c>
      <c r="K1983" t="str">
        <v>GE13BG0000000528422141</v>
      </c>
      <c r="M1983" t="str">
        <v/>
      </c>
      <c r="N1983" t="str">
        <v/>
      </c>
      <c r="O1983" t="str">
        <v/>
      </c>
      <c r="P1983" t="str">
        <v/>
      </c>
      <c r="Q1983" t="str">
        <v/>
      </c>
      <c r="R1983" t="str">
        <v>bf4d83f9-5064-4958-af6e-e4c21b2e4880</v>
      </c>
      <c r="S1983" t="str">
        <v>94279771-0dd8-44b8-955b-275714b1489b</v>
      </c>
      <c r="T1983" t="str">
        <v>a0861db8-76ad-49ee-bd0d-ed854cb84d2a</v>
      </c>
      <c r="U1983" t="str">
        <v>ICE001982</v>
      </c>
      <c r="V1983" t="b">
        <f>ISNUMBER(MATCH( ""&amp; T1983,  Emploees!AC:AC,0))</f>
        <v>0</v>
      </c>
      <c r="W1983" t="b">
        <f>IF(V1983,FALSE,ISNUMBER(MATCH(T1983,Emploees!B:B,0)))</f>
        <v>1</v>
      </c>
      <c r="X1983" t="b">
        <v>1</v>
      </c>
      <c r="Y1983" t="e">
        <f>MATCH(ROW(),Sheet2!$A$2:$A$8,0)</f>
        <v>#N/A</v>
      </c>
    </row>
    <row r="1984" spans="1:25" hidden="1" x14ac:dyDescent="0.25">
      <c r="A1984" t="str">
        <v>კონსტანტინე შეყლაშვილი</v>
      </c>
      <c r="B1984" t="str">
        <v>01011013211</v>
      </c>
      <c r="C1984" s="19" t="str">
        <v/>
      </c>
      <c r="E1984" t="str">
        <v>Male</v>
      </c>
      <c r="F1984" t="b">
        <v>1</v>
      </c>
      <c r="H1984" t="str">
        <v>ვასილ ბარნოვის I ჩიხი N 8 ბ. 5ა</v>
      </c>
      <c r="I1984" t="str">
        <v/>
      </c>
      <c r="J1984" t="str">
        <v/>
      </c>
      <c r="K1984" t="str">
        <v>GE16BG0000000688271200</v>
      </c>
      <c r="M1984" t="str">
        <v/>
      </c>
      <c r="N1984" t="str">
        <v/>
      </c>
      <c r="O1984" t="str">
        <v/>
      </c>
      <c r="P1984" t="str">
        <v/>
      </c>
      <c r="Q1984" t="str">
        <v/>
      </c>
      <c r="R1984" t="str">
        <v>bf4d83f9-5064-4958-af6e-e4c21b2e4880</v>
      </c>
      <c r="S1984" t="str">
        <v>94279771-0dd8-44b8-955b-275714b1489b</v>
      </c>
      <c r="T1984" t="str">
        <v>f5994b6e-87ad-4366-9cc9-6e49a4295b87</v>
      </c>
      <c r="U1984" t="str">
        <v>ICE001983</v>
      </c>
      <c r="V1984" t="b">
        <f>ISNUMBER(MATCH( ""&amp; T1984,  Emploees!AC:AC,0))</f>
        <v>0</v>
      </c>
      <c r="W1984" t="b">
        <f>IF(V1984,FALSE,ISNUMBER(MATCH(T1984,Emploees!B:B,0)))</f>
        <v>0</v>
      </c>
      <c r="X1984" t="b">
        <v>1</v>
      </c>
      <c r="Y1984" t="e">
        <f>MATCH(ROW(),Sheet2!$A$2:$A$8,0)</f>
        <v>#N/A</v>
      </c>
    </row>
    <row r="1985" spans="1:25" hidden="1" x14ac:dyDescent="0.25">
      <c r="A1985" t="str">
        <v>ძინძე</v>
      </c>
      <c r="B1985" t="str">
        <v>439420869</v>
      </c>
      <c r="C1985" s="19" t="str">
        <v/>
      </c>
      <c r="E1985" t="str">
        <v/>
      </c>
      <c r="F1985" t="str">
        <v/>
      </c>
      <c r="H1985" t="str">
        <v xml:space="preserve">საქართველო, საჩხერის რაიონი, ს. იტავაზა 
</v>
      </c>
      <c r="I1985" t="str">
        <v/>
      </c>
      <c r="J1985" t="str">
        <v/>
      </c>
      <c r="K1985" t="str">
        <v/>
      </c>
      <c r="M1985" t="str">
        <v>მერაბი ძინძიბაძე</v>
      </c>
      <c r="N1985">
        <v>38001006895</v>
      </c>
      <c r="O1985" t="str">
        <v/>
      </c>
      <c r="P1985" t="str">
        <v/>
      </c>
      <c r="Q1985">
        <v>2113</v>
      </c>
      <c r="R1985" t="str">
        <v>0d51a686-652b-478f-9502-50b11abafa54</v>
      </c>
      <c r="S1985" t="str">
        <v>94279771-0dd8-44b8-955b-275714b1489b</v>
      </c>
      <c r="T1985" t="str">
        <v>8e34ca92-9af5-4702-9a10-8d5bb394b812</v>
      </c>
      <c r="U1985" t="str">
        <v>ICE001984</v>
      </c>
      <c r="V1985" t="b">
        <f>ISNUMBER(MATCH( ""&amp; T1985,  Emploees!AC:AC,0))</f>
        <v>0</v>
      </c>
      <c r="W1985" t="b">
        <f>IF(V1985,FALSE,ISNUMBER(MATCH(T1985,Emploees!B:B,0)))</f>
        <v>0</v>
      </c>
      <c r="X1985" t="b">
        <v>1</v>
      </c>
      <c r="Y1985" t="e">
        <f>MATCH(ROW(),Sheet2!$A$2:$A$8,0)</f>
        <v>#N/A</v>
      </c>
    </row>
    <row r="1986" spans="1:25" hidden="1" x14ac:dyDescent="0.25">
      <c r="A1986" t="str">
        <v>სახელმწიფო ხაზინა</v>
      </c>
      <c r="B1986" t="str">
        <v>0000000000000</v>
      </c>
      <c r="C1986" s="19" t="str">
        <v/>
      </c>
      <c r="E1986" t="str">
        <v/>
      </c>
      <c r="F1986" t="str">
        <v/>
      </c>
      <c r="H1986" t="str">
        <v/>
      </c>
      <c r="I1986" t="str">
        <v/>
      </c>
      <c r="J1986" t="str">
        <v/>
      </c>
      <c r="K1986" t="str">
        <v/>
      </c>
      <c r="M1986" t="str">
        <v/>
      </c>
      <c r="N1986" t="str">
        <v/>
      </c>
      <c r="O1986" t="str">
        <v/>
      </c>
      <c r="P1986" t="str">
        <v/>
      </c>
      <c r="Q1986" t="str">
        <v/>
      </c>
      <c r="R1986" t="str">
        <v>af6bac17-8f0a-46c3-b1f3-4b7332d7ad7d</v>
      </c>
      <c r="S1986" t="str">
        <v>94279771-0dd8-44b8-955b-275714b1489b</v>
      </c>
      <c r="T1986" t="str">
        <v>678033b5-c40b-4b58-83bb-63ecf64bc757</v>
      </c>
      <c r="U1986" t="str">
        <v>ICE001985</v>
      </c>
      <c r="V1986" t="b">
        <f>ISNUMBER(MATCH( ""&amp; T1986,  Emploees!AC:AC,0))</f>
        <v>0</v>
      </c>
      <c r="W1986" t="b">
        <f>IF(V1986,FALSE,ISNUMBER(MATCH(T1986,Emploees!B:B,0)))</f>
        <v>0</v>
      </c>
      <c r="X1986" t="b">
        <v>1</v>
      </c>
      <c r="Y1986" t="e">
        <f>MATCH(ROW(),Sheet2!$A$2:$A$8,0)</f>
        <v>#N/A</v>
      </c>
    </row>
    <row r="1987" spans="1:25" hidden="1" x14ac:dyDescent="0.25">
      <c r="A1987" t="str">
        <v>ნოვე ხარატიშვილი</v>
      </c>
      <c r="B1987" t="str">
        <v>01003004908</v>
      </c>
      <c r="C1987" s="19" t="str">
        <v/>
      </c>
      <c r="E1987" t="str">
        <v>Male</v>
      </c>
      <c r="F1987" t="str">
        <v/>
      </c>
      <c r="H1987" t="str">
        <v>ქ. თბილისის, გლდანი-ნაძალადევის რაიონში, მუხიანი, III მ/რ, კორ. 18, ბ. 2</v>
      </c>
      <c r="I1987" t="str">
        <v/>
      </c>
      <c r="J1987" t="str">
        <v/>
      </c>
      <c r="K1987" t="str">
        <v/>
      </c>
      <c r="M1987" t="str">
        <v/>
      </c>
      <c r="N1987" t="str">
        <v/>
      </c>
      <c r="O1987" t="str">
        <v/>
      </c>
      <c r="P1987" t="str">
        <v/>
      </c>
      <c r="Q1987">
        <v>2068</v>
      </c>
      <c r="R1987" t="str">
        <v>470412f4-e2c0-4f9d-91f1-1c0630a02364</v>
      </c>
      <c r="S1987" t="str">
        <v>94279771-0dd8-44b8-955b-275714b1489b</v>
      </c>
      <c r="T1987" t="str">
        <v>f0b568b9-6bf8-4db3-aefc-eaf5384b336c</v>
      </c>
      <c r="U1987" t="str">
        <v>ICE001986</v>
      </c>
      <c r="V1987" t="b">
        <f>ISNUMBER(MATCH( ""&amp; T1987,  Emploees!AC:AC,0))</f>
        <v>0</v>
      </c>
      <c r="W1987" t="b">
        <f>IF(V1987,FALSE,ISNUMBER(MATCH(T1987,Emploees!B:B,0)))</f>
        <v>0</v>
      </c>
      <c r="X1987" t="b">
        <v>1</v>
      </c>
      <c r="Y1987" t="e">
        <f>MATCH(ROW(),Sheet2!$A$2:$A$8,0)</f>
        <v>#N/A</v>
      </c>
    </row>
    <row r="1988" spans="1:25" hidden="1" x14ac:dyDescent="0.25">
      <c r="A1988" t="str">
        <v>ნადეჟდა ყაველაშვილი</v>
      </c>
      <c r="B1988" t="str">
        <v>60003009647</v>
      </c>
      <c r="C1988" s="19" t="str">
        <v/>
      </c>
      <c r="E1988" t="str">
        <v>Female</v>
      </c>
      <c r="F1988" t="str">
        <v/>
      </c>
      <c r="H1988" t="str">
        <v>თერჯოლის რაიონი, ს. ალისუბანი</v>
      </c>
      <c r="I1988" t="str">
        <v/>
      </c>
      <c r="J1988" t="str">
        <v/>
      </c>
      <c r="K1988" t="str">
        <v/>
      </c>
      <c r="M1988" t="str">
        <v/>
      </c>
      <c r="N1988" t="str">
        <v/>
      </c>
      <c r="O1988" t="str">
        <v/>
      </c>
      <c r="P1988" t="str">
        <v/>
      </c>
      <c r="Q1988">
        <v>1881</v>
      </c>
      <c r="R1988" t="str">
        <v>ba538574-e93f-4ce8-a780-667b61fc970a</v>
      </c>
      <c r="S1988" t="str">
        <v>94279771-0dd8-44b8-955b-275714b1489b</v>
      </c>
      <c r="T1988" t="str">
        <v>c9d06a90-ff3b-43e6-8deb-e6e8100b9e60</v>
      </c>
      <c r="U1988" t="str">
        <v>ICE001987</v>
      </c>
      <c r="V1988" t="b">
        <f>ISNUMBER(MATCH( ""&amp; T1988,  Emploees!AC:AC,0))</f>
        <v>0</v>
      </c>
      <c r="W1988" t="b">
        <f>IF(V1988,FALSE,ISNUMBER(MATCH(T1988,Emploees!B:B,0)))</f>
        <v>0</v>
      </c>
      <c r="X1988" t="b">
        <v>1</v>
      </c>
      <c r="Y1988" t="e">
        <f>MATCH(ROW(),Sheet2!$A$2:$A$8,0)</f>
        <v>#N/A</v>
      </c>
    </row>
    <row r="1989" spans="1:25" hidden="1" x14ac:dyDescent="0.25">
      <c r="A1989" t="str">
        <v>ზვიადი ალექსანდრია</v>
      </c>
      <c r="B1989" t="str">
        <v>01011092112</v>
      </c>
      <c r="C1989" s="19" t="str">
        <v/>
      </c>
      <c r="E1989" t="str">
        <v>Male</v>
      </c>
      <c r="F1989" t="b">
        <v>1</v>
      </c>
      <c r="H1989" t="str">
        <v>ქ. თბილისი, მთისძირის N24</v>
      </c>
      <c r="I1989" t="str">
        <v/>
      </c>
      <c r="J1989" t="str">
        <v/>
      </c>
      <c r="K1989" t="str">
        <v>GE29TB7519445061100096</v>
      </c>
      <c r="M1989" t="str">
        <v/>
      </c>
      <c r="N1989" t="str">
        <v/>
      </c>
      <c r="O1989" t="str">
        <v/>
      </c>
      <c r="P1989" t="str">
        <v/>
      </c>
      <c r="Q1989" t="str">
        <v/>
      </c>
      <c r="R1989" t="str">
        <v>bf4d83f9-5064-4958-af6e-e4c21b2e4880</v>
      </c>
      <c r="S1989" t="str">
        <v>94279771-0dd8-44b8-955b-275714b1489b</v>
      </c>
      <c r="T1989" t="str">
        <v>9c4e431e-bf60-4668-96be-fe3f9b8c4066</v>
      </c>
      <c r="U1989" t="str">
        <v>ICE001988</v>
      </c>
      <c r="V1989" t="b">
        <f>ISNUMBER(MATCH( ""&amp; T1989,  Emploees!AC:AC,0))</f>
        <v>1</v>
      </c>
      <c r="W1989" t="b">
        <f>IF(V1989,FALSE,ISNUMBER(MATCH(T1989,Emploees!B:B,0)))</f>
        <v>0</v>
      </c>
      <c r="X1989" t="b">
        <v>1</v>
      </c>
      <c r="Y1989" t="e">
        <f>MATCH(ROW(),Sheet2!$A$2:$A$8,0)</f>
        <v>#N/A</v>
      </c>
    </row>
    <row r="1990" spans="1:25" hidden="1" x14ac:dyDescent="0.25">
      <c r="A1990" t="str">
        <v>დავით ჩიტაიშვილი</v>
      </c>
      <c r="B1990" t="str">
        <v>01030049942</v>
      </c>
      <c r="C1990" s="19" t="str">
        <v/>
      </c>
      <c r="E1990" t="str">
        <v>Male</v>
      </c>
      <c r="F1990" t="b">
        <v>1</v>
      </c>
      <c r="H1990" t="str">
        <v>ქ.თბილისი, ძველი თბილისის რაიონი, ოსიაურის ქ., I შეს. # 13</v>
      </c>
      <c r="I1990" t="str">
        <v/>
      </c>
      <c r="J1990" t="str">
        <v/>
      </c>
      <c r="K1990" t="str">
        <v>GE24BG0000000788612900</v>
      </c>
      <c r="M1990" t="str">
        <v/>
      </c>
      <c r="N1990" t="str">
        <v/>
      </c>
      <c r="O1990" t="str">
        <v/>
      </c>
      <c r="P1990" t="str">
        <v/>
      </c>
      <c r="Q1990" t="str">
        <v/>
      </c>
      <c r="R1990" t="str">
        <v>bf4d83f9-5064-4958-af6e-e4c21b2e4880</v>
      </c>
      <c r="S1990" t="str">
        <v>94279771-0dd8-44b8-955b-275714b1489b</v>
      </c>
      <c r="T1990" t="str">
        <v>f226abbb-d682-476f-9fea-3665c62bccb6</v>
      </c>
      <c r="U1990" t="str">
        <v>ICE001989</v>
      </c>
      <c r="V1990" t="b">
        <f>ISNUMBER(MATCH( ""&amp; T1990,  Emploees!AC:AC,0))</f>
        <v>1</v>
      </c>
      <c r="W1990" t="b">
        <f>IF(V1990,FALSE,ISNUMBER(MATCH(T1990,Emploees!B:B,0)))</f>
        <v>0</v>
      </c>
      <c r="X1990" t="b">
        <v>1</v>
      </c>
      <c r="Y1990" t="e">
        <f>MATCH(ROW(),Sheet2!$A$2:$A$8,0)</f>
        <v>#N/A</v>
      </c>
    </row>
    <row r="1991" spans="1:25" hidden="1" x14ac:dyDescent="0.25">
      <c r="A1991" t="str">
        <v>გოდერძი გობაძე</v>
      </c>
      <c r="B1991" t="str">
        <v>61006076043</v>
      </c>
      <c r="C1991" s="19" t="str">
        <v/>
      </c>
      <c r="E1991" t="str">
        <v>Male</v>
      </c>
      <c r="F1991" t="b">
        <v>1</v>
      </c>
      <c r="H1991" t="str">
        <v>ხელვაჩაური ს. კაპრეშუმი მამია აბაშიძის ქ. N 36</v>
      </c>
      <c r="I1991" t="str">
        <v/>
      </c>
      <c r="J1991" t="str">
        <v/>
      </c>
      <c r="K1991" t="str">
        <v>GE90BG0000000256751400</v>
      </c>
      <c r="M1991" t="str">
        <v/>
      </c>
      <c r="N1991" t="str">
        <v/>
      </c>
      <c r="O1991" t="str">
        <v/>
      </c>
      <c r="P1991" t="str">
        <v/>
      </c>
      <c r="Q1991" t="str">
        <v/>
      </c>
      <c r="R1991" t="str">
        <v>bf4d83f9-5064-4958-af6e-e4c21b2e4880</v>
      </c>
      <c r="S1991" t="str">
        <v>94279771-0dd8-44b8-955b-275714b1489b</v>
      </c>
      <c r="T1991" t="str">
        <v>ab051763-5d42-467f-8549-04137afde270</v>
      </c>
      <c r="U1991" t="str">
        <v>ICE001990</v>
      </c>
      <c r="V1991" t="b">
        <f>ISNUMBER(MATCH( ""&amp; T1991,  Emploees!AC:AC,0))</f>
        <v>0</v>
      </c>
      <c r="W1991" t="b">
        <f>IF(V1991,FALSE,ISNUMBER(MATCH(T1991,Emploees!B:B,0)))</f>
        <v>1</v>
      </c>
      <c r="X1991" t="b">
        <v>1</v>
      </c>
      <c r="Y1991" t="e">
        <f>MATCH(ROW(),Sheet2!$A$2:$A$8,0)</f>
        <v>#N/A</v>
      </c>
    </row>
    <row r="1992" spans="1:25" hidden="1" x14ac:dyDescent="0.25">
      <c r="A1992" t="str">
        <v>ეკატერინე ბეჟანიძე</v>
      </c>
      <c r="B1992" t="str">
        <v>61004055698</v>
      </c>
      <c r="C1992" s="19" t="str">
        <v/>
      </c>
      <c r="E1992" t="str">
        <v>Female</v>
      </c>
      <c r="F1992" t="b">
        <v>1</v>
      </c>
      <c r="H1992" t="str">
        <v>ქალაქი ბათუმი, მიხეილ ლერმონტოვის ქუჩა, N 115, ბინა 30</v>
      </c>
      <c r="I1992" t="str">
        <v/>
      </c>
      <c r="J1992" t="str">
        <v/>
      </c>
      <c r="K1992" t="str">
        <v>GE04BG0000000865051200</v>
      </c>
      <c r="M1992" t="str">
        <v/>
      </c>
      <c r="N1992" t="str">
        <v/>
      </c>
      <c r="O1992" t="str">
        <v/>
      </c>
      <c r="P1992" t="str">
        <v/>
      </c>
      <c r="Q1992" t="str">
        <v/>
      </c>
      <c r="R1992" t="str">
        <v>bf4d83f9-5064-4958-af6e-e4c21b2e4880</v>
      </c>
      <c r="S1992" t="str">
        <v>94279771-0dd8-44b8-955b-275714b1489b</v>
      </c>
      <c r="T1992" t="str">
        <v>1e6628e8-f589-4eea-9c86-d73343c26d4c</v>
      </c>
      <c r="U1992" t="str">
        <v>ICE001991</v>
      </c>
      <c r="V1992" t="b">
        <f>ISNUMBER(MATCH( ""&amp; T1992,  Emploees!AC:AC,0))</f>
        <v>0</v>
      </c>
      <c r="W1992" t="b">
        <f>IF(V1992,FALSE,ISNUMBER(MATCH(T1992,Emploees!B:B,0)))</f>
        <v>1</v>
      </c>
      <c r="X1992" t="b">
        <v>1</v>
      </c>
      <c r="Y1992" t="e">
        <f>MATCH(ROW(),Sheet2!$A$2:$A$8,0)</f>
        <v>#N/A</v>
      </c>
    </row>
    <row r="1993" spans="1:25" hidden="1" x14ac:dyDescent="0.25">
      <c r="A1993" t="str">
        <v>ლევან კობახიძე</v>
      </c>
      <c r="B1993" t="str">
        <v>18001066909</v>
      </c>
      <c r="C1993" s="19" t="str">
        <v/>
      </c>
      <c r="E1993" t="str">
        <v>Male</v>
      </c>
      <c r="F1993" t="b">
        <v>1</v>
      </c>
      <c r="H1993" t="str">
        <v>ზესტაფონი ს. ზოვრეთი მე–16 ქ. N 4</v>
      </c>
      <c r="I1993" t="str">
        <v/>
      </c>
      <c r="J1993" t="str">
        <v/>
      </c>
      <c r="K1993" t="str">
        <v>GE75BG0000000538429388</v>
      </c>
      <c r="M1993" t="str">
        <v/>
      </c>
      <c r="N1993" t="str">
        <v/>
      </c>
      <c r="O1993" t="str">
        <v/>
      </c>
      <c r="P1993" t="str">
        <v/>
      </c>
      <c r="Q1993">
        <v>2750</v>
      </c>
      <c r="R1993" t="str">
        <v>bf4d83f9-5064-4958-af6e-e4c21b2e4880</v>
      </c>
      <c r="S1993" t="str">
        <v>94279771-0dd8-44b8-955b-275714b1489b</v>
      </c>
      <c r="T1993" t="str">
        <v>b8ab484e-3d49-4f54-9d90-4a309e685387</v>
      </c>
      <c r="U1993" t="str">
        <v>ICE001992</v>
      </c>
      <c r="V1993" t="b">
        <f>ISNUMBER(MATCH( ""&amp; T1993,  Emploees!AC:AC,0))</f>
        <v>0</v>
      </c>
      <c r="W1993" t="b">
        <f>IF(V1993,FALSE,ISNUMBER(MATCH(T1993,Emploees!B:B,0)))</f>
        <v>1</v>
      </c>
      <c r="X1993" t="b">
        <v>1</v>
      </c>
      <c r="Y1993" t="e">
        <f>MATCH(ROW(),Sheet2!$A$2:$A$8,0)</f>
        <v>#N/A</v>
      </c>
    </row>
    <row r="1994" spans="1:25" hidden="1" x14ac:dyDescent="0.25">
      <c r="A1994" t="str">
        <v>ზვიად ბოლქვაძე</v>
      </c>
      <c r="B1994" t="str">
        <v>61004010583</v>
      </c>
      <c r="C1994" s="19" t="str">
        <v/>
      </c>
      <c r="E1994" t="str">
        <v>Male</v>
      </c>
      <c r="F1994" t="b">
        <v>1</v>
      </c>
      <c r="H1994" t="str">
        <v>ქალაქი ბათუმი, მამია ვარშანიძის ქუჩა, N 68(ყოფ. მთისძირის ქ.)</v>
      </c>
      <c r="I1994" t="str">
        <v/>
      </c>
      <c r="J1994" t="str">
        <v/>
      </c>
      <c r="K1994" t="str">
        <v>GE97BG0000000813304100</v>
      </c>
      <c r="M1994" t="str">
        <v/>
      </c>
      <c r="N1994" t="str">
        <v/>
      </c>
      <c r="O1994" t="str">
        <v/>
      </c>
      <c r="P1994" t="str">
        <v/>
      </c>
      <c r="Q1994" t="str">
        <v/>
      </c>
      <c r="R1994" t="str">
        <v>bf4d83f9-5064-4958-af6e-e4c21b2e4880</v>
      </c>
      <c r="S1994" t="str">
        <v>94279771-0dd8-44b8-955b-275714b1489b</v>
      </c>
      <c r="T1994" t="str">
        <v>a47dc082-9e78-49d2-9a31-0a1041c0452d</v>
      </c>
      <c r="U1994" t="str">
        <v>ICE001993</v>
      </c>
      <c r="V1994" t="b">
        <f>ISNUMBER(MATCH( ""&amp; T1994,  Emploees!AC:AC,0))</f>
        <v>0</v>
      </c>
      <c r="W1994" t="b">
        <f>IF(V1994,FALSE,ISNUMBER(MATCH(T1994,Emploees!B:B,0)))</f>
        <v>1</v>
      </c>
      <c r="X1994" t="b">
        <v>1</v>
      </c>
      <c r="Y1994" t="e">
        <f>MATCH(ROW(),Sheet2!$A$2:$A$8,0)</f>
        <v>#N/A</v>
      </c>
    </row>
    <row r="1995" spans="1:25" hidden="1" x14ac:dyDescent="0.25">
      <c r="A1995" t="str">
        <v>გიორგი თანდაშვილი</v>
      </c>
      <c r="B1995" t="str">
        <v>01005041132</v>
      </c>
      <c r="C1995" s="19" t="str">
        <v/>
      </c>
      <c r="E1995" t="str">
        <v>Male</v>
      </c>
      <c r="F1995" t="b">
        <v>1</v>
      </c>
      <c r="H1995" t="str">
        <v>ქალაქი თბილისი, მაქსიმ გორკის ქ. N 28</v>
      </c>
      <c r="I1995" t="str">
        <v/>
      </c>
      <c r="J1995" t="str">
        <v/>
      </c>
      <c r="K1995" t="str">
        <v>GE24BG0000000533898757</v>
      </c>
      <c r="M1995" t="str">
        <v/>
      </c>
      <c r="N1995" t="str">
        <v/>
      </c>
      <c r="O1995" t="str">
        <v/>
      </c>
      <c r="P1995" t="str">
        <v/>
      </c>
      <c r="Q1995" t="str">
        <v/>
      </c>
      <c r="R1995" t="str">
        <v>bf4d83f9-5064-4958-af6e-e4c21b2e4880</v>
      </c>
      <c r="S1995" t="str">
        <v>94279771-0dd8-44b8-955b-275714b1489b</v>
      </c>
      <c r="T1995" t="str">
        <v>785092a8-3bc0-474e-9eda-1a29305a7200</v>
      </c>
      <c r="U1995" t="str">
        <v>ICE001994</v>
      </c>
      <c r="V1995" t="b">
        <f>ISNUMBER(MATCH( ""&amp; T1995,  Emploees!AC:AC,0))</f>
        <v>1</v>
      </c>
      <c r="W1995" t="b">
        <f>IF(V1995,FALSE,ISNUMBER(MATCH(T1995,Emploees!B:B,0)))</f>
        <v>0</v>
      </c>
      <c r="X1995" t="b">
        <v>1</v>
      </c>
      <c r="Y1995" t="e">
        <f>MATCH(ROW(),Sheet2!$A$2:$A$8,0)</f>
        <v>#N/A</v>
      </c>
    </row>
    <row r="1996" spans="1:25" hidden="1" x14ac:dyDescent="0.25">
      <c r="A1996" t="str">
        <v>გიორგი ხიდაშელი</v>
      </c>
      <c r="B1996" t="str">
        <v>01025004699</v>
      </c>
      <c r="C1996" s="19" t="str">
        <v/>
      </c>
      <c r="E1996" t="str">
        <v>Male</v>
      </c>
      <c r="F1996" t="b">
        <v>1</v>
      </c>
      <c r="H1996" t="str">
        <v>ქალაქი თბილისი, დიდი დიღომის დასახლება, III მიკრო/რაიონი, კორპუსი 3, ბინა 113</v>
      </c>
      <c r="I1996" t="str">
        <v/>
      </c>
      <c r="J1996" t="str">
        <v/>
      </c>
      <c r="K1996" t="str">
        <v>GE97BG0000000525970603</v>
      </c>
      <c r="M1996" t="str">
        <v/>
      </c>
      <c r="N1996" t="str">
        <v/>
      </c>
      <c r="O1996" t="str">
        <v/>
      </c>
      <c r="P1996" t="str">
        <v/>
      </c>
      <c r="Q1996" t="str">
        <v/>
      </c>
      <c r="R1996" t="str">
        <v>bf4d83f9-5064-4958-af6e-e4c21b2e4880</v>
      </c>
      <c r="S1996" t="str">
        <v>94279771-0dd8-44b8-955b-275714b1489b</v>
      </c>
      <c r="T1996" t="str">
        <v>e5dd6cc9-26cb-4eed-a1c5-0c74c521b935</v>
      </c>
      <c r="U1996" t="str">
        <v>ICE001995</v>
      </c>
      <c r="V1996" t="b">
        <f>ISNUMBER(MATCH( ""&amp; T1996,  Emploees!AC:AC,0))</f>
        <v>0</v>
      </c>
      <c r="W1996" t="b">
        <f>IF(V1996,FALSE,ISNUMBER(MATCH(T1996,Emploees!B:B,0)))</f>
        <v>1</v>
      </c>
      <c r="X1996" t="b">
        <v>1</v>
      </c>
      <c r="Y1996" t="e">
        <f>MATCH(ROW(),Sheet2!$A$2:$A$8,0)</f>
        <v>#N/A</v>
      </c>
    </row>
    <row r="1997" spans="1:25" hidden="1" x14ac:dyDescent="0.25">
      <c r="A1997" t="str">
        <v>ბაჩანა თედორაძე</v>
      </c>
      <c r="B1997" t="str">
        <v>61008016577</v>
      </c>
      <c r="C1997" s="19" t="str">
        <v/>
      </c>
      <c r="E1997" t="str">
        <v>Male</v>
      </c>
      <c r="F1997" t="b">
        <v>1</v>
      </c>
      <c r="H1997" t="str">
        <v>ქედა ს. წონიარისი მე–9 ქ. N 9</v>
      </c>
      <c r="I1997" t="str">
        <v/>
      </c>
      <c r="J1997" t="str">
        <v/>
      </c>
      <c r="K1997" t="str">
        <v>GE15BG0000000538289721</v>
      </c>
      <c r="M1997" t="str">
        <v/>
      </c>
      <c r="N1997" t="str">
        <v/>
      </c>
      <c r="O1997" t="str">
        <v/>
      </c>
      <c r="P1997" t="str">
        <v/>
      </c>
      <c r="Q1997" t="str">
        <v/>
      </c>
      <c r="R1997" t="str">
        <v>bf4d83f9-5064-4958-af6e-e4c21b2e4880</v>
      </c>
      <c r="S1997" t="str">
        <v>94279771-0dd8-44b8-955b-275714b1489b</v>
      </c>
      <c r="T1997" t="str">
        <v>fb021eff-22cf-4ce7-9500-b3b54c3cd121</v>
      </c>
      <c r="U1997" t="str">
        <v>ICE001996</v>
      </c>
      <c r="V1997" t="b">
        <f>ISNUMBER(MATCH( ""&amp; T1997,  Emploees!AC:AC,0))</f>
        <v>1</v>
      </c>
      <c r="W1997" t="b">
        <f>IF(V1997,FALSE,ISNUMBER(MATCH(T1997,Emploees!B:B,0)))</f>
        <v>0</v>
      </c>
      <c r="X1997" t="b">
        <v>1</v>
      </c>
      <c r="Y1997" t="e">
        <f>MATCH(ROW(),Sheet2!$A$2:$A$8,0)</f>
        <v>#N/A</v>
      </c>
    </row>
    <row r="1998" spans="1:25" hidden="1" x14ac:dyDescent="0.25">
      <c r="A1998" t="str">
        <v>გოგიტა ირემაძე</v>
      </c>
      <c r="B1998" t="str">
        <v>61006067379</v>
      </c>
      <c r="C1998" s="19" t="str">
        <v/>
      </c>
      <c r="E1998" t="str">
        <v>Male</v>
      </c>
      <c r="F1998" t="b">
        <v>1</v>
      </c>
      <c r="H1998" t="str">
        <v>ქალაქი ბათუმი, ნევრესტან შაშიკაშვილის ქუჩა, N 168</v>
      </c>
      <c r="I1998" t="str">
        <v/>
      </c>
      <c r="J1998" t="str">
        <v/>
      </c>
      <c r="K1998" t="str">
        <v>GE24BG0000000161569786</v>
      </c>
      <c r="M1998" t="str">
        <v/>
      </c>
      <c r="N1998" t="str">
        <v/>
      </c>
      <c r="O1998" t="str">
        <v/>
      </c>
      <c r="P1998" t="str">
        <v/>
      </c>
      <c r="Q1998" t="str">
        <v/>
      </c>
      <c r="R1998" t="str">
        <v>bf4d83f9-5064-4958-af6e-e4c21b2e4880</v>
      </c>
      <c r="S1998" t="str">
        <v>94279771-0dd8-44b8-955b-275714b1489b</v>
      </c>
      <c r="T1998" t="str">
        <v>ccbdd9fe-e9fb-48b2-931b-de6e4f74b5f9</v>
      </c>
      <c r="U1998" t="str">
        <v>ICE001997</v>
      </c>
      <c r="V1998" t="b">
        <f>ISNUMBER(MATCH( ""&amp; T1998,  Emploees!AC:AC,0))</f>
        <v>0</v>
      </c>
      <c r="W1998" t="b">
        <f>IF(V1998,FALSE,ISNUMBER(MATCH(T1998,Emploees!B:B,0)))</f>
        <v>1</v>
      </c>
      <c r="X1998" t="b">
        <v>1</v>
      </c>
      <c r="Y1998" t="e">
        <f>MATCH(ROW(),Sheet2!$A$2:$A$8,0)</f>
        <v>#N/A</v>
      </c>
    </row>
    <row r="1999" spans="1:25" hidden="1" x14ac:dyDescent="0.25">
      <c r="A1999" t="str">
        <v>სიმონ შეშელიძე</v>
      </c>
      <c r="B1999" t="str">
        <v>33001059430</v>
      </c>
      <c r="C1999" s="19" t="str">
        <v/>
      </c>
      <c r="E1999" t="str">
        <v>Male</v>
      </c>
      <c r="F1999" t="b">
        <v>1</v>
      </c>
      <c r="H1999" t="str">
        <v>ოზურგეთი, ს. ასკანა</v>
      </c>
      <c r="I1999" t="str">
        <v/>
      </c>
      <c r="J1999" t="str">
        <v/>
      </c>
      <c r="K1999" t="str">
        <v>GE26BG0000000768794600</v>
      </c>
      <c r="M1999" t="str">
        <v/>
      </c>
      <c r="N1999" t="str">
        <v/>
      </c>
      <c r="O1999" t="str">
        <v/>
      </c>
      <c r="P1999" t="str">
        <v/>
      </c>
      <c r="Q1999" t="str">
        <v/>
      </c>
      <c r="R1999" t="str">
        <v>bf4d83f9-5064-4958-af6e-e4c21b2e4880</v>
      </c>
      <c r="S1999" t="str">
        <v>94279771-0dd8-44b8-955b-275714b1489b</v>
      </c>
      <c r="T1999" t="str">
        <v>3c8772d6-ed17-4a44-94bd-f19d09baa79d</v>
      </c>
      <c r="U1999" t="str">
        <v>ICE001998</v>
      </c>
      <c r="V1999" t="b">
        <f>ISNUMBER(MATCH( ""&amp; T1999,  Emploees!AC:AC,0))</f>
        <v>1</v>
      </c>
      <c r="W1999" t="b">
        <f>IF(V1999,FALSE,ISNUMBER(MATCH(T1999,Emploees!B:B,0)))</f>
        <v>0</v>
      </c>
      <c r="X1999" t="b">
        <v>1</v>
      </c>
      <c r="Y1999" t="e">
        <f>MATCH(ROW(),Sheet2!$A$2:$A$8,0)</f>
        <v>#N/A</v>
      </c>
    </row>
    <row r="2000" spans="1:25" hidden="1" x14ac:dyDescent="0.25">
      <c r="A2000" t="str">
        <v>ლაშა ალუდაური</v>
      </c>
      <c r="B2000" t="str">
        <v>59001097603</v>
      </c>
      <c r="C2000" s="19" t="str">
        <v/>
      </c>
      <c r="E2000" t="str">
        <v>Male</v>
      </c>
      <c r="F2000" t="b">
        <v>1</v>
      </c>
      <c r="H2000" t="str">
        <v/>
      </c>
      <c r="I2000" t="str">
        <v/>
      </c>
      <c r="J2000" t="str">
        <v/>
      </c>
      <c r="K2000" t="str">
        <v>GE68BG0000000028746700</v>
      </c>
      <c r="M2000" t="str">
        <v/>
      </c>
      <c r="N2000" t="str">
        <v/>
      </c>
      <c r="O2000" t="str">
        <v/>
      </c>
      <c r="P2000" t="str">
        <v/>
      </c>
      <c r="Q2000" t="str">
        <v/>
      </c>
      <c r="R2000" t="str">
        <v>bf4d83f9-5064-4958-af6e-e4c21b2e4880</v>
      </c>
      <c r="S2000" t="str">
        <v>94279771-0dd8-44b8-955b-275714b1489b</v>
      </c>
      <c r="T2000" t="str">
        <v>2e17c470-f4c5-44ed-b5f7-5138e5a94303</v>
      </c>
      <c r="U2000" t="str">
        <v>ICE001999</v>
      </c>
      <c r="V2000" t="b">
        <f>ISNUMBER(MATCH( ""&amp; T2000,  Emploees!AC:AC,0))</f>
        <v>0</v>
      </c>
      <c r="W2000" t="b">
        <f>IF(V2000,FALSE,ISNUMBER(MATCH(T2000,Emploees!B:B,0)))</f>
        <v>0</v>
      </c>
      <c r="X2000" t="b">
        <v>1</v>
      </c>
      <c r="Y2000" t="e">
        <f>MATCH(ROW(),Sheet2!$A$2:$A$8,0)</f>
        <v>#N/A</v>
      </c>
    </row>
    <row r="2001" spans="1:25" hidden="1" x14ac:dyDescent="0.25">
      <c r="A2001" t="str">
        <v>ეკონომ რემონტი</v>
      </c>
      <c r="B2001" t="str">
        <v>405548625</v>
      </c>
      <c r="C2001" s="19" t="str">
        <v/>
      </c>
      <c r="E2001" t="str">
        <v/>
      </c>
      <c r="F2001" t="str">
        <v/>
      </c>
      <c r="H2001" t="str">
        <v/>
      </c>
      <c r="I2001" t="str">
        <v/>
      </c>
      <c r="J2001" t="str">
        <v/>
      </c>
      <c r="K2001" t="str">
        <v>GE27BG0000000537814399</v>
      </c>
      <c r="M2001" t="str">
        <v/>
      </c>
      <c r="N2001" t="str">
        <v/>
      </c>
      <c r="O2001" t="str">
        <v/>
      </c>
      <c r="P2001" t="str">
        <v/>
      </c>
      <c r="Q2001">
        <v>2024</v>
      </c>
      <c r="R2001" t="str">
        <v>0d51a686-652b-478f-9502-50b11abafa54</v>
      </c>
      <c r="S2001" t="str">
        <v>94279771-0dd8-44b8-955b-275714b1489b</v>
      </c>
      <c r="T2001" t="str">
        <v>0514251f-c5b3-4ad2-8a8d-f57a5748817e</v>
      </c>
      <c r="U2001" t="str">
        <v>ICE002000</v>
      </c>
      <c r="V2001" t="b">
        <f>ISNUMBER(MATCH( ""&amp; T2001,  Emploees!AC:AC,0))</f>
        <v>0</v>
      </c>
      <c r="W2001" t="b">
        <f>IF(V2001,FALSE,ISNUMBER(MATCH(T2001,Emploees!B:B,0)))</f>
        <v>0</v>
      </c>
      <c r="X2001" t="b">
        <v>1</v>
      </c>
      <c r="Y2001" t="e">
        <f>MATCH(ROW(),Sheet2!$A$2:$A$8,0)</f>
        <v>#N/A</v>
      </c>
    </row>
    <row r="2002" spans="1:25" hidden="1" x14ac:dyDescent="0.25">
      <c r="A2002" t="str">
        <v>სოფო ოსეფაშვილი</v>
      </c>
      <c r="B2002" t="str">
        <v>20001068962</v>
      </c>
      <c r="C2002" s="19" t="str">
        <v/>
      </c>
      <c r="E2002" t="str">
        <v>Female</v>
      </c>
      <c r="F2002" t="b">
        <v>1</v>
      </c>
      <c r="H2002" t="str">
        <v>თელავის მუნიციპალიტეტი, სოფელი სანიორე, მე-10 ქუჩა, N 6</v>
      </c>
      <c r="I2002" t="str">
        <v/>
      </c>
      <c r="J2002" t="str">
        <v/>
      </c>
      <c r="K2002" t="str">
        <v>GE78BG0000000859865800</v>
      </c>
      <c r="M2002" t="str">
        <v/>
      </c>
      <c r="N2002" t="str">
        <v/>
      </c>
      <c r="O2002" t="str">
        <v/>
      </c>
      <c r="P2002" t="str">
        <v/>
      </c>
      <c r="Q2002" t="str">
        <v/>
      </c>
      <c r="R2002" t="str">
        <v>bf4d83f9-5064-4958-af6e-e4c21b2e4880</v>
      </c>
      <c r="S2002" t="str">
        <v>94279771-0dd8-44b8-955b-275714b1489b</v>
      </c>
      <c r="T2002" t="str">
        <v>450fd54a-fb2d-4593-9f15-1e59e4d2aef1</v>
      </c>
      <c r="U2002" t="str">
        <v>ICE002001</v>
      </c>
      <c r="V2002" t="b">
        <f>ISNUMBER(MATCH( ""&amp; T2002,  Emploees!AC:AC,0))</f>
        <v>0</v>
      </c>
      <c r="W2002" t="b">
        <f>IF(V2002,FALSE,ISNUMBER(MATCH(T2002,Emploees!B:B,0)))</f>
        <v>1</v>
      </c>
      <c r="X2002" t="b">
        <v>1</v>
      </c>
      <c r="Y2002" t="e">
        <f>MATCH(ROW(),Sheet2!$A$2:$A$8,0)</f>
        <v>#N/A</v>
      </c>
    </row>
    <row r="2003" spans="1:25" hidden="1" x14ac:dyDescent="0.25">
      <c r="A2003" t="str">
        <v>ნოდარი ლელაშვილი</v>
      </c>
      <c r="B2003" t="str">
        <v>01007012707</v>
      </c>
      <c r="C2003" s="19" t="str">
        <v/>
      </c>
      <c r="E2003" t="str">
        <v>Male</v>
      </c>
      <c r="F2003" t="b">
        <v>1</v>
      </c>
      <c r="H2003" t="str">
        <v>ქალაქი თბილისი, წყალტუბოს ქუჩა, კორპუსი 1, ბინა 27</v>
      </c>
      <c r="I2003" t="str">
        <v/>
      </c>
      <c r="J2003" t="str">
        <v/>
      </c>
      <c r="K2003" t="str">
        <v>GE95BG0000000533849367</v>
      </c>
      <c r="M2003" t="str">
        <v/>
      </c>
      <c r="N2003" t="str">
        <v/>
      </c>
      <c r="O2003" t="str">
        <v/>
      </c>
      <c r="P2003" t="str">
        <v/>
      </c>
      <c r="Q2003" t="str">
        <v/>
      </c>
      <c r="R2003" t="str">
        <v>bf4d83f9-5064-4958-af6e-e4c21b2e4880</v>
      </c>
      <c r="S2003" t="str">
        <v>94279771-0dd8-44b8-955b-275714b1489b</v>
      </c>
      <c r="T2003" t="str">
        <v>59649006-cc6e-4c09-a5d1-26b519bd696f</v>
      </c>
      <c r="U2003" t="str">
        <v>ICE002002</v>
      </c>
      <c r="V2003" t="b">
        <f>ISNUMBER(MATCH( ""&amp; T2003,  Emploees!AC:AC,0))</f>
        <v>0</v>
      </c>
      <c r="W2003" t="b">
        <f>IF(V2003,FALSE,ISNUMBER(MATCH(T2003,Emploees!B:B,0)))</f>
        <v>1</v>
      </c>
      <c r="X2003" t="b">
        <v>1</v>
      </c>
      <c r="Y2003" t="e">
        <f>MATCH(ROW(),Sheet2!$A$2:$A$8,0)</f>
        <v>#N/A</v>
      </c>
    </row>
    <row r="2004" spans="1:25" hidden="1" x14ac:dyDescent="0.25">
      <c r="A2004" t="str">
        <v>გიორგი ჩხიკვიშვილი</v>
      </c>
      <c r="B2004" t="str">
        <v>55001026533</v>
      </c>
      <c r="C2004" s="19" t="str">
        <v/>
      </c>
      <c r="E2004" t="str">
        <v>Male</v>
      </c>
      <c r="F2004" t="b">
        <v>0</v>
      </c>
      <c r="H2004" t="str">
        <v>ხონი, ალექსანდრე პუშკინის ქუჩა, N 10</v>
      </c>
      <c r="I2004" t="str">
        <v/>
      </c>
      <c r="J2004" t="str">
        <v/>
      </c>
      <c r="K2004" t="str">
        <v/>
      </c>
      <c r="M2004" t="str">
        <v/>
      </c>
      <c r="N2004" t="str">
        <v/>
      </c>
      <c r="O2004" t="str">
        <v/>
      </c>
      <c r="P2004" t="str">
        <v/>
      </c>
      <c r="Q2004">
        <v>2060</v>
      </c>
      <c r="R2004" t="str">
        <v>bf4d83f9-5064-4958-af6e-e4c21b2e4880</v>
      </c>
      <c r="S2004" t="str">
        <v>94279771-0dd8-44b8-955b-275714b1489b</v>
      </c>
      <c r="T2004" t="str">
        <v>adad13a6-7d16-40a4-a2ba-4f8cda09441a</v>
      </c>
      <c r="U2004" t="str">
        <v>ICE002003</v>
      </c>
      <c r="V2004" t="b">
        <f>ISNUMBER(MATCH( ""&amp; T2004,  Emploees!AC:AC,0))</f>
        <v>0</v>
      </c>
      <c r="W2004" t="b">
        <f>IF(V2004,FALSE,ISNUMBER(MATCH(T2004,Emploees!B:B,0)))</f>
        <v>0</v>
      </c>
      <c r="X2004" t="b">
        <v>1</v>
      </c>
      <c r="Y2004" t="e">
        <f>MATCH(ROW(),Sheet2!$A$2:$A$8,0)</f>
        <v>#N/A</v>
      </c>
    </row>
    <row r="2005" spans="1:25" hidden="1" x14ac:dyDescent="0.25">
      <c r="A2005" t="str">
        <v>ავთანდილ ყიფიანი</v>
      </c>
      <c r="B2005" t="str">
        <v>01009020788</v>
      </c>
      <c r="C2005" s="19" t="str">
        <v/>
      </c>
      <c r="E2005" t="str">
        <v>Male</v>
      </c>
      <c r="F2005" t="b">
        <v>1</v>
      </c>
      <c r="H2005" t="str">
        <v xml:space="preserve">ქ. თბილისი, ვაკის რაიონი, ვაჟა-ფშაველას გამზირი, კვ. II, კორპ. 35, ბ. 47–48 </v>
      </c>
      <c r="I2005" t="str">
        <v/>
      </c>
      <c r="J2005" t="str">
        <v/>
      </c>
      <c r="K2005" t="str">
        <v>GE92BG0000000100739571</v>
      </c>
      <c r="M2005" t="str">
        <v/>
      </c>
      <c r="N2005" t="str">
        <v/>
      </c>
      <c r="O2005" t="str">
        <v/>
      </c>
      <c r="P2005" t="str">
        <v/>
      </c>
      <c r="Q2005" t="str">
        <v/>
      </c>
      <c r="R2005" t="str">
        <v>bf4d83f9-5064-4958-af6e-e4c21b2e4880</v>
      </c>
      <c r="S2005" t="str">
        <v>94279771-0dd8-44b8-955b-275714b1489b</v>
      </c>
      <c r="T2005" t="str">
        <v>4e269043-dda6-40ba-af1d-bc69ff12ef7f</v>
      </c>
      <c r="U2005" t="str">
        <v>ICE002004</v>
      </c>
      <c r="V2005" t="b">
        <f>ISNUMBER(MATCH( ""&amp; T2005,  Emploees!AC:AC,0))</f>
        <v>1</v>
      </c>
      <c r="W2005" t="b">
        <f>IF(V2005,FALSE,ISNUMBER(MATCH(T2005,Emploees!B:B,0)))</f>
        <v>0</v>
      </c>
      <c r="X2005" t="b">
        <v>1</v>
      </c>
      <c r="Y2005" t="e">
        <f>MATCH(ROW(),Sheet2!$A$2:$A$8,0)</f>
        <v>#N/A</v>
      </c>
    </row>
    <row r="2006" spans="1:25" hidden="1" x14ac:dyDescent="0.25">
      <c r="A2006" t="str">
        <v>ფიტპასს ჯორჯია</v>
      </c>
      <c r="B2006" t="str">
        <v>406271895</v>
      </c>
      <c r="C2006" s="19" t="str">
        <v/>
      </c>
      <c r="E2006" t="str">
        <v/>
      </c>
      <c r="F2006" t="str">
        <v/>
      </c>
      <c r="H2006" t="str">
        <v>ქალაქი თბილისი, ისნის რაიონი, ლეხ კაჩინსკის ქუჩა, N1, კორპუსი N 4, სართული18, ბინა N 154</v>
      </c>
      <c r="I2006" t="str">
        <v/>
      </c>
      <c r="J2006" t="str">
        <v/>
      </c>
      <c r="K2006" t="str">
        <v/>
      </c>
      <c r="M2006" t="str">
        <v>გიორგი შანიძე; ბენუა ტელი</v>
      </c>
      <c r="N2006" t="str">
        <v>01011041195; 1406983660064</v>
      </c>
      <c r="O2006" t="str">
        <v/>
      </c>
      <c r="P2006" t="str">
        <v/>
      </c>
      <c r="Q2006">
        <v>1972</v>
      </c>
      <c r="R2006" t="str">
        <v>0d51a686-652b-478f-9502-50b11abafa54</v>
      </c>
      <c r="S2006" t="str">
        <v>94279771-0dd8-44b8-955b-275714b1489b</v>
      </c>
      <c r="T2006" t="str">
        <v>a92f598f-0b49-4994-a8a8-0cf72d74035b</v>
      </c>
      <c r="U2006" t="str">
        <v>ICE002005</v>
      </c>
      <c r="V2006" t="b">
        <f>ISNUMBER(MATCH( ""&amp; T2006,  Emploees!AC:AC,0))</f>
        <v>0</v>
      </c>
      <c r="W2006" t="b">
        <f>IF(V2006,FALSE,ISNUMBER(MATCH(T2006,Emploees!B:B,0)))</f>
        <v>0</v>
      </c>
      <c r="X2006" t="b">
        <v>1</v>
      </c>
      <c r="Y2006" t="e">
        <f>MATCH(ROW(),Sheet2!$A$2:$A$8,0)</f>
        <v>#N/A</v>
      </c>
    </row>
    <row r="2007" spans="1:25" hidden="1" x14ac:dyDescent="0.25">
      <c r="A2007" t="str">
        <v>გოჩა სურმავა</v>
      </c>
      <c r="B2007" t="str">
        <v>29001001257</v>
      </c>
      <c r="C2007" s="19" t="str">
        <v/>
      </c>
      <c r="E2007" t="str">
        <v>Male</v>
      </c>
      <c r="F2007" t="str">
        <v/>
      </c>
      <c r="H2007" t="str">
        <v/>
      </c>
      <c r="I2007" t="str">
        <v/>
      </c>
      <c r="J2007" t="str">
        <v/>
      </c>
      <c r="K2007" t="str">
        <v>GE65BG0000000594982508</v>
      </c>
      <c r="M2007" t="str">
        <v/>
      </c>
      <c r="N2007" t="str">
        <v/>
      </c>
      <c r="O2007" t="str">
        <v/>
      </c>
      <c r="P2007" t="str">
        <v/>
      </c>
      <c r="Q2007">
        <v>2094</v>
      </c>
      <c r="R2007" t="str">
        <v>470412f4-e2c0-4f9d-91f1-1c0630a02364</v>
      </c>
      <c r="S2007" t="str">
        <v>94279771-0dd8-44b8-955b-275714b1489b</v>
      </c>
      <c r="T2007" t="str">
        <v>0481a4ea-31aa-443f-9366-7506aa9f76e3</v>
      </c>
      <c r="U2007" t="str">
        <v>ICE002006</v>
      </c>
      <c r="V2007" t="b">
        <f>ISNUMBER(MATCH( ""&amp; T2007,  Emploees!AC:AC,0))</f>
        <v>0</v>
      </c>
      <c r="W2007" t="b">
        <f>IF(V2007,FALSE,ISNUMBER(MATCH(T2007,Emploees!B:B,0)))</f>
        <v>0</v>
      </c>
      <c r="X2007" t="b">
        <v>1</v>
      </c>
      <c r="Y2007" t="e">
        <f>MATCH(ROW(),Sheet2!$A$2:$A$8,0)</f>
        <v>#N/A</v>
      </c>
    </row>
    <row r="2008" spans="1:25" hidden="1" x14ac:dyDescent="0.25">
      <c r="A2008" t="str">
        <v>თეონა ქურიძე</v>
      </c>
      <c r="B2008" t="str">
        <v>61001087289</v>
      </c>
      <c r="C2008" s="19" t="str">
        <v/>
      </c>
      <c r="E2008" t="str">
        <v>Female</v>
      </c>
      <c r="F2008" t="b">
        <v>1</v>
      </c>
      <c r="H2008" t="str">
        <v/>
      </c>
      <c r="I2008" t="str">
        <v/>
      </c>
      <c r="J2008" t="str">
        <v/>
      </c>
      <c r="K2008" t="str">
        <v>GE29LB0288870240039361</v>
      </c>
      <c r="M2008" t="str">
        <v/>
      </c>
      <c r="N2008" t="str">
        <v/>
      </c>
      <c r="O2008" t="str">
        <v/>
      </c>
      <c r="P2008" t="str">
        <v/>
      </c>
      <c r="Q2008" t="str">
        <v/>
      </c>
      <c r="R2008" t="str">
        <v>bf4d83f9-5064-4958-af6e-e4c21b2e4880</v>
      </c>
      <c r="S2008" t="str">
        <v>94279771-0dd8-44b8-955b-275714b1489b</v>
      </c>
      <c r="T2008" t="str">
        <v>b4b7f086-f217-4ea6-bd21-dad5fd4b9dad</v>
      </c>
      <c r="U2008" t="str">
        <v>ICE002007</v>
      </c>
      <c r="V2008" t="b">
        <f>ISNUMBER(MATCH( ""&amp; T2008,  Emploees!AC:AC,0))</f>
        <v>0</v>
      </c>
      <c r="W2008" t="b">
        <f>IF(V2008,FALSE,ISNUMBER(MATCH(T2008,Emploees!B:B,0)))</f>
        <v>0</v>
      </c>
      <c r="X2008" t="b">
        <v>1</v>
      </c>
      <c r="Y2008" t="e">
        <f>MATCH(ROW(),Sheet2!$A$2:$A$8,0)</f>
        <v>#N/A</v>
      </c>
    </row>
    <row r="2009" spans="1:25" hidden="1" x14ac:dyDescent="0.25">
      <c r="A2009" t="str">
        <v>IKRA Georgia LTD</v>
      </c>
      <c r="B2009" t="str">
        <v>406057984</v>
      </c>
      <c r="C2009" s="19" t="str">
        <v/>
      </c>
      <c r="E2009" t="str">
        <v/>
      </c>
      <c r="F2009" t="str">
        <v/>
      </c>
      <c r="H2009" t="str">
        <v xml:space="preserve">თბილისი, ისნის რაიონი, თელავის ქ., № 20გ/გუთნის II ჩიხი, №3, ბ. 2 </v>
      </c>
      <c r="I2009" t="str">
        <v/>
      </c>
      <c r="J2009" t="str">
        <v/>
      </c>
      <c r="K2009" t="str">
        <v>GE78BG0000000533565657</v>
      </c>
      <c r="M2009" t="str">
        <v>აქინ ქონიარ</v>
      </c>
      <c r="N2009" t="str">
        <v>TR-Y 925906</v>
      </c>
      <c r="O2009" t="str">
        <v/>
      </c>
      <c r="P2009" t="str">
        <v/>
      </c>
      <c r="Q2009">
        <v>140</v>
      </c>
      <c r="R2009" t="str">
        <v>0d51a686-652b-478f-9502-50b11abafa54</v>
      </c>
      <c r="S2009" t="str">
        <v>94279771-0dd8-44b8-955b-275714b1489b</v>
      </c>
      <c r="T2009" t="str">
        <v>d921e40e-8352-4b6d-8f03-eac66b135194</v>
      </c>
      <c r="U2009" t="str">
        <v>ICE002008</v>
      </c>
      <c r="V2009" t="b">
        <f>ISNUMBER(MATCH( ""&amp; T2009,  Emploees!AC:AC,0))</f>
        <v>0</v>
      </c>
      <c r="W2009" t="b">
        <f>IF(V2009,FALSE,ISNUMBER(MATCH(T2009,Emploees!B:B,0)))</f>
        <v>0</v>
      </c>
      <c r="X2009" t="b">
        <v>1</v>
      </c>
      <c r="Y2009" t="e">
        <f>MATCH(ROW(),Sheet2!$A$2:$A$8,0)</f>
        <v>#N/A</v>
      </c>
    </row>
    <row r="2010" spans="1:25" hidden="1" x14ac:dyDescent="0.25">
      <c r="A2010" t="str">
        <v>ELL‐GA‐MAN</v>
      </c>
      <c r="B2010" t="str">
        <v>0</v>
      </c>
      <c r="C2010" s="19" t="str">
        <v/>
      </c>
      <c r="E2010" t="str">
        <v/>
      </c>
      <c r="F2010" t="str">
        <v/>
      </c>
      <c r="H2010" t="str">
        <v>Region Ararat, v. Kana hut, Ayazovsky House 6.</v>
      </c>
      <c r="I2010" t="str">
        <v/>
      </c>
      <c r="J2010" t="str">
        <v/>
      </c>
      <c r="K2010" t="str">
        <v/>
      </c>
      <c r="M2010" t="str">
        <v/>
      </c>
      <c r="N2010" t="str">
        <v/>
      </c>
      <c r="O2010" t="str">
        <v/>
      </c>
      <c r="P2010" t="str">
        <v/>
      </c>
      <c r="Q2010" t="str">
        <v/>
      </c>
      <c r="R2010" t="str">
        <v>7766e9c2-0094-4090-adf4-ef017062457f</v>
      </c>
      <c r="S2010" t="str">
        <v>cd1d8f9c-8568-48b4-8d35-ce84e3c04d32</v>
      </c>
      <c r="T2010" t="str">
        <v>12941286-d054-4c3b-9910-04d6e3a4e33a</v>
      </c>
      <c r="U2010" t="str">
        <v>ICE002009</v>
      </c>
      <c r="V2010" t="b">
        <f>ISNUMBER(MATCH( ""&amp; T2010,  Emploees!AC:AC,0))</f>
        <v>0</v>
      </c>
      <c r="W2010" t="b">
        <f>IF(V2010,FALSE,ISNUMBER(MATCH(T2010,Emploees!B:B,0)))</f>
        <v>0</v>
      </c>
      <c r="X2010" t="b">
        <v>1</v>
      </c>
      <c r="Y2010" t="e">
        <f>MATCH(ROW(),Sheet2!$A$2:$A$8,0)</f>
        <v>#N/A</v>
      </c>
    </row>
    <row r="2011" spans="1:25" hidden="1" x14ac:dyDescent="0.25">
      <c r="A2011" t="str">
        <v>ვაჟა ხმალაძე</v>
      </c>
      <c r="B2011" t="str">
        <v>01033001774</v>
      </c>
      <c r="C2011" s="19" t="str">
        <v/>
      </c>
      <c r="E2011" t="str">
        <v>Male</v>
      </c>
      <c r="F2011" t="b">
        <v>0</v>
      </c>
      <c r="H2011" t="str">
        <v/>
      </c>
      <c r="I2011" t="str">
        <v/>
      </c>
      <c r="J2011" t="str">
        <v/>
      </c>
      <c r="K2011" t="str">
        <v>GE75BG0000000100680028</v>
      </c>
      <c r="M2011" t="str">
        <v/>
      </c>
      <c r="N2011" t="str">
        <v/>
      </c>
      <c r="O2011" t="str">
        <v/>
      </c>
      <c r="P2011" t="str">
        <v/>
      </c>
      <c r="Q2011">
        <v>723</v>
      </c>
      <c r="R2011" t="str">
        <v>bf4d83f9-5064-4958-af6e-e4c21b2e4880</v>
      </c>
      <c r="S2011" t="str">
        <v>94279771-0dd8-44b8-955b-275714b1489b</v>
      </c>
      <c r="T2011" t="str">
        <v>80245542-9b5b-4710-b8cb-8d5573471fd9</v>
      </c>
      <c r="U2011" t="str">
        <v>ICE002010</v>
      </c>
      <c r="V2011" t="b">
        <f>ISNUMBER(MATCH( ""&amp; T2011,  Emploees!AC:AC,0))</f>
        <v>0</v>
      </c>
      <c r="W2011" t="b">
        <f>IF(V2011,FALSE,ISNUMBER(MATCH(T2011,Emploees!B:B,0)))</f>
        <v>0</v>
      </c>
      <c r="X2011" t="b">
        <v>1</v>
      </c>
      <c r="Y2011" t="e">
        <f>MATCH(ROW(),Sheet2!$A$2:$A$8,0)</f>
        <v>#N/A</v>
      </c>
    </row>
    <row r="2012" spans="1:25" hidden="1" x14ac:dyDescent="0.25">
      <c r="A2012" t="str">
        <v>რაინდი ბოჭორიშვილი</v>
      </c>
      <c r="B2012" t="str">
        <v>18001057773</v>
      </c>
      <c r="C2012" s="19" t="str">
        <v/>
      </c>
      <c r="E2012" t="str">
        <v>Male</v>
      </c>
      <c r="F2012" t="str">
        <v/>
      </c>
      <c r="H2012" t="str">
        <v>ზესტაფონის რაიონი, სოფ. მეორე სვირი</v>
      </c>
      <c r="I2012" t="str">
        <v/>
      </c>
      <c r="J2012" t="str">
        <v/>
      </c>
      <c r="K2012" t="str">
        <v/>
      </c>
      <c r="M2012" t="str">
        <v/>
      </c>
      <c r="N2012" t="str">
        <v/>
      </c>
      <c r="O2012" t="str">
        <v/>
      </c>
      <c r="P2012" t="str">
        <v/>
      </c>
      <c r="Q2012">
        <v>2096</v>
      </c>
      <c r="R2012" t="str">
        <v>ba538574-e93f-4ce8-a780-667b61fc970a</v>
      </c>
      <c r="S2012" t="str">
        <v>94279771-0dd8-44b8-955b-275714b1489b</v>
      </c>
      <c r="T2012" t="str">
        <v>d71fb22d-1f92-4488-8889-851644e1b4d0</v>
      </c>
      <c r="U2012" t="str">
        <v>ICE002011</v>
      </c>
      <c r="V2012" t="b">
        <f>ISNUMBER(MATCH( ""&amp; T2012,  Emploees!AC:AC,0))</f>
        <v>0</v>
      </c>
      <c r="W2012" t="b">
        <f>IF(V2012,FALSE,ISNUMBER(MATCH(T2012,Emploees!B:B,0)))</f>
        <v>0</v>
      </c>
      <c r="X2012" t="b">
        <v>1</v>
      </c>
      <c r="Y2012" t="e">
        <f>MATCH(ROW(),Sheet2!$A$2:$A$8,0)</f>
        <v>#N/A</v>
      </c>
    </row>
    <row r="2013" spans="1:25" hidden="1" x14ac:dyDescent="0.25">
      <c r="A2013" t="str">
        <v>ზაზა ტორჩინავა</v>
      </c>
      <c r="B2013" t="str">
        <v>39001007961</v>
      </c>
      <c r="C2013" s="19" t="str">
        <v/>
      </c>
      <c r="E2013" t="str">
        <v>Male</v>
      </c>
      <c r="F2013" t="str">
        <v/>
      </c>
      <c r="H2013" t="str">
        <v>საქართველო, თბილისი, დიდუბე - ჩუღურეთის რაიონი, ცაბაძის ქ.№8</v>
      </c>
      <c r="I2013" t="str">
        <v/>
      </c>
      <c r="J2013" t="str">
        <v/>
      </c>
      <c r="K2013" t="str">
        <v/>
      </c>
      <c r="M2013" t="str">
        <v/>
      </c>
      <c r="N2013" t="str">
        <v/>
      </c>
      <c r="O2013" t="str">
        <v/>
      </c>
      <c r="P2013" t="str">
        <v/>
      </c>
      <c r="Q2013" t="str">
        <v/>
      </c>
      <c r="R2013" t="str">
        <v>ba538574-e93f-4ce8-a780-667b61fc970a</v>
      </c>
      <c r="S2013" t="str">
        <v>94279771-0dd8-44b8-955b-275714b1489b</v>
      </c>
      <c r="T2013" t="str">
        <v>ef86de20-ee99-4579-b334-c0ab7913c5ee</v>
      </c>
      <c r="U2013" t="str">
        <v>ICE002012</v>
      </c>
      <c r="V2013" t="b">
        <f>ISNUMBER(MATCH( ""&amp; T2013,  Emploees!AC:AC,0))</f>
        <v>0</v>
      </c>
      <c r="W2013" t="b">
        <f>IF(V2013,FALSE,ISNUMBER(MATCH(T2013,Emploees!B:B,0)))</f>
        <v>0</v>
      </c>
      <c r="X2013" t="b">
        <v>1</v>
      </c>
      <c r="Y2013" t="e">
        <f>MATCH(ROW(),Sheet2!$A$2:$A$8,0)</f>
        <v>#N/A</v>
      </c>
    </row>
    <row r="2014" spans="1:25" hidden="1" x14ac:dyDescent="0.25">
      <c r="A2014" t="str">
        <v>გიორგი მჭედლიძე</v>
      </c>
      <c r="B2014" t="str">
        <v>01019020239</v>
      </c>
      <c r="C2014" s="19" t="str">
        <v/>
      </c>
      <c r="E2014" t="str">
        <v>Male</v>
      </c>
      <c r="F2014" t="b">
        <v>1</v>
      </c>
      <c r="H2014" t="str">
        <v/>
      </c>
      <c r="I2014" t="str">
        <v/>
      </c>
      <c r="J2014" t="str">
        <v/>
      </c>
      <c r="K2014" t="str">
        <v>GE29BG0000000498636354</v>
      </c>
      <c r="M2014" t="str">
        <v/>
      </c>
      <c r="N2014" t="str">
        <v/>
      </c>
      <c r="O2014" t="str">
        <v/>
      </c>
      <c r="P2014" t="str">
        <v/>
      </c>
      <c r="Q2014">
        <v>2657</v>
      </c>
      <c r="R2014" t="str">
        <v>bf4d83f9-5064-4958-af6e-e4c21b2e4880</v>
      </c>
      <c r="S2014" t="str">
        <v>94279771-0dd8-44b8-955b-275714b1489b</v>
      </c>
      <c r="T2014" t="str">
        <v>96b89435-8a43-494c-bc4d-57521a5854db</v>
      </c>
      <c r="U2014" t="str">
        <v>ICE002013</v>
      </c>
      <c r="V2014" t="b">
        <f>ISNUMBER(MATCH( ""&amp; T2014,  Emploees!AC:AC,0))</f>
        <v>0</v>
      </c>
      <c r="W2014" t="b">
        <f>IF(V2014,FALSE,ISNUMBER(MATCH(T2014,Emploees!B:B,0)))</f>
        <v>0</v>
      </c>
      <c r="X2014" t="b">
        <v>1</v>
      </c>
      <c r="Y2014" t="e">
        <f>MATCH(ROW(),Sheet2!$A$2:$A$8,0)</f>
        <v>#N/A</v>
      </c>
    </row>
    <row r="2015" spans="1:25" hidden="1" x14ac:dyDescent="0.25">
      <c r="A2015" t="str">
        <v>სანდრო ნოზაძე</v>
      </c>
      <c r="B2015" t="str">
        <v>01024037048</v>
      </c>
      <c r="C2015" s="19" t="str">
        <v/>
      </c>
      <c r="E2015" t="str">
        <v>Male</v>
      </c>
      <c r="F2015" t="b">
        <v>1</v>
      </c>
      <c r="H2015" t="str">
        <v/>
      </c>
      <c r="I2015" t="str">
        <v/>
      </c>
      <c r="J2015" t="str">
        <v/>
      </c>
      <c r="K2015" t="str">
        <v/>
      </c>
      <c r="M2015" t="str">
        <v/>
      </c>
      <c r="N2015" t="str">
        <v/>
      </c>
      <c r="O2015" t="str">
        <v/>
      </c>
      <c r="P2015" t="str">
        <v/>
      </c>
      <c r="Q2015" t="str">
        <v/>
      </c>
      <c r="R2015" t="str">
        <v>bf4d83f9-5064-4958-af6e-e4c21b2e4880</v>
      </c>
      <c r="S2015" t="str">
        <v>94279771-0dd8-44b8-955b-275714b1489b</v>
      </c>
      <c r="T2015" t="str">
        <v>3837a478-c66b-4478-a3f9-93869b528814</v>
      </c>
      <c r="U2015" t="str">
        <v>ICE002014</v>
      </c>
      <c r="V2015" t="b">
        <f>ISNUMBER(MATCH( ""&amp; T2015,  Emploees!AC:AC,0))</f>
        <v>0</v>
      </c>
      <c r="W2015" t="b">
        <f>IF(V2015,FALSE,ISNUMBER(MATCH(T2015,Emploees!B:B,0)))</f>
        <v>0</v>
      </c>
      <c r="X2015" t="b">
        <v>1</v>
      </c>
      <c r="Y2015" t="e">
        <f>MATCH(ROW(),Sheet2!$A$2:$A$8,0)</f>
        <v>#N/A</v>
      </c>
    </row>
    <row r="2016" spans="1:25" hidden="1" x14ac:dyDescent="0.25">
      <c r="A2016" t="str">
        <v>დიმიტრი ნოზაძე</v>
      </c>
      <c r="B2016" t="str">
        <v>54001044005</v>
      </c>
      <c r="C2016" s="19" t="str">
        <v/>
      </c>
      <c r="E2016" t="str">
        <v>Male</v>
      </c>
      <c r="F2016" t="str">
        <v/>
      </c>
      <c r="H2016" t="str">
        <v/>
      </c>
      <c r="I2016" t="str">
        <v/>
      </c>
      <c r="J2016" t="str">
        <v/>
      </c>
      <c r="K2016" t="str">
        <v>GE97BG0000000101268907</v>
      </c>
      <c r="M2016" t="str">
        <v/>
      </c>
      <c r="N2016" t="str">
        <v/>
      </c>
      <c r="O2016" t="str">
        <v/>
      </c>
      <c r="P2016" t="str">
        <v/>
      </c>
      <c r="Q2016">
        <v>2105</v>
      </c>
      <c r="R2016" t="str">
        <v>ba538574-e93f-4ce8-a780-667b61fc970a</v>
      </c>
      <c r="S2016" t="str">
        <v>94279771-0dd8-44b8-955b-275714b1489b</v>
      </c>
      <c r="T2016" t="str">
        <v>c1bb40d6-cb26-4a8e-a384-7ba9f72ea957</v>
      </c>
      <c r="U2016" t="str">
        <v>ICE002015</v>
      </c>
      <c r="V2016" t="b">
        <f>ISNUMBER(MATCH( ""&amp; T2016,  Emploees!AC:AC,0))</f>
        <v>0</v>
      </c>
      <c r="W2016" t="b">
        <f>IF(V2016,FALSE,ISNUMBER(MATCH(T2016,Emploees!B:B,0)))</f>
        <v>0</v>
      </c>
      <c r="X2016" t="b">
        <v>1</v>
      </c>
      <c r="Y2016" t="e">
        <f>MATCH(ROW(),Sheet2!$A$2:$A$8,0)</f>
        <v>#N/A</v>
      </c>
    </row>
    <row r="2017" spans="1:25" hidden="1" x14ac:dyDescent="0.25">
      <c r="A2017" t="str">
        <v>ბელუქსი</v>
      </c>
      <c r="B2017" t="str">
        <v>205185459</v>
      </c>
      <c r="C2017" s="19" t="str">
        <v/>
      </c>
      <c r="E2017" t="str">
        <v/>
      </c>
      <c r="F2017" t="str">
        <v/>
      </c>
      <c r="H2017" t="str">
        <v/>
      </c>
      <c r="I2017" t="str">
        <v/>
      </c>
      <c r="J2017" t="str">
        <v/>
      </c>
      <c r="K2017" t="str">
        <v>GE24BG0000000177474100</v>
      </c>
      <c r="M2017" t="str">
        <v>თეიმურაზ დოლიძე</v>
      </c>
      <c r="N2017" t="str">
        <v>01008001285</v>
      </c>
      <c r="O2017" t="str">
        <v/>
      </c>
      <c r="P2017" t="str">
        <v/>
      </c>
      <c r="Q2017">
        <v>2104</v>
      </c>
      <c r="R2017" t="str">
        <v>0d51a686-652b-478f-9502-50b11abafa54</v>
      </c>
      <c r="S2017" t="str">
        <v>94279771-0dd8-44b8-955b-275714b1489b</v>
      </c>
      <c r="T2017" t="str">
        <v>eb3b918c-138c-4333-b91d-034d759a1035</v>
      </c>
      <c r="U2017" t="str">
        <v>ICE002016</v>
      </c>
      <c r="V2017" t="b">
        <f>ISNUMBER(MATCH( ""&amp; T2017,  Emploees!AC:AC,0))</f>
        <v>0</v>
      </c>
      <c r="W2017" t="b">
        <f>IF(V2017,FALSE,ISNUMBER(MATCH(T2017,Emploees!B:B,0)))</f>
        <v>0</v>
      </c>
      <c r="X2017" t="b">
        <v>1</v>
      </c>
      <c r="Y2017" t="e">
        <f>MATCH(ROW(),Sheet2!$A$2:$A$8,0)</f>
        <v>#N/A</v>
      </c>
    </row>
    <row r="2018" spans="1:25" hidden="1" x14ac:dyDescent="0.25">
      <c r="A2018" t="str">
        <v>ვალერი აქირთავა</v>
      </c>
      <c r="B2018" t="str">
        <v>62005019484</v>
      </c>
      <c r="C2018" s="19" t="str">
        <v/>
      </c>
      <c r="E2018" t="str">
        <v>Male</v>
      </c>
      <c r="F2018" t="b">
        <v>1</v>
      </c>
      <c r="H2018" t="str">
        <v/>
      </c>
      <c r="I2018" t="str">
        <v/>
      </c>
      <c r="J2018" t="str">
        <v/>
      </c>
      <c r="K2018" t="str">
        <v>GE54BG0000000365949313</v>
      </c>
      <c r="M2018" t="str">
        <v/>
      </c>
      <c r="N2018" t="str">
        <v/>
      </c>
      <c r="O2018" t="str">
        <v/>
      </c>
      <c r="P2018" t="str">
        <v/>
      </c>
      <c r="Q2018" t="str">
        <v/>
      </c>
      <c r="R2018" t="str">
        <v>bf4d83f9-5064-4958-af6e-e4c21b2e4880</v>
      </c>
      <c r="S2018" t="str">
        <v>94279771-0dd8-44b8-955b-275714b1489b</v>
      </c>
      <c r="T2018" t="str">
        <v>4dbf331b-f045-49b2-83c2-482ef6b7a99c</v>
      </c>
      <c r="U2018" t="str">
        <v>ICE002017</v>
      </c>
      <c r="V2018" t="b">
        <f>ISNUMBER(MATCH( ""&amp; T2018,  Emploees!AC:AC,0))</f>
        <v>0</v>
      </c>
      <c r="W2018" t="b">
        <f>IF(V2018,FALSE,ISNUMBER(MATCH(T2018,Emploees!B:B,0)))</f>
        <v>0</v>
      </c>
      <c r="X2018" t="b">
        <v>1</v>
      </c>
      <c r="Y2018" t="e">
        <f>MATCH(ROW(),Sheet2!$A$2:$A$8,0)</f>
        <v>#N/A</v>
      </c>
    </row>
    <row r="2019" spans="1:25" hidden="1" x14ac:dyDescent="0.25">
      <c r="A2019" t="str">
        <v>პაატა ხარშილაძე</v>
      </c>
      <c r="B2019" t="str">
        <v>38001013881</v>
      </c>
      <c r="C2019" s="19" t="str">
        <v/>
      </c>
      <c r="E2019" t="str">
        <v>Male</v>
      </c>
      <c r="F2019" t="b">
        <v>0</v>
      </c>
      <c r="H2019" t="str">
        <v>საჩხერე ს. ნიგვზარა</v>
      </c>
      <c r="I2019" t="str">
        <v/>
      </c>
      <c r="J2019" t="str">
        <v/>
      </c>
      <c r="K2019" t="str">
        <v/>
      </c>
      <c r="M2019" t="str">
        <v/>
      </c>
      <c r="N2019" t="str">
        <v/>
      </c>
      <c r="O2019" t="str">
        <v/>
      </c>
      <c r="P2019" t="str">
        <v/>
      </c>
      <c r="Q2019" t="str">
        <v/>
      </c>
      <c r="R2019" t="str">
        <v>bf4d83f9-5064-4958-af6e-e4c21b2e4880</v>
      </c>
      <c r="S2019" t="str">
        <v>94279771-0dd8-44b8-955b-275714b1489b</v>
      </c>
      <c r="T2019" t="str">
        <v>3fdce15c-e9c1-44dc-adf9-0f3a4d3be393</v>
      </c>
      <c r="U2019" t="str">
        <v>ICE002018</v>
      </c>
      <c r="V2019" t="b">
        <f>ISNUMBER(MATCH( ""&amp; T2019,  Emploees!AC:AC,0))</f>
        <v>0</v>
      </c>
      <c r="W2019" t="b">
        <f>IF(V2019,FALSE,ISNUMBER(MATCH(T2019,Emploees!B:B,0)))</f>
        <v>0</v>
      </c>
      <c r="X2019" t="b">
        <v>1</v>
      </c>
      <c r="Y2019" t="e">
        <f>MATCH(ROW(),Sheet2!$A$2:$A$8,0)</f>
        <v>#N/A</v>
      </c>
    </row>
    <row r="2020" spans="1:25" hidden="1" x14ac:dyDescent="0.25">
      <c r="A2020" t="str">
        <v>ჩემი სახლი</v>
      </c>
      <c r="B2020" t="str">
        <v>405185222</v>
      </c>
      <c r="C2020" s="19" t="str">
        <v/>
      </c>
      <c r="E2020" t="str">
        <v/>
      </c>
      <c r="F2020" t="str">
        <v/>
      </c>
      <c r="H2020" t="str">
        <v/>
      </c>
      <c r="I2020" t="str">
        <v/>
      </c>
      <c r="J2020" t="str">
        <v/>
      </c>
      <c r="K2020" t="str">
        <v>GE30TB7857636020100004</v>
      </c>
      <c r="M2020" t="str">
        <v/>
      </c>
      <c r="N2020" t="str">
        <v/>
      </c>
      <c r="O2020" t="str">
        <v/>
      </c>
      <c r="P2020" t="str">
        <v/>
      </c>
      <c r="Q2020">
        <v>2109</v>
      </c>
      <c r="R2020" t="str">
        <v>0d51a686-652b-478f-9502-50b11abafa54</v>
      </c>
      <c r="S2020" t="str">
        <v>94279771-0dd8-44b8-955b-275714b1489b</v>
      </c>
      <c r="T2020" t="str">
        <v>adf0f9d4-7509-4550-a2b2-c58ea98a2154</v>
      </c>
      <c r="U2020" t="str">
        <v>ICE002019</v>
      </c>
      <c r="V2020" t="b">
        <f>ISNUMBER(MATCH( ""&amp; T2020,  Emploees!AC:AC,0))</f>
        <v>0</v>
      </c>
      <c r="W2020" t="b">
        <f>IF(V2020,FALSE,ISNUMBER(MATCH(T2020,Emploees!B:B,0)))</f>
        <v>0</v>
      </c>
      <c r="X2020" t="b">
        <v>1</v>
      </c>
      <c r="Y2020" t="e">
        <f>MATCH(ROW(),Sheet2!$A$2:$A$8,0)</f>
        <v>#N/A</v>
      </c>
    </row>
    <row r="2021" spans="1:25" hidden="1" x14ac:dyDescent="0.25">
      <c r="A2021" t="str">
        <v>მამუკა შერვაშიძე</v>
      </c>
      <c r="B2021" t="str">
        <v>61006074092</v>
      </c>
      <c r="C2021" s="19" t="str">
        <v/>
      </c>
      <c r="E2021" t="str">
        <v>Male</v>
      </c>
      <c r="F2021" t="b">
        <v>1</v>
      </c>
      <c r="H2021" t="str">
        <v>ხელვაჩაური ს. ახალშენი მე–3 ქ. N 40</v>
      </c>
      <c r="I2021" t="str">
        <v/>
      </c>
      <c r="J2021" t="str">
        <v/>
      </c>
      <c r="K2021" t="str">
        <v>GE68BG0000000202502800</v>
      </c>
      <c r="M2021" t="str">
        <v/>
      </c>
      <c r="N2021" t="str">
        <v/>
      </c>
      <c r="O2021" t="str">
        <v/>
      </c>
      <c r="P2021" t="str">
        <v/>
      </c>
      <c r="Q2021" t="str">
        <v/>
      </c>
      <c r="R2021" t="str">
        <v>bf4d83f9-5064-4958-af6e-e4c21b2e4880</v>
      </c>
      <c r="S2021" t="str">
        <v>94279771-0dd8-44b8-955b-275714b1489b</v>
      </c>
      <c r="T2021" t="str">
        <v>44c69f47-a64b-485f-93cc-719625023e49</v>
      </c>
      <c r="U2021" t="str">
        <v>ICE002020</v>
      </c>
      <c r="V2021" t="b">
        <f>ISNUMBER(MATCH( ""&amp; T2021,  Emploees!AC:AC,0))</f>
        <v>0</v>
      </c>
      <c r="W2021" t="b">
        <f>IF(V2021,FALSE,ISNUMBER(MATCH(T2021,Emploees!B:B,0)))</f>
        <v>0</v>
      </c>
      <c r="X2021" t="b">
        <v>1</v>
      </c>
      <c r="Y2021" t="e">
        <f>MATCH(ROW(),Sheet2!$A$2:$A$8,0)</f>
        <v>#N/A</v>
      </c>
    </row>
    <row r="2022" spans="1:25" hidden="1" x14ac:dyDescent="0.25">
      <c r="A2022" t="str">
        <v>რემზი დიასამიძე</v>
      </c>
      <c r="B2022" t="str">
        <v>61706082866</v>
      </c>
      <c r="C2022" s="19" t="str">
        <v/>
      </c>
      <c r="E2022" t="str">
        <v>Male</v>
      </c>
      <c r="F2022" t="b">
        <v>1</v>
      </c>
      <c r="H2022" t="str">
        <v>ხელვაჩაური ს. ახალშენი მე–3 I ჩიხი N 5</v>
      </c>
      <c r="I2022" t="str">
        <v/>
      </c>
      <c r="J2022" t="str">
        <v/>
      </c>
      <c r="K2022" t="str">
        <v>GE77BG0000000539943813</v>
      </c>
      <c r="M2022" t="str">
        <v/>
      </c>
      <c r="N2022" t="str">
        <v/>
      </c>
      <c r="O2022" t="str">
        <v/>
      </c>
      <c r="P2022" t="str">
        <v/>
      </c>
      <c r="Q2022" t="str">
        <v/>
      </c>
      <c r="R2022" t="str">
        <v>bf4d83f9-5064-4958-af6e-e4c21b2e4880</v>
      </c>
      <c r="S2022" t="str">
        <v>94279771-0dd8-44b8-955b-275714b1489b</v>
      </c>
      <c r="T2022" t="str">
        <v>a51fcf3f-4aab-4d4c-b642-8bbca28329c1</v>
      </c>
      <c r="U2022" t="str">
        <v>ICE002021</v>
      </c>
      <c r="V2022" t="b">
        <f>ISNUMBER(MATCH( ""&amp; T2022,  Emploees!AC:AC,0))</f>
        <v>0</v>
      </c>
      <c r="W2022" t="b">
        <f>IF(V2022,FALSE,ISNUMBER(MATCH(T2022,Emploees!B:B,0)))</f>
        <v>0</v>
      </c>
      <c r="X2022" t="b">
        <v>1</v>
      </c>
      <c r="Y2022" t="e">
        <f>MATCH(ROW(),Sheet2!$A$2:$A$8,0)</f>
        <v>#N/A</v>
      </c>
    </row>
    <row r="2023" spans="1:25" hidden="1" x14ac:dyDescent="0.25">
      <c r="A2023" t="str">
        <v>ასლან ხალვაში</v>
      </c>
      <c r="B2023" t="str">
        <v>61009019831</v>
      </c>
      <c r="C2023" s="19" t="str">
        <v/>
      </c>
      <c r="E2023" t="str">
        <v>Male</v>
      </c>
      <c r="F2023" t="b">
        <v>1</v>
      </c>
      <c r="H2023" t="str">
        <v>ხულო ს. ხიხაძირი</v>
      </c>
      <c r="I2023" t="str">
        <v/>
      </c>
      <c r="J2023" t="str">
        <v/>
      </c>
      <c r="K2023" t="str">
        <v>GE86BG0000000366065525</v>
      </c>
      <c r="M2023" t="str">
        <v/>
      </c>
      <c r="N2023" t="str">
        <v/>
      </c>
      <c r="O2023" t="str">
        <v/>
      </c>
      <c r="P2023" t="str">
        <v/>
      </c>
      <c r="Q2023" t="str">
        <v/>
      </c>
      <c r="R2023" t="str">
        <v>bf4d83f9-5064-4958-af6e-e4c21b2e4880</v>
      </c>
      <c r="S2023" t="str">
        <v>94279771-0dd8-44b8-955b-275714b1489b</v>
      </c>
      <c r="T2023" t="str">
        <v>ac898d35-84ca-4925-9d18-6d8ad76cc296</v>
      </c>
      <c r="U2023" t="str">
        <v>ICE002022</v>
      </c>
      <c r="V2023" t="b">
        <f>ISNUMBER(MATCH( ""&amp; T2023,  Emploees!AC:AC,0))</f>
        <v>0</v>
      </c>
      <c r="W2023" t="b">
        <f>IF(V2023,FALSE,ISNUMBER(MATCH(T2023,Emploees!B:B,0)))</f>
        <v>0</v>
      </c>
      <c r="X2023" t="b">
        <v>1</v>
      </c>
      <c r="Y2023" t="e">
        <f>MATCH(ROW(),Sheet2!$A$2:$A$8,0)</f>
        <v>#N/A</v>
      </c>
    </row>
    <row r="2024" spans="1:25" hidden="1" x14ac:dyDescent="0.25">
      <c r="A2024" t="str">
        <v>ირაკლი ინაიშვილი</v>
      </c>
      <c r="B2024" t="str">
        <v>61004059702</v>
      </c>
      <c r="C2024" s="19" t="str">
        <v/>
      </c>
      <c r="E2024" t="str">
        <v>Male</v>
      </c>
      <c r="F2024" t="b">
        <v>1</v>
      </c>
      <c r="H2024" t="str">
        <v>ქობულეთი ს. კვირიკე 1–ლი II ჩიხი N 6</v>
      </c>
      <c r="I2024" t="str">
        <v/>
      </c>
      <c r="J2024" t="str">
        <v/>
      </c>
      <c r="K2024" t="str">
        <v>GE45BG0000000160803593</v>
      </c>
      <c r="M2024" t="str">
        <v/>
      </c>
      <c r="N2024" t="str">
        <v/>
      </c>
      <c r="O2024" t="str">
        <v/>
      </c>
      <c r="P2024" t="str">
        <v/>
      </c>
      <c r="Q2024" t="str">
        <v/>
      </c>
      <c r="R2024" t="str">
        <v>bf4d83f9-5064-4958-af6e-e4c21b2e4880</v>
      </c>
      <c r="S2024" t="str">
        <v>94279771-0dd8-44b8-955b-275714b1489b</v>
      </c>
      <c r="T2024" t="str">
        <v>052d7898-0a49-4c50-9a3a-434a941bc149</v>
      </c>
      <c r="U2024" t="str">
        <v>ICE002023</v>
      </c>
      <c r="V2024" t="b">
        <f>ISNUMBER(MATCH( ""&amp; T2024,  Emploees!AC:AC,0))</f>
        <v>0</v>
      </c>
      <c r="W2024" t="b">
        <f>IF(V2024,FALSE,ISNUMBER(MATCH(T2024,Emploees!B:B,0)))</f>
        <v>1</v>
      </c>
      <c r="X2024" t="b">
        <v>1</v>
      </c>
      <c r="Y2024" t="e">
        <f>MATCH(ROW(),Sheet2!$A$2:$A$8,0)</f>
        <v>#N/A</v>
      </c>
    </row>
    <row r="2025" spans="1:25" hidden="1" x14ac:dyDescent="0.25">
      <c r="A2025" t="str">
        <v>ლუკა შარაძე</v>
      </c>
      <c r="B2025" t="str">
        <v>61006072028</v>
      </c>
      <c r="C2025" s="19" t="str">
        <v/>
      </c>
      <c r="E2025" t="str">
        <v>Male</v>
      </c>
      <c r="F2025" t="b">
        <v>1</v>
      </c>
      <c r="H2025" t="str">
        <v>ბათუმი ივანე მესხის I ჩიხი N 7 ბ. 2</v>
      </c>
      <c r="I2025" t="str">
        <v/>
      </c>
      <c r="J2025" t="str">
        <v/>
      </c>
      <c r="K2025" t="str">
        <v>GE66BG0000000539656406</v>
      </c>
      <c r="M2025" t="str">
        <v/>
      </c>
      <c r="N2025" t="str">
        <v/>
      </c>
      <c r="O2025" t="str">
        <v/>
      </c>
      <c r="P2025" t="str">
        <v/>
      </c>
      <c r="Q2025" t="str">
        <v/>
      </c>
      <c r="R2025" t="str">
        <v>bf4d83f9-5064-4958-af6e-e4c21b2e4880</v>
      </c>
      <c r="S2025" t="str">
        <v>94279771-0dd8-44b8-955b-275714b1489b</v>
      </c>
      <c r="T2025" t="str">
        <v>a358a170-4c6e-452c-a0da-1572b1f97be0</v>
      </c>
      <c r="U2025" t="str">
        <v>ICE002024</v>
      </c>
      <c r="V2025" t="b">
        <f>ISNUMBER(MATCH( ""&amp; T2025,  Emploees!AC:AC,0))</f>
        <v>0</v>
      </c>
      <c r="W2025" t="b">
        <f>IF(V2025,FALSE,ISNUMBER(MATCH(T2025,Emploees!B:B,0)))</f>
        <v>0</v>
      </c>
      <c r="X2025" t="b">
        <v>1</v>
      </c>
      <c r="Y2025" t="e">
        <f>MATCH(ROW(),Sheet2!$A$2:$A$8,0)</f>
        <v>#N/A</v>
      </c>
    </row>
    <row r="2026" spans="1:25" hidden="1" x14ac:dyDescent="0.25">
      <c r="A2026" t="str">
        <v>დავით ჯაიანი</v>
      </c>
      <c r="B2026" t="str">
        <v>61001088243</v>
      </c>
      <c r="C2026" s="19" t="str">
        <v/>
      </c>
      <c r="E2026" t="str">
        <v>Male</v>
      </c>
      <c r="F2026" t="b">
        <v>1</v>
      </c>
      <c r="H2026" t="str">
        <v>ბათუმი ივანე მესხის I ჩიხი N 7 ბ. 4</v>
      </c>
      <c r="I2026" t="str">
        <v/>
      </c>
      <c r="J2026" t="str">
        <v/>
      </c>
      <c r="K2026" t="str">
        <v>GE44BG0000000499204504</v>
      </c>
      <c r="M2026" t="str">
        <v/>
      </c>
      <c r="N2026" t="str">
        <v/>
      </c>
      <c r="O2026" t="str">
        <v/>
      </c>
      <c r="P2026" t="str">
        <v/>
      </c>
      <c r="Q2026" t="str">
        <v/>
      </c>
      <c r="R2026" t="str">
        <v>bf4d83f9-5064-4958-af6e-e4c21b2e4880</v>
      </c>
      <c r="S2026" t="str">
        <v>94279771-0dd8-44b8-955b-275714b1489b</v>
      </c>
      <c r="T2026" t="str">
        <v>cfc64fc3-8474-4f02-a80b-106abb1fed4e</v>
      </c>
      <c r="U2026" t="str">
        <v>ICE002025</v>
      </c>
      <c r="V2026" t="b">
        <f>ISNUMBER(MATCH( ""&amp; T2026,  Emploees!AC:AC,0))</f>
        <v>0</v>
      </c>
      <c r="W2026" t="b">
        <f>IF(V2026,FALSE,ISNUMBER(MATCH(T2026,Emploees!B:B,0)))</f>
        <v>0</v>
      </c>
      <c r="X2026" t="b">
        <v>1</v>
      </c>
      <c r="Y2026" t="e">
        <f>MATCH(ROW(),Sheet2!$A$2:$A$8,0)</f>
        <v>#N/A</v>
      </c>
    </row>
    <row r="2027" spans="1:25" hidden="1" x14ac:dyDescent="0.25">
      <c r="A2027" t="str">
        <v>დავით ხაჯიშვილი</v>
      </c>
      <c r="B2027" t="str">
        <v>61004059233</v>
      </c>
      <c r="C2027" s="19" t="str">
        <v/>
      </c>
      <c r="E2027" t="str">
        <v>Male</v>
      </c>
      <c r="F2027" t="b">
        <v>1</v>
      </c>
      <c r="H2027" t="str">
        <v>ქობულეთი ს. წყავროკა მე–7 ქ. N 15</v>
      </c>
      <c r="I2027" t="str">
        <v/>
      </c>
      <c r="J2027" t="str">
        <v/>
      </c>
      <c r="K2027" t="str">
        <v>GE14TB7203845061100044</v>
      </c>
      <c r="M2027" t="str">
        <v/>
      </c>
      <c r="N2027" t="str">
        <v/>
      </c>
      <c r="O2027" t="str">
        <v/>
      </c>
      <c r="P2027" t="str">
        <v/>
      </c>
      <c r="Q2027" t="str">
        <v/>
      </c>
      <c r="R2027" t="str">
        <v>bf4d83f9-5064-4958-af6e-e4c21b2e4880</v>
      </c>
      <c r="S2027" t="str">
        <v>94279771-0dd8-44b8-955b-275714b1489b</v>
      </c>
      <c r="T2027" t="str">
        <v>241e3609-7a9e-4b2f-9ee6-6a6ddc714bfc</v>
      </c>
      <c r="U2027" t="str">
        <v>ICE002026</v>
      </c>
      <c r="V2027" t="b">
        <f>ISNUMBER(MATCH( ""&amp; T2027,  Emploees!AC:AC,0))</f>
        <v>0</v>
      </c>
      <c r="W2027" t="b">
        <f>IF(V2027,FALSE,ISNUMBER(MATCH(T2027,Emploees!B:B,0)))</f>
        <v>0</v>
      </c>
      <c r="X2027" t="b">
        <v>1</v>
      </c>
      <c r="Y2027" t="e">
        <f>MATCH(ROW(),Sheet2!$A$2:$A$8,0)</f>
        <v>#N/A</v>
      </c>
    </row>
    <row r="2028" spans="1:25" hidden="1" x14ac:dyDescent="0.25">
      <c r="A2028" t="str">
        <v>ნუგზარ არძენაძე</v>
      </c>
      <c r="B2028" t="str">
        <v>61006014369</v>
      </c>
      <c r="C2028" s="19" t="str">
        <v/>
      </c>
      <c r="E2028" t="str">
        <v>Male</v>
      </c>
      <c r="F2028" t="b">
        <v>1</v>
      </c>
      <c r="H2028" t="str">
        <v>ხელვაჩაური ს. განახლება მე–15 ქ. N 19</v>
      </c>
      <c r="I2028" t="str">
        <v/>
      </c>
      <c r="J2028" t="str">
        <v/>
      </c>
      <c r="K2028" t="str">
        <v>GE26BG0000000526142213</v>
      </c>
      <c r="M2028" t="str">
        <v/>
      </c>
      <c r="N2028" t="str">
        <v/>
      </c>
      <c r="O2028" t="str">
        <v/>
      </c>
      <c r="P2028" t="str">
        <v/>
      </c>
      <c r="Q2028" t="str">
        <v/>
      </c>
      <c r="R2028" t="str">
        <v>bf4d83f9-5064-4958-af6e-e4c21b2e4880</v>
      </c>
      <c r="S2028" t="str">
        <v>94279771-0dd8-44b8-955b-275714b1489b</v>
      </c>
      <c r="T2028" t="str">
        <v>27076edf-0a3e-4fc5-aaad-b3044f29f076</v>
      </c>
      <c r="U2028" t="str">
        <v>ICE002027</v>
      </c>
      <c r="V2028" t="b">
        <f>ISNUMBER(MATCH( ""&amp; T2028,  Emploees!AC:AC,0))</f>
        <v>0</v>
      </c>
      <c r="W2028" t="b">
        <f>IF(V2028,FALSE,ISNUMBER(MATCH(T2028,Emploees!B:B,0)))</f>
        <v>0</v>
      </c>
      <c r="X2028" t="b">
        <v>1</v>
      </c>
      <c r="Y2028" t="e">
        <f>MATCH(ROW(),Sheet2!$A$2:$A$8,0)</f>
        <v>#N/A</v>
      </c>
    </row>
    <row r="2029" spans="1:25" hidden="1" x14ac:dyDescent="0.25">
      <c r="A2029" t="str">
        <v>მანუჩარ აბაშიძე</v>
      </c>
      <c r="B2029" t="str">
        <v>61006022227</v>
      </c>
      <c r="C2029" s="19" t="str">
        <v/>
      </c>
      <c r="E2029" t="str">
        <v>Male</v>
      </c>
      <c r="F2029" t="b">
        <v>1</v>
      </c>
      <c r="H2029" t="str">
        <v>ხელვაჩაური ს. ზედა ჭარნალი მე–3 ქ. N 16 ბ. 4</v>
      </c>
      <c r="I2029" t="str">
        <v/>
      </c>
      <c r="J2029" t="str">
        <v/>
      </c>
      <c r="K2029" t="str">
        <v>GE87BG0000000345887373</v>
      </c>
      <c r="M2029" t="str">
        <v/>
      </c>
      <c r="N2029" t="str">
        <v/>
      </c>
      <c r="O2029" t="str">
        <v/>
      </c>
      <c r="P2029" t="str">
        <v/>
      </c>
      <c r="Q2029" t="str">
        <v/>
      </c>
      <c r="R2029" t="str">
        <v>bf4d83f9-5064-4958-af6e-e4c21b2e4880</v>
      </c>
      <c r="S2029" t="str">
        <v>94279771-0dd8-44b8-955b-275714b1489b</v>
      </c>
      <c r="T2029" t="str">
        <v>0c50839f-2920-4c75-82b9-5a412878fb33</v>
      </c>
      <c r="U2029" t="str">
        <v>ICE002028</v>
      </c>
      <c r="V2029" t="b">
        <f>ISNUMBER(MATCH( ""&amp; T2029,  Emploees!AC:AC,0))</f>
        <v>0</v>
      </c>
      <c r="W2029" t="b">
        <f>IF(V2029,FALSE,ISNUMBER(MATCH(T2029,Emploees!B:B,0)))</f>
        <v>0</v>
      </c>
      <c r="X2029" t="b">
        <v>1</v>
      </c>
      <c r="Y2029" t="e">
        <f>MATCH(ROW(),Sheet2!$A$2:$A$8,0)</f>
        <v>#N/A</v>
      </c>
    </row>
    <row r="2030" spans="1:25" hidden="1" x14ac:dyDescent="0.25">
      <c r="A2030" t="str">
        <v>გეზი</v>
      </c>
      <c r="B2030" t="str">
        <v/>
      </c>
      <c r="C2030" s="19" t="str">
        <v/>
      </c>
      <c r="E2030" t="str">
        <v/>
      </c>
      <c r="F2030" t="str">
        <v/>
      </c>
      <c r="H2030" t="str">
        <v/>
      </c>
      <c r="I2030" t="str">
        <v/>
      </c>
      <c r="J2030" t="str">
        <v/>
      </c>
      <c r="K2030" t="str">
        <v/>
      </c>
      <c r="M2030" t="str">
        <v/>
      </c>
      <c r="N2030" t="str">
        <v/>
      </c>
      <c r="O2030" t="str">
        <v/>
      </c>
      <c r="P2030" t="str">
        <v/>
      </c>
      <c r="Q2030" t="str">
        <v/>
      </c>
      <c r="R2030" t="str">
        <v>831339ac-64e3-4d4c-9726-074e2d68b19c</v>
      </c>
      <c r="S2030" t="str">
        <v>94279771-0dd8-44b8-955b-275714b1489b</v>
      </c>
      <c r="T2030" t="str">
        <v>1aad6450-1b90-4db4-9623-4de95c06aba8</v>
      </c>
      <c r="U2030" t="str">
        <v>ICE002029</v>
      </c>
      <c r="V2030" t="b">
        <f>ISNUMBER(MATCH( ""&amp; T2030,  Emploees!AC:AC,0))</f>
        <v>0</v>
      </c>
      <c r="W2030" t="b">
        <f>IF(V2030,FALSE,ISNUMBER(MATCH(T2030,Emploees!B:B,0)))</f>
        <v>0</v>
      </c>
      <c r="X2030" t="b">
        <v>1</v>
      </c>
      <c r="Y2030" t="e">
        <f>MATCH(ROW(),Sheet2!$A$2:$A$8,0)</f>
        <v>#N/A</v>
      </c>
    </row>
    <row r="2031" spans="1:25" hidden="1" x14ac:dyDescent="0.25">
      <c r="A2031" t="str">
        <v>ფინანსური გადაწყვეტილების ჯგუფი</v>
      </c>
      <c r="B2031" t="str">
        <v>205043344</v>
      </c>
      <c r="C2031" s="19" t="str">
        <v/>
      </c>
      <c r="E2031" t="str">
        <v/>
      </c>
      <c r="F2031" t="str">
        <v/>
      </c>
      <c r="H2031" t="str">
        <v/>
      </c>
      <c r="I2031" t="str">
        <v/>
      </c>
      <c r="J2031" t="str">
        <v/>
      </c>
      <c r="K2031" t="str">
        <v>GE95BG0000000498682987</v>
      </c>
      <c r="M2031" t="str">
        <v/>
      </c>
      <c r="N2031" t="str">
        <v/>
      </c>
      <c r="O2031" t="str">
        <v/>
      </c>
      <c r="P2031" t="str">
        <v/>
      </c>
      <c r="Q2031">
        <v>1997</v>
      </c>
      <c r="R2031" t="str">
        <v>0d51a686-652b-478f-9502-50b11abafa54</v>
      </c>
      <c r="S2031" t="str">
        <v>94279771-0dd8-44b8-955b-275714b1489b</v>
      </c>
      <c r="T2031" t="str">
        <v>771e0eca-1505-4516-ad21-3b84bef94fc9</v>
      </c>
      <c r="U2031" t="str">
        <v>ICE002030</v>
      </c>
      <c r="V2031" t="b">
        <f>ISNUMBER(MATCH( ""&amp; T2031,  Emploees!AC:AC,0))</f>
        <v>0</v>
      </c>
      <c r="W2031" t="b">
        <f>IF(V2031,FALSE,ISNUMBER(MATCH(T2031,Emploees!B:B,0)))</f>
        <v>0</v>
      </c>
      <c r="X2031" t="b">
        <v>1</v>
      </c>
      <c r="Y2031" t="e">
        <f>MATCH(ROW(),Sheet2!$A$2:$A$8,0)</f>
        <v>#N/A</v>
      </c>
    </row>
    <row r="2032" spans="1:25" hidden="1" x14ac:dyDescent="0.25">
      <c r="A2032" t="str">
        <v>SCHERCO TRADING AG</v>
      </c>
      <c r="B2032" t="str">
        <v/>
      </c>
      <c r="C2032" s="19" t="str">
        <v/>
      </c>
      <c r="E2032" t="str">
        <v/>
      </c>
      <c r="F2032" t="str">
        <v/>
      </c>
      <c r="H2032" t="str">
        <v/>
      </c>
      <c r="I2032" t="str">
        <v/>
      </c>
      <c r="J2032" t="str">
        <v/>
      </c>
      <c r="K2032" t="str">
        <v/>
      </c>
      <c r="M2032" t="str">
        <v/>
      </c>
      <c r="N2032" t="str">
        <v/>
      </c>
      <c r="O2032" t="str">
        <v/>
      </c>
      <c r="P2032" t="str">
        <v/>
      </c>
      <c r="Q2032" t="str">
        <v/>
      </c>
      <c r="R2032" t="str">
        <v>7766e9c2-0094-4090-adf4-ef017062457f</v>
      </c>
      <c r="S2032" t="str">
        <v>329e93fd-ccfd-4811-9e89-0a867a8d8fcd</v>
      </c>
      <c r="T2032" t="str">
        <v>9b9261d9-c555-41c5-b2ed-e426d38a4046</v>
      </c>
      <c r="U2032" t="str">
        <v>ICE002031</v>
      </c>
      <c r="V2032" t="b">
        <f>ISNUMBER(MATCH( ""&amp; T2032,  Emploees!AC:AC,0))</f>
        <v>0</v>
      </c>
      <c r="W2032" t="b">
        <f>IF(V2032,FALSE,ISNUMBER(MATCH(T2032,Emploees!B:B,0)))</f>
        <v>0</v>
      </c>
      <c r="X2032" t="b">
        <v>1</v>
      </c>
      <c r="Y2032" t="e">
        <f>MATCH(ROW(),Sheet2!$A$2:$A$8,0)</f>
        <v>#N/A</v>
      </c>
    </row>
    <row r="2033" spans="1:25" hidden="1" x14ac:dyDescent="0.25">
      <c r="A2033" t="str">
        <v>OTIS ELECTRIC ELEVATOR CO.</v>
      </c>
      <c r="B2033" t="str">
        <v>0</v>
      </c>
      <c r="C2033" s="19" t="str">
        <v/>
      </c>
      <c r="E2033" t="str">
        <v/>
      </c>
      <c r="F2033" t="str">
        <v/>
      </c>
      <c r="H2033" t="str">
        <v>28 JIU HUAN ROAD, JIANGGAN DISTRICT, HANGZHOU, ZHEJIANG, P.R CHINA 310019</v>
      </c>
      <c r="I2033" t="str">
        <v/>
      </c>
      <c r="J2033" t="str">
        <v/>
      </c>
      <c r="K2033" t="str">
        <v/>
      </c>
      <c r="M2033" t="str">
        <v/>
      </c>
      <c r="N2033" t="str">
        <v/>
      </c>
      <c r="O2033" t="str">
        <v/>
      </c>
      <c r="P2033" t="str">
        <v/>
      </c>
      <c r="Q2033" t="str">
        <v/>
      </c>
      <c r="R2033" t="str">
        <v>7766e9c2-0094-4090-adf4-ef017062457f</v>
      </c>
      <c r="S2033" t="str">
        <v>a75b26b6-21da-46ea-8d26-00a7900568a0</v>
      </c>
      <c r="T2033" t="str">
        <v>0d1b5e86-6533-483f-b714-d81ae47f94c3</v>
      </c>
      <c r="U2033" t="str">
        <v>ICE002032</v>
      </c>
      <c r="V2033" t="b">
        <f>ISNUMBER(MATCH( ""&amp; T2033,  Emploees!AC:AC,0))</f>
        <v>0</v>
      </c>
      <c r="W2033" t="b">
        <f>IF(V2033,FALSE,ISNUMBER(MATCH(T2033,Emploees!B:B,0)))</f>
        <v>0</v>
      </c>
      <c r="X2033" t="b">
        <v>1</v>
      </c>
      <c r="Y2033" t="e">
        <f>MATCH(ROW(),Sheet2!$A$2:$A$8,0)</f>
        <v>#N/A</v>
      </c>
    </row>
    <row r="2034" spans="1:25" hidden="1" x14ac:dyDescent="0.25">
      <c r="A2034" t="str">
        <v>ეკო ელეკტრიკი</v>
      </c>
      <c r="B2034" t="str">
        <v>400263344</v>
      </c>
      <c r="C2034" s="19" t="str">
        <v/>
      </c>
      <c r="E2034" t="str">
        <v/>
      </c>
      <c r="F2034" t="str">
        <v/>
      </c>
      <c r="H2034" t="str">
        <v>საქართველო, თბილისი, გლდანის რაიონი, ლიბანის ქ., კორპ. 5, ბ. 71</v>
      </c>
      <c r="I2034" t="str">
        <v/>
      </c>
      <c r="J2034" t="str">
        <v/>
      </c>
      <c r="K2034" t="str">
        <v>GE46TB7543236020100013</v>
      </c>
      <c r="M2034" t="str">
        <v/>
      </c>
      <c r="N2034" t="str">
        <v/>
      </c>
      <c r="O2034" t="str">
        <v/>
      </c>
      <c r="P2034" t="str">
        <v/>
      </c>
      <c r="Q2034">
        <v>2110</v>
      </c>
      <c r="R2034" t="str">
        <v>0d51a686-652b-478f-9502-50b11abafa54</v>
      </c>
      <c r="S2034" t="str">
        <v>94279771-0dd8-44b8-955b-275714b1489b</v>
      </c>
      <c r="T2034" t="str">
        <v>4fb25ad6-6797-4107-a37f-899e03f6af79</v>
      </c>
      <c r="U2034" t="str">
        <v>ICE002033</v>
      </c>
      <c r="V2034" t="b">
        <f>ISNUMBER(MATCH( ""&amp; T2034,  Emploees!AC:AC,0))</f>
        <v>0</v>
      </c>
      <c r="W2034" t="b">
        <f>IF(V2034,FALSE,ISNUMBER(MATCH(T2034,Emploees!B:B,0)))</f>
        <v>0</v>
      </c>
      <c r="X2034" t="b">
        <v>1</v>
      </c>
      <c r="Y2034" t="e">
        <f>MATCH(ROW(),Sheet2!$A$2:$A$8,0)</f>
        <v>#N/A</v>
      </c>
    </row>
    <row r="2035" spans="1:25" hidden="1" x14ac:dyDescent="0.25">
      <c r="A2035" t="str">
        <v>გიორგი ბალიაშვილი</v>
      </c>
      <c r="B2035" t="str">
        <v>59001025063</v>
      </c>
      <c r="C2035" s="19" t="str">
        <v/>
      </c>
      <c r="E2035" t="str">
        <v>Male</v>
      </c>
      <c r="F2035" t="b">
        <v>1</v>
      </c>
      <c r="H2035" t="str">
        <v/>
      </c>
      <c r="I2035" t="str">
        <v/>
      </c>
      <c r="J2035" t="str">
        <v/>
      </c>
      <c r="K2035" t="str">
        <v>GE45TB7762245064300017</v>
      </c>
      <c r="M2035" t="str">
        <v/>
      </c>
      <c r="N2035" t="str">
        <v/>
      </c>
      <c r="O2035" t="str">
        <v/>
      </c>
      <c r="P2035" t="str">
        <v/>
      </c>
      <c r="Q2035">
        <v>2419</v>
      </c>
      <c r="R2035" t="str">
        <v>bf4d83f9-5064-4958-af6e-e4c21b2e4880</v>
      </c>
      <c r="S2035" t="str">
        <v>94279771-0dd8-44b8-955b-275714b1489b</v>
      </c>
      <c r="T2035" t="str">
        <v>5c2b90fa-4745-41ce-9424-66a5578de9e4</v>
      </c>
      <c r="U2035" t="str">
        <v>ICE002034</v>
      </c>
      <c r="V2035" t="b">
        <f>ISNUMBER(MATCH( ""&amp; T2035,  Emploees!AC:AC,0))</f>
        <v>0</v>
      </c>
      <c r="W2035" t="b">
        <f>IF(V2035,FALSE,ISNUMBER(MATCH(T2035,Emploees!B:B,0)))</f>
        <v>0</v>
      </c>
      <c r="X2035" t="b">
        <v>1</v>
      </c>
      <c r="Y2035" t="e">
        <f>MATCH(ROW(),Sheet2!$A$2:$A$8,0)</f>
        <v>#N/A</v>
      </c>
    </row>
    <row r="2036" spans="1:25" hidden="1" x14ac:dyDescent="0.25">
      <c r="A2036" t="str">
        <v>არჩილ ხაჩიძე</v>
      </c>
      <c r="B2036" t="str">
        <v>35001112643</v>
      </c>
      <c r="C2036" s="19" t="str">
        <v/>
      </c>
      <c r="E2036" t="str">
        <v>Male</v>
      </c>
      <c r="F2036" t="b">
        <v>1</v>
      </c>
      <c r="H2036" t="str">
        <v/>
      </c>
      <c r="I2036" t="str">
        <v/>
      </c>
      <c r="J2036" t="str">
        <v/>
      </c>
      <c r="K2036" t="str">
        <v>GE43BG0000000594004368</v>
      </c>
      <c r="M2036" t="str">
        <v/>
      </c>
      <c r="N2036" t="str">
        <v/>
      </c>
      <c r="O2036" t="str">
        <v/>
      </c>
      <c r="P2036" t="str">
        <v/>
      </c>
      <c r="Q2036">
        <v>2548</v>
      </c>
      <c r="R2036" t="str">
        <v>bf4d83f9-5064-4958-af6e-e4c21b2e4880</v>
      </c>
      <c r="S2036" t="str">
        <v>94279771-0dd8-44b8-955b-275714b1489b</v>
      </c>
      <c r="T2036" t="str">
        <v>e8d68d39-496a-496b-91ab-43ceb685818c</v>
      </c>
      <c r="U2036" t="str">
        <v>ICE002035</v>
      </c>
      <c r="V2036" t="b">
        <f>ISNUMBER(MATCH( ""&amp; T2036,  Emploees!AC:AC,0))</f>
        <v>1</v>
      </c>
      <c r="W2036" t="b">
        <f>IF(V2036,FALSE,ISNUMBER(MATCH(T2036,Emploees!B:B,0)))</f>
        <v>0</v>
      </c>
      <c r="X2036" t="b">
        <v>1</v>
      </c>
      <c r="Y2036" t="e">
        <f>MATCH(ROW(),Sheet2!$A$2:$A$8,0)</f>
        <v>#N/A</v>
      </c>
    </row>
    <row r="2037" spans="1:25" hidden="1" x14ac:dyDescent="0.25">
      <c r="A2037" t="str">
        <v>ავიაქსელი</v>
      </c>
      <c r="B2037" t="str">
        <v>205015348</v>
      </c>
      <c r="C2037" s="19" t="str">
        <v/>
      </c>
      <c r="E2037" t="str">
        <v/>
      </c>
      <c r="F2037" t="str">
        <v/>
      </c>
      <c r="H2037" t="str">
        <v/>
      </c>
      <c r="I2037" t="str">
        <v/>
      </c>
      <c r="J2037" t="str">
        <v/>
      </c>
      <c r="K2037" t="str">
        <v>GE08BG0000000361240500</v>
      </c>
      <c r="M2037" t="str">
        <v/>
      </c>
      <c r="N2037" t="str">
        <v/>
      </c>
      <c r="O2037" t="str">
        <v/>
      </c>
      <c r="P2037" t="str">
        <v/>
      </c>
      <c r="Q2037">
        <v>1932</v>
      </c>
      <c r="R2037" t="str">
        <v>0d51a686-652b-478f-9502-50b11abafa54</v>
      </c>
      <c r="S2037" t="str">
        <v>94279771-0dd8-44b8-955b-275714b1489b</v>
      </c>
      <c r="T2037" t="str">
        <v>cf0dcd9f-6ecd-42f5-8196-09e38756fe70</v>
      </c>
      <c r="U2037" t="str">
        <v>ICE002036</v>
      </c>
      <c r="V2037" t="b">
        <f>ISNUMBER(MATCH( ""&amp; T2037,  Emploees!AC:AC,0))</f>
        <v>0</v>
      </c>
      <c r="W2037" t="b">
        <f>IF(V2037,FALSE,ISNUMBER(MATCH(T2037,Emploees!B:B,0)))</f>
        <v>0</v>
      </c>
      <c r="X2037" t="b">
        <v>1</v>
      </c>
      <c r="Y2037" t="e">
        <f>MATCH(ROW(),Sheet2!$A$2:$A$8,0)</f>
        <v>#N/A</v>
      </c>
    </row>
    <row r="2038" spans="1:25" hidden="1" x14ac:dyDescent="0.25">
      <c r="A2038" t="str">
        <v>ჯ.ლ.თ</v>
      </c>
      <c r="B2038" t="str">
        <v>406179228</v>
      </c>
      <c r="C2038" s="19" t="str">
        <v/>
      </c>
      <c r="E2038" t="str">
        <v/>
      </c>
      <c r="F2038" t="str">
        <v/>
      </c>
      <c r="H2038" t="str">
        <v>ქ. თბილისი, ისანი-სამგორის რაიონი, ბერი გაბრიელ სალოსის ქ., №136, ბ.5</v>
      </c>
      <c r="I2038" t="str">
        <v/>
      </c>
      <c r="J2038" t="str">
        <v/>
      </c>
      <c r="K2038" t="str">
        <v>GE38TB7372236080100006</v>
      </c>
      <c r="M2038" t="str">
        <v>ჯურხა მაჭავარიანი</v>
      </c>
      <c r="N2038" t="str">
        <v>01011008679</v>
      </c>
      <c r="O2038" t="str">
        <v/>
      </c>
      <c r="P2038" t="str">
        <v/>
      </c>
      <c r="Q2038">
        <v>2116</v>
      </c>
      <c r="R2038" t="str">
        <v>0d51a686-652b-478f-9502-50b11abafa54</v>
      </c>
      <c r="S2038" t="str">
        <v>94279771-0dd8-44b8-955b-275714b1489b</v>
      </c>
      <c r="T2038" t="str">
        <v>5133a94e-52bd-4736-aa18-03aa837042fa</v>
      </c>
      <c r="U2038" t="str">
        <v>ICE002037</v>
      </c>
      <c r="V2038" t="b">
        <f>ISNUMBER(MATCH( ""&amp; T2038,  Emploees!AC:AC,0))</f>
        <v>0</v>
      </c>
      <c r="W2038" t="b">
        <f>IF(V2038,FALSE,ISNUMBER(MATCH(T2038,Emploees!B:B,0)))</f>
        <v>0</v>
      </c>
      <c r="X2038" t="b">
        <v>1</v>
      </c>
      <c r="Y2038" t="e">
        <f>MATCH(ROW(),Sheet2!$A$2:$A$8,0)</f>
        <v>#N/A</v>
      </c>
    </row>
    <row r="2039" spans="1:25" hidden="1" x14ac:dyDescent="0.25">
      <c r="A2039" t="str">
        <v>ტელკო სისტემს</v>
      </c>
      <c r="B2039" t="str">
        <v>205203279</v>
      </c>
      <c r="C2039" s="19" t="str">
        <v/>
      </c>
      <c r="E2039" t="str">
        <v/>
      </c>
      <c r="F2039" t="str">
        <v/>
      </c>
      <c r="H2039" t="str">
        <v/>
      </c>
      <c r="I2039" t="str">
        <v/>
      </c>
      <c r="J2039" t="str">
        <v/>
      </c>
      <c r="K2039" t="str">
        <v>GE75TB4021536020100006</v>
      </c>
      <c r="M2039" t="str">
        <v/>
      </c>
      <c r="N2039" t="str">
        <v/>
      </c>
      <c r="O2039" t="str">
        <v/>
      </c>
      <c r="P2039" t="str">
        <v/>
      </c>
      <c r="Q2039">
        <v>2111</v>
      </c>
      <c r="R2039" t="str">
        <v>0d51a686-652b-478f-9502-50b11abafa54</v>
      </c>
      <c r="S2039" t="str">
        <v>94279771-0dd8-44b8-955b-275714b1489b</v>
      </c>
      <c r="T2039" t="str">
        <v>e8906ff4-efa5-4843-b22c-c2ccb695a5f8</v>
      </c>
      <c r="U2039" t="str">
        <v>ICE002038</v>
      </c>
      <c r="V2039" t="b">
        <f>ISNUMBER(MATCH( ""&amp; T2039,  Emploees!AC:AC,0))</f>
        <v>0</v>
      </c>
      <c r="W2039" t="b">
        <f>IF(V2039,FALSE,ISNUMBER(MATCH(T2039,Emploees!B:B,0)))</f>
        <v>0</v>
      </c>
      <c r="X2039" t="b">
        <v>1</v>
      </c>
      <c r="Y2039" t="e">
        <f>MATCH(ROW(),Sheet2!$A$2:$A$8,0)</f>
        <v>#N/A</v>
      </c>
    </row>
    <row r="2040" spans="1:25" hidden="1" x14ac:dyDescent="0.25">
      <c r="A2040" t="str">
        <v>რეზო ალიშანიძე</v>
      </c>
      <c r="B2040" t="str">
        <v>61007005050</v>
      </c>
      <c r="C2040" s="19" t="str">
        <v/>
      </c>
      <c r="E2040" t="str">
        <v>Male</v>
      </c>
      <c r="F2040" t="b">
        <v>1</v>
      </c>
      <c r="H2040" t="str">
        <v/>
      </c>
      <c r="I2040" t="str">
        <v/>
      </c>
      <c r="J2040" t="str">
        <v/>
      </c>
      <c r="K2040" t="str">
        <v/>
      </c>
      <c r="M2040" t="str">
        <v/>
      </c>
      <c r="N2040" t="str">
        <v/>
      </c>
      <c r="O2040" t="str">
        <v/>
      </c>
      <c r="P2040" t="str">
        <v/>
      </c>
      <c r="Q2040" t="str">
        <v/>
      </c>
      <c r="R2040" t="str">
        <v>bf4d83f9-5064-4958-af6e-e4c21b2e4880</v>
      </c>
      <c r="S2040" t="str">
        <v>94279771-0dd8-44b8-955b-275714b1489b</v>
      </c>
      <c r="T2040" t="str">
        <v>341a6116-d316-453b-ab7a-e31f5b1c0f38</v>
      </c>
      <c r="U2040" t="str">
        <v>ICE002039</v>
      </c>
      <c r="V2040" t="b">
        <f>ISNUMBER(MATCH( ""&amp; T2040,  Emploees!AC:AC,0))</f>
        <v>0</v>
      </c>
      <c r="W2040" t="b">
        <f>IF(V2040,FALSE,ISNUMBER(MATCH(T2040,Emploees!B:B,0)))</f>
        <v>0</v>
      </c>
      <c r="X2040" t="b">
        <v>1</v>
      </c>
      <c r="Y2040" t="e">
        <f>MATCH(ROW(),Sheet2!$A$2:$A$8,0)</f>
        <v>#N/A</v>
      </c>
    </row>
    <row r="2041" spans="1:25" hidden="1" x14ac:dyDescent="0.25">
      <c r="A2041" t="str">
        <v>ხვიჩა ხიმშიაშვილი</v>
      </c>
      <c r="B2041" t="str">
        <v>61010017131</v>
      </c>
      <c r="C2041" s="19" t="str">
        <v/>
      </c>
      <c r="E2041" t="str">
        <v>Male</v>
      </c>
      <c r="F2041" t="b">
        <v>0</v>
      </c>
      <c r="H2041" t="str">
        <v/>
      </c>
      <c r="I2041" t="str">
        <v/>
      </c>
      <c r="J2041" t="str">
        <v/>
      </c>
      <c r="K2041" t="str">
        <v>ანგარიში</v>
      </c>
      <c r="M2041" t="str">
        <v/>
      </c>
      <c r="N2041" t="str">
        <v/>
      </c>
      <c r="O2041" t="str">
        <v/>
      </c>
      <c r="P2041" t="str">
        <v/>
      </c>
      <c r="Q2041" t="str">
        <v/>
      </c>
      <c r="R2041" t="str">
        <v>bf4d83f9-5064-4958-af6e-e4c21b2e4880</v>
      </c>
      <c r="S2041" t="str">
        <v>94279771-0dd8-44b8-955b-275714b1489b</v>
      </c>
      <c r="T2041" t="str">
        <v>92e53a26-7248-4f81-82ba-d9613663078f</v>
      </c>
      <c r="U2041" t="str">
        <v>ICE002040</v>
      </c>
      <c r="V2041" t="b">
        <f>ISNUMBER(MATCH( ""&amp; T2041,  Emploees!AC:AC,0))</f>
        <v>0</v>
      </c>
      <c r="W2041" t="b">
        <f>IF(V2041,FALSE,ISNUMBER(MATCH(T2041,Emploees!B:B,0)))</f>
        <v>0</v>
      </c>
      <c r="X2041" t="b">
        <v>1</v>
      </c>
      <c r="Y2041" t="e">
        <f>MATCH(ROW(),Sheet2!$A$2:$A$8,0)</f>
        <v>#N/A</v>
      </c>
    </row>
    <row r="2042" spans="1:25" hidden="1" x14ac:dyDescent="0.25">
      <c r="A2042" t="str">
        <v>ბაუმერ გრუპი</v>
      </c>
      <c r="B2042" t="str">
        <v>405427195</v>
      </c>
      <c r="C2042" s="19" t="str">
        <v/>
      </c>
      <c r="E2042" t="str">
        <v/>
      </c>
      <c r="F2042" t="str">
        <v/>
      </c>
      <c r="H2042" t="str">
        <v/>
      </c>
      <c r="I2042" t="str">
        <v/>
      </c>
      <c r="J2042" t="str">
        <v/>
      </c>
      <c r="K2042" t="str">
        <v>GE73TB7555436080100013</v>
      </c>
      <c r="M2042" t="str">
        <v/>
      </c>
      <c r="N2042" t="str">
        <v/>
      </c>
      <c r="O2042" t="str">
        <v/>
      </c>
      <c r="P2042" t="str">
        <v/>
      </c>
      <c r="Q2042">
        <v>2114</v>
      </c>
      <c r="R2042" t="str">
        <v>0d51a686-652b-478f-9502-50b11abafa54</v>
      </c>
      <c r="S2042" t="str">
        <v>94279771-0dd8-44b8-955b-275714b1489b</v>
      </c>
      <c r="T2042" t="str">
        <v>78b82180-6b68-40d7-9449-35a36be64a8c</v>
      </c>
      <c r="U2042" t="str">
        <v>ICE002041</v>
      </c>
      <c r="V2042" t="b">
        <f>ISNUMBER(MATCH( ""&amp; T2042,  Emploees!AC:AC,0))</f>
        <v>0</v>
      </c>
      <c r="W2042" t="b">
        <f>IF(V2042,FALSE,ISNUMBER(MATCH(T2042,Emploees!B:B,0)))</f>
        <v>0</v>
      </c>
      <c r="X2042" t="b">
        <v>1</v>
      </c>
      <c r="Y2042" t="e">
        <f>MATCH(ROW(),Sheet2!$A$2:$A$8,0)</f>
        <v>#N/A</v>
      </c>
    </row>
    <row r="2043" spans="1:25" hidden="1" x14ac:dyDescent="0.25">
      <c r="A2043" t="str">
        <v>Budget Dummy</v>
      </c>
      <c r="B2043" t="str">
        <v/>
      </c>
      <c r="C2043" s="19" t="str">
        <v/>
      </c>
      <c r="E2043" t="str">
        <v/>
      </c>
      <c r="F2043" t="str">
        <v/>
      </c>
      <c r="H2043" t="str">
        <v/>
      </c>
      <c r="I2043" t="str">
        <v/>
      </c>
      <c r="J2043" t="str">
        <v/>
      </c>
      <c r="K2043" t="str">
        <v>DummyIBAN</v>
      </c>
      <c r="M2043" t="str">
        <v/>
      </c>
      <c r="N2043" t="str">
        <v/>
      </c>
      <c r="O2043" t="str">
        <v/>
      </c>
      <c r="P2043" t="str">
        <v/>
      </c>
      <c r="Q2043" t="str">
        <v/>
      </c>
      <c r="R2043" t="str">
        <v>0d51a686-652b-478f-9502-50b11abafa54</v>
      </c>
      <c r="S2043" t="str">
        <v>94279771-0dd8-44b8-955b-275714b1489b</v>
      </c>
      <c r="T2043" t="str">
        <v>61ff53f7-d5c4-429e-9c3c-1e621fd2f21a</v>
      </c>
      <c r="U2043" t="str">
        <v>ICE002042</v>
      </c>
      <c r="V2043" t="b">
        <f>ISNUMBER(MATCH( ""&amp; T2043,  Emploees!AC:AC,0))</f>
        <v>0</v>
      </c>
      <c r="W2043" t="b">
        <f>IF(V2043,FALSE,ISNUMBER(MATCH(T2043,Emploees!B:B,0)))</f>
        <v>0</v>
      </c>
      <c r="X2043" t="b">
        <v>1</v>
      </c>
      <c r="Y2043" t="e">
        <f>MATCH(ROW(),Sheet2!$A$2:$A$8,0)</f>
        <v>#N/A</v>
      </c>
    </row>
    <row r="2044" spans="1:25" hidden="1" x14ac:dyDescent="0.25">
      <c r="A2044" t="str">
        <v>საქართველოს ცა</v>
      </c>
      <c r="B2044" t="str">
        <v>245596485</v>
      </c>
      <c r="C2044" s="19" t="str">
        <v/>
      </c>
      <c r="E2044" t="str">
        <v/>
      </c>
      <c r="F2044" t="str">
        <v/>
      </c>
      <c r="H2044" t="str">
        <v/>
      </c>
      <c r="I2044" t="str">
        <v/>
      </c>
      <c r="J2044" t="str">
        <v/>
      </c>
      <c r="K2044" t="str">
        <v>GE42BG0000000201887900</v>
      </c>
      <c r="M2044" t="str">
        <v xml:space="preserve">ნონა აბაშიძე
</v>
      </c>
      <c r="N2044">
        <v>61006015147</v>
      </c>
      <c r="O2044" t="str">
        <v/>
      </c>
      <c r="P2044" t="str">
        <v/>
      </c>
      <c r="Q2044">
        <v>1953</v>
      </c>
      <c r="R2044" t="str">
        <v>0d51a686-652b-478f-9502-50b11abafa54</v>
      </c>
      <c r="S2044" t="str">
        <v>94279771-0dd8-44b8-955b-275714b1489b</v>
      </c>
      <c r="T2044" t="str">
        <v>5e2fa251-8e28-4f4a-ab00-f95bed3d1d7c</v>
      </c>
      <c r="U2044" t="str">
        <v>ICE002043</v>
      </c>
      <c r="V2044" t="b">
        <f>ISNUMBER(MATCH( ""&amp; T2044,  Emploees!AC:AC,0))</f>
        <v>0</v>
      </c>
      <c r="W2044" t="b">
        <f>IF(V2044,FALSE,ISNUMBER(MATCH(T2044,Emploees!B:B,0)))</f>
        <v>0</v>
      </c>
      <c r="X2044" t="b">
        <v>1</v>
      </c>
      <c r="Y2044" t="e">
        <f>MATCH(ROW(),Sheet2!$A$2:$A$8,0)</f>
        <v>#N/A</v>
      </c>
    </row>
    <row r="2045" spans="1:25" hidden="1" x14ac:dyDescent="0.25">
      <c r="A2045" t="str">
        <v>სანდრო მურვანიძე</v>
      </c>
      <c r="B2045" t="str">
        <v>01024069207</v>
      </c>
      <c r="C2045" s="19" t="str">
        <v/>
      </c>
      <c r="E2045" t="str">
        <v>Male</v>
      </c>
      <c r="F2045" t="str">
        <v/>
      </c>
      <c r="H2045" t="str">
        <v>ქალაქი თბილისი, ზაზა ფანასკერტელ-ციციშვილის ქუჩა, N 20, ბინა 13</v>
      </c>
      <c r="I2045" t="str">
        <v/>
      </c>
      <c r="J2045" t="str">
        <v/>
      </c>
      <c r="K2045" t="str">
        <v>GE24TB7388245061100053</v>
      </c>
      <c r="M2045" t="str">
        <v/>
      </c>
      <c r="N2045" t="str">
        <v/>
      </c>
      <c r="O2045" t="str">
        <v/>
      </c>
      <c r="P2045" t="str">
        <v/>
      </c>
      <c r="Q2045">
        <v>2129</v>
      </c>
      <c r="R2045" t="str">
        <v>470412f4-e2c0-4f9d-91f1-1c0630a02364</v>
      </c>
      <c r="S2045" t="str">
        <v>94279771-0dd8-44b8-955b-275714b1489b</v>
      </c>
      <c r="T2045" t="str">
        <v>17bc53b7-24ec-48b6-88a0-316fea9c2928</v>
      </c>
      <c r="U2045" t="str">
        <v>ICE002044</v>
      </c>
      <c r="V2045" t="b">
        <f>ISNUMBER(MATCH( ""&amp; T2045,  Emploees!AC:AC,0))</f>
        <v>0</v>
      </c>
      <c r="W2045" t="b">
        <f>IF(V2045,FALSE,ISNUMBER(MATCH(T2045,Emploees!B:B,0)))</f>
        <v>0</v>
      </c>
      <c r="X2045" t="b">
        <v>1</v>
      </c>
      <c r="Y2045" t="e">
        <f>MATCH(ROW(),Sheet2!$A$2:$A$8,0)</f>
        <v>#N/A</v>
      </c>
    </row>
    <row r="2046" spans="1:25" hidden="1" x14ac:dyDescent="0.25">
      <c r="A2046" t="str">
        <v>მამუკა მჭედლიშვილი</v>
      </c>
      <c r="B2046" t="str">
        <v>01001014919</v>
      </c>
      <c r="C2046" s="19" t="str">
        <v/>
      </c>
      <c r="E2046" t="str">
        <v>Male</v>
      </c>
      <c r="F2046" t="b">
        <v>1</v>
      </c>
      <c r="H2046" t="str">
        <v/>
      </c>
      <c r="I2046" t="str">
        <v/>
      </c>
      <c r="J2046" t="str">
        <v/>
      </c>
      <c r="K2046" t="str">
        <v>GE17BG0000000769275300</v>
      </c>
      <c r="M2046" t="str">
        <v/>
      </c>
      <c r="N2046" t="str">
        <v/>
      </c>
      <c r="O2046" t="str">
        <v/>
      </c>
      <c r="P2046" t="str">
        <v/>
      </c>
      <c r="Q2046" t="str">
        <v/>
      </c>
      <c r="R2046" t="str">
        <v>bf4d83f9-5064-4958-af6e-e4c21b2e4880</v>
      </c>
      <c r="S2046" t="str">
        <v>94279771-0dd8-44b8-955b-275714b1489b</v>
      </c>
      <c r="T2046" t="str">
        <v>7e5e8c0f-7240-44ca-9bed-db7eab65f01c</v>
      </c>
      <c r="U2046" t="str">
        <v>ICE002045</v>
      </c>
      <c r="V2046" t="b">
        <f>ISNUMBER(MATCH( ""&amp; T2046,  Emploees!AC:AC,0))</f>
        <v>0</v>
      </c>
      <c r="W2046" t="b">
        <f>IF(V2046,FALSE,ISNUMBER(MATCH(T2046,Emploees!B:B,0)))</f>
        <v>0</v>
      </c>
      <c r="X2046" t="b">
        <v>1</v>
      </c>
      <c r="Y2046" t="e">
        <f>MATCH(ROW(),Sheet2!$A$2:$A$8,0)</f>
        <v>#N/A</v>
      </c>
    </row>
    <row r="2047" spans="1:25" hidden="1" x14ac:dyDescent="0.25">
      <c r="A2047" t="str">
        <v>მელიქიშვილი ინნ</v>
      </c>
      <c r="B2047" t="str">
        <v>405463546</v>
      </c>
      <c r="C2047" s="19" t="str">
        <v/>
      </c>
      <c r="E2047" t="str">
        <v/>
      </c>
      <c r="F2047" t="str">
        <v/>
      </c>
      <c r="H2047" t="str">
        <v>საქართველო, ქალაქი თბილისი , საბურთალოს რაიონი, გამზირი მარშალ გელოვანი , N 13, სართული 10</v>
      </c>
      <c r="I2047" t="str">
        <v/>
      </c>
      <c r="J2047" t="str">
        <v/>
      </c>
      <c r="K2047" t="str">
        <v>GE41BG0000000499153730</v>
      </c>
      <c r="M2047" t="str">
        <v>დავით ბოჭორიშვილი</v>
      </c>
      <c r="N2047" t="str">
        <v>01009016303</v>
      </c>
      <c r="O2047" t="str">
        <v/>
      </c>
      <c r="P2047" t="str">
        <v/>
      </c>
      <c r="Q2047">
        <v>2172</v>
      </c>
      <c r="R2047" t="str">
        <v>0d51a686-652b-478f-9502-50b11abafa54</v>
      </c>
      <c r="S2047" t="str">
        <v>94279771-0dd8-44b8-955b-275714b1489b</v>
      </c>
      <c r="T2047" t="str">
        <v>c8fdb161-d4e2-4c71-9458-6ae2614d6229</v>
      </c>
      <c r="U2047" t="str">
        <v>ICE002046</v>
      </c>
      <c r="V2047" t="b">
        <f>ISNUMBER(MATCH( ""&amp; T2047,  Emploees!AC:AC,0))</f>
        <v>0</v>
      </c>
      <c r="W2047" t="b">
        <f>IF(V2047,FALSE,ISNUMBER(MATCH(T2047,Emploees!B:B,0)))</f>
        <v>0</v>
      </c>
      <c r="X2047" t="b">
        <v>1</v>
      </c>
      <c r="Y2047" t="e">
        <f>MATCH(ROW(),Sheet2!$A$2:$A$8,0)</f>
        <v>#N/A</v>
      </c>
    </row>
    <row r="2048" spans="1:25" hidden="1" x14ac:dyDescent="0.25">
      <c r="A2048" t="str">
        <v>პრემიუმ დეველოპმენტ კომპანი</v>
      </c>
      <c r="B2048" t="str">
        <v>404597691</v>
      </c>
      <c r="C2048" s="19" t="str">
        <v/>
      </c>
      <c r="E2048" t="str">
        <v/>
      </c>
      <c r="F2048" t="str">
        <v/>
      </c>
      <c r="H2048" t="str">
        <v>საქართველო, თბილისი, მთაწმინდის რაიონი, ბარნოვის ქ. № 28/30</v>
      </c>
      <c r="I2048" t="str">
        <v/>
      </c>
      <c r="J2048" t="str">
        <v/>
      </c>
      <c r="K2048" t="str">
        <v/>
      </c>
      <c r="M2048" t="str">
        <v>1. დავით გაბუნია , 2.  დავიდ ანიკინი</v>
      </c>
      <c r="N2048" t="str">
        <v>1. 62005002580 , 2 . 01017012681</v>
      </c>
      <c r="O2048" t="str">
        <v/>
      </c>
      <c r="P2048" t="str">
        <v/>
      </c>
      <c r="Q2048">
        <v>2237</v>
      </c>
      <c r="R2048" t="str">
        <v>0d51a686-652b-478f-9502-50b11abafa54</v>
      </c>
      <c r="S2048" t="str">
        <v>94279771-0dd8-44b8-955b-275714b1489b</v>
      </c>
      <c r="T2048" t="str">
        <v>729fab4f-5211-4133-9178-b60f971d318f</v>
      </c>
      <c r="U2048" t="str">
        <v>ICE002047</v>
      </c>
      <c r="V2048" t="b">
        <f>ISNUMBER(MATCH( ""&amp; T2048,  Emploees!AC:AC,0))</f>
        <v>0</v>
      </c>
      <c r="W2048" t="b">
        <f>IF(V2048,FALSE,ISNUMBER(MATCH(T2048,Emploees!B:B,0)))</f>
        <v>0</v>
      </c>
      <c r="X2048" t="b">
        <v>1</v>
      </c>
      <c r="Y2048" t="e">
        <f>MATCH(ROW(),Sheet2!$A$2:$A$8,0)</f>
        <v>#N/A</v>
      </c>
    </row>
    <row r="2049" spans="1:25" hidden="1" x14ac:dyDescent="0.25">
      <c r="A2049" t="str">
        <v>რადიენტი</v>
      </c>
      <c r="B2049" t="str">
        <v>406027829</v>
      </c>
      <c r="C2049" s="19" t="str">
        <v/>
      </c>
      <c r="E2049" t="str">
        <v/>
      </c>
      <c r="F2049" t="str">
        <v/>
      </c>
      <c r="H2049" t="str">
        <v/>
      </c>
      <c r="I2049" t="str">
        <v/>
      </c>
      <c r="J2049" t="str">
        <v/>
      </c>
      <c r="K2049" t="str">
        <v>GE57BG0000000943220800</v>
      </c>
      <c r="M2049" t="str">
        <v/>
      </c>
      <c r="N2049" t="str">
        <v/>
      </c>
      <c r="O2049" t="str">
        <v/>
      </c>
      <c r="P2049" t="str">
        <v/>
      </c>
      <c r="Q2049">
        <v>2115</v>
      </c>
      <c r="R2049" t="str">
        <v>0d51a686-652b-478f-9502-50b11abafa54</v>
      </c>
      <c r="S2049" t="str">
        <v>94279771-0dd8-44b8-955b-275714b1489b</v>
      </c>
      <c r="T2049" t="str">
        <v>f6c91d28-babd-4f60-8053-74f4c4dbd3df</v>
      </c>
      <c r="U2049" t="str">
        <v>ICE002048</v>
      </c>
      <c r="V2049" t="b">
        <f>ISNUMBER(MATCH( ""&amp; T2049,  Emploees!AC:AC,0))</f>
        <v>0</v>
      </c>
      <c r="W2049" t="b">
        <f>IF(V2049,FALSE,ISNUMBER(MATCH(T2049,Emploees!B:B,0)))</f>
        <v>0</v>
      </c>
      <c r="X2049" t="b">
        <v>1</v>
      </c>
      <c r="Y2049" t="e">
        <f>MATCH(ROW(),Sheet2!$A$2:$A$8,0)</f>
        <v>#N/A</v>
      </c>
    </row>
    <row r="2050" spans="1:25" hidden="1" x14ac:dyDescent="0.25">
      <c r="A2050" t="str">
        <v>მურადი მორჩილაძე</v>
      </c>
      <c r="B2050" t="str">
        <v>01020006106</v>
      </c>
      <c r="C2050" s="19" t="str">
        <v/>
      </c>
      <c r="E2050" t="str">
        <v>Male</v>
      </c>
      <c r="F2050" t="b">
        <v>0</v>
      </c>
      <c r="H2050" t="str">
        <v>ქალაქი თბილისი, ცოტნე დადიანის ქუჩა, N107</v>
      </c>
      <c r="I2050" t="str">
        <v/>
      </c>
      <c r="J2050" t="str">
        <v/>
      </c>
      <c r="K2050" t="str">
        <v>GE50TB7594645061100032</v>
      </c>
      <c r="M2050" t="str">
        <v/>
      </c>
      <c r="N2050" t="str">
        <v/>
      </c>
      <c r="O2050" t="str">
        <v/>
      </c>
      <c r="P2050" t="str">
        <v/>
      </c>
      <c r="Q2050">
        <v>2130</v>
      </c>
      <c r="R2050" t="str">
        <v>bf4d83f9-5064-4958-af6e-e4c21b2e4880</v>
      </c>
      <c r="S2050" t="str">
        <v>94279771-0dd8-44b8-955b-275714b1489b</v>
      </c>
      <c r="T2050" t="str">
        <v>79c7634f-ff5a-402b-9d63-135f2e383298</v>
      </c>
      <c r="U2050" t="str">
        <v>ICE002049</v>
      </c>
      <c r="V2050" t="b">
        <f>ISNUMBER(MATCH( ""&amp; T2050,  Emploees!AC:AC,0))</f>
        <v>0</v>
      </c>
      <c r="W2050" t="b">
        <f>IF(V2050,FALSE,ISNUMBER(MATCH(T2050,Emploees!B:B,0)))</f>
        <v>0</v>
      </c>
      <c r="X2050" t="b">
        <v>1</v>
      </c>
      <c r="Y2050" t="e">
        <f>MATCH(ROW(),Sheet2!$A$2:$A$8,0)</f>
        <v>#N/A</v>
      </c>
    </row>
    <row r="2051" spans="1:25" hidden="1" x14ac:dyDescent="0.25">
      <c r="A2051" t="str">
        <v>გრანდ მაისონ</v>
      </c>
      <c r="B2051" t="str">
        <v>445575333</v>
      </c>
      <c r="C2051" s="19" t="str">
        <v/>
      </c>
      <c r="E2051" t="str">
        <v/>
      </c>
      <c r="F2051" t="str">
        <v/>
      </c>
      <c r="H2051" t="str">
        <v>ბათუმი, მუხრან მაჭავარიანის ქუჩა, N100</v>
      </c>
      <c r="I2051" t="str">
        <v/>
      </c>
      <c r="J2051" t="str">
        <v/>
      </c>
      <c r="K2051" t="str">
        <v/>
      </c>
      <c r="M2051" t="str">
        <v>შოთა ფუტკარაძე</v>
      </c>
      <c r="N2051">
        <v>61006066014</v>
      </c>
      <c r="O2051" t="str">
        <v/>
      </c>
      <c r="P2051" t="str">
        <v/>
      </c>
      <c r="Q2051">
        <v>2053</v>
      </c>
      <c r="R2051" t="str">
        <v>0d51a686-652b-478f-9502-50b11abafa54</v>
      </c>
      <c r="S2051" t="str">
        <v>94279771-0dd8-44b8-955b-275714b1489b</v>
      </c>
      <c r="T2051" t="str">
        <v>4c3a3cd9-98c7-4a67-9efe-b03541fe6177</v>
      </c>
      <c r="U2051" t="str">
        <v>ICE002050</v>
      </c>
      <c r="V2051" t="b">
        <f>ISNUMBER(MATCH( ""&amp; T2051,  Emploees!AC:AC,0))</f>
        <v>0</v>
      </c>
      <c r="W2051" t="b">
        <f>IF(V2051,FALSE,ISNUMBER(MATCH(T2051,Emploees!B:B,0)))</f>
        <v>0</v>
      </c>
      <c r="X2051" t="b">
        <v>1</v>
      </c>
      <c r="Y2051" t="e">
        <f>MATCH(ROW(),Sheet2!$A$2:$A$8,0)</f>
        <v>#N/A</v>
      </c>
    </row>
    <row r="2052" spans="1:25" hidden="1" x14ac:dyDescent="0.25">
      <c r="A2052" t="str">
        <v>ბულვარ ფოინთ</v>
      </c>
      <c r="B2052" t="str">
        <v>445527494</v>
      </c>
      <c r="C2052" s="19" t="str">
        <v/>
      </c>
      <c r="E2052" t="str">
        <v/>
      </c>
      <c r="F2052" t="str">
        <v/>
      </c>
      <c r="H2052" t="str">
        <v>ქალაქი ბათუმი, ზღვისპირის ქუჩა, N1ბ, ბინა N717</v>
      </c>
      <c r="I2052" t="str">
        <v/>
      </c>
      <c r="J2052" t="str">
        <v/>
      </c>
      <c r="K2052" t="str">
        <v/>
      </c>
      <c r="M2052" t="str">
        <v>არჩილ ხაბაძე</v>
      </c>
      <c r="N2052">
        <v>61003003785</v>
      </c>
      <c r="O2052" t="str">
        <v/>
      </c>
      <c r="P2052" t="str">
        <v/>
      </c>
      <c r="Q2052">
        <v>2107</v>
      </c>
      <c r="R2052" t="str">
        <v>0d51a686-652b-478f-9502-50b11abafa54</v>
      </c>
      <c r="S2052" t="str">
        <v>94279771-0dd8-44b8-955b-275714b1489b</v>
      </c>
      <c r="T2052" t="str">
        <v>d0b71cce-b077-400a-9722-963ef3d1f7a0</v>
      </c>
      <c r="U2052" t="str">
        <v>ICE002051</v>
      </c>
      <c r="V2052" t="b">
        <f>ISNUMBER(MATCH( ""&amp; T2052,  Emploees!AC:AC,0))</f>
        <v>0</v>
      </c>
      <c r="W2052" t="b">
        <f>IF(V2052,FALSE,ISNUMBER(MATCH(T2052,Emploees!B:B,0)))</f>
        <v>0</v>
      </c>
      <c r="X2052" t="b">
        <v>1</v>
      </c>
      <c r="Y2052" t="e">
        <f>MATCH(ROW(),Sheet2!$A$2:$A$8,0)</f>
        <v>#N/A</v>
      </c>
    </row>
    <row r="2053" spans="1:25" hidden="1" x14ac:dyDescent="0.25">
      <c r="A2053" t="str">
        <v>მალხაზ ბერიძე</v>
      </c>
      <c r="B2053" t="str">
        <v>61002000285</v>
      </c>
      <c r="C2053" s="19" t="str">
        <v/>
      </c>
      <c r="E2053" t="str">
        <v>Male</v>
      </c>
      <c r="F2053" t="b">
        <v>1</v>
      </c>
      <c r="H2053" t="str">
        <v/>
      </c>
      <c r="I2053" t="str">
        <v/>
      </c>
      <c r="J2053" t="str">
        <v/>
      </c>
      <c r="K2053" t="str">
        <v/>
      </c>
      <c r="M2053" t="str">
        <v/>
      </c>
      <c r="N2053" t="str">
        <v/>
      </c>
      <c r="O2053" t="str">
        <v/>
      </c>
      <c r="P2053" t="str">
        <v/>
      </c>
      <c r="Q2053" t="str">
        <v/>
      </c>
      <c r="R2053" t="str">
        <v>bf4d83f9-5064-4958-af6e-e4c21b2e4880</v>
      </c>
      <c r="S2053" t="str">
        <v>94279771-0dd8-44b8-955b-275714b1489b</v>
      </c>
      <c r="T2053" t="str">
        <v>494fa551-daa2-4094-869d-6db4abbd0c6e</v>
      </c>
      <c r="U2053" t="str">
        <v>ICE002052</v>
      </c>
      <c r="V2053" t="b">
        <f>ISNUMBER(MATCH( ""&amp; T2053,  Emploees!AC:AC,0))</f>
        <v>0</v>
      </c>
      <c r="W2053" t="b">
        <f>IF(V2053,FALSE,ISNUMBER(MATCH(T2053,Emploees!B:B,0)))</f>
        <v>0</v>
      </c>
      <c r="X2053" t="b">
        <v>1</v>
      </c>
      <c r="Y2053" t="e">
        <f>MATCH(ROW(),Sheet2!$A$2:$A$8,0)</f>
        <v>#N/A</v>
      </c>
    </row>
    <row r="2054" spans="1:25" hidden="1" x14ac:dyDescent="0.25">
      <c r="A2054" t="str">
        <v>არჩილ მიქელაძე</v>
      </c>
      <c r="B2054" t="str">
        <v>61201089122</v>
      </c>
      <c r="C2054" s="19" t="str">
        <v/>
      </c>
      <c r="E2054" t="str">
        <v>Male</v>
      </c>
      <c r="F2054" t="b">
        <v>1</v>
      </c>
      <c r="H2054" t="str">
        <v/>
      </c>
      <c r="I2054" t="str">
        <v/>
      </c>
      <c r="J2054" t="str">
        <v/>
      </c>
      <c r="K2054" t="str">
        <v>GE71BG0000000586405757</v>
      </c>
      <c r="M2054" t="str">
        <v/>
      </c>
      <c r="N2054" t="str">
        <v/>
      </c>
      <c r="O2054" t="str">
        <v/>
      </c>
      <c r="P2054" t="str">
        <v/>
      </c>
      <c r="Q2054">
        <v>2463</v>
      </c>
      <c r="R2054" t="str">
        <v>bf4d83f9-5064-4958-af6e-e4c21b2e4880</v>
      </c>
      <c r="S2054" t="str">
        <v>94279771-0dd8-44b8-955b-275714b1489b</v>
      </c>
      <c r="T2054" t="str">
        <v>c5b5ce05-ce87-4f14-a49c-281130f75f15</v>
      </c>
      <c r="U2054" t="str">
        <v>ICE002053</v>
      </c>
      <c r="V2054" t="b">
        <f>ISNUMBER(MATCH( ""&amp; T2054,  Emploees!AC:AC,0))</f>
        <v>0</v>
      </c>
      <c r="W2054" t="b">
        <f>IF(V2054,FALSE,ISNUMBER(MATCH(T2054,Emploees!B:B,0)))</f>
        <v>0</v>
      </c>
      <c r="X2054" t="b">
        <v>1</v>
      </c>
      <c r="Y2054" t="e">
        <f>MATCH(ROW(),Sheet2!$A$2:$A$8,0)</f>
        <v>#N/A</v>
      </c>
    </row>
    <row r="2055" spans="1:25" hidden="1" x14ac:dyDescent="0.25">
      <c r="A2055" t="str">
        <v>მონადირე</v>
      </c>
      <c r="B2055" t="str">
        <v>245441375</v>
      </c>
      <c r="C2055" s="19" t="str">
        <v/>
      </c>
      <c r="E2055" t="str">
        <v/>
      </c>
      <c r="F2055" t="str">
        <v/>
      </c>
      <c r="H2055" t="str">
        <v xml:space="preserve">ბათუმი, კ.გამსახურდიას, ქ.№36 </v>
      </c>
      <c r="I2055" t="str">
        <v/>
      </c>
      <c r="J2055" t="str">
        <v/>
      </c>
      <c r="K2055" t="str">
        <v/>
      </c>
      <c r="M2055" t="str">
        <v>ზურაბ ქიქავა</v>
      </c>
      <c r="N2055">
        <v>61002000598</v>
      </c>
      <c r="O2055" t="str">
        <v/>
      </c>
      <c r="P2055" t="str">
        <v/>
      </c>
      <c r="Q2055">
        <v>2108</v>
      </c>
      <c r="R2055" t="str">
        <v>0d51a686-652b-478f-9502-50b11abafa54</v>
      </c>
      <c r="S2055" t="str">
        <v>94279771-0dd8-44b8-955b-275714b1489b</v>
      </c>
      <c r="T2055" t="str">
        <v>af707738-c1bc-4283-a955-28c369a9d1f2</v>
      </c>
      <c r="U2055" t="str">
        <v>ICE002054</v>
      </c>
      <c r="V2055" t="b">
        <f>ISNUMBER(MATCH( ""&amp; T2055,  Emploees!AC:AC,0))</f>
        <v>0</v>
      </c>
      <c r="W2055" t="b">
        <f>IF(V2055,FALSE,ISNUMBER(MATCH(T2055,Emploees!B:B,0)))</f>
        <v>0</v>
      </c>
      <c r="X2055" t="b">
        <v>1</v>
      </c>
      <c r="Y2055" t="e">
        <f>MATCH(ROW(),Sheet2!$A$2:$A$8,0)</f>
        <v>#N/A</v>
      </c>
    </row>
    <row r="2056" spans="1:25" hidden="1" x14ac:dyDescent="0.25">
      <c r="A2056" t="str">
        <v>ომეგა</v>
      </c>
      <c r="B2056" t="str">
        <v>436035050</v>
      </c>
      <c r="C2056" s="19" t="str">
        <v/>
      </c>
      <c r="E2056" t="str">
        <v/>
      </c>
      <c r="F2056" t="str">
        <v/>
      </c>
      <c r="H2056" t="str">
        <v>მცხეთა, ს. საგურამო</v>
      </c>
      <c r="I2056" t="str">
        <v/>
      </c>
      <c r="J2056" t="str">
        <v/>
      </c>
      <c r="K2056" t="str">
        <v/>
      </c>
      <c r="M2056" t="str">
        <v>იაგო ჟიჟიაშვილი</v>
      </c>
      <c r="N2056">
        <v>31001009452</v>
      </c>
      <c r="O2056" t="str">
        <v/>
      </c>
      <c r="P2056" t="str">
        <v/>
      </c>
      <c r="Q2056">
        <v>2132</v>
      </c>
      <c r="R2056" t="str">
        <v>0d51a686-652b-478f-9502-50b11abafa54</v>
      </c>
      <c r="S2056" t="str">
        <v>94279771-0dd8-44b8-955b-275714b1489b</v>
      </c>
      <c r="T2056" t="str">
        <v>73a8e414-cf07-43ca-8d8c-52985229ee8e</v>
      </c>
      <c r="U2056" t="str">
        <v>ICE002055</v>
      </c>
      <c r="V2056" t="b">
        <f>ISNUMBER(MATCH( ""&amp; T2056,  Emploees!AC:AC,0))</f>
        <v>0</v>
      </c>
      <c r="W2056" t="b">
        <f>IF(V2056,FALSE,ISNUMBER(MATCH(T2056,Emploees!B:B,0)))</f>
        <v>0</v>
      </c>
      <c r="X2056" t="b">
        <v>1</v>
      </c>
      <c r="Y2056" t="e">
        <f>MATCH(ROW(),Sheet2!$A$2:$A$8,0)</f>
        <v>#N/A</v>
      </c>
    </row>
    <row r="2057" spans="1:25" hidden="1" x14ac:dyDescent="0.25">
      <c r="A2057" t="str">
        <v>აეროსოფტი</v>
      </c>
      <c r="B2057" t="str">
        <v>404383421</v>
      </c>
      <c r="C2057" s="19" t="str">
        <v/>
      </c>
      <c r="E2057" t="str">
        <v/>
      </c>
      <c r="F2057" t="str">
        <v/>
      </c>
      <c r="H2057" t="str">
        <v xml:space="preserve">ქ. დიდუბის რაიონი, დ. აღმაშენებლის გამზირი, №124 
</v>
      </c>
      <c r="I2057" t="str">
        <v/>
      </c>
      <c r="J2057" t="str">
        <v/>
      </c>
      <c r="K2057" t="str">
        <v/>
      </c>
      <c r="M2057" t="str">
        <v>გიორგი შენგელია</v>
      </c>
      <c r="N2057">
        <v>62006024952</v>
      </c>
      <c r="O2057" t="str">
        <v/>
      </c>
      <c r="P2057" t="str">
        <v/>
      </c>
      <c r="Q2057">
        <v>2341</v>
      </c>
      <c r="R2057" t="str">
        <v>0d51a686-652b-478f-9502-50b11abafa54</v>
      </c>
      <c r="S2057" t="str">
        <v>94279771-0dd8-44b8-955b-275714b1489b</v>
      </c>
      <c r="T2057" t="str">
        <v>a73788cb-7e20-49da-a928-e8a68a414d26</v>
      </c>
      <c r="U2057" t="str">
        <v>ICE002056</v>
      </c>
      <c r="V2057" t="b">
        <f>ISNUMBER(MATCH( ""&amp; T2057,  Emploees!AC:AC,0))</f>
        <v>0</v>
      </c>
      <c r="W2057" t="b">
        <f>IF(V2057,FALSE,ISNUMBER(MATCH(T2057,Emploees!B:B,0)))</f>
        <v>0</v>
      </c>
      <c r="X2057" t="b">
        <v>1</v>
      </c>
      <c r="Y2057" t="e">
        <f>MATCH(ROW(),Sheet2!$A$2:$A$8,0)</f>
        <v>#N/A</v>
      </c>
    </row>
    <row r="2058" spans="1:25" hidden="1" x14ac:dyDescent="0.25">
      <c r="A2058" t="str">
        <v>კინტრიში</v>
      </c>
      <c r="B2058" t="str">
        <v>245621368</v>
      </c>
      <c r="C2058" s="19" t="str">
        <v/>
      </c>
      <c r="E2058" t="str">
        <v/>
      </c>
      <c r="F2058" t="str">
        <v/>
      </c>
      <c r="H2058" t="str">
        <v>ბათუმი, თავდადებულის ქ., N 173</v>
      </c>
      <c r="I2058" t="str">
        <v/>
      </c>
      <c r="J2058" t="str">
        <v/>
      </c>
      <c r="K2058" t="str">
        <v/>
      </c>
      <c r="M2058" t="str">
        <v>ნუგზარ ინაიშვილი</v>
      </c>
      <c r="N2058">
        <v>61004000924</v>
      </c>
      <c r="O2058" t="str">
        <v/>
      </c>
      <c r="P2058" t="str">
        <v/>
      </c>
      <c r="Q2058">
        <v>2134</v>
      </c>
      <c r="R2058" t="str">
        <v>0d51a686-652b-478f-9502-50b11abafa54</v>
      </c>
      <c r="S2058" t="str">
        <v>94279771-0dd8-44b8-955b-275714b1489b</v>
      </c>
      <c r="T2058" t="str">
        <v>837d405e-1fb7-4024-bbaf-4645996aa9ef</v>
      </c>
      <c r="U2058" t="str">
        <v>ICE002057</v>
      </c>
      <c r="V2058" t="b">
        <f>ISNUMBER(MATCH( ""&amp; T2058,  Emploees!AC:AC,0))</f>
        <v>0</v>
      </c>
      <c r="W2058" t="b">
        <f>IF(V2058,FALSE,ISNUMBER(MATCH(T2058,Emploees!B:B,0)))</f>
        <v>0</v>
      </c>
      <c r="X2058" t="b">
        <v>1</v>
      </c>
      <c r="Y2058" t="e">
        <f>MATCH(ROW(),Sheet2!$A$2:$A$8,0)</f>
        <v>#N/A</v>
      </c>
    </row>
    <row r="2059" spans="1:25" hidden="1" x14ac:dyDescent="0.25">
      <c r="A2059" t="str">
        <v>ზაზა ტორჩინავა</v>
      </c>
      <c r="B2059" t="str">
        <v>39001007961</v>
      </c>
      <c r="C2059" s="19" t="str">
        <v/>
      </c>
      <c r="E2059" t="str">
        <v>Male</v>
      </c>
      <c r="F2059" t="str">
        <v/>
      </c>
      <c r="H2059" t="str">
        <v>ქ. თბილისი, დიდუბე - ჩუღურეთის რაიონი, ცაბაძის ქ.№8</v>
      </c>
      <c r="I2059" t="str">
        <v/>
      </c>
      <c r="J2059" t="str">
        <v/>
      </c>
      <c r="K2059" t="str">
        <v/>
      </c>
      <c r="M2059" t="str">
        <v/>
      </c>
      <c r="N2059" t="str">
        <v/>
      </c>
      <c r="O2059" t="str">
        <v/>
      </c>
      <c r="P2059" t="str">
        <v/>
      </c>
      <c r="Q2059">
        <v>2133</v>
      </c>
      <c r="R2059" t="str">
        <v>ba538574-e93f-4ce8-a780-667b61fc970a</v>
      </c>
      <c r="S2059" t="str">
        <v>94279771-0dd8-44b8-955b-275714b1489b</v>
      </c>
      <c r="T2059" t="str">
        <v>c7487f41-db5e-45cb-8aa2-a13311814430</v>
      </c>
      <c r="U2059" t="str">
        <v>ICE002058</v>
      </c>
      <c r="V2059" t="b">
        <f>ISNUMBER(MATCH( ""&amp; T2059,  Emploees!AC:AC,0))</f>
        <v>0</v>
      </c>
      <c r="W2059" t="b">
        <f>IF(V2059,FALSE,ISNUMBER(MATCH(T2059,Emploees!B:B,0)))</f>
        <v>0</v>
      </c>
      <c r="X2059" t="b">
        <v>1</v>
      </c>
      <c r="Y2059" t="e">
        <f>MATCH(ROW(),Sheet2!$A$2:$A$8,0)</f>
        <v>#N/A</v>
      </c>
    </row>
    <row r="2060" spans="1:25" hidden="1" x14ac:dyDescent="0.25">
      <c r="A2060" t="str">
        <v>ამირანი პაპაშვილი</v>
      </c>
      <c r="B2060" t="str">
        <v>01027082572</v>
      </c>
      <c r="C2060" s="19" t="str">
        <v/>
      </c>
      <c r="E2060" t="str">
        <v>Male</v>
      </c>
      <c r="F2060" t="str">
        <v/>
      </c>
      <c r="H2060" t="str">
        <v/>
      </c>
      <c r="I2060" t="str">
        <v/>
      </c>
      <c r="J2060" t="str">
        <v/>
      </c>
      <c r="K2060" t="str">
        <v>GE69TB7743445064300040</v>
      </c>
      <c r="M2060" t="str">
        <v/>
      </c>
      <c r="N2060" t="str">
        <v/>
      </c>
      <c r="O2060" t="str">
        <v/>
      </c>
      <c r="P2060" t="str">
        <v/>
      </c>
      <c r="Q2060">
        <v>2166</v>
      </c>
      <c r="R2060" t="str">
        <v>470412f4-e2c0-4f9d-91f1-1c0630a02364</v>
      </c>
      <c r="S2060" t="str">
        <v>94279771-0dd8-44b8-955b-275714b1489b</v>
      </c>
      <c r="T2060" t="str">
        <v>ccce4a30-3591-4969-8b52-742db03cbeb9</v>
      </c>
      <c r="U2060" t="str">
        <v>ICE002059</v>
      </c>
      <c r="V2060" t="b">
        <f>ISNUMBER(MATCH( ""&amp; T2060,  Emploees!AC:AC,0))</f>
        <v>0</v>
      </c>
      <c r="W2060" t="b">
        <f>IF(V2060,FALSE,ISNUMBER(MATCH(T2060,Emploees!B:B,0)))</f>
        <v>0</v>
      </c>
      <c r="X2060" t="b">
        <v>1</v>
      </c>
      <c r="Y2060" t="e">
        <f>MATCH(ROW(),Sheet2!$A$2:$A$8,0)</f>
        <v>#N/A</v>
      </c>
    </row>
    <row r="2061" spans="1:25" hidden="1" x14ac:dyDescent="0.25">
      <c r="A2061" t="str">
        <v>გიორგი გაგნიძე</v>
      </c>
      <c r="B2061" t="str">
        <v>01028007066</v>
      </c>
      <c r="C2061" s="19" t="str">
        <v/>
      </c>
      <c r="E2061" t="str">
        <v>Male</v>
      </c>
      <c r="F2061" t="str">
        <v/>
      </c>
      <c r="H2061" t="str">
        <v/>
      </c>
      <c r="I2061" t="str">
        <v/>
      </c>
      <c r="J2061" t="str">
        <v/>
      </c>
      <c r="K2061" t="str">
        <v>GE21TB7424645064300063</v>
      </c>
      <c r="M2061" t="str">
        <v/>
      </c>
      <c r="N2061" t="str">
        <v/>
      </c>
      <c r="O2061" t="str">
        <v/>
      </c>
      <c r="P2061" t="str">
        <v/>
      </c>
      <c r="Q2061">
        <v>2165</v>
      </c>
      <c r="R2061" t="str">
        <v>470412f4-e2c0-4f9d-91f1-1c0630a02364</v>
      </c>
      <c r="S2061" t="str">
        <v>94279771-0dd8-44b8-955b-275714b1489b</v>
      </c>
      <c r="T2061" t="str">
        <v>0ef00b5d-3028-4096-80fc-6a501346054d</v>
      </c>
      <c r="U2061" t="str">
        <v>ICE002060</v>
      </c>
      <c r="V2061" t="b">
        <f>ISNUMBER(MATCH( ""&amp; T2061,  Emploees!AC:AC,0))</f>
        <v>0</v>
      </c>
      <c r="W2061" t="b">
        <f>IF(V2061,FALSE,ISNUMBER(MATCH(T2061,Emploees!B:B,0)))</f>
        <v>0</v>
      </c>
      <c r="X2061" t="b">
        <v>1</v>
      </c>
      <c r="Y2061" t="e">
        <f>MATCH(ROW(),Sheet2!$A$2:$A$8,0)</f>
        <v>#N/A</v>
      </c>
    </row>
    <row r="2062" spans="1:25" hidden="1" x14ac:dyDescent="0.25">
      <c r="A2062" t="str">
        <v>ანზორ ლეკიშვილი</v>
      </c>
      <c r="B2062" t="str">
        <v>01028004637</v>
      </c>
      <c r="C2062" s="19" t="str">
        <v/>
      </c>
      <c r="E2062" t="str">
        <v>Male</v>
      </c>
      <c r="F2062" t="str">
        <v/>
      </c>
      <c r="H2062" t="str">
        <v/>
      </c>
      <c r="I2062" t="str">
        <v/>
      </c>
      <c r="J2062" t="str">
        <v/>
      </c>
      <c r="K2062" t="str">
        <v>GE98TB7713245064300058</v>
      </c>
      <c r="M2062" t="str">
        <v/>
      </c>
      <c r="N2062" t="str">
        <v/>
      </c>
      <c r="O2062" t="str">
        <v/>
      </c>
      <c r="P2062" t="str">
        <v/>
      </c>
      <c r="Q2062">
        <v>2168</v>
      </c>
      <c r="R2062" t="str">
        <v>470412f4-e2c0-4f9d-91f1-1c0630a02364</v>
      </c>
      <c r="S2062" t="str">
        <v>94279771-0dd8-44b8-955b-275714b1489b</v>
      </c>
      <c r="T2062" t="str">
        <v>04b53d8f-14da-451c-9c61-9aad7ec9d20e</v>
      </c>
      <c r="U2062" t="str">
        <v>ICE002061</v>
      </c>
      <c r="V2062" t="b">
        <f>ISNUMBER(MATCH( ""&amp; T2062,  Emploees!AC:AC,0))</f>
        <v>0</v>
      </c>
      <c r="W2062" t="b">
        <f>IF(V2062,FALSE,ISNUMBER(MATCH(T2062,Emploees!B:B,0)))</f>
        <v>0</v>
      </c>
      <c r="X2062" t="b">
        <v>1</v>
      </c>
      <c r="Y2062" t="e">
        <f>MATCH(ROW(),Sheet2!$A$2:$A$8,0)</f>
        <v>#N/A</v>
      </c>
    </row>
    <row r="2063" spans="1:25" hidden="1" x14ac:dyDescent="0.25">
      <c r="A2063" t="str">
        <v>გიორგი ჯაიანი</v>
      </c>
      <c r="B2063" t="str">
        <v xml:space="preserve">61001081228 </v>
      </c>
      <c r="C2063" s="19" t="str">
        <v/>
      </c>
      <c r="E2063" t="str">
        <v>Male</v>
      </c>
      <c r="F2063" t="b">
        <v>1</v>
      </c>
      <c r="H2063" t="str">
        <v>ქ. ბათუმი</v>
      </c>
      <c r="I2063" t="str">
        <v/>
      </c>
      <c r="J2063" t="str">
        <v/>
      </c>
      <c r="K2063" t="str">
        <v>GE19BG0000000162031887</v>
      </c>
      <c r="M2063" t="str">
        <v/>
      </c>
      <c r="N2063" t="str">
        <v/>
      </c>
      <c r="O2063" t="str">
        <v/>
      </c>
      <c r="P2063" t="str">
        <v/>
      </c>
      <c r="Q2063" t="str">
        <v/>
      </c>
      <c r="R2063" t="str">
        <v>bf4d83f9-5064-4958-af6e-e4c21b2e4880</v>
      </c>
      <c r="S2063" t="str">
        <v>94279771-0dd8-44b8-955b-275714b1489b</v>
      </c>
      <c r="T2063" t="str">
        <v>4ecca669-e4fc-4963-ab92-459eb49b52aa</v>
      </c>
      <c r="U2063" t="str">
        <v>ICE002062</v>
      </c>
      <c r="V2063" t="b">
        <f>ISNUMBER(MATCH( ""&amp; T2063,  Emploees!AC:AC,0))</f>
        <v>0</v>
      </c>
      <c r="W2063" t="b">
        <f>IF(V2063,FALSE,ISNUMBER(MATCH(T2063,Emploees!B:B,0)))</f>
        <v>0</v>
      </c>
      <c r="X2063" t="b">
        <v>1</v>
      </c>
      <c r="Y2063" t="e">
        <f>MATCH(ROW(),Sheet2!$A$2:$A$8,0)</f>
        <v>#N/A</v>
      </c>
    </row>
    <row r="2064" spans="1:25" hidden="1" x14ac:dyDescent="0.25">
      <c r="A2064" t="str">
        <v>ჯუმბერ გორჯელაძე</v>
      </c>
      <c r="B2064" t="str">
        <v>61005007522</v>
      </c>
      <c r="C2064" s="19" t="str">
        <v/>
      </c>
      <c r="E2064" t="str">
        <v>Male</v>
      </c>
      <c r="F2064" t="b">
        <v>0</v>
      </c>
      <c r="H2064" t="str">
        <v>ქ. ბათუმი</v>
      </c>
      <c r="I2064" t="str">
        <v/>
      </c>
      <c r="J2064" t="str">
        <v/>
      </c>
      <c r="K2064" t="str">
        <v>GE96BG0000000131356676</v>
      </c>
      <c r="M2064" t="str">
        <v/>
      </c>
      <c r="N2064" t="str">
        <v/>
      </c>
      <c r="O2064" t="str">
        <v/>
      </c>
      <c r="P2064" t="str">
        <v/>
      </c>
      <c r="Q2064" t="str">
        <v/>
      </c>
      <c r="R2064" t="str">
        <v>bf4d83f9-5064-4958-af6e-e4c21b2e4880</v>
      </c>
      <c r="S2064" t="str">
        <v>94279771-0dd8-44b8-955b-275714b1489b</v>
      </c>
      <c r="T2064" t="str">
        <v>3d861a51-fcd4-4869-9723-4553af9b6693</v>
      </c>
      <c r="U2064" t="str">
        <v>ICE002063</v>
      </c>
      <c r="V2064" t="b">
        <f>ISNUMBER(MATCH( ""&amp; T2064,  Emploees!AC:AC,0))</f>
        <v>0</v>
      </c>
      <c r="W2064" t="b">
        <f>IF(V2064,FALSE,ISNUMBER(MATCH(T2064,Emploees!B:B,0)))</f>
        <v>0</v>
      </c>
      <c r="X2064" t="b">
        <v>1</v>
      </c>
      <c r="Y2064" t="e">
        <f>MATCH(ROW(),Sheet2!$A$2:$A$8,0)</f>
        <v>#N/A</v>
      </c>
    </row>
    <row r="2065" spans="1:25" hidden="1" x14ac:dyDescent="0.25">
      <c r="A2065" t="str">
        <v>M-Technics</v>
      </c>
      <c r="B2065" t="str">
        <v>404981098</v>
      </c>
      <c r="C2065" s="19" t="str">
        <v/>
      </c>
      <c r="E2065" t="str">
        <v/>
      </c>
      <c r="F2065" t="str">
        <v/>
      </c>
      <c r="H2065" t="str">
        <v/>
      </c>
      <c r="I2065" t="str">
        <v/>
      </c>
      <c r="J2065" t="str">
        <v/>
      </c>
      <c r="K2065" t="str">
        <v>GE63TB7948636020100001</v>
      </c>
      <c r="M2065" t="str">
        <v/>
      </c>
      <c r="N2065" t="str">
        <v/>
      </c>
      <c r="O2065" t="str">
        <v/>
      </c>
      <c r="P2065" t="str">
        <v/>
      </c>
      <c r="Q2065">
        <v>2164</v>
      </c>
      <c r="R2065" t="str">
        <v>0d51a686-652b-478f-9502-50b11abafa54</v>
      </c>
      <c r="S2065" t="str">
        <v>94279771-0dd8-44b8-955b-275714b1489b</v>
      </c>
      <c r="T2065" t="str">
        <v>743858f2-3a04-4807-bf74-8ffebe548af4</v>
      </c>
      <c r="U2065" t="str">
        <v>ICE002064</v>
      </c>
      <c r="V2065" t="b">
        <f>ISNUMBER(MATCH( ""&amp; T2065,  Emploees!AC:AC,0))</f>
        <v>0</v>
      </c>
      <c r="W2065" t="b">
        <f>IF(V2065,FALSE,ISNUMBER(MATCH(T2065,Emploees!B:B,0)))</f>
        <v>0</v>
      </c>
      <c r="X2065" t="b">
        <v>1</v>
      </c>
      <c r="Y2065" t="e">
        <f>MATCH(ROW(),Sheet2!$A$2:$A$8,0)</f>
        <v>#N/A</v>
      </c>
    </row>
    <row r="2066" spans="1:25" hidden="1" x14ac:dyDescent="0.25">
      <c r="A2066" t="str">
        <v>ჯი ემ სი</v>
      </c>
      <c r="B2066" t="str">
        <v>445503802</v>
      </c>
      <c r="C2066" s="19" t="str">
        <v/>
      </c>
      <c r="E2066" t="str">
        <v/>
      </c>
      <c r="F2066" t="str">
        <v/>
      </c>
      <c r="H2066" t="str">
        <v/>
      </c>
      <c r="I2066" t="str">
        <v/>
      </c>
      <c r="J2066" t="str">
        <v/>
      </c>
      <c r="K2066" t="str">
        <v>GE70BG0000000175070000</v>
      </c>
      <c r="M2066" t="str">
        <v/>
      </c>
      <c r="N2066" t="str">
        <v/>
      </c>
      <c r="O2066" t="str">
        <v/>
      </c>
      <c r="P2066" t="str">
        <v/>
      </c>
      <c r="Q2066">
        <v>2135</v>
      </c>
      <c r="R2066" t="str">
        <v>0d51a686-652b-478f-9502-50b11abafa54</v>
      </c>
      <c r="S2066" t="str">
        <v>94279771-0dd8-44b8-955b-275714b1489b</v>
      </c>
      <c r="T2066" t="str">
        <v>03e4ed41-f922-46f7-a11b-dc2668f3da0e</v>
      </c>
      <c r="U2066" t="str">
        <v>ICE002065</v>
      </c>
      <c r="V2066" t="b">
        <f>ISNUMBER(MATCH( ""&amp; T2066,  Emploees!AC:AC,0))</f>
        <v>0</v>
      </c>
      <c r="W2066" t="b">
        <f>IF(V2066,FALSE,ISNUMBER(MATCH(T2066,Emploees!B:B,0)))</f>
        <v>0</v>
      </c>
      <c r="X2066" t="b">
        <v>1</v>
      </c>
      <c r="Y2066" t="e">
        <f>MATCH(ROW(),Sheet2!$A$2:$A$8,0)</f>
        <v>#N/A</v>
      </c>
    </row>
    <row r="2067" spans="1:25" hidden="1" x14ac:dyDescent="0.25">
      <c r="A2067" t="str">
        <v>სოფიო გაბაშვილი</v>
      </c>
      <c r="B2067" t="str">
        <v>01023010035</v>
      </c>
      <c r="C2067" s="19" t="str">
        <v/>
      </c>
      <c r="E2067" t="str">
        <v>Female</v>
      </c>
      <c r="F2067" t="b">
        <v>1</v>
      </c>
      <c r="H2067" t="str">
        <v/>
      </c>
      <c r="I2067" t="str">
        <v/>
      </c>
      <c r="J2067" t="str">
        <v/>
      </c>
      <c r="K2067" t="str">
        <v>GE34BG0000000226045700</v>
      </c>
      <c r="M2067" t="str">
        <v/>
      </c>
      <c r="N2067" t="str">
        <v/>
      </c>
      <c r="O2067" t="str">
        <v/>
      </c>
      <c r="P2067" t="str">
        <v/>
      </c>
      <c r="Q2067" t="str">
        <v/>
      </c>
      <c r="R2067" t="str">
        <v>bf4d83f9-5064-4958-af6e-e4c21b2e4880</v>
      </c>
      <c r="S2067" t="str">
        <v>94279771-0dd8-44b8-955b-275714b1489b</v>
      </c>
      <c r="T2067" t="str">
        <v>63f9a3cd-6c14-477a-9b11-7f5bc713fb1c</v>
      </c>
      <c r="U2067" t="str">
        <v>ICE002066</v>
      </c>
      <c r="V2067" t="b">
        <f>ISNUMBER(MATCH( ""&amp; T2067,  Emploees!AC:AC,0))</f>
        <v>0</v>
      </c>
      <c r="W2067" t="b">
        <f>IF(V2067,FALSE,ISNUMBER(MATCH(T2067,Emploees!B:B,0)))</f>
        <v>0</v>
      </c>
      <c r="X2067" t="b">
        <v>1</v>
      </c>
      <c r="Y2067" t="e">
        <f>MATCH(ROW(),Sheet2!$A$2:$A$8,0)</f>
        <v>#N/A</v>
      </c>
    </row>
    <row r="2068" spans="1:25" hidden="1" x14ac:dyDescent="0.25">
      <c r="A2068" t="str">
        <v>Mik-el Elektronik San. Tic. Ltd. Sti.</v>
      </c>
      <c r="B2068" t="str">
        <v>0</v>
      </c>
      <c r="C2068" s="19" t="str">
        <v/>
      </c>
      <c r="E2068" t="str">
        <v/>
      </c>
      <c r="F2068" t="str">
        <v/>
      </c>
      <c r="H2068" t="str">
        <v>Matbaacılar Sitesi Yolu No: 56 Yuzyil Mah. Bagcilar / Istanbul</v>
      </c>
      <c r="I2068" t="str">
        <v/>
      </c>
      <c r="J2068" t="str">
        <v/>
      </c>
      <c r="K2068" t="str">
        <v>TR090011100000000028434829</v>
      </c>
      <c r="M2068" t="str">
        <v/>
      </c>
      <c r="N2068" t="str">
        <v/>
      </c>
      <c r="O2068" t="str">
        <v/>
      </c>
      <c r="P2068" t="str">
        <v/>
      </c>
      <c r="Q2068" t="str">
        <v/>
      </c>
      <c r="R2068" t="str">
        <v>7766e9c2-0094-4090-adf4-ef017062457f</v>
      </c>
      <c r="S2068" t="str">
        <v>53cc2ab4-7af4-40a4-8f56-ef11c416822b</v>
      </c>
      <c r="T2068" t="str">
        <v>eb7f9199-1ec7-49e5-9081-bc450ab13373</v>
      </c>
      <c r="U2068" t="str">
        <v>ICE002067</v>
      </c>
      <c r="V2068" t="b">
        <f>ISNUMBER(MATCH( ""&amp; T2068,  Emploees!AC:AC,0))</f>
        <v>0</v>
      </c>
      <c r="W2068" t="b">
        <f>IF(V2068,FALSE,ISNUMBER(MATCH(T2068,Emploees!B:B,0)))</f>
        <v>0</v>
      </c>
      <c r="X2068" t="b">
        <v>1</v>
      </c>
      <c r="Y2068" t="e">
        <f>MATCH(ROW(),Sheet2!$A$2:$A$8,0)</f>
        <v>#N/A</v>
      </c>
    </row>
    <row r="2069" spans="1:25" hidden="1" x14ac:dyDescent="0.25">
      <c r="A2069" t="str">
        <v>გურამი სვანიძე</v>
      </c>
      <c r="B2069" t="str">
        <v>01029004705</v>
      </c>
      <c r="C2069" s="19" t="str">
        <v/>
      </c>
      <c r="E2069" t="str">
        <v>Male</v>
      </c>
      <c r="F2069" t="b">
        <v>1</v>
      </c>
      <c r="H2069" t="str">
        <v/>
      </c>
      <c r="I2069" t="str">
        <v/>
      </c>
      <c r="J2069" t="str">
        <v/>
      </c>
      <c r="K2069" t="str">
        <v>GE94BG0000000524597525</v>
      </c>
      <c r="M2069" t="str">
        <v/>
      </c>
      <c r="N2069" t="str">
        <v/>
      </c>
      <c r="O2069" t="str">
        <v/>
      </c>
      <c r="P2069" t="str">
        <v/>
      </c>
      <c r="Q2069" t="str">
        <v/>
      </c>
      <c r="R2069" t="str">
        <v>bf4d83f9-5064-4958-af6e-e4c21b2e4880</v>
      </c>
      <c r="S2069" t="str">
        <v>94279771-0dd8-44b8-955b-275714b1489b</v>
      </c>
      <c r="T2069" t="str">
        <v>9592c1f3-fc1a-47c0-b496-38d70b9cc120</v>
      </c>
      <c r="U2069" t="str">
        <v>ICE002068</v>
      </c>
      <c r="V2069" t="b">
        <f>ISNUMBER(MATCH( ""&amp; T2069,  Emploees!AC:AC,0))</f>
        <v>0</v>
      </c>
      <c r="W2069" t="b">
        <f>IF(V2069,FALSE,ISNUMBER(MATCH(T2069,Emploees!B:B,0)))</f>
        <v>0</v>
      </c>
      <c r="X2069" t="b">
        <v>1</v>
      </c>
      <c r="Y2069" t="e">
        <f>MATCH(ROW(),Sheet2!$A$2:$A$8,0)</f>
        <v>#N/A</v>
      </c>
    </row>
    <row r="2070" spans="1:25" hidden="1" x14ac:dyDescent="0.25">
      <c r="A2070" t="str">
        <v>კოჩა</v>
      </c>
      <c r="B2070" t="str">
        <v>406365366</v>
      </c>
      <c r="C2070" s="19" t="str">
        <v/>
      </c>
      <c r="E2070" t="str">
        <v/>
      </c>
      <c r="F2070" t="str">
        <v/>
      </c>
      <c r="H2070" t="str">
        <v>ქ. თბილისი, სამგორის რაიონი, ვარკეთილი-3-ის დასახლება, I მ/რ., კორპუსი №1, ბინა №58</v>
      </c>
      <c r="I2070" t="str">
        <v/>
      </c>
      <c r="J2070" t="str">
        <v/>
      </c>
      <c r="K2070" t="str">
        <v>GE67BG0000000537275329</v>
      </c>
      <c r="M2070" t="str">
        <v>გიორგი კოჩაძე</v>
      </c>
      <c r="N2070" t="str">
        <v>01027059310</v>
      </c>
      <c r="O2070" t="str">
        <v/>
      </c>
      <c r="P2070" t="str">
        <v/>
      </c>
      <c r="Q2070">
        <v>2137</v>
      </c>
      <c r="R2070" t="str">
        <v>0d51a686-652b-478f-9502-50b11abafa54</v>
      </c>
      <c r="S2070" t="str">
        <v>94279771-0dd8-44b8-955b-275714b1489b</v>
      </c>
      <c r="T2070" t="str">
        <v>846d82ad-c599-43a6-a5e2-74aa79b5a2ac</v>
      </c>
      <c r="U2070" t="str">
        <v>ICE002069</v>
      </c>
      <c r="V2070" t="b">
        <f>ISNUMBER(MATCH( ""&amp; T2070,  Emploees!AC:AC,0))</f>
        <v>0</v>
      </c>
      <c r="W2070" t="b">
        <f>IF(V2070,FALSE,ISNUMBER(MATCH(T2070,Emploees!B:B,0)))</f>
        <v>0</v>
      </c>
      <c r="X2070" t="b">
        <v>1</v>
      </c>
      <c r="Y2070" t="e">
        <f>MATCH(ROW(),Sheet2!$A$2:$A$8,0)</f>
        <v>#N/A</v>
      </c>
    </row>
    <row r="2071" spans="1:25" hidden="1" x14ac:dyDescent="0.25">
      <c r="A2071" t="str">
        <v>ირაკლი მუმლაძე</v>
      </c>
      <c r="B2071" t="str">
        <v>15001025238</v>
      </c>
      <c r="C2071" s="19" t="str">
        <v/>
      </c>
      <c r="E2071" t="str">
        <v>Male</v>
      </c>
      <c r="F2071" t="b">
        <v>1</v>
      </c>
      <c r="H2071" t="str">
        <v>თბილისი</v>
      </c>
      <c r="I2071" t="str">
        <v/>
      </c>
      <c r="J2071" t="str">
        <v/>
      </c>
      <c r="K2071" t="str">
        <v>GE66BG0000000576021900</v>
      </c>
      <c r="M2071" t="str">
        <v/>
      </c>
      <c r="N2071" t="str">
        <v/>
      </c>
      <c r="O2071" t="str">
        <v/>
      </c>
      <c r="P2071" t="str">
        <v/>
      </c>
      <c r="Q2071" t="str">
        <v/>
      </c>
      <c r="R2071" t="str">
        <v>bf4d83f9-5064-4958-af6e-e4c21b2e4880</v>
      </c>
      <c r="S2071" t="str">
        <v>94279771-0dd8-44b8-955b-275714b1489b</v>
      </c>
      <c r="T2071" t="str">
        <v>c18ff8f0-ee88-4a21-a3fc-0d89617090c3</v>
      </c>
      <c r="U2071" t="str">
        <v>ICE002070</v>
      </c>
      <c r="V2071" t="b">
        <f>ISNUMBER(MATCH( ""&amp; T2071,  Emploees!AC:AC,0))</f>
        <v>0</v>
      </c>
      <c r="W2071" t="b">
        <f>IF(V2071,FALSE,ISNUMBER(MATCH(T2071,Emploees!B:B,0)))</f>
        <v>0</v>
      </c>
      <c r="X2071" t="b">
        <v>1</v>
      </c>
      <c r="Y2071" t="e">
        <f>MATCH(ROW(),Sheet2!$A$2:$A$8,0)</f>
        <v>#N/A</v>
      </c>
    </row>
    <row r="2072" spans="1:25" hidden="1" x14ac:dyDescent="0.25">
      <c r="A2072" t="str">
        <v>მალხაზ ჯოჯუა</v>
      </c>
      <c r="B2072" t="str">
        <v>37001006272</v>
      </c>
      <c r="C2072" s="19" t="str">
        <v/>
      </c>
      <c r="E2072" t="str">
        <v>Male</v>
      </c>
      <c r="F2072" t="b">
        <v>1</v>
      </c>
      <c r="H2072" t="str">
        <v>თბილისი</v>
      </c>
      <c r="I2072" t="str">
        <v/>
      </c>
      <c r="J2072" t="str">
        <v/>
      </c>
      <c r="K2072" t="str">
        <v>GE64BG0000000533975734</v>
      </c>
      <c r="M2072" t="str">
        <v/>
      </c>
      <c r="N2072" t="str">
        <v/>
      </c>
      <c r="O2072" t="str">
        <v/>
      </c>
      <c r="P2072" t="str">
        <v/>
      </c>
      <c r="Q2072" t="str">
        <v/>
      </c>
      <c r="R2072" t="str">
        <v>bf4d83f9-5064-4958-af6e-e4c21b2e4880</v>
      </c>
      <c r="S2072" t="str">
        <v>94279771-0dd8-44b8-955b-275714b1489b</v>
      </c>
      <c r="T2072" t="str">
        <v>4d0279bb-0005-4a72-a8e9-92d58c96ae94</v>
      </c>
      <c r="U2072" t="str">
        <v>ICE002071</v>
      </c>
      <c r="V2072" t="b">
        <f>ISNUMBER(MATCH( ""&amp; T2072,  Emploees!AC:AC,0))</f>
        <v>0</v>
      </c>
      <c r="W2072" t="b">
        <f>IF(V2072,FALSE,ISNUMBER(MATCH(T2072,Emploees!B:B,0)))</f>
        <v>0</v>
      </c>
      <c r="X2072" t="b">
        <v>1</v>
      </c>
      <c r="Y2072" t="e">
        <f>MATCH(ROW(),Sheet2!$A$2:$A$8,0)</f>
        <v>#N/A</v>
      </c>
    </row>
    <row r="2073" spans="1:25" hidden="1" x14ac:dyDescent="0.25">
      <c r="A2073" t="str">
        <v>ოთარ არეშიძე</v>
      </c>
      <c r="B2073" t="str">
        <v>01007004611</v>
      </c>
      <c r="C2073" s="19" t="str">
        <v/>
      </c>
      <c r="E2073" t="str">
        <v>Male</v>
      </c>
      <c r="F2073" t="b">
        <v>1</v>
      </c>
      <c r="H2073" t="str">
        <v>თბილისი</v>
      </c>
      <c r="I2073" t="str">
        <v/>
      </c>
      <c r="J2073" t="str">
        <v/>
      </c>
      <c r="K2073" t="str">
        <v>GE42BG0000000772742600</v>
      </c>
      <c r="M2073" t="str">
        <v/>
      </c>
      <c r="N2073" t="str">
        <v/>
      </c>
      <c r="O2073" t="str">
        <v/>
      </c>
      <c r="P2073" t="str">
        <v/>
      </c>
      <c r="Q2073" t="str">
        <v/>
      </c>
      <c r="R2073" t="str">
        <v>bf4d83f9-5064-4958-af6e-e4c21b2e4880</v>
      </c>
      <c r="S2073" t="str">
        <v>94279771-0dd8-44b8-955b-275714b1489b</v>
      </c>
      <c r="T2073" t="str">
        <v>0c9c48ba-ae01-42ab-91f7-ef4adfddea99</v>
      </c>
      <c r="U2073" t="str">
        <v>ICE002072</v>
      </c>
      <c r="V2073" t="b">
        <f>ISNUMBER(MATCH( ""&amp; T2073,  Emploees!AC:AC,0))</f>
        <v>0</v>
      </c>
      <c r="W2073" t="b">
        <f>IF(V2073,FALSE,ISNUMBER(MATCH(T2073,Emploees!B:B,0)))</f>
        <v>0</v>
      </c>
      <c r="X2073" t="b">
        <v>1</v>
      </c>
      <c r="Y2073" t="e">
        <f>MATCH(ROW(),Sheet2!$A$2:$A$8,0)</f>
        <v>#N/A</v>
      </c>
    </row>
    <row r="2074" spans="1:25" hidden="1" x14ac:dyDescent="0.25">
      <c r="A2074" t="str">
        <v>ლუკა ტარუაშვილი</v>
      </c>
      <c r="B2074" t="str">
        <v>01027088246</v>
      </c>
      <c r="C2074" s="19" t="str">
        <v/>
      </c>
      <c r="E2074" t="str">
        <v>Male</v>
      </c>
      <c r="F2074" t="str">
        <v/>
      </c>
      <c r="H2074" t="str">
        <v>თბილისი</v>
      </c>
      <c r="I2074" t="str">
        <v/>
      </c>
      <c r="J2074" t="str">
        <v/>
      </c>
      <c r="K2074" t="str">
        <v>GE97BG0000000543710642</v>
      </c>
      <c r="M2074" t="str">
        <v/>
      </c>
      <c r="N2074" t="str">
        <v/>
      </c>
      <c r="O2074" t="str">
        <v/>
      </c>
      <c r="P2074" t="str">
        <v/>
      </c>
      <c r="Q2074">
        <v>2144</v>
      </c>
      <c r="R2074" t="str">
        <v>470412f4-e2c0-4f9d-91f1-1c0630a02364</v>
      </c>
      <c r="S2074" t="str">
        <v>94279771-0dd8-44b8-955b-275714b1489b</v>
      </c>
      <c r="T2074" t="str">
        <v>636138b2-4e57-4c7a-81ac-be79f3ce2526</v>
      </c>
      <c r="U2074" t="str">
        <v>ICE002073</v>
      </c>
      <c r="V2074" t="b">
        <f>ISNUMBER(MATCH( ""&amp; T2074,  Emploees!AC:AC,0))</f>
        <v>0</v>
      </c>
      <c r="W2074" t="b">
        <f>IF(V2074,FALSE,ISNUMBER(MATCH(T2074,Emploees!B:B,0)))</f>
        <v>0</v>
      </c>
      <c r="X2074" t="b">
        <v>1</v>
      </c>
      <c r="Y2074" t="e">
        <f>MATCH(ROW(),Sheet2!$A$2:$A$8,0)</f>
        <v>#N/A</v>
      </c>
    </row>
    <row r="2075" spans="1:25" hidden="1" x14ac:dyDescent="0.25">
      <c r="A2075" t="str">
        <v>ავიაქსელი ტური</v>
      </c>
      <c r="B2075" t="str">
        <v>412751133</v>
      </c>
      <c r="C2075" s="19" t="str">
        <v/>
      </c>
      <c r="E2075" t="str">
        <v/>
      </c>
      <c r="F2075" t="str">
        <v/>
      </c>
      <c r="H2075" t="str">
        <v/>
      </c>
      <c r="I2075" t="str">
        <v/>
      </c>
      <c r="J2075" t="str">
        <v/>
      </c>
      <c r="K2075" t="str">
        <v>GE61TB7522936080100011</v>
      </c>
      <c r="M2075" t="str">
        <v/>
      </c>
      <c r="N2075" t="str">
        <v/>
      </c>
      <c r="O2075" t="str">
        <v/>
      </c>
      <c r="P2075" t="str">
        <v/>
      </c>
      <c r="Q2075">
        <v>2055</v>
      </c>
      <c r="R2075" t="str">
        <v>0d51a686-652b-478f-9502-50b11abafa54</v>
      </c>
      <c r="S2075" t="str">
        <v>94279771-0dd8-44b8-955b-275714b1489b</v>
      </c>
      <c r="T2075" t="str">
        <v>770240ba-7d7e-4e52-ab95-1e84438ba411</v>
      </c>
      <c r="U2075" t="str">
        <v>ICE002074</v>
      </c>
      <c r="V2075" t="b">
        <f>ISNUMBER(MATCH( ""&amp; T2075,  Emploees!AC:AC,0))</f>
        <v>0</v>
      </c>
      <c r="W2075" t="b">
        <f>IF(V2075,FALSE,ISNUMBER(MATCH(T2075,Emploees!B:B,0)))</f>
        <v>0</v>
      </c>
      <c r="X2075" t="b">
        <v>1</v>
      </c>
      <c r="Y2075" t="e">
        <f>MATCH(ROW(),Sheet2!$A$2:$A$8,0)</f>
        <v>#N/A</v>
      </c>
    </row>
    <row r="2076" spans="1:25" hidden="1" x14ac:dyDescent="0.25">
      <c r="A2076" t="str">
        <v>ანრი ტაბატაძე</v>
      </c>
      <c r="B2076" t="str">
        <v>36001013916</v>
      </c>
      <c r="C2076" s="19" t="str">
        <v/>
      </c>
      <c r="E2076" t="str">
        <v>Male</v>
      </c>
      <c r="F2076" t="b">
        <v>1</v>
      </c>
      <c r="H2076" t="str">
        <v>საქარეჯო</v>
      </c>
      <c r="I2076" t="str">
        <v/>
      </c>
      <c r="J2076" t="str">
        <v/>
      </c>
      <c r="K2076" t="str">
        <v>GE14BG0000000525264773</v>
      </c>
      <c r="M2076" t="str">
        <v/>
      </c>
      <c r="N2076" t="str">
        <v/>
      </c>
      <c r="O2076" t="str">
        <v/>
      </c>
      <c r="P2076" t="str">
        <v/>
      </c>
      <c r="Q2076" t="str">
        <v/>
      </c>
      <c r="R2076" t="str">
        <v>bf4d83f9-5064-4958-af6e-e4c21b2e4880</v>
      </c>
      <c r="S2076" t="str">
        <v>94279771-0dd8-44b8-955b-275714b1489b</v>
      </c>
      <c r="T2076" t="str">
        <v>fd984f05-842a-4ab5-bd4b-70a8ef46a054</v>
      </c>
      <c r="U2076" t="str">
        <v>ICE002075</v>
      </c>
      <c r="V2076" t="b">
        <f>ISNUMBER(MATCH( ""&amp; T2076,  Emploees!AC:AC,0))</f>
        <v>0</v>
      </c>
      <c r="W2076" t="b">
        <f>IF(V2076,FALSE,ISNUMBER(MATCH(T2076,Emploees!B:B,0)))</f>
        <v>1</v>
      </c>
      <c r="X2076" t="b">
        <v>1</v>
      </c>
      <c r="Y2076" t="e">
        <f>MATCH(ROW(),Sheet2!$A$2:$A$8,0)</f>
        <v>#N/A</v>
      </c>
    </row>
    <row r="2077" spans="1:25" hidden="1" x14ac:dyDescent="0.25">
      <c r="A2077" t="str">
        <v>ნესტან ლორთქიფანიძე</v>
      </c>
      <c r="B2077" t="str">
        <v>61006007737</v>
      </c>
      <c r="C2077" s="19" t="str">
        <v/>
      </c>
      <c r="E2077" t="str">
        <v>Female</v>
      </c>
      <c r="F2077" t="b">
        <v>1</v>
      </c>
      <c r="H2077" t="str">
        <v/>
      </c>
      <c r="I2077" t="str">
        <v/>
      </c>
      <c r="J2077" t="str">
        <v/>
      </c>
      <c r="K2077" t="str">
        <v>GE72BG0000000162765666</v>
      </c>
      <c r="M2077" t="str">
        <v/>
      </c>
      <c r="N2077" t="str">
        <v/>
      </c>
      <c r="O2077" t="str">
        <v/>
      </c>
      <c r="P2077" t="str">
        <v/>
      </c>
      <c r="Q2077">
        <v>1869</v>
      </c>
      <c r="R2077" t="str">
        <v>bf4d83f9-5064-4958-af6e-e4c21b2e4880</v>
      </c>
      <c r="S2077" t="str">
        <v>94279771-0dd8-44b8-955b-275714b1489b</v>
      </c>
      <c r="T2077" t="str">
        <v>57f9a1b9-37a3-4333-9a1b-46d56409484a</v>
      </c>
      <c r="U2077" t="str">
        <v>ICE002076</v>
      </c>
      <c r="V2077" t="b">
        <f>ISNUMBER(MATCH( ""&amp; T2077,  Emploees!AC:AC,0))</f>
        <v>0</v>
      </c>
      <c r="W2077" t="b">
        <f>IF(V2077,FALSE,ISNUMBER(MATCH(T2077,Emploees!B:B,0)))</f>
        <v>0</v>
      </c>
      <c r="X2077" t="b">
        <v>1</v>
      </c>
      <c r="Y2077" t="e">
        <f>MATCH(ROW(),Sheet2!$A$2:$A$8,0)</f>
        <v>#N/A</v>
      </c>
    </row>
    <row r="2078" spans="1:25" hidden="1" x14ac:dyDescent="0.25">
      <c r="A2078" t="str">
        <v>ზაქარია ნოზაძე</v>
      </c>
      <c r="B2078" t="str">
        <v>01009006208</v>
      </c>
      <c r="C2078" s="19" t="str">
        <v/>
      </c>
      <c r="E2078" t="str">
        <v>Male</v>
      </c>
      <c r="F2078" t="b">
        <v>1</v>
      </c>
      <c r="H2078" t="str">
        <v/>
      </c>
      <c r="I2078" t="str">
        <v/>
      </c>
      <c r="J2078" t="str">
        <v/>
      </c>
      <c r="K2078" t="str">
        <v>GE83BG0000000162298358</v>
      </c>
      <c r="M2078" t="str">
        <v/>
      </c>
      <c r="N2078" t="str">
        <v/>
      </c>
      <c r="O2078" t="str">
        <v/>
      </c>
      <c r="P2078" t="str">
        <v/>
      </c>
      <c r="Q2078" t="str">
        <v/>
      </c>
      <c r="R2078" t="str">
        <v>bf4d83f9-5064-4958-af6e-e4c21b2e4880</v>
      </c>
      <c r="S2078" t="str">
        <v>94279771-0dd8-44b8-955b-275714b1489b</v>
      </c>
      <c r="T2078" t="str">
        <v>83660373-dbbd-46bb-8744-45279ad2d943</v>
      </c>
      <c r="U2078" t="str">
        <v>ICE002077</v>
      </c>
      <c r="V2078" t="b">
        <f>ISNUMBER(MATCH( ""&amp; T2078,  Emploees!AC:AC,0))</f>
        <v>0</v>
      </c>
      <c r="W2078" t="b">
        <f>IF(V2078,FALSE,ISNUMBER(MATCH(T2078,Emploees!B:B,0)))</f>
        <v>0</v>
      </c>
      <c r="X2078" t="b">
        <v>1</v>
      </c>
      <c r="Y2078" t="e">
        <f>MATCH(ROW(),Sheet2!$A$2:$A$8,0)</f>
        <v>#N/A</v>
      </c>
    </row>
    <row r="2079" spans="1:25" hidden="1" x14ac:dyDescent="0.25">
      <c r="A2079" t="str">
        <v>ნიკოლოზ გაგნიძე</v>
      </c>
      <c r="B2079" t="str">
        <v>01027074127</v>
      </c>
      <c r="C2079" s="19" t="str">
        <v/>
      </c>
      <c r="E2079" t="str">
        <v>Male</v>
      </c>
      <c r="F2079" t="str">
        <v/>
      </c>
      <c r="H2079" t="str">
        <v>თბილისი</v>
      </c>
      <c r="I2079" t="str">
        <v/>
      </c>
      <c r="J2079" t="str">
        <v/>
      </c>
      <c r="K2079" t="str">
        <v>GE83TB7363945064300042</v>
      </c>
      <c r="M2079" t="str">
        <v/>
      </c>
      <c r="N2079" t="str">
        <v/>
      </c>
      <c r="O2079" t="str">
        <v/>
      </c>
      <c r="P2079" t="str">
        <v/>
      </c>
      <c r="Q2079">
        <v>2167</v>
      </c>
      <c r="R2079" t="str">
        <v>470412f4-e2c0-4f9d-91f1-1c0630a02364</v>
      </c>
      <c r="S2079" t="str">
        <v>94279771-0dd8-44b8-955b-275714b1489b</v>
      </c>
      <c r="T2079" t="str">
        <v>f11895e2-17c6-44d5-a52d-f5d8dcff07d0</v>
      </c>
      <c r="U2079" t="str">
        <v>ICE002078</v>
      </c>
      <c r="V2079" t="b">
        <f>ISNUMBER(MATCH( ""&amp; T2079,  Emploees!AC:AC,0))</f>
        <v>0</v>
      </c>
      <c r="W2079" t="b">
        <f>IF(V2079,FALSE,ISNUMBER(MATCH(T2079,Emploees!B:B,0)))</f>
        <v>0</v>
      </c>
      <c r="X2079" t="b">
        <v>1</v>
      </c>
      <c r="Y2079" t="e">
        <f>MATCH(ROW(),Sheet2!$A$2:$A$8,0)</f>
        <v>#N/A</v>
      </c>
    </row>
    <row r="2080" spans="1:25" hidden="1" x14ac:dyDescent="0.25">
      <c r="A2080" t="str">
        <v>გია ამაღლობელი</v>
      </c>
      <c r="B2080" t="str">
        <v>61010014060</v>
      </c>
      <c r="C2080" s="19" t="str">
        <v/>
      </c>
      <c r="E2080" t="str">
        <v>Male</v>
      </c>
      <c r="F2080" t="b">
        <v>1</v>
      </c>
      <c r="H2080" t="str">
        <v>ბათუმი</v>
      </c>
      <c r="I2080" t="str">
        <v/>
      </c>
      <c r="J2080" t="str">
        <v/>
      </c>
      <c r="K2080" t="str">
        <v/>
      </c>
      <c r="M2080" t="str">
        <v/>
      </c>
      <c r="N2080" t="str">
        <v/>
      </c>
      <c r="O2080" t="str">
        <v/>
      </c>
      <c r="P2080" t="str">
        <v/>
      </c>
      <c r="Q2080" t="str">
        <v/>
      </c>
      <c r="R2080" t="str">
        <v>bf4d83f9-5064-4958-af6e-e4c21b2e4880</v>
      </c>
      <c r="S2080" t="str">
        <v>94279771-0dd8-44b8-955b-275714b1489b</v>
      </c>
      <c r="T2080" t="str">
        <v>5c7861c2-0c0b-4888-ae0f-f4d1cefd7a6d</v>
      </c>
      <c r="U2080" t="str">
        <v>ICE002079</v>
      </c>
      <c r="V2080" t="b">
        <f>ISNUMBER(MATCH( ""&amp; T2080,  Emploees!AC:AC,0))</f>
        <v>0</v>
      </c>
      <c r="W2080" t="b">
        <f>IF(V2080,FALSE,ISNUMBER(MATCH(T2080,Emploees!B:B,0)))</f>
        <v>0</v>
      </c>
      <c r="X2080" t="b">
        <v>1</v>
      </c>
      <c r="Y2080" t="e">
        <f>MATCH(ROW(),Sheet2!$A$2:$A$8,0)</f>
        <v>#N/A</v>
      </c>
    </row>
    <row r="2081" spans="1:25" hidden="1" x14ac:dyDescent="0.25">
      <c r="A2081" t="str">
        <v>ვახტანგ ბოლქვაძე</v>
      </c>
      <c r="B2081" t="str">
        <v>61008002276</v>
      </c>
      <c r="C2081" s="19" t="str">
        <v/>
      </c>
      <c r="E2081" t="str">
        <v>Male</v>
      </c>
      <c r="F2081" t="b">
        <v>1</v>
      </c>
      <c r="H2081" t="str">
        <v>ბათუმი</v>
      </c>
      <c r="I2081" t="str">
        <v/>
      </c>
      <c r="J2081" t="str">
        <v/>
      </c>
      <c r="K2081" t="str">
        <v>GE62BG0000000499345024</v>
      </c>
      <c r="M2081" t="str">
        <v/>
      </c>
      <c r="N2081" t="str">
        <v/>
      </c>
      <c r="O2081" t="str">
        <v/>
      </c>
      <c r="P2081" t="str">
        <v/>
      </c>
      <c r="Q2081">
        <v>2181</v>
      </c>
      <c r="R2081" t="str">
        <v>bf4d83f9-5064-4958-af6e-e4c21b2e4880</v>
      </c>
      <c r="S2081" t="str">
        <v>94279771-0dd8-44b8-955b-275714b1489b</v>
      </c>
      <c r="T2081" t="str">
        <v>3b7ef23a-60d2-4a78-8374-3e994af5f9a1</v>
      </c>
      <c r="U2081" t="str">
        <v>ICE002080</v>
      </c>
      <c r="V2081" t="b">
        <f>ISNUMBER(MATCH( ""&amp; T2081,  Emploees!AC:AC,0))</f>
        <v>0</v>
      </c>
      <c r="W2081" t="b">
        <f>IF(V2081,FALSE,ISNUMBER(MATCH(T2081,Emploees!B:B,0)))</f>
        <v>0</v>
      </c>
      <c r="X2081" t="b">
        <v>1</v>
      </c>
      <c r="Y2081" t="e">
        <f>MATCH(ROW(),Sheet2!$A$2:$A$8,0)</f>
        <v>#N/A</v>
      </c>
    </row>
    <row r="2082" spans="1:25" hidden="1" x14ac:dyDescent="0.25">
      <c r="A2082" t="str">
        <v>დრს ინტერნეიშენალ</v>
      </c>
      <c r="B2082" t="str">
        <v>421279182</v>
      </c>
      <c r="C2082" s="19" t="str">
        <v/>
      </c>
      <c r="E2082" t="str">
        <v/>
      </c>
      <c r="F2082" t="str">
        <v/>
      </c>
      <c r="H2082" t="str">
        <v>ქალაქი წყალტუბო, მიხეილ ლერმონტოვის ქუჩა, N 3</v>
      </c>
      <c r="I2082" t="str">
        <v/>
      </c>
      <c r="J2082" t="str">
        <v/>
      </c>
      <c r="K2082" t="str">
        <v/>
      </c>
      <c r="M2082" t="str">
        <v>უნაი გოქგოზ</v>
      </c>
      <c r="N2082">
        <v>16069429850</v>
      </c>
      <c r="O2082" t="str">
        <v/>
      </c>
      <c r="P2082" t="str">
        <v/>
      </c>
      <c r="Q2082">
        <v>2050</v>
      </c>
      <c r="R2082" t="str">
        <v>0d51a686-652b-478f-9502-50b11abafa54</v>
      </c>
      <c r="S2082" t="str">
        <v>94279771-0dd8-44b8-955b-275714b1489b</v>
      </c>
      <c r="T2082" t="str">
        <v>be223411-77aa-4717-a468-70bac3cee5ba</v>
      </c>
      <c r="U2082" t="str">
        <v>ICE002081</v>
      </c>
      <c r="V2082" t="b">
        <f>ISNUMBER(MATCH( ""&amp; T2082,  Emploees!AC:AC,0))</f>
        <v>0</v>
      </c>
      <c r="W2082" t="b">
        <f>IF(V2082,FALSE,ISNUMBER(MATCH(T2082,Emploees!B:B,0)))</f>
        <v>0</v>
      </c>
      <c r="X2082" t="b">
        <v>1</v>
      </c>
      <c r="Y2082" t="e">
        <f>MATCH(ROW(),Sheet2!$A$2:$A$8,0)</f>
        <v>#N/A</v>
      </c>
    </row>
    <row r="2083" spans="1:25" hidden="1" x14ac:dyDescent="0.25">
      <c r="A2083" t="str">
        <v>ტარიელ ხოსიტაშვილი</v>
      </c>
      <c r="B2083" t="str">
        <v>31001031436</v>
      </c>
      <c r="C2083" s="19" t="str">
        <v/>
      </c>
      <c r="E2083" t="str">
        <v>Male</v>
      </c>
      <c r="F2083" t="str">
        <v/>
      </c>
      <c r="H2083" t="str">
        <v/>
      </c>
      <c r="I2083" t="str">
        <v/>
      </c>
      <c r="J2083" t="str">
        <v/>
      </c>
      <c r="K2083" t="str">
        <v>GE10BG0000000537556103</v>
      </c>
      <c r="M2083" t="str">
        <v/>
      </c>
      <c r="N2083" t="str">
        <v/>
      </c>
      <c r="O2083" t="str">
        <v/>
      </c>
      <c r="P2083" t="str">
        <v/>
      </c>
      <c r="Q2083">
        <v>2170</v>
      </c>
      <c r="R2083" t="str">
        <v>470412f4-e2c0-4f9d-91f1-1c0630a02364</v>
      </c>
      <c r="S2083" t="str">
        <v>94279771-0dd8-44b8-955b-275714b1489b</v>
      </c>
      <c r="T2083" t="str">
        <v>e32ec872-9945-4618-a2d1-dce53cc0a296</v>
      </c>
      <c r="U2083" t="str">
        <v>ICE002082</v>
      </c>
      <c r="V2083" t="b">
        <f>ISNUMBER(MATCH( ""&amp; T2083,  Emploees!AC:AC,0))</f>
        <v>0</v>
      </c>
      <c r="W2083" t="b">
        <f>IF(V2083,FALSE,ISNUMBER(MATCH(T2083,Emploees!B:B,0)))</f>
        <v>0</v>
      </c>
      <c r="X2083" t="b">
        <v>1</v>
      </c>
      <c r="Y2083" t="e">
        <f>MATCH(ROW(),Sheet2!$A$2:$A$8,0)</f>
        <v>#N/A</v>
      </c>
    </row>
    <row r="2084" spans="1:25" hidden="1" x14ac:dyDescent="0.25">
      <c r="A2084" t="str">
        <v>ტარიელ ვარდიაშვილი</v>
      </c>
      <c r="B2084" t="str">
        <v>01019080150</v>
      </c>
      <c r="C2084" s="19" t="str">
        <v/>
      </c>
      <c r="E2084" t="str">
        <v>Male</v>
      </c>
      <c r="F2084" t="str">
        <v/>
      </c>
      <c r="H2084" t="str">
        <v/>
      </c>
      <c r="I2084" t="str">
        <v/>
      </c>
      <c r="J2084" t="str">
        <v/>
      </c>
      <c r="K2084" t="str">
        <v>GE26TB7124836010100029</v>
      </c>
      <c r="M2084" t="str">
        <v/>
      </c>
      <c r="N2084" t="str">
        <v/>
      </c>
      <c r="O2084" t="str">
        <v/>
      </c>
      <c r="P2084" t="str">
        <v/>
      </c>
      <c r="Q2084" t="str">
        <v/>
      </c>
      <c r="R2084" t="str">
        <v>ba538574-e93f-4ce8-a780-667b61fc970a</v>
      </c>
      <c r="S2084" t="str">
        <v>94279771-0dd8-44b8-955b-275714b1489b</v>
      </c>
      <c r="T2084" t="str">
        <v>f5e9b115-ffcc-4166-806b-5f1a1e1e1a12</v>
      </c>
      <c r="U2084" t="str">
        <v>ICE002083</v>
      </c>
      <c r="V2084" t="b">
        <f>ISNUMBER(MATCH( ""&amp; T2084,  Emploees!AC:AC,0))</f>
        <v>0</v>
      </c>
      <c r="W2084" t="b">
        <f>IF(V2084,FALSE,ISNUMBER(MATCH(T2084,Emploees!B:B,0)))</f>
        <v>0</v>
      </c>
      <c r="X2084" t="b">
        <v>1</v>
      </c>
      <c r="Y2084" t="e">
        <f>MATCH(ROW(),Sheet2!$A$2:$A$8,0)</f>
        <v>#N/A</v>
      </c>
    </row>
    <row r="2085" spans="1:25" hidden="1" x14ac:dyDescent="0.25">
      <c r="A2085" t="str">
        <v>სეიფ ჰაუზ</v>
      </c>
      <c r="B2085" t="str">
        <v>405428764</v>
      </c>
      <c r="C2085" s="19" t="str">
        <v/>
      </c>
      <c r="E2085" t="str">
        <v/>
      </c>
      <c r="F2085" t="str">
        <v/>
      </c>
      <c r="H2085" t="str">
        <v/>
      </c>
      <c r="I2085" t="str">
        <v/>
      </c>
      <c r="J2085" t="str">
        <v/>
      </c>
      <c r="K2085" t="str">
        <v>GE70BG0000000537691405</v>
      </c>
      <c r="M2085" t="str">
        <v/>
      </c>
      <c r="N2085" t="str">
        <v/>
      </c>
      <c r="O2085" t="str">
        <v/>
      </c>
      <c r="P2085" t="str">
        <v/>
      </c>
      <c r="Q2085">
        <v>2002</v>
      </c>
      <c r="R2085" t="str">
        <v>0d51a686-652b-478f-9502-50b11abafa54</v>
      </c>
      <c r="S2085" t="str">
        <v>94279771-0dd8-44b8-955b-275714b1489b</v>
      </c>
      <c r="T2085" t="str">
        <v>ccc0d8e5-d41a-47a8-a5d6-52d6d014d210</v>
      </c>
      <c r="U2085" t="str">
        <v>ICE002084</v>
      </c>
      <c r="V2085" t="b">
        <f>ISNUMBER(MATCH( ""&amp; T2085,  Emploees!AC:AC,0))</f>
        <v>0</v>
      </c>
      <c r="W2085" t="b">
        <f>IF(V2085,FALSE,ISNUMBER(MATCH(T2085,Emploees!B:B,0)))</f>
        <v>0</v>
      </c>
      <c r="X2085" t="b">
        <v>1</v>
      </c>
      <c r="Y2085" t="e">
        <f>MATCH(ROW(),Sheet2!$A$2:$A$8,0)</f>
        <v>#N/A</v>
      </c>
    </row>
    <row r="2086" spans="1:25" hidden="1" x14ac:dyDescent="0.25">
      <c r="A2086" t="str">
        <v>თბილისის ელექტრომიმწოდებელი კომპანია</v>
      </c>
      <c r="B2086" t="str">
        <v>406312690</v>
      </c>
      <c r="C2086" s="19" t="str">
        <v/>
      </c>
      <c r="E2086" t="str">
        <v/>
      </c>
      <c r="F2086" t="str">
        <v/>
      </c>
      <c r="H2086" t="str">
        <v>საქართველო, ქალაქი თბილისი , ვაკის რაიონი, ოთარ ჩხეიძის ქუჩა N 10</v>
      </c>
      <c r="I2086" t="str">
        <v/>
      </c>
      <c r="J2086" t="str">
        <v/>
      </c>
      <c r="K2086" t="str">
        <v/>
      </c>
      <c r="M2086" t="str">
        <v/>
      </c>
      <c r="N2086" t="str">
        <v/>
      </c>
      <c r="O2086" t="str">
        <v/>
      </c>
      <c r="P2086" t="str">
        <v/>
      </c>
      <c r="Q2086" t="str">
        <v/>
      </c>
      <c r="R2086" t="str">
        <v>0d51a686-652b-478f-9502-50b11abafa54</v>
      </c>
      <c r="S2086" t="str">
        <v>94279771-0dd8-44b8-955b-275714b1489b</v>
      </c>
      <c r="T2086" t="str">
        <v>b9232bf7-50da-4218-b3ea-357b687d9401</v>
      </c>
      <c r="U2086" t="str">
        <v>ICE002085</v>
      </c>
      <c r="V2086" t="b">
        <f>ISNUMBER(MATCH( ""&amp; T2086,  Emploees!AC:AC,0))</f>
        <v>0</v>
      </c>
      <c r="W2086" t="b">
        <f>IF(V2086,FALSE,ISNUMBER(MATCH(T2086,Emploees!B:B,0)))</f>
        <v>0</v>
      </c>
      <c r="X2086" t="b">
        <v>1</v>
      </c>
      <c r="Y2086" t="e">
        <f>MATCH(ROW(),Sheet2!$A$2:$A$8,0)</f>
        <v>#N/A</v>
      </c>
    </row>
    <row r="2087" spans="1:25" hidden="1" x14ac:dyDescent="0.25">
      <c r="A2087" t="str">
        <v>ირაკლი ლაღიძე</v>
      </c>
      <c r="B2087" t="str">
        <v>01008057033</v>
      </c>
      <c r="C2087" s="19" t="str">
        <v/>
      </c>
      <c r="E2087" t="str">
        <v>Male</v>
      </c>
      <c r="F2087" t="b">
        <v>1</v>
      </c>
      <c r="H2087" t="str">
        <v/>
      </c>
      <c r="I2087" t="str">
        <v/>
      </c>
      <c r="J2087" t="str">
        <v/>
      </c>
      <c r="K2087" t="str">
        <v>GE62BG0000000537981579GEL</v>
      </c>
      <c r="M2087" t="str">
        <v/>
      </c>
      <c r="N2087" t="str">
        <v/>
      </c>
      <c r="O2087" t="str">
        <v/>
      </c>
      <c r="P2087" t="str">
        <v/>
      </c>
      <c r="Q2087" t="str">
        <v/>
      </c>
      <c r="R2087" t="str">
        <v>bf4d83f9-5064-4958-af6e-e4c21b2e4880</v>
      </c>
      <c r="S2087" t="str">
        <v>94279771-0dd8-44b8-955b-275714b1489b</v>
      </c>
      <c r="T2087" t="str">
        <v>44f55f6f-33ae-4923-aa34-54bf9bfc2d4b</v>
      </c>
      <c r="U2087" t="str">
        <v>ICE002086</v>
      </c>
      <c r="V2087" t="b">
        <f>ISNUMBER(MATCH( ""&amp; T2087,  Emploees!AC:AC,0))</f>
        <v>0</v>
      </c>
      <c r="W2087" t="b">
        <f>IF(V2087,FALSE,ISNUMBER(MATCH(T2087,Emploees!B:B,0)))</f>
        <v>0</v>
      </c>
      <c r="X2087" t="b">
        <v>1</v>
      </c>
      <c r="Y2087" t="e">
        <f>MATCH(ROW(),Sheet2!$A$2:$A$8,0)</f>
        <v>#N/A</v>
      </c>
    </row>
    <row r="2088" spans="1:25" hidden="1" x14ac:dyDescent="0.25">
      <c r="A2088" t="str">
        <v>ედიკ მურადიანი</v>
      </c>
      <c r="B2088" t="str">
        <v>61001076124</v>
      </c>
      <c r="C2088" s="19" t="str">
        <v/>
      </c>
      <c r="E2088" t="str">
        <v>Male</v>
      </c>
      <c r="F2088" t="b">
        <v>1</v>
      </c>
      <c r="H2088" t="str">
        <v/>
      </c>
      <c r="I2088" t="str">
        <v/>
      </c>
      <c r="J2088" t="str">
        <v/>
      </c>
      <c r="K2088" t="str">
        <v>GE69BG0000000796171300GEL</v>
      </c>
      <c r="M2088" t="str">
        <v/>
      </c>
      <c r="N2088" t="str">
        <v/>
      </c>
      <c r="O2088" t="str">
        <v/>
      </c>
      <c r="P2088" t="str">
        <v/>
      </c>
      <c r="Q2088" t="str">
        <v/>
      </c>
      <c r="R2088" t="str">
        <v>bf4d83f9-5064-4958-af6e-e4c21b2e4880</v>
      </c>
      <c r="S2088" t="str">
        <v>94279771-0dd8-44b8-955b-275714b1489b</v>
      </c>
      <c r="T2088" t="str">
        <v>eef72c8c-2a3a-43d1-ab15-5706ed0a7317</v>
      </c>
      <c r="U2088" t="str">
        <v>ICE002087</v>
      </c>
      <c r="V2088" t="b">
        <f>ISNUMBER(MATCH( ""&amp; T2088,  Emploees!AC:AC,0))</f>
        <v>0</v>
      </c>
      <c r="W2088" t="b">
        <f>IF(V2088,FALSE,ISNUMBER(MATCH(T2088,Emploees!B:B,0)))</f>
        <v>0</v>
      </c>
      <c r="X2088" t="b">
        <v>1</v>
      </c>
      <c r="Y2088" t="e">
        <f>MATCH(ROW(),Sheet2!$A$2:$A$8,0)</f>
        <v>#N/A</v>
      </c>
    </row>
    <row r="2089" spans="1:25" hidden="1" x14ac:dyDescent="0.25">
      <c r="A2089" t="str">
        <v>გიორგი ბერიძე</v>
      </c>
      <c r="B2089" t="str">
        <v>61010017556</v>
      </c>
      <c r="C2089" s="19" t="str">
        <v/>
      </c>
      <c r="E2089" t="str">
        <v>Male</v>
      </c>
      <c r="F2089" t="b">
        <v>1</v>
      </c>
      <c r="H2089" t="str">
        <v/>
      </c>
      <c r="I2089" t="str">
        <v/>
      </c>
      <c r="J2089" t="str">
        <v/>
      </c>
      <c r="K2089" t="str">
        <v>GE94BG0000000345891224GEL</v>
      </c>
      <c r="M2089" t="str">
        <v/>
      </c>
      <c r="N2089" t="str">
        <v/>
      </c>
      <c r="O2089" t="str">
        <v/>
      </c>
      <c r="P2089" t="str">
        <v/>
      </c>
      <c r="Q2089" t="str">
        <v/>
      </c>
      <c r="R2089" t="str">
        <v>bf4d83f9-5064-4958-af6e-e4c21b2e4880</v>
      </c>
      <c r="S2089" t="str">
        <v>94279771-0dd8-44b8-955b-275714b1489b</v>
      </c>
      <c r="T2089" t="str">
        <v>cb1216ca-f3b4-4961-b0c2-e54d05934af7</v>
      </c>
      <c r="U2089" t="str">
        <v>ICE002088</v>
      </c>
      <c r="V2089" t="b">
        <f>ISNUMBER(MATCH( ""&amp; T2089,  Emploees!AC:AC,0))</f>
        <v>0</v>
      </c>
      <c r="W2089" t="b">
        <f>IF(V2089,FALSE,ISNUMBER(MATCH(T2089,Emploees!B:B,0)))</f>
        <v>0</v>
      </c>
      <c r="X2089" t="b">
        <v>1</v>
      </c>
      <c r="Y2089" t="e">
        <f>MATCH(ROW(),Sheet2!$A$2:$A$8,0)</f>
        <v>#N/A</v>
      </c>
    </row>
    <row r="2090" spans="1:25" hidden="1" x14ac:dyDescent="0.25">
      <c r="A2090" t="str">
        <v>დემური სულუხია</v>
      </c>
      <c r="B2090" t="str">
        <v>01019085319</v>
      </c>
      <c r="C2090" s="19" t="str">
        <v/>
      </c>
      <c r="E2090" t="str">
        <v>Male</v>
      </c>
      <c r="F2090" t="b">
        <v>1</v>
      </c>
      <c r="H2090" t="str">
        <v/>
      </c>
      <c r="I2090" t="str">
        <v/>
      </c>
      <c r="J2090" t="str">
        <v/>
      </c>
      <c r="K2090" t="str">
        <v/>
      </c>
      <c r="M2090" t="str">
        <v/>
      </c>
      <c r="N2090" t="str">
        <v/>
      </c>
      <c r="O2090" t="str">
        <v/>
      </c>
      <c r="P2090" t="str">
        <v/>
      </c>
      <c r="Q2090" t="str">
        <v/>
      </c>
      <c r="R2090" t="str">
        <v>bf4d83f9-5064-4958-af6e-e4c21b2e4880</v>
      </c>
      <c r="S2090" t="str">
        <v>94279771-0dd8-44b8-955b-275714b1489b</v>
      </c>
      <c r="T2090" t="str">
        <v>92982130-08af-4afe-b490-ef00689b0837</v>
      </c>
      <c r="U2090" t="str">
        <v>ICE002089</v>
      </c>
      <c r="V2090" t="b">
        <f>ISNUMBER(MATCH( ""&amp; T2090,  Emploees!AC:AC,0))</f>
        <v>0</v>
      </c>
      <c r="W2090" t="b">
        <f>IF(V2090,FALSE,ISNUMBER(MATCH(T2090,Emploees!B:B,0)))</f>
        <v>0</v>
      </c>
      <c r="X2090" t="b">
        <v>1</v>
      </c>
      <c r="Y2090" t="e">
        <f>MATCH(ROW(),Sheet2!$A$2:$A$8,0)</f>
        <v>#N/A</v>
      </c>
    </row>
    <row r="2091" spans="1:25" hidden="1" x14ac:dyDescent="0.25">
      <c r="A2091" t="str">
        <v>კეკელიძე ლაშა</v>
      </c>
      <c r="B2091" t="str">
        <v>61310021085</v>
      </c>
      <c r="C2091" s="19" t="str">
        <v/>
      </c>
      <c r="E2091" t="str">
        <v>Male</v>
      </c>
      <c r="F2091" t="b">
        <v>1</v>
      </c>
      <c r="H2091" t="str">
        <v/>
      </c>
      <c r="I2091" t="str">
        <v/>
      </c>
      <c r="J2091" t="str">
        <v/>
      </c>
      <c r="K2091" t="str">
        <v>GE19BG0000000540087447,GE13TB7492145068100008</v>
      </c>
      <c r="M2091" t="str">
        <v/>
      </c>
      <c r="N2091" t="str">
        <v/>
      </c>
      <c r="O2091" t="str">
        <v/>
      </c>
      <c r="P2091" t="str">
        <v/>
      </c>
      <c r="Q2091" t="str">
        <v/>
      </c>
      <c r="R2091" t="str">
        <v>bf4d83f9-5064-4958-af6e-e4c21b2e4880</v>
      </c>
      <c r="S2091" t="str">
        <v>94279771-0dd8-44b8-955b-275714b1489b</v>
      </c>
      <c r="T2091" t="str">
        <v>e42a8d82-64fb-4f7e-a304-5e1bb8cb1e06</v>
      </c>
      <c r="U2091" t="str">
        <v>ICE002090</v>
      </c>
      <c r="V2091" t="b">
        <f>ISNUMBER(MATCH( ""&amp; T2091,  Emploees!AC:AC,0))</f>
        <v>0</v>
      </c>
      <c r="W2091" t="b">
        <f>IF(V2091,FALSE,ISNUMBER(MATCH(T2091,Emploees!B:B,0)))</f>
        <v>0</v>
      </c>
      <c r="X2091" t="b">
        <v>1</v>
      </c>
      <c r="Y2091" t="e">
        <f>MATCH(ROW(),Sheet2!$A$2:$A$8,0)</f>
        <v>#N/A</v>
      </c>
    </row>
    <row r="2092" spans="1:25" hidden="1" x14ac:dyDescent="0.25">
      <c r="A2092" t="str">
        <v>გიორგი წელაური</v>
      </c>
      <c r="B2092" t="str">
        <v>01019088296</v>
      </c>
      <c r="C2092" s="19" t="str">
        <v/>
      </c>
      <c r="E2092" t="str">
        <v>Male</v>
      </c>
      <c r="F2092" t="b">
        <v>1</v>
      </c>
      <c r="H2092" t="str">
        <v/>
      </c>
      <c r="I2092" t="str">
        <v/>
      </c>
      <c r="J2092" t="str">
        <v/>
      </c>
      <c r="K2092" t="str">
        <v>GE14BG0000000537366978GEL</v>
      </c>
      <c r="M2092" t="str">
        <v/>
      </c>
      <c r="N2092" t="str">
        <v/>
      </c>
      <c r="O2092" t="str">
        <v/>
      </c>
      <c r="P2092" t="str">
        <v/>
      </c>
      <c r="Q2092" t="str">
        <v/>
      </c>
      <c r="R2092" t="str">
        <v>bf4d83f9-5064-4958-af6e-e4c21b2e4880</v>
      </c>
      <c r="S2092" t="str">
        <v>94279771-0dd8-44b8-955b-275714b1489b</v>
      </c>
      <c r="T2092" t="str">
        <v>b2233d23-e604-43e9-8c55-dc7d8ddc79c6</v>
      </c>
      <c r="U2092" t="str">
        <v>ICE002091</v>
      </c>
      <c r="V2092" t="b">
        <f>ISNUMBER(MATCH( ""&amp; T2092,  Emploees!AC:AC,0))</f>
        <v>0</v>
      </c>
      <c r="W2092" t="b">
        <f>IF(V2092,FALSE,ISNUMBER(MATCH(T2092,Emploees!B:B,0)))</f>
        <v>0</v>
      </c>
      <c r="X2092" t="b">
        <v>1</v>
      </c>
      <c r="Y2092" t="e">
        <f>MATCH(ROW(),Sheet2!$A$2:$A$8,0)</f>
        <v>#N/A</v>
      </c>
    </row>
    <row r="2093" spans="1:25" hidden="1" x14ac:dyDescent="0.25">
      <c r="A2093" t="str">
        <v>მამუკა უმეთაძე</v>
      </c>
      <c r="B2093" t="str">
        <v>61006078610</v>
      </c>
      <c r="C2093" s="19" t="str">
        <v/>
      </c>
      <c r="E2093" t="str">
        <v>Male</v>
      </c>
      <c r="F2093" t="b">
        <v>1</v>
      </c>
      <c r="H2093" t="str">
        <v/>
      </c>
      <c r="I2093" t="str">
        <v/>
      </c>
      <c r="J2093" t="str">
        <v/>
      </c>
      <c r="K2093" t="str">
        <v>GE90TB7291645068100014</v>
      </c>
      <c r="M2093" t="str">
        <v/>
      </c>
      <c r="N2093" t="str">
        <v/>
      </c>
      <c r="O2093" t="str">
        <v/>
      </c>
      <c r="P2093" t="str">
        <v/>
      </c>
      <c r="Q2093" t="str">
        <v/>
      </c>
      <c r="R2093" t="str">
        <v>bf4d83f9-5064-4958-af6e-e4c21b2e4880</v>
      </c>
      <c r="S2093" t="str">
        <v>94279771-0dd8-44b8-955b-275714b1489b</v>
      </c>
      <c r="T2093" t="str">
        <v>418224d4-928c-4f5b-8eed-27c327fb567b</v>
      </c>
      <c r="U2093" t="str">
        <v>ICE002092</v>
      </c>
      <c r="V2093" t="b">
        <f>ISNUMBER(MATCH( ""&amp; T2093,  Emploees!AC:AC,0))</f>
        <v>0</v>
      </c>
      <c r="W2093" t="b">
        <f>IF(V2093,FALSE,ISNUMBER(MATCH(T2093,Emploees!B:B,0)))</f>
        <v>1</v>
      </c>
      <c r="X2093" t="b">
        <v>1</v>
      </c>
      <c r="Y2093" t="e">
        <f>MATCH(ROW(),Sheet2!$A$2:$A$8,0)</f>
        <v>#N/A</v>
      </c>
    </row>
    <row r="2094" spans="1:25" hidden="1" x14ac:dyDescent="0.25">
      <c r="A2094" t="str">
        <v>პაატა ჯანგველაძე</v>
      </c>
      <c r="B2094" t="str">
        <v>61006077523</v>
      </c>
      <c r="C2094" s="19" t="str">
        <v/>
      </c>
      <c r="E2094" t="str">
        <v>Male</v>
      </c>
      <c r="F2094" t="b">
        <v>1</v>
      </c>
      <c r="H2094" t="str">
        <v/>
      </c>
      <c r="I2094" t="str">
        <v/>
      </c>
      <c r="J2094" t="str">
        <v/>
      </c>
      <c r="K2094" t="str">
        <v>GE34TB7468845061100111</v>
      </c>
      <c r="M2094" t="str">
        <v/>
      </c>
      <c r="N2094" t="str">
        <v/>
      </c>
      <c r="O2094" t="str">
        <v/>
      </c>
      <c r="P2094" t="str">
        <v/>
      </c>
      <c r="Q2094" t="str">
        <v/>
      </c>
      <c r="R2094" t="str">
        <v>bf4d83f9-5064-4958-af6e-e4c21b2e4880</v>
      </c>
      <c r="S2094" t="str">
        <v>94279771-0dd8-44b8-955b-275714b1489b</v>
      </c>
      <c r="T2094" t="str">
        <v>4964f92a-eaff-4add-bc7b-cbc36f63c087</v>
      </c>
      <c r="U2094" t="str">
        <v>ICE002093</v>
      </c>
      <c r="V2094" t="b">
        <f>ISNUMBER(MATCH( ""&amp; T2094,  Emploees!AC:AC,0))</f>
        <v>0</v>
      </c>
      <c r="W2094" t="b">
        <f>IF(V2094,FALSE,ISNUMBER(MATCH(T2094,Emploees!B:B,0)))</f>
        <v>0</v>
      </c>
      <c r="X2094" t="b">
        <v>1</v>
      </c>
      <c r="Y2094" t="e">
        <f>MATCH(ROW(),Sheet2!$A$2:$A$8,0)</f>
        <v>#N/A</v>
      </c>
    </row>
    <row r="2095" spans="1:25" hidden="1" x14ac:dyDescent="0.25">
      <c r="A2095" t="str">
        <v>ზურაბ ქობულაძე</v>
      </c>
      <c r="B2095" t="str">
        <v>61006067397</v>
      </c>
      <c r="C2095" s="19" t="str">
        <v/>
      </c>
      <c r="E2095" t="str">
        <v>Male</v>
      </c>
      <c r="F2095" t="b">
        <v>1</v>
      </c>
      <c r="H2095" t="str">
        <v/>
      </c>
      <c r="I2095" t="str">
        <v/>
      </c>
      <c r="J2095" t="str">
        <v/>
      </c>
      <c r="K2095" t="str">
        <v>GE10TB7951045064300034</v>
      </c>
      <c r="M2095" t="str">
        <v/>
      </c>
      <c r="N2095" t="str">
        <v/>
      </c>
      <c r="O2095" t="str">
        <v/>
      </c>
      <c r="P2095" t="str">
        <v/>
      </c>
      <c r="Q2095" t="str">
        <v/>
      </c>
      <c r="R2095" t="str">
        <v>bf4d83f9-5064-4958-af6e-e4c21b2e4880</v>
      </c>
      <c r="S2095" t="str">
        <v>94279771-0dd8-44b8-955b-275714b1489b</v>
      </c>
      <c r="T2095" t="str">
        <v>224e791e-0cd7-491b-924a-d4c885702eeb</v>
      </c>
      <c r="U2095" t="str">
        <v>ICE002094</v>
      </c>
      <c r="V2095" t="b">
        <f>ISNUMBER(MATCH( ""&amp; T2095,  Emploees!AC:AC,0))</f>
        <v>0</v>
      </c>
      <c r="W2095" t="b">
        <f>IF(V2095,FALSE,ISNUMBER(MATCH(T2095,Emploees!B:B,0)))</f>
        <v>0</v>
      </c>
      <c r="X2095" t="b">
        <v>1</v>
      </c>
      <c r="Y2095" t="e">
        <f>MATCH(ROW(),Sheet2!$A$2:$A$8,0)</f>
        <v>#N/A</v>
      </c>
    </row>
    <row r="2096" spans="1:25" hidden="1" x14ac:dyDescent="0.25">
      <c r="A2096" t="str">
        <v>გოგი ხუნდაძე</v>
      </c>
      <c r="B2096" t="str">
        <v>61006078821</v>
      </c>
      <c r="C2096" s="19" t="str">
        <v/>
      </c>
      <c r="E2096" t="str">
        <v>Male</v>
      </c>
      <c r="F2096" t="b">
        <v>1</v>
      </c>
      <c r="H2096" t="str">
        <v/>
      </c>
      <c r="I2096" t="str">
        <v/>
      </c>
      <c r="J2096" t="str">
        <v/>
      </c>
      <c r="K2096" t="str">
        <v>GE14BG0000000668271000GEL</v>
      </c>
      <c r="M2096" t="str">
        <v/>
      </c>
      <c r="N2096" t="str">
        <v/>
      </c>
      <c r="O2096" t="str">
        <v/>
      </c>
      <c r="P2096" t="str">
        <v/>
      </c>
      <c r="Q2096" t="str">
        <v/>
      </c>
      <c r="R2096" t="str">
        <v>bf4d83f9-5064-4958-af6e-e4c21b2e4880</v>
      </c>
      <c r="S2096" t="str">
        <v>94279771-0dd8-44b8-955b-275714b1489b</v>
      </c>
      <c r="T2096" t="str">
        <v>4649ee99-5c78-455b-b32e-db679c78ead3</v>
      </c>
      <c r="U2096" t="str">
        <v>ICE002095</v>
      </c>
      <c r="V2096" t="b">
        <f>ISNUMBER(MATCH( ""&amp; T2096,  Emploees!AC:AC,0))</f>
        <v>1</v>
      </c>
      <c r="W2096" t="b">
        <f>IF(V2096,FALSE,ISNUMBER(MATCH(T2096,Emploees!B:B,0)))</f>
        <v>0</v>
      </c>
      <c r="X2096" t="b">
        <v>1</v>
      </c>
      <c r="Y2096" t="e">
        <f>MATCH(ROW(),Sheet2!$A$2:$A$8,0)</f>
        <v>#N/A</v>
      </c>
    </row>
    <row r="2097" spans="1:25" hidden="1" x14ac:dyDescent="0.25">
      <c r="A2097" t="str">
        <v>მირიან ბოლქვაძე</v>
      </c>
      <c r="B2097" t="str">
        <v>61004063513</v>
      </c>
      <c r="C2097" s="19" t="str">
        <v/>
      </c>
      <c r="E2097" t="str">
        <v>Male</v>
      </c>
      <c r="F2097" t="b">
        <v>1</v>
      </c>
      <c r="H2097" t="str">
        <v/>
      </c>
      <c r="I2097" t="str">
        <v/>
      </c>
      <c r="J2097" t="str">
        <v/>
      </c>
      <c r="K2097" t="str">
        <v>GE32BG0000000101391036GEL</v>
      </c>
      <c r="M2097" t="str">
        <v/>
      </c>
      <c r="N2097" t="str">
        <v/>
      </c>
      <c r="O2097" t="str">
        <v/>
      </c>
      <c r="P2097" t="str">
        <v/>
      </c>
      <c r="Q2097" t="str">
        <v/>
      </c>
      <c r="R2097" t="str">
        <v>bf4d83f9-5064-4958-af6e-e4c21b2e4880</v>
      </c>
      <c r="S2097" t="str">
        <v>94279771-0dd8-44b8-955b-275714b1489b</v>
      </c>
      <c r="T2097" t="str">
        <v>21d38077-8d34-45e4-91d0-0a6e85f342e2</v>
      </c>
      <c r="U2097" t="str">
        <v>ICE002096</v>
      </c>
      <c r="V2097" t="b">
        <f>ISNUMBER(MATCH( ""&amp; T2097,  Emploees!AC:AC,0))</f>
        <v>0</v>
      </c>
      <c r="W2097" t="b">
        <f>IF(V2097,FALSE,ISNUMBER(MATCH(T2097,Emploees!B:B,0)))</f>
        <v>0</v>
      </c>
      <c r="X2097" t="b">
        <v>1</v>
      </c>
      <c r="Y2097" t="e">
        <f>MATCH(ROW(),Sheet2!$A$2:$A$8,0)</f>
        <v>#N/A</v>
      </c>
    </row>
    <row r="2098" spans="1:25" hidden="1" x14ac:dyDescent="0.25">
      <c r="A2098" t="str">
        <v>იური მელუა</v>
      </c>
      <c r="B2098" t="str">
        <v>61004063727</v>
      </c>
      <c r="C2098" s="19" t="str">
        <v/>
      </c>
      <c r="E2098" t="str">
        <v>Male</v>
      </c>
      <c r="F2098" t="b">
        <v>1</v>
      </c>
      <c r="H2098" t="str">
        <v/>
      </c>
      <c r="I2098" t="str">
        <v/>
      </c>
      <c r="J2098" t="str">
        <v/>
      </c>
      <c r="K2098" t="str">
        <v>GE78TB7106445064300009</v>
      </c>
      <c r="M2098" t="str">
        <v/>
      </c>
      <c r="N2098" t="str">
        <v/>
      </c>
      <c r="O2098" t="str">
        <v/>
      </c>
      <c r="P2098" t="str">
        <v/>
      </c>
      <c r="Q2098" t="str">
        <v/>
      </c>
      <c r="R2098" t="str">
        <v>bf4d83f9-5064-4958-af6e-e4c21b2e4880</v>
      </c>
      <c r="S2098" t="str">
        <v>94279771-0dd8-44b8-955b-275714b1489b</v>
      </c>
      <c r="T2098" t="str">
        <v>268cb7a9-3023-4dff-a8ba-7cc3ed3b5d2e</v>
      </c>
      <c r="U2098" t="str">
        <v>ICE002097</v>
      </c>
      <c r="V2098" t="b">
        <f>ISNUMBER(MATCH( ""&amp; T2098,  Emploees!AC:AC,0))</f>
        <v>0</v>
      </c>
      <c r="W2098" t="b">
        <f>IF(V2098,FALSE,ISNUMBER(MATCH(T2098,Emploees!B:B,0)))</f>
        <v>0</v>
      </c>
      <c r="X2098" t="b">
        <v>1</v>
      </c>
      <c r="Y2098" t="e">
        <f>MATCH(ROW(),Sheet2!$A$2:$A$8,0)</f>
        <v>#N/A</v>
      </c>
    </row>
    <row r="2099" spans="1:25" hidden="1" x14ac:dyDescent="0.25">
      <c r="A2099" t="str">
        <v>სახლი ძველ ბათუმში</v>
      </c>
      <c r="B2099" t="str">
        <v>445433610</v>
      </c>
      <c r="C2099" s="19" t="str">
        <v/>
      </c>
      <c r="E2099" t="str">
        <v/>
      </c>
      <c r="F2099" t="str">
        <v/>
      </c>
      <c r="H2099" t="str">
        <v xml:space="preserve">ქ. ბათუმი, მარჯანიშვილის და ლუკა ასათიანის კვეთა, სართული I </v>
      </c>
      <c r="I2099" t="str">
        <v/>
      </c>
      <c r="J2099" t="str">
        <v/>
      </c>
      <c r="K2099" t="str">
        <v>GE57BG0000000492723700</v>
      </c>
      <c r="M2099" t="str">
        <v>ჯიმშერ ზოიძე</v>
      </c>
      <c r="N2099">
        <v>61004040506</v>
      </c>
      <c r="O2099" t="str">
        <v/>
      </c>
      <c r="P2099" t="str">
        <v/>
      </c>
      <c r="Q2099">
        <v>2169</v>
      </c>
      <c r="R2099" t="str">
        <v>0d51a686-652b-478f-9502-50b11abafa54</v>
      </c>
      <c r="S2099" t="str">
        <v>94279771-0dd8-44b8-955b-275714b1489b</v>
      </c>
      <c r="T2099" t="str">
        <v>d8ec4c2f-8b68-413b-94fb-7491c3500643</v>
      </c>
      <c r="U2099" t="str">
        <v>ICE002098</v>
      </c>
      <c r="V2099" t="b">
        <f>ISNUMBER(MATCH( ""&amp; T2099,  Emploees!AC:AC,0))</f>
        <v>0</v>
      </c>
      <c r="W2099" t="b">
        <f>IF(V2099,FALSE,ISNUMBER(MATCH(T2099,Emploees!B:B,0)))</f>
        <v>0</v>
      </c>
      <c r="X2099" t="b">
        <v>1</v>
      </c>
      <c r="Y2099" t="e">
        <f>MATCH(ROW(),Sheet2!$A$2:$A$8,0)</f>
        <v>#N/A</v>
      </c>
    </row>
    <row r="2100" spans="1:25" hidden="1" x14ac:dyDescent="0.25">
      <c r="A2100" t="str">
        <v>ვასილი კვერცხიშვილი</v>
      </c>
      <c r="B2100" t="str">
        <v>01019073180</v>
      </c>
      <c r="C2100" s="19" t="str">
        <v/>
      </c>
      <c r="E2100" t="str">
        <v>Male</v>
      </c>
      <c r="F2100" t="str">
        <v/>
      </c>
      <c r="H2100" t="str">
        <v>ქალაქი თბილისი, სერგო ქსოვრელის III ჩიხი, N 4</v>
      </c>
      <c r="I2100" t="str">
        <v/>
      </c>
      <c r="J2100" t="str">
        <v/>
      </c>
      <c r="K2100" t="str">
        <v>GE35TB7775245165100007</v>
      </c>
      <c r="M2100" t="str">
        <v/>
      </c>
      <c r="N2100" t="str">
        <v/>
      </c>
      <c r="O2100" t="str">
        <v/>
      </c>
      <c r="P2100" t="str">
        <v/>
      </c>
      <c r="Q2100">
        <v>2148</v>
      </c>
      <c r="R2100" t="str">
        <v>470412f4-e2c0-4f9d-91f1-1c0630a02364</v>
      </c>
      <c r="S2100" t="str">
        <v>94279771-0dd8-44b8-955b-275714b1489b</v>
      </c>
      <c r="T2100" t="str">
        <v>9fcbf3c6-c5f7-41f2-9344-079f02bcf75f</v>
      </c>
      <c r="U2100" t="str">
        <v>ICE002099</v>
      </c>
      <c r="V2100" t="b">
        <f>ISNUMBER(MATCH( ""&amp; T2100,  Emploees!AC:AC,0))</f>
        <v>0</v>
      </c>
      <c r="W2100" t="b">
        <f>IF(V2100,FALSE,ISNUMBER(MATCH(T2100,Emploees!B:B,0)))</f>
        <v>0</v>
      </c>
      <c r="X2100" t="b">
        <v>1</v>
      </c>
      <c r="Y2100" t="e">
        <f>MATCH(ROW(),Sheet2!$A$2:$A$8,0)</f>
        <v>#N/A</v>
      </c>
    </row>
    <row r="2101" spans="1:25" hidden="1" x14ac:dyDescent="0.25">
      <c r="A2101" t="str">
        <v>თბილსერვის ჯგუფი</v>
      </c>
      <c r="B2101" t="str">
        <v>206267494</v>
      </c>
      <c r="C2101" s="19" t="str">
        <v/>
      </c>
      <c r="E2101" t="str">
        <v/>
      </c>
      <c r="F2101" t="str">
        <v/>
      </c>
      <c r="H2101" t="str">
        <v/>
      </c>
      <c r="I2101" t="str">
        <v/>
      </c>
      <c r="J2101" t="str">
        <v/>
      </c>
      <c r="K2101" t="str">
        <v/>
      </c>
      <c r="M2101" t="str">
        <v/>
      </c>
      <c r="N2101" t="str">
        <v/>
      </c>
      <c r="O2101" t="str">
        <v/>
      </c>
      <c r="P2101" t="str">
        <v/>
      </c>
      <c r="Q2101" t="str">
        <v/>
      </c>
      <c r="R2101" t="str">
        <v>0d51a686-652b-478f-9502-50b11abafa54</v>
      </c>
      <c r="S2101" t="str">
        <v>94279771-0dd8-44b8-955b-275714b1489b</v>
      </c>
      <c r="T2101" t="str">
        <v>ede7146a-6ddc-4b2a-8f13-5f51ca120d7a</v>
      </c>
      <c r="U2101" t="str">
        <v>ICE002100</v>
      </c>
      <c r="V2101" t="b">
        <f>ISNUMBER(MATCH( ""&amp; T2101,  Emploees!AC:AC,0))</f>
        <v>0</v>
      </c>
      <c r="W2101" t="b">
        <f>IF(V2101,FALSE,ISNUMBER(MATCH(T2101,Emploees!B:B,0)))</f>
        <v>0</v>
      </c>
      <c r="X2101" t="b">
        <v>1</v>
      </c>
      <c r="Y2101" t="e">
        <f>MATCH(ROW(),Sheet2!$A$2:$A$8,0)</f>
        <v>#N/A</v>
      </c>
    </row>
    <row r="2102" spans="1:25" hidden="1" x14ac:dyDescent="0.25">
      <c r="A2102" t="str">
        <v>თამაზ ბებიავა</v>
      </c>
      <c r="B2102" t="str">
        <v>01007010115</v>
      </c>
      <c r="C2102" s="19" t="str">
        <v/>
      </c>
      <c r="E2102" t="str">
        <v>Male</v>
      </c>
      <c r="F2102" t="b">
        <v>0</v>
      </c>
      <c r="H2102" t="str">
        <v>ქალაქი თბილისი, სამტრედიის ქუჩა, კორპუსი 2, ბინა 65</v>
      </c>
      <c r="I2102" t="str">
        <v/>
      </c>
      <c r="J2102" t="str">
        <v/>
      </c>
      <c r="K2102" t="str">
        <v/>
      </c>
      <c r="M2102" t="str">
        <v/>
      </c>
      <c r="N2102" t="str">
        <v/>
      </c>
      <c r="O2102" t="str">
        <v/>
      </c>
      <c r="P2102" t="str">
        <v/>
      </c>
      <c r="Q2102">
        <v>1653</v>
      </c>
      <c r="R2102" t="str">
        <v>bf4d83f9-5064-4958-af6e-e4c21b2e4880</v>
      </c>
      <c r="S2102" t="str">
        <v>94279771-0dd8-44b8-955b-275714b1489b</v>
      </c>
      <c r="T2102" t="str">
        <v>d7f21ec2-9950-48da-9b29-d30ec2dbd6cc</v>
      </c>
      <c r="U2102" t="str">
        <v>ICE002101</v>
      </c>
      <c r="V2102" t="b">
        <f>ISNUMBER(MATCH( ""&amp; T2102,  Emploees!AC:AC,0))</f>
        <v>0</v>
      </c>
      <c r="W2102" t="b">
        <f>IF(V2102,FALSE,ISNUMBER(MATCH(T2102,Emploees!B:B,0)))</f>
        <v>0</v>
      </c>
      <c r="X2102" t="b">
        <v>1</v>
      </c>
      <c r="Y2102" t="e">
        <f>MATCH(ROW(),Sheet2!$A$2:$A$8,0)</f>
        <v>#N/A</v>
      </c>
    </row>
    <row r="2103" spans="1:25" hidden="1" x14ac:dyDescent="0.25">
      <c r="A2103" t="str">
        <v>გაგა ბუიშვილი</v>
      </c>
      <c r="B2103" t="str">
        <v>20001058478</v>
      </c>
      <c r="C2103" s="19" t="str">
        <v/>
      </c>
      <c r="E2103" t="str">
        <v>Male</v>
      </c>
      <c r="F2103" t="b">
        <v>0</v>
      </c>
      <c r="H2103" t="str">
        <v>თელავი, ს. ქვემო ხოდაშენი</v>
      </c>
      <c r="I2103" t="str">
        <v/>
      </c>
      <c r="J2103" t="str">
        <v/>
      </c>
      <c r="K2103" t="str">
        <v/>
      </c>
      <c r="M2103" t="str">
        <v/>
      </c>
      <c r="N2103" t="str">
        <v/>
      </c>
      <c r="O2103" t="str">
        <v/>
      </c>
      <c r="P2103" t="str">
        <v/>
      </c>
      <c r="Q2103">
        <v>2087</v>
      </c>
      <c r="R2103" t="str">
        <v>bf4d83f9-5064-4958-af6e-e4c21b2e4880</v>
      </c>
      <c r="S2103" t="str">
        <v>94279771-0dd8-44b8-955b-275714b1489b</v>
      </c>
      <c r="T2103" t="str">
        <v>ec631090-98a6-424e-9c69-bb67b7eb3d5f</v>
      </c>
      <c r="U2103" t="str">
        <v>ICE002102</v>
      </c>
      <c r="V2103" t="b">
        <f>ISNUMBER(MATCH( ""&amp; T2103,  Emploees!AC:AC,0))</f>
        <v>0</v>
      </c>
      <c r="W2103" t="b">
        <f>IF(V2103,FALSE,ISNUMBER(MATCH(T2103,Emploees!B:B,0)))</f>
        <v>0</v>
      </c>
      <c r="X2103" t="b">
        <v>1</v>
      </c>
      <c r="Y2103" t="e">
        <f>MATCH(ROW(),Sheet2!$A$2:$A$8,0)</f>
        <v>#N/A</v>
      </c>
    </row>
    <row r="2104" spans="1:25" hidden="1" x14ac:dyDescent="0.25">
      <c r="A2104" t="str">
        <v>ზვიად ჯორბენაძე</v>
      </c>
      <c r="B2104" t="str">
        <v>61001067900</v>
      </c>
      <c r="C2104" s="19" t="str">
        <v/>
      </c>
      <c r="E2104" t="str">
        <v>Male</v>
      </c>
      <c r="F2104" t="b">
        <v>0</v>
      </c>
      <c r="H2104" t="str">
        <v>ქალაქი ბათუმი, სელიმ ხიმშიაშვილის ქუჩა, N 8, ბინა 14</v>
      </c>
      <c r="I2104" t="str">
        <v/>
      </c>
      <c r="J2104" t="str">
        <v/>
      </c>
      <c r="K2104" t="str">
        <v/>
      </c>
      <c r="M2104" t="str">
        <v/>
      </c>
      <c r="N2104" t="str">
        <v/>
      </c>
      <c r="O2104" t="str">
        <v/>
      </c>
      <c r="P2104" t="str">
        <v/>
      </c>
      <c r="Q2104">
        <v>2106</v>
      </c>
      <c r="R2104" t="str">
        <v>bf4d83f9-5064-4958-af6e-e4c21b2e4880</v>
      </c>
      <c r="S2104" t="str">
        <v>94279771-0dd8-44b8-955b-275714b1489b</v>
      </c>
      <c r="T2104" t="str">
        <v>0fcd4c13-f8a0-4818-af10-86eaa3835e9a</v>
      </c>
      <c r="U2104" t="str">
        <v>ICE002103</v>
      </c>
      <c r="V2104" t="b">
        <f>ISNUMBER(MATCH( ""&amp; T2104,  Emploees!AC:AC,0))</f>
        <v>0</v>
      </c>
      <c r="W2104" t="b">
        <f>IF(V2104,FALSE,ISNUMBER(MATCH(T2104,Emploees!B:B,0)))</f>
        <v>0</v>
      </c>
      <c r="X2104" t="b">
        <v>1</v>
      </c>
      <c r="Y2104" t="e">
        <f>MATCH(ROW(),Sheet2!$A$2:$A$8,0)</f>
        <v>#N/A</v>
      </c>
    </row>
    <row r="2105" spans="1:25" hidden="1" x14ac:dyDescent="0.25">
      <c r="A2105" t="str">
        <v>ანაგი დეველოპმენტი 1</v>
      </c>
      <c r="B2105" t="str">
        <v>404567713</v>
      </c>
      <c r="C2105" s="19" t="str">
        <v/>
      </c>
      <c r="E2105" t="str">
        <v/>
      </c>
      <c r="F2105" t="str">
        <v/>
      </c>
      <c r="H2105" t="str">
        <v xml:space="preserve">ქ. თბილისი, მთაწმინდის რაიონი, კოსტავას ქ., N 37-39 
</v>
      </c>
      <c r="I2105" t="str">
        <v/>
      </c>
      <c r="J2105" t="str">
        <v/>
      </c>
      <c r="K2105" t="str">
        <v/>
      </c>
      <c r="M2105" t="str">
        <v>ივერი ჭალიძე</v>
      </c>
      <c r="N2105" t="str">
        <v>01023011793</v>
      </c>
      <c r="O2105" t="str">
        <v/>
      </c>
      <c r="P2105" t="str">
        <v/>
      </c>
      <c r="Q2105">
        <v>2176</v>
      </c>
      <c r="R2105" t="str">
        <v>0d51a686-652b-478f-9502-50b11abafa54</v>
      </c>
      <c r="S2105" t="str">
        <v>94279771-0dd8-44b8-955b-275714b1489b</v>
      </c>
      <c r="T2105" t="str">
        <v>a95a2d00-27d9-45bb-932b-1fee2c37e12f</v>
      </c>
      <c r="U2105" t="str">
        <v>ICE002104</v>
      </c>
      <c r="V2105" t="b">
        <f>ISNUMBER(MATCH( ""&amp; T2105,  Emploees!AC:AC,0))</f>
        <v>0</v>
      </c>
      <c r="W2105" t="b">
        <f>IF(V2105,FALSE,ISNUMBER(MATCH(T2105,Emploees!B:B,0)))</f>
        <v>0</v>
      </c>
      <c r="X2105" t="b">
        <v>1</v>
      </c>
      <c r="Y2105" t="e">
        <f>MATCH(ROW(),Sheet2!$A$2:$A$8,0)</f>
        <v>#N/A</v>
      </c>
    </row>
    <row r="2106" spans="1:25" hidden="1" x14ac:dyDescent="0.25">
      <c r="A2106" t="str">
        <v>გიორგი სიხარულიძე</v>
      </c>
      <c r="B2106" t="str">
        <v>35001039955</v>
      </c>
      <c r="C2106" s="19" t="str">
        <v/>
      </c>
      <c r="E2106" t="str">
        <v>Male</v>
      </c>
      <c r="F2106" t="str">
        <v/>
      </c>
      <c r="H2106" t="str">
        <v>ქალაქი რუსთავი, პავლე თოდრიას ქუჩა, N 17, ბინა 71</v>
      </c>
      <c r="I2106" t="str">
        <v/>
      </c>
      <c r="J2106" t="str">
        <v/>
      </c>
      <c r="K2106" t="str">
        <v>GE32BG0000000597168900</v>
      </c>
      <c r="M2106" t="str">
        <v/>
      </c>
      <c r="N2106" t="str">
        <v/>
      </c>
      <c r="O2106" t="str">
        <v/>
      </c>
      <c r="P2106" t="str">
        <v/>
      </c>
      <c r="Q2106">
        <v>2184</v>
      </c>
      <c r="R2106" t="str">
        <v>470412f4-e2c0-4f9d-91f1-1c0630a02364</v>
      </c>
      <c r="S2106" t="str">
        <v>94279771-0dd8-44b8-955b-275714b1489b</v>
      </c>
      <c r="T2106" t="str">
        <v>b701a198-fde6-451f-84cd-dfd4ba3f9928</v>
      </c>
      <c r="U2106" t="str">
        <v>ICE002105</v>
      </c>
      <c r="V2106" t="b">
        <f>ISNUMBER(MATCH( ""&amp; T2106,  Emploees!AC:AC,0))</f>
        <v>0</v>
      </c>
      <c r="W2106" t="b">
        <f>IF(V2106,FALSE,ISNUMBER(MATCH(T2106,Emploees!B:B,0)))</f>
        <v>0</v>
      </c>
      <c r="X2106" t="b">
        <v>1</v>
      </c>
      <c r="Y2106" t="e">
        <f>MATCH(ROW(),Sheet2!$A$2:$A$8,0)</f>
        <v>#N/A</v>
      </c>
    </row>
    <row r="2107" spans="1:25" hidden="1" x14ac:dyDescent="0.25">
      <c r="A2107" t="str">
        <v>AND HARITA IMAR PLANLAMA VE INSAAT MUHENDISLIK TICARET LTD STI</v>
      </c>
      <c r="B2107" t="str">
        <v>0</v>
      </c>
      <c r="C2107" s="19" t="str">
        <v/>
      </c>
      <c r="E2107" t="str">
        <v/>
      </c>
      <c r="F2107" t="str">
        <v/>
      </c>
      <c r="H2107" t="str">
        <v/>
      </c>
      <c r="I2107" t="str">
        <v/>
      </c>
      <c r="J2107" t="str">
        <v/>
      </c>
      <c r="K2107" t="str">
        <v/>
      </c>
      <c r="M2107" t="str">
        <v/>
      </c>
      <c r="N2107" t="str">
        <v/>
      </c>
      <c r="O2107" t="str">
        <v/>
      </c>
      <c r="P2107" t="str">
        <v/>
      </c>
      <c r="Q2107" t="str">
        <v/>
      </c>
      <c r="R2107" t="str">
        <v>7766e9c2-0094-4090-adf4-ef017062457f</v>
      </c>
      <c r="S2107" t="str">
        <v>53cc2ab4-7af4-40a4-8f56-ef11c416822b</v>
      </c>
      <c r="T2107" t="str">
        <v>e3cce523-9ed3-402d-934f-724ed963f289</v>
      </c>
      <c r="U2107" t="str">
        <v>ICE002106</v>
      </c>
      <c r="V2107" t="b">
        <f>ISNUMBER(MATCH( ""&amp; T2107,  Emploees!AC:AC,0))</f>
        <v>0</v>
      </c>
      <c r="W2107" t="b">
        <f>IF(V2107,FALSE,ISNUMBER(MATCH(T2107,Emploees!B:B,0)))</f>
        <v>0</v>
      </c>
      <c r="X2107" t="b">
        <v>1</v>
      </c>
      <c r="Y2107" t="e">
        <f>MATCH(ROW(),Sheet2!$A$2:$A$8,0)</f>
        <v>#N/A</v>
      </c>
    </row>
    <row r="2108" spans="1:25" hidden="1" x14ac:dyDescent="0.25">
      <c r="A2108" t="str">
        <v>სპეცავტომატიკა</v>
      </c>
      <c r="B2108" t="str">
        <v>205026407</v>
      </c>
      <c r="C2108" s="19" t="str">
        <v/>
      </c>
      <c r="E2108" t="str">
        <v/>
      </c>
      <c r="F2108" t="str">
        <v/>
      </c>
      <c r="H2108" t="str">
        <v>ქ. თბილისი, საბურთალოს რაიონი, ალექსიძის ქუჩა, N1</v>
      </c>
      <c r="I2108" t="str">
        <v/>
      </c>
      <c r="J2108" t="str">
        <v/>
      </c>
      <c r="K2108" t="str">
        <v>GE88CR0000000000103603</v>
      </c>
      <c r="M2108" t="str">
        <v>ანზორ აბრამიშვილი</v>
      </c>
      <c r="N2108" t="str">
        <v>01025009236</v>
      </c>
      <c r="O2108" t="str">
        <v/>
      </c>
      <c r="P2108" t="str">
        <v/>
      </c>
      <c r="Q2108">
        <v>2149</v>
      </c>
      <c r="R2108" t="str">
        <v>0d51a686-652b-478f-9502-50b11abafa54</v>
      </c>
      <c r="S2108" t="str">
        <v>94279771-0dd8-44b8-955b-275714b1489b</v>
      </c>
      <c r="T2108" t="str">
        <v>886ddd00-eded-49f5-91ce-d246d213ebea</v>
      </c>
      <c r="U2108" t="str">
        <v>ICE002107</v>
      </c>
      <c r="V2108" t="b">
        <f>ISNUMBER(MATCH( ""&amp; T2108,  Emploees!AC:AC,0))</f>
        <v>0</v>
      </c>
      <c r="W2108" t="b">
        <f>IF(V2108,FALSE,ISNUMBER(MATCH(T2108,Emploees!B:B,0)))</f>
        <v>0</v>
      </c>
      <c r="X2108" t="b">
        <v>1</v>
      </c>
      <c r="Y2108" t="e">
        <f>MATCH(ROW(),Sheet2!$A$2:$A$8,0)</f>
        <v>#N/A</v>
      </c>
    </row>
    <row r="2109" spans="1:25" hidden="1" x14ac:dyDescent="0.25">
      <c r="A2109" t="str">
        <v>კონსტანტინე ბებიაშვილი</v>
      </c>
      <c r="B2109" t="str">
        <v>18001044154</v>
      </c>
      <c r="C2109" s="19" t="str">
        <v/>
      </c>
      <c r="E2109" t="str">
        <v>Male</v>
      </c>
      <c r="F2109" t="b">
        <v>0</v>
      </c>
      <c r="H2109" t="str">
        <v>ზესტაფონი დ. შორაპანი ფარნავაზ მეფის ქ. N 26 ბ. 32</v>
      </c>
      <c r="I2109" t="str">
        <v/>
      </c>
      <c r="J2109" t="str">
        <v/>
      </c>
      <c r="K2109" t="str">
        <v/>
      </c>
      <c r="M2109" t="str">
        <v/>
      </c>
      <c r="N2109" t="str">
        <v/>
      </c>
      <c r="O2109" t="str">
        <v/>
      </c>
      <c r="P2109" t="str">
        <v/>
      </c>
      <c r="Q2109" t="str">
        <v/>
      </c>
      <c r="R2109" t="str">
        <v>bf4d83f9-5064-4958-af6e-e4c21b2e4880</v>
      </c>
      <c r="S2109" t="str">
        <v>94279771-0dd8-44b8-955b-275714b1489b</v>
      </c>
      <c r="T2109" t="str">
        <v>7abdd46a-0016-45b1-afea-05d3dbf83269</v>
      </c>
      <c r="U2109" t="str">
        <v>ICE002108</v>
      </c>
      <c r="V2109" t="b">
        <f>ISNUMBER(MATCH( ""&amp; T2109,  Emploees!AC:AC,0))</f>
        <v>0</v>
      </c>
      <c r="W2109" t="b">
        <f>IF(V2109,FALSE,ISNUMBER(MATCH(T2109,Emploees!B:B,0)))</f>
        <v>0</v>
      </c>
      <c r="X2109" t="b">
        <v>1</v>
      </c>
      <c r="Y2109" t="e">
        <f>MATCH(ROW(),Sheet2!$A$2:$A$8,0)</f>
        <v>#N/A</v>
      </c>
    </row>
    <row r="2110" spans="1:25" hidden="1" x14ac:dyDescent="0.25">
      <c r="A2110" t="str">
        <v>ოთარ შარაძე</v>
      </c>
      <c r="B2110" t="str">
        <v>61006006074</v>
      </c>
      <c r="C2110" s="19" t="str">
        <v/>
      </c>
      <c r="E2110" t="str">
        <v>Male</v>
      </c>
      <c r="F2110" t="b">
        <v>0</v>
      </c>
      <c r="H2110" t="str">
        <v>ხელვაჩაური ს. ახალშენი მე–11 ქ. N 7</v>
      </c>
      <c r="I2110" t="str">
        <v/>
      </c>
      <c r="J2110" t="str">
        <v/>
      </c>
      <c r="K2110" t="str">
        <v>GE79BG0000000146595100</v>
      </c>
      <c r="M2110" t="str">
        <v/>
      </c>
      <c r="N2110" t="str">
        <v/>
      </c>
      <c r="O2110" t="str">
        <v/>
      </c>
      <c r="P2110" t="str">
        <v/>
      </c>
      <c r="Q2110" t="str">
        <v/>
      </c>
      <c r="R2110" t="str">
        <v>bf4d83f9-5064-4958-af6e-e4c21b2e4880</v>
      </c>
      <c r="S2110" t="str">
        <v>94279771-0dd8-44b8-955b-275714b1489b</v>
      </c>
      <c r="T2110" t="str">
        <v>0fe50c55-27f1-433b-8e48-99177e887eb1</v>
      </c>
      <c r="U2110" t="str">
        <v>ICE002109</v>
      </c>
      <c r="V2110" t="b">
        <f>ISNUMBER(MATCH( ""&amp; T2110,  Emploees!AC:AC,0))</f>
        <v>0</v>
      </c>
      <c r="W2110" t="b">
        <f>IF(V2110,FALSE,ISNUMBER(MATCH(T2110,Emploees!B:B,0)))</f>
        <v>0</v>
      </c>
      <c r="X2110" t="b">
        <v>1</v>
      </c>
      <c r="Y2110" t="e">
        <f>MATCH(ROW(),Sheet2!$A$2:$A$8,0)</f>
        <v>#N/A</v>
      </c>
    </row>
    <row r="2111" spans="1:25" hidden="1" x14ac:dyDescent="0.25">
      <c r="A2111" t="str">
        <v>სამშენებლო კომპანია სურმანიძეები</v>
      </c>
      <c r="B2111" t="str">
        <v>445455846</v>
      </c>
      <c r="C2111" s="19" t="str">
        <v/>
      </c>
      <c r="E2111" t="str">
        <v/>
      </c>
      <c r="F2111" t="str">
        <v/>
      </c>
      <c r="H2111" t="str">
        <v>ბათუმი, მ.ლერმონტოვის ქ. N103, ბ, 104ბ</v>
      </c>
      <c r="I2111" t="str">
        <v/>
      </c>
      <c r="J2111" t="str">
        <v/>
      </c>
      <c r="K2111" t="str">
        <v/>
      </c>
      <c r="M2111" t="str">
        <v>ფრიდონ სურმანიძე</v>
      </c>
      <c r="N2111">
        <v>26001020431</v>
      </c>
      <c r="O2111" t="str">
        <v/>
      </c>
      <c r="P2111" t="str">
        <v/>
      </c>
      <c r="Q2111">
        <v>2136</v>
      </c>
      <c r="R2111" t="str">
        <v>0d51a686-652b-478f-9502-50b11abafa54</v>
      </c>
      <c r="S2111" t="str">
        <v>94279771-0dd8-44b8-955b-275714b1489b</v>
      </c>
      <c r="T2111" t="str">
        <v>c70fd842-c346-4a84-bd1e-4722b5d1a274</v>
      </c>
      <c r="U2111" t="str">
        <v>ICE002110</v>
      </c>
      <c r="V2111" t="b">
        <f>ISNUMBER(MATCH( ""&amp; T2111,  Emploees!AC:AC,0))</f>
        <v>0</v>
      </c>
      <c r="W2111" t="b">
        <f>IF(V2111,FALSE,ISNUMBER(MATCH(T2111,Emploees!B:B,0)))</f>
        <v>0</v>
      </c>
      <c r="X2111" t="b">
        <v>1</v>
      </c>
      <c r="Y2111" t="e">
        <f>MATCH(ROW(),Sheet2!$A$2:$A$8,0)</f>
        <v>#N/A</v>
      </c>
    </row>
    <row r="2112" spans="1:25" hidden="1" x14ac:dyDescent="0.25">
      <c r="A2112" t="str">
        <v>მამუკა კახიძე</v>
      </c>
      <c r="B2112" t="str">
        <v>61006075409</v>
      </c>
      <c r="C2112" s="19" t="str">
        <v/>
      </c>
      <c r="E2112" t="str">
        <v>Male</v>
      </c>
      <c r="F2112" t="b">
        <v>1</v>
      </c>
      <c r="H2112" t="str">
        <v/>
      </c>
      <c r="I2112" t="str">
        <v/>
      </c>
      <c r="J2112" t="str">
        <v/>
      </c>
      <c r="K2112" t="str">
        <v/>
      </c>
      <c r="M2112" t="str">
        <v/>
      </c>
      <c r="N2112" t="str">
        <v/>
      </c>
      <c r="O2112" t="str">
        <v/>
      </c>
      <c r="P2112" t="str">
        <v/>
      </c>
      <c r="Q2112" t="str">
        <v/>
      </c>
      <c r="R2112" t="str">
        <v>bf4d83f9-5064-4958-af6e-e4c21b2e4880</v>
      </c>
      <c r="S2112" t="str">
        <v>94279771-0dd8-44b8-955b-275714b1489b</v>
      </c>
      <c r="T2112" t="str">
        <v>b1a1842d-5308-4b75-a164-27b6b5444b1b</v>
      </c>
      <c r="U2112" t="str">
        <v>ICE002111</v>
      </c>
      <c r="V2112" t="b">
        <f>ISNUMBER(MATCH( ""&amp; T2112,  Emploees!AC:AC,0))</f>
        <v>0</v>
      </c>
      <c r="W2112" t="b">
        <f>IF(V2112,FALSE,ISNUMBER(MATCH(T2112,Emploees!B:B,0)))</f>
        <v>0</v>
      </c>
      <c r="X2112" t="b">
        <v>1</v>
      </c>
      <c r="Y2112" t="e">
        <f>MATCH(ROW(),Sheet2!$A$2:$A$8,0)</f>
        <v>#N/A</v>
      </c>
    </row>
    <row r="2113" spans="1:25" hidden="1" x14ac:dyDescent="0.25">
      <c r="A2113" t="str">
        <v>მინდია თებიძე</v>
      </c>
      <c r="B2113" t="str">
        <v>61007006359</v>
      </c>
      <c r="C2113" s="19" t="str">
        <v/>
      </c>
      <c r="E2113" t="str">
        <v>Male</v>
      </c>
      <c r="F2113" t="b">
        <v>1</v>
      </c>
      <c r="H2113" t="str">
        <v/>
      </c>
      <c r="I2113" t="str">
        <v/>
      </c>
      <c r="J2113" t="str">
        <v/>
      </c>
      <c r="K2113" t="str">
        <v/>
      </c>
      <c r="M2113" t="str">
        <v/>
      </c>
      <c r="N2113" t="str">
        <v/>
      </c>
      <c r="O2113" t="str">
        <v/>
      </c>
      <c r="P2113" t="str">
        <v/>
      </c>
      <c r="Q2113" t="str">
        <v/>
      </c>
      <c r="R2113" t="str">
        <v>bf4d83f9-5064-4958-af6e-e4c21b2e4880</v>
      </c>
      <c r="S2113" t="str">
        <v>94279771-0dd8-44b8-955b-275714b1489b</v>
      </c>
      <c r="T2113" t="str">
        <v>f52430f8-3a74-4837-9355-25c200c8307e</v>
      </c>
      <c r="U2113" t="str">
        <v>ICE002112</v>
      </c>
      <c r="V2113" t="b">
        <f>ISNUMBER(MATCH( ""&amp; T2113,  Emploees!AC:AC,0))</f>
        <v>0</v>
      </c>
      <c r="W2113" t="b">
        <f>IF(V2113,FALSE,ISNUMBER(MATCH(T2113,Emploees!B:B,0)))</f>
        <v>0</v>
      </c>
      <c r="X2113" t="b">
        <v>1</v>
      </c>
      <c r="Y2113" t="e">
        <f>MATCH(ROW(),Sheet2!$A$2:$A$8,0)</f>
        <v>#N/A</v>
      </c>
    </row>
    <row r="2114" spans="1:25" hidden="1" x14ac:dyDescent="0.25">
      <c r="A2114" t="str">
        <v>ამირან ფუტკარაძე</v>
      </c>
      <c r="B2114" t="str">
        <v>61006039056</v>
      </c>
      <c r="C2114" s="19" t="str">
        <v/>
      </c>
      <c r="E2114" t="str">
        <v>Male</v>
      </c>
      <c r="F2114" t="b">
        <v>1</v>
      </c>
      <c r="H2114" t="str">
        <v/>
      </c>
      <c r="I2114" t="str">
        <v/>
      </c>
      <c r="J2114" t="str">
        <v/>
      </c>
      <c r="K2114" t="str">
        <v/>
      </c>
      <c r="M2114" t="str">
        <v/>
      </c>
      <c r="N2114" t="str">
        <v/>
      </c>
      <c r="O2114" t="str">
        <v/>
      </c>
      <c r="P2114" t="str">
        <v/>
      </c>
      <c r="Q2114" t="str">
        <v/>
      </c>
      <c r="R2114" t="str">
        <v>bf4d83f9-5064-4958-af6e-e4c21b2e4880</v>
      </c>
      <c r="S2114" t="str">
        <v>94279771-0dd8-44b8-955b-275714b1489b</v>
      </c>
      <c r="T2114" t="str">
        <v>a2ee1aae-7a1d-4bbe-81ee-5accdaf03b14</v>
      </c>
      <c r="U2114" t="str">
        <v>ICE002113</v>
      </c>
      <c r="V2114" t="b">
        <f>ISNUMBER(MATCH( ""&amp; T2114,  Emploees!AC:AC,0))</f>
        <v>0</v>
      </c>
      <c r="W2114" t="b">
        <f>IF(V2114,FALSE,ISNUMBER(MATCH(T2114,Emploees!B:B,0)))</f>
        <v>0</v>
      </c>
      <c r="X2114" t="b">
        <v>1</v>
      </c>
      <c r="Y2114" t="e">
        <f>MATCH(ROW(),Sheet2!$A$2:$A$8,0)</f>
        <v>#N/A</v>
      </c>
    </row>
    <row r="2115" spans="1:25" hidden="1" x14ac:dyDescent="0.25">
      <c r="A2115" t="str">
        <v>GEOTUR XXI</v>
      </c>
      <c r="B2115" t="str">
        <v>245624418</v>
      </c>
      <c r="C2115" s="19" t="str">
        <v/>
      </c>
      <c r="E2115" t="str">
        <v/>
      </c>
      <c r="F2115" t="str">
        <v/>
      </c>
      <c r="H2115" t="str">
        <v xml:space="preserve">საქართველო, ბათუმი, რურუას ქ., №1, ბ. 46  
</v>
      </c>
      <c r="I2115" t="str">
        <v/>
      </c>
      <c r="J2115" t="str">
        <v/>
      </c>
      <c r="K2115" t="str">
        <v/>
      </c>
      <c r="M2115" t="str">
        <v/>
      </c>
      <c r="N2115" t="str">
        <v/>
      </c>
      <c r="O2115" t="str">
        <v/>
      </c>
      <c r="P2115" t="str">
        <v/>
      </c>
      <c r="Q2115">
        <v>1937</v>
      </c>
      <c r="R2115" t="str">
        <v>0d51a686-652b-478f-9502-50b11abafa54</v>
      </c>
      <c r="S2115" t="str">
        <v>94279771-0dd8-44b8-955b-275714b1489b</v>
      </c>
      <c r="T2115" t="str">
        <v>24c53c0c-9d5b-469a-9d63-a60d7a486b90</v>
      </c>
      <c r="U2115" t="str">
        <v>ICE002114</v>
      </c>
      <c r="V2115" t="b">
        <f>ISNUMBER(MATCH( ""&amp; T2115,  Emploees!AC:AC,0))</f>
        <v>0</v>
      </c>
      <c r="W2115" t="b">
        <f>IF(V2115,FALSE,ISNUMBER(MATCH(T2115,Emploees!B:B,0)))</f>
        <v>0</v>
      </c>
      <c r="X2115" t="b">
        <v>1</v>
      </c>
      <c r="Y2115" t="e">
        <f>MATCH(ROW(),Sheet2!$A$2:$A$8,0)</f>
        <v>#N/A</v>
      </c>
    </row>
    <row r="2116" spans="1:25" hidden="1" x14ac:dyDescent="0.25">
      <c r="A2116" t="str">
        <v>გიორგი ღლონტი</v>
      </c>
      <c r="B2116" t="str">
        <v>01025004619</v>
      </c>
      <c r="C2116" s="19" t="str">
        <v/>
      </c>
      <c r="E2116" t="str">
        <v>Male</v>
      </c>
      <c r="F2116" t="b">
        <v>0</v>
      </c>
      <c r="H2116" t="str">
        <v>ქალაქი თბილისი, დიდი დიღომის დასახლება, III მიკრო/რაიონი, კორპუსი 29, ბინა 31</v>
      </c>
      <c r="I2116" t="str">
        <v/>
      </c>
      <c r="J2116" t="str">
        <v/>
      </c>
      <c r="K2116" t="str">
        <v>GE47BG0000000268611200</v>
      </c>
      <c r="M2116" t="str">
        <v/>
      </c>
      <c r="N2116" t="str">
        <v/>
      </c>
      <c r="O2116" t="str">
        <v/>
      </c>
      <c r="P2116" t="str">
        <v/>
      </c>
      <c r="Q2116" t="str">
        <v/>
      </c>
      <c r="R2116" t="str">
        <v>bf4d83f9-5064-4958-af6e-e4c21b2e4880</v>
      </c>
      <c r="S2116" t="str">
        <v>94279771-0dd8-44b8-955b-275714b1489b</v>
      </c>
      <c r="T2116" t="str">
        <v>99d2e832-83ab-4a7a-85f3-f4c5bc3bd33f</v>
      </c>
      <c r="U2116" t="str">
        <v>ICE002115</v>
      </c>
      <c r="V2116" t="b">
        <f>ISNUMBER(MATCH( ""&amp; T2116,  Emploees!AC:AC,0))</f>
        <v>0</v>
      </c>
      <c r="W2116" t="b">
        <f>IF(V2116,FALSE,ISNUMBER(MATCH(T2116,Emploees!B:B,0)))</f>
        <v>0</v>
      </c>
      <c r="X2116" t="b">
        <v>1</v>
      </c>
      <c r="Y2116" t="e">
        <f>MATCH(ROW(),Sheet2!$A$2:$A$8,0)</f>
        <v>#N/A</v>
      </c>
    </row>
    <row r="2117" spans="1:25" hidden="1" x14ac:dyDescent="0.25">
      <c r="A2117" t="str">
        <v>თინათინ გუნდაძე</v>
      </c>
      <c r="B2117" t="str">
        <v>61001032119</v>
      </c>
      <c r="C2117" s="19" t="str">
        <v/>
      </c>
      <c r="E2117" t="str">
        <v>Female</v>
      </c>
      <c r="F2117" t="b">
        <v>0</v>
      </c>
      <c r="H2117" t="str">
        <v>ქალაქი ბათუმი, პეტრე მელიქიშვილის ჩიხი, N 7</v>
      </c>
      <c r="I2117" t="str">
        <v/>
      </c>
      <c r="J2117" t="str">
        <v/>
      </c>
      <c r="K2117" t="str">
        <v>GE33BG0000000806368200</v>
      </c>
      <c r="M2117" t="str">
        <v/>
      </c>
      <c r="N2117" t="str">
        <v/>
      </c>
      <c r="O2117" t="str">
        <v/>
      </c>
      <c r="P2117" t="str">
        <v/>
      </c>
      <c r="Q2117">
        <v>1883</v>
      </c>
      <c r="R2117" t="str">
        <v>bf4d83f9-5064-4958-af6e-e4c21b2e4880</v>
      </c>
      <c r="S2117" t="str">
        <v>94279771-0dd8-44b8-955b-275714b1489b</v>
      </c>
      <c r="T2117" t="str">
        <v>57804167-e64d-48c8-81e5-9e8ff07ea8d3</v>
      </c>
      <c r="U2117" t="str">
        <v>ICE002116</v>
      </c>
      <c r="V2117" t="b">
        <f>ISNUMBER(MATCH( ""&amp; T2117,  Emploees!AC:AC,0))</f>
        <v>0</v>
      </c>
      <c r="W2117" t="b">
        <f>IF(V2117,FALSE,ISNUMBER(MATCH(T2117,Emploees!B:B,0)))</f>
        <v>0</v>
      </c>
      <c r="X2117" t="b">
        <v>1</v>
      </c>
      <c r="Y2117" t="e">
        <f>MATCH(ROW(),Sheet2!$A$2:$A$8,0)</f>
        <v>#N/A</v>
      </c>
    </row>
    <row r="2118" spans="1:25" hidden="1" x14ac:dyDescent="0.25">
      <c r="A2118" t="str">
        <v>არჩილ ბერიძე</v>
      </c>
      <c r="B2118" t="str">
        <v>61008007355</v>
      </c>
      <c r="C2118" s="19" t="str">
        <v/>
      </c>
      <c r="E2118" t="str">
        <v>Male</v>
      </c>
      <c r="F2118" t="b">
        <v>0</v>
      </c>
      <c r="H2118" t="str">
        <v>ქალაქი ბათუმი, მიხეილ ლერმონტოვის ქუჩა, N 131, ბინა 16</v>
      </c>
      <c r="I2118" t="str">
        <v/>
      </c>
      <c r="J2118" t="str">
        <v/>
      </c>
      <c r="K2118" t="str">
        <v>GE65BG0000000537667924</v>
      </c>
      <c r="M2118" t="str">
        <v/>
      </c>
      <c r="N2118" t="str">
        <v/>
      </c>
      <c r="O2118" t="str">
        <v/>
      </c>
      <c r="P2118" t="str">
        <v/>
      </c>
      <c r="Q2118" t="str">
        <v/>
      </c>
      <c r="R2118" t="str">
        <v>bf4d83f9-5064-4958-af6e-e4c21b2e4880</v>
      </c>
      <c r="S2118" t="str">
        <v>94279771-0dd8-44b8-955b-275714b1489b</v>
      </c>
      <c r="T2118" t="str">
        <v>8de8a048-b95d-4459-8046-91d3a77c26ff</v>
      </c>
      <c r="U2118" t="str">
        <v>ICE002117</v>
      </c>
      <c r="V2118" t="b">
        <f>ISNUMBER(MATCH( ""&amp; T2118,  Emploees!AC:AC,0))</f>
        <v>0</v>
      </c>
      <c r="W2118" t="b">
        <f>IF(V2118,FALSE,ISNUMBER(MATCH(T2118,Emploees!B:B,0)))</f>
        <v>0</v>
      </c>
      <c r="X2118" t="b">
        <v>1</v>
      </c>
      <c r="Y2118" t="e">
        <f>MATCH(ROW(),Sheet2!$A$2:$A$8,0)</f>
        <v>#N/A</v>
      </c>
    </row>
    <row r="2119" spans="1:25" hidden="1" x14ac:dyDescent="0.25">
      <c r="A2119" t="str">
        <v>კარი</v>
      </c>
      <c r="B2119" t="str">
        <v>448054211</v>
      </c>
      <c r="C2119" s="19" t="str">
        <v/>
      </c>
      <c r="E2119" t="str">
        <v/>
      </c>
      <c r="F2119" t="str">
        <v/>
      </c>
      <c r="H2119" t="str">
        <v>ხულო, ს. ტაბახმელა მე–3 ქ. N 1</v>
      </c>
      <c r="I2119" t="str">
        <v/>
      </c>
      <c r="J2119" t="str">
        <v/>
      </c>
      <c r="K2119" t="str">
        <v>GE43BG0000000131345020</v>
      </c>
      <c r="M2119" t="str">
        <v>გელა გობაძე</v>
      </c>
      <c r="N2119">
        <v>61009014633</v>
      </c>
      <c r="O2119" t="str">
        <v/>
      </c>
      <c r="P2119" t="str">
        <v/>
      </c>
      <c r="Q2119">
        <v>2178</v>
      </c>
      <c r="R2119" t="str">
        <v>0d51a686-652b-478f-9502-50b11abafa54</v>
      </c>
      <c r="S2119" t="str">
        <v>94279771-0dd8-44b8-955b-275714b1489b</v>
      </c>
      <c r="T2119" t="str">
        <v>175b0736-acc4-42e3-988b-a7f63fcea3d8</v>
      </c>
      <c r="U2119" t="str">
        <v>ICE002118</v>
      </c>
      <c r="V2119" t="b">
        <f>ISNUMBER(MATCH( ""&amp; T2119,  Emploees!AC:AC,0))</f>
        <v>0</v>
      </c>
      <c r="W2119" t="b">
        <f>IF(V2119,FALSE,ISNUMBER(MATCH(T2119,Emploees!B:B,0)))</f>
        <v>0</v>
      </c>
      <c r="X2119" t="b">
        <v>1</v>
      </c>
      <c r="Y2119" t="e">
        <f>MATCH(ROW(),Sheet2!$A$2:$A$8,0)</f>
        <v>#N/A</v>
      </c>
    </row>
    <row r="2120" spans="1:25" hidden="1" x14ac:dyDescent="0.25">
      <c r="A2120" t="str">
        <v>ოლეგ გუზიარი</v>
      </c>
      <c r="B2120" t="str">
        <v>61001015658</v>
      </c>
      <c r="C2120" s="19" t="str">
        <v/>
      </c>
      <c r="E2120" t="str">
        <v>Male</v>
      </c>
      <c r="F2120" t="b">
        <v>0</v>
      </c>
      <c r="H2120" t="str">
        <v>ქალაქი ბათუმი, ნოე ჟორდანიას ქუჩა, N 17</v>
      </c>
      <c r="I2120" t="str">
        <v/>
      </c>
      <c r="J2120" t="str">
        <v/>
      </c>
      <c r="K2120" t="str">
        <v>GE62TB904145063600036</v>
      </c>
      <c r="M2120" t="str">
        <v/>
      </c>
      <c r="N2120" t="str">
        <v/>
      </c>
      <c r="O2120" t="str">
        <v/>
      </c>
      <c r="P2120" t="str">
        <v/>
      </c>
      <c r="Q2120" t="str">
        <v/>
      </c>
      <c r="R2120" t="str">
        <v>bf4d83f9-5064-4958-af6e-e4c21b2e4880</v>
      </c>
      <c r="S2120" t="str">
        <v>94279771-0dd8-44b8-955b-275714b1489b</v>
      </c>
      <c r="T2120" t="str">
        <v>e48a8b75-7d5b-4ae9-ac03-8de24e3dce26</v>
      </c>
      <c r="U2120" t="str">
        <v>ICE002119</v>
      </c>
      <c r="V2120" t="b">
        <f>ISNUMBER(MATCH( ""&amp; T2120,  Emploees!AC:AC,0))</f>
        <v>0</v>
      </c>
      <c r="W2120" t="b">
        <f>IF(V2120,FALSE,ISNUMBER(MATCH(T2120,Emploees!B:B,0)))</f>
        <v>0</v>
      </c>
      <c r="X2120" t="b">
        <v>1</v>
      </c>
      <c r="Y2120" t="e">
        <f>MATCH(ROW(),Sheet2!$A$2:$A$8,0)</f>
        <v>#N/A</v>
      </c>
    </row>
    <row r="2121" spans="1:25" hidden="1" x14ac:dyDescent="0.25">
      <c r="A2121" t="str">
        <v>ლევან ზურაშვილი</v>
      </c>
      <c r="B2121" t="str">
        <v>40001004939</v>
      </c>
      <c r="C2121" s="19" t="str">
        <v/>
      </c>
      <c r="E2121" t="str">
        <v>Male</v>
      </c>
      <c r="F2121" t="str">
        <v/>
      </c>
      <c r="H2121" t="str">
        <v>სიღნაღი, ქ. წნორი, დ.აღმაშენებლის ქ., №49</v>
      </c>
      <c r="I2121" t="str">
        <v/>
      </c>
      <c r="J2121" t="str">
        <v/>
      </c>
      <c r="K2121" t="str">
        <v>GE63BG0000000100545123</v>
      </c>
      <c r="M2121" t="str">
        <v/>
      </c>
      <c r="N2121" t="str">
        <v/>
      </c>
      <c r="O2121" t="str">
        <v/>
      </c>
      <c r="P2121" t="str">
        <v/>
      </c>
      <c r="Q2121" t="str">
        <v/>
      </c>
      <c r="R2121" t="str">
        <v>470412f4-e2c0-4f9d-91f1-1c0630a02364</v>
      </c>
      <c r="S2121" t="str">
        <v>94279771-0dd8-44b8-955b-275714b1489b</v>
      </c>
      <c r="T2121" t="str">
        <v>e4f5a9d6-9f60-4acb-9964-e8fbe4ee866e</v>
      </c>
      <c r="U2121" t="str">
        <v>ICE002120</v>
      </c>
      <c r="V2121" t="b">
        <f>ISNUMBER(MATCH( ""&amp; T2121,  Emploees!AC:AC,0))</f>
        <v>0</v>
      </c>
      <c r="W2121" t="b">
        <f>IF(V2121,FALSE,ISNUMBER(MATCH(T2121,Emploees!B:B,0)))</f>
        <v>0</v>
      </c>
      <c r="X2121" t="b">
        <v>1</v>
      </c>
      <c r="Y2121" t="e">
        <f>MATCH(ROW(),Sheet2!$A$2:$A$8,0)</f>
        <v>#N/A</v>
      </c>
    </row>
    <row r="2122" spans="1:25" hidden="1" x14ac:dyDescent="0.25">
      <c r="A2122" t="str">
        <v>გიორგი გოგოლაძე</v>
      </c>
      <c r="B2122" t="str">
        <v>10001070373</v>
      </c>
      <c r="C2122" s="19" t="str">
        <v/>
      </c>
      <c r="E2122" t="str">
        <v>Male</v>
      </c>
      <c r="F2122" t="str">
        <v/>
      </c>
      <c r="H2122" t="str">
        <v>თბილისი მარიამ ივანიშვილი-დემურიას ქ. N 37</v>
      </c>
      <c r="I2122" t="str">
        <v/>
      </c>
      <c r="J2122" t="str">
        <v/>
      </c>
      <c r="K2122" t="str">
        <v>GE06TB7133645064300042</v>
      </c>
      <c r="M2122" t="str">
        <v/>
      </c>
      <c r="N2122" t="str">
        <v/>
      </c>
      <c r="O2122" t="str">
        <v/>
      </c>
      <c r="P2122" t="str">
        <v/>
      </c>
      <c r="Q2122">
        <v>2179</v>
      </c>
      <c r="R2122" t="str">
        <v>470412f4-e2c0-4f9d-91f1-1c0630a02364</v>
      </c>
      <c r="S2122" t="str">
        <v>94279771-0dd8-44b8-955b-275714b1489b</v>
      </c>
      <c r="T2122" t="str">
        <v>d6dbd4ba-34ae-45f5-bfc4-46a7d2642f72</v>
      </c>
      <c r="U2122" t="str">
        <v>ICE002121</v>
      </c>
      <c r="V2122" t="b">
        <f>ISNUMBER(MATCH( ""&amp; T2122,  Emploees!AC:AC,0))</f>
        <v>0</v>
      </c>
      <c r="W2122" t="b">
        <f>IF(V2122,FALSE,ISNUMBER(MATCH(T2122,Emploees!B:B,0)))</f>
        <v>0</v>
      </c>
      <c r="X2122" t="b">
        <v>1</v>
      </c>
      <c r="Y2122" t="e">
        <f>MATCH(ROW(),Sheet2!$A$2:$A$8,0)</f>
        <v>#N/A</v>
      </c>
    </row>
    <row r="2123" spans="1:25" hidden="1" x14ac:dyDescent="0.25">
      <c r="A2123" t="str">
        <v>შარიქ შირინოვი</v>
      </c>
      <c r="B2123" t="str">
        <v>10001011056</v>
      </c>
      <c r="C2123" s="19" t="str">
        <v/>
      </c>
      <c r="E2123" t="str">
        <v>Male</v>
      </c>
      <c r="F2123" t="b">
        <v>0</v>
      </c>
      <c r="H2123" t="str">
        <v>აზერბაიჯანი</v>
      </c>
      <c r="I2123" t="str">
        <v/>
      </c>
      <c r="J2123" t="str">
        <v/>
      </c>
      <c r="K2123" t="str">
        <v>GE34BG0000000365866059</v>
      </c>
      <c r="M2123" t="str">
        <v/>
      </c>
      <c r="N2123" t="str">
        <v/>
      </c>
      <c r="O2123" t="str">
        <v/>
      </c>
      <c r="P2123" t="str">
        <v/>
      </c>
      <c r="Q2123" t="str">
        <v/>
      </c>
      <c r="R2123" t="str">
        <v>bf4d83f9-5064-4958-af6e-e4c21b2e4880</v>
      </c>
      <c r="S2123" t="str">
        <v>f4309d25-1c52-4242-88fc-db7a14d604ad</v>
      </c>
      <c r="T2123" t="str">
        <v>f34bfc76-918c-4597-93a7-699cfaa5dffe</v>
      </c>
      <c r="U2123" t="str">
        <v>ICE002122</v>
      </c>
      <c r="V2123" t="b">
        <f>ISNUMBER(MATCH( ""&amp; T2123,  Emploees!AC:AC,0))</f>
        <v>0</v>
      </c>
      <c r="W2123" t="b">
        <f>IF(V2123,FALSE,ISNUMBER(MATCH(T2123,Emploees!B:B,0)))</f>
        <v>0</v>
      </c>
      <c r="X2123" t="b">
        <v>1</v>
      </c>
      <c r="Y2123" t="e">
        <f>MATCH(ROW(),Sheet2!$A$2:$A$8,0)</f>
        <v>#N/A</v>
      </c>
    </row>
    <row r="2124" spans="1:25" hidden="1" x14ac:dyDescent="0.25">
      <c r="A2124" t="str">
        <v>სმარტ ექაუნთინგ ჯორჯია</v>
      </c>
      <c r="B2124" t="str">
        <v>405591079</v>
      </c>
      <c r="C2124" s="19" t="str">
        <v/>
      </c>
      <c r="E2124" t="str">
        <v/>
      </c>
      <c r="F2124" t="str">
        <v/>
      </c>
      <c r="H2124" t="str">
        <v/>
      </c>
      <c r="I2124" t="str">
        <v/>
      </c>
      <c r="J2124" t="str">
        <v/>
      </c>
      <c r="K2124" t="str">
        <v>GE07BG0000000541429852</v>
      </c>
      <c r="M2124" t="str">
        <v/>
      </c>
      <c r="N2124" t="str">
        <v/>
      </c>
      <c r="O2124" t="str">
        <v/>
      </c>
      <c r="P2124" t="str">
        <v/>
      </c>
      <c r="Q2124">
        <v>2182</v>
      </c>
      <c r="R2124" t="str">
        <v>0d51a686-652b-478f-9502-50b11abafa54</v>
      </c>
      <c r="S2124" t="str">
        <v>94279771-0dd8-44b8-955b-275714b1489b</v>
      </c>
      <c r="T2124" t="str">
        <v>c1ae1c83-5e67-4658-9f15-496e3725dd24</v>
      </c>
      <c r="U2124" t="str">
        <v>ICE002123</v>
      </c>
      <c r="V2124" t="b">
        <f>ISNUMBER(MATCH( ""&amp; T2124,  Emploees!AC:AC,0))</f>
        <v>0</v>
      </c>
      <c r="W2124" t="b">
        <f>IF(V2124,FALSE,ISNUMBER(MATCH(T2124,Emploees!B:B,0)))</f>
        <v>0</v>
      </c>
      <c r="X2124" t="b">
        <v>1</v>
      </c>
      <c r="Y2124" t="e">
        <f>MATCH(ROW(),Sheet2!$A$2:$A$8,0)</f>
        <v>#N/A</v>
      </c>
    </row>
    <row r="2125" spans="1:25" hidden="1" x14ac:dyDescent="0.25">
      <c r="A2125" t="str">
        <v>ელიზბარ ქობულაშვილი</v>
      </c>
      <c r="B2125" t="str">
        <v>31001008358</v>
      </c>
      <c r="C2125" s="19" t="str">
        <v/>
      </c>
      <c r="E2125" t="str">
        <v>Male</v>
      </c>
      <c r="F2125" t="str">
        <v/>
      </c>
      <c r="H2125" t="str">
        <v/>
      </c>
      <c r="I2125" t="str">
        <v/>
      </c>
      <c r="J2125" t="str">
        <v/>
      </c>
      <c r="K2125" t="str">
        <v>GE29BG0000000152561500</v>
      </c>
      <c r="M2125" t="str">
        <v/>
      </c>
      <c r="N2125" t="str">
        <v/>
      </c>
      <c r="O2125" t="str">
        <v/>
      </c>
      <c r="P2125" t="str">
        <v/>
      </c>
      <c r="Q2125">
        <v>2183</v>
      </c>
      <c r="R2125" t="str">
        <v>470412f4-e2c0-4f9d-91f1-1c0630a02364</v>
      </c>
      <c r="S2125" t="str">
        <v>94279771-0dd8-44b8-955b-275714b1489b</v>
      </c>
      <c r="T2125" t="str">
        <v>c1bbd474-af1e-46e7-96ca-dd20767f2fba</v>
      </c>
      <c r="U2125" t="str">
        <v>ICE002124</v>
      </c>
      <c r="V2125" t="b">
        <f>ISNUMBER(MATCH( ""&amp; T2125,  Emploees!AC:AC,0))</f>
        <v>0</v>
      </c>
      <c r="W2125" t="b">
        <f>IF(V2125,FALSE,ISNUMBER(MATCH(T2125,Emploees!B:B,0)))</f>
        <v>0</v>
      </c>
      <c r="X2125" t="b">
        <v>1</v>
      </c>
      <c r="Y2125" t="e">
        <f>MATCH(ROW(),Sheet2!$A$2:$A$8,0)</f>
        <v>#N/A</v>
      </c>
    </row>
    <row r="2126" spans="1:25" hidden="1" x14ac:dyDescent="0.25">
      <c r="A2126" t="str">
        <v>ელენა მამმადოვა</v>
      </c>
      <c r="B2126" t="str">
        <v>01794001582</v>
      </c>
      <c r="C2126" s="19" t="str">
        <v/>
      </c>
      <c r="E2126" t="str">
        <v>Female</v>
      </c>
      <c r="F2126" t="b">
        <v>0</v>
      </c>
      <c r="H2126" t="str">
        <v/>
      </c>
      <c r="I2126" t="str">
        <v/>
      </c>
      <c r="J2126" t="str">
        <v/>
      </c>
      <c r="K2126" t="str">
        <v/>
      </c>
      <c r="M2126" t="str">
        <v/>
      </c>
      <c r="N2126" t="str">
        <v/>
      </c>
      <c r="O2126" t="str">
        <v/>
      </c>
      <c r="P2126" t="str">
        <v/>
      </c>
      <c r="Q2126">
        <v>2192</v>
      </c>
      <c r="R2126" t="str">
        <v>bf4d83f9-5064-4958-af6e-e4c21b2e4880</v>
      </c>
      <c r="S2126" t="str">
        <v>f4309d25-1c52-4242-88fc-db7a14d604ad</v>
      </c>
      <c r="T2126" t="str">
        <v>9aae924c-d530-4bd0-9c1d-c0555fe1bdd8</v>
      </c>
      <c r="U2126" t="str">
        <v>ICE002125</v>
      </c>
      <c r="V2126" t="b">
        <f>ISNUMBER(MATCH( ""&amp; T2126,  Emploees!AC:AC,0))</f>
        <v>0</v>
      </c>
      <c r="W2126" t="b">
        <f>IF(V2126,FALSE,ISNUMBER(MATCH(T2126,Emploees!B:B,0)))</f>
        <v>0</v>
      </c>
      <c r="X2126" t="b">
        <v>1</v>
      </c>
      <c r="Y2126" t="e">
        <f>MATCH(ROW(),Sheet2!$A$2:$A$8,0)</f>
        <v>#N/A</v>
      </c>
    </row>
    <row r="2127" spans="1:25" hidden="1" x14ac:dyDescent="0.25">
      <c r="A2127" t="str">
        <v>დავით ნიკოლეიშვილი</v>
      </c>
      <c r="B2127" t="str">
        <v>01027021475</v>
      </c>
      <c r="C2127" s="19" t="str">
        <v/>
      </c>
      <c r="E2127" t="str">
        <v>Male</v>
      </c>
      <c r="F2127" t="b">
        <v>0</v>
      </c>
      <c r="H2127" t="str">
        <v>ქალაქი თბილისი, თევდორე მღვდლის 48ა, ბინა 19</v>
      </c>
      <c r="I2127" t="str">
        <v/>
      </c>
      <c r="J2127" t="str">
        <v/>
      </c>
      <c r="K2127" t="str">
        <v/>
      </c>
      <c r="M2127" t="str">
        <v/>
      </c>
      <c r="N2127" t="str">
        <v/>
      </c>
      <c r="O2127" t="str">
        <v/>
      </c>
      <c r="P2127" t="str">
        <v/>
      </c>
      <c r="Q2127">
        <v>2231</v>
      </c>
      <c r="R2127" t="str">
        <v>bf4d83f9-5064-4958-af6e-e4c21b2e4880</v>
      </c>
      <c r="S2127" t="str">
        <v>94279771-0dd8-44b8-955b-275714b1489b</v>
      </c>
      <c r="T2127" t="str">
        <v>96e814a7-0ea0-4456-822e-aace5104bb21</v>
      </c>
      <c r="U2127" t="str">
        <v>ICE002126</v>
      </c>
      <c r="V2127" t="b">
        <f>ISNUMBER(MATCH( ""&amp; T2127,  Emploees!AC:AC,0))</f>
        <v>0</v>
      </c>
      <c r="W2127" t="b">
        <f>IF(V2127,FALSE,ISNUMBER(MATCH(T2127,Emploees!B:B,0)))</f>
        <v>0</v>
      </c>
      <c r="X2127" t="b">
        <v>1</v>
      </c>
      <c r="Y2127" t="e">
        <f>MATCH(ROW(),Sheet2!$A$2:$A$8,0)</f>
        <v>#N/A</v>
      </c>
    </row>
    <row r="2128" spans="1:25" hidden="1" x14ac:dyDescent="0.25">
      <c r="A2128" t="str">
        <v>რომან ხმალაძე</v>
      </c>
      <c r="B2128" t="str">
        <v>01027059936</v>
      </c>
      <c r="C2128" s="19" t="str">
        <v/>
      </c>
      <c r="E2128" t="str">
        <v>Male</v>
      </c>
      <c r="F2128" t="str">
        <v/>
      </c>
      <c r="H2128" t="str">
        <v/>
      </c>
      <c r="I2128" t="str">
        <v/>
      </c>
      <c r="J2128" t="str">
        <v/>
      </c>
      <c r="K2128" t="str">
        <v>GE80TB7251745061100050</v>
      </c>
      <c r="M2128" t="str">
        <v/>
      </c>
      <c r="N2128" t="str">
        <v/>
      </c>
      <c r="O2128" t="str">
        <v/>
      </c>
      <c r="P2128" t="str">
        <v/>
      </c>
      <c r="Q2128">
        <v>2197</v>
      </c>
      <c r="R2128" t="str">
        <v>ba538574-e93f-4ce8-a780-667b61fc970a</v>
      </c>
      <c r="S2128" t="str">
        <v>94279771-0dd8-44b8-955b-275714b1489b</v>
      </c>
      <c r="T2128" t="str">
        <v>6ba1fc9d-2a3b-4033-9fda-3a396aa19444</v>
      </c>
      <c r="U2128" t="str">
        <v>ICE002127</v>
      </c>
      <c r="V2128" t="b">
        <f>ISNUMBER(MATCH( ""&amp; T2128,  Emploees!AC:AC,0))</f>
        <v>0</v>
      </c>
      <c r="W2128" t="b">
        <f>IF(V2128,FALSE,ISNUMBER(MATCH(T2128,Emploees!B:B,0)))</f>
        <v>0</v>
      </c>
      <c r="X2128" t="b">
        <v>1</v>
      </c>
      <c r="Y2128" t="e">
        <f>MATCH(ROW(),Sheet2!$A$2:$A$8,0)</f>
        <v>#N/A</v>
      </c>
    </row>
    <row r="2129" spans="1:25" hidden="1" x14ac:dyDescent="0.25">
      <c r="A2129" t="str">
        <v>ფუჯინ სილქ ფროფერთის</v>
      </c>
      <c r="B2129" t="str">
        <v>405273421</v>
      </c>
      <c r="C2129" s="19" t="str">
        <v/>
      </c>
      <c r="E2129" t="str">
        <v/>
      </c>
      <c r="F2129" t="str">
        <v/>
      </c>
      <c r="H2129" t="str">
        <v>ქალაქი თბილისი, საბურთალოს რაიონი, ვაჟაფშაველას გამზირი , №71, ოფისი №28</v>
      </c>
      <c r="I2129" t="str">
        <v/>
      </c>
      <c r="J2129" t="str">
        <v/>
      </c>
      <c r="K2129" t="str">
        <v/>
      </c>
      <c r="M2129" t="str">
        <v>ჯონ დიამან ტეო დოდელანდ</v>
      </c>
      <c r="N2129" t="str">
        <v>01101125904</v>
      </c>
      <c r="O2129" t="str">
        <v/>
      </c>
      <c r="P2129" t="str">
        <v/>
      </c>
      <c r="Q2129">
        <v>2227</v>
      </c>
      <c r="R2129" t="str">
        <v>0d51a686-652b-478f-9502-50b11abafa54</v>
      </c>
      <c r="S2129" t="str">
        <v>94279771-0dd8-44b8-955b-275714b1489b</v>
      </c>
      <c r="T2129" t="str">
        <v>29819612-a8bd-4077-9dca-f8fa83efd344</v>
      </c>
      <c r="U2129" t="str">
        <v>ICE002128</v>
      </c>
      <c r="V2129" t="b">
        <f>ISNUMBER(MATCH( ""&amp; T2129,  Emploees!AC:AC,0))</f>
        <v>0</v>
      </c>
      <c r="W2129" t="b">
        <f>IF(V2129,FALSE,ISNUMBER(MATCH(T2129,Emploees!B:B,0)))</f>
        <v>0</v>
      </c>
      <c r="X2129" t="b">
        <v>1</v>
      </c>
      <c r="Y2129" t="e">
        <f>MATCH(ROW(),Sheet2!$A$2:$A$8,0)</f>
        <v>#N/A</v>
      </c>
    </row>
    <row r="2130" spans="1:25" hidden="1" x14ac:dyDescent="0.25">
      <c r="A2130" t="str">
        <v>დეზინფექციის სადგური დარიტა</v>
      </c>
      <c r="B2130" t="str">
        <v>445383923</v>
      </c>
      <c r="C2130" s="19" t="str">
        <v/>
      </c>
      <c r="E2130" t="str">
        <v/>
      </c>
      <c r="F2130" t="str">
        <v/>
      </c>
      <c r="H2130" t="str">
        <v xml:space="preserve">ბათუმი, ჭავაჭავაძის ქუჩა N78/88 ბინა N22 
</v>
      </c>
      <c r="I2130" t="str">
        <v/>
      </c>
      <c r="J2130" t="str">
        <v/>
      </c>
      <c r="K2130" t="str">
        <v>GE64TB7040236020100007</v>
      </c>
      <c r="M2130" t="str">
        <v>მარგალიტა ხვადაგიანი; დალი მესხიძე</v>
      </c>
      <c r="N2130" t="str">
        <v>60002005206; 61001069870</v>
      </c>
      <c r="O2130" t="str">
        <v/>
      </c>
      <c r="P2130" t="str">
        <v/>
      </c>
      <c r="Q2130">
        <v>2199</v>
      </c>
      <c r="R2130" t="str">
        <v>0d51a686-652b-478f-9502-50b11abafa54</v>
      </c>
      <c r="S2130" t="str">
        <v>94279771-0dd8-44b8-955b-275714b1489b</v>
      </c>
      <c r="T2130" t="str">
        <v>d3f12675-1a0f-4f67-95a2-4a30d112c5aa</v>
      </c>
      <c r="U2130" t="str">
        <v>ICE002129</v>
      </c>
      <c r="V2130" t="b">
        <f>ISNUMBER(MATCH( ""&amp; T2130,  Emploees!AC:AC,0))</f>
        <v>0</v>
      </c>
      <c r="W2130" t="b">
        <f>IF(V2130,FALSE,ISNUMBER(MATCH(T2130,Emploees!B:B,0)))</f>
        <v>0</v>
      </c>
      <c r="X2130" t="b">
        <v>1</v>
      </c>
      <c r="Y2130" t="e">
        <f>MATCH(ROW(),Sheet2!$A$2:$A$8,0)</f>
        <v>#N/A</v>
      </c>
    </row>
    <row r="2131" spans="1:25" hidden="1" x14ac:dyDescent="0.25">
      <c r="A2131" t="str">
        <v>გიორგი ჯიჯიეშვილი</v>
      </c>
      <c r="B2131" t="str">
        <v>26001031582</v>
      </c>
      <c r="C2131" s="19" t="str">
        <v/>
      </c>
      <c r="E2131" t="str">
        <v>Male</v>
      </c>
      <c r="F2131" t="b">
        <v>1</v>
      </c>
      <c r="H2131" t="str">
        <v/>
      </c>
      <c r="I2131" t="str">
        <v/>
      </c>
      <c r="J2131" t="str">
        <v/>
      </c>
      <c r="K2131" t="str">
        <v>GE95BG0000000100550658</v>
      </c>
      <c r="M2131" t="str">
        <v/>
      </c>
      <c r="N2131" t="str">
        <v/>
      </c>
      <c r="O2131" t="str">
        <v/>
      </c>
      <c r="P2131" t="str">
        <v/>
      </c>
      <c r="Q2131">
        <v>2198</v>
      </c>
      <c r="R2131" t="str">
        <v>bf4d83f9-5064-4958-af6e-e4c21b2e4880</v>
      </c>
      <c r="S2131" t="str">
        <v>94279771-0dd8-44b8-955b-275714b1489b</v>
      </c>
      <c r="T2131" t="str">
        <v>0c96c731-71f8-4529-8285-86f5709b79d8</v>
      </c>
      <c r="U2131" t="str">
        <v>ICE002130</v>
      </c>
      <c r="V2131" t="b">
        <f>ISNUMBER(MATCH( ""&amp; T2131,  Emploees!AC:AC,0))</f>
        <v>0</v>
      </c>
      <c r="W2131" t="b">
        <f>IF(V2131,FALSE,ISNUMBER(MATCH(T2131,Emploees!B:B,0)))</f>
        <v>0</v>
      </c>
      <c r="X2131" t="b">
        <v>1</v>
      </c>
      <c r="Y2131" t="e">
        <f>MATCH(ROW(),Sheet2!$A$2:$A$8,0)</f>
        <v>#N/A</v>
      </c>
    </row>
    <row r="2132" spans="1:25" hidden="1" x14ac:dyDescent="0.25">
      <c r="A2132" t="str">
        <v>სოსო ღადაძე</v>
      </c>
      <c r="B2132" t="str">
        <v>61001013296</v>
      </c>
      <c r="C2132" s="19" t="str">
        <v/>
      </c>
      <c r="E2132" t="str">
        <v>Male</v>
      </c>
      <c r="F2132" t="b">
        <v>1</v>
      </c>
      <c r="H2132" t="str">
        <v/>
      </c>
      <c r="I2132" t="str">
        <v/>
      </c>
      <c r="J2132" t="str">
        <v/>
      </c>
      <c r="K2132" t="str">
        <v>GE85TB7637745063600041</v>
      </c>
      <c r="M2132" t="str">
        <v/>
      </c>
      <c r="N2132" t="str">
        <v/>
      </c>
      <c r="O2132" t="str">
        <v/>
      </c>
      <c r="P2132" t="str">
        <v/>
      </c>
      <c r="Q2132" t="str">
        <v/>
      </c>
      <c r="R2132" t="str">
        <v>bf4d83f9-5064-4958-af6e-e4c21b2e4880</v>
      </c>
      <c r="S2132" t="str">
        <v>94279771-0dd8-44b8-955b-275714b1489b</v>
      </c>
      <c r="T2132" t="str">
        <v>8b47af8d-84e0-4e0a-ae97-778128ff5749</v>
      </c>
      <c r="U2132" t="str">
        <v>ICE002131</v>
      </c>
      <c r="V2132" t="b">
        <f>ISNUMBER(MATCH( ""&amp; T2132,  Emploees!AC:AC,0))</f>
        <v>0</v>
      </c>
      <c r="W2132" t="b">
        <f>IF(V2132,FALSE,ISNUMBER(MATCH(T2132,Emploees!B:B,0)))</f>
        <v>0</v>
      </c>
      <c r="X2132" t="b">
        <v>1</v>
      </c>
      <c r="Y2132" t="e">
        <f>MATCH(ROW(),Sheet2!$A$2:$A$8,0)</f>
        <v>#N/A</v>
      </c>
    </row>
    <row r="2133" spans="1:25" hidden="1" x14ac:dyDescent="0.25">
      <c r="A2133" t="str">
        <v>გოუ მოტორსი</v>
      </c>
      <c r="B2133" t="str">
        <v>400239817</v>
      </c>
      <c r="C2133" s="19" t="str">
        <v/>
      </c>
      <c r="E2133" t="str">
        <v/>
      </c>
      <c r="F2133" t="str">
        <v/>
      </c>
      <c r="H2133" t="str">
        <v>ქ. თბილისი, გლდანი-ნაძალადევის რაიონი, თემქა, XI მ/რ, II კვ., კორ. 36, ბ. 31</v>
      </c>
      <c r="I2133" t="str">
        <v/>
      </c>
      <c r="J2133" t="str">
        <v/>
      </c>
      <c r="K2133" t="str">
        <v>GE32BG0000000101162989</v>
      </c>
      <c r="M2133" t="str">
        <v>ხატია ტლაშაძე</v>
      </c>
      <c r="N2133" t="str">
        <v>01022010234</v>
      </c>
      <c r="O2133" t="str">
        <v/>
      </c>
      <c r="P2133" t="str">
        <v/>
      </c>
      <c r="Q2133">
        <v>2201</v>
      </c>
      <c r="R2133" t="str">
        <v>0d51a686-652b-478f-9502-50b11abafa54</v>
      </c>
      <c r="S2133" t="str">
        <v>94279771-0dd8-44b8-955b-275714b1489b</v>
      </c>
      <c r="T2133" t="str">
        <v>50f98875-6d9d-4322-a560-131968e3b79e</v>
      </c>
      <c r="U2133" t="str">
        <v>ICE002132</v>
      </c>
      <c r="V2133" t="b">
        <f>ISNUMBER(MATCH( ""&amp; T2133,  Emploees!AC:AC,0))</f>
        <v>0</v>
      </c>
      <c r="W2133" t="b">
        <f>IF(V2133,FALSE,ISNUMBER(MATCH(T2133,Emploees!B:B,0)))</f>
        <v>0</v>
      </c>
      <c r="X2133" t="b">
        <v>1</v>
      </c>
      <c r="Y2133" t="e">
        <f>MATCH(ROW(),Sheet2!$A$2:$A$8,0)</f>
        <v>#N/A</v>
      </c>
    </row>
    <row r="2134" spans="1:25" hidden="1" x14ac:dyDescent="0.25">
      <c r="A2134" t="str">
        <v>ამანათი</v>
      </c>
      <c r="B2134" t="str">
        <v>402020718</v>
      </c>
      <c r="C2134" s="19" t="str">
        <v/>
      </c>
      <c r="E2134" t="str">
        <v/>
      </c>
      <c r="F2134" t="str">
        <v/>
      </c>
      <c r="H2134" t="str">
        <v>ქალაქი თბილისი, ისნის რაიონი, წმინდა ქეთევან დედოფლის გამზირი N 47-49/ბოჭორმის ქუჩა, N 8, სართული -1, ფართი N 6</v>
      </c>
      <c r="I2134" t="str">
        <v/>
      </c>
      <c r="J2134" t="str">
        <v/>
      </c>
      <c r="K2134" t="str">
        <v>GE85BG0000000162502992</v>
      </c>
      <c r="M2134" t="str">
        <v>გიორგი მანიჟაშვილი</v>
      </c>
      <c r="N2134" t="str">
        <v>01027026896</v>
      </c>
      <c r="O2134" t="str">
        <v/>
      </c>
      <c r="P2134" t="str">
        <v/>
      </c>
      <c r="Q2134">
        <v>2213</v>
      </c>
      <c r="R2134" t="str">
        <v>0d51a686-652b-478f-9502-50b11abafa54</v>
      </c>
      <c r="S2134" t="str">
        <v>94279771-0dd8-44b8-955b-275714b1489b</v>
      </c>
      <c r="T2134" t="str">
        <v>6961c26b-2154-4208-a875-b4d31769415f</v>
      </c>
      <c r="U2134" t="str">
        <v>ICE002133</v>
      </c>
      <c r="V2134" t="b">
        <f>ISNUMBER(MATCH( ""&amp; T2134,  Emploees!AC:AC,0))</f>
        <v>0</v>
      </c>
      <c r="W2134" t="b">
        <f>IF(V2134,FALSE,ISNUMBER(MATCH(T2134,Emploees!B:B,0)))</f>
        <v>0</v>
      </c>
      <c r="X2134" t="b">
        <v>1</v>
      </c>
      <c r="Y2134" t="e">
        <f>MATCH(ROW(),Sheet2!$A$2:$A$8,0)</f>
        <v>#N/A</v>
      </c>
    </row>
    <row r="2135" spans="1:25" hidden="1" x14ac:dyDescent="0.25">
      <c r="A2135" t="str">
        <v>ზურაბ ჩაჩუა</v>
      </c>
      <c r="B2135" t="str">
        <v>61001062364</v>
      </c>
      <c r="C2135" s="19" t="str">
        <v/>
      </c>
      <c r="E2135" t="str">
        <v>Male</v>
      </c>
      <c r="F2135" t="b">
        <v>1</v>
      </c>
      <c r="H2135" t="str">
        <v/>
      </c>
      <c r="I2135" t="str">
        <v/>
      </c>
      <c r="J2135" t="str">
        <v/>
      </c>
      <c r="K2135" t="str">
        <v>GE41BG0000000341044700</v>
      </c>
      <c r="M2135" t="str">
        <v/>
      </c>
      <c r="N2135" t="str">
        <v/>
      </c>
      <c r="O2135" t="str">
        <v/>
      </c>
      <c r="P2135" t="str">
        <v/>
      </c>
      <c r="Q2135" t="str">
        <v/>
      </c>
      <c r="R2135" t="str">
        <v>bf4d83f9-5064-4958-af6e-e4c21b2e4880</v>
      </c>
      <c r="S2135" t="str">
        <v>94279771-0dd8-44b8-955b-275714b1489b</v>
      </c>
      <c r="T2135" t="str">
        <v>9ab7a9ba-bac8-4fb6-aad9-be011b15ba66</v>
      </c>
      <c r="U2135" t="str">
        <v>ICE002134</v>
      </c>
      <c r="V2135" t="b">
        <f>ISNUMBER(MATCH( ""&amp; T2135,  Emploees!AC:AC,0))</f>
        <v>0</v>
      </c>
      <c r="W2135" t="b">
        <f>IF(V2135,FALSE,ISNUMBER(MATCH(T2135,Emploees!B:B,0)))</f>
        <v>0</v>
      </c>
      <c r="X2135" t="b">
        <v>1</v>
      </c>
      <c r="Y2135" t="e">
        <f>MATCH(ROW(),Sheet2!$A$2:$A$8,0)</f>
        <v>#N/A</v>
      </c>
    </row>
    <row r="2136" spans="1:25" hidden="1" x14ac:dyDescent="0.25">
      <c r="A2136" t="str">
        <v>ირაკლი ლოლაძე</v>
      </c>
      <c r="B2136" t="str">
        <v>01017044368</v>
      </c>
      <c r="C2136" s="19" t="str">
        <v/>
      </c>
      <c r="E2136" t="str">
        <v>Male</v>
      </c>
      <c r="F2136" t="b">
        <v>0</v>
      </c>
      <c r="H2136" t="str">
        <v>ქალაქი თბილისი, კრწანისის ქუჩა, N 16, კორპუსი 3, ბინა 23</v>
      </c>
      <c r="I2136" t="str">
        <v/>
      </c>
      <c r="J2136" t="str">
        <v/>
      </c>
      <c r="K2136" t="str">
        <v>GE91BG0000000498513600</v>
      </c>
      <c r="M2136" t="str">
        <v/>
      </c>
      <c r="N2136" t="str">
        <v/>
      </c>
      <c r="O2136" t="str">
        <v/>
      </c>
      <c r="P2136" t="str">
        <v/>
      </c>
      <c r="Q2136">
        <v>2187</v>
      </c>
      <c r="R2136" t="str">
        <v>bf4d83f9-5064-4958-af6e-e4c21b2e4880</v>
      </c>
      <c r="S2136" t="str">
        <v>94279771-0dd8-44b8-955b-275714b1489b</v>
      </c>
      <c r="T2136" t="str">
        <v>882f2225-4244-469a-b508-5604aae19d17</v>
      </c>
      <c r="U2136" t="str">
        <v>ICE002135</v>
      </c>
      <c r="V2136" t="b">
        <f>ISNUMBER(MATCH( ""&amp; T2136,  Emploees!AC:AC,0))</f>
        <v>0</v>
      </c>
      <c r="W2136" t="b">
        <f>IF(V2136,FALSE,ISNUMBER(MATCH(T2136,Emploees!B:B,0)))</f>
        <v>0</v>
      </c>
      <c r="X2136" t="b">
        <v>1</v>
      </c>
      <c r="Y2136" t="e">
        <f>MATCH(ROW(),Sheet2!$A$2:$A$8,0)</f>
        <v>#N/A</v>
      </c>
    </row>
    <row r="2137" spans="1:25" hidden="1" x14ac:dyDescent="0.25">
      <c r="A2137" t="str">
        <v>ინგა ოთიაშვილი</v>
      </c>
      <c r="B2137" t="str">
        <v>01001078342</v>
      </c>
      <c r="C2137" s="19" t="str">
        <v/>
      </c>
      <c r="E2137" t="str">
        <v>Female</v>
      </c>
      <c r="F2137" t="str">
        <v/>
      </c>
      <c r="H2137" t="str">
        <v>ქ. თბილისი, გლდანის რაიონი, გლდანი V მ/რ, კორ. 8ა ბ. 27</v>
      </c>
      <c r="I2137" t="str">
        <v/>
      </c>
      <c r="J2137" t="str">
        <v/>
      </c>
      <c r="K2137" t="str">
        <v>GE36BG0000000101003837</v>
      </c>
      <c r="M2137" t="str">
        <v/>
      </c>
      <c r="N2137" t="str">
        <v/>
      </c>
      <c r="O2137" t="str">
        <v/>
      </c>
      <c r="P2137" t="str">
        <v/>
      </c>
      <c r="Q2137">
        <v>2186</v>
      </c>
      <c r="R2137" t="str">
        <v>470412f4-e2c0-4f9d-91f1-1c0630a02364</v>
      </c>
      <c r="S2137" t="str">
        <v>94279771-0dd8-44b8-955b-275714b1489b</v>
      </c>
      <c r="T2137" t="str">
        <v>069a10e7-42a0-48c5-b2ef-59aa435907d4</v>
      </c>
      <c r="U2137" t="str">
        <v>ICE002136</v>
      </c>
      <c r="V2137" t="b">
        <f>ISNUMBER(MATCH( ""&amp; T2137,  Emploees!AC:AC,0))</f>
        <v>0</v>
      </c>
      <c r="W2137" t="b">
        <f>IF(V2137,FALSE,ISNUMBER(MATCH(T2137,Emploees!B:B,0)))</f>
        <v>0</v>
      </c>
      <c r="X2137" t="b">
        <v>1</v>
      </c>
      <c r="Y2137" t="e">
        <f>MATCH(ROW(),Sheet2!$A$2:$A$8,0)</f>
        <v>#N/A</v>
      </c>
    </row>
    <row r="2138" spans="1:25" hidden="1" x14ac:dyDescent="0.25">
      <c r="A2138" t="str">
        <v>თამაზ დარჩიძე</v>
      </c>
      <c r="B2138" t="str">
        <v>61010007949</v>
      </c>
      <c r="C2138" s="19" t="str">
        <v/>
      </c>
      <c r="E2138" t="str">
        <v>Male</v>
      </c>
      <c r="F2138" t="b">
        <v>1</v>
      </c>
      <c r="H2138" t="str">
        <v/>
      </c>
      <c r="I2138" t="str">
        <v/>
      </c>
      <c r="J2138" t="str">
        <v/>
      </c>
      <c r="K2138" t="str">
        <v>GE74BG0000000346032622</v>
      </c>
      <c r="M2138" t="str">
        <v/>
      </c>
      <c r="N2138" t="str">
        <v/>
      </c>
      <c r="O2138" t="str">
        <v/>
      </c>
      <c r="P2138" t="str">
        <v/>
      </c>
      <c r="Q2138" t="str">
        <v/>
      </c>
      <c r="R2138" t="str">
        <v>bf4d83f9-5064-4958-af6e-e4c21b2e4880</v>
      </c>
      <c r="S2138" t="str">
        <v>94279771-0dd8-44b8-955b-275714b1489b</v>
      </c>
      <c r="T2138" t="str">
        <v>887dd6e2-9aab-4723-8483-f35aa713c037</v>
      </c>
      <c r="U2138" t="str">
        <v>ICE002137</v>
      </c>
      <c r="V2138" t="b">
        <f>ISNUMBER(MATCH( ""&amp; T2138,  Emploees!AC:AC,0))</f>
        <v>0</v>
      </c>
      <c r="W2138" t="b">
        <f>IF(V2138,FALSE,ISNUMBER(MATCH(T2138,Emploees!B:B,0)))</f>
        <v>0</v>
      </c>
      <c r="X2138" t="b">
        <v>1</v>
      </c>
      <c r="Y2138" t="e">
        <f>MATCH(ROW(),Sheet2!$A$2:$A$8,0)</f>
        <v>#N/A</v>
      </c>
    </row>
    <row r="2139" spans="1:25" hidden="1" x14ac:dyDescent="0.25">
      <c r="A2139" t="str">
        <v>ისიდორე ჩინჩალაძე</v>
      </c>
      <c r="B2139" t="str">
        <v>55001020986</v>
      </c>
      <c r="C2139" s="19" t="str">
        <v/>
      </c>
      <c r="E2139" t="str">
        <v>Male</v>
      </c>
      <c r="F2139" t="str">
        <v/>
      </c>
      <c r="H2139" t="str">
        <v>ხონი ს. ახალბედისეული</v>
      </c>
      <c r="I2139" t="str">
        <v/>
      </c>
      <c r="J2139" t="str">
        <v/>
      </c>
      <c r="K2139" t="str">
        <v>GE95BG0000000498485592</v>
      </c>
      <c r="M2139" t="str">
        <v/>
      </c>
      <c r="N2139" t="str">
        <v/>
      </c>
      <c r="O2139" t="str">
        <v/>
      </c>
      <c r="P2139" t="str">
        <v/>
      </c>
      <c r="Q2139">
        <v>2203</v>
      </c>
      <c r="R2139" t="str">
        <v>470412f4-e2c0-4f9d-91f1-1c0630a02364</v>
      </c>
      <c r="S2139" t="str">
        <v>94279771-0dd8-44b8-955b-275714b1489b</v>
      </c>
      <c r="T2139" t="str">
        <v>d410fd8f-5af6-44dd-9880-ca7da47de71a</v>
      </c>
      <c r="U2139" t="str">
        <v>ICE002138</v>
      </c>
      <c r="V2139" t="b">
        <f>ISNUMBER(MATCH( ""&amp; T2139,  Emploees!AC:AC,0))</f>
        <v>0</v>
      </c>
      <c r="W2139" t="b">
        <f>IF(V2139,FALSE,ISNUMBER(MATCH(T2139,Emploees!B:B,0)))</f>
        <v>0</v>
      </c>
      <c r="X2139" t="b">
        <v>1</v>
      </c>
      <c r="Y2139" t="e">
        <f>MATCH(ROW(),Sheet2!$A$2:$A$8,0)</f>
        <v>#N/A</v>
      </c>
    </row>
    <row r="2140" spans="1:25" hidden="1" x14ac:dyDescent="0.25">
      <c r="A2140" t="str">
        <v>ელექტრიკ ბიჭები</v>
      </c>
      <c r="B2140" t="str">
        <v>448420389</v>
      </c>
      <c r="C2140" s="19" t="str">
        <v/>
      </c>
      <c r="E2140" t="str">
        <v/>
      </c>
      <c r="F2140" t="str">
        <v/>
      </c>
      <c r="H2140" t="str">
        <v/>
      </c>
      <c r="I2140" t="str">
        <v/>
      </c>
      <c r="J2140" t="str">
        <v/>
      </c>
      <c r="K2140" t="str">
        <v>GE44TB7607536050100001</v>
      </c>
      <c r="M2140" t="str">
        <v/>
      </c>
      <c r="N2140" t="str">
        <v/>
      </c>
      <c r="O2140" t="str">
        <v/>
      </c>
      <c r="P2140" t="str">
        <v/>
      </c>
      <c r="Q2140">
        <v>2196</v>
      </c>
      <c r="R2140" t="str">
        <v>0d51a686-652b-478f-9502-50b11abafa54</v>
      </c>
      <c r="S2140" t="str">
        <v>94279771-0dd8-44b8-955b-275714b1489b</v>
      </c>
      <c r="T2140" t="str">
        <v>e975e71d-fcb0-4253-9207-faaa71ac6492</v>
      </c>
      <c r="U2140" t="str">
        <v>ICE002139</v>
      </c>
      <c r="V2140" t="b">
        <f>ISNUMBER(MATCH( ""&amp; T2140,  Emploees!AC:AC,0))</f>
        <v>0</v>
      </c>
      <c r="W2140" t="b">
        <f>IF(V2140,FALSE,ISNUMBER(MATCH(T2140,Emploees!B:B,0)))</f>
        <v>0</v>
      </c>
      <c r="X2140" t="b">
        <v>1</v>
      </c>
      <c r="Y2140" t="e">
        <f>MATCH(ROW(),Sheet2!$A$2:$A$8,0)</f>
        <v>#N/A</v>
      </c>
    </row>
    <row r="2141" spans="1:25" hidden="1" x14ac:dyDescent="0.25">
      <c r="A2141" t="str">
        <v>ნიკოლოზ კობაიძე</v>
      </c>
      <c r="B2141" t="str">
        <v>01017028376</v>
      </c>
      <c r="C2141" s="19" t="str">
        <v/>
      </c>
      <c r="E2141" t="str">
        <v/>
      </c>
      <c r="F2141" t="str">
        <v/>
      </c>
      <c r="H2141" t="str">
        <v/>
      </c>
      <c r="I2141" t="str">
        <v/>
      </c>
      <c r="J2141" t="str">
        <v/>
      </c>
      <c r="K2141" t="str">
        <v>GE56BG0000000161102931</v>
      </c>
      <c r="M2141" t="str">
        <v/>
      </c>
      <c r="N2141" t="str">
        <v/>
      </c>
      <c r="O2141" t="str">
        <v/>
      </c>
      <c r="P2141" t="str">
        <v/>
      </c>
      <c r="Q2141" t="str">
        <v/>
      </c>
      <c r="R2141" t="str">
        <v>0d51a686-652b-478f-9502-50b11abafa54</v>
      </c>
      <c r="S2141" t="str">
        <v>94279771-0dd8-44b8-955b-275714b1489b</v>
      </c>
      <c r="T2141" t="str">
        <v>07e80886-92a4-4ce6-b6c5-3b33e0c24bd9</v>
      </c>
      <c r="U2141" t="str">
        <v>ICE002140</v>
      </c>
      <c r="V2141" t="b">
        <f>ISNUMBER(MATCH( ""&amp; T2141,  Emploees!AC:AC,0))</f>
        <v>0</v>
      </c>
      <c r="W2141" t="b">
        <f>IF(V2141,FALSE,ISNUMBER(MATCH(T2141,Emploees!B:B,0)))</f>
        <v>0</v>
      </c>
      <c r="X2141" t="b">
        <v>1</v>
      </c>
      <c r="Y2141" t="e">
        <f>MATCH(ROW(),Sheet2!$A$2:$A$8,0)</f>
        <v>#N/A</v>
      </c>
    </row>
    <row r="2142" spans="1:25" hidden="1" x14ac:dyDescent="0.25">
      <c r="A2142" t="str">
        <v>თამაზ ბოლქვაძე</v>
      </c>
      <c r="B2142" t="str">
        <v>61006069210</v>
      </c>
      <c r="C2142" s="19" t="str">
        <v/>
      </c>
      <c r="E2142" t="str">
        <v>Male</v>
      </c>
      <c r="F2142" t="str">
        <v/>
      </c>
      <c r="H2142" t="str">
        <v>ხელვაჩაური ს. წინსვლა მე–13 I ჩიხი N1</v>
      </c>
      <c r="I2142" t="str">
        <v/>
      </c>
      <c r="J2142" t="str">
        <v/>
      </c>
      <c r="K2142" t="str">
        <v>GE47BG000000890390900</v>
      </c>
      <c r="M2142" t="str">
        <v/>
      </c>
      <c r="N2142" t="str">
        <v/>
      </c>
      <c r="O2142" t="str">
        <v/>
      </c>
      <c r="P2142" t="str">
        <v/>
      </c>
      <c r="Q2142">
        <v>2208</v>
      </c>
      <c r="R2142" t="str">
        <v>470412f4-e2c0-4f9d-91f1-1c0630a02364</v>
      </c>
      <c r="S2142" t="str">
        <v>94279771-0dd8-44b8-955b-275714b1489b</v>
      </c>
      <c r="T2142" t="str">
        <v>701b6244-533a-4162-80e6-7d10f26f1828</v>
      </c>
      <c r="U2142" t="str">
        <v>ICE002141</v>
      </c>
      <c r="V2142" t="b">
        <f>ISNUMBER(MATCH( ""&amp; T2142,  Emploees!AC:AC,0))</f>
        <v>0</v>
      </c>
      <c r="W2142" t="b">
        <f>IF(V2142,FALSE,ISNUMBER(MATCH(T2142,Emploees!B:B,0)))</f>
        <v>0</v>
      </c>
      <c r="X2142" t="b">
        <v>1</v>
      </c>
      <c r="Y2142" t="e">
        <f>MATCH(ROW(),Sheet2!$A$2:$A$8,0)</f>
        <v>#N/A</v>
      </c>
    </row>
    <row r="2143" spans="1:25" hidden="1" x14ac:dyDescent="0.25">
      <c r="A2143" t="str">
        <v>სამიტი ქონსთრაქშენ</v>
      </c>
      <c r="B2143" t="str">
        <v>406328184</v>
      </c>
      <c r="C2143" s="19" t="str">
        <v/>
      </c>
      <c r="E2143" t="str">
        <v/>
      </c>
      <c r="F2143" t="str">
        <v/>
      </c>
      <c r="H2143" t="str">
        <v>ქ. თბილისი, ისნის რაიონი, ბ.ხმელნიცკის ქ., N43</v>
      </c>
      <c r="I2143" t="str">
        <v/>
      </c>
      <c r="J2143" t="str">
        <v/>
      </c>
      <c r="K2143" t="str">
        <v/>
      </c>
      <c r="M2143" t="str">
        <v>გიორგი გოცაძე</v>
      </c>
      <c r="N2143" t="str">
        <v>01014006022</v>
      </c>
      <c r="O2143" t="str">
        <v>samiti1957@gmail.com</v>
      </c>
      <c r="P2143" t="str">
        <v/>
      </c>
      <c r="Q2143">
        <v>2211</v>
      </c>
      <c r="R2143" t="str">
        <v>0d51a686-652b-478f-9502-50b11abafa54</v>
      </c>
      <c r="S2143" t="str">
        <v>94279771-0dd8-44b8-955b-275714b1489b</v>
      </c>
      <c r="T2143" t="str">
        <v>b54b4a98-20a8-4003-b7a9-7ff81336509a</v>
      </c>
      <c r="U2143" t="str">
        <v>ICE002142</v>
      </c>
      <c r="V2143" t="b">
        <f>ISNUMBER(MATCH( ""&amp; T2143,  Emploees!AC:AC,0))</f>
        <v>0</v>
      </c>
      <c r="W2143" t="b">
        <f>IF(V2143,FALSE,ISNUMBER(MATCH(T2143,Emploees!B:B,0)))</f>
        <v>0</v>
      </c>
      <c r="X2143" t="b">
        <v>1</v>
      </c>
      <c r="Y2143" t="e">
        <f>MATCH(ROW(),Sheet2!$A$2:$A$8,0)</f>
        <v>#N/A</v>
      </c>
    </row>
    <row r="2144" spans="1:25" hidden="1" x14ac:dyDescent="0.25">
      <c r="A2144" t="str">
        <v>აიემდი</v>
      </c>
      <c r="B2144" t="str">
        <v>405203462</v>
      </c>
      <c r="C2144" s="19" t="str">
        <v/>
      </c>
      <c r="E2144" t="str">
        <v/>
      </c>
      <c r="F2144" t="str">
        <v/>
      </c>
      <c r="H2144" t="str">
        <v>ქალაქი თბილისი, საბურთალოს რაიონი, მიხეილ ასათიანის ქუჩა, N 10, სართული 5,ბინა N 25</v>
      </c>
      <c r="I2144" t="str">
        <v/>
      </c>
      <c r="J2144" t="str">
        <v/>
      </c>
      <c r="K2144" t="str">
        <v/>
      </c>
      <c r="M2144" t="str">
        <v>პავლე მაღრაძე</v>
      </c>
      <c r="N2144" t="str">
        <v>01008018126</v>
      </c>
      <c r="O2144" t="str">
        <v/>
      </c>
      <c r="P2144" t="str">
        <v/>
      </c>
      <c r="Q2144">
        <v>2204</v>
      </c>
      <c r="R2144" t="str">
        <v>0d51a686-652b-478f-9502-50b11abafa54</v>
      </c>
      <c r="S2144" t="str">
        <v>94279771-0dd8-44b8-955b-275714b1489b</v>
      </c>
      <c r="T2144" t="str">
        <v>cff9dc1e-06da-4399-84fd-f1b90087db9d</v>
      </c>
      <c r="U2144" t="str">
        <v>ICE002143</v>
      </c>
      <c r="V2144" t="b">
        <f>ISNUMBER(MATCH( ""&amp; T2144,  Emploees!AC:AC,0))</f>
        <v>0</v>
      </c>
      <c r="W2144" t="b">
        <f>IF(V2144,FALSE,ISNUMBER(MATCH(T2144,Emploees!B:B,0)))</f>
        <v>0</v>
      </c>
      <c r="X2144" t="b">
        <v>1</v>
      </c>
      <c r="Y2144" t="e">
        <f>MATCH(ROW(),Sheet2!$A$2:$A$8,0)</f>
        <v>#N/A</v>
      </c>
    </row>
    <row r="2145" spans="1:25" hidden="1" x14ac:dyDescent="0.25">
      <c r="A2145" t="str">
        <v>გრინ ლაიფ რეზიდენსი</v>
      </c>
      <c r="B2145" t="str">
        <v/>
      </c>
      <c r="C2145" s="19" t="str">
        <v/>
      </c>
      <c r="E2145" t="str">
        <v/>
      </c>
      <c r="F2145" t="str">
        <v/>
      </c>
      <c r="H2145" t="str">
        <v/>
      </c>
      <c r="I2145" t="str">
        <v/>
      </c>
      <c r="J2145" t="str">
        <v/>
      </c>
      <c r="K2145" t="str">
        <v>GE81TB7004436050100002</v>
      </c>
      <c r="M2145" t="str">
        <v/>
      </c>
      <c r="N2145" t="str">
        <v/>
      </c>
      <c r="O2145" t="str">
        <v/>
      </c>
      <c r="P2145" t="str">
        <v/>
      </c>
      <c r="Q2145" t="str">
        <v/>
      </c>
      <c r="R2145" t="str">
        <v>f5c3c745-eaa4-4e27-a73b-badc9ebb49c0</v>
      </c>
      <c r="S2145" t="str">
        <v>94279771-0dd8-44b8-955b-275714b1489b</v>
      </c>
      <c r="T2145" t="str">
        <v>ab322939-8db1-45cd-9ce8-62adbbcf0ce5</v>
      </c>
      <c r="U2145" t="str">
        <v>ICE002144</v>
      </c>
      <c r="V2145" t="b">
        <f>ISNUMBER(MATCH( ""&amp; T2145,  Emploees!AC:AC,0))</f>
        <v>0</v>
      </c>
      <c r="W2145" t="b">
        <f>IF(V2145,FALSE,ISNUMBER(MATCH(T2145,Emploees!B:B,0)))</f>
        <v>0</v>
      </c>
      <c r="X2145" t="b">
        <v>1</v>
      </c>
      <c r="Y2145" t="e">
        <f>MATCH(ROW(),Sheet2!$A$2:$A$8,0)</f>
        <v>#N/A</v>
      </c>
    </row>
    <row r="2146" spans="1:25" hidden="1" x14ac:dyDescent="0.25">
      <c r="A2146" t="str">
        <v>შოთა ცომაია</v>
      </c>
      <c r="B2146" t="str">
        <v>62004024458</v>
      </c>
      <c r="C2146" s="19" t="str">
        <v/>
      </c>
      <c r="E2146" t="str">
        <v>Male</v>
      </c>
      <c r="F2146" t="str">
        <v/>
      </c>
      <c r="H2146" t="str">
        <v/>
      </c>
      <c r="I2146" t="str">
        <v/>
      </c>
      <c r="J2146" t="str">
        <v/>
      </c>
      <c r="K2146" t="str">
        <v>GE50BG0000000539843807</v>
      </c>
      <c r="M2146" t="str">
        <v/>
      </c>
      <c r="N2146" t="str">
        <v/>
      </c>
      <c r="O2146" t="str">
        <v/>
      </c>
      <c r="P2146" t="str">
        <v/>
      </c>
      <c r="Q2146" t="str">
        <v/>
      </c>
      <c r="R2146" t="str">
        <v>ba538574-e93f-4ce8-a780-667b61fc970a</v>
      </c>
      <c r="S2146" t="str">
        <v>94279771-0dd8-44b8-955b-275714b1489b</v>
      </c>
      <c r="T2146" t="str">
        <v>6ee29110-ec8c-49e8-9d62-f697362ca26f</v>
      </c>
      <c r="U2146" t="str">
        <v>ICE002145</v>
      </c>
      <c r="V2146" t="b">
        <f>ISNUMBER(MATCH( ""&amp; T2146,  Emploees!AC:AC,0))</f>
        <v>0</v>
      </c>
      <c r="W2146" t="b">
        <f>IF(V2146,FALSE,ISNUMBER(MATCH(T2146,Emploees!B:B,0)))</f>
        <v>0</v>
      </c>
      <c r="X2146" t="b">
        <v>1</v>
      </c>
      <c r="Y2146" t="e">
        <f>MATCH(ROW(),Sheet2!$A$2:$A$8,0)</f>
        <v>#N/A</v>
      </c>
    </row>
    <row r="2147" spans="1:25" hidden="1" x14ac:dyDescent="0.25">
      <c r="A2147" t="str">
        <v>გიორგი ლომინაშვილი</v>
      </c>
      <c r="B2147" t="str">
        <v>18001061461</v>
      </c>
      <c r="C2147" s="19" t="str">
        <v/>
      </c>
      <c r="E2147" t="str">
        <v>Male</v>
      </c>
      <c r="F2147" t="str">
        <v/>
      </c>
      <c r="H2147" t="str">
        <v>ზესტაფონი ს. მეორე სვირი 39–ე ქ. N 33</v>
      </c>
      <c r="I2147" t="str">
        <v/>
      </c>
      <c r="J2147" t="str">
        <v/>
      </c>
      <c r="K2147" t="str">
        <v>GE14BG0000000739410800</v>
      </c>
      <c r="M2147" t="str">
        <v/>
      </c>
      <c r="N2147" t="str">
        <v/>
      </c>
      <c r="O2147" t="str">
        <v/>
      </c>
      <c r="P2147" t="str">
        <v/>
      </c>
      <c r="Q2147">
        <v>2215</v>
      </c>
      <c r="R2147" t="str">
        <v>470412f4-e2c0-4f9d-91f1-1c0630a02364</v>
      </c>
      <c r="S2147" t="str">
        <v>94279771-0dd8-44b8-955b-275714b1489b</v>
      </c>
      <c r="T2147" t="str">
        <v>f34a923a-53a7-4213-9a60-851f1ae42d16</v>
      </c>
      <c r="U2147" t="str">
        <v>ICE002146</v>
      </c>
      <c r="V2147" t="b">
        <f>ISNUMBER(MATCH( ""&amp; T2147,  Emploees!AC:AC,0))</f>
        <v>0</v>
      </c>
      <c r="W2147" t="b">
        <f>IF(V2147,FALSE,ISNUMBER(MATCH(T2147,Emploees!B:B,0)))</f>
        <v>0</v>
      </c>
      <c r="X2147" t="b">
        <v>1</v>
      </c>
      <c r="Y2147" t="e">
        <f>MATCH(ROW(),Sheet2!$A$2:$A$8,0)</f>
        <v>#N/A</v>
      </c>
    </row>
    <row r="2148" spans="1:25" hidden="1" x14ac:dyDescent="0.25">
      <c r="A2148" t="str">
        <v>გამა</v>
      </c>
      <c r="B2148" t="str">
        <v>204425906</v>
      </c>
      <c r="C2148" s="19" t="str">
        <v/>
      </c>
      <c r="E2148" t="str">
        <v/>
      </c>
      <c r="F2148" t="str">
        <v/>
      </c>
      <c r="H2148" t="str">
        <v>ქ. თბილისი, გლდანის რაიონი, გაგრის ქ., N2</v>
      </c>
      <c r="I2148" t="str">
        <v/>
      </c>
      <c r="J2148" t="str">
        <v/>
      </c>
      <c r="K2148" t="str">
        <v/>
      </c>
      <c r="M2148" t="str">
        <v>ლევან ლაფანაშვილი</v>
      </c>
      <c r="N2148" t="str">
        <v>01030008439</v>
      </c>
      <c r="O2148" t="str">
        <v/>
      </c>
      <c r="P2148" t="str">
        <v/>
      </c>
      <c r="Q2148">
        <v>2185</v>
      </c>
      <c r="R2148" t="str">
        <v>0d51a686-652b-478f-9502-50b11abafa54</v>
      </c>
      <c r="S2148" t="str">
        <v>94279771-0dd8-44b8-955b-275714b1489b</v>
      </c>
      <c r="T2148" t="str">
        <v>9d479107-f451-448d-8205-8209116e776d</v>
      </c>
      <c r="U2148" t="str">
        <v>ICE002147</v>
      </c>
      <c r="V2148" t="b">
        <f>ISNUMBER(MATCH( ""&amp; T2148,  Emploees!AC:AC,0))</f>
        <v>0</v>
      </c>
      <c r="W2148" t="b">
        <f>IF(V2148,FALSE,ISNUMBER(MATCH(T2148,Emploees!B:B,0)))</f>
        <v>0</v>
      </c>
      <c r="X2148" t="b">
        <v>1</v>
      </c>
      <c r="Y2148" t="e">
        <f>MATCH(ROW(),Sheet2!$A$2:$A$8,0)</f>
        <v>#N/A</v>
      </c>
    </row>
    <row r="2149" spans="1:25" hidden="1" x14ac:dyDescent="0.25">
      <c r="A2149" t="str">
        <v>როლანდი ასლანიშვილი</v>
      </c>
      <c r="B2149" t="str">
        <v>31001024245</v>
      </c>
      <c r="C2149" s="19" t="str">
        <v/>
      </c>
      <c r="E2149" t="str">
        <v>Male</v>
      </c>
      <c r="F2149" t="str">
        <v/>
      </c>
      <c r="H2149" t="str">
        <v>მცხეთა ს. ჩარდახი მე–12 ქ. N 11</v>
      </c>
      <c r="I2149" t="str">
        <v/>
      </c>
      <c r="J2149" t="str">
        <v/>
      </c>
      <c r="K2149" t="str">
        <v>GE19BG0000000364221500</v>
      </c>
      <c r="M2149" t="str">
        <v/>
      </c>
      <c r="N2149" t="str">
        <v/>
      </c>
      <c r="O2149" t="str">
        <v/>
      </c>
      <c r="P2149" t="str">
        <v/>
      </c>
      <c r="Q2149">
        <v>2216</v>
      </c>
      <c r="R2149" t="str">
        <v>470412f4-e2c0-4f9d-91f1-1c0630a02364</v>
      </c>
      <c r="S2149" t="str">
        <v>94279771-0dd8-44b8-955b-275714b1489b</v>
      </c>
      <c r="T2149" t="str">
        <v>61fb88b5-631c-4899-ac86-5b665cb68747</v>
      </c>
      <c r="U2149" t="str">
        <v>ICE002148</v>
      </c>
      <c r="V2149" t="b">
        <f>ISNUMBER(MATCH( ""&amp; T2149,  Emploees!AC:AC,0))</f>
        <v>0</v>
      </c>
      <c r="W2149" t="b">
        <f>IF(V2149,FALSE,ISNUMBER(MATCH(T2149,Emploees!B:B,0)))</f>
        <v>0</v>
      </c>
      <c r="X2149" t="b">
        <v>1</v>
      </c>
      <c r="Y2149" t="e">
        <f>MATCH(ROW(),Sheet2!$A$2:$A$8,0)</f>
        <v>#N/A</v>
      </c>
    </row>
    <row r="2150" spans="1:25" hidden="1" x14ac:dyDescent="0.25">
      <c r="A2150" t="str">
        <v>ნინო მარჯანიძე</v>
      </c>
      <c r="B2150" t="str">
        <v>01018001349</v>
      </c>
      <c r="C2150" s="19" t="str">
        <v/>
      </c>
      <c r="E2150" t="str">
        <v>Female</v>
      </c>
      <c r="F2150" t="str">
        <v/>
      </c>
      <c r="H2150" t="str">
        <v>თბილისი ნათია ბაშალეიშვილის ქ. N 4 ბ. 15 (ყოფ. ა. შენგელაიას ქ. (ყოფ. ი. გოგებაშვილის 3 შეს.))</v>
      </c>
      <c r="I2150" t="str">
        <v/>
      </c>
      <c r="J2150" t="str">
        <v/>
      </c>
      <c r="K2150" t="str">
        <v>GE53BG0000000178892300</v>
      </c>
      <c r="M2150" t="str">
        <v/>
      </c>
      <c r="N2150" t="str">
        <v/>
      </c>
      <c r="O2150" t="str">
        <v/>
      </c>
      <c r="P2150" t="str">
        <v/>
      </c>
      <c r="Q2150">
        <v>1809</v>
      </c>
      <c r="R2150" t="str">
        <v>470412f4-e2c0-4f9d-91f1-1c0630a02364</v>
      </c>
      <c r="S2150" t="str">
        <v>94279771-0dd8-44b8-955b-275714b1489b</v>
      </c>
      <c r="T2150" t="str">
        <v>65dd4c68-2c5e-4c0d-a7f2-93fb252b0d75</v>
      </c>
      <c r="U2150" t="str">
        <v>ICE002149</v>
      </c>
      <c r="V2150" t="b">
        <f>ISNUMBER(MATCH( ""&amp; T2150,  Emploees!AC:AC,0))</f>
        <v>0</v>
      </c>
      <c r="W2150" t="b">
        <f>IF(V2150,FALSE,ISNUMBER(MATCH(T2150,Emploees!B:B,0)))</f>
        <v>0</v>
      </c>
      <c r="X2150" t="b">
        <v>1</v>
      </c>
      <c r="Y2150" t="e">
        <f>MATCH(ROW(),Sheet2!$A$2:$A$8,0)</f>
        <v>#N/A</v>
      </c>
    </row>
    <row r="2151" spans="1:25" hidden="1" x14ac:dyDescent="0.25">
      <c r="A2151" t="str">
        <v>მერაბი გოგატიშვილი</v>
      </c>
      <c r="B2151" t="str">
        <v>38001014398</v>
      </c>
      <c r="C2151" s="19" t="str">
        <v/>
      </c>
      <c r="E2151" t="str">
        <v>Male</v>
      </c>
      <c r="F2151" t="b">
        <v>1</v>
      </c>
      <c r="H2151" t="str">
        <v>საჩხერე ს. კორბოული მე–4 ქ. N 16</v>
      </c>
      <c r="I2151" t="str">
        <v/>
      </c>
      <c r="J2151" t="str">
        <v/>
      </c>
      <c r="K2151" t="str">
        <v>GE24TB7704145064300002</v>
      </c>
      <c r="M2151" t="str">
        <v/>
      </c>
      <c r="N2151" t="str">
        <v/>
      </c>
      <c r="O2151" t="str">
        <v/>
      </c>
      <c r="P2151" t="str">
        <v/>
      </c>
      <c r="Q2151" t="str">
        <v/>
      </c>
      <c r="R2151" t="str">
        <v>bf4d83f9-5064-4958-af6e-e4c21b2e4880</v>
      </c>
      <c r="S2151" t="str">
        <v>94279771-0dd8-44b8-955b-275714b1489b</v>
      </c>
      <c r="T2151" t="str">
        <v>f6947b7a-75d9-45ba-b690-c647cfe9f738</v>
      </c>
      <c r="U2151" t="str">
        <v>ICE002150</v>
      </c>
      <c r="V2151" t="b">
        <f>ISNUMBER(MATCH( ""&amp; T2151,  Emploees!AC:AC,0))</f>
        <v>0</v>
      </c>
      <c r="W2151" t="b">
        <f>IF(V2151,FALSE,ISNUMBER(MATCH(T2151,Emploees!B:B,0)))</f>
        <v>0</v>
      </c>
      <c r="X2151" t="b">
        <v>1</v>
      </c>
      <c r="Y2151" t="e">
        <f>MATCH(ROW(),Sheet2!$A$2:$A$8,0)</f>
        <v>#N/A</v>
      </c>
    </row>
    <row r="2152" spans="1:25" hidden="1" x14ac:dyDescent="0.25">
      <c r="A2152" t="str">
        <v>დავით ქანდაურიშვილი</v>
      </c>
      <c r="B2152" t="str">
        <v>35001025382</v>
      </c>
      <c r="C2152" s="19" t="str">
        <v/>
      </c>
      <c r="E2152" t="str">
        <v>Male</v>
      </c>
      <c r="F2152" t="b">
        <v>1</v>
      </c>
      <c r="H2152" t="str">
        <v>თბილისი დიდი დიღომი IV მ/რ კორ. 6 ბ. 32ა</v>
      </c>
      <c r="I2152" t="str">
        <v/>
      </c>
      <c r="J2152" t="str">
        <v/>
      </c>
      <c r="K2152" t="str">
        <v>GE24TB7287545063600025</v>
      </c>
      <c r="M2152" t="str">
        <v/>
      </c>
      <c r="N2152" t="str">
        <v/>
      </c>
      <c r="O2152" t="str">
        <v/>
      </c>
      <c r="P2152" t="str">
        <v/>
      </c>
      <c r="Q2152" t="str">
        <v/>
      </c>
      <c r="R2152" t="str">
        <v>bf4d83f9-5064-4958-af6e-e4c21b2e4880</v>
      </c>
      <c r="S2152" t="str">
        <v>94279771-0dd8-44b8-955b-275714b1489b</v>
      </c>
      <c r="T2152" t="str">
        <v>1035e1b2-2aee-4960-8ce6-2cb1c074618c</v>
      </c>
      <c r="U2152" t="str">
        <v>ICE002151</v>
      </c>
      <c r="V2152" t="b">
        <f>ISNUMBER(MATCH( ""&amp; T2152,  Emploees!AC:AC,0))</f>
        <v>0</v>
      </c>
      <c r="W2152" t="b">
        <f>IF(V2152,FALSE,ISNUMBER(MATCH(T2152,Emploees!B:B,0)))</f>
        <v>0</v>
      </c>
      <c r="X2152" t="b">
        <v>1</v>
      </c>
      <c r="Y2152" t="e">
        <f>MATCH(ROW(),Sheet2!$A$2:$A$8,0)</f>
        <v>#N/A</v>
      </c>
    </row>
    <row r="2153" spans="1:25" hidden="1" x14ac:dyDescent="0.25">
      <c r="A2153" t="str">
        <v>DUYAR</v>
      </c>
      <c r="B2153" t="str">
        <v>0</v>
      </c>
      <c r="C2153" s="19" t="str">
        <v/>
      </c>
      <c r="E2153" t="str">
        <v/>
      </c>
      <c r="F2153" t="str">
        <v/>
      </c>
      <c r="H2153" t="str">
        <v>Osmangazi Mah. 2653 Sok. No:7/1 Kıraç-Esenyurt-Istanbul-TURKEY</v>
      </c>
      <c r="I2153" t="str">
        <v/>
      </c>
      <c r="J2153" t="str">
        <v/>
      </c>
      <c r="K2153" t="str">
        <v>TR48 0006 7010 0000 0024 6521 72</v>
      </c>
      <c r="M2153" t="str">
        <v/>
      </c>
      <c r="N2153" t="str">
        <v/>
      </c>
      <c r="O2153" t="str">
        <v>info@duyarvana.com.tr</v>
      </c>
      <c r="P2153" t="str">
        <v/>
      </c>
      <c r="Q2153" t="str">
        <v/>
      </c>
      <c r="R2153" t="str">
        <v>7766e9c2-0094-4090-adf4-ef017062457f</v>
      </c>
      <c r="S2153" t="str">
        <v>53cc2ab4-7af4-40a4-8f56-ef11c416822b</v>
      </c>
      <c r="T2153" t="str">
        <v>a6b7cb41-174c-492b-adca-55ce100ff230</v>
      </c>
      <c r="U2153" t="str">
        <v>ICE002152</v>
      </c>
      <c r="V2153" t="b">
        <f>ISNUMBER(MATCH( ""&amp; T2153,  Emploees!AC:AC,0))</f>
        <v>0</v>
      </c>
      <c r="W2153" t="b">
        <f>IF(V2153,FALSE,ISNUMBER(MATCH(T2153,Emploees!B:B,0)))</f>
        <v>0</v>
      </c>
      <c r="X2153" t="b">
        <v>1</v>
      </c>
      <c r="Y2153" t="e">
        <f>MATCH(ROW(),Sheet2!$A$2:$A$8,0)</f>
        <v>#N/A</v>
      </c>
    </row>
    <row r="2154" spans="1:25" hidden="1" x14ac:dyDescent="0.25">
      <c r="A2154" t="str">
        <v>ვლადიმერი ცერცვაძე</v>
      </c>
      <c r="B2154" t="str">
        <v>01006011583</v>
      </c>
      <c r="C2154" s="19" t="str">
        <v/>
      </c>
      <c r="E2154" t="str">
        <v>Male</v>
      </c>
      <c r="F2154" t="b">
        <v>1</v>
      </c>
      <c r="H2154" t="str">
        <v>ქალაქი თბილისი, მუხიანის დასახლება, III მიკრო/რაიონი, კორპუსი 18, ბინა 25</v>
      </c>
      <c r="I2154" t="str">
        <v/>
      </c>
      <c r="J2154" t="str">
        <v/>
      </c>
      <c r="K2154" t="str">
        <v>GE84BG0000000750135800</v>
      </c>
      <c r="M2154" t="str">
        <v/>
      </c>
      <c r="N2154" t="str">
        <v/>
      </c>
      <c r="O2154" t="str">
        <v/>
      </c>
      <c r="P2154" t="str">
        <v/>
      </c>
      <c r="Q2154" t="str">
        <v/>
      </c>
      <c r="R2154" t="str">
        <v>bf4d83f9-5064-4958-af6e-e4c21b2e4880</v>
      </c>
      <c r="S2154" t="str">
        <v>94279771-0dd8-44b8-955b-275714b1489b</v>
      </c>
      <c r="T2154" t="str">
        <v>fd6be193-fd0d-47e3-96b1-e5a6e1948c27</v>
      </c>
      <c r="U2154" t="str">
        <v>ICE002153</v>
      </c>
      <c r="V2154" t="b">
        <f>ISNUMBER(MATCH( ""&amp; T2154,  Emploees!AC:AC,0))</f>
        <v>1</v>
      </c>
      <c r="W2154" t="b">
        <f>IF(V2154,FALSE,ISNUMBER(MATCH(T2154,Emploees!B:B,0)))</f>
        <v>0</v>
      </c>
      <c r="X2154" t="b">
        <v>1</v>
      </c>
      <c r="Y2154" t="e">
        <f>MATCH(ROW(),Sheet2!$A$2:$A$8,0)</f>
        <v>#N/A</v>
      </c>
    </row>
    <row r="2155" spans="1:25" hidden="1" x14ac:dyDescent="0.25">
      <c r="A2155" t="str">
        <v>თემურ გორგილაძე</v>
      </c>
      <c r="B2155" t="str">
        <v>61004070376</v>
      </c>
      <c r="C2155" s="19" t="str">
        <v/>
      </c>
      <c r="E2155" t="str">
        <v>Male</v>
      </c>
      <c r="F2155" t="str">
        <v/>
      </c>
      <c r="H2155" t="str">
        <v>ქობულეთი ს. ხალა</v>
      </c>
      <c r="I2155" t="str">
        <v/>
      </c>
      <c r="J2155" t="str">
        <v/>
      </c>
      <c r="K2155" t="str">
        <v>GE06BG0000000537647258</v>
      </c>
      <c r="M2155" t="str">
        <v/>
      </c>
      <c r="N2155" t="str">
        <v/>
      </c>
      <c r="O2155" t="str">
        <v/>
      </c>
      <c r="P2155" t="str">
        <v/>
      </c>
      <c r="Q2155">
        <v>2236</v>
      </c>
      <c r="R2155" t="str">
        <v>470412f4-e2c0-4f9d-91f1-1c0630a02364</v>
      </c>
      <c r="S2155" t="str">
        <v>94279771-0dd8-44b8-955b-275714b1489b</v>
      </c>
      <c r="T2155" t="str">
        <v>55181370-ce5d-4578-9583-ced11ea02561</v>
      </c>
      <c r="U2155" t="str">
        <v>ICE002154</v>
      </c>
      <c r="V2155" t="b">
        <f>ISNUMBER(MATCH( ""&amp; T2155,  Emploees!AC:AC,0))</f>
        <v>0</v>
      </c>
      <c r="W2155" t="b">
        <f>IF(V2155,FALSE,ISNUMBER(MATCH(T2155,Emploees!B:B,0)))</f>
        <v>0</v>
      </c>
      <c r="X2155" t="b">
        <v>1</v>
      </c>
      <c r="Y2155" t="e">
        <f>MATCH(ROW(),Sheet2!$A$2:$A$8,0)</f>
        <v>#N/A</v>
      </c>
    </row>
    <row r="2156" spans="1:25" hidden="1" x14ac:dyDescent="0.25">
      <c r="A2156" t="str">
        <v>დავითი გელაშვილი</v>
      </c>
      <c r="B2156" t="str">
        <v>01027084659</v>
      </c>
      <c r="C2156" s="19" t="str">
        <v/>
      </c>
      <c r="E2156" t="str">
        <v>Male</v>
      </c>
      <c r="F2156" t="b">
        <v>1</v>
      </c>
      <c r="H2156" t="str">
        <v>ქ. თბილისი კახეთის გზატ. ჩიხი N 4</v>
      </c>
      <c r="I2156" t="str">
        <v/>
      </c>
      <c r="J2156" t="str">
        <v/>
      </c>
      <c r="K2156" t="str">
        <v>GE37BG0000000131446493</v>
      </c>
      <c r="M2156" t="str">
        <v/>
      </c>
      <c r="N2156" t="str">
        <v/>
      </c>
      <c r="O2156" t="str">
        <v/>
      </c>
      <c r="P2156" t="str">
        <v/>
      </c>
      <c r="Q2156" t="str">
        <v/>
      </c>
      <c r="R2156" t="str">
        <v>bf4d83f9-5064-4958-af6e-e4c21b2e4880</v>
      </c>
      <c r="S2156" t="str">
        <v>94279771-0dd8-44b8-955b-275714b1489b</v>
      </c>
      <c r="T2156" t="str">
        <v>a0a1bbba-f746-4ced-9ab8-bc82640bc32e</v>
      </c>
      <c r="U2156" t="str">
        <v>ICE002155</v>
      </c>
      <c r="V2156" t="b">
        <f>ISNUMBER(MATCH( ""&amp; T2156,  Emploees!AC:AC,0))</f>
        <v>1</v>
      </c>
      <c r="W2156" t="b">
        <f>IF(V2156,FALSE,ISNUMBER(MATCH(T2156,Emploees!B:B,0)))</f>
        <v>0</v>
      </c>
      <c r="X2156" t="b">
        <v>1</v>
      </c>
      <c r="Y2156" t="e">
        <f>MATCH(ROW(),Sheet2!$A$2:$A$8,0)</f>
        <v>#N/A</v>
      </c>
    </row>
    <row r="2157" spans="1:25" hidden="1" x14ac:dyDescent="0.25">
      <c r="A2157" t="str">
        <v>სელფ.ჯი</v>
      </c>
      <c r="B2157" t="str">
        <v>405373714</v>
      </c>
      <c r="C2157" s="19" t="str">
        <v/>
      </c>
      <c r="E2157" t="str">
        <v/>
      </c>
      <c r="F2157" t="str">
        <v/>
      </c>
      <c r="H2157" t="str">
        <v>ქ. თბილისი, ვაკის რაიონი, ა.პოლიტკოვსკაიას ქ., N 3, კორ. 27, ბ. 43</v>
      </c>
      <c r="I2157" t="str">
        <v/>
      </c>
      <c r="J2157" t="str">
        <v/>
      </c>
      <c r="K2157" t="str">
        <v/>
      </c>
      <c r="M2157" t="str">
        <v>თეიმურაზ კევლიშვილი</v>
      </c>
      <c r="N2157">
        <v>45001002835</v>
      </c>
      <c r="O2157" t="str">
        <v/>
      </c>
      <c r="P2157" t="str">
        <v/>
      </c>
      <c r="Q2157">
        <v>2221</v>
      </c>
      <c r="R2157" t="str">
        <v>0d51a686-652b-478f-9502-50b11abafa54</v>
      </c>
      <c r="S2157" t="str">
        <v>94279771-0dd8-44b8-955b-275714b1489b</v>
      </c>
      <c r="T2157" t="str">
        <v>1545765a-102d-4bb7-bfee-060b3d29d803</v>
      </c>
      <c r="U2157" t="str">
        <v>ICE002156</v>
      </c>
      <c r="V2157" t="b">
        <f>ISNUMBER(MATCH( ""&amp; T2157,  Emploees!AC:AC,0))</f>
        <v>0</v>
      </c>
      <c r="W2157" t="b">
        <f>IF(V2157,FALSE,ISNUMBER(MATCH(T2157,Emploees!B:B,0)))</f>
        <v>0</v>
      </c>
      <c r="X2157" t="b">
        <v>1</v>
      </c>
      <c r="Y2157" t="e">
        <f>MATCH(ROW(),Sheet2!$A$2:$A$8,0)</f>
        <v>#N/A</v>
      </c>
    </row>
    <row r="2158" spans="1:25" hidden="1" x14ac:dyDescent="0.25">
      <c r="A2158" t="str">
        <v>როსტომ დიასამიძე</v>
      </c>
      <c r="B2158" t="str">
        <v>61001025412</v>
      </c>
      <c r="C2158" s="19" t="str">
        <v/>
      </c>
      <c r="E2158" t="str">
        <v>Male</v>
      </c>
      <c r="F2158" t="b">
        <v>0</v>
      </c>
      <c r="H2158" t="str">
        <v>ქალაქი ბათუმი, მამია ვარშანიძის ქუჩა, N 76(ყოფ. მთისძირის ქ.)</v>
      </c>
      <c r="I2158" t="str">
        <v/>
      </c>
      <c r="J2158" t="str">
        <v/>
      </c>
      <c r="K2158" t="str">
        <v>GE75TB7540145061600014</v>
      </c>
      <c r="M2158" t="str">
        <v/>
      </c>
      <c r="N2158" t="str">
        <v/>
      </c>
      <c r="O2158" t="str">
        <v/>
      </c>
      <c r="P2158" t="str">
        <v/>
      </c>
      <c r="Q2158">
        <v>2249</v>
      </c>
      <c r="R2158" t="str">
        <v>bf4d83f9-5064-4958-af6e-e4c21b2e4880</v>
      </c>
      <c r="S2158" t="str">
        <v>94279771-0dd8-44b8-955b-275714b1489b</v>
      </c>
      <c r="T2158" t="str">
        <v>6965f9f0-61d3-4f82-9df8-45ea1db5c286</v>
      </c>
      <c r="U2158" t="str">
        <v>ICE002157</v>
      </c>
      <c r="V2158" t="b">
        <f>ISNUMBER(MATCH( ""&amp; T2158,  Emploees!AC:AC,0))</f>
        <v>0</v>
      </c>
      <c r="W2158" t="b">
        <f>IF(V2158,FALSE,ISNUMBER(MATCH(T2158,Emploees!B:B,0)))</f>
        <v>0</v>
      </c>
      <c r="X2158" t="b">
        <v>1</v>
      </c>
      <c r="Y2158" t="e">
        <f>MATCH(ROW(),Sheet2!$A$2:$A$8,0)</f>
        <v>#N/A</v>
      </c>
    </row>
    <row r="2159" spans="1:25" hidden="1" x14ac:dyDescent="0.25">
      <c r="A2159" t="str">
        <v>რამაზ ხიმშიაშვილი</v>
      </c>
      <c r="B2159" t="str">
        <v>61010002170</v>
      </c>
      <c r="C2159" s="19" t="str">
        <v/>
      </c>
      <c r="E2159" t="str">
        <v>Male</v>
      </c>
      <c r="F2159" t="b">
        <v>0</v>
      </c>
      <c r="H2159" t="str">
        <v>ბათუმი ქეთევან წამებულის ქ. N 26 ბ. 8</v>
      </c>
      <c r="I2159" t="str">
        <v/>
      </c>
      <c r="J2159" t="str">
        <v/>
      </c>
      <c r="K2159" t="str">
        <v>GE27BG0000000720982700</v>
      </c>
      <c r="M2159" t="str">
        <v/>
      </c>
      <c r="N2159" t="str">
        <v/>
      </c>
      <c r="O2159" t="str">
        <v/>
      </c>
      <c r="P2159" t="str">
        <v/>
      </c>
      <c r="Q2159" t="str">
        <v/>
      </c>
      <c r="R2159" t="str">
        <v>bf4d83f9-5064-4958-af6e-e4c21b2e4880</v>
      </c>
      <c r="S2159" t="str">
        <v>94279771-0dd8-44b8-955b-275714b1489b</v>
      </c>
      <c r="T2159" t="str">
        <v>f3c7735f-ef44-4ec0-87b5-a298cf3bbf2d</v>
      </c>
      <c r="U2159" t="str">
        <v>ICE002158</v>
      </c>
      <c r="V2159" t="b">
        <f>ISNUMBER(MATCH( ""&amp; T2159,  Emploees!AC:AC,0))</f>
        <v>0</v>
      </c>
      <c r="W2159" t="b">
        <f>IF(V2159,FALSE,ISNUMBER(MATCH(T2159,Emploees!B:B,0)))</f>
        <v>0</v>
      </c>
      <c r="X2159" t="b">
        <v>1</v>
      </c>
      <c r="Y2159" t="e">
        <f>MATCH(ROW(),Sheet2!$A$2:$A$8,0)</f>
        <v>#N/A</v>
      </c>
    </row>
    <row r="2160" spans="1:25" hidden="1" x14ac:dyDescent="0.25">
      <c r="A2160" t="str">
        <v>ამირან პაპინაშვილი</v>
      </c>
      <c r="B2160" t="str">
        <v>24001008704</v>
      </c>
      <c r="C2160" s="19" t="str">
        <v/>
      </c>
      <c r="E2160" t="str">
        <v>Male</v>
      </c>
      <c r="F2160" t="str">
        <v/>
      </c>
      <c r="H2160" t="str">
        <v>კასპი ს. ხოვლე</v>
      </c>
      <c r="I2160" t="str">
        <v/>
      </c>
      <c r="J2160" t="str">
        <v/>
      </c>
      <c r="K2160" t="str">
        <v>GE03BG0000000100845545</v>
      </c>
      <c r="M2160" t="str">
        <v/>
      </c>
      <c r="N2160" t="str">
        <v/>
      </c>
      <c r="O2160" t="str">
        <v/>
      </c>
      <c r="P2160" t="str">
        <v/>
      </c>
      <c r="Q2160">
        <v>2229</v>
      </c>
      <c r="R2160" t="str">
        <v>470412f4-e2c0-4f9d-91f1-1c0630a02364</v>
      </c>
      <c r="S2160" t="str">
        <v>94279771-0dd8-44b8-955b-275714b1489b</v>
      </c>
      <c r="T2160" t="str">
        <v>19a139ac-6e9d-49d9-964a-9a64aefc76be</v>
      </c>
      <c r="U2160" t="str">
        <v>ICE002159</v>
      </c>
      <c r="V2160" t="b">
        <f>ISNUMBER(MATCH( ""&amp; T2160,  Emploees!AC:AC,0))</f>
        <v>0</v>
      </c>
      <c r="W2160" t="b">
        <f>IF(V2160,FALSE,ISNUMBER(MATCH(T2160,Emploees!B:B,0)))</f>
        <v>0</v>
      </c>
      <c r="X2160" t="b">
        <v>1</v>
      </c>
      <c r="Y2160" t="e">
        <f>MATCH(ROW(),Sheet2!$A$2:$A$8,0)</f>
        <v>#N/A</v>
      </c>
    </row>
    <row r="2161" spans="1:25" hidden="1" x14ac:dyDescent="0.25">
      <c r="A2161" t="str">
        <v>ავტოტრანსპორტი 91</v>
      </c>
      <c r="B2161" t="str">
        <v>212670091</v>
      </c>
      <c r="C2161" s="19" t="str">
        <v/>
      </c>
      <c r="E2161" t="str">
        <v/>
      </c>
      <c r="F2161" t="str">
        <v/>
      </c>
      <c r="H2161" t="str">
        <v>ქ. ქუთაისი, ჭავჭავაძის გამზ., №53გ</v>
      </c>
      <c r="I2161" t="str">
        <v/>
      </c>
      <c r="J2161" t="str">
        <v/>
      </c>
      <c r="K2161" t="str">
        <v/>
      </c>
      <c r="M2161" t="str">
        <v>სალომე მამალაძე</v>
      </c>
      <c r="N2161">
        <v>60001034826</v>
      </c>
      <c r="O2161" t="str">
        <v/>
      </c>
      <c r="P2161" t="str">
        <v/>
      </c>
      <c r="Q2161">
        <v>2241</v>
      </c>
      <c r="R2161" t="str">
        <v>0d51a686-652b-478f-9502-50b11abafa54</v>
      </c>
      <c r="S2161" t="str">
        <v>94279771-0dd8-44b8-955b-275714b1489b</v>
      </c>
      <c r="T2161" t="str">
        <v>3996dec0-72d8-4e84-aa05-ef12be35540f</v>
      </c>
      <c r="U2161" t="str">
        <v>ICE002160</v>
      </c>
      <c r="V2161" t="b">
        <f>ISNUMBER(MATCH( ""&amp; T2161,  Emploees!AC:AC,0))</f>
        <v>0</v>
      </c>
      <c r="W2161" t="b">
        <f>IF(V2161,FALSE,ISNUMBER(MATCH(T2161,Emploees!B:B,0)))</f>
        <v>0</v>
      </c>
      <c r="X2161" t="b">
        <v>1</v>
      </c>
      <c r="Y2161" t="e">
        <f>MATCH(ROW(),Sheet2!$A$2:$A$8,0)</f>
        <v>#N/A</v>
      </c>
    </row>
    <row r="2162" spans="1:25" hidden="1" x14ac:dyDescent="0.25">
      <c r="A2162" t="str">
        <v>ანზორი ხარშილაძე</v>
      </c>
      <c r="B2162" t="str">
        <v>38001041088</v>
      </c>
      <c r="C2162" s="19" t="str">
        <v/>
      </c>
      <c r="E2162" t="str">
        <v>Male</v>
      </c>
      <c r="F2162" t="b">
        <v>1</v>
      </c>
      <c r="H2162" t="str">
        <v>საჩხერე ს. ნიგვზარა</v>
      </c>
      <c r="I2162" t="str">
        <v/>
      </c>
      <c r="J2162" t="str">
        <v/>
      </c>
      <c r="K2162" t="str">
        <v>GE06BG0000000899562600</v>
      </c>
      <c r="M2162" t="str">
        <v/>
      </c>
      <c r="N2162" t="str">
        <v/>
      </c>
      <c r="O2162" t="str">
        <v/>
      </c>
      <c r="P2162" t="str">
        <v/>
      </c>
      <c r="Q2162" t="str">
        <v/>
      </c>
      <c r="R2162" t="str">
        <v>bf4d83f9-5064-4958-af6e-e4c21b2e4880</v>
      </c>
      <c r="S2162" t="str">
        <v>94279771-0dd8-44b8-955b-275714b1489b</v>
      </c>
      <c r="T2162" t="str">
        <v>875f3c76-1b81-42af-8616-59dc7eb13dad</v>
      </c>
      <c r="U2162" t="str">
        <v>ICE002161</v>
      </c>
      <c r="V2162" t="b">
        <f>ISNUMBER(MATCH( ""&amp; T2162,  Emploees!AC:AC,0))</f>
        <v>0</v>
      </c>
      <c r="W2162" t="b">
        <f>IF(V2162,FALSE,ISNUMBER(MATCH(T2162,Emploees!B:B,0)))</f>
        <v>0</v>
      </c>
      <c r="X2162" t="b">
        <v>1</v>
      </c>
      <c r="Y2162" t="e">
        <f>MATCH(ROW(),Sheet2!$A$2:$A$8,0)</f>
        <v>#N/A</v>
      </c>
    </row>
    <row r="2163" spans="1:25" hidden="1" x14ac:dyDescent="0.25">
      <c r="A2163" t="str">
        <v>ლევან გოგიტიძე</v>
      </c>
      <c r="B2163" t="str">
        <v>61006040061</v>
      </c>
      <c r="C2163" s="19" t="str">
        <v/>
      </c>
      <c r="E2163" t="str">
        <v>Male</v>
      </c>
      <c r="F2163" t="b">
        <v>1</v>
      </c>
      <c r="H2163" t="str">
        <v>ხელვაჩაური ს. შარაბიძეები მე–2 ქ. N 10</v>
      </c>
      <c r="I2163" t="str">
        <v/>
      </c>
      <c r="J2163" t="str">
        <v/>
      </c>
      <c r="K2163" t="str">
        <v>GE68TB7371145064300049</v>
      </c>
      <c r="M2163" t="str">
        <v/>
      </c>
      <c r="N2163" t="str">
        <v/>
      </c>
      <c r="O2163" t="str">
        <v/>
      </c>
      <c r="P2163" t="str">
        <v/>
      </c>
      <c r="Q2163" t="str">
        <v/>
      </c>
      <c r="R2163" t="str">
        <v>bf4d83f9-5064-4958-af6e-e4c21b2e4880</v>
      </c>
      <c r="S2163" t="str">
        <v>94279771-0dd8-44b8-955b-275714b1489b</v>
      </c>
      <c r="T2163" t="str">
        <v>3a916189-abb9-43d1-a31f-9ce154f571a1</v>
      </c>
      <c r="U2163" t="str">
        <v>ICE002162</v>
      </c>
      <c r="V2163" t="b">
        <f>ISNUMBER(MATCH( ""&amp; T2163,  Emploees!AC:AC,0))</f>
        <v>1</v>
      </c>
      <c r="W2163" t="b">
        <f>IF(V2163,FALSE,ISNUMBER(MATCH(T2163,Emploees!B:B,0)))</f>
        <v>0</v>
      </c>
      <c r="X2163" t="b">
        <v>1</v>
      </c>
      <c r="Y2163" t="e">
        <f>MATCH(ROW(),Sheet2!$A$2:$A$8,0)</f>
        <v>#N/A</v>
      </c>
    </row>
    <row r="2164" spans="1:25" hidden="1" x14ac:dyDescent="0.25">
      <c r="A2164" t="str">
        <v>ოთისი</v>
      </c>
      <c r="B2164" t="str">
        <v>445575958</v>
      </c>
      <c r="C2164" s="19" t="str">
        <v/>
      </c>
      <c r="E2164" t="str">
        <v/>
      </c>
      <c r="F2164" t="str">
        <v/>
      </c>
      <c r="H2164" t="str">
        <v xml:space="preserve">ქ. ბათუმი, ბესიკის ქ., N56 </v>
      </c>
      <c r="I2164" t="str">
        <v/>
      </c>
      <c r="J2164" t="str">
        <v/>
      </c>
      <c r="K2164" t="str">
        <v/>
      </c>
      <c r="M2164" t="str">
        <v>ზაზა ანთაძე, რამაზ საგინაძე</v>
      </c>
      <c r="N2164" t="str">
        <v xml:space="preserve">61006034836, 33001007925 </v>
      </c>
      <c r="O2164" t="str">
        <v/>
      </c>
      <c r="P2164" t="str">
        <v/>
      </c>
      <c r="Q2164">
        <v>2248</v>
      </c>
      <c r="R2164" t="str">
        <v>0d51a686-652b-478f-9502-50b11abafa54</v>
      </c>
      <c r="S2164" t="str">
        <v>94279771-0dd8-44b8-955b-275714b1489b</v>
      </c>
      <c r="T2164" t="str">
        <v>bf12d3cb-06e9-48b1-a7b9-cbe260f36503</v>
      </c>
      <c r="U2164" t="str">
        <v>ICE002163</v>
      </c>
      <c r="V2164" t="b">
        <f>ISNUMBER(MATCH( ""&amp; T2164,  Emploees!AC:AC,0))</f>
        <v>0</v>
      </c>
      <c r="W2164" t="b">
        <f>IF(V2164,FALSE,ISNUMBER(MATCH(T2164,Emploees!B:B,0)))</f>
        <v>0</v>
      </c>
      <c r="X2164" t="b">
        <v>1</v>
      </c>
      <c r="Y2164" t="e">
        <f>MATCH(ROW(),Sheet2!$A$2:$A$8,0)</f>
        <v>#N/A</v>
      </c>
    </row>
    <row r="2165" spans="1:25" hidden="1" x14ac:dyDescent="0.25">
      <c r="A2165" t="str">
        <v>ელგუჯა ბერიძე</v>
      </c>
      <c r="B2165" t="str">
        <v>61006051589</v>
      </c>
      <c r="C2165" s="19" t="str">
        <v/>
      </c>
      <c r="E2165" t="str">
        <v>Male</v>
      </c>
      <c r="F2165" t="b">
        <v>1</v>
      </c>
      <c r="H2165" t="str">
        <v/>
      </c>
      <c r="I2165" t="str">
        <v/>
      </c>
      <c r="J2165" t="str">
        <v/>
      </c>
      <c r="K2165" t="str">
        <v/>
      </c>
      <c r="M2165" t="str">
        <v/>
      </c>
      <c r="N2165" t="str">
        <v/>
      </c>
      <c r="O2165" t="str">
        <v/>
      </c>
      <c r="P2165" t="str">
        <v/>
      </c>
      <c r="Q2165" t="str">
        <v/>
      </c>
      <c r="R2165" t="str">
        <v>bf4d83f9-5064-4958-af6e-e4c21b2e4880</v>
      </c>
      <c r="S2165" t="str">
        <v>94279771-0dd8-44b8-955b-275714b1489b</v>
      </c>
      <c r="T2165" t="str">
        <v>e7eda3e8-9d0b-4088-8cbf-11d8193c3040</v>
      </c>
      <c r="U2165" t="str">
        <v>ICE002164</v>
      </c>
      <c r="V2165" t="b">
        <f>ISNUMBER(MATCH( ""&amp; T2165,  Emploees!AC:AC,0))</f>
        <v>0</v>
      </c>
      <c r="W2165" t="b">
        <f>IF(V2165,FALSE,ISNUMBER(MATCH(T2165,Emploees!B:B,0)))</f>
        <v>0</v>
      </c>
      <c r="X2165" t="b">
        <v>1</v>
      </c>
      <c r="Y2165" t="e">
        <f>MATCH(ROW(),Sheet2!$A$2:$A$8,0)</f>
        <v>#N/A</v>
      </c>
    </row>
    <row r="2166" spans="1:25" hidden="1" x14ac:dyDescent="0.25">
      <c r="A2166" t="str">
        <v>თენგიზ გუნდაძე</v>
      </c>
      <c r="B2166" t="str">
        <v>61001063720</v>
      </c>
      <c r="C2166" s="19" t="str">
        <v/>
      </c>
      <c r="E2166" t="str">
        <v>Male</v>
      </c>
      <c r="F2166" t="str">
        <v/>
      </c>
      <c r="H2166" t="str">
        <v/>
      </c>
      <c r="I2166" t="str">
        <v/>
      </c>
      <c r="J2166" t="str">
        <v/>
      </c>
      <c r="K2166" t="str">
        <v>GE44BG0000000553584062</v>
      </c>
      <c r="M2166" t="str">
        <v/>
      </c>
      <c r="N2166" t="str">
        <v/>
      </c>
      <c r="O2166" t="str">
        <v/>
      </c>
      <c r="P2166" t="str">
        <v/>
      </c>
      <c r="Q2166">
        <v>2257</v>
      </c>
      <c r="R2166" t="str">
        <v>ba538574-e93f-4ce8-a780-667b61fc970a</v>
      </c>
      <c r="S2166" t="str">
        <v>94279771-0dd8-44b8-955b-275714b1489b</v>
      </c>
      <c r="T2166" t="str">
        <v>a93dea21-b8f9-4a7f-aabb-a6cc25a91e08</v>
      </c>
      <c r="U2166" t="str">
        <v>ICE002165</v>
      </c>
      <c r="V2166" t="b">
        <f>ISNUMBER(MATCH( ""&amp; T2166,  Emploees!AC:AC,0))</f>
        <v>0</v>
      </c>
      <c r="W2166" t="b">
        <f>IF(V2166,FALSE,ISNUMBER(MATCH(T2166,Emploees!B:B,0)))</f>
        <v>0</v>
      </c>
      <c r="X2166" t="b">
        <v>1</v>
      </c>
      <c r="Y2166" t="e">
        <f>MATCH(ROW(),Sheet2!$A$2:$A$8,0)</f>
        <v>#N/A</v>
      </c>
    </row>
    <row r="2167" spans="1:25" hidden="1" x14ac:dyDescent="0.25">
      <c r="A2167" t="str">
        <v>ანდრო გოგატიშვილი</v>
      </c>
      <c r="B2167" t="str">
        <v>38001039638</v>
      </c>
      <c r="C2167" s="19" t="str">
        <v/>
      </c>
      <c r="E2167" t="str">
        <v>Male</v>
      </c>
      <c r="F2167" t="b">
        <v>1</v>
      </c>
      <c r="H2167" t="str">
        <v>საჩხერე ს. კორბოული მე–4 ქ. N 16</v>
      </c>
      <c r="I2167" t="str">
        <v/>
      </c>
      <c r="J2167" t="str">
        <v/>
      </c>
      <c r="K2167" t="str">
        <v/>
      </c>
      <c r="M2167" t="str">
        <v/>
      </c>
      <c r="N2167" t="str">
        <v/>
      </c>
      <c r="O2167" t="str">
        <v/>
      </c>
      <c r="P2167" t="str">
        <v/>
      </c>
      <c r="Q2167" t="str">
        <v/>
      </c>
      <c r="R2167" t="str">
        <v>bf4d83f9-5064-4958-af6e-e4c21b2e4880</v>
      </c>
      <c r="S2167" t="str">
        <v>94279771-0dd8-44b8-955b-275714b1489b</v>
      </c>
      <c r="T2167" t="str">
        <v>dc97e665-5e07-408c-8aa6-b87667a864db</v>
      </c>
      <c r="U2167" t="str">
        <v>ICE002166</v>
      </c>
      <c r="V2167" t="b">
        <f>ISNUMBER(MATCH( ""&amp; T2167,  Emploees!AC:AC,0))</f>
        <v>0</v>
      </c>
      <c r="W2167" t="b">
        <f>IF(V2167,FALSE,ISNUMBER(MATCH(T2167,Emploees!B:B,0)))</f>
        <v>0</v>
      </c>
      <c r="X2167" t="b">
        <v>1</v>
      </c>
      <c r="Y2167" t="e">
        <f>MATCH(ROW(),Sheet2!$A$2:$A$8,0)</f>
        <v>#N/A</v>
      </c>
    </row>
    <row r="2168" spans="1:25" hidden="1" x14ac:dyDescent="0.25">
      <c r="A2168" t="str">
        <v>მერაბ გუდაძე</v>
      </c>
      <c r="B2168" t="str">
        <v>57001050893</v>
      </c>
      <c r="C2168" s="19" t="str">
        <v/>
      </c>
      <c r="E2168" t="str">
        <v>Male</v>
      </c>
      <c r="F2168" t="b">
        <v>1</v>
      </c>
      <c r="H2168" t="str">
        <v/>
      </c>
      <c r="I2168" t="str">
        <v/>
      </c>
      <c r="J2168" t="str">
        <v/>
      </c>
      <c r="K2168" t="str">
        <v>GE61BG0000000686081100</v>
      </c>
      <c r="M2168" t="str">
        <v/>
      </c>
      <c r="N2168" t="str">
        <v/>
      </c>
      <c r="O2168" t="str">
        <v/>
      </c>
      <c r="P2168" t="str">
        <v/>
      </c>
      <c r="Q2168">
        <v>2255</v>
      </c>
      <c r="R2168" t="str">
        <v>bf4d83f9-5064-4958-af6e-e4c21b2e4880</v>
      </c>
      <c r="S2168" t="str">
        <v>94279771-0dd8-44b8-955b-275714b1489b</v>
      </c>
      <c r="T2168" t="str">
        <v>a84e4a6c-821f-4776-9ce9-c6d060c27f89</v>
      </c>
      <c r="U2168" t="str">
        <v>ICE002167</v>
      </c>
      <c r="V2168" t="b">
        <f>ISNUMBER(MATCH( ""&amp; T2168,  Emploees!AC:AC,0))</f>
        <v>0</v>
      </c>
      <c r="W2168" t="b">
        <f>IF(V2168,FALSE,ISNUMBER(MATCH(T2168,Emploees!B:B,0)))</f>
        <v>0</v>
      </c>
      <c r="X2168" t="b">
        <v>1</v>
      </c>
      <c r="Y2168" t="e">
        <f>MATCH(ROW(),Sheet2!$A$2:$A$8,0)</f>
        <v>#N/A</v>
      </c>
    </row>
    <row r="2169" spans="1:25" hidden="1" x14ac:dyDescent="0.25">
      <c r="A2169" t="str">
        <v>ვახტანგი დათიაშვილი</v>
      </c>
      <c r="B2169" t="str">
        <v>21001040304</v>
      </c>
      <c r="C2169" s="19" t="str">
        <v/>
      </c>
      <c r="E2169" t="str">
        <v>Male</v>
      </c>
      <c r="F2169" t="str">
        <v/>
      </c>
      <c r="H2169" t="str">
        <v/>
      </c>
      <c r="I2169" t="str">
        <v/>
      </c>
      <c r="J2169" t="str">
        <v/>
      </c>
      <c r="K2169" t="str">
        <v>GE42BG0000000565297236</v>
      </c>
      <c r="M2169" t="str">
        <v/>
      </c>
      <c r="N2169" t="str">
        <v/>
      </c>
      <c r="O2169" t="str">
        <v/>
      </c>
      <c r="P2169" t="str">
        <v/>
      </c>
      <c r="Q2169">
        <v>2256</v>
      </c>
      <c r="R2169" t="str">
        <v>ba538574-e93f-4ce8-a780-667b61fc970a</v>
      </c>
      <c r="S2169" t="str">
        <v>94279771-0dd8-44b8-955b-275714b1489b</v>
      </c>
      <c r="T2169" t="str">
        <v>ce7f5c40-b1af-4a6f-a3a4-ae1805f6511d</v>
      </c>
      <c r="U2169" t="str">
        <v>ICE002168</v>
      </c>
      <c r="V2169" t="b">
        <f>ISNUMBER(MATCH( ""&amp; T2169,  Emploees!AC:AC,0))</f>
        <v>0</v>
      </c>
      <c r="W2169" t="b">
        <f>IF(V2169,FALSE,ISNUMBER(MATCH(T2169,Emploees!B:B,0)))</f>
        <v>0</v>
      </c>
      <c r="X2169" t="b">
        <v>1</v>
      </c>
      <c r="Y2169" t="e">
        <f>MATCH(ROW(),Sheet2!$A$2:$A$8,0)</f>
        <v>#N/A</v>
      </c>
    </row>
    <row r="2170" spans="1:25" hidden="1" x14ac:dyDescent="0.25">
      <c r="A2170" t="str">
        <v>გიორგი მამუჩაშვილი</v>
      </c>
      <c r="B2170" t="str">
        <v>31001005424</v>
      </c>
      <c r="C2170" s="19" t="str">
        <v/>
      </c>
      <c r="E2170" t="str">
        <v>Male</v>
      </c>
      <c r="F2170" t="str">
        <v/>
      </c>
      <c r="H2170" t="str">
        <v xml:space="preserve">ქ. თბილისი, საბურთალოს რაიონი, ს. დიღომი, ა. მამუჩაშვილის ქ., N 6 </v>
      </c>
      <c r="I2170" t="str">
        <v/>
      </c>
      <c r="J2170" t="str">
        <v/>
      </c>
      <c r="K2170" t="str">
        <v>GE74TB7665345063600023</v>
      </c>
      <c r="M2170" t="str">
        <v/>
      </c>
      <c r="N2170" t="str">
        <v/>
      </c>
      <c r="O2170" t="str">
        <v/>
      </c>
      <c r="P2170" t="str">
        <v/>
      </c>
      <c r="Q2170">
        <v>2235</v>
      </c>
      <c r="R2170" t="str">
        <v>470412f4-e2c0-4f9d-91f1-1c0630a02364</v>
      </c>
      <c r="S2170" t="str">
        <v>94279771-0dd8-44b8-955b-275714b1489b</v>
      </c>
      <c r="T2170" t="str">
        <v>fcb25942-87d8-4e04-9e01-3d6707334a18</v>
      </c>
      <c r="U2170" t="str">
        <v>ICE002169</v>
      </c>
      <c r="V2170" t="b">
        <f>ISNUMBER(MATCH( ""&amp; T2170,  Emploees!AC:AC,0))</f>
        <v>0</v>
      </c>
      <c r="W2170" t="b">
        <f>IF(V2170,FALSE,ISNUMBER(MATCH(T2170,Emploees!B:B,0)))</f>
        <v>0</v>
      </c>
      <c r="X2170" t="b">
        <v>1</v>
      </c>
      <c r="Y2170" t="e">
        <f>MATCH(ROW(),Sheet2!$A$2:$A$8,0)</f>
        <v>#N/A</v>
      </c>
    </row>
    <row r="2171" spans="1:25" hidden="1" x14ac:dyDescent="0.25">
      <c r="A2171" t="str">
        <v>ვახტანგ ნებიერიძე</v>
      </c>
      <c r="B2171" t="str">
        <v>01008059330</v>
      </c>
      <c r="C2171" s="19" t="str">
        <v/>
      </c>
      <c r="E2171" t="str">
        <v>Male</v>
      </c>
      <c r="F2171" t="str">
        <v/>
      </c>
      <c r="H2171" t="str">
        <v>ქალაქი თბილისი, საბურთალოს რაიონი, შალვა ნუცუბიძის ქუჩა, N 19, ბინა 39</v>
      </c>
      <c r="I2171" t="str">
        <v/>
      </c>
      <c r="J2171" t="str">
        <v/>
      </c>
      <c r="K2171" t="str">
        <v>GE31BG0000000498715858</v>
      </c>
      <c r="M2171" t="str">
        <v/>
      </c>
      <c r="N2171" t="str">
        <v/>
      </c>
      <c r="O2171" t="str">
        <v/>
      </c>
      <c r="P2171" t="str">
        <v/>
      </c>
      <c r="Q2171">
        <v>2259</v>
      </c>
      <c r="R2171" t="str">
        <v>470412f4-e2c0-4f9d-91f1-1c0630a02364</v>
      </c>
      <c r="S2171" t="str">
        <v>94279771-0dd8-44b8-955b-275714b1489b</v>
      </c>
      <c r="T2171" t="str">
        <v>13cb9aaa-ad31-4c2b-82da-9c5ead9c7482</v>
      </c>
      <c r="U2171" t="str">
        <v>ICE002170</v>
      </c>
      <c r="V2171" t="b">
        <f>ISNUMBER(MATCH( ""&amp; T2171,  Emploees!AC:AC,0))</f>
        <v>0</v>
      </c>
      <c r="W2171" t="b">
        <f>IF(V2171,FALSE,ISNUMBER(MATCH(T2171,Emploees!B:B,0)))</f>
        <v>0</v>
      </c>
      <c r="X2171" t="b">
        <v>1</v>
      </c>
      <c r="Y2171" t="e">
        <f>MATCH(ROW(),Sheet2!$A$2:$A$8,0)</f>
        <v>#N/A</v>
      </c>
    </row>
    <row r="2172" spans="1:25" hidden="1" x14ac:dyDescent="0.25">
      <c r="A2172" t="str">
        <v>ენვერ მეგრელიშვილი</v>
      </c>
      <c r="B2172" t="str">
        <v>61506079762</v>
      </c>
      <c r="C2172" s="19" t="str">
        <v/>
      </c>
      <c r="E2172" t="str">
        <v>Male</v>
      </c>
      <c r="F2172" t="str">
        <v/>
      </c>
      <c r="H2172" t="str">
        <v>ხელვაჩაური ს. ზედა თხილნარი მე–5 ქ. N 9</v>
      </c>
      <c r="I2172" t="str">
        <v/>
      </c>
      <c r="J2172" t="str">
        <v/>
      </c>
      <c r="K2172" t="str">
        <v>GE22BG0000000161480776</v>
      </c>
      <c r="M2172" t="str">
        <v/>
      </c>
      <c r="N2172" t="str">
        <v/>
      </c>
      <c r="O2172" t="str">
        <v/>
      </c>
      <c r="P2172" t="str">
        <v/>
      </c>
      <c r="Q2172">
        <v>2253</v>
      </c>
      <c r="R2172" t="str">
        <v>ba538574-e93f-4ce8-a780-667b61fc970a</v>
      </c>
      <c r="S2172" t="str">
        <v>94279771-0dd8-44b8-955b-275714b1489b</v>
      </c>
      <c r="T2172" t="str">
        <v>710057a3-202c-4402-8707-f7c19c127574</v>
      </c>
      <c r="U2172" t="str">
        <v>ICE002171</v>
      </c>
      <c r="V2172" t="b">
        <f>ISNUMBER(MATCH( ""&amp; T2172,  Emploees!AC:AC,0))</f>
        <v>0</v>
      </c>
      <c r="W2172" t="b">
        <f>IF(V2172,FALSE,ISNUMBER(MATCH(T2172,Emploees!B:B,0)))</f>
        <v>0</v>
      </c>
      <c r="X2172" t="b">
        <v>1</v>
      </c>
      <c r="Y2172" t="e">
        <f>MATCH(ROW(),Sheet2!$A$2:$A$8,0)</f>
        <v>#N/A</v>
      </c>
    </row>
    <row r="2173" spans="1:25" hidden="1" x14ac:dyDescent="0.25">
      <c r="A2173" t="str">
        <v>რეზო უჯმაჯურიძე</v>
      </c>
      <c r="B2173" t="str">
        <v>33001016622</v>
      </c>
      <c r="C2173" s="19" t="str">
        <v/>
      </c>
      <c r="E2173" t="str">
        <v>Male</v>
      </c>
      <c r="F2173" t="b">
        <v>1</v>
      </c>
      <c r="H2173" t="str">
        <v>ოზურგეთი ს. ნატანები 24–ე ქ. N 8</v>
      </c>
      <c r="I2173" t="str">
        <v/>
      </c>
      <c r="J2173" t="str">
        <v/>
      </c>
      <c r="K2173" t="str">
        <v>GE22BG0000000161158542</v>
      </c>
      <c r="M2173" t="str">
        <v/>
      </c>
      <c r="N2173" t="str">
        <v/>
      </c>
      <c r="O2173" t="str">
        <v/>
      </c>
      <c r="P2173" t="str">
        <v/>
      </c>
      <c r="Q2173" t="str">
        <v/>
      </c>
      <c r="R2173" t="str">
        <v>bf4d83f9-5064-4958-af6e-e4c21b2e4880</v>
      </c>
      <c r="S2173" t="str">
        <v>94279771-0dd8-44b8-955b-275714b1489b</v>
      </c>
      <c r="T2173" t="str">
        <v>bbe6eb36-fc49-4ea2-b7f3-ccb473edb4ed</v>
      </c>
      <c r="U2173" t="str">
        <v>ICE002172</v>
      </c>
      <c r="V2173" t="b">
        <f>ISNUMBER(MATCH( ""&amp; T2173,  Emploees!AC:AC,0))</f>
        <v>0</v>
      </c>
      <c r="W2173" t="b">
        <f>IF(V2173,FALSE,ISNUMBER(MATCH(T2173,Emploees!B:B,0)))</f>
        <v>0</v>
      </c>
      <c r="X2173" t="b">
        <v>1</v>
      </c>
      <c r="Y2173" t="e">
        <f>MATCH(ROW(),Sheet2!$A$2:$A$8,0)</f>
        <v>#N/A</v>
      </c>
    </row>
    <row r="2174" spans="1:25" hidden="1" x14ac:dyDescent="0.25">
      <c r="A2174" t="str">
        <v>თემური სებისკვერაძე</v>
      </c>
      <c r="B2174" t="str">
        <v>01019064061</v>
      </c>
      <c r="C2174" s="19" t="str">
        <v/>
      </c>
      <c r="E2174" t="str">
        <v>Male</v>
      </c>
      <c r="F2174" t="str">
        <v/>
      </c>
      <c r="H2174" t="str">
        <v>თბილისი ქართლის I შეს. N 5</v>
      </c>
      <c r="I2174" t="str">
        <v/>
      </c>
      <c r="J2174" t="str">
        <v/>
      </c>
      <c r="K2174" t="str">
        <v>GE86BG0000000499306471</v>
      </c>
      <c r="M2174" t="str">
        <v/>
      </c>
      <c r="N2174" t="str">
        <v/>
      </c>
      <c r="O2174" t="str">
        <v/>
      </c>
      <c r="P2174" t="str">
        <v/>
      </c>
      <c r="Q2174">
        <v>2261</v>
      </c>
      <c r="R2174" t="str">
        <v>470412f4-e2c0-4f9d-91f1-1c0630a02364</v>
      </c>
      <c r="S2174" t="str">
        <v>94279771-0dd8-44b8-955b-275714b1489b</v>
      </c>
      <c r="T2174" t="str">
        <v>f27a9600-8ff9-4df3-bc3c-f188eecea1ae</v>
      </c>
      <c r="U2174" t="str">
        <v>ICE002173</v>
      </c>
      <c r="V2174" t="b">
        <f>ISNUMBER(MATCH( ""&amp; T2174,  Emploees!AC:AC,0))</f>
        <v>0</v>
      </c>
      <c r="W2174" t="b">
        <f>IF(V2174,FALSE,ISNUMBER(MATCH(T2174,Emploees!B:B,0)))</f>
        <v>0</v>
      </c>
      <c r="X2174" t="b">
        <v>1</v>
      </c>
      <c r="Y2174" t="e">
        <f>MATCH(ROW(),Sheet2!$A$2:$A$8,0)</f>
        <v>#N/A</v>
      </c>
    </row>
    <row r="2175" spans="1:25" hidden="1" x14ac:dyDescent="0.25">
      <c r="A2175" t="str">
        <v>პრომეჩი</v>
      </c>
      <c r="B2175" t="str">
        <v>445496213</v>
      </c>
      <c r="C2175" s="19" t="str">
        <v/>
      </c>
      <c r="E2175" t="str">
        <v/>
      </c>
      <c r="F2175" t="str">
        <v/>
      </c>
      <c r="H2175" t="str">
        <v>ქ. ბათუმი, დავით აღმაშენებლის ქუჩა N 25</v>
      </c>
      <c r="I2175" t="str">
        <v/>
      </c>
      <c r="J2175" t="str">
        <v/>
      </c>
      <c r="K2175" t="str">
        <v/>
      </c>
      <c r="M2175" t="str">
        <v>ჰაქან ონდერ</v>
      </c>
      <c r="N2175">
        <v>16607800288</v>
      </c>
      <c r="O2175" t="str">
        <v/>
      </c>
      <c r="P2175" t="str">
        <v/>
      </c>
      <c r="Q2175">
        <v>2251</v>
      </c>
      <c r="R2175" t="str">
        <v>0d51a686-652b-478f-9502-50b11abafa54</v>
      </c>
      <c r="S2175" t="str">
        <v>94279771-0dd8-44b8-955b-275714b1489b</v>
      </c>
      <c r="T2175" t="str">
        <v>056243e1-d8ba-4179-92bf-3e7184f1a861</v>
      </c>
      <c r="U2175" t="str">
        <v>ICE002174</v>
      </c>
      <c r="V2175" t="b">
        <f>ISNUMBER(MATCH( ""&amp; T2175,  Emploees!AC:AC,0))</f>
        <v>0</v>
      </c>
      <c r="W2175" t="b">
        <f>IF(V2175,FALSE,ISNUMBER(MATCH(T2175,Emploees!B:B,0)))</f>
        <v>0</v>
      </c>
      <c r="X2175" t="b">
        <v>1</v>
      </c>
      <c r="Y2175" t="e">
        <f>MATCH(ROW(),Sheet2!$A$2:$A$8,0)</f>
        <v>#N/A</v>
      </c>
    </row>
    <row r="2176" spans="1:25" hidden="1" x14ac:dyDescent="0.25">
      <c r="A2176" t="str">
        <v>ebay</v>
      </c>
      <c r="B2176" t="str">
        <v>0</v>
      </c>
      <c r="C2176" s="19" t="str">
        <v/>
      </c>
      <c r="E2176" t="str">
        <v/>
      </c>
      <c r="F2176" t="str">
        <v/>
      </c>
      <c r="H2176" t="str">
        <v>აშშ</v>
      </c>
      <c r="I2176" t="str">
        <v/>
      </c>
      <c r="J2176" t="str">
        <v/>
      </c>
      <c r="K2176" t="str">
        <v/>
      </c>
      <c r="M2176" t="str">
        <v/>
      </c>
      <c r="N2176" t="str">
        <v/>
      </c>
      <c r="O2176" t="str">
        <v/>
      </c>
      <c r="P2176" t="str">
        <v/>
      </c>
      <c r="Q2176" t="str">
        <v/>
      </c>
      <c r="R2176" t="str">
        <v>7766e9c2-0094-4090-adf4-ef017062457f</v>
      </c>
      <c r="S2176" t="str">
        <v>e10e3a85-48b9-4f5e-89c0-9b6554d96013</v>
      </c>
      <c r="T2176" t="str">
        <v>76091f0b-2636-4c83-b780-a8fcfe6caca9</v>
      </c>
      <c r="U2176" t="str">
        <v>ICE002175</v>
      </c>
      <c r="V2176" t="b">
        <f>ISNUMBER(MATCH( ""&amp; T2176,  Emploees!AC:AC,0))</f>
        <v>0</v>
      </c>
      <c r="W2176" t="b">
        <f>IF(V2176,FALSE,ISNUMBER(MATCH(T2176,Emploees!B:B,0)))</f>
        <v>0</v>
      </c>
      <c r="X2176" t="b">
        <v>1</v>
      </c>
      <c r="Y2176" t="e">
        <f>MATCH(ROW(),Sheet2!$A$2:$A$8,0)</f>
        <v>#N/A</v>
      </c>
    </row>
    <row r="2177" spans="1:25" hidden="1" x14ac:dyDescent="0.25">
      <c r="A2177" t="str">
        <v>გეორგიი ვახრუშევ</v>
      </c>
      <c r="B2177" t="str">
        <v>345670393</v>
      </c>
      <c r="C2177" s="19" t="str">
        <v/>
      </c>
      <c r="E2177" t="str">
        <v>Male</v>
      </c>
      <c r="F2177" t="str">
        <v/>
      </c>
      <c r="H2177" t="str">
        <v/>
      </c>
      <c r="I2177" t="str">
        <v/>
      </c>
      <c r="J2177" t="str">
        <v/>
      </c>
      <c r="K2177" t="str">
        <v>GE44CD0360000031066638</v>
      </c>
      <c r="M2177" t="str">
        <v/>
      </c>
      <c r="N2177" t="str">
        <v/>
      </c>
      <c r="O2177" t="str">
        <v/>
      </c>
      <c r="P2177" t="str">
        <v/>
      </c>
      <c r="Q2177">
        <v>2263</v>
      </c>
      <c r="R2177" t="str">
        <v>ba538574-e93f-4ce8-a780-667b61fc970a</v>
      </c>
      <c r="S2177" t="str">
        <v>94279771-0dd8-44b8-955b-275714b1489b</v>
      </c>
      <c r="T2177" t="str">
        <v>955ae12a-5202-46ae-8d61-db4a23b56f1a</v>
      </c>
      <c r="U2177" t="str">
        <v>ICE002176</v>
      </c>
      <c r="V2177" t="b">
        <f>ISNUMBER(MATCH( ""&amp; T2177,  Emploees!AC:AC,0))</f>
        <v>0</v>
      </c>
      <c r="W2177" t="b">
        <f>IF(V2177,FALSE,ISNUMBER(MATCH(T2177,Emploees!B:B,0)))</f>
        <v>0</v>
      </c>
      <c r="X2177" t="b">
        <v>1</v>
      </c>
      <c r="Y2177" t="e">
        <f>MATCH(ROW(),Sheet2!$A$2:$A$8,0)</f>
        <v>#N/A</v>
      </c>
    </row>
    <row r="2178" spans="1:25" hidden="1" x14ac:dyDescent="0.25">
      <c r="A2178" t="str">
        <v>Rapidrop Europe</v>
      </c>
      <c r="B2178" t="str">
        <v>0</v>
      </c>
      <c r="C2178" s="19" t="str">
        <v/>
      </c>
      <c r="E2178" t="str">
        <v/>
      </c>
      <c r="F2178" t="str">
        <v/>
      </c>
      <c r="H2178" t="str">
        <v>დუბლინი</v>
      </c>
      <c r="I2178" t="str">
        <v/>
      </c>
      <c r="J2178" t="str">
        <v/>
      </c>
      <c r="K2178" t="str">
        <v/>
      </c>
      <c r="M2178" t="str">
        <v/>
      </c>
      <c r="N2178" t="str">
        <v/>
      </c>
      <c r="O2178" t="str">
        <v/>
      </c>
      <c r="P2178" t="str">
        <v/>
      </c>
      <c r="Q2178" t="str">
        <v/>
      </c>
      <c r="R2178" t="str">
        <v>7766e9c2-0094-4090-adf4-ef017062457f</v>
      </c>
      <c r="S2178" t="str">
        <v>9659541a-589b-4448-83ba-e3f6abeaca0a</v>
      </c>
      <c r="T2178" t="str">
        <v>55c1da98-9670-4217-8f2e-94655d6b0012</v>
      </c>
      <c r="U2178" t="str">
        <v>ICE002177</v>
      </c>
      <c r="V2178" t="b">
        <f>ISNUMBER(MATCH( ""&amp; T2178,  Emploees!AC:AC,0))</f>
        <v>0</v>
      </c>
      <c r="W2178" t="b">
        <f>IF(V2178,FALSE,ISNUMBER(MATCH(T2178,Emploees!B:B,0)))</f>
        <v>0</v>
      </c>
      <c r="X2178" t="b">
        <v>1</v>
      </c>
      <c r="Y2178" t="e">
        <f>MATCH(ROW(),Sheet2!$A$2:$A$8,0)</f>
        <v>#N/A</v>
      </c>
    </row>
    <row r="2179" spans="1:25" hidden="1" x14ac:dyDescent="0.25">
      <c r="A2179" t="str">
        <v>სანა მენტე</v>
      </c>
      <c r="B2179" t="str">
        <v>405627022</v>
      </c>
      <c r="C2179" s="19" t="str">
        <v/>
      </c>
      <c r="E2179" t="str">
        <v/>
      </c>
      <c r="F2179" t="str">
        <v/>
      </c>
      <c r="H2179" t="str">
        <v xml:space="preserve">ქ. თბილისი, ვაკის რაიონი, კამანის I ჩიხი, №5, ბინა №7 </v>
      </c>
      <c r="I2179" t="str">
        <v/>
      </c>
      <c r="J2179" t="str">
        <v/>
      </c>
      <c r="K2179" t="str">
        <v/>
      </c>
      <c r="M2179" t="str">
        <v/>
      </c>
      <c r="N2179" t="str">
        <v/>
      </c>
      <c r="O2179" t="str">
        <v/>
      </c>
      <c r="P2179" t="str">
        <v/>
      </c>
      <c r="Q2179">
        <v>2223</v>
      </c>
      <c r="R2179" t="str">
        <v>0d51a686-652b-478f-9502-50b11abafa54</v>
      </c>
      <c r="S2179" t="str">
        <v>94279771-0dd8-44b8-955b-275714b1489b</v>
      </c>
      <c r="T2179" t="str">
        <v>c0b77bb7-83ab-4024-9056-742018da5474</v>
      </c>
      <c r="U2179" t="str">
        <v>ICE002178</v>
      </c>
      <c r="V2179" t="b">
        <f>ISNUMBER(MATCH( ""&amp; T2179,  Emploees!AC:AC,0))</f>
        <v>0</v>
      </c>
      <c r="W2179" t="b">
        <f>IF(V2179,FALSE,ISNUMBER(MATCH(T2179,Emploees!B:B,0)))</f>
        <v>0</v>
      </c>
      <c r="X2179" t="b">
        <v>1</v>
      </c>
      <c r="Y2179" t="e">
        <f>MATCH(ROW(),Sheet2!$A$2:$A$8,0)</f>
        <v>#N/A</v>
      </c>
    </row>
    <row r="2180" spans="1:25" hidden="1" x14ac:dyDescent="0.25">
      <c r="A2180" t="str">
        <v>ფეიმანე ქალამიან</v>
      </c>
      <c r="B2180" t="str">
        <v>01797002696</v>
      </c>
      <c r="C2180" s="19" t="str">
        <v/>
      </c>
      <c r="E2180" t="str">
        <v>Female</v>
      </c>
      <c r="F2180" t="b">
        <v>0</v>
      </c>
      <c r="H2180" t="str">
        <v>ქალაქი თბილისი, მიხეილ ასათიანის ქუჩა, N10, ბინა 132</v>
      </c>
      <c r="I2180" t="str">
        <v/>
      </c>
      <c r="J2180" t="str">
        <v/>
      </c>
      <c r="K2180" t="str">
        <v/>
      </c>
      <c r="M2180" t="str">
        <v/>
      </c>
      <c r="N2180" t="str">
        <v/>
      </c>
      <c r="O2180" t="str">
        <v/>
      </c>
      <c r="P2180" t="str">
        <v/>
      </c>
      <c r="Q2180">
        <v>2264</v>
      </c>
      <c r="R2180" t="str">
        <v>bf4d83f9-5064-4958-af6e-e4c21b2e4880</v>
      </c>
      <c r="S2180" t="str">
        <v>94279771-0dd8-44b8-955b-275714b1489b</v>
      </c>
      <c r="T2180" t="str">
        <v>b6998308-186a-4cda-b4b0-91d4643e7caa</v>
      </c>
      <c r="U2180" t="str">
        <v>ICE002179</v>
      </c>
      <c r="V2180" t="b">
        <f>ISNUMBER(MATCH( ""&amp; T2180,  Emploees!AC:AC,0))</f>
        <v>0</v>
      </c>
      <c r="W2180" t="b">
        <f>IF(V2180,FALSE,ISNUMBER(MATCH(T2180,Emploees!B:B,0)))</f>
        <v>0</v>
      </c>
      <c r="X2180" t="b">
        <v>1</v>
      </c>
      <c r="Y2180" t="e">
        <f>MATCH(ROW(),Sheet2!$A$2:$A$8,0)</f>
        <v>#N/A</v>
      </c>
    </row>
    <row r="2181" spans="1:25" hidden="1" x14ac:dyDescent="0.25">
      <c r="A2181" t="str">
        <v>გიორგი ყაველაშვილი</v>
      </c>
      <c r="B2181" t="str">
        <v>38001042902</v>
      </c>
      <c r="C2181" s="19" t="str">
        <v/>
      </c>
      <c r="E2181" t="str">
        <v>Male</v>
      </c>
      <c r="F2181" t="str">
        <v/>
      </c>
      <c r="H2181" t="str">
        <v/>
      </c>
      <c r="I2181" t="str">
        <v/>
      </c>
      <c r="J2181" t="str">
        <v/>
      </c>
      <c r="K2181" t="str">
        <v>GE30BG0000000538510029</v>
      </c>
      <c r="M2181" t="str">
        <v/>
      </c>
      <c r="N2181" t="str">
        <v/>
      </c>
      <c r="O2181" t="str">
        <v/>
      </c>
      <c r="P2181" t="str">
        <v/>
      </c>
      <c r="Q2181">
        <v>2268</v>
      </c>
      <c r="R2181" t="str">
        <v>470412f4-e2c0-4f9d-91f1-1c0630a02364</v>
      </c>
      <c r="S2181" t="str">
        <v>94279771-0dd8-44b8-955b-275714b1489b</v>
      </c>
      <c r="T2181" t="str">
        <v>1e51b177-2a72-4cd2-917f-8bf3ee3a2a53</v>
      </c>
      <c r="U2181" t="str">
        <v>ICE002180</v>
      </c>
      <c r="V2181" t="b">
        <f>ISNUMBER(MATCH( ""&amp; T2181,  Emploees!AC:AC,0))</f>
        <v>0</v>
      </c>
      <c r="W2181" t="b">
        <f>IF(V2181,FALSE,ISNUMBER(MATCH(T2181,Emploees!B:B,0)))</f>
        <v>0</v>
      </c>
      <c r="X2181" t="b">
        <v>1</v>
      </c>
      <c r="Y2181" t="e">
        <f>MATCH(ROW(),Sheet2!$A$2:$A$8,0)</f>
        <v>#N/A</v>
      </c>
    </row>
    <row r="2182" spans="1:25" hidden="1" x14ac:dyDescent="0.25">
      <c r="A2182" t="str">
        <v>ზაური გავაშელი</v>
      </c>
      <c r="B2182" t="str">
        <v>35001096153</v>
      </c>
      <c r="C2182" s="19" t="str">
        <v/>
      </c>
      <c r="E2182" t="str">
        <v>Male</v>
      </c>
      <c r="F2182" t="str">
        <v/>
      </c>
      <c r="H2182" t="str">
        <v/>
      </c>
      <c r="I2182" t="str">
        <v/>
      </c>
      <c r="J2182" t="str">
        <v/>
      </c>
      <c r="K2182" t="str">
        <v>GE37BG0000000594294700</v>
      </c>
      <c r="M2182" t="str">
        <v/>
      </c>
      <c r="N2182" t="str">
        <v/>
      </c>
      <c r="O2182" t="str">
        <v/>
      </c>
      <c r="P2182" t="str">
        <v/>
      </c>
      <c r="Q2182">
        <v>2271</v>
      </c>
      <c r="R2182" t="str">
        <v>ba538574-e93f-4ce8-a780-667b61fc970a</v>
      </c>
      <c r="S2182" t="str">
        <v>94279771-0dd8-44b8-955b-275714b1489b</v>
      </c>
      <c r="T2182" t="str">
        <v>3bebffb6-fd12-4356-a119-a56a1a651ea4</v>
      </c>
      <c r="U2182" t="str">
        <v>ICE002181</v>
      </c>
      <c r="V2182" t="b">
        <f>ISNUMBER(MATCH( ""&amp; T2182,  Emploees!AC:AC,0))</f>
        <v>0</v>
      </c>
      <c r="W2182" t="b">
        <f>IF(V2182,FALSE,ISNUMBER(MATCH(T2182,Emploees!B:B,0)))</f>
        <v>0</v>
      </c>
      <c r="X2182" t="b">
        <v>1</v>
      </c>
      <c r="Y2182" t="e">
        <f>MATCH(ROW(),Sheet2!$A$2:$A$8,0)</f>
        <v>#N/A</v>
      </c>
    </row>
    <row r="2183" spans="1:25" hidden="1" x14ac:dyDescent="0.25">
      <c r="A2183" t="str">
        <v>კონსტანტინე სპირლიევი</v>
      </c>
      <c r="B2183" t="str">
        <v>01003003007</v>
      </c>
      <c r="C2183" s="19" t="str">
        <v/>
      </c>
      <c r="E2183" t="str">
        <v>Male</v>
      </c>
      <c r="F2183" t="str">
        <v/>
      </c>
      <c r="H2183" t="str">
        <v/>
      </c>
      <c r="I2183" t="str">
        <v/>
      </c>
      <c r="J2183" t="str">
        <v/>
      </c>
      <c r="K2183" t="str">
        <v>GE19BG0000000498442922</v>
      </c>
      <c r="M2183" t="str">
        <v/>
      </c>
      <c r="N2183" t="str">
        <v/>
      </c>
      <c r="O2183" t="str">
        <v/>
      </c>
      <c r="P2183" t="str">
        <v/>
      </c>
      <c r="Q2183">
        <v>2272</v>
      </c>
      <c r="R2183" t="str">
        <v>ba538574-e93f-4ce8-a780-667b61fc970a</v>
      </c>
      <c r="S2183" t="str">
        <v>94279771-0dd8-44b8-955b-275714b1489b</v>
      </c>
      <c r="T2183" t="str">
        <v>1c26a2e0-54b4-4a8f-b85c-4a4e353d8383</v>
      </c>
      <c r="U2183" t="str">
        <v>ICE002182</v>
      </c>
      <c r="V2183" t="b">
        <f>ISNUMBER(MATCH( ""&amp; T2183,  Emploees!AC:AC,0))</f>
        <v>0</v>
      </c>
      <c r="W2183" t="b">
        <f>IF(V2183,FALSE,ISNUMBER(MATCH(T2183,Emploees!B:B,0)))</f>
        <v>0</v>
      </c>
      <c r="X2183" t="b">
        <v>1</v>
      </c>
      <c r="Y2183" t="e">
        <f>MATCH(ROW(),Sheet2!$A$2:$A$8,0)</f>
        <v>#N/A</v>
      </c>
    </row>
    <row r="2184" spans="1:25" hidden="1" x14ac:dyDescent="0.25">
      <c r="A2184" t="str">
        <v>ზურაბ გოგიჩაიშვილი</v>
      </c>
      <c r="B2184" t="str">
        <v>61001066232</v>
      </c>
      <c r="C2184" s="19" t="str">
        <v/>
      </c>
      <c r="E2184" t="str">
        <v>Male</v>
      </c>
      <c r="F2184" t="b">
        <v>1</v>
      </c>
      <c r="H2184" t="str">
        <v>ქალაქი ბათუმი, შერიფ ხიმშიაშვილის ქუჩა, N 47, ბინა 34(ყოფ. ე. ნინოშვილის ქ.</v>
      </c>
      <c r="I2184" t="str">
        <v/>
      </c>
      <c r="J2184" t="str">
        <v/>
      </c>
      <c r="K2184" t="str">
        <v>GE65TB7906045061100003</v>
      </c>
      <c r="M2184" t="str">
        <v/>
      </c>
      <c r="N2184" t="str">
        <v/>
      </c>
      <c r="O2184" t="str">
        <v/>
      </c>
      <c r="P2184" t="str">
        <v/>
      </c>
      <c r="Q2184" t="str">
        <v/>
      </c>
      <c r="R2184" t="str">
        <v>bf4d83f9-5064-4958-af6e-e4c21b2e4880</v>
      </c>
      <c r="S2184" t="str">
        <v>94279771-0dd8-44b8-955b-275714b1489b</v>
      </c>
      <c r="T2184" t="str">
        <v>88f86873-6c89-4d6d-bb48-0f4d02998b90</v>
      </c>
      <c r="U2184" t="str">
        <v>ICE002183</v>
      </c>
      <c r="V2184" t="b">
        <f>ISNUMBER(MATCH( ""&amp; T2184,  Emploees!AC:AC,0))</f>
        <v>0</v>
      </c>
      <c r="W2184" t="b">
        <f>IF(V2184,FALSE,ISNUMBER(MATCH(T2184,Emploees!B:B,0)))</f>
        <v>0</v>
      </c>
      <c r="X2184" t="b">
        <v>1</v>
      </c>
      <c r="Y2184" t="e">
        <f>MATCH(ROW(),Sheet2!$A$2:$A$8,0)</f>
        <v>#N/A</v>
      </c>
    </row>
    <row r="2185" spans="1:25" hidden="1" x14ac:dyDescent="0.25">
      <c r="A2185" t="str">
        <v>ნუგზარ შავაძე</v>
      </c>
      <c r="B2185" t="str">
        <v>52501026232</v>
      </c>
      <c r="C2185" s="19" t="str">
        <v/>
      </c>
      <c r="E2185" t="str">
        <v>Male</v>
      </c>
      <c r="F2185" t="b">
        <v>1</v>
      </c>
      <c r="H2185" t="str">
        <v>წალკა ს. საყდრიონი (ყოფ. სოფ. ედი-ქილისა)</v>
      </c>
      <c r="I2185" t="str">
        <v/>
      </c>
      <c r="J2185" t="str">
        <v/>
      </c>
      <c r="K2185" t="str">
        <v>GE19BG0000000538448535</v>
      </c>
      <c r="M2185" t="str">
        <v/>
      </c>
      <c r="N2185" t="str">
        <v/>
      </c>
      <c r="O2185" t="str">
        <v/>
      </c>
      <c r="P2185" t="str">
        <v/>
      </c>
      <c r="Q2185" t="str">
        <v/>
      </c>
      <c r="R2185" t="str">
        <v>bf4d83f9-5064-4958-af6e-e4c21b2e4880</v>
      </c>
      <c r="S2185" t="str">
        <v>94279771-0dd8-44b8-955b-275714b1489b</v>
      </c>
      <c r="T2185" t="str">
        <v>32a02491-9bdd-4022-9361-25e0187fb7ca</v>
      </c>
      <c r="U2185" t="str">
        <v>ICE002184</v>
      </c>
      <c r="V2185" t="b">
        <f>ISNUMBER(MATCH( ""&amp; T2185,  Emploees!AC:AC,0))</f>
        <v>0</v>
      </c>
      <c r="W2185" t="b">
        <f>IF(V2185,FALSE,ISNUMBER(MATCH(T2185,Emploees!B:B,0)))</f>
        <v>0</v>
      </c>
      <c r="X2185" t="b">
        <v>1</v>
      </c>
      <c r="Y2185" t="e">
        <f>MATCH(ROW(),Sheet2!$A$2:$A$8,0)</f>
        <v>#N/A</v>
      </c>
    </row>
    <row r="2186" spans="1:25" hidden="1" x14ac:dyDescent="0.25">
      <c r="A2186" t="str">
        <v>ვახტანგ ბერაძე</v>
      </c>
      <c r="B2186" t="str">
        <v>61004069891</v>
      </c>
      <c r="C2186" s="19" t="str">
        <v/>
      </c>
      <c r="E2186" t="str">
        <v>Male</v>
      </c>
      <c r="F2186" t="str">
        <v/>
      </c>
      <c r="H2186" t="str">
        <v>ქობულეთი ს. ქვედა კვირიკე 1-ლი ქ. N 16</v>
      </c>
      <c r="I2186" t="str">
        <v/>
      </c>
      <c r="J2186" t="str">
        <v/>
      </c>
      <c r="K2186" t="str">
        <v>GE90BG0000000240503900</v>
      </c>
      <c r="M2186" t="str">
        <v/>
      </c>
      <c r="N2186" t="str">
        <v/>
      </c>
      <c r="O2186" t="str">
        <v/>
      </c>
      <c r="P2186" t="str">
        <v/>
      </c>
      <c r="Q2186" t="str">
        <v/>
      </c>
      <c r="R2186" t="str">
        <v>470412f4-e2c0-4f9d-91f1-1c0630a02364</v>
      </c>
      <c r="S2186" t="str">
        <v>94279771-0dd8-44b8-955b-275714b1489b</v>
      </c>
      <c r="T2186" t="str">
        <v>22244ac3-525e-4452-8560-9f1c6db70df2</v>
      </c>
      <c r="U2186" t="str">
        <v>ICE002185</v>
      </c>
      <c r="V2186" t="b">
        <f>ISNUMBER(MATCH( ""&amp; T2186,  Emploees!AC:AC,0))</f>
        <v>0</v>
      </c>
      <c r="W2186" t="b">
        <f>IF(V2186,FALSE,ISNUMBER(MATCH(T2186,Emploees!B:B,0)))</f>
        <v>0</v>
      </c>
      <c r="X2186" t="b">
        <v>1</v>
      </c>
      <c r="Y2186" t="e">
        <f>MATCH(ROW(),Sheet2!$A$2:$A$8,0)</f>
        <v>#N/A</v>
      </c>
    </row>
    <row r="2187" spans="1:25" hidden="1" x14ac:dyDescent="0.25">
      <c r="A2187" t="str">
        <v>მალხაზი კოშაძე</v>
      </c>
      <c r="B2187" t="str">
        <v>24001012433</v>
      </c>
      <c r="C2187" s="19" t="str">
        <v/>
      </c>
      <c r="E2187" t="str">
        <v>Male</v>
      </c>
      <c r="F2187" t="str">
        <v/>
      </c>
      <c r="H2187" t="str">
        <v>კასპი ს. ხოვლე</v>
      </c>
      <c r="I2187" t="str">
        <v/>
      </c>
      <c r="J2187" t="str">
        <v/>
      </c>
      <c r="K2187" t="str">
        <v>GE94BG0000000162261300</v>
      </c>
      <c r="M2187" t="str">
        <v/>
      </c>
      <c r="N2187" t="str">
        <v/>
      </c>
      <c r="O2187" t="str">
        <v/>
      </c>
      <c r="P2187" t="str">
        <v/>
      </c>
      <c r="Q2187">
        <v>2277</v>
      </c>
      <c r="R2187" t="str">
        <v>470412f4-e2c0-4f9d-91f1-1c0630a02364</v>
      </c>
      <c r="S2187" t="str">
        <v>94279771-0dd8-44b8-955b-275714b1489b</v>
      </c>
      <c r="T2187" t="str">
        <v>36ebb8c3-34c5-4e61-bade-19357da8a60d</v>
      </c>
      <c r="U2187" t="str">
        <v>ICE002186</v>
      </c>
      <c r="V2187" t="b">
        <f>ISNUMBER(MATCH( ""&amp; T2187,  Emploees!AC:AC,0))</f>
        <v>0</v>
      </c>
      <c r="W2187" t="b">
        <f>IF(V2187,FALSE,ISNUMBER(MATCH(T2187,Emploees!B:B,0)))</f>
        <v>0</v>
      </c>
      <c r="X2187" t="b">
        <v>1</v>
      </c>
      <c r="Y2187" t="e">
        <f>MATCH(ROW(),Sheet2!$A$2:$A$8,0)</f>
        <v>#N/A</v>
      </c>
    </row>
    <row r="2188" spans="1:25" hidden="1" x14ac:dyDescent="0.25">
      <c r="A2188" t="str">
        <v>მასტერ ოქეი</v>
      </c>
      <c r="B2188" t="str">
        <v>402010471</v>
      </c>
      <c r="C2188" s="19" t="str">
        <v/>
      </c>
      <c r="E2188" t="str">
        <v/>
      </c>
      <c r="F2188" t="str">
        <v/>
      </c>
      <c r="H2188" t="str">
        <v>ქ. თბილისი, დიდუბის რაიონი, ა. ბელიაშვილის ქ., N 117</v>
      </c>
      <c r="I2188" t="str">
        <v/>
      </c>
      <c r="J2188" t="str">
        <v/>
      </c>
      <c r="K2188" t="str">
        <v/>
      </c>
      <c r="M2188" t="str">
        <v>კონსტანტინე რაზმაზიშვილი</v>
      </c>
      <c r="N2188" t="str">
        <v>01017026380</v>
      </c>
      <c r="O2188" t="str">
        <v/>
      </c>
      <c r="P2188" t="str">
        <v/>
      </c>
      <c r="Q2188">
        <v>2275</v>
      </c>
      <c r="R2188" t="str">
        <v>0d51a686-652b-478f-9502-50b11abafa54</v>
      </c>
      <c r="S2188" t="str">
        <v>94279771-0dd8-44b8-955b-275714b1489b</v>
      </c>
      <c r="T2188" t="str">
        <v>a0033d80-db06-4e8b-8076-16df0eed7a22</v>
      </c>
      <c r="U2188" t="str">
        <v>ICE002187</v>
      </c>
      <c r="V2188" t="b">
        <f>ISNUMBER(MATCH( ""&amp; T2188,  Emploees!AC:AC,0))</f>
        <v>0</v>
      </c>
      <c r="W2188" t="b">
        <f>IF(V2188,FALSE,ISNUMBER(MATCH(T2188,Emploees!B:B,0)))</f>
        <v>0</v>
      </c>
      <c r="X2188" t="b">
        <v>1</v>
      </c>
      <c r="Y2188" t="e">
        <f>MATCH(ROW(),Sheet2!$A$2:$A$8,0)</f>
        <v>#N/A</v>
      </c>
    </row>
    <row r="2189" spans="1:25" hidden="1" x14ac:dyDescent="0.25">
      <c r="A2189" t="str">
        <v>ივანე ფოფხაძე</v>
      </c>
      <c r="B2189" t="str">
        <v>04001003535</v>
      </c>
      <c r="C2189" s="19" t="str">
        <v/>
      </c>
      <c r="E2189" t="str">
        <v>Male</v>
      </c>
      <c r="F2189" t="str">
        <v/>
      </c>
      <c r="H2189" t="str">
        <v>ამბროლაური ბრატისლავა-რაჭის ქ. N 29 ბ. 20</v>
      </c>
      <c r="I2189" t="str">
        <v/>
      </c>
      <c r="J2189" t="str">
        <v/>
      </c>
      <c r="K2189" t="str">
        <v>GE64BG0000000161166904</v>
      </c>
      <c r="M2189" t="str">
        <v/>
      </c>
      <c r="N2189" t="str">
        <v/>
      </c>
      <c r="O2189" t="str">
        <v/>
      </c>
      <c r="P2189" t="str">
        <v/>
      </c>
      <c r="Q2189">
        <v>2286</v>
      </c>
      <c r="R2189" t="str">
        <v>470412f4-e2c0-4f9d-91f1-1c0630a02364</v>
      </c>
      <c r="S2189" t="str">
        <v>94279771-0dd8-44b8-955b-275714b1489b</v>
      </c>
      <c r="T2189" t="str">
        <v>84afb558-d8b2-45f4-9a02-b03966a75b5d</v>
      </c>
      <c r="U2189" t="str">
        <v>ICE002188</v>
      </c>
      <c r="V2189" t="b">
        <f>ISNUMBER(MATCH( ""&amp; T2189,  Emploees!AC:AC,0))</f>
        <v>0</v>
      </c>
      <c r="W2189" t="b">
        <f>IF(V2189,FALSE,ISNUMBER(MATCH(T2189,Emploees!B:B,0)))</f>
        <v>0</v>
      </c>
      <c r="X2189" t="b">
        <v>1</v>
      </c>
      <c r="Y2189" t="e">
        <f>MATCH(ROW(),Sheet2!$A$2:$A$8,0)</f>
        <v>#N/A</v>
      </c>
    </row>
    <row r="2190" spans="1:25" hidden="1" x14ac:dyDescent="0.25">
      <c r="A2190" t="str">
        <v>ირაკლი ცინცაძე</v>
      </c>
      <c r="B2190" t="str">
        <v>61006069914</v>
      </c>
      <c r="C2190" s="19" t="str">
        <v/>
      </c>
      <c r="E2190" t="str">
        <v>Male</v>
      </c>
      <c r="F2190" t="b">
        <v>1</v>
      </c>
      <c r="H2190" t="str">
        <v>ხელვაჩაური ს. შარაბიძეები მე–5 ქ. N 17</v>
      </c>
      <c r="I2190" t="str">
        <v/>
      </c>
      <c r="J2190" t="str">
        <v/>
      </c>
      <c r="K2190" t="str">
        <v/>
      </c>
      <c r="M2190" t="str">
        <v/>
      </c>
      <c r="N2190" t="str">
        <v/>
      </c>
      <c r="O2190" t="str">
        <v/>
      </c>
      <c r="P2190" t="str">
        <v/>
      </c>
      <c r="Q2190" t="str">
        <v/>
      </c>
      <c r="R2190" t="str">
        <v>bf4d83f9-5064-4958-af6e-e4c21b2e4880</v>
      </c>
      <c r="S2190" t="str">
        <v>94279771-0dd8-44b8-955b-275714b1489b</v>
      </c>
      <c r="T2190" t="str">
        <v>cb35f9d6-a4d3-41d1-bfde-48b6caa8c0fe</v>
      </c>
      <c r="U2190" t="str">
        <v>ICE002189</v>
      </c>
      <c r="V2190" t="b">
        <f>ISNUMBER(MATCH( ""&amp; T2190,  Emploees!AC:AC,0))</f>
        <v>0</v>
      </c>
      <c r="W2190" t="b">
        <f>IF(V2190,FALSE,ISNUMBER(MATCH(T2190,Emploees!B:B,0)))</f>
        <v>0</v>
      </c>
      <c r="X2190" t="b">
        <v>1</v>
      </c>
      <c r="Y2190" t="e">
        <f>MATCH(ROW(),Sheet2!$A$2:$A$8,0)</f>
        <v>#N/A</v>
      </c>
    </row>
    <row r="2191" spans="1:25" hidden="1" x14ac:dyDescent="0.25">
      <c r="A2191" t="str">
        <v>სქაილადდერ ლიფტ</v>
      </c>
      <c r="B2191" t="str">
        <v>445710749</v>
      </c>
      <c r="C2191" s="19" t="str">
        <v/>
      </c>
      <c r="E2191" t="str">
        <v/>
      </c>
      <c r="F2191" t="str">
        <v/>
      </c>
      <c r="H2191" t="str">
        <v>ქალაქი ბათუმი, ქუჩა ნონეშვილი, N 58, ბინა 35</v>
      </c>
      <c r="I2191" t="str">
        <v/>
      </c>
      <c r="J2191" t="str">
        <v/>
      </c>
      <c r="K2191" t="str">
        <v>GE32BG0000000554073449</v>
      </c>
      <c r="M2191" t="str">
        <v/>
      </c>
      <c r="N2191" t="str">
        <v/>
      </c>
      <c r="O2191" t="str">
        <v/>
      </c>
      <c r="P2191" t="str">
        <v/>
      </c>
      <c r="Q2191">
        <v>2288</v>
      </c>
      <c r="R2191" t="str">
        <v>0d51a686-652b-478f-9502-50b11abafa54</v>
      </c>
      <c r="S2191" t="str">
        <v>94279771-0dd8-44b8-955b-275714b1489b</v>
      </c>
      <c r="T2191" t="str">
        <v>527b414d-4838-4ac4-883e-12dfa99dddba</v>
      </c>
      <c r="U2191" t="str">
        <v>ICE002190</v>
      </c>
      <c r="V2191" t="b">
        <f>ISNUMBER(MATCH( ""&amp; T2191,  Emploees!AC:AC,0))</f>
        <v>0</v>
      </c>
      <c r="W2191" t="b">
        <f>IF(V2191,FALSE,ISNUMBER(MATCH(T2191,Emploees!B:B,0)))</f>
        <v>0</v>
      </c>
      <c r="X2191" t="b">
        <v>1</v>
      </c>
      <c r="Y2191" t="e">
        <f>MATCH(ROW(),Sheet2!$A$2:$A$8,0)</f>
        <v>#N/A</v>
      </c>
    </row>
    <row r="2192" spans="1:25" hidden="1" x14ac:dyDescent="0.25">
      <c r="A2192" t="str">
        <v>UCA TRANS NAKLIYE GUMRUKLEME VE ORMAN URUNLERI TICARETI</v>
      </c>
      <c r="B2192" t="str">
        <v>0</v>
      </c>
      <c r="C2192" s="19" t="str">
        <v/>
      </c>
      <c r="E2192" t="str">
        <v/>
      </c>
      <c r="F2192" t="str">
        <v/>
      </c>
      <c r="H2192" t="str">
        <v>თურქეთი</v>
      </c>
      <c r="I2192" t="str">
        <v/>
      </c>
      <c r="J2192" t="str">
        <v/>
      </c>
      <c r="K2192" t="str">
        <v/>
      </c>
      <c r="M2192" t="str">
        <v/>
      </c>
      <c r="N2192" t="str">
        <v/>
      </c>
      <c r="O2192" t="str">
        <v/>
      </c>
      <c r="P2192" t="str">
        <v/>
      </c>
      <c r="Q2192" t="str">
        <v/>
      </c>
      <c r="R2192" t="str">
        <v>7766e9c2-0094-4090-adf4-ef017062457f</v>
      </c>
      <c r="S2192" t="str">
        <v>53cc2ab4-7af4-40a4-8f56-ef11c416822b</v>
      </c>
      <c r="T2192" t="str">
        <v>910809ab-2a7b-4565-bd3d-80a4be6746bb</v>
      </c>
      <c r="U2192" t="str">
        <v>ICE002191</v>
      </c>
      <c r="V2192" t="b">
        <f>ISNUMBER(MATCH( ""&amp; T2192,  Emploees!AC:AC,0))</f>
        <v>0</v>
      </c>
      <c r="W2192" t="b">
        <f>IF(V2192,FALSE,ISNUMBER(MATCH(T2192,Emploees!B:B,0)))</f>
        <v>0</v>
      </c>
      <c r="X2192" t="b">
        <v>1</v>
      </c>
      <c r="Y2192" t="e">
        <f>MATCH(ROW(),Sheet2!$A$2:$A$8,0)</f>
        <v>#N/A</v>
      </c>
    </row>
    <row r="2193" spans="1:25" hidden="1" x14ac:dyDescent="0.25">
      <c r="A2193" t="str">
        <v>პალმ აპარტამენტი</v>
      </c>
      <c r="B2193" t="str">
        <v>445614381</v>
      </c>
      <c r="C2193" s="19" t="str">
        <v/>
      </c>
      <c r="E2193" t="str">
        <v/>
      </c>
      <c r="F2193" t="str">
        <v/>
      </c>
      <c r="H2193" t="str">
        <v xml:space="preserve">ქალაქი ბათუმი, ლეხ და მარია კაჩინსკების ქუჩა, N15, N15ა, N17 / რეჯებ ნიჟარაძის ქუჩა N10ა </v>
      </c>
      <c r="I2193" t="str">
        <v/>
      </c>
      <c r="J2193" t="str">
        <v/>
      </c>
      <c r="K2193" t="str">
        <v/>
      </c>
      <c r="M2193" t="str">
        <v>კახაბერ ბერიძე</v>
      </c>
      <c r="N2193">
        <v>61006022798</v>
      </c>
      <c r="O2193" t="str">
        <v/>
      </c>
      <c r="P2193" t="str">
        <v/>
      </c>
      <c r="Q2193">
        <v>2228</v>
      </c>
      <c r="R2193" t="str">
        <v>0d51a686-652b-478f-9502-50b11abafa54</v>
      </c>
      <c r="S2193" t="str">
        <v>94279771-0dd8-44b8-955b-275714b1489b</v>
      </c>
      <c r="T2193" t="str">
        <v>bb626e89-30fe-4cee-a96c-2bd575e6fdcd</v>
      </c>
      <c r="U2193" t="str">
        <v>ICE002192</v>
      </c>
      <c r="V2193" t="b">
        <f>ISNUMBER(MATCH( ""&amp; T2193,  Emploees!AC:AC,0))</f>
        <v>0</v>
      </c>
      <c r="W2193" t="b">
        <f>IF(V2193,FALSE,ISNUMBER(MATCH(T2193,Emploees!B:B,0)))</f>
        <v>0</v>
      </c>
      <c r="X2193" t="b">
        <v>1</v>
      </c>
      <c r="Y2193" t="e">
        <f>MATCH(ROW(),Sheet2!$A$2:$A$8,0)</f>
        <v>#N/A</v>
      </c>
    </row>
    <row r="2194" spans="1:25" hidden="1" x14ac:dyDescent="0.25">
      <c r="A2194" t="str">
        <v>გუმბათი აპარტი კვარიათი</v>
      </c>
      <c r="B2194" t="str">
        <v>445580782</v>
      </c>
      <c r="C2194" s="19" t="str">
        <v/>
      </c>
      <c r="E2194" t="str">
        <v/>
      </c>
      <c r="F2194" t="str">
        <v/>
      </c>
      <c r="H2194" t="str">
        <v>ქალაქი ბათუმი, ზურაბ გორგილაძის ქუჩა, N80, ბინა 15ა</v>
      </c>
      <c r="I2194" t="str">
        <v/>
      </c>
      <c r="J2194" t="str">
        <v/>
      </c>
      <c r="K2194" t="str">
        <v/>
      </c>
      <c r="M2194" t="str">
        <v>ლაშა ბალაძე</v>
      </c>
      <c r="N2194">
        <v>61001038942</v>
      </c>
      <c r="O2194" t="str">
        <v/>
      </c>
      <c r="P2194" t="str">
        <v/>
      </c>
      <c r="Q2194">
        <v>2260</v>
      </c>
      <c r="R2194" t="str">
        <v>0d51a686-652b-478f-9502-50b11abafa54</v>
      </c>
      <c r="S2194" t="str">
        <v>94279771-0dd8-44b8-955b-275714b1489b</v>
      </c>
      <c r="T2194" t="str">
        <v>57c12b0b-0ce9-4985-b5a2-5b3ffb02ee7d</v>
      </c>
      <c r="U2194" t="str">
        <v>ICE002193</v>
      </c>
      <c r="V2194" t="b">
        <f>ISNUMBER(MATCH( ""&amp; T2194,  Emploees!AC:AC,0))</f>
        <v>0</v>
      </c>
      <c r="W2194" t="b">
        <f>IF(V2194,FALSE,ISNUMBER(MATCH(T2194,Emploees!B:B,0)))</f>
        <v>0</v>
      </c>
      <c r="X2194" t="b">
        <v>1</v>
      </c>
      <c r="Y2194" t="e">
        <f>MATCH(ROW(),Sheet2!$A$2:$A$8,0)</f>
        <v>#N/A</v>
      </c>
    </row>
    <row r="2195" spans="1:25" hidden="1" x14ac:dyDescent="0.25">
      <c r="A2195" t="str">
        <v>თემურ აბაშიძე</v>
      </c>
      <c r="B2195" t="str">
        <v>61001080934</v>
      </c>
      <c r="C2195" s="19" t="str">
        <v/>
      </c>
      <c r="E2195" t="str">
        <v>Male</v>
      </c>
      <c r="F2195" t="b">
        <v>0</v>
      </c>
      <c r="H2195" t="str">
        <v>ბათუმი</v>
      </c>
      <c r="I2195" t="str">
        <v/>
      </c>
      <c r="J2195" t="str">
        <v/>
      </c>
      <c r="K2195" t="str">
        <v>GE66BG0000000162004851</v>
      </c>
      <c r="M2195" t="str">
        <v/>
      </c>
      <c r="N2195" t="str">
        <v/>
      </c>
      <c r="O2195" t="str">
        <v/>
      </c>
      <c r="P2195" t="str">
        <v/>
      </c>
      <c r="Q2195" t="str">
        <v/>
      </c>
      <c r="R2195" t="str">
        <v>bf4d83f9-5064-4958-af6e-e4c21b2e4880</v>
      </c>
      <c r="S2195" t="str">
        <v>94279771-0dd8-44b8-955b-275714b1489b</v>
      </c>
      <c r="T2195" t="str">
        <v>40f6a092-460d-40e2-a796-84c540f6efd7</v>
      </c>
      <c r="U2195" t="str">
        <v>ICE002194</v>
      </c>
      <c r="V2195" t="b">
        <f>ISNUMBER(MATCH( ""&amp; T2195,  Emploees!AC:AC,0))</f>
        <v>0</v>
      </c>
      <c r="W2195" t="b">
        <f>IF(V2195,FALSE,ISNUMBER(MATCH(T2195,Emploees!B:B,0)))</f>
        <v>0</v>
      </c>
      <c r="X2195" t="b">
        <v>1</v>
      </c>
      <c r="Y2195" t="e">
        <f>MATCH(ROW(),Sheet2!$A$2:$A$8,0)</f>
        <v>#N/A</v>
      </c>
    </row>
    <row r="2196" spans="1:25" hidden="1" x14ac:dyDescent="0.25">
      <c r="A2196" t="str">
        <v>ლევან წერეთელი</v>
      </c>
      <c r="B2196" t="str">
        <v>01007013287</v>
      </c>
      <c r="C2196" s="19" t="str">
        <v/>
      </c>
      <c r="E2196" t="str">
        <v>Male</v>
      </c>
      <c r="F2196" t="b">
        <v>1</v>
      </c>
      <c r="H2196" t="str">
        <v>ქალაქი თბილისი, სამტრედიის ქუჩა, კორპუსი 3, ბინა 47</v>
      </c>
      <c r="I2196" t="str">
        <v/>
      </c>
      <c r="J2196" t="str">
        <v/>
      </c>
      <c r="K2196" t="str">
        <v>GE32BG0000000257484600,GE81TB7057245061100057</v>
      </c>
      <c r="M2196" t="str">
        <v/>
      </c>
      <c r="N2196" t="str">
        <v/>
      </c>
      <c r="O2196" t="str">
        <v/>
      </c>
      <c r="P2196" t="str">
        <v/>
      </c>
      <c r="Q2196" t="str">
        <v/>
      </c>
      <c r="R2196" t="str">
        <v>bf4d83f9-5064-4958-af6e-e4c21b2e4880</v>
      </c>
      <c r="S2196" t="str">
        <v>94279771-0dd8-44b8-955b-275714b1489b</v>
      </c>
      <c r="T2196" t="str">
        <v>4c25a3b7-d112-4c46-aa9a-b2513a44f1b7</v>
      </c>
      <c r="U2196" t="str">
        <v>ICE002195</v>
      </c>
      <c r="V2196" t="b">
        <f>ISNUMBER(MATCH( ""&amp; T2196,  Emploees!AC:AC,0))</f>
        <v>1</v>
      </c>
      <c r="W2196" t="b">
        <f>IF(V2196,FALSE,ISNUMBER(MATCH(T2196,Emploees!B:B,0)))</f>
        <v>0</v>
      </c>
      <c r="X2196" t="b">
        <v>1</v>
      </c>
      <c r="Y2196" t="e">
        <f>MATCH(ROW(),Sheet2!$A$2:$A$8,0)</f>
        <v>#N/A</v>
      </c>
    </row>
    <row r="2197" spans="1:25" hidden="1" x14ac:dyDescent="0.25">
      <c r="A2197" t="str">
        <v>ვიქტორ ბერაძე</v>
      </c>
      <c r="B2197" t="str">
        <v>31001000364</v>
      </c>
      <c r="C2197" s="19" t="str">
        <v/>
      </c>
      <c r="E2197" t="str">
        <v>Male</v>
      </c>
      <c r="F2197" t="b">
        <v>1</v>
      </c>
      <c r="H2197" t="str">
        <v>ქ. თბილისი გოდერძი ჩოხელის II შეს. N28</v>
      </c>
      <c r="I2197" t="str">
        <v/>
      </c>
      <c r="J2197" t="str">
        <v/>
      </c>
      <c r="K2197" t="str">
        <v/>
      </c>
      <c r="M2197" t="str">
        <v/>
      </c>
      <c r="N2197" t="str">
        <v/>
      </c>
      <c r="O2197" t="str">
        <v/>
      </c>
      <c r="P2197" t="str">
        <v/>
      </c>
      <c r="Q2197">
        <v>2262</v>
      </c>
      <c r="R2197" t="str">
        <v>bf4d83f9-5064-4958-af6e-e4c21b2e4880</v>
      </c>
      <c r="S2197" t="str">
        <v>94279771-0dd8-44b8-955b-275714b1489b</v>
      </c>
      <c r="T2197" t="str">
        <v>a22a990f-1fe1-4b87-8a98-9d40b8d011f6</v>
      </c>
      <c r="U2197" t="str">
        <v>ICE002196</v>
      </c>
      <c r="V2197" t="b">
        <f>ISNUMBER(MATCH( ""&amp; T2197,  Emploees!AC:AC,0))</f>
        <v>0</v>
      </c>
      <c r="W2197" t="b">
        <f>IF(V2197,FALSE,ISNUMBER(MATCH(T2197,Emploees!B:B,0)))</f>
        <v>0</v>
      </c>
      <c r="X2197" t="b">
        <v>1</v>
      </c>
      <c r="Y2197" t="e">
        <f>MATCH(ROW(),Sheet2!$A$2:$A$8,0)</f>
        <v>#N/A</v>
      </c>
    </row>
    <row r="2198" spans="1:25" hidden="1" x14ac:dyDescent="0.25">
      <c r="A2198" t="str">
        <v>გიორგი კიკუტაძე</v>
      </c>
      <c r="B2198" t="str">
        <v>01901146888</v>
      </c>
      <c r="C2198" s="19" t="str">
        <v/>
      </c>
      <c r="E2198" t="str">
        <v>Male</v>
      </c>
      <c r="F2198" t="b">
        <v>1</v>
      </c>
      <c r="H2198" t="str">
        <v>ქ. თბილისი პეტრე სარაჯიშვილის ქ. N 1 ბ. 108</v>
      </c>
      <c r="I2198" t="str">
        <v/>
      </c>
      <c r="J2198" t="str">
        <v/>
      </c>
      <c r="K2198" t="str">
        <v/>
      </c>
      <c r="M2198" t="str">
        <v/>
      </c>
      <c r="N2198" t="str">
        <v/>
      </c>
      <c r="O2198" t="str">
        <v/>
      </c>
      <c r="P2198" t="str">
        <v/>
      </c>
      <c r="Q2198">
        <v>2267</v>
      </c>
      <c r="R2198" t="str">
        <v>bf4d83f9-5064-4958-af6e-e4c21b2e4880</v>
      </c>
      <c r="S2198" t="str">
        <v>94279771-0dd8-44b8-955b-275714b1489b</v>
      </c>
      <c r="T2198" t="str">
        <v>b95f7c20-be12-4f5e-866c-2f3c5afe26f4</v>
      </c>
      <c r="U2198" t="str">
        <v>ICE002197</v>
      </c>
      <c r="V2198" t="b">
        <f>ISNUMBER(MATCH( ""&amp; T2198,  Emploees!AC:AC,0))</f>
        <v>0</v>
      </c>
      <c r="W2198" t="b">
        <f>IF(V2198,FALSE,ISNUMBER(MATCH(T2198,Emploees!B:B,0)))</f>
        <v>0</v>
      </c>
      <c r="X2198" t="b">
        <v>1</v>
      </c>
      <c r="Y2198" t="e">
        <f>MATCH(ROW(),Sheet2!$A$2:$A$8,0)</f>
        <v>#N/A</v>
      </c>
    </row>
    <row r="2199" spans="1:25" hidden="1" x14ac:dyDescent="0.25">
      <c r="A2199" t="str">
        <v>ზურაბი ლომიძე</v>
      </c>
      <c r="B2199" t="str">
        <v>38001046593</v>
      </c>
      <c r="C2199" s="19" t="str">
        <v/>
      </c>
      <c r="E2199" t="str">
        <v>Male</v>
      </c>
      <c r="F2199" t="b">
        <v>1</v>
      </c>
      <c r="H2199" t="str">
        <v>საჩხერე ს. საირხე მე–14 ქ. N23</v>
      </c>
      <c r="I2199" t="str">
        <v/>
      </c>
      <c r="J2199" t="str">
        <v/>
      </c>
      <c r="K2199" t="str">
        <v/>
      </c>
      <c r="M2199" t="str">
        <v/>
      </c>
      <c r="N2199" t="str">
        <v/>
      </c>
      <c r="O2199" t="str">
        <v/>
      </c>
      <c r="P2199" t="str">
        <v/>
      </c>
      <c r="Q2199">
        <v>2283</v>
      </c>
      <c r="R2199" t="str">
        <v>bf4d83f9-5064-4958-af6e-e4c21b2e4880</v>
      </c>
      <c r="S2199" t="str">
        <v>94279771-0dd8-44b8-955b-275714b1489b</v>
      </c>
      <c r="T2199" t="str">
        <v>f290ce07-8670-453a-96ca-ac959c9ff950</v>
      </c>
      <c r="U2199" t="str">
        <v>ICE002198</v>
      </c>
      <c r="V2199" t="b">
        <f>ISNUMBER(MATCH( ""&amp; T2199,  Emploees!AC:AC,0))</f>
        <v>0</v>
      </c>
      <c r="W2199" t="b">
        <f>IF(V2199,FALSE,ISNUMBER(MATCH(T2199,Emploees!B:B,0)))</f>
        <v>0</v>
      </c>
      <c r="X2199" t="b">
        <v>1</v>
      </c>
      <c r="Y2199" t="e">
        <f>MATCH(ROW(),Sheet2!$A$2:$A$8,0)</f>
        <v>#N/A</v>
      </c>
    </row>
    <row r="2200" spans="1:25" hidden="1" x14ac:dyDescent="0.25">
      <c r="A2200" t="str">
        <v>კობა გოგატიშვილი</v>
      </c>
      <c r="B2200" t="str">
        <v>54001008148</v>
      </c>
      <c r="C2200" s="19" t="str">
        <v/>
      </c>
      <c r="E2200" t="str">
        <v>Male</v>
      </c>
      <c r="F2200" t="b">
        <v>1</v>
      </c>
      <c r="H2200" t="str">
        <v>ქ. თბილისი, ადამ მიცკევიჩის ქუჩა, N 14, ბინა 7</v>
      </c>
      <c r="I2200" t="str">
        <v/>
      </c>
      <c r="J2200" t="str">
        <v/>
      </c>
      <c r="K2200" t="str">
        <v/>
      </c>
      <c r="M2200" t="str">
        <v/>
      </c>
      <c r="N2200" t="str">
        <v/>
      </c>
      <c r="O2200" t="str">
        <v/>
      </c>
      <c r="P2200" t="str">
        <v/>
      </c>
      <c r="Q2200">
        <v>2177</v>
      </c>
      <c r="R2200" t="str">
        <v>bf4d83f9-5064-4958-af6e-e4c21b2e4880</v>
      </c>
      <c r="S2200" t="str">
        <v>94279771-0dd8-44b8-955b-275714b1489b</v>
      </c>
      <c r="T2200" t="str">
        <v>902aa9a4-2ddb-4c1d-8d3c-e96c84377e9c</v>
      </c>
      <c r="U2200" t="str">
        <v>ICE002199</v>
      </c>
      <c r="V2200" t="b">
        <f>ISNUMBER(MATCH( ""&amp; T2200,  Emploees!AC:AC,0))</f>
        <v>0</v>
      </c>
      <c r="W2200" t="b">
        <f>IF(V2200,FALSE,ISNUMBER(MATCH(T2200,Emploees!B:B,0)))</f>
        <v>0</v>
      </c>
      <c r="X2200" t="b">
        <v>1</v>
      </c>
      <c r="Y2200" t="e">
        <f>MATCH(ROW(),Sheet2!$A$2:$A$8,0)</f>
        <v>#N/A</v>
      </c>
    </row>
    <row r="2201" spans="1:25" hidden="1" x14ac:dyDescent="0.25">
      <c r="A2201" t="str">
        <v>ბურჯი 77</v>
      </c>
      <c r="B2201" t="str">
        <v>405189488</v>
      </c>
      <c r="C2201" s="19" t="str">
        <v/>
      </c>
      <c r="E2201" t="str">
        <v/>
      </c>
      <c r="F2201" t="str">
        <v/>
      </c>
      <c r="H2201" t="str">
        <v>ქ. თბილისი, დიდუბის რაიონი, დიღმის მასივი, VI ვარტალი, კორპუსი 18, ბინა N30</v>
      </c>
      <c r="I2201" t="str">
        <v/>
      </c>
      <c r="J2201" t="str">
        <v/>
      </c>
      <c r="K2201" t="str">
        <v/>
      </c>
      <c r="M2201" t="str">
        <v>ამირან კოხოძე</v>
      </c>
      <c r="N2201" t="str">
        <v>09001005547</v>
      </c>
      <c r="O2201" t="str">
        <v/>
      </c>
      <c r="P2201" t="str">
        <v/>
      </c>
      <c r="Q2201">
        <v>2230</v>
      </c>
      <c r="R2201" t="str">
        <v>0d51a686-652b-478f-9502-50b11abafa54</v>
      </c>
      <c r="S2201" t="str">
        <v>94279771-0dd8-44b8-955b-275714b1489b</v>
      </c>
      <c r="T2201" t="str">
        <v>506c95b5-4b8d-4056-9734-3bedf44e7294</v>
      </c>
      <c r="U2201" t="str">
        <v>ICE002200</v>
      </c>
      <c r="V2201" t="b">
        <f>ISNUMBER(MATCH( ""&amp; T2201,  Emploees!AC:AC,0))</f>
        <v>0</v>
      </c>
      <c r="W2201" t="b">
        <f>IF(V2201,FALSE,ISNUMBER(MATCH(T2201,Emploees!B:B,0)))</f>
        <v>0</v>
      </c>
      <c r="X2201" t="b">
        <v>1</v>
      </c>
      <c r="Y2201" t="e">
        <f>MATCH(ROW(),Sheet2!$A$2:$A$8,0)</f>
        <v>#N/A</v>
      </c>
    </row>
    <row r="2202" spans="1:25" hidden="1" x14ac:dyDescent="0.25">
      <c r="A2202" t="str">
        <v>დელტა მშენებელი</v>
      </c>
      <c r="B2202" t="str">
        <v>401961445</v>
      </c>
      <c r="C2202" s="19" t="str">
        <v/>
      </c>
      <c r="E2202" t="str">
        <v/>
      </c>
      <c r="F2202" t="str">
        <v/>
      </c>
      <c r="H2202" t="str">
        <v>ქ. თბილისი, ჩუღურეთის რაიონი, მნათობის ქ., №73</v>
      </c>
      <c r="I2202" t="str">
        <v/>
      </c>
      <c r="J2202" t="str">
        <v/>
      </c>
      <c r="K2202" t="str">
        <v/>
      </c>
      <c r="M2202" t="str">
        <v>არჯევან სუხიტაშვილი</v>
      </c>
      <c r="N2202" t="str">
        <v>01008061333</v>
      </c>
      <c r="O2202" t="str">
        <v/>
      </c>
      <c r="P2202" t="str">
        <v/>
      </c>
      <c r="Q2202">
        <v>2243</v>
      </c>
      <c r="R2202" t="str">
        <v>0d51a686-652b-478f-9502-50b11abafa54</v>
      </c>
      <c r="S2202" t="str">
        <v>94279771-0dd8-44b8-955b-275714b1489b</v>
      </c>
      <c r="T2202" t="str">
        <v>55c6cd3f-6db8-4f7f-be8f-7b81c6f0b43b</v>
      </c>
      <c r="U2202" t="str">
        <v>ICE002201</v>
      </c>
      <c r="V2202" t="b">
        <f>ISNUMBER(MATCH( ""&amp; T2202,  Emploees!AC:AC,0))</f>
        <v>0</v>
      </c>
      <c r="W2202" t="b">
        <f>IF(V2202,FALSE,ISNUMBER(MATCH(T2202,Emploees!B:B,0)))</f>
        <v>0</v>
      </c>
      <c r="X2202" t="b">
        <v>1</v>
      </c>
      <c r="Y2202" t="e">
        <f>MATCH(ROW(),Sheet2!$A$2:$A$8,0)</f>
        <v>#N/A</v>
      </c>
    </row>
    <row r="2203" spans="1:25" hidden="1" x14ac:dyDescent="0.25">
      <c r="A2203" t="str">
        <v>IEVGEN OVESHNYKOV</v>
      </c>
      <c r="B2203" t="str">
        <v>PU176995</v>
      </c>
      <c r="C2203" s="19" t="str">
        <v/>
      </c>
      <c r="E2203" t="str">
        <v>Male</v>
      </c>
      <c r="F2203" t="b">
        <v>0</v>
      </c>
      <c r="H2203" t="str">
        <v/>
      </c>
      <c r="I2203" t="str">
        <v/>
      </c>
      <c r="J2203" t="str">
        <v/>
      </c>
      <c r="K2203" t="str">
        <v/>
      </c>
      <c r="M2203" t="str">
        <v/>
      </c>
      <c r="N2203" t="str">
        <v/>
      </c>
      <c r="O2203" t="str">
        <v/>
      </c>
      <c r="P2203" t="str">
        <v/>
      </c>
      <c r="Q2203" t="str">
        <v/>
      </c>
      <c r="R2203" t="str">
        <v>bf4d83f9-5064-4958-af6e-e4c21b2e4880</v>
      </c>
      <c r="S2203" t="str">
        <v>94279771-0dd8-44b8-955b-275714b1489b</v>
      </c>
      <c r="T2203" t="str">
        <v>75a01d48-099e-4085-8d80-7e0a461fb148</v>
      </c>
      <c r="U2203" t="str">
        <v>ICE002202</v>
      </c>
      <c r="V2203" t="b">
        <f>ISNUMBER(MATCH( ""&amp; T2203,  Emploees!AC:AC,0))</f>
        <v>0</v>
      </c>
      <c r="W2203" t="b">
        <f>IF(V2203,FALSE,ISNUMBER(MATCH(T2203,Emploees!B:B,0)))</f>
        <v>0</v>
      </c>
      <c r="X2203" t="b">
        <v>1</v>
      </c>
      <c r="Y2203" t="e">
        <f>MATCH(ROW(),Sheet2!$A$2:$A$8,0)</f>
        <v>#N/A</v>
      </c>
    </row>
    <row r="2204" spans="1:25" hidden="1" x14ac:dyDescent="0.25">
      <c r="A2204" t="str">
        <v>ავთანდილ დავითაძე</v>
      </c>
      <c r="B2204" t="str">
        <v>61009018272</v>
      </c>
      <c r="C2204" s="19" t="str">
        <v/>
      </c>
      <c r="E2204" t="str">
        <v>Male</v>
      </c>
      <c r="F2204" t="b">
        <v>1</v>
      </c>
      <c r="H2204" t="str">
        <v>ხულო ს. წაბლანა</v>
      </c>
      <c r="I2204" t="str">
        <v/>
      </c>
      <c r="J2204" t="str">
        <v/>
      </c>
      <c r="K2204" t="str">
        <v>GE95BG0000000499072248</v>
      </c>
      <c r="M2204" t="str">
        <v/>
      </c>
      <c r="N2204" t="str">
        <v/>
      </c>
      <c r="O2204" t="str">
        <v/>
      </c>
      <c r="P2204" t="str">
        <v/>
      </c>
      <c r="Q2204" t="str">
        <v/>
      </c>
      <c r="R2204" t="str">
        <v>bf4d83f9-5064-4958-af6e-e4c21b2e4880</v>
      </c>
      <c r="S2204" t="str">
        <v>94279771-0dd8-44b8-955b-275714b1489b</v>
      </c>
      <c r="T2204" t="str">
        <v>977a1061-c503-4a07-9ed0-4d2063d599ae</v>
      </c>
      <c r="U2204" t="str">
        <v>ICE002203</v>
      </c>
      <c r="V2204" t="b">
        <f>ISNUMBER(MATCH( ""&amp; T2204,  Emploees!AC:AC,0))</f>
        <v>0</v>
      </c>
      <c r="W2204" t="b">
        <f>IF(V2204,FALSE,ISNUMBER(MATCH(T2204,Emploees!B:B,0)))</f>
        <v>0</v>
      </c>
      <c r="X2204" t="b">
        <v>1</v>
      </c>
      <c r="Y2204" t="e">
        <f>MATCH(ROW(),Sheet2!$A$2:$A$8,0)</f>
        <v>#N/A</v>
      </c>
    </row>
    <row r="2205" spans="1:25" hidden="1" x14ac:dyDescent="0.25">
      <c r="A2205" t="str">
        <v>ირაკლი ბურძენიძე</v>
      </c>
      <c r="B2205" t="str">
        <v>54001007948</v>
      </c>
      <c r="C2205" s="19" t="str">
        <v/>
      </c>
      <c r="E2205" t="str">
        <v>Male</v>
      </c>
      <c r="F2205" t="b">
        <v>1</v>
      </c>
      <c r="H2205" t="str">
        <v/>
      </c>
      <c r="I2205" t="str">
        <v/>
      </c>
      <c r="J2205" t="str">
        <v/>
      </c>
      <c r="K2205" t="str">
        <v>GE66BG0000000538673408</v>
      </c>
      <c r="M2205" t="str">
        <v/>
      </c>
      <c r="N2205" t="str">
        <v/>
      </c>
      <c r="O2205" t="str">
        <v/>
      </c>
      <c r="P2205" t="str">
        <v/>
      </c>
      <c r="Q2205" t="str">
        <v/>
      </c>
      <c r="R2205" t="str">
        <v>bf4d83f9-5064-4958-af6e-e4c21b2e4880</v>
      </c>
      <c r="S2205" t="str">
        <v>94279771-0dd8-44b8-955b-275714b1489b</v>
      </c>
      <c r="T2205" t="str">
        <v>e4b74acd-1d4a-478c-8a1d-1ee2b42ec4ce</v>
      </c>
      <c r="U2205" t="str">
        <v>ICE002204</v>
      </c>
      <c r="V2205" t="b">
        <f>ISNUMBER(MATCH( ""&amp; T2205,  Emploees!AC:AC,0))</f>
        <v>0</v>
      </c>
      <c r="W2205" t="b">
        <f>IF(V2205,FALSE,ISNUMBER(MATCH(T2205,Emploees!B:B,0)))</f>
        <v>0</v>
      </c>
      <c r="X2205" t="b">
        <v>1</v>
      </c>
      <c r="Y2205" t="e">
        <f>MATCH(ROW(),Sheet2!$A$2:$A$8,0)</f>
        <v>#N/A</v>
      </c>
    </row>
    <row r="2206" spans="1:25" hidden="1" x14ac:dyDescent="0.25">
      <c r="A2206" t="str">
        <v>გიორგი გიგაური</v>
      </c>
      <c r="B2206" t="str">
        <v>23001000898</v>
      </c>
      <c r="C2206" s="19" t="str">
        <v/>
      </c>
      <c r="E2206" t="str">
        <v>Male</v>
      </c>
      <c r="F2206" t="b">
        <v>1</v>
      </c>
      <c r="H2206" t="str">
        <v/>
      </c>
      <c r="I2206" t="str">
        <v/>
      </c>
      <c r="J2206" t="str">
        <v/>
      </c>
      <c r="K2206" t="str">
        <v>GE53BG0000000161664033</v>
      </c>
      <c r="M2206" t="str">
        <v/>
      </c>
      <c r="N2206" t="str">
        <v/>
      </c>
      <c r="O2206" t="str">
        <v/>
      </c>
      <c r="P2206" t="str">
        <v/>
      </c>
      <c r="Q2206" t="str">
        <v/>
      </c>
      <c r="R2206" t="str">
        <v>bf4d83f9-5064-4958-af6e-e4c21b2e4880</v>
      </c>
      <c r="S2206" t="str">
        <v>94279771-0dd8-44b8-955b-275714b1489b</v>
      </c>
      <c r="T2206" t="str">
        <v>c2815716-e466-4e5a-9772-c7adb3358e74</v>
      </c>
      <c r="U2206" t="str">
        <v>ICE002205</v>
      </c>
      <c r="V2206" t="b">
        <f>ISNUMBER(MATCH( ""&amp; T2206,  Emploees!AC:AC,0))</f>
        <v>0</v>
      </c>
      <c r="W2206" t="b">
        <f>IF(V2206,FALSE,ISNUMBER(MATCH(T2206,Emploees!B:B,0)))</f>
        <v>0</v>
      </c>
      <c r="X2206" t="b">
        <v>1</v>
      </c>
      <c r="Y2206" t="e">
        <f>MATCH(ROW(),Sheet2!$A$2:$A$8,0)</f>
        <v>#N/A</v>
      </c>
    </row>
    <row r="2207" spans="1:25" hidden="1" x14ac:dyDescent="0.25">
      <c r="A2207" t="str">
        <v>ლიდერ ჯგუფი</v>
      </c>
      <c r="B2207" t="str">
        <v>400161356</v>
      </c>
      <c r="C2207" s="19" t="str">
        <v/>
      </c>
      <c r="E2207" t="str">
        <v/>
      </c>
      <c r="F2207" t="str">
        <v/>
      </c>
      <c r="H2207" t="str">
        <v xml:space="preserve">ქ. თბილისი, გლდანი-ნაძალადევის რაიონი, გლდანი, VII მ/რ, კორ. 9ა, ბ. 21 </v>
      </c>
      <c r="I2207" t="str">
        <v/>
      </c>
      <c r="J2207" t="str">
        <v/>
      </c>
      <c r="K2207" t="str">
        <v/>
      </c>
      <c r="M2207" t="str">
        <v>ნიკოლოზ მეგრელიშვილი</v>
      </c>
      <c r="N2207" t="str">
        <v>01002025259</v>
      </c>
      <c r="O2207" t="str">
        <v/>
      </c>
      <c r="P2207" t="str">
        <v/>
      </c>
      <c r="Q2207">
        <v>2287</v>
      </c>
      <c r="R2207" t="str">
        <v>0d51a686-652b-478f-9502-50b11abafa54</v>
      </c>
      <c r="S2207" t="str">
        <v>94279771-0dd8-44b8-955b-275714b1489b</v>
      </c>
      <c r="T2207" t="str">
        <v>86b3b6b9-28a3-4ea6-9db2-de2127d0ba4f</v>
      </c>
      <c r="U2207" t="str">
        <v>ICE002206</v>
      </c>
      <c r="V2207" t="b">
        <f>ISNUMBER(MATCH( ""&amp; T2207,  Emploees!AC:AC,0))</f>
        <v>0</v>
      </c>
      <c r="W2207" t="b">
        <f>IF(V2207,FALSE,ISNUMBER(MATCH(T2207,Emploees!B:B,0)))</f>
        <v>0</v>
      </c>
      <c r="X2207" t="b">
        <v>1</v>
      </c>
      <c r="Y2207" t="e">
        <f>MATCH(ROW(),Sheet2!$A$2:$A$8,0)</f>
        <v>#N/A</v>
      </c>
    </row>
    <row r="2208" spans="1:25" hidden="1" x14ac:dyDescent="0.25">
      <c r="A2208" t="str">
        <v>უჩა 2008</v>
      </c>
      <c r="B2208" t="str">
        <v>216447833</v>
      </c>
      <c r="C2208" s="19" t="str">
        <v/>
      </c>
      <c r="E2208" t="str">
        <v/>
      </c>
      <c r="F2208" t="str">
        <v/>
      </c>
      <c r="H2208" t="str">
        <v>რუსთავი, მესხიშვილის ქ., №4, ბ.47</v>
      </c>
      <c r="I2208" t="str">
        <v/>
      </c>
      <c r="J2208" t="str">
        <v/>
      </c>
      <c r="K2208" t="str">
        <v/>
      </c>
      <c r="M2208" t="str">
        <v>უჩა კურტანიძე</v>
      </c>
      <c r="N2208">
        <v>35001072349</v>
      </c>
      <c r="O2208" t="str">
        <v/>
      </c>
      <c r="P2208" t="str">
        <v/>
      </c>
      <c r="Q2208">
        <v>2279</v>
      </c>
      <c r="R2208" t="str">
        <v>0d51a686-652b-478f-9502-50b11abafa54</v>
      </c>
      <c r="S2208" t="str">
        <v>94279771-0dd8-44b8-955b-275714b1489b</v>
      </c>
      <c r="T2208" t="str">
        <v>9cfc7c44-da89-499e-9e4d-2cbd56ba144a</v>
      </c>
      <c r="U2208" t="str">
        <v>ICE002207</v>
      </c>
      <c r="V2208" t="b">
        <f>ISNUMBER(MATCH( ""&amp; T2208,  Emploees!AC:AC,0))</f>
        <v>0</v>
      </c>
      <c r="W2208" t="b">
        <f>IF(V2208,FALSE,ISNUMBER(MATCH(T2208,Emploees!B:B,0)))</f>
        <v>0</v>
      </c>
      <c r="X2208" t="b">
        <v>1</v>
      </c>
      <c r="Y2208" t="e">
        <f>MATCH(ROW(),Sheet2!$A$2:$A$8,0)</f>
        <v>#N/A</v>
      </c>
    </row>
    <row r="2209" spans="1:25" hidden="1" x14ac:dyDescent="0.25">
      <c r="A2209" t="str">
        <v>BATUS BIOTEX</v>
      </c>
      <c r="B2209" t="str">
        <v>245437424</v>
      </c>
      <c r="C2209" s="19" t="str">
        <v/>
      </c>
      <c r="E2209" t="str">
        <v/>
      </c>
      <c r="F2209" t="str">
        <v/>
      </c>
      <c r="H2209" t="str">
        <v>ბათუმი, ერას ქ., №91</v>
      </c>
      <c r="I2209" t="str">
        <v/>
      </c>
      <c r="J2209" t="str">
        <v/>
      </c>
      <c r="K2209" t="str">
        <v/>
      </c>
      <c r="M2209" t="str">
        <v>სულხან გოგიბერიძე</v>
      </c>
      <c r="N2209">
        <v>61001007599</v>
      </c>
      <c r="O2209" t="str">
        <v/>
      </c>
      <c r="P2209" t="str">
        <v/>
      </c>
      <c r="Q2209">
        <v>2284</v>
      </c>
      <c r="R2209" t="str">
        <v>0d51a686-652b-478f-9502-50b11abafa54</v>
      </c>
      <c r="S2209" t="str">
        <v>94279771-0dd8-44b8-955b-275714b1489b</v>
      </c>
      <c r="T2209" t="str">
        <v>523cbccb-605e-47dd-805a-03ed0abf6cf6</v>
      </c>
      <c r="U2209" t="str">
        <v>ICE002208</v>
      </c>
      <c r="V2209" t="b">
        <f>ISNUMBER(MATCH( ""&amp; T2209,  Emploees!AC:AC,0))</f>
        <v>0</v>
      </c>
      <c r="W2209" t="b">
        <f>IF(V2209,FALSE,ISNUMBER(MATCH(T2209,Emploees!B:B,0)))</f>
        <v>0</v>
      </c>
      <c r="X2209" t="b">
        <v>1</v>
      </c>
      <c r="Y2209" t="e">
        <f>MATCH(ROW(),Sheet2!$A$2:$A$8,0)</f>
        <v>#N/A</v>
      </c>
    </row>
    <row r="2210" spans="1:25" hidden="1" x14ac:dyDescent="0.25">
      <c r="A2210" t="str">
        <v>მგელ მოტორსი</v>
      </c>
      <c r="B2210" t="str">
        <v>445500182</v>
      </c>
      <c r="C2210" s="19" t="str">
        <v/>
      </c>
      <c r="E2210" t="str">
        <v/>
      </c>
      <c r="F2210" t="str">
        <v/>
      </c>
      <c r="H2210" t="str">
        <v xml:space="preserve">ქ. ბათუმი, ალ.ჩხაიძის ქ., N 38ა </v>
      </c>
      <c r="I2210" t="str">
        <v/>
      </c>
      <c r="J2210" t="str">
        <v/>
      </c>
      <c r="K2210" t="str">
        <v/>
      </c>
      <c r="M2210" t="str">
        <v>ლიანა მგელაძე</v>
      </c>
      <c r="N2210">
        <v>61003000598</v>
      </c>
      <c r="O2210" t="str">
        <v/>
      </c>
      <c r="P2210" t="str">
        <v/>
      </c>
      <c r="Q2210">
        <v>2302</v>
      </c>
      <c r="R2210" t="str">
        <v>0d51a686-652b-478f-9502-50b11abafa54</v>
      </c>
      <c r="S2210" t="str">
        <v>94279771-0dd8-44b8-955b-275714b1489b</v>
      </c>
      <c r="T2210" t="str">
        <v>c3e3a8a0-996e-4cc9-8981-50dbe5fc0ac4</v>
      </c>
      <c r="U2210" t="str">
        <v>ICE002209</v>
      </c>
      <c r="V2210" t="b">
        <f>ISNUMBER(MATCH( ""&amp; T2210,  Emploees!AC:AC,0))</f>
        <v>0</v>
      </c>
      <c r="W2210" t="b">
        <f>IF(V2210,FALSE,ISNUMBER(MATCH(T2210,Emploees!B:B,0)))</f>
        <v>0</v>
      </c>
      <c r="X2210" t="b">
        <v>1</v>
      </c>
      <c r="Y2210" t="e">
        <f>MATCH(ROW(),Sheet2!$A$2:$A$8,0)</f>
        <v>#N/A</v>
      </c>
    </row>
    <row r="2211" spans="1:25" hidden="1" x14ac:dyDescent="0.25">
      <c r="A2211" t="str">
        <v>გიზა</v>
      </c>
      <c r="B2211" t="str">
        <v>405471822</v>
      </c>
      <c r="C2211" s="19" t="str">
        <v/>
      </c>
      <c r="E2211" t="str">
        <v/>
      </c>
      <c r="F2211" t="str">
        <v/>
      </c>
      <c r="H2211" t="str">
        <v xml:space="preserve">ქ. თბილისი, ვაკის რაიონი, ზაქარია ფალიაშვილის ქ., N 11ა, ბ. 1ბ  
</v>
      </c>
      <c r="I2211" t="str">
        <v/>
      </c>
      <c r="J2211" t="str">
        <v/>
      </c>
      <c r="K2211" t="str">
        <v/>
      </c>
      <c r="M2211" t="str">
        <v>გეორგიჯ რუიბის</v>
      </c>
      <c r="N2211">
        <v>37911191195</v>
      </c>
      <c r="O2211" t="str">
        <v/>
      </c>
      <c r="P2211" t="str">
        <v/>
      </c>
      <c r="Q2211">
        <v>2420</v>
      </c>
      <c r="R2211" t="str">
        <v>0d51a686-652b-478f-9502-50b11abafa54</v>
      </c>
      <c r="S2211" t="str">
        <v>94279771-0dd8-44b8-955b-275714b1489b</v>
      </c>
      <c r="T2211" t="str">
        <v>0143a48c-08fb-4301-9d91-57696f616c6b</v>
      </c>
      <c r="U2211" t="str">
        <v>ICE002210</v>
      </c>
      <c r="V2211" t="b">
        <f>ISNUMBER(MATCH( ""&amp; T2211,  Emploees!AC:AC,0))</f>
        <v>0</v>
      </c>
      <c r="W2211" t="b">
        <f>IF(V2211,FALSE,ISNUMBER(MATCH(T2211,Emploees!B:B,0)))</f>
        <v>0</v>
      </c>
      <c r="X2211" t="b">
        <v>1</v>
      </c>
      <c r="Y2211" t="e">
        <f>MATCH(ROW(),Sheet2!$A$2:$A$8,0)</f>
        <v>#N/A</v>
      </c>
    </row>
    <row r="2212" spans="1:25" hidden="1" x14ac:dyDescent="0.25">
      <c r="A2212" t="str">
        <v>ვენტსი</v>
      </c>
      <c r="B2212" t="str">
        <v>402253994</v>
      </c>
      <c r="C2212" s="19" t="str">
        <v/>
      </c>
      <c r="E2212" t="str">
        <v/>
      </c>
      <c r="F2212" t="str">
        <v/>
      </c>
      <c r="H2212" t="str">
        <v>ქ.  თბილისი, დიდუბის რაიონი, შალვა გოგიძის ქ., N 8</v>
      </c>
      <c r="I2212" t="str">
        <v/>
      </c>
      <c r="J2212" t="str">
        <v/>
      </c>
      <c r="K2212" t="str">
        <v/>
      </c>
      <c r="M2212" t="str">
        <v>გიორგი კილაძე</v>
      </c>
      <c r="N2212">
        <v>38001022234</v>
      </c>
      <c r="O2212" t="str">
        <v/>
      </c>
      <c r="P2212" t="str">
        <v/>
      </c>
      <c r="Q2212">
        <v>2258</v>
      </c>
      <c r="R2212" t="str">
        <v>0d51a686-652b-478f-9502-50b11abafa54</v>
      </c>
      <c r="S2212" t="str">
        <v>94279771-0dd8-44b8-955b-275714b1489b</v>
      </c>
      <c r="T2212" t="str">
        <v>5382f969-3a6b-4d5f-878f-cd617604e0d0</v>
      </c>
      <c r="U2212" t="str">
        <v>ICE002211</v>
      </c>
      <c r="V2212" t="b">
        <f>ISNUMBER(MATCH( ""&amp; T2212,  Emploees!AC:AC,0))</f>
        <v>0</v>
      </c>
      <c r="W2212" t="b">
        <f>IF(V2212,FALSE,ISNUMBER(MATCH(T2212,Emploees!B:B,0)))</f>
        <v>0</v>
      </c>
      <c r="X2212" t="b">
        <v>1</v>
      </c>
      <c r="Y2212" t="e">
        <f>MATCH(ROW(),Sheet2!$A$2:$A$8,0)</f>
        <v>#N/A</v>
      </c>
    </row>
    <row r="2213" spans="1:25" hidden="1" x14ac:dyDescent="0.25">
      <c r="A2213" t="str">
        <v>დანი</v>
      </c>
      <c r="B2213" t="str">
        <v>429327846</v>
      </c>
      <c r="C2213" s="19" t="str">
        <v/>
      </c>
      <c r="E2213" t="str">
        <v/>
      </c>
      <c r="F2213" t="str">
        <v/>
      </c>
      <c r="H2213" t="str">
        <v>დუშეთის რაიონი, ს. არაგვისპირი</v>
      </c>
      <c r="I2213" t="str">
        <v/>
      </c>
      <c r="J2213" t="str">
        <v/>
      </c>
      <c r="K2213" t="str">
        <v/>
      </c>
      <c r="M2213" t="str">
        <v>ჯიმშერ მეზვრიშვილი</v>
      </c>
      <c r="N2213">
        <v>16001003817</v>
      </c>
      <c r="O2213" t="str">
        <v/>
      </c>
      <c r="P2213" t="str">
        <v/>
      </c>
      <c r="Q2213">
        <v>2281</v>
      </c>
      <c r="R2213" t="str">
        <v>0d51a686-652b-478f-9502-50b11abafa54</v>
      </c>
      <c r="S2213" t="str">
        <v>94279771-0dd8-44b8-955b-275714b1489b</v>
      </c>
      <c r="T2213" t="str">
        <v>d9a832f9-83e3-4253-b2eb-422509b51598</v>
      </c>
      <c r="U2213" t="str">
        <v>ICE002212</v>
      </c>
      <c r="V2213" t="b">
        <f>ISNUMBER(MATCH( ""&amp; T2213,  Emploees!AC:AC,0))</f>
        <v>0</v>
      </c>
      <c r="W2213" t="b">
        <f>IF(V2213,FALSE,ISNUMBER(MATCH(T2213,Emploees!B:B,0)))</f>
        <v>0</v>
      </c>
      <c r="X2213" t="b">
        <v>1</v>
      </c>
      <c r="Y2213" t="e">
        <f>MATCH(ROW(),Sheet2!$A$2:$A$8,0)</f>
        <v>#N/A</v>
      </c>
    </row>
    <row r="2214" spans="1:25" hidden="1" x14ac:dyDescent="0.25">
      <c r="A2214" t="str">
        <v>ბაუვეგი</v>
      </c>
      <c r="B2214" t="str">
        <v>206267412</v>
      </c>
      <c r="C2214" s="19" t="str">
        <v/>
      </c>
      <c r="E2214" t="str">
        <v/>
      </c>
      <c r="F2214" t="str">
        <v/>
      </c>
      <c r="H2214" t="str">
        <v>ქ. თბილისი, საბურთალოს რაიონი, ბუდაპეშტის ქ., N15, ბ.23</v>
      </c>
      <c r="I2214" t="str">
        <v/>
      </c>
      <c r="J2214" t="str">
        <v/>
      </c>
      <c r="K2214" t="str">
        <v/>
      </c>
      <c r="M2214" t="str">
        <v>დავით წიქარიშვილი</v>
      </c>
      <c r="N2214" t="str">
        <v>01001010794</v>
      </c>
      <c r="O2214" t="str">
        <v/>
      </c>
      <c r="P2214" t="str">
        <v/>
      </c>
      <c r="Q2214">
        <v>2296</v>
      </c>
      <c r="R2214" t="str">
        <v>0d51a686-652b-478f-9502-50b11abafa54</v>
      </c>
      <c r="S2214" t="str">
        <v>94279771-0dd8-44b8-955b-275714b1489b</v>
      </c>
      <c r="T2214" t="str">
        <v>ba0b8938-aa7c-4d6a-8131-0f4ca87a0e33</v>
      </c>
      <c r="U2214" t="str">
        <v>ICE002213</v>
      </c>
      <c r="V2214" t="b">
        <f>ISNUMBER(MATCH( ""&amp; T2214,  Emploees!AC:AC,0))</f>
        <v>0</v>
      </c>
      <c r="W2214" t="b">
        <f>IF(V2214,FALSE,ISNUMBER(MATCH(T2214,Emploees!B:B,0)))</f>
        <v>0</v>
      </c>
      <c r="X2214" t="b">
        <v>1</v>
      </c>
      <c r="Y2214" t="e">
        <f>MATCH(ROW(),Sheet2!$A$2:$A$8,0)</f>
        <v>#N/A</v>
      </c>
    </row>
    <row r="2215" spans="1:25" hidden="1" x14ac:dyDescent="0.25">
      <c r="A2215" t="str">
        <v>რიდექს ჯორჯია</v>
      </c>
      <c r="B2215" t="str">
        <v>404987804</v>
      </c>
      <c r="C2215" s="19" t="str">
        <v/>
      </c>
      <c r="E2215" t="str">
        <v/>
      </c>
      <c r="F2215" t="str">
        <v/>
      </c>
      <c r="H2215" t="str">
        <v>ქ. თბილისი, საბურთალოს რაიონი, ჭიათურის ქ., N4/6, ბინა 16</v>
      </c>
      <c r="I2215" t="str">
        <v/>
      </c>
      <c r="J2215" t="str">
        <v/>
      </c>
      <c r="K2215" t="str">
        <v/>
      </c>
      <c r="M2215" t="str">
        <v>გუგა მჟავია</v>
      </c>
      <c r="N2215" t="str">
        <v>01019042962</v>
      </c>
      <c r="O2215" t="str">
        <v/>
      </c>
      <c r="P2215" t="str">
        <v/>
      </c>
      <c r="Q2215">
        <v>2238</v>
      </c>
      <c r="R2215" t="str">
        <v>0d51a686-652b-478f-9502-50b11abafa54</v>
      </c>
      <c r="S2215" t="str">
        <v>94279771-0dd8-44b8-955b-275714b1489b</v>
      </c>
      <c r="T2215" t="str">
        <v>4a8cd2e4-23cf-4431-ad19-d26c33740e24</v>
      </c>
      <c r="U2215" t="str">
        <v>ICE002214</v>
      </c>
      <c r="V2215" t="b">
        <f>ISNUMBER(MATCH( ""&amp; T2215,  Emploees!AC:AC,0))</f>
        <v>0</v>
      </c>
      <c r="W2215" t="b">
        <f>IF(V2215,FALSE,ISNUMBER(MATCH(T2215,Emploees!B:B,0)))</f>
        <v>0</v>
      </c>
      <c r="X2215" t="b">
        <v>1</v>
      </c>
      <c r="Y2215" t="e">
        <f>MATCH(ROW(),Sheet2!$A$2:$A$8,0)</f>
        <v>#N/A</v>
      </c>
    </row>
    <row r="2216" spans="1:25" hidden="1" x14ac:dyDescent="0.25">
      <c r="A2216" t="str">
        <v>მიშო</v>
      </c>
      <c r="B2216" t="str">
        <v>447863134</v>
      </c>
      <c r="C2216" s="19" t="str">
        <v/>
      </c>
      <c r="E2216" t="str">
        <v/>
      </c>
      <c r="F2216" t="str">
        <v/>
      </c>
      <c r="H2216" t="str">
        <v>შუახევის რაიონი, ს. კობალთა</v>
      </c>
      <c r="I2216" t="str">
        <v/>
      </c>
      <c r="J2216" t="str">
        <v/>
      </c>
      <c r="K2216" t="str">
        <v/>
      </c>
      <c r="M2216" t="str">
        <v>თემურ ფუტკარაძე</v>
      </c>
      <c r="N2216">
        <v>61010000716</v>
      </c>
      <c r="O2216" t="str">
        <v/>
      </c>
      <c r="P2216" t="str">
        <v/>
      </c>
      <c r="Q2216">
        <v>2269</v>
      </c>
      <c r="R2216" t="str">
        <v>0d51a686-652b-478f-9502-50b11abafa54</v>
      </c>
      <c r="S2216" t="str">
        <v>94279771-0dd8-44b8-955b-275714b1489b</v>
      </c>
      <c r="T2216" t="str">
        <v>f64bda5a-b56b-40f3-bb39-40a9a89dd0ca</v>
      </c>
      <c r="U2216" t="str">
        <v>ICE002215</v>
      </c>
      <c r="V2216" t="b">
        <f>ISNUMBER(MATCH( ""&amp; T2216,  Emploees!AC:AC,0))</f>
        <v>0</v>
      </c>
      <c r="W2216" t="b">
        <f>IF(V2216,FALSE,ISNUMBER(MATCH(T2216,Emploees!B:B,0)))</f>
        <v>0</v>
      </c>
      <c r="X2216" t="b">
        <v>1</v>
      </c>
      <c r="Y2216" t="e">
        <f>MATCH(ROW(),Sheet2!$A$2:$A$8,0)</f>
        <v>#N/A</v>
      </c>
    </row>
    <row r="2217" spans="1:25" hidden="1" x14ac:dyDescent="0.25">
      <c r="A2217" t="str">
        <v>რ. გ.</v>
      </c>
      <c r="B2217" t="str">
        <v>206139962</v>
      </c>
      <c r="C2217" s="19" t="str">
        <v/>
      </c>
      <c r="E2217" t="str">
        <v/>
      </c>
      <c r="F2217" t="str">
        <v/>
      </c>
      <c r="H2217" t="str">
        <v>ქ. თბილისის, ისანი-სამგორის რაიონი, ჯავახეთის ქ., №69</v>
      </c>
      <c r="I2217" t="str">
        <v/>
      </c>
      <c r="J2217" t="str">
        <v/>
      </c>
      <c r="K2217" t="str">
        <v/>
      </c>
      <c r="M2217" t="str">
        <v>გუგული ორჯონიკიძე</v>
      </c>
      <c r="N2217" t="str">
        <v>01030016669</v>
      </c>
      <c r="O2217" t="str">
        <v/>
      </c>
      <c r="P2217" t="str">
        <v/>
      </c>
      <c r="Q2217">
        <v>2282</v>
      </c>
      <c r="R2217" t="str">
        <v>0d51a686-652b-478f-9502-50b11abafa54</v>
      </c>
      <c r="S2217" t="str">
        <v>94279771-0dd8-44b8-955b-275714b1489b</v>
      </c>
      <c r="T2217" t="str">
        <v>492c49a4-3a7d-4d52-bbc8-ae562cbbfcc5</v>
      </c>
      <c r="U2217" t="str">
        <v>ICE002216</v>
      </c>
      <c r="V2217" t="b">
        <f>ISNUMBER(MATCH( ""&amp; T2217,  Emploees!AC:AC,0))</f>
        <v>0</v>
      </c>
      <c r="W2217" t="b">
        <f>IF(V2217,FALSE,ISNUMBER(MATCH(T2217,Emploees!B:B,0)))</f>
        <v>0</v>
      </c>
      <c r="X2217" t="b">
        <v>1</v>
      </c>
      <c r="Y2217" t="e">
        <f>MATCH(ROW(),Sheet2!$A$2:$A$8,0)</f>
        <v>#N/A</v>
      </c>
    </row>
    <row r="2218" spans="1:25" hidden="1" x14ac:dyDescent="0.25">
      <c r="A2218" t="str">
        <v>კომფორტი</v>
      </c>
      <c r="B2218" t="str">
        <v>404515315</v>
      </c>
      <c r="C2218" s="19" t="str">
        <v/>
      </c>
      <c r="E2218" t="str">
        <v/>
      </c>
      <c r="F2218" t="str">
        <v/>
      </c>
      <c r="H2218" t="str">
        <v>ქ. თბილისი, მ.გორკის ქ. N 22</v>
      </c>
      <c r="I2218" t="str">
        <v/>
      </c>
      <c r="J2218" t="str">
        <v/>
      </c>
      <c r="K2218" t="str">
        <v/>
      </c>
      <c r="M2218" t="str">
        <v>ნიკა ჩაფიჩაძე</v>
      </c>
      <c r="N2218" t="str">
        <v>01030036964</v>
      </c>
      <c r="O2218" t="str">
        <v/>
      </c>
      <c r="P2218" t="str">
        <v/>
      </c>
      <c r="Q2218">
        <v>2246</v>
      </c>
      <c r="R2218" t="str">
        <v>0d51a686-652b-478f-9502-50b11abafa54</v>
      </c>
      <c r="S2218" t="str">
        <v>94279771-0dd8-44b8-955b-275714b1489b</v>
      </c>
      <c r="T2218" t="str">
        <v>7c736d69-3125-48f3-922f-8ccef81e96ce</v>
      </c>
      <c r="U2218" t="str">
        <v>ICE002217</v>
      </c>
      <c r="V2218" t="b">
        <f>ISNUMBER(MATCH( ""&amp; T2218,  Emploees!AC:AC,0))</f>
        <v>0</v>
      </c>
      <c r="W2218" t="b">
        <f>IF(V2218,FALSE,ISNUMBER(MATCH(T2218,Emploees!B:B,0)))</f>
        <v>0</v>
      </c>
      <c r="X2218" t="b">
        <v>1</v>
      </c>
      <c r="Y2218" t="e">
        <f>MATCH(ROW(),Sheet2!$A$2:$A$8,0)</f>
        <v>#N/A</v>
      </c>
    </row>
    <row r="2219" spans="1:25" hidden="1" x14ac:dyDescent="0.25">
      <c r="A2219" t="str">
        <v>გორდი 2017</v>
      </c>
      <c r="B2219" t="str">
        <v>444959449</v>
      </c>
      <c r="C2219" s="19" t="str">
        <v/>
      </c>
      <c r="E2219" t="str">
        <v/>
      </c>
      <c r="F2219" t="str">
        <v/>
      </c>
      <c r="H2219" t="str">
        <v>ქ. ხონი, ს. ზედა გორდი</v>
      </c>
      <c r="I2219" t="str">
        <v/>
      </c>
      <c r="J2219" t="str">
        <v/>
      </c>
      <c r="K2219" t="str">
        <v/>
      </c>
      <c r="M2219" t="str">
        <v xml:space="preserve">ფერიდე კინწურაშვილი
</v>
      </c>
      <c r="N2219">
        <v>55001026540</v>
      </c>
      <c r="O2219" t="str">
        <v/>
      </c>
      <c r="P2219" t="str">
        <v/>
      </c>
      <c r="Q2219">
        <v>2457</v>
      </c>
      <c r="R2219" t="str">
        <v>0d51a686-652b-478f-9502-50b11abafa54</v>
      </c>
      <c r="S2219" t="str">
        <v>94279771-0dd8-44b8-955b-275714b1489b</v>
      </c>
      <c r="T2219" t="str">
        <v>aee5a680-bdac-4856-a4c4-820e096cfc3b</v>
      </c>
      <c r="U2219" t="str">
        <v>ICE002218</v>
      </c>
      <c r="V2219" t="b">
        <f>ISNUMBER(MATCH( ""&amp; T2219,  Emploees!AC:AC,0))</f>
        <v>0</v>
      </c>
      <c r="W2219" t="b">
        <f>IF(V2219,FALSE,ISNUMBER(MATCH(T2219,Emploees!B:B,0)))</f>
        <v>0</v>
      </c>
      <c r="X2219" t="b">
        <v>1</v>
      </c>
      <c r="Y2219" t="e">
        <f>MATCH(ROW(),Sheet2!$A$2:$A$8,0)</f>
        <v>#N/A</v>
      </c>
    </row>
    <row r="2220" spans="1:25" hidden="1" x14ac:dyDescent="0.25">
      <c r="A2220" t="str">
        <v>ანზორ მოლაშვილი</v>
      </c>
      <c r="B2220" t="str">
        <v>40001004103</v>
      </c>
      <c r="C2220" s="19" t="str">
        <v/>
      </c>
      <c r="E2220" t="str">
        <v>Male</v>
      </c>
      <c r="F2220" t="str">
        <v/>
      </c>
      <c r="H2220" t="str">
        <v>ქ. რუსთავი, XXI მ/რ №6 ბინა №125</v>
      </c>
      <c r="I2220" t="str">
        <v/>
      </c>
      <c r="J2220" t="str">
        <v/>
      </c>
      <c r="K2220" t="str">
        <v/>
      </c>
      <c r="M2220" t="str">
        <v/>
      </c>
      <c r="N2220" t="str">
        <v/>
      </c>
      <c r="O2220" t="str">
        <v/>
      </c>
      <c r="P2220" t="str">
        <v/>
      </c>
      <c r="Q2220">
        <v>2250</v>
      </c>
      <c r="R2220" t="str">
        <v>ba538574-e93f-4ce8-a780-667b61fc970a</v>
      </c>
      <c r="S2220" t="str">
        <v>94279771-0dd8-44b8-955b-275714b1489b</v>
      </c>
      <c r="T2220" t="str">
        <v>16253a43-5364-4c7e-8a23-ba97ec60d20a</v>
      </c>
      <c r="U2220" t="str">
        <v>ICE002219</v>
      </c>
      <c r="V2220" t="b">
        <f>ISNUMBER(MATCH( ""&amp; T2220,  Emploees!AC:AC,0))</f>
        <v>0</v>
      </c>
      <c r="W2220" t="b">
        <f>IF(V2220,FALSE,ISNUMBER(MATCH(T2220,Emploees!B:B,0)))</f>
        <v>0</v>
      </c>
      <c r="X2220" t="b">
        <v>1</v>
      </c>
      <c r="Y2220" t="e">
        <f>MATCH(ROW(),Sheet2!$A$2:$A$8,0)</f>
        <v>#N/A</v>
      </c>
    </row>
    <row r="2221" spans="1:25" hidden="1" x14ac:dyDescent="0.25">
      <c r="A2221" t="str">
        <v>ბელაჯიო</v>
      </c>
      <c r="B2221" t="str">
        <v>412700625</v>
      </c>
      <c r="C2221" s="19" t="str">
        <v/>
      </c>
      <c r="E2221" t="str">
        <v/>
      </c>
      <c r="F2221" t="str">
        <v/>
      </c>
      <c r="H2221" t="str">
        <v xml:space="preserve">ქ. თბილისი, დიდუბის რაიონი, ა. ბელიაშვილის ქ., №187, მიმდებარედ </v>
      </c>
      <c r="I2221" t="str">
        <v/>
      </c>
      <c r="J2221" t="str">
        <v/>
      </c>
      <c r="K2221" t="str">
        <v/>
      </c>
      <c r="M2221" t="str">
        <v>დავით ხიდეშელი</v>
      </c>
      <c r="N2221">
        <v>62007000926</v>
      </c>
      <c r="O2221" t="str">
        <v/>
      </c>
      <c r="P2221" t="str">
        <v/>
      </c>
      <c r="Q2221">
        <v>2217</v>
      </c>
      <c r="R2221" t="str">
        <v>0d51a686-652b-478f-9502-50b11abafa54</v>
      </c>
      <c r="S2221" t="str">
        <v>94279771-0dd8-44b8-955b-275714b1489b</v>
      </c>
      <c r="T2221" t="str">
        <v>7bb9bf1d-0e4a-4da0-a712-7671a51513c1</v>
      </c>
      <c r="U2221" t="str">
        <v>ICE002220</v>
      </c>
      <c r="V2221" t="b">
        <f>ISNUMBER(MATCH( ""&amp; T2221,  Emploees!AC:AC,0))</f>
        <v>0</v>
      </c>
      <c r="W2221" t="b">
        <f>IF(V2221,FALSE,ISNUMBER(MATCH(T2221,Emploees!B:B,0)))</f>
        <v>0</v>
      </c>
      <c r="X2221" t="b">
        <v>1</v>
      </c>
      <c r="Y2221" t="e">
        <f>MATCH(ROW(),Sheet2!$A$2:$A$8,0)</f>
        <v>#N/A</v>
      </c>
    </row>
    <row r="2222" spans="1:25" hidden="1" x14ac:dyDescent="0.25">
      <c r="A2222" t="str">
        <v>ფაიტონი</v>
      </c>
      <c r="B2222" t="str">
        <v>445524852</v>
      </c>
      <c r="C2222" s="19" t="str">
        <v/>
      </c>
      <c r="E2222" t="str">
        <v/>
      </c>
      <c r="F2222" t="str">
        <v/>
      </c>
      <c r="H2222" t="str">
        <v>ქ. ბათუმი, პუშკინის ქ., N 99</v>
      </c>
      <c r="I2222" t="str">
        <v/>
      </c>
      <c r="J2222" t="str">
        <v/>
      </c>
      <c r="K2222" t="str">
        <v/>
      </c>
      <c r="M2222" t="str">
        <v>ომარ კიკნაძე</v>
      </c>
      <c r="N2222">
        <v>61001006785</v>
      </c>
      <c r="O2222" t="str">
        <v/>
      </c>
      <c r="P2222" t="str">
        <v/>
      </c>
      <c r="Q2222" t="str">
        <v/>
      </c>
      <c r="R2222" t="str">
        <v>0d51a686-652b-478f-9502-50b11abafa54</v>
      </c>
      <c r="S2222" t="str">
        <v>94279771-0dd8-44b8-955b-275714b1489b</v>
      </c>
      <c r="T2222" t="str">
        <v>38be0ee6-633f-4a6b-8c92-1b9653afebda</v>
      </c>
      <c r="U2222" t="str">
        <v>ICE002221</v>
      </c>
      <c r="V2222" t="b">
        <f>ISNUMBER(MATCH( ""&amp; T2222,  Emploees!AC:AC,0))</f>
        <v>0</v>
      </c>
      <c r="W2222" t="b">
        <f>IF(V2222,FALSE,ISNUMBER(MATCH(T2222,Emploees!B:B,0)))</f>
        <v>0</v>
      </c>
      <c r="X2222" t="b">
        <v>1</v>
      </c>
      <c r="Y2222" t="e">
        <f>MATCH(ROW(),Sheet2!$A$2:$A$8,0)</f>
        <v>#N/A</v>
      </c>
    </row>
    <row r="2223" spans="1:25" hidden="1" x14ac:dyDescent="0.25">
      <c r="A2223" t="str">
        <v>ანადონა</v>
      </c>
      <c r="B2223" t="str">
        <v>445393716</v>
      </c>
      <c r="C2223" s="19" t="str">
        <v/>
      </c>
      <c r="E2223" t="str">
        <v/>
      </c>
      <c r="F2223" t="str">
        <v/>
      </c>
      <c r="H2223" t="str">
        <v xml:space="preserve">ბათუმი, კახაბრის I ჩიხი №62 
</v>
      </c>
      <c r="I2223" t="str">
        <v/>
      </c>
      <c r="J2223" t="str">
        <v/>
      </c>
      <c r="K2223" t="str">
        <v/>
      </c>
      <c r="M2223" t="str">
        <v>ალექსანდრე გათენაძე</v>
      </c>
      <c r="N2223">
        <v>61006002449</v>
      </c>
      <c r="O2223" t="str">
        <v/>
      </c>
      <c r="P2223" t="str">
        <v/>
      </c>
      <c r="Q2223">
        <v>2173</v>
      </c>
      <c r="R2223" t="str">
        <v>0d51a686-652b-478f-9502-50b11abafa54</v>
      </c>
      <c r="S2223" t="str">
        <v>94279771-0dd8-44b8-955b-275714b1489b</v>
      </c>
      <c r="T2223" t="str">
        <v>1958e76a-0ace-4e67-a76b-cf4336b45d30</v>
      </c>
      <c r="U2223" t="str">
        <v>ICE002222</v>
      </c>
      <c r="V2223" t="b">
        <f>ISNUMBER(MATCH( ""&amp; T2223,  Emploees!AC:AC,0))</f>
        <v>0</v>
      </c>
      <c r="W2223" t="b">
        <f>IF(V2223,FALSE,ISNUMBER(MATCH(T2223,Emploees!B:B,0)))</f>
        <v>0</v>
      </c>
      <c r="X2223" t="b">
        <v>1</v>
      </c>
      <c r="Y2223" t="e">
        <f>MATCH(ROW(),Sheet2!$A$2:$A$8,0)</f>
        <v>#N/A</v>
      </c>
    </row>
    <row r="2224" spans="1:25" hidden="1" x14ac:dyDescent="0.25">
      <c r="A2224" t="str">
        <v>გელა გოგუაძე</v>
      </c>
      <c r="B2224" t="str">
        <v>61001003086</v>
      </c>
      <c r="C2224" s="19" t="str">
        <v/>
      </c>
      <c r="E2224" t="str">
        <v>Male</v>
      </c>
      <c r="F2224" t="str">
        <v/>
      </c>
      <c r="H2224" t="str">
        <v xml:space="preserve">ბათუმი, ფალავანდიშვილის 3 </v>
      </c>
      <c r="I2224" t="str">
        <v/>
      </c>
      <c r="J2224" t="str">
        <v/>
      </c>
      <c r="K2224" t="str">
        <v/>
      </c>
      <c r="M2224" t="str">
        <v/>
      </c>
      <c r="N2224" t="str">
        <v/>
      </c>
      <c r="O2224" t="str">
        <v/>
      </c>
      <c r="P2224" t="str">
        <v/>
      </c>
      <c r="Q2224">
        <v>2452</v>
      </c>
      <c r="R2224" t="str">
        <v>470412f4-e2c0-4f9d-91f1-1c0630a02364</v>
      </c>
      <c r="S2224" t="str">
        <v>94279771-0dd8-44b8-955b-275714b1489b</v>
      </c>
      <c r="T2224" t="str">
        <v>a7b4468e-4609-45b3-b87a-94689c4bace9</v>
      </c>
      <c r="U2224" t="str">
        <v>ICE002223</v>
      </c>
      <c r="V2224" t="b">
        <f>ISNUMBER(MATCH( ""&amp; T2224,  Emploees!AC:AC,0))</f>
        <v>0</v>
      </c>
      <c r="W2224" t="b">
        <f>IF(V2224,FALSE,ISNUMBER(MATCH(T2224,Emploees!B:B,0)))</f>
        <v>0</v>
      </c>
      <c r="X2224" t="b">
        <v>1</v>
      </c>
      <c r="Y2224" t="e">
        <f>MATCH(ROW(),Sheet2!$A$2:$A$8,0)</f>
        <v>#N/A</v>
      </c>
    </row>
    <row r="2225" spans="1:25" hidden="1" x14ac:dyDescent="0.25">
      <c r="A2225" t="str">
        <v>ჯაპან სთარი</v>
      </c>
      <c r="B2225" t="str">
        <v>400340190</v>
      </c>
      <c r="C2225" s="19" t="str">
        <v/>
      </c>
      <c r="E2225" t="str">
        <v/>
      </c>
      <c r="F2225" t="str">
        <v/>
      </c>
      <c r="H2225" t="str">
        <v xml:space="preserve">ქ. თბილისი, ნაძალადევის რაიონი, სამსონ ფირცხალავას ქუჩა, N 20 ა </v>
      </c>
      <c r="I2225" t="str">
        <v/>
      </c>
      <c r="J2225" t="str">
        <v/>
      </c>
      <c r="K2225" t="str">
        <v/>
      </c>
      <c r="M2225" t="str">
        <v>არჩილი ექიზაშვილი</v>
      </c>
      <c r="N2225" t="str">
        <v>01019076893</v>
      </c>
      <c r="O2225" t="str">
        <v/>
      </c>
      <c r="P2225" t="str">
        <v/>
      </c>
      <c r="Q2225">
        <v>2220</v>
      </c>
      <c r="R2225" t="str">
        <v>0d51a686-652b-478f-9502-50b11abafa54</v>
      </c>
      <c r="S2225" t="str">
        <v>94279771-0dd8-44b8-955b-275714b1489b</v>
      </c>
      <c r="T2225" t="str">
        <v>f09c8afb-4213-4bef-b278-8003937191ab</v>
      </c>
      <c r="U2225" t="str">
        <v>ICE002224</v>
      </c>
      <c r="V2225" t="b">
        <f>ISNUMBER(MATCH( ""&amp; T2225,  Emploees!AC:AC,0))</f>
        <v>0</v>
      </c>
      <c r="W2225" t="b">
        <f>IF(V2225,FALSE,ISNUMBER(MATCH(T2225,Emploees!B:B,0)))</f>
        <v>0</v>
      </c>
      <c r="X2225" t="b">
        <v>1</v>
      </c>
      <c r="Y2225" t="e">
        <f>MATCH(ROW(),Sheet2!$A$2:$A$8,0)</f>
        <v>#N/A</v>
      </c>
    </row>
    <row r="2226" spans="1:25" hidden="1" x14ac:dyDescent="0.25">
      <c r="A2226" t="str">
        <v>გეოელექტრიკპარტს</v>
      </c>
      <c r="B2226" t="str">
        <v>400256129</v>
      </c>
      <c r="C2226" s="19" t="str">
        <v/>
      </c>
      <c r="E2226" t="str">
        <v/>
      </c>
      <c r="F2226" t="str">
        <v/>
      </c>
      <c r="H2226" t="str">
        <v xml:space="preserve">ქ. თბილისი, ნაძალადევის რაიონი, გურამიშვილის გამზ., N78, საოფისე ფართი N1გ ბლოკი C </v>
      </c>
      <c r="I2226" t="str">
        <v/>
      </c>
      <c r="J2226" t="str">
        <v/>
      </c>
      <c r="K2226" t="str">
        <v/>
      </c>
      <c r="M2226" t="str">
        <v>ლევან დემეტრაძე</v>
      </c>
      <c r="N2226" t="str">
        <v>01013002626</v>
      </c>
      <c r="O2226" t="str">
        <v/>
      </c>
      <c r="P2226" t="str">
        <v/>
      </c>
      <c r="Q2226">
        <v>2443</v>
      </c>
      <c r="R2226" t="str">
        <v>0d51a686-652b-478f-9502-50b11abafa54</v>
      </c>
      <c r="S2226" t="str">
        <v>94279771-0dd8-44b8-955b-275714b1489b</v>
      </c>
      <c r="T2226" t="str">
        <v>36b1dc05-b067-4237-95ce-ca111fbfa0d8</v>
      </c>
      <c r="U2226" t="str">
        <v>ICE002225</v>
      </c>
      <c r="V2226" t="b">
        <f>ISNUMBER(MATCH( ""&amp; T2226,  Emploees!AC:AC,0))</f>
        <v>0</v>
      </c>
      <c r="W2226" t="b">
        <f>IF(V2226,FALSE,ISNUMBER(MATCH(T2226,Emploees!B:B,0)))</f>
        <v>0</v>
      </c>
      <c r="X2226" t="b">
        <v>1</v>
      </c>
      <c r="Y2226" t="e">
        <f>MATCH(ROW(),Sheet2!$A$2:$A$8,0)</f>
        <v>#N/A</v>
      </c>
    </row>
    <row r="2227" spans="1:25" hidden="1" x14ac:dyDescent="0.25">
      <c r="A2227" t="str">
        <v>მესხი რ</v>
      </c>
      <c r="B2227" t="str">
        <v>405286907</v>
      </c>
      <c r="C2227" s="19" t="str">
        <v/>
      </c>
      <c r="E2227" t="str">
        <v/>
      </c>
      <c r="F2227" t="str">
        <v/>
      </c>
      <c r="H2227" t="str">
        <v>ქ. თბილისი, ვაკე-საბურთალოს რაიონი, მირიან მეფის ქ., N 8</v>
      </c>
      <c r="I2227" t="str">
        <v/>
      </c>
      <c r="J2227" t="str">
        <v/>
      </c>
      <c r="K2227" t="str">
        <v/>
      </c>
      <c r="M2227" t="str">
        <v>როლანდი მესხი</v>
      </c>
      <c r="N2227">
        <v>62004002934</v>
      </c>
      <c r="O2227" t="str">
        <v/>
      </c>
      <c r="P2227" t="str">
        <v/>
      </c>
      <c r="Q2227">
        <v>2218</v>
      </c>
      <c r="R2227" t="str">
        <v>0d51a686-652b-478f-9502-50b11abafa54</v>
      </c>
      <c r="S2227" t="str">
        <v>94279771-0dd8-44b8-955b-275714b1489b</v>
      </c>
      <c r="T2227" t="str">
        <v>4d205e4a-cefe-482b-8092-0a94ba75c865</v>
      </c>
      <c r="U2227" t="str">
        <v>ICE002226</v>
      </c>
      <c r="V2227" t="b">
        <f>ISNUMBER(MATCH( ""&amp; T2227,  Emploees!AC:AC,0))</f>
        <v>0</v>
      </c>
      <c r="W2227" t="b">
        <f>IF(V2227,FALSE,ISNUMBER(MATCH(T2227,Emploees!B:B,0)))</f>
        <v>0</v>
      </c>
      <c r="X2227" t="b">
        <v>1</v>
      </c>
      <c r="Y2227" t="e">
        <f>MATCH(ROW(),Sheet2!$A$2:$A$8,0)</f>
        <v>#N/A</v>
      </c>
    </row>
    <row r="2228" spans="1:25" hidden="1" x14ac:dyDescent="0.25">
      <c r="A2228" t="str">
        <v>ჯუმბერ ზედელაშვილი</v>
      </c>
      <c r="B2228" t="str">
        <v>35001009791</v>
      </c>
      <c r="C2228" s="19" t="str">
        <v/>
      </c>
      <c r="E2228" t="str">
        <v>Male</v>
      </c>
      <c r="F2228" t="str">
        <v/>
      </c>
      <c r="H2228" t="str">
        <v xml:space="preserve">ქ. რუსთავი, მეგობრობის გამზ.,კორ. 4 ბ. 1 </v>
      </c>
      <c r="I2228" t="str">
        <v/>
      </c>
      <c r="J2228" t="str">
        <v/>
      </c>
      <c r="K2228" t="str">
        <v/>
      </c>
      <c r="M2228" t="str">
        <v/>
      </c>
      <c r="N2228" t="str">
        <v/>
      </c>
      <c r="O2228" t="str">
        <v/>
      </c>
      <c r="P2228" t="str">
        <v/>
      </c>
      <c r="Q2228">
        <v>2449</v>
      </c>
      <c r="R2228" t="str">
        <v>ba538574-e93f-4ce8-a780-667b61fc970a</v>
      </c>
      <c r="S2228" t="str">
        <v>94279771-0dd8-44b8-955b-275714b1489b</v>
      </c>
      <c r="T2228" t="str">
        <v>80075818-1e99-4bcf-a8cc-59b4f184658d</v>
      </c>
      <c r="U2228" t="str">
        <v>ICE002227</v>
      </c>
      <c r="V2228" t="b">
        <f>ISNUMBER(MATCH( ""&amp; T2228,  Emploees!AC:AC,0))</f>
        <v>0</v>
      </c>
      <c r="W2228" t="b">
        <f>IF(V2228,FALSE,ISNUMBER(MATCH(T2228,Emploees!B:B,0)))</f>
        <v>0</v>
      </c>
      <c r="X2228" t="b">
        <v>1</v>
      </c>
      <c r="Y2228" t="e">
        <f>MATCH(ROW(),Sheet2!$A$2:$A$8,0)</f>
        <v>#N/A</v>
      </c>
    </row>
    <row r="2229" spans="1:25" hidden="1" x14ac:dyDescent="0.25">
      <c r="A2229" t="str">
        <v>ნოდარი კოპალეიშვილი</v>
      </c>
      <c r="B2229" t="str">
        <v>35001110100</v>
      </c>
      <c r="C2229" s="19" t="str">
        <v/>
      </c>
      <c r="E2229" t="str">
        <v>Male</v>
      </c>
      <c r="F2229" t="str">
        <v/>
      </c>
      <c r="H2229" t="str">
        <v>ქ. რუსთავი, XXI მ/რ, კორპ. 12, ბ. 46</v>
      </c>
      <c r="I2229" t="str">
        <v/>
      </c>
      <c r="J2229" t="str">
        <v/>
      </c>
      <c r="K2229" t="str">
        <v/>
      </c>
      <c r="M2229" t="str">
        <v/>
      </c>
      <c r="N2229" t="str">
        <v/>
      </c>
      <c r="O2229" t="str">
        <v/>
      </c>
      <c r="P2229" t="str">
        <v/>
      </c>
      <c r="Q2229">
        <v>2214</v>
      </c>
      <c r="R2229" t="str">
        <v>ba538574-e93f-4ce8-a780-667b61fc970a</v>
      </c>
      <c r="S2229" t="str">
        <v>94279771-0dd8-44b8-955b-275714b1489b</v>
      </c>
      <c r="T2229" t="str">
        <v>670426e4-0542-4852-80ed-655dbff1e407</v>
      </c>
      <c r="U2229" t="str">
        <v>ICE002228</v>
      </c>
      <c r="V2229" t="b">
        <f>ISNUMBER(MATCH( ""&amp; T2229,  Emploees!AC:AC,0))</f>
        <v>0</v>
      </c>
      <c r="W2229" t="b">
        <f>IF(V2229,FALSE,ISNUMBER(MATCH(T2229,Emploees!B:B,0)))</f>
        <v>0</v>
      </c>
      <c r="X2229" t="b">
        <v>1</v>
      </c>
      <c r="Y2229" t="e">
        <f>MATCH(ROW(),Sheet2!$A$2:$A$8,0)</f>
        <v>#N/A</v>
      </c>
    </row>
    <row r="2230" spans="1:25" hidden="1" x14ac:dyDescent="0.25">
      <c r="A2230" t="str">
        <v>ინტო გრუპ</v>
      </c>
      <c r="B2230" t="str">
        <v>416289251</v>
      </c>
      <c r="C2230" s="19" t="str">
        <v/>
      </c>
      <c r="E2230" t="str">
        <v/>
      </c>
      <c r="F2230" t="str">
        <v/>
      </c>
      <c r="H2230" t="str">
        <v>ქ. რუსთავი, XXI მ/რ,კორპ. 22, ბ. 86</v>
      </c>
      <c r="I2230" t="str">
        <v/>
      </c>
      <c r="J2230" t="str">
        <v/>
      </c>
      <c r="K2230" t="str">
        <v/>
      </c>
      <c r="M2230" t="str">
        <v>გიორგი კერესელიძე</v>
      </c>
      <c r="N2230" t="str">
        <v>01033003506</v>
      </c>
      <c r="O2230" t="str">
        <v/>
      </c>
      <c r="P2230" t="str">
        <v/>
      </c>
      <c r="Q2230">
        <v>2442</v>
      </c>
      <c r="R2230" t="str">
        <v>0d51a686-652b-478f-9502-50b11abafa54</v>
      </c>
      <c r="S2230" t="str">
        <v>94279771-0dd8-44b8-955b-275714b1489b</v>
      </c>
      <c r="T2230" t="str">
        <v>92edf708-0600-4045-9525-bcc34dfedd91</v>
      </c>
      <c r="U2230" t="str">
        <v>ICE002229</v>
      </c>
      <c r="V2230" t="b">
        <f>ISNUMBER(MATCH( ""&amp; T2230,  Emploees!AC:AC,0))</f>
        <v>0</v>
      </c>
      <c r="W2230" t="b">
        <f>IF(V2230,FALSE,ISNUMBER(MATCH(T2230,Emploees!B:B,0)))</f>
        <v>0</v>
      </c>
      <c r="X2230" t="b">
        <v>1</v>
      </c>
      <c r="Y2230" t="e">
        <f>MATCH(ROW(),Sheet2!$A$2:$A$8,0)</f>
        <v>#N/A</v>
      </c>
    </row>
    <row r="2231" spans="1:25" hidden="1" x14ac:dyDescent="0.25">
      <c r="A2231" t="str">
        <v>პაირექსი</v>
      </c>
      <c r="B2231" t="str">
        <v>404537836</v>
      </c>
      <c r="C2231" s="19" t="str">
        <v/>
      </c>
      <c r="E2231" t="str">
        <v/>
      </c>
      <c r="F2231" t="str">
        <v/>
      </c>
      <c r="H2231" t="str">
        <v xml:space="preserve">ქ. თბილისი, ძველი თბილისის რაიონი, შ. მღვიმელის ქ., N 5, ბინა N10 </v>
      </c>
      <c r="I2231" t="str">
        <v/>
      </c>
      <c r="J2231" t="str">
        <v/>
      </c>
      <c r="K2231" t="str">
        <v/>
      </c>
      <c r="M2231" t="str">
        <v>გივი პეტრიაშვილი</v>
      </c>
      <c r="N2231" t="str">
        <v>01018000606</v>
      </c>
      <c r="O2231" t="str">
        <v/>
      </c>
      <c r="P2231" t="str">
        <v/>
      </c>
      <c r="Q2231" t="str">
        <v/>
      </c>
      <c r="R2231" t="str">
        <v>0d51a686-652b-478f-9502-50b11abafa54</v>
      </c>
      <c r="S2231" t="str">
        <v>94279771-0dd8-44b8-955b-275714b1489b</v>
      </c>
      <c r="T2231" t="str">
        <v>92c13f00-3af7-496c-8b79-4d2ce6d6825d</v>
      </c>
      <c r="U2231" t="str">
        <v>ICE002230</v>
      </c>
      <c r="V2231" t="b">
        <f>ISNUMBER(MATCH( ""&amp; T2231,  Emploees!AC:AC,0))</f>
        <v>0</v>
      </c>
      <c r="W2231" t="b">
        <f>IF(V2231,FALSE,ISNUMBER(MATCH(T2231,Emploees!B:B,0)))</f>
        <v>0</v>
      </c>
      <c r="X2231" t="b">
        <v>1</v>
      </c>
      <c r="Y2231" t="e">
        <f>MATCH(ROW(),Sheet2!$A$2:$A$8,0)</f>
        <v>#N/A</v>
      </c>
    </row>
    <row r="2232" spans="1:25" hidden="1" x14ac:dyDescent="0.25">
      <c r="A2232" t="str">
        <v>მობ იმპორტი</v>
      </c>
      <c r="B2232" t="str">
        <v>401972647</v>
      </c>
      <c r="C2232" s="19" t="str">
        <v/>
      </c>
      <c r="E2232" t="str">
        <v/>
      </c>
      <c r="F2232" t="str">
        <v/>
      </c>
      <c r="H2232" t="str">
        <v>ქ. თბილისის, დიდუბე-ჩუღურეთის რაიონში, დიღმის მას., V კვ., კორ. 7, ბ. 19</v>
      </c>
      <c r="I2232" t="str">
        <v/>
      </c>
      <c r="J2232" t="str">
        <v/>
      </c>
      <c r="K2232" t="str">
        <v/>
      </c>
      <c r="M2232" t="str">
        <v>ოთარ ბერიაშვილი</v>
      </c>
      <c r="N2232" t="str">
        <v>01006007516</v>
      </c>
      <c r="O2232" t="str">
        <v/>
      </c>
      <c r="P2232" t="str">
        <v/>
      </c>
      <c r="Q2232">
        <v>2212</v>
      </c>
      <c r="R2232" t="str">
        <v>0d51a686-652b-478f-9502-50b11abafa54</v>
      </c>
      <c r="S2232" t="str">
        <v>94279771-0dd8-44b8-955b-275714b1489b</v>
      </c>
      <c r="T2232" t="str">
        <v>fbb5be40-36cd-4915-9393-8a2a1e2888c8</v>
      </c>
      <c r="U2232" t="str">
        <v>ICE002231</v>
      </c>
      <c r="V2232" t="b">
        <f>ISNUMBER(MATCH( ""&amp; T2232,  Emploees!AC:AC,0))</f>
        <v>0</v>
      </c>
      <c r="W2232" t="b">
        <f>IF(V2232,FALSE,ISNUMBER(MATCH(T2232,Emploees!B:B,0)))</f>
        <v>0</v>
      </c>
      <c r="X2232" t="b">
        <v>1</v>
      </c>
      <c r="Y2232" t="e">
        <f>MATCH(ROW(),Sheet2!$A$2:$A$8,0)</f>
        <v>#N/A</v>
      </c>
    </row>
    <row r="2233" spans="1:25" hidden="1" x14ac:dyDescent="0.25">
      <c r="A2233" t="str">
        <v>ივანე ბეროშვილი</v>
      </c>
      <c r="B2233" t="str">
        <v>01013028745</v>
      </c>
      <c r="C2233" s="19" t="str">
        <v/>
      </c>
      <c r="E2233" t="str">
        <v>Male</v>
      </c>
      <c r="F2233" t="str">
        <v/>
      </c>
      <c r="H2233" t="str">
        <v>ქ. თბილისი, სამგორის რაიონი, ვარკეთილი3-ის დასახლება, IV მ/რ, კორ. 403, ბ. 161</v>
      </c>
      <c r="I2233" t="str">
        <v/>
      </c>
      <c r="J2233" t="str">
        <v/>
      </c>
      <c r="K2233" t="str">
        <v/>
      </c>
      <c r="M2233" t="str">
        <v/>
      </c>
      <c r="N2233" t="str">
        <v/>
      </c>
      <c r="O2233" t="str">
        <v/>
      </c>
      <c r="P2233" t="str">
        <v/>
      </c>
      <c r="Q2233">
        <v>2265</v>
      </c>
      <c r="R2233" t="str">
        <v>470412f4-e2c0-4f9d-91f1-1c0630a02364</v>
      </c>
      <c r="S2233" t="str">
        <v>94279771-0dd8-44b8-955b-275714b1489b</v>
      </c>
      <c r="T2233" t="str">
        <v>d5d6823f-8ead-4f7d-ae78-ddb037f08d45</v>
      </c>
      <c r="U2233" t="str">
        <v>ICE002232</v>
      </c>
      <c r="V2233" t="b">
        <f>ISNUMBER(MATCH( ""&amp; T2233,  Emploees!AC:AC,0))</f>
        <v>0</v>
      </c>
      <c r="W2233" t="b">
        <f>IF(V2233,FALSE,ISNUMBER(MATCH(T2233,Emploees!B:B,0)))</f>
        <v>0</v>
      </c>
      <c r="X2233" t="b">
        <v>1</v>
      </c>
      <c r="Y2233" t="e">
        <f>MATCH(ROW(),Sheet2!$A$2:$A$8,0)</f>
        <v>#N/A</v>
      </c>
    </row>
    <row r="2234" spans="1:25" hidden="1" x14ac:dyDescent="0.25">
      <c r="A2234" t="str">
        <v>ბრისკ ჯორჯია</v>
      </c>
      <c r="B2234" t="str">
        <v>406164010</v>
      </c>
      <c r="C2234" s="19" t="str">
        <v/>
      </c>
      <c r="E2234" t="str">
        <v/>
      </c>
      <c r="F2234" t="str">
        <v/>
      </c>
      <c r="H2234" t="str">
        <v>ქ. თბილისის, ისანი-სამგორის რაიონში, ოცხელების ქ., N 30, ბ. 17</v>
      </c>
      <c r="I2234" t="str">
        <v/>
      </c>
      <c r="J2234" t="str">
        <v/>
      </c>
      <c r="K2234" t="str">
        <v/>
      </c>
      <c r="M2234" t="str">
        <v>ეკა სირაძე</v>
      </c>
      <c r="N2234">
        <v>13001000457</v>
      </c>
      <c r="O2234" t="str">
        <v/>
      </c>
      <c r="P2234" t="str">
        <v/>
      </c>
      <c r="Q2234">
        <v>2448</v>
      </c>
      <c r="R2234" t="str">
        <v>0d51a686-652b-478f-9502-50b11abafa54</v>
      </c>
      <c r="S2234" t="str">
        <v>94279771-0dd8-44b8-955b-275714b1489b</v>
      </c>
      <c r="T2234" t="str">
        <v>86bfc321-85df-4c6a-9bde-e0cd0e3ea379</v>
      </c>
      <c r="U2234" t="str">
        <v>ICE002233</v>
      </c>
      <c r="V2234" t="b">
        <f>ISNUMBER(MATCH( ""&amp; T2234,  Emploees!AC:AC,0))</f>
        <v>0</v>
      </c>
      <c r="W2234" t="b">
        <f>IF(V2234,FALSE,ISNUMBER(MATCH(T2234,Emploees!B:B,0)))</f>
        <v>0</v>
      </c>
      <c r="X2234" t="b">
        <v>1</v>
      </c>
      <c r="Y2234" t="e">
        <f>MATCH(ROW(),Sheet2!$A$2:$A$8,0)</f>
        <v>#N/A</v>
      </c>
    </row>
    <row r="2235" spans="1:25" hidden="1" x14ac:dyDescent="0.25">
      <c r="A2235" t="str">
        <v>შუშის სახლი 2017</v>
      </c>
      <c r="B2235" t="str">
        <v>445519074</v>
      </c>
      <c r="C2235" s="19" t="str">
        <v/>
      </c>
      <c r="E2235" t="str">
        <v/>
      </c>
      <c r="F2235" t="str">
        <v/>
      </c>
      <c r="H2235" t="str">
        <v xml:space="preserve">ქ. ბათუმი, დასახლება ანგისა 
</v>
      </c>
      <c r="I2235" t="str">
        <v/>
      </c>
      <c r="J2235" t="str">
        <v/>
      </c>
      <c r="K2235" t="str">
        <v/>
      </c>
      <c r="M2235" t="str">
        <v>დავით ბეჟანიძე</v>
      </c>
      <c r="N2235">
        <v>61002006085</v>
      </c>
      <c r="O2235" t="str">
        <v/>
      </c>
      <c r="P2235" t="str">
        <v/>
      </c>
      <c r="Q2235">
        <v>2389</v>
      </c>
      <c r="R2235" t="str">
        <v>0d51a686-652b-478f-9502-50b11abafa54</v>
      </c>
      <c r="S2235" t="str">
        <v>94279771-0dd8-44b8-955b-275714b1489b</v>
      </c>
      <c r="T2235" t="str">
        <v>c3d84887-7352-46b2-bf95-ff731845608e</v>
      </c>
      <c r="U2235" t="str">
        <v>ICE002234</v>
      </c>
      <c r="V2235" t="b">
        <f>ISNUMBER(MATCH( ""&amp; T2235,  Emploees!AC:AC,0))</f>
        <v>0</v>
      </c>
      <c r="W2235" t="b">
        <f>IF(V2235,FALSE,ISNUMBER(MATCH(T2235,Emploees!B:B,0)))</f>
        <v>0</v>
      </c>
      <c r="X2235" t="b">
        <v>1</v>
      </c>
      <c r="Y2235" t="e">
        <f>MATCH(ROW(),Sheet2!$A$2:$A$8,0)</f>
        <v>#N/A</v>
      </c>
    </row>
    <row r="2236" spans="1:25" hidden="1" x14ac:dyDescent="0.25">
      <c r="A2236" t="str">
        <v>გენადი დიასამიძე</v>
      </c>
      <c r="B2236" t="str">
        <v>61008000594</v>
      </c>
      <c r="C2236" s="19" t="str">
        <v/>
      </c>
      <c r="E2236" t="str">
        <v>Male</v>
      </c>
      <c r="F2236" t="str">
        <v/>
      </c>
      <c r="H2236" t="str">
        <v>ქედის რაიონი, ს. ახო</v>
      </c>
      <c r="I2236" t="str">
        <v/>
      </c>
      <c r="J2236" t="str">
        <v/>
      </c>
      <c r="K2236" t="str">
        <v/>
      </c>
      <c r="M2236" t="str">
        <v/>
      </c>
      <c r="N2236" t="str">
        <v/>
      </c>
      <c r="O2236" t="str">
        <v/>
      </c>
      <c r="P2236" t="str">
        <v/>
      </c>
      <c r="Q2236">
        <v>2336</v>
      </c>
      <c r="R2236" t="str">
        <v>470412f4-e2c0-4f9d-91f1-1c0630a02364</v>
      </c>
      <c r="S2236" t="str">
        <v>94279771-0dd8-44b8-955b-275714b1489b</v>
      </c>
      <c r="T2236" t="str">
        <v>b953b818-0230-4502-b1a8-f22c518156f3</v>
      </c>
      <c r="U2236" t="str">
        <v>ICE002235</v>
      </c>
      <c r="V2236" t="b">
        <f>ISNUMBER(MATCH( ""&amp; T2236,  Emploees!AC:AC,0))</f>
        <v>0</v>
      </c>
      <c r="W2236" t="b">
        <f>IF(V2236,FALSE,ISNUMBER(MATCH(T2236,Emploees!B:B,0)))</f>
        <v>0</v>
      </c>
      <c r="X2236" t="b">
        <v>1</v>
      </c>
      <c r="Y2236" t="e">
        <f>MATCH(ROW(),Sheet2!$A$2:$A$8,0)</f>
        <v>#N/A</v>
      </c>
    </row>
    <row r="2237" spans="1:25" hidden="1" x14ac:dyDescent="0.25">
      <c r="A2237" t="str">
        <v>სი ელ</v>
      </c>
      <c r="B2237" t="str">
        <v>406327746</v>
      </c>
      <c r="C2237" s="19" t="str">
        <v/>
      </c>
      <c r="E2237" t="str">
        <v/>
      </c>
      <c r="F2237" t="str">
        <v/>
      </c>
      <c r="H2237" t="str">
        <v>ქ. თბილისი, სამგორის რაიონი, კალოუბნის ქ., N22, კომერციული ფართი N4</v>
      </c>
      <c r="I2237" t="str">
        <v/>
      </c>
      <c r="J2237" t="str">
        <v/>
      </c>
      <c r="K2237" t="str">
        <v/>
      </c>
      <c r="M2237" t="str">
        <v>თამთა გაბარაშვილი</v>
      </c>
      <c r="N2237">
        <v>60001105041</v>
      </c>
      <c r="O2237" t="str">
        <v/>
      </c>
      <c r="P2237" t="str">
        <v/>
      </c>
      <c r="Q2237">
        <v>2294</v>
      </c>
      <c r="R2237" t="str">
        <v>0d51a686-652b-478f-9502-50b11abafa54</v>
      </c>
      <c r="S2237" t="str">
        <v>94279771-0dd8-44b8-955b-275714b1489b</v>
      </c>
      <c r="T2237" t="str">
        <v>adf0aa80-2750-4e6a-846a-a374f6637306</v>
      </c>
      <c r="U2237" t="str">
        <v>ICE002236</v>
      </c>
      <c r="V2237" t="b">
        <f>ISNUMBER(MATCH( ""&amp; T2237,  Emploees!AC:AC,0))</f>
        <v>0</v>
      </c>
      <c r="W2237" t="b">
        <f>IF(V2237,FALSE,ISNUMBER(MATCH(T2237,Emploees!B:B,0)))</f>
        <v>0</v>
      </c>
      <c r="X2237" t="b">
        <v>1</v>
      </c>
      <c r="Y2237" t="e">
        <f>MATCH(ROW(),Sheet2!$A$2:$A$8,0)</f>
        <v>#N/A</v>
      </c>
    </row>
    <row r="2238" spans="1:25" hidden="1" x14ac:dyDescent="0.25">
      <c r="A2238" t="str">
        <v>ლიანა ვერძაძე</v>
      </c>
      <c r="B2238" t="str">
        <v>61006010397</v>
      </c>
      <c r="C2238" s="19" t="str">
        <v/>
      </c>
      <c r="E2238" t="str">
        <v>Female</v>
      </c>
      <c r="F2238" t="str">
        <v/>
      </c>
      <c r="H2238" t="str">
        <v xml:space="preserve">ქალაქი ბათუმი, სერგეი ესენინის ქუჩა, N 9 </v>
      </c>
      <c r="I2238" t="str">
        <v/>
      </c>
      <c r="J2238" t="str">
        <v/>
      </c>
      <c r="K2238" t="str">
        <v/>
      </c>
      <c r="M2238" t="str">
        <v/>
      </c>
      <c r="N2238" t="str">
        <v/>
      </c>
      <c r="O2238" t="str">
        <v/>
      </c>
      <c r="P2238" t="str">
        <v/>
      </c>
      <c r="Q2238">
        <v>2171</v>
      </c>
      <c r="R2238" t="str">
        <v>470412f4-e2c0-4f9d-91f1-1c0630a02364</v>
      </c>
      <c r="S2238" t="str">
        <v>94279771-0dd8-44b8-955b-275714b1489b</v>
      </c>
      <c r="T2238" t="str">
        <v>daea93f5-3fa2-4b4c-b461-d46359274732</v>
      </c>
      <c r="U2238" t="str">
        <v>ICE002237</v>
      </c>
      <c r="V2238" t="b">
        <f>ISNUMBER(MATCH( ""&amp; T2238,  Emploees!AC:AC,0))</f>
        <v>0</v>
      </c>
      <c r="W2238" t="b">
        <f>IF(V2238,FALSE,ISNUMBER(MATCH(T2238,Emploees!B:B,0)))</f>
        <v>0</v>
      </c>
      <c r="X2238" t="b">
        <v>1</v>
      </c>
      <c r="Y2238" t="e">
        <f>MATCH(ROW(),Sheet2!$A$2:$A$8,0)</f>
        <v>#N/A</v>
      </c>
    </row>
    <row r="2239" spans="1:25" hidden="1" x14ac:dyDescent="0.25">
      <c r="A2239" t="str">
        <v>ფიშლანდია</v>
      </c>
      <c r="B2239" t="str">
        <v>445537955</v>
      </c>
      <c r="C2239" s="19" t="str">
        <v/>
      </c>
      <c r="E2239" t="str">
        <v/>
      </c>
      <c r="F2239" t="str">
        <v/>
      </c>
      <c r="H2239" t="str">
        <v>ქ. ბათუმი, სტეფანე ზუბალაშვილის ქ., N 5</v>
      </c>
      <c r="I2239" t="str">
        <v/>
      </c>
      <c r="J2239" t="str">
        <v/>
      </c>
      <c r="K2239" t="str">
        <v/>
      </c>
      <c r="M2239" t="str">
        <v>ნათია ჭიჭინაძე</v>
      </c>
      <c r="N2239">
        <v>61001076973</v>
      </c>
      <c r="O2239" t="str">
        <v/>
      </c>
      <c r="P2239" t="str">
        <v/>
      </c>
      <c r="Q2239" t="str">
        <v/>
      </c>
      <c r="R2239" t="str">
        <v>0d51a686-652b-478f-9502-50b11abafa54</v>
      </c>
      <c r="S2239" t="str">
        <v>94279771-0dd8-44b8-955b-275714b1489b</v>
      </c>
      <c r="T2239" t="str">
        <v>c88b1858-e7aa-4628-9fcc-e85640e8df08</v>
      </c>
      <c r="U2239" t="str">
        <v>ICE002238</v>
      </c>
      <c r="V2239" t="b">
        <f>ISNUMBER(MATCH( ""&amp; T2239,  Emploees!AC:AC,0))</f>
        <v>0</v>
      </c>
      <c r="W2239" t="b">
        <f>IF(V2239,FALSE,ISNUMBER(MATCH(T2239,Emploees!B:B,0)))</f>
        <v>0</v>
      </c>
      <c r="X2239" t="b">
        <v>1</v>
      </c>
      <c r="Y2239" t="e">
        <f>MATCH(ROW(),Sheet2!$A$2:$A$8,0)</f>
        <v>#N/A</v>
      </c>
    </row>
    <row r="2240" spans="1:25" hidden="1" x14ac:dyDescent="0.25">
      <c r="A2240" t="str">
        <v>ავტოსტარი</v>
      </c>
      <c r="B2240" t="str">
        <v>445384995</v>
      </c>
      <c r="C2240" s="19" t="str">
        <v/>
      </c>
      <c r="E2240" t="str">
        <v/>
      </c>
      <c r="F2240" t="str">
        <v/>
      </c>
      <c r="H2240" t="str">
        <v xml:space="preserve">ქ. ბათუმი, ი ნასარიძის,ქ. №14 ბ. 10 </v>
      </c>
      <c r="I2240" t="str">
        <v/>
      </c>
      <c r="J2240" t="str">
        <v/>
      </c>
      <c r="K2240" t="str">
        <v/>
      </c>
      <c r="M2240" t="str">
        <v>ნოდარ შავაძე</v>
      </c>
      <c r="N2240" t="str">
        <v>05001001470</v>
      </c>
      <c r="O2240" t="str">
        <v/>
      </c>
      <c r="P2240" t="str">
        <v/>
      </c>
      <c r="Q2240">
        <v>2145</v>
      </c>
      <c r="R2240" t="str">
        <v>0d51a686-652b-478f-9502-50b11abafa54</v>
      </c>
      <c r="S2240" t="str">
        <v>94279771-0dd8-44b8-955b-275714b1489b</v>
      </c>
      <c r="T2240" t="str">
        <v>8d248ec1-7293-452a-a36f-228c3f284d47</v>
      </c>
      <c r="U2240" t="str">
        <v>ICE002239</v>
      </c>
      <c r="V2240" t="b">
        <f>ISNUMBER(MATCH( ""&amp; T2240,  Emploees!AC:AC,0))</f>
        <v>0</v>
      </c>
      <c r="W2240" t="b">
        <f>IF(V2240,FALSE,ISNUMBER(MATCH(T2240,Emploees!B:B,0)))</f>
        <v>0</v>
      </c>
      <c r="X2240" t="b">
        <v>1</v>
      </c>
      <c r="Y2240" t="e">
        <f>MATCH(ROW(),Sheet2!$A$2:$A$8,0)</f>
        <v>#N/A</v>
      </c>
    </row>
    <row r="2241" spans="1:25" hidden="1" x14ac:dyDescent="0.25">
      <c r="A2241" t="str">
        <v>ჯეომეპა</v>
      </c>
      <c r="B2241" t="str">
        <v>404486454</v>
      </c>
      <c r="C2241" s="19" t="str">
        <v/>
      </c>
      <c r="E2241" t="str">
        <v/>
      </c>
      <c r="F2241" t="str">
        <v/>
      </c>
      <c r="H2241" t="str">
        <v xml:space="preserve">ქ. თბილისის, ისანი-სამგორის რაიონში, ლაღიძის ქ. N 6, ბ. 4 
</v>
      </c>
      <c r="I2241" t="str">
        <v/>
      </c>
      <c r="J2241" t="str">
        <v/>
      </c>
      <c r="K2241" t="str">
        <v/>
      </c>
      <c r="M2241" t="str">
        <v>ზვიად ასლანიშვილი; ირინა ასლანიშვილი</v>
      </c>
      <c r="N2241" t="str">
        <v>61006009910; 61006011391</v>
      </c>
      <c r="O2241" t="str">
        <v/>
      </c>
      <c r="P2241" t="str">
        <v/>
      </c>
      <c r="Q2241">
        <v>2131</v>
      </c>
      <c r="R2241" t="str">
        <v>0d51a686-652b-478f-9502-50b11abafa54</v>
      </c>
      <c r="S2241" t="str">
        <v>94279771-0dd8-44b8-955b-275714b1489b</v>
      </c>
      <c r="T2241" t="str">
        <v>92da9c31-61ea-4681-9102-1742c74dec91</v>
      </c>
      <c r="U2241" t="str">
        <v>ICE002240</v>
      </c>
      <c r="V2241" t="b">
        <f>ISNUMBER(MATCH( ""&amp; T2241,  Emploees!AC:AC,0))</f>
        <v>0</v>
      </c>
      <c r="W2241" t="b">
        <f>IF(V2241,FALSE,ISNUMBER(MATCH(T2241,Emploees!B:B,0)))</f>
        <v>0</v>
      </c>
      <c r="X2241" t="b">
        <v>1</v>
      </c>
      <c r="Y2241" t="e">
        <f>MATCH(ROW(),Sheet2!$A$2:$A$8,0)</f>
        <v>#N/A</v>
      </c>
    </row>
    <row r="2242" spans="1:25" hidden="1" x14ac:dyDescent="0.25">
      <c r="A2242" t="str">
        <v>ივანე მაზანაშვილი</v>
      </c>
      <c r="B2242" t="str">
        <v>40001030448</v>
      </c>
      <c r="C2242" s="19" t="str">
        <v/>
      </c>
      <c r="E2242" t="str">
        <v>Male</v>
      </c>
      <c r="F2242" t="b">
        <v>1</v>
      </c>
      <c r="H2242" t="str">
        <v>სიღნაღი ს. ვაქირი მე–9 ქ. N 23</v>
      </c>
      <c r="I2242" t="str">
        <v/>
      </c>
      <c r="J2242" t="str">
        <v/>
      </c>
      <c r="K2242" t="str">
        <v>GE79TB7156245061100090</v>
      </c>
      <c r="M2242" t="str">
        <v/>
      </c>
      <c r="N2242" t="str">
        <v/>
      </c>
      <c r="O2242" t="str">
        <v/>
      </c>
      <c r="P2242" t="str">
        <v/>
      </c>
      <c r="Q2242" t="str">
        <v/>
      </c>
      <c r="R2242" t="str">
        <v>bf4d83f9-5064-4958-af6e-e4c21b2e4880</v>
      </c>
      <c r="S2242" t="str">
        <v>94279771-0dd8-44b8-955b-275714b1489b</v>
      </c>
      <c r="T2242" t="str">
        <v>fe664871-2367-4cb5-9568-a81c64a94cb5</v>
      </c>
      <c r="U2242" t="str">
        <v>ICE002241</v>
      </c>
      <c r="V2242" t="b">
        <f>ISNUMBER(MATCH( ""&amp; T2242,  Emploees!AC:AC,0))</f>
        <v>0</v>
      </c>
      <c r="W2242" t="b">
        <f>IF(V2242,FALSE,ISNUMBER(MATCH(T2242,Emploees!B:B,0)))</f>
        <v>0</v>
      </c>
      <c r="X2242" t="b">
        <v>1</v>
      </c>
      <c r="Y2242" t="e">
        <f>MATCH(ROW(),Sheet2!$A$2:$A$8,0)</f>
        <v>#N/A</v>
      </c>
    </row>
    <row r="2243" spans="1:25" hidden="1" x14ac:dyDescent="0.25">
      <c r="A2243" t="str">
        <v>პაირექსი</v>
      </c>
      <c r="B2243" t="str">
        <v>404537836</v>
      </c>
      <c r="C2243" s="19" t="str">
        <v/>
      </c>
      <c r="E2243" t="str">
        <v/>
      </c>
      <c r="F2243" t="str">
        <v/>
      </c>
      <c r="H2243" t="str">
        <v/>
      </c>
      <c r="I2243" t="str">
        <v/>
      </c>
      <c r="J2243" t="str">
        <v/>
      </c>
      <c r="K2243" t="str">
        <v/>
      </c>
      <c r="M2243" t="str">
        <v/>
      </c>
      <c r="N2243" t="str">
        <v/>
      </c>
      <c r="O2243" t="str">
        <v/>
      </c>
      <c r="P2243" t="str">
        <v/>
      </c>
      <c r="Q2243">
        <v>2207</v>
      </c>
      <c r="R2243" t="str">
        <v>0d51a686-652b-478f-9502-50b11abafa54</v>
      </c>
      <c r="S2243" t="str">
        <v>94279771-0dd8-44b8-955b-275714b1489b</v>
      </c>
      <c r="T2243" t="str">
        <v>8f7abf7d-e3c5-4bcf-b4ec-f7cfe4b291cf</v>
      </c>
      <c r="U2243" t="str">
        <v>ICE002242</v>
      </c>
      <c r="V2243" t="b">
        <f>ISNUMBER(MATCH( ""&amp; T2243,  Emploees!AC:AC,0))</f>
        <v>0</v>
      </c>
      <c r="W2243" t="b">
        <f>IF(V2243,FALSE,ISNUMBER(MATCH(T2243,Emploees!B:B,0)))</f>
        <v>0</v>
      </c>
      <c r="X2243" t="b">
        <v>1</v>
      </c>
      <c r="Y2243" t="e">
        <f>MATCH(ROW(),Sheet2!$A$2:$A$8,0)</f>
        <v>#N/A</v>
      </c>
    </row>
    <row r="2244" spans="1:25" hidden="1" x14ac:dyDescent="0.25">
      <c r="A2244" t="str">
        <v>არჩილ ცინცაძე</v>
      </c>
      <c r="B2244" t="str">
        <v>46001024156</v>
      </c>
      <c r="C2244" s="19" t="str">
        <v/>
      </c>
      <c r="E2244" t="str">
        <v>Male</v>
      </c>
      <c r="F2244" t="str">
        <v/>
      </c>
      <c r="H2244" t="str">
        <v>ჩოხატაურის რაიონი, ს. ზემოფარცხმა 1–ლი ქ. N81</v>
      </c>
      <c r="I2244" t="str">
        <v/>
      </c>
      <c r="J2244" t="str">
        <v/>
      </c>
      <c r="K2244" t="str">
        <v>GE90BG0000000533531685</v>
      </c>
      <c r="M2244" t="str">
        <v/>
      </c>
      <c r="N2244" t="str">
        <v/>
      </c>
      <c r="O2244" t="str">
        <v/>
      </c>
      <c r="P2244" t="str">
        <v/>
      </c>
      <c r="Q2244">
        <v>2298</v>
      </c>
      <c r="R2244" t="str">
        <v>470412f4-e2c0-4f9d-91f1-1c0630a02364</v>
      </c>
      <c r="S2244" t="str">
        <v>94279771-0dd8-44b8-955b-275714b1489b</v>
      </c>
      <c r="T2244" t="str">
        <v>882bd4fc-5532-45da-95cb-aa04c6189940</v>
      </c>
      <c r="U2244" t="str">
        <v>ICE002243</v>
      </c>
      <c r="V2244" t="b">
        <f>ISNUMBER(MATCH( ""&amp; T2244,  Emploees!AC:AC,0))</f>
        <v>0</v>
      </c>
      <c r="W2244" t="b">
        <f>IF(V2244,FALSE,ISNUMBER(MATCH(T2244,Emploees!B:B,0)))</f>
        <v>0</v>
      </c>
      <c r="X2244" t="b">
        <v>1</v>
      </c>
      <c r="Y2244" t="e">
        <f>MATCH(ROW(),Sheet2!$A$2:$A$8,0)</f>
        <v>#N/A</v>
      </c>
    </row>
    <row r="2245" spans="1:25" hidden="1" x14ac:dyDescent="0.25">
      <c r="A2245" t="str">
        <v>დიღომი 2ბ სერვისი</v>
      </c>
      <c r="B2245" t="str">
        <v>405476319</v>
      </c>
      <c r="C2245" s="19" t="str">
        <v/>
      </c>
      <c r="E2245" t="str">
        <v/>
      </c>
      <c r="F2245" t="str">
        <v/>
      </c>
      <c r="H2245" t="str">
        <v>ქ. თბილისი, მიხეილ თამარაშვილის ქუჩა, N13ი, საოფისე ფართი, N1, სართული 1</v>
      </c>
      <c r="I2245" t="str">
        <v/>
      </c>
      <c r="J2245" t="str">
        <v/>
      </c>
      <c r="K2245" t="str">
        <v/>
      </c>
      <c r="M2245" t="str">
        <v>შალვა კოხრეიძე</v>
      </c>
      <c r="N2245">
        <v>37001014798</v>
      </c>
      <c r="O2245" t="str">
        <v/>
      </c>
      <c r="P2245" t="str">
        <v/>
      </c>
      <c r="Q2245">
        <v>2266</v>
      </c>
      <c r="R2245" t="str">
        <v>0d51a686-652b-478f-9502-50b11abafa54</v>
      </c>
      <c r="S2245" t="str">
        <v>94279771-0dd8-44b8-955b-275714b1489b</v>
      </c>
      <c r="T2245" t="str">
        <v>3ae947be-c7e8-4c9b-a3f7-202f90d8534c</v>
      </c>
      <c r="U2245" t="str">
        <v>ICE002244</v>
      </c>
      <c r="V2245" t="b">
        <f>ISNUMBER(MATCH( ""&amp; T2245,  Emploees!AC:AC,0))</f>
        <v>0</v>
      </c>
      <c r="W2245" t="b">
        <f>IF(V2245,FALSE,ISNUMBER(MATCH(T2245,Emploees!B:B,0)))</f>
        <v>0</v>
      </c>
      <c r="X2245" t="b">
        <v>1</v>
      </c>
      <c r="Y2245" t="e">
        <f>MATCH(ROW(),Sheet2!$A$2:$A$8,0)</f>
        <v>#N/A</v>
      </c>
    </row>
    <row r="2246" spans="1:25" hidden="1" x14ac:dyDescent="0.25">
      <c r="A2246" t="str">
        <v>წყნეთის გზატკეცილი #51</v>
      </c>
      <c r="B2246" t="str">
        <v>0</v>
      </c>
      <c r="C2246" s="19" t="str">
        <v/>
      </c>
      <c r="E2246" t="str">
        <v/>
      </c>
      <c r="F2246" t="str">
        <v/>
      </c>
      <c r="H2246" t="str">
        <v>ქ. თბილისი, წყნეტის გზატკეცილი N51</v>
      </c>
      <c r="I2246" t="str">
        <v/>
      </c>
      <c r="J2246" t="str">
        <v/>
      </c>
      <c r="K2246" t="str">
        <v/>
      </c>
      <c r="M2246" t="str">
        <v>ეკატერინე ელისაბედაშვილი</v>
      </c>
      <c r="N2246" t="str">
        <v>01019021472</v>
      </c>
      <c r="O2246" t="str">
        <v/>
      </c>
      <c r="P2246" t="str">
        <v/>
      </c>
      <c r="Q2246" t="str">
        <v/>
      </c>
      <c r="R2246" t="str">
        <v>f5c3c745-eaa4-4e27-a73b-badc9ebb49c0</v>
      </c>
      <c r="S2246" t="str">
        <v>94279771-0dd8-44b8-955b-275714b1489b</v>
      </c>
      <c r="T2246" t="str">
        <v>c0fa632d-5228-49b5-8ccb-114eee8b1ca6</v>
      </c>
      <c r="U2246" t="str">
        <v>ICE002245</v>
      </c>
      <c r="V2246" t="b">
        <f>ISNUMBER(MATCH( ""&amp; T2246,  Emploees!AC:AC,0))</f>
        <v>0</v>
      </c>
      <c r="W2246" t="b">
        <f>IF(V2246,FALSE,ISNUMBER(MATCH(T2246,Emploees!B:B,0)))</f>
        <v>0</v>
      </c>
      <c r="X2246" t="b">
        <v>1</v>
      </c>
      <c r="Y2246" t="e">
        <f>MATCH(ROW(),Sheet2!$A$2:$A$8,0)</f>
        <v>#N/A</v>
      </c>
    </row>
    <row r="2247" spans="1:25" hidden="1" x14ac:dyDescent="0.25">
      <c r="A2247" t="str">
        <v>ლუკა კახიძე</v>
      </c>
      <c r="B2247" t="str">
        <v>01019076279</v>
      </c>
      <c r="C2247" s="19" t="str">
        <v/>
      </c>
      <c r="E2247" t="str">
        <v>Male</v>
      </c>
      <c r="F2247" t="b">
        <v>1</v>
      </c>
      <c r="H2247" t="str">
        <v/>
      </c>
      <c r="I2247" t="str">
        <v/>
      </c>
      <c r="J2247" t="str">
        <v/>
      </c>
      <c r="K2247" t="str">
        <v>GE65BG0000000762165500</v>
      </c>
      <c r="M2247" t="str">
        <v/>
      </c>
      <c r="N2247" t="str">
        <v/>
      </c>
      <c r="O2247" t="str">
        <v/>
      </c>
      <c r="P2247" t="str">
        <v/>
      </c>
      <c r="Q2247" t="str">
        <v/>
      </c>
      <c r="R2247" t="str">
        <v>bf4d83f9-5064-4958-af6e-e4c21b2e4880</v>
      </c>
      <c r="S2247" t="str">
        <v>94279771-0dd8-44b8-955b-275714b1489b</v>
      </c>
      <c r="T2247" t="str">
        <v>51b08fa4-d631-42b3-96bc-bde5e210c68f</v>
      </c>
      <c r="U2247" t="str">
        <v>ICE002246</v>
      </c>
      <c r="V2247" t="b">
        <f>ISNUMBER(MATCH( ""&amp; T2247,  Emploees!AC:AC,0))</f>
        <v>0</v>
      </c>
      <c r="W2247" t="b">
        <f>IF(V2247,FALSE,ISNUMBER(MATCH(T2247,Emploees!B:B,0)))</f>
        <v>1</v>
      </c>
      <c r="X2247" t="b">
        <v>1</v>
      </c>
      <c r="Y2247" t="e">
        <f>MATCH(ROW(),Sheet2!$A$2:$A$8,0)</f>
        <v>#N/A</v>
      </c>
    </row>
    <row r="2248" spans="1:25" hidden="1" x14ac:dyDescent="0.25">
      <c r="A2248" t="str">
        <v>ლევან ჭალაგანიძე</v>
      </c>
      <c r="B2248" t="str">
        <v>01711104356</v>
      </c>
      <c r="C2248" s="19" t="str">
        <v/>
      </c>
      <c r="E2248" t="str">
        <v>Male</v>
      </c>
      <c r="F2248" t="b">
        <v>1</v>
      </c>
      <c r="H2248" t="str">
        <v/>
      </c>
      <c r="I2248" t="str">
        <v/>
      </c>
      <c r="J2248" t="str">
        <v/>
      </c>
      <c r="K2248" t="str">
        <v>GE97BG0000000574556351</v>
      </c>
      <c r="M2248" t="str">
        <v/>
      </c>
      <c r="N2248" t="str">
        <v/>
      </c>
      <c r="O2248" t="str">
        <v/>
      </c>
      <c r="P2248" t="str">
        <v/>
      </c>
      <c r="Q2248" t="str">
        <v/>
      </c>
      <c r="R2248" t="str">
        <v>bf4d83f9-5064-4958-af6e-e4c21b2e4880</v>
      </c>
      <c r="S2248" t="str">
        <v>94279771-0dd8-44b8-955b-275714b1489b</v>
      </c>
      <c r="T2248" t="str">
        <v>231fa9b1-4dfc-49a1-9246-76650df8e484</v>
      </c>
      <c r="U2248" t="str">
        <v>ICE002247</v>
      </c>
      <c r="V2248" t="b">
        <f>ISNUMBER(MATCH( ""&amp; T2248,  Emploees!AC:AC,0))</f>
        <v>0</v>
      </c>
      <c r="W2248" t="b">
        <f>IF(V2248,FALSE,ISNUMBER(MATCH(T2248,Emploees!B:B,0)))</f>
        <v>0</v>
      </c>
      <c r="X2248" t="b">
        <v>1</v>
      </c>
      <c r="Y2248" t="e">
        <f>MATCH(ROW(),Sheet2!$A$2:$A$8,0)</f>
        <v>#N/A</v>
      </c>
    </row>
    <row r="2249" spans="1:25" hidden="1" x14ac:dyDescent="0.25">
      <c r="A2249" t="str">
        <v>არჩილ მიქელაძე</v>
      </c>
      <c r="B2249" t="str">
        <v>61004054437</v>
      </c>
      <c r="C2249" s="19" t="str">
        <v/>
      </c>
      <c r="E2249" t="str">
        <v>Male</v>
      </c>
      <c r="F2249" t="b">
        <v>1</v>
      </c>
      <c r="H2249" t="str">
        <v/>
      </c>
      <c r="I2249" t="str">
        <v/>
      </c>
      <c r="J2249" t="str">
        <v/>
      </c>
      <c r="K2249" t="str">
        <v>GE80BG0000000365916738</v>
      </c>
      <c r="M2249" t="str">
        <v/>
      </c>
      <c r="N2249" t="str">
        <v/>
      </c>
      <c r="O2249" t="str">
        <v/>
      </c>
      <c r="P2249" t="str">
        <v/>
      </c>
      <c r="Q2249" t="str">
        <v/>
      </c>
      <c r="R2249" t="str">
        <v>bf4d83f9-5064-4958-af6e-e4c21b2e4880</v>
      </c>
      <c r="S2249" t="str">
        <v>94279771-0dd8-44b8-955b-275714b1489b</v>
      </c>
      <c r="T2249" t="str">
        <v>04e8016e-8977-4497-a46e-06491eaa6ce9</v>
      </c>
      <c r="U2249" t="str">
        <v>ICE002248</v>
      </c>
      <c r="V2249" t="b">
        <f>ISNUMBER(MATCH( ""&amp; T2249,  Emploees!AC:AC,0))</f>
        <v>0</v>
      </c>
      <c r="W2249" t="b">
        <f>IF(V2249,FALSE,ISNUMBER(MATCH(T2249,Emploees!B:B,0)))</f>
        <v>0</v>
      </c>
      <c r="X2249" t="b">
        <v>1</v>
      </c>
      <c r="Y2249" t="e">
        <f>MATCH(ROW(),Sheet2!$A$2:$A$8,0)</f>
        <v>#N/A</v>
      </c>
    </row>
    <row r="2250" spans="1:25" hidden="1" x14ac:dyDescent="0.25">
      <c r="A2250" t="str">
        <v>ხვიჩა გოგია</v>
      </c>
      <c r="B2250" t="str">
        <v>62003004958</v>
      </c>
      <c r="C2250" s="19" t="str">
        <v/>
      </c>
      <c r="E2250" t="str">
        <v>Male</v>
      </c>
      <c r="F2250" t="b">
        <v>1</v>
      </c>
      <c r="H2250" t="str">
        <v/>
      </c>
      <c r="I2250" t="str">
        <v/>
      </c>
      <c r="J2250" t="str">
        <v/>
      </c>
      <c r="K2250" t="str">
        <v>GE03BG0000000534252021</v>
      </c>
      <c r="M2250" t="str">
        <v/>
      </c>
      <c r="N2250" t="str">
        <v/>
      </c>
      <c r="O2250" t="str">
        <v/>
      </c>
      <c r="P2250" t="str">
        <v/>
      </c>
      <c r="Q2250" t="str">
        <v/>
      </c>
      <c r="R2250" t="str">
        <v>bf4d83f9-5064-4958-af6e-e4c21b2e4880</v>
      </c>
      <c r="S2250" t="str">
        <v>94279771-0dd8-44b8-955b-275714b1489b</v>
      </c>
      <c r="T2250" t="str">
        <v>168bc14a-309f-45ae-8a9d-73007210a9fc</v>
      </c>
      <c r="U2250" t="str">
        <v>ICE002249</v>
      </c>
      <c r="V2250" t="b">
        <f>ISNUMBER(MATCH( ""&amp; T2250,  Emploees!AC:AC,0))</f>
        <v>0</v>
      </c>
      <c r="W2250" t="b">
        <f>IF(V2250,FALSE,ISNUMBER(MATCH(T2250,Emploees!B:B,0)))</f>
        <v>0</v>
      </c>
      <c r="X2250" t="b">
        <v>1</v>
      </c>
      <c r="Y2250" t="e">
        <f>MATCH(ROW(),Sheet2!$A$2:$A$8,0)</f>
        <v>#N/A</v>
      </c>
    </row>
    <row r="2251" spans="1:25" hidden="1" x14ac:dyDescent="0.25">
      <c r="A2251" t="str">
        <v>რამინ ფაღავა</v>
      </c>
      <c r="B2251" t="str">
        <v>61006075910</v>
      </c>
      <c r="C2251" s="19" t="str">
        <v/>
      </c>
      <c r="E2251" t="str">
        <v>Male</v>
      </c>
      <c r="F2251" t="b">
        <v>1</v>
      </c>
      <c r="H2251" t="str">
        <v/>
      </c>
      <c r="I2251" t="str">
        <v/>
      </c>
      <c r="J2251" t="str">
        <v/>
      </c>
      <c r="K2251" t="str">
        <v>GE33BG0000000162466874</v>
      </c>
      <c r="M2251" t="str">
        <v/>
      </c>
      <c r="N2251" t="str">
        <v/>
      </c>
      <c r="O2251" t="str">
        <v/>
      </c>
      <c r="P2251" t="str">
        <v/>
      </c>
      <c r="Q2251" t="str">
        <v/>
      </c>
      <c r="R2251" t="str">
        <v>bf4d83f9-5064-4958-af6e-e4c21b2e4880</v>
      </c>
      <c r="S2251" t="str">
        <v>94279771-0dd8-44b8-955b-275714b1489b</v>
      </c>
      <c r="T2251" t="str">
        <v>87cf138e-b01d-4e05-9358-0eebf3443f22</v>
      </c>
      <c r="U2251" t="str">
        <v>ICE002250</v>
      </c>
      <c r="V2251" t="b">
        <f>ISNUMBER(MATCH( ""&amp; T2251,  Emploees!AC:AC,0))</f>
        <v>0</v>
      </c>
      <c r="W2251" t="b">
        <f>IF(V2251,FALSE,ISNUMBER(MATCH(T2251,Emploees!B:B,0)))</f>
        <v>0</v>
      </c>
      <c r="X2251" t="b">
        <v>1</v>
      </c>
      <c r="Y2251" t="e">
        <f>MATCH(ROW(),Sheet2!$A$2:$A$8,0)</f>
        <v>#N/A</v>
      </c>
    </row>
    <row r="2252" spans="1:25" hidden="1" x14ac:dyDescent="0.25">
      <c r="A2252" t="str">
        <v>ბექა შანიძე</v>
      </c>
      <c r="B2252" t="str">
        <v>33201083568</v>
      </c>
      <c r="C2252" s="19" t="str">
        <v/>
      </c>
      <c r="E2252" t="str">
        <v>Male</v>
      </c>
      <c r="F2252" t="b">
        <v>1</v>
      </c>
      <c r="H2252" t="str">
        <v/>
      </c>
      <c r="I2252" t="str">
        <v/>
      </c>
      <c r="J2252" t="str">
        <v/>
      </c>
      <c r="K2252" t="str">
        <v>GE23BG0000000553323316</v>
      </c>
      <c r="M2252" t="str">
        <v/>
      </c>
      <c r="N2252" t="str">
        <v/>
      </c>
      <c r="O2252" t="str">
        <v/>
      </c>
      <c r="P2252" t="str">
        <v/>
      </c>
      <c r="Q2252" t="str">
        <v/>
      </c>
      <c r="R2252" t="str">
        <v>bf4d83f9-5064-4958-af6e-e4c21b2e4880</v>
      </c>
      <c r="S2252" t="str">
        <v>94279771-0dd8-44b8-955b-275714b1489b</v>
      </c>
      <c r="T2252" t="str">
        <v>fdcaa7e9-f5cf-47ad-95d6-243299987768</v>
      </c>
      <c r="U2252" t="str">
        <v>ICE002251</v>
      </c>
      <c r="V2252" t="b">
        <f>ISNUMBER(MATCH( ""&amp; T2252,  Emploees!AC:AC,0))</f>
        <v>0</v>
      </c>
      <c r="W2252" t="b">
        <f>IF(V2252,FALSE,ISNUMBER(MATCH(T2252,Emploees!B:B,0)))</f>
        <v>0</v>
      </c>
      <c r="X2252" t="b">
        <v>1</v>
      </c>
      <c r="Y2252" t="e">
        <f>MATCH(ROW(),Sheet2!$A$2:$A$8,0)</f>
        <v>#N/A</v>
      </c>
    </row>
    <row r="2253" spans="1:25" hidden="1" x14ac:dyDescent="0.25">
      <c r="A2253" t="str">
        <v>ბეგლარ ქართველიშვილი</v>
      </c>
      <c r="B2253" t="str">
        <v>61008010252</v>
      </c>
      <c r="C2253" s="19" t="str">
        <v/>
      </c>
      <c r="E2253" t="str">
        <v>Male</v>
      </c>
      <c r="F2253" t="str">
        <v/>
      </c>
      <c r="H2253" t="str">
        <v/>
      </c>
      <c r="I2253" t="str">
        <v/>
      </c>
      <c r="J2253" t="str">
        <v/>
      </c>
      <c r="K2253" t="str">
        <v>GE97BG0000000852288400</v>
      </c>
      <c r="M2253" t="str">
        <v/>
      </c>
      <c r="N2253" t="str">
        <v/>
      </c>
      <c r="O2253" t="str">
        <v/>
      </c>
      <c r="P2253" t="str">
        <v/>
      </c>
      <c r="Q2253">
        <v>2311</v>
      </c>
      <c r="R2253" t="str">
        <v>470412f4-e2c0-4f9d-91f1-1c0630a02364</v>
      </c>
      <c r="S2253" t="str">
        <v>94279771-0dd8-44b8-955b-275714b1489b</v>
      </c>
      <c r="T2253" t="str">
        <v>5044d9ec-9e68-42f3-96f3-2f2be1cfb030</v>
      </c>
      <c r="U2253" t="str">
        <v>ICE002252</v>
      </c>
      <c r="V2253" t="b">
        <f>ISNUMBER(MATCH( ""&amp; T2253,  Emploees!AC:AC,0))</f>
        <v>0</v>
      </c>
      <c r="W2253" t="b">
        <f>IF(V2253,FALSE,ISNUMBER(MATCH(T2253,Emploees!B:B,0)))</f>
        <v>0</v>
      </c>
      <c r="X2253" t="b">
        <v>1</v>
      </c>
      <c r="Y2253" t="e">
        <f>MATCH(ROW(),Sheet2!$A$2:$A$8,0)</f>
        <v>#N/A</v>
      </c>
    </row>
    <row r="2254" spans="1:25" hidden="1" x14ac:dyDescent="0.25">
      <c r="A2254" t="str">
        <v>დეკა დიდი დიღომი</v>
      </c>
      <c r="B2254" t="str">
        <v>405569665</v>
      </c>
      <c r="C2254" s="19" t="str">
        <v/>
      </c>
      <c r="E2254" t="str">
        <v/>
      </c>
      <c r="F2254" t="str">
        <v/>
      </c>
      <c r="H2254" t="str">
        <v/>
      </c>
      <c r="I2254" t="str">
        <v/>
      </c>
      <c r="J2254" t="str">
        <v/>
      </c>
      <c r="K2254" t="str">
        <v>GE80TB7866136050100003</v>
      </c>
      <c r="M2254" t="str">
        <v/>
      </c>
      <c r="N2254" t="str">
        <v/>
      </c>
      <c r="O2254" t="str">
        <v/>
      </c>
      <c r="P2254" t="str">
        <v/>
      </c>
      <c r="Q2254">
        <v>2303</v>
      </c>
      <c r="R2254" t="str">
        <v>0d51a686-652b-478f-9502-50b11abafa54</v>
      </c>
      <c r="S2254" t="str">
        <v>94279771-0dd8-44b8-955b-275714b1489b</v>
      </c>
      <c r="T2254" t="str">
        <v>10949402-30d0-47ee-aa9d-276f36d955dd</v>
      </c>
      <c r="U2254" t="str">
        <v>ICE002253</v>
      </c>
      <c r="V2254" t="b">
        <f>ISNUMBER(MATCH( ""&amp; T2254,  Emploees!AC:AC,0))</f>
        <v>0</v>
      </c>
      <c r="W2254" t="b">
        <f>IF(V2254,FALSE,ISNUMBER(MATCH(T2254,Emploees!B:B,0)))</f>
        <v>0</v>
      </c>
      <c r="X2254" t="b">
        <v>1</v>
      </c>
      <c r="Y2254" t="e">
        <f>MATCH(ROW(),Sheet2!$A$2:$A$8,0)</f>
        <v>#N/A</v>
      </c>
    </row>
    <row r="2255" spans="1:25" hidden="1" x14ac:dyDescent="0.25">
      <c r="A2255" t="str">
        <v>არეალი</v>
      </c>
      <c r="B2255" t="str">
        <v>448389994</v>
      </c>
      <c r="C2255" s="19" t="str">
        <v/>
      </c>
      <c r="E2255" t="str">
        <v/>
      </c>
      <c r="F2255" t="str">
        <v/>
      </c>
      <c r="H2255" t="str">
        <v/>
      </c>
      <c r="I2255" t="str">
        <v/>
      </c>
      <c r="J2255" t="str">
        <v/>
      </c>
      <c r="K2255" t="str">
        <v>GE23BG0000000835095900</v>
      </c>
      <c r="M2255" t="str">
        <v/>
      </c>
      <c r="N2255" t="str">
        <v/>
      </c>
      <c r="O2255" t="str">
        <v/>
      </c>
      <c r="P2255" t="str">
        <v/>
      </c>
      <c r="Q2255">
        <v>2299</v>
      </c>
      <c r="R2255" t="str">
        <v>0d51a686-652b-478f-9502-50b11abafa54</v>
      </c>
      <c r="S2255" t="str">
        <v>94279771-0dd8-44b8-955b-275714b1489b</v>
      </c>
      <c r="T2255" t="str">
        <v>f51b97a2-8a30-484a-86fd-afe8641e24ed</v>
      </c>
      <c r="U2255" t="str">
        <v>ICE002254</v>
      </c>
      <c r="V2255" t="b">
        <f>ISNUMBER(MATCH( ""&amp; T2255,  Emploees!AC:AC,0))</f>
        <v>0</v>
      </c>
      <c r="W2255" t="b">
        <f>IF(V2255,FALSE,ISNUMBER(MATCH(T2255,Emploees!B:B,0)))</f>
        <v>0</v>
      </c>
      <c r="X2255" t="b">
        <v>1</v>
      </c>
      <c r="Y2255" t="e">
        <f>MATCH(ROW(),Sheet2!$A$2:$A$8,0)</f>
        <v>#N/A</v>
      </c>
    </row>
    <row r="2256" spans="1:25" hidden="1" x14ac:dyDescent="0.25">
      <c r="A2256" t="str">
        <v>ბექა გელოვანი</v>
      </c>
      <c r="B2256" t="str">
        <v>04001014731</v>
      </c>
      <c r="C2256" s="19" t="str">
        <v/>
      </c>
      <c r="E2256" t="str">
        <v>Male</v>
      </c>
      <c r="F2256" t="b">
        <v>1</v>
      </c>
      <c r="H2256" t="str">
        <v/>
      </c>
      <c r="I2256" t="str">
        <v/>
      </c>
      <c r="J2256" t="str">
        <v/>
      </c>
      <c r="K2256" t="str">
        <v>GE19BG0000000602453500</v>
      </c>
      <c r="M2256" t="str">
        <v/>
      </c>
      <c r="N2256" t="str">
        <v/>
      </c>
      <c r="O2256" t="str">
        <v/>
      </c>
      <c r="P2256" t="str">
        <v/>
      </c>
      <c r="Q2256" t="str">
        <v/>
      </c>
      <c r="R2256" t="str">
        <v>bf4d83f9-5064-4958-af6e-e4c21b2e4880</v>
      </c>
      <c r="S2256" t="str">
        <v>94279771-0dd8-44b8-955b-275714b1489b</v>
      </c>
      <c r="T2256" t="str">
        <v>91b9a6d9-53e8-47be-9a3e-b3f8b656107f</v>
      </c>
      <c r="U2256" t="str">
        <v>ICE002255</v>
      </c>
      <c r="V2256" t="b">
        <f>ISNUMBER(MATCH( ""&amp; T2256,  Emploees!AC:AC,0))</f>
        <v>1</v>
      </c>
      <c r="W2256" t="b">
        <f>IF(V2256,FALSE,ISNUMBER(MATCH(T2256,Emploees!B:B,0)))</f>
        <v>0</v>
      </c>
      <c r="X2256" t="b">
        <v>1</v>
      </c>
      <c r="Y2256" t="e">
        <f>MATCH(ROW(),Sheet2!$A$2:$A$8,0)</f>
        <v>#N/A</v>
      </c>
    </row>
    <row r="2257" spans="1:25" hidden="1" x14ac:dyDescent="0.25">
      <c r="A2257" t="str">
        <v>თათია სეფერთელაძე</v>
      </c>
      <c r="B2257" t="str">
        <v>61004073208</v>
      </c>
      <c r="C2257" s="19" t="str">
        <v/>
      </c>
      <c r="E2257" t="str">
        <v>Female</v>
      </c>
      <c r="F2257" t="b">
        <v>1</v>
      </c>
      <c r="H2257" t="str">
        <v/>
      </c>
      <c r="I2257" t="str">
        <v/>
      </c>
      <c r="J2257" t="str">
        <v/>
      </c>
      <c r="K2257" t="str">
        <v>GE33BG0000000499063276</v>
      </c>
      <c r="M2257" t="str">
        <v/>
      </c>
      <c r="N2257" t="str">
        <v/>
      </c>
      <c r="O2257" t="str">
        <v/>
      </c>
      <c r="P2257" t="str">
        <v/>
      </c>
      <c r="Q2257" t="str">
        <v/>
      </c>
      <c r="R2257" t="str">
        <v>bf4d83f9-5064-4958-af6e-e4c21b2e4880</v>
      </c>
      <c r="S2257" t="str">
        <v>94279771-0dd8-44b8-955b-275714b1489b</v>
      </c>
      <c r="T2257" t="str">
        <v>c16820cb-b0fb-42f4-837e-8657b575f62a</v>
      </c>
      <c r="U2257" t="str">
        <v>ICE002256</v>
      </c>
      <c r="V2257" t="b">
        <f>ISNUMBER(MATCH( ""&amp; T2257,  Emploees!AC:AC,0))</f>
        <v>1</v>
      </c>
      <c r="W2257" t="b">
        <f>IF(V2257,FALSE,ISNUMBER(MATCH(T2257,Emploees!B:B,0)))</f>
        <v>0</v>
      </c>
      <c r="X2257" t="b">
        <v>1</v>
      </c>
      <c r="Y2257" t="e">
        <f>MATCH(ROW(),Sheet2!$A$2:$A$8,0)</f>
        <v>#N/A</v>
      </c>
    </row>
    <row r="2258" spans="1:25" hidden="1" x14ac:dyDescent="0.25">
      <c r="A2258" t="str">
        <v>ქეთევან ანდღულაძე</v>
      </c>
      <c r="B2258" t="str">
        <v>11001032796</v>
      </c>
      <c r="C2258" s="19" t="str">
        <v/>
      </c>
      <c r="E2258" t="str">
        <v>Female</v>
      </c>
      <c r="F2258" t="b">
        <v>1</v>
      </c>
      <c r="H2258" t="str">
        <v/>
      </c>
      <c r="I2258" t="str">
        <v/>
      </c>
      <c r="J2258" t="str">
        <v/>
      </c>
      <c r="K2258" t="str">
        <v>GE22BG0000000580587027</v>
      </c>
      <c r="M2258" t="str">
        <v/>
      </c>
      <c r="N2258" t="str">
        <v/>
      </c>
      <c r="O2258" t="str">
        <v/>
      </c>
      <c r="P2258" t="str">
        <v/>
      </c>
      <c r="Q2258" t="str">
        <v/>
      </c>
      <c r="R2258" t="str">
        <v>bf4d83f9-5064-4958-af6e-e4c21b2e4880</v>
      </c>
      <c r="S2258" t="str">
        <v>94279771-0dd8-44b8-955b-275714b1489b</v>
      </c>
      <c r="T2258" t="str">
        <v>d93aa8af-4a63-4f10-82a7-021602f8c7f4</v>
      </c>
      <c r="U2258" t="str">
        <v>ICE002257</v>
      </c>
      <c r="V2258" t="b">
        <f>ISNUMBER(MATCH( ""&amp; T2258,  Emploees!AC:AC,0))</f>
        <v>0</v>
      </c>
      <c r="W2258" t="b">
        <f>IF(V2258,FALSE,ISNUMBER(MATCH(T2258,Emploees!B:B,0)))</f>
        <v>1</v>
      </c>
      <c r="X2258" t="b">
        <v>1</v>
      </c>
      <c r="Y2258" t="e">
        <f>MATCH(ROW(),Sheet2!$A$2:$A$8,0)</f>
        <v>#N/A</v>
      </c>
    </row>
    <row r="2259" spans="1:25" hidden="1" x14ac:dyDescent="0.25">
      <c r="A2259" t="str">
        <v>დავით გოგიტიძე</v>
      </c>
      <c r="B2259" t="str">
        <v>61006013348</v>
      </c>
      <c r="C2259" s="19" t="str">
        <v/>
      </c>
      <c r="E2259" t="str">
        <v>Male</v>
      </c>
      <c r="F2259" t="b">
        <v>1</v>
      </c>
      <c r="H2259" t="str">
        <v/>
      </c>
      <c r="I2259" t="str">
        <v/>
      </c>
      <c r="J2259" t="str">
        <v/>
      </c>
      <c r="K2259" t="str">
        <v>GE55BG0000000553448743</v>
      </c>
      <c r="M2259" t="str">
        <v/>
      </c>
      <c r="N2259" t="str">
        <v/>
      </c>
      <c r="O2259" t="str">
        <v/>
      </c>
      <c r="P2259" t="str">
        <v/>
      </c>
      <c r="Q2259" t="str">
        <v/>
      </c>
      <c r="R2259" t="str">
        <v>bf4d83f9-5064-4958-af6e-e4c21b2e4880</v>
      </c>
      <c r="S2259" t="str">
        <v>94279771-0dd8-44b8-955b-275714b1489b</v>
      </c>
      <c r="T2259" t="str">
        <v>9f17e6d3-c55d-483f-a693-eccadf466378</v>
      </c>
      <c r="U2259" t="str">
        <v>ICE002258</v>
      </c>
      <c r="V2259" t="b">
        <f>ISNUMBER(MATCH( ""&amp; T2259,  Emploees!AC:AC,0))</f>
        <v>0</v>
      </c>
      <c r="W2259" t="b">
        <f>IF(V2259,FALSE,ISNUMBER(MATCH(T2259,Emploees!B:B,0)))</f>
        <v>1</v>
      </c>
      <c r="X2259" t="b">
        <v>1</v>
      </c>
      <c r="Y2259" t="e">
        <f>MATCH(ROW(),Sheet2!$A$2:$A$8,0)</f>
        <v>#N/A</v>
      </c>
    </row>
    <row r="2260" spans="1:25" hidden="1" x14ac:dyDescent="0.25">
      <c r="A2260" t="str">
        <v>ზაზა ტეტემაძე</v>
      </c>
      <c r="B2260" t="str">
        <v>61006048826</v>
      </c>
      <c r="C2260" s="19" t="str">
        <v/>
      </c>
      <c r="E2260" t="str">
        <v>Male</v>
      </c>
      <c r="F2260" t="b">
        <v>1</v>
      </c>
      <c r="H2260" t="str">
        <v/>
      </c>
      <c r="I2260" t="str">
        <v/>
      </c>
      <c r="J2260" t="str">
        <v/>
      </c>
      <c r="K2260" t="str">
        <v>GE62BG0000000162357809</v>
      </c>
      <c r="M2260" t="str">
        <v/>
      </c>
      <c r="N2260" t="str">
        <v/>
      </c>
      <c r="O2260" t="str">
        <v/>
      </c>
      <c r="P2260" t="str">
        <v/>
      </c>
      <c r="Q2260" t="str">
        <v/>
      </c>
      <c r="R2260" t="str">
        <v>bf4d83f9-5064-4958-af6e-e4c21b2e4880</v>
      </c>
      <c r="S2260" t="str">
        <v>94279771-0dd8-44b8-955b-275714b1489b</v>
      </c>
      <c r="T2260" t="str">
        <v>616db231-fca2-4f7e-aeb2-30de02fd290e</v>
      </c>
      <c r="U2260" t="str">
        <v>ICE002259</v>
      </c>
      <c r="V2260" t="b">
        <f>ISNUMBER(MATCH( ""&amp; T2260,  Emploees!AC:AC,0))</f>
        <v>0</v>
      </c>
      <c r="W2260" t="b">
        <f>IF(V2260,FALSE,ISNUMBER(MATCH(T2260,Emploees!B:B,0)))</f>
        <v>0</v>
      </c>
      <c r="X2260" t="b">
        <v>1</v>
      </c>
      <c r="Y2260" t="e">
        <f>MATCH(ROW(),Sheet2!$A$2:$A$8,0)</f>
        <v>#N/A</v>
      </c>
    </row>
    <row r="2261" spans="1:25" hidden="1" x14ac:dyDescent="0.25">
      <c r="A2261" t="str">
        <v>ზურაბ ცივნარიძე</v>
      </c>
      <c r="B2261" t="str">
        <v>61001074086</v>
      </c>
      <c r="C2261" s="19" t="str">
        <v/>
      </c>
      <c r="E2261" t="str">
        <v>Male</v>
      </c>
      <c r="F2261" t="b">
        <v>1</v>
      </c>
      <c r="H2261" t="str">
        <v/>
      </c>
      <c r="I2261" t="str">
        <v/>
      </c>
      <c r="J2261" t="str">
        <v/>
      </c>
      <c r="K2261" t="str">
        <v>GE92TB7794145064300001</v>
      </c>
      <c r="M2261" t="str">
        <v/>
      </c>
      <c r="N2261" t="str">
        <v/>
      </c>
      <c r="O2261" t="str">
        <v/>
      </c>
      <c r="P2261" t="str">
        <v/>
      </c>
      <c r="Q2261" t="str">
        <v/>
      </c>
      <c r="R2261" t="str">
        <v>bf4d83f9-5064-4958-af6e-e4c21b2e4880</v>
      </c>
      <c r="S2261" t="str">
        <v>94279771-0dd8-44b8-955b-275714b1489b</v>
      </c>
      <c r="T2261" t="str">
        <v>6effcf6b-1aaa-4cc3-b006-b0ffdd11b977</v>
      </c>
      <c r="U2261" t="str">
        <v>ICE002260</v>
      </c>
      <c r="V2261" t="b">
        <f>ISNUMBER(MATCH( ""&amp; T2261,  Emploees!AC:AC,0))</f>
        <v>0</v>
      </c>
      <c r="W2261" t="b">
        <f>IF(V2261,FALSE,ISNUMBER(MATCH(T2261,Emploees!B:B,0)))</f>
        <v>0</v>
      </c>
      <c r="X2261" t="b">
        <v>1</v>
      </c>
      <c r="Y2261" t="e">
        <f>MATCH(ROW(),Sheet2!$A$2:$A$8,0)</f>
        <v>#N/A</v>
      </c>
    </row>
    <row r="2262" spans="1:25" hidden="1" x14ac:dyDescent="0.25">
      <c r="A2262" t="str">
        <v>ჯამბულ თურმანიძე</v>
      </c>
      <c r="B2262" t="str">
        <v>61008003664</v>
      </c>
      <c r="C2262" s="19" t="str">
        <v/>
      </c>
      <c r="E2262" t="str">
        <v>Male</v>
      </c>
      <c r="F2262" t="b">
        <v>1</v>
      </c>
      <c r="H2262" t="str">
        <v/>
      </c>
      <c r="I2262" t="str">
        <v/>
      </c>
      <c r="J2262" t="str">
        <v/>
      </c>
      <c r="K2262" t="str">
        <v>GE56BG0000000136656700</v>
      </c>
      <c r="M2262" t="str">
        <v/>
      </c>
      <c r="N2262" t="str">
        <v/>
      </c>
      <c r="O2262" t="str">
        <v/>
      </c>
      <c r="P2262" t="str">
        <v/>
      </c>
      <c r="Q2262" t="str">
        <v/>
      </c>
      <c r="R2262" t="str">
        <v>bf4d83f9-5064-4958-af6e-e4c21b2e4880</v>
      </c>
      <c r="S2262" t="str">
        <v>94279771-0dd8-44b8-955b-275714b1489b</v>
      </c>
      <c r="T2262" t="str">
        <v>8e2ba984-9ec8-41d8-bc73-6cef57431044</v>
      </c>
      <c r="U2262" t="str">
        <v>ICE002261</v>
      </c>
      <c r="V2262" t="b">
        <f>ISNUMBER(MATCH( ""&amp; T2262,  Emploees!AC:AC,0))</f>
        <v>0</v>
      </c>
      <c r="W2262" t="b">
        <f>IF(V2262,FALSE,ISNUMBER(MATCH(T2262,Emploees!B:B,0)))</f>
        <v>0</v>
      </c>
      <c r="X2262" t="b">
        <v>1</v>
      </c>
      <c r="Y2262" t="e">
        <f>MATCH(ROW(),Sheet2!$A$2:$A$8,0)</f>
        <v>#N/A</v>
      </c>
    </row>
    <row r="2263" spans="1:25" hidden="1" x14ac:dyDescent="0.25">
      <c r="A2263" t="str">
        <v>ავენიუ ბაი ორბი</v>
      </c>
      <c r="B2263" t="str">
        <v>445488749</v>
      </c>
      <c r="C2263" s="19" t="str">
        <v/>
      </c>
      <c r="E2263" t="str">
        <v/>
      </c>
      <c r="F2263" t="str">
        <v/>
      </c>
      <c r="H2263" t="str">
        <v>ქალაქი ბათუმი, შერიფ ხიმშიაშვილის ქუჩა N 7ბ, კომერციული ფართი N1 </v>
      </c>
      <c r="I2263" t="str">
        <v/>
      </c>
      <c r="J2263" t="str">
        <v/>
      </c>
      <c r="K2263" t="str">
        <v>Account</v>
      </c>
      <c r="M2263" t="str">
        <v>ირაკლი კვერღელიძე</v>
      </c>
      <c r="N2263">
        <v>33001004647</v>
      </c>
      <c r="O2263" t="str">
        <v/>
      </c>
      <c r="P2263" t="str">
        <v/>
      </c>
      <c r="Q2263">
        <v>2381</v>
      </c>
      <c r="R2263" t="str">
        <v>0d51a686-652b-478f-9502-50b11abafa54</v>
      </c>
      <c r="S2263" t="str">
        <v>94279771-0dd8-44b8-955b-275714b1489b</v>
      </c>
      <c r="T2263" t="str">
        <v>79dd9f3e-f8fc-44d0-991d-84b033122a43</v>
      </c>
      <c r="U2263" t="str">
        <v>ICE002262</v>
      </c>
      <c r="V2263" t="b">
        <f>ISNUMBER(MATCH( ""&amp; T2263,  Emploees!AC:AC,0))</f>
        <v>0</v>
      </c>
      <c r="W2263" t="b">
        <f>IF(V2263,FALSE,ISNUMBER(MATCH(T2263,Emploees!B:B,0)))</f>
        <v>0</v>
      </c>
      <c r="X2263" t="b">
        <v>1</v>
      </c>
      <c r="Y2263" t="e">
        <f>MATCH(ROW(),Sheet2!$A$2:$A$8,0)</f>
        <v>#N/A</v>
      </c>
    </row>
    <row r="2264" spans="1:25" hidden="1" x14ac:dyDescent="0.25">
      <c r="A2264" t="str">
        <v>მტზ კომპანი</v>
      </c>
      <c r="B2264" t="str">
        <v>445525478</v>
      </c>
      <c r="C2264" s="19" t="str">
        <v/>
      </c>
      <c r="E2264" t="str">
        <v/>
      </c>
      <c r="F2264" t="str">
        <v/>
      </c>
      <c r="H2264" t="str">
        <v/>
      </c>
      <c r="I2264" t="str">
        <v/>
      </c>
      <c r="J2264" t="str">
        <v/>
      </c>
      <c r="K2264" t="str">
        <v>Account</v>
      </c>
      <c r="M2264" t="str">
        <v>იაშა შერვაშიძე</v>
      </c>
      <c r="N2264">
        <v>61001004645</v>
      </c>
      <c r="O2264" t="str">
        <v/>
      </c>
      <c r="P2264" t="str">
        <v/>
      </c>
      <c r="Q2264">
        <v>2487</v>
      </c>
      <c r="R2264" t="str">
        <v>0d51a686-652b-478f-9502-50b11abafa54</v>
      </c>
      <c r="S2264" t="str">
        <v>94279771-0dd8-44b8-955b-275714b1489b</v>
      </c>
      <c r="T2264" t="str">
        <v>ccabf454-5bc9-4a0f-a645-c4107db2dd65</v>
      </c>
      <c r="U2264" t="str">
        <v>ICE002263</v>
      </c>
      <c r="V2264" t="b">
        <f>ISNUMBER(MATCH( ""&amp; T2264,  Emploees!AC:AC,0))</f>
        <v>0</v>
      </c>
      <c r="W2264" t="b">
        <f>IF(V2264,FALSE,ISNUMBER(MATCH(T2264,Emploees!B:B,0)))</f>
        <v>0</v>
      </c>
      <c r="X2264" t="b">
        <v>1</v>
      </c>
      <c r="Y2264" t="e">
        <f>MATCH(ROW(),Sheet2!$A$2:$A$8,0)</f>
        <v>#N/A</v>
      </c>
    </row>
    <row r="2265" spans="1:25" hidden="1" x14ac:dyDescent="0.25">
      <c r="A2265" t="str">
        <v>თემურ ლორთქიფანიძე</v>
      </c>
      <c r="B2265" t="str">
        <v>61006013707</v>
      </c>
      <c r="C2265" s="19" t="str">
        <v/>
      </c>
      <c r="E2265" t="str">
        <v>Male</v>
      </c>
      <c r="F2265" t="b">
        <v>0</v>
      </c>
      <c r="H2265" t="str">
        <v/>
      </c>
      <c r="I2265" t="str">
        <v/>
      </c>
      <c r="J2265" t="str">
        <v/>
      </c>
      <c r="K2265" t="str">
        <v>GE58BG000000050247900</v>
      </c>
      <c r="M2265" t="str">
        <v/>
      </c>
      <c r="N2265" t="str">
        <v/>
      </c>
      <c r="O2265" t="str">
        <v/>
      </c>
      <c r="P2265" t="str">
        <v/>
      </c>
      <c r="Q2265" t="str">
        <v/>
      </c>
      <c r="R2265" t="str">
        <v>bf4d83f9-5064-4958-af6e-e4c21b2e4880</v>
      </c>
      <c r="S2265" t="str">
        <v>94279771-0dd8-44b8-955b-275714b1489b</v>
      </c>
      <c r="T2265" t="str">
        <v>4c8f2a82-8c8d-4840-ad80-4ffa7fda1337</v>
      </c>
      <c r="U2265" t="str">
        <v>ICE002264</v>
      </c>
      <c r="V2265" t="b">
        <f>ISNUMBER(MATCH( ""&amp; T2265,  Emploees!AC:AC,0))</f>
        <v>0</v>
      </c>
      <c r="W2265" t="b">
        <f>IF(V2265,FALSE,ISNUMBER(MATCH(T2265,Emploees!B:B,0)))</f>
        <v>0</v>
      </c>
      <c r="X2265" t="b">
        <v>1</v>
      </c>
      <c r="Y2265" t="e">
        <f>MATCH(ROW(),Sheet2!$A$2:$A$8,0)</f>
        <v>#N/A</v>
      </c>
    </row>
    <row r="2266" spans="1:25" hidden="1" x14ac:dyDescent="0.25">
      <c r="A2266" t="str">
        <v>სერგეი მოროზ</v>
      </c>
      <c r="B2266" t="str">
        <v>01460004640</v>
      </c>
      <c r="C2266" s="19" t="str">
        <v/>
      </c>
      <c r="E2266" t="str">
        <v>Male</v>
      </c>
      <c r="F2266" t="b">
        <v>0</v>
      </c>
      <c r="H2266" t="str">
        <v/>
      </c>
      <c r="I2266" t="str">
        <v/>
      </c>
      <c r="J2266" t="str">
        <v/>
      </c>
      <c r="K2266" t="str">
        <v>GE95BG0000000371056983</v>
      </c>
      <c r="M2266" t="str">
        <v/>
      </c>
      <c r="N2266" t="str">
        <v/>
      </c>
      <c r="O2266" t="str">
        <v/>
      </c>
      <c r="P2266" t="str">
        <v/>
      </c>
      <c r="Q2266" t="str">
        <v/>
      </c>
      <c r="R2266" t="str">
        <v>bf4d83f9-5064-4958-af6e-e4c21b2e4880</v>
      </c>
      <c r="S2266" t="str">
        <v>1f83663b-5c7f-4e92-836e-847960c16c1e</v>
      </c>
      <c r="T2266" t="str">
        <v>ac2210ec-2b1b-4c22-9471-bdcd97c553aa</v>
      </c>
      <c r="U2266" t="str">
        <v>ICE002265</v>
      </c>
      <c r="V2266" t="b">
        <f>ISNUMBER(MATCH( ""&amp; T2266,  Emploees!AC:AC,0))</f>
        <v>0</v>
      </c>
      <c r="W2266" t="b">
        <f>IF(V2266,FALSE,ISNUMBER(MATCH(T2266,Emploees!B:B,0)))</f>
        <v>0</v>
      </c>
      <c r="X2266" t="b">
        <v>1</v>
      </c>
      <c r="Y2266" t="e">
        <f>MATCH(ROW(),Sheet2!$A$2:$A$8,0)</f>
        <v>#N/A</v>
      </c>
    </row>
    <row r="2267" spans="1:25" hidden="1" x14ac:dyDescent="0.25">
      <c r="A2267" t="str">
        <v>გელა კირთაძე</v>
      </c>
      <c r="B2267" t="str">
        <v>35001060955</v>
      </c>
      <c r="C2267" s="19" t="str">
        <v/>
      </c>
      <c r="E2267" t="str">
        <v>Male</v>
      </c>
      <c r="F2267" t="str">
        <v/>
      </c>
      <c r="H2267" t="str">
        <v/>
      </c>
      <c r="I2267" t="str">
        <v/>
      </c>
      <c r="J2267" t="str">
        <v/>
      </c>
      <c r="K2267" t="str">
        <v>GE60BG0000000538009551</v>
      </c>
      <c r="M2267" t="str">
        <v/>
      </c>
      <c r="N2267" t="str">
        <v/>
      </c>
      <c r="O2267" t="str">
        <v/>
      </c>
      <c r="P2267" t="str">
        <v/>
      </c>
      <c r="Q2267">
        <v>2332</v>
      </c>
      <c r="R2267" t="str">
        <v>ba538574-e93f-4ce8-a780-667b61fc970a</v>
      </c>
      <c r="S2267" t="str">
        <v>94279771-0dd8-44b8-955b-275714b1489b</v>
      </c>
      <c r="T2267" t="str">
        <v>55579b9f-0129-43b3-8195-cdc4ae2b0694</v>
      </c>
      <c r="U2267" t="str">
        <v>ICE002266</v>
      </c>
      <c r="V2267" t="b">
        <f>ISNUMBER(MATCH( ""&amp; T2267,  Emploees!AC:AC,0))</f>
        <v>0</v>
      </c>
      <c r="W2267" t="b">
        <f>IF(V2267,FALSE,ISNUMBER(MATCH(T2267,Emploees!B:B,0)))</f>
        <v>0</v>
      </c>
      <c r="X2267" t="b">
        <v>1</v>
      </c>
      <c r="Y2267" t="e">
        <f>MATCH(ROW(),Sheet2!$A$2:$A$8,0)</f>
        <v>#N/A</v>
      </c>
    </row>
    <row r="2268" spans="1:25" hidden="1" x14ac:dyDescent="0.25">
      <c r="A2268" t="str">
        <v>შოთა ღვინიაშვილი</v>
      </c>
      <c r="B2268" t="str">
        <v>31001021836</v>
      </c>
      <c r="C2268" s="19" t="str">
        <v/>
      </c>
      <c r="E2268" t="str">
        <v>Male</v>
      </c>
      <c r="F2268" t="str">
        <v/>
      </c>
      <c r="H2268" t="str">
        <v/>
      </c>
      <c r="I2268" t="str">
        <v/>
      </c>
      <c r="J2268" t="str">
        <v/>
      </c>
      <c r="K2268" t="str">
        <v>GE36TB7971245064300011</v>
      </c>
      <c r="M2268" t="str">
        <v/>
      </c>
      <c r="N2268" t="str">
        <v/>
      </c>
      <c r="O2268" t="str">
        <v/>
      </c>
      <c r="P2268" t="str">
        <v/>
      </c>
      <c r="Q2268">
        <v>2333</v>
      </c>
      <c r="R2268" t="str">
        <v>470412f4-e2c0-4f9d-91f1-1c0630a02364</v>
      </c>
      <c r="S2268" t="str">
        <v>94279771-0dd8-44b8-955b-275714b1489b</v>
      </c>
      <c r="T2268" t="str">
        <v>c19946fc-a01a-4aef-945a-49976ec6feda</v>
      </c>
      <c r="U2268" t="str">
        <v>ICE002267</v>
      </c>
      <c r="V2268" t="b">
        <f>ISNUMBER(MATCH( ""&amp; T2268,  Emploees!AC:AC,0))</f>
        <v>0</v>
      </c>
      <c r="W2268" t="b">
        <f>IF(V2268,FALSE,ISNUMBER(MATCH(T2268,Emploees!B:B,0)))</f>
        <v>0</v>
      </c>
      <c r="X2268" t="b">
        <v>1</v>
      </c>
      <c r="Y2268" t="e">
        <f>MATCH(ROW(),Sheet2!$A$2:$A$8,0)</f>
        <v>#N/A</v>
      </c>
    </row>
    <row r="2269" spans="1:25" hidden="1" x14ac:dyDescent="0.25">
      <c r="A2269" t="str">
        <v>ტელეგრაფი</v>
      </c>
      <c r="B2269" t="str">
        <v>404505406</v>
      </c>
      <c r="C2269" s="19" t="str">
        <v/>
      </c>
      <c r="E2269" t="str">
        <v/>
      </c>
      <c r="F2269" t="str">
        <v/>
      </c>
      <c r="H2269" t="str">
        <v/>
      </c>
      <c r="I2269" t="str">
        <v/>
      </c>
      <c r="J2269" t="str">
        <v/>
      </c>
      <c r="K2269" t="str">
        <v/>
      </c>
      <c r="M2269" t="str">
        <v/>
      </c>
      <c r="N2269" t="str">
        <v/>
      </c>
      <c r="O2269" t="str">
        <v/>
      </c>
      <c r="P2269" t="str">
        <v/>
      </c>
      <c r="Q2269">
        <v>2310</v>
      </c>
      <c r="R2269" t="str">
        <v>0d51a686-652b-478f-9502-50b11abafa54</v>
      </c>
      <c r="S2269" t="str">
        <v>94279771-0dd8-44b8-955b-275714b1489b</v>
      </c>
      <c r="T2269" t="str">
        <v>28c83760-9609-45b5-ba2b-10af914dc649</v>
      </c>
      <c r="U2269" t="str">
        <v>ICE002268</v>
      </c>
      <c r="V2269" t="b">
        <f>ISNUMBER(MATCH( ""&amp; T2269,  Emploees!AC:AC,0))</f>
        <v>0</v>
      </c>
      <c r="W2269" t="b">
        <f>IF(V2269,FALSE,ISNUMBER(MATCH(T2269,Emploees!B:B,0)))</f>
        <v>0</v>
      </c>
      <c r="X2269" t="b">
        <v>1</v>
      </c>
      <c r="Y2269" t="e">
        <f>MATCH(ROW(),Sheet2!$A$2:$A$8,0)</f>
        <v>#N/A</v>
      </c>
    </row>
    <row r="2270" spans="1:25" hidden="1" x14ac:dyDescent="0.25">
      <c r="A2270" t="str">
        <v>გიორგი გაბიტაშვილი</v>
      </c>
      <c r="B2270" t="str">
        <v>01001070371</v>
      </c>
      <c r="C2270" s="19" t="str">
        <v/>
      </c>
      <c r="E2270" t="str">
        <v>Male</v>
      </c>
      <c r="F2270" t="b">
        <v>1</v>
      </c>
      <c r="H2270" t="str">
        <v/>
      </c>
      <c r="I2270" t="str">
        <v/>
      </c>
      <c r="J2270" t="str">
        <v/>
      </c>
      <c r="K2270" t="str">
        <v>GE97BG0000000723414200</v>
      </c>
      <c r="M2270" t="str">
        <v/>
      </c>
      <c r="N2270" t="str">
        <v/>
      </c>
      <c r="O2270" t="str">
        <v/>
      </c>
      <c r="P2270" t="str">
        <v/>
      </c>
      <c r="Q2270" t="str">
        <v/>
      </c>
      <c r="R2270" t="str">
        <v>bf4d83f9-5064-4958-af6e-e4c21b2e4880</v>
      </c>
      <c r="S2270" t="str">
        <v>94279771-0dd8-44b8-955b-275714b1489b</v>
      </c>
      <c r="T2270" t="str">
        <v>e0298429-d69b-4461-af75-4198ee21ad3b</v>
      </c>
      <c r="U2270" t="str">
        <v>ICE002269</v>
      </c>
      <c r="V2270" t="b">
        <f>ISNUMBER(MATCH( ""&amp; T2270,  Emploees!AC:AC,0))</f>
        <v>0</v>
      </c>
      <c r="W2270" t="b">
        <f>IF(V2270,FALSE,ISNUMBER(MATCH(T2270,Emploees!B:B,0)))</f>
        <v>1</v>
      </c>
      <c r="X2270" t="b">
        <v>1</v>
      </c>
      <c r="Y2270" t="e">
        <f>MATCH(ROW(),Sheet2!$A$2:$A$8,0)</f>
        <v>#N/A</v>
      </c>
    </row>
    <row r="2271" spans="1:25" hidden="1" x14ac:dyDescent="0.25">
      <c r="A2271" t="str">
        <v>ალეკო გაბათაშვილი</v>
      </c>
      <c r="B2271" t="str">
        <v>01027080902</v>
      </c>
      <c r="C2271" s="19" t="str">
        <v/>
      </c>
      <c r="E2271" t="str">
        <v>Male</v>
      </c>
      <c r="F2271" t="b">
        <v>1</v>
      </c>
      <c r="H2271" t="str">
        <v/>
      </c>
      <c r="I2271" t="str">
        <v/>
      </c>
      <c r="J2271" t="str">
        <v/>
      </c>
      <c r="K2271" t="str">
        <v>GE12BG0000000036307500</v>
      </c>
      <c r="M2271" t="str">
        <v/>
      </c>
      <c r="N2271" t="str">
        <v/>
      </c>
      <c r="O2271" t="str">
        <v/>
      </c>
      <c r="P2271" t="str">
        <v/>
      </c>
      <c r="Q2271" t="str">
        <v/>
      </c>
      <c r="R2271" t="str">
        <v>bf4d83f9-5064-4958-af6e-e4c21b2e4880</v>
      </c>
      <c r="S2271" t="str">
        <v>94279771-0dd8-44b8-955b-275714b1489b</v>
      </c>
      <c r="T2271" t="str">
        <v>08ba1560-695e-4a63-9fc4-7771d23cff66</v>
      </c>
      <c r="U2271" t="str">
        <v>ICE002270</v>
      </c>
      <c r="V2271" t="b">
        <f>ISNUMBER(MATCH( ""&amp; T2271,  Emploees!AC:AC,0))</f>
        <v>1</v>
      </c>
      <c r="W2271" t="b">
        <f>IF(V2271,FALSE,ISNUMBER(MATCH(T2271,Emploees!B:B,0)))</f>
        <v>0</v>
      </c>
      <c r="X2271" t="b">
        <v>1</v>
      </c>
      <c r="Y2271" t="e">
        <f>MATCH(ROW(),Sheet2!$A$2:$A$8,0)</f>
        <v>#N/A</v>
      </c>
    </row>
    <row r="2272" spans="1:25" hidden="1" x14ac:dyDescent="0.25">
      <c r="A2272" t="str">
        <v>ნარეკ ჰარუტინიან</v>
      </c>
      <c r="B2272" t="str">
        <v>BA1241322</v>
      </c>
      <c r="C2272" s="19" t="str">
        <v/>
      </c>
      <c r="E2272" t="str">
        <v>Male</v>
      </c>
      <c r="F2272" t="b">
        <v>0</v>
      </c>
      <c r="H2272" t="str">
        <v/>
      </c>
      <c r="I2272" t="str">
        <v/>
      </c>
      <c r="J2272" t="str">
        <v/>
      </c>
      <c r="K2272" t="str">
        <v>GE25BG0000000580956931</v>
      </c>
      <c r="M2272" t="str">
        <v/>
      </c>
      <c r="N2272" t="str">
        <v/>
      </c>
      <c r="O2272" t="str">
        <v/>
      </c>
      <c r="P2272" t="str">
        <v/>
      </c>
      <c r="Q2272" t="str">
        <v/>
      </c>
      <c r="R2272" t="str">
        <v>bf4d83f9-5064-4958-af6e-e4c21b2e4880</v>
      </c>
      <c r="S2272" t="str">
        <v>cd1d8f9c-8568-48b4-8d35-ce84e3c04d32</v>
      </c>
      <c r="T2272" t="str">
        <v>9428e554-a1d0-4798-b77b-fffe837365c1</v>
      </c>
      <c r="U2272" t="str">
        <v>ICE002271</v>
      </c>
      <c r="V2272" t="b">
        <f>ISNUMBER(MATCH( ""&amp; T2272,  Emploees!AC:AC,0))</f>
        <v>0</v>
      </c>
      <c r="W2272" t="b">
        <f>IF(V2272,FALSE,ISNUMBER(MATCH(T2272,Emploees!B:B,0)))</f>
        <v>0</v>
      </c>
      <c r="X2272" t="b">
        <v>1</v>
      </c>
      <c r="Y2272" t="e">
        <f>MATCH(ROW(),Sheet2!$A$2:$A$8,0)</f>
        <v>#N/A</v>
      </c>
    </row>
    <row r="2273" spans="1:25" hidden="1" x14ac:dyDescent="0.25">
      <c r="A2273" t="str">
        <v>ბესიკ ბერიძე</v>
      </c>
      <c r="B2273" t="str">
        <v>01024001602</v>
      </c>
      <c r="C2273" s="19" t="str">
        <v/>
      </c>
      <c r="E2273" t="str">
        <v>Male</v>
      </c>
      <c r="F2273" t="b">
        <v>1</v>
      </c>
      <c r="H2273" t="str">
        <v/>
      </c>
      <c r="I2273" t="str">
        <v/>
      </c>
      <c r="J2273" t="str">
        <v/>
      </c>
      <c r="K2273" t="str">
        <v/>
      </c>
      <c r="M2273" t="str">
        <v/>
      </c>
      <c r="N2273" t="str">
        <v/>
      </c>
      <c r="O2273" t="str">
        <v/>
      </c>
      <c r="P2273" t="str">
        <v/>
      </c>
      <c r="Q2273">
        <v>2323</v>
      </c>
      <c r="R2273" t="str">
        <v>bf4d83f9-5064-4958-af6e-e4c21b2e4880</v>
      </c>
      <c r="S2273" t="str">
        <v>94279771-0dd8-44b8-955b-275714b1489b</v>
      </c>
      <c r="T2273" t="str">
        <v>a5835c0d-1e9d-4163-a328-16338bac23a5</v>
      </c>
      <c r="U2273" t="str">
        <v>ICE002272</v>
      </c>
      <c r="V2273" t="b">
        <f>ISNUMBER(MATCH( ""&amp; T2273,  Emploees!AC:AC,0))</f>
        <v>0</v>
      </c>
      <c r="W2273" t="b">
        <f>IF(V2273,FALSE,ISNUMBER(MATCH(T2273,Emploees!B:B,0)))</f>
        <v>0</v>
      </c>
      <c r="X2273" t="b">
        <v>1</v>
      </c>
      <c r="Y2273" t="e">
        <f>MATCH(ROW(),Sheet2!$A$2:$A$8,0)</f>
        <v>#N/A</v>
      </c>
    </row>
    <row r="2274" spans="1:25" hidden="1" x14ac:dyDescent="0.25">
      <c r="A2274" t="str">
        <v>არგო მენეჯმენტი</v>
      </c>
      <c r="B2274" t="str">
        <v>445391647</v>
      </c>
      <c r="C2274" s="19" t="str">
        <v/>
      </c>
      <c r="E2274" t="str">
        <v/>
      </c>
      <c r="F2274" t="str">
        <v/>
      </c>
      <c r="H2274" t="str">
        <v/>
      </c>
      <c r="I2274" t="str">
        <v/>
      </c>
      <c r="J2274" t="str">
        <v/>
      </c>
      <c r="K2274" t="str">
        <v/>
      </c>
      <c r="M2274" t="str">
        <v>ლევან გაჩეჩილაძე</v>
      </c>
      <c r="N2274" t="str">
        <v>01024001989</v>
      </c>
      <c r="O2274" t="str">
        <v/>
      </c>
      <c r="P2274" t="str">
        <v/>
      </c>
      <c r="Q2274">
        <v>2307</v>
      </c>
      <c r="R2274" t="str">
        <v>0d51a686-652b-478f-9502-50b11abafa54</v>
      </c>
      <c r="S2274" t="str">
        <v>94279771-0dd8-44b8-955b-275714b1489b</v>
      </c>
      <c r="T2274" t="str">
        <v>4122dbf7-d9ab-4887-8878-b24f2e384d89</v>
      </c>
      <c r="U2274" t="str">
        <v>ICE002273</v>
      </c>
      <c r="V2274" t="b">
        <f>ISNUMBER(MATCH( ""&amp; T2274,  Emploees!AC:AC,0))</f>
        <v>0</v>
      </c>
      <c r="W2274" t="b">
        <f>IF(V2274,FALSE,ISNUMBER(MATCH(T2274,Emploees!B:B,0)))</f>
        <v>0</v>
      </c>
      <c r="X2274" t="b">
        <v>1</v>
      </c>
      <c r="Y2274" t="e">
        <f>MATCH(ROW(),Sheet2!$A$2:$A$8,0)</f>
        <v>#N/A</v>
      </c>
    </row>
    <row r="2275" spans="1:25" hidden="1" x14ac:dyDescent="0.25">
      <c r="A2275" t="str">
        <v>სერგო ნიაური</v>
      </c>
      <c r="B2275" t="str">
        <v>01029012316</v>
      </c>
      <c r="C2275" s="19" t="str">
        <v/>
      </c>
      <c r="E2275" t="str">
        <v>Male</v>
      </c>
      <c r="F2275" t="b">
        <v>1</v>
      </c>
      <c r="H2275" t="str">
        <v/>
      </c>
      <c r="I2275" t="str">
        <v/>
      </c>
      <c r="J2275" t="str">
        <v/>
      </c>
      <c r="K2275" t="str">
        <v>GE32BG0000000498827972</v>
      </c>
      <c r="M2275" t="str">
        <v/>
      </c>
      <c r="N2275" t="str">
        <v/>
      </c>
      <c r="O2275" t="str">
        <v/>
      </c>
      <c r="P2275" t="str">
        <v/>
      </c>
      <c r="Q2275" t="str">
        <v/>
      </c>
      <c r="R2275" t="str">
        <v>bf4d83f9-5064-4958-af6e-e4c21b2e4880</v>
      </c>
      <c r="S2275" t="str">
        <v>94279771-0dd8-44b8-955b-275714b1489b</v>
      </c>
      <c r="T2275" t="str">
        <v>b1ec9cdd-a485-4677-927a-9138c2237798</v>
      </c>
      <c r="U2275" t="str">
        <v>ICE002274</v>
      </c>
      <c r="V2275" t="b">
        <f>ISNUMBER(MATCH( ""&amp; T2275,  Emploees!AC:AC,0))</f>
        <v>0</v>
      </c>
      <c r="W2275" t="b">
        <f>IF(V2275,FALSE,ISNUMBER(MATCH(T2275,Emploees!B:B,0)))</f>
        <v>0</v>
      </c>
      <c r="X2275" t="b">
        <v>1</v>
      </c>
      <c r="Y2275" t="e">
        <f>MATCH(ROW(),Sheet2!$A$2:$A$8,0)</f>
        <v>#N/A</v>
      </c>
    </row>
    <row r="2276" spans="1:25" hidden="1" x14ac:dyDescent="0.25">
      <c r="A2276" t="str">
        <v>ზაქარია ბიძინაშვილი</v>
      </c>
      <c r="B2276" t="str">
        <v>01003016533</v>
      </c>
      <c r="C2276" s="19" t="str">
        <v/>
      </c>
      <c r="E2276" t="str">
        <v>Male</v>
      </c>
      <c r="F2276" t="str">
        <v/>
      </c>
      <c r="H2276" t="str">
        <v/>
      </c>
      <c r="I2276" t="str">
        <v/>
      </c>
      <c r="J2276" t="str">
        <v/>
      </c>
      <c r="K2276" t="str">
        <v>GE38BG0000000499087727</v>
      </c>
      <c r="M2276" t="str">
        <v/>
      </c>
      <c r="N2276" t="str">
        <v/>
      </c>
      <c r="O2276" t="str">
        <v/>
      </c>
      <c r="P2276" t="str">
        <v/>
      </c>
      <c r="Q2276">
        <v>2343</v>
      </c>
      <c r="R2276" t="str">
        <v>470412f4-e2c0-4f9d-91f1-1c0630a02364</v>
      </c>
      <c r="S2276" t="str">
        <v>94279771-0dd8-44b8-955b-275714b1489b</v>
      </c>
      <c r="T2276" t="str">
        <v>d024d451-4f6e-441e-9a47-493c3cc21a07</v>
      </c>
      <c r="U2276" t="str">
        <v>ICE002275</v>
      </c>
      <c r="V2276" t="b">
        <f>ISNUMBER(MATCH( ""&amp; T2276,  Emploees!AC:AC,0))</f>
        <v>0</v>
      </c>
      <c r="W2276" t="b">
        <f>IF(V2276,FALSE,ISNUMBER(MATCH(T2276,Emploees!B:B,0)))</f>
        <v>0</v>
      </c>
      <c r="X2276" t="b">
        <v>1</v>
      </c>
      <c r="Y2276" t="e">
        <f>MATCH(ROW(),Sheet2!$A$2:$A$8,0)</f>
        <v>#N/A</v>
      </c>
    </row>
    <row r="2277" spans="1:25" hidden="1" x14ac:dyDescent="0.25">
      <c r="A2277" t="str">
        <v>TAYTECH OTOMASYON ve BILISIM TEKNOLOJILERI A.S.</v>
      </c>
      <c r="B2277" t="str">
        <v>0</v>
      </c>
      <c r="C2277" s="19" t="str">
        <v/>
      </c>
      <c r="E2277" t="str">
        <v/>
      </c>
      <c r="F2277" t="str">
        <v/>
      </c>
      <c r="H2277" t="str">
        <v>Inonu Mahallesi, Ataturk Blv. No:7/2 Post Code: 41400 Gebze Plastikçiler O.S.B Gebze / Kocaeli</v>
      </c>
      <c r="I2277" t="str">
        <v/>
      </c>
      <c r="J2277" t="str">
        <v/>
      </c>
      <c r="K2277" t="str">
        <v>TR300001200989000058000147</v>
      </c>
      <c r="M2277" t="str">
        <v/>
      </c>
      <c r="N2277" t="str">
        <v/>
      </c>
      <c r="O2277" t="str">
        <v/>
      </c>
      <c r="P2277" t="str">
        <v/>
      </c>
      <c r="Q2277" t="str">
        <v/>
      </c>
      <c r="R2277" t="str">
        <v>7766e9c2-0094-4090-adf4-ef017062457f</v>
      </c>
      <c r="S2277" t="str">
        <v>53cc2ab4-7af4-40a4-8f56-ef11c416822b</v>
      </c>
      <c r="T2277" t="str">
        <v>9c3a08be-fda6-44d5-840a-65b7a8838d06</v>
      </c>
      <c r="U2277" t="str">
        <v>ICE002276</v>
      </c>
      <c r="V2277" t="b">
        <f>ISNUMBER(MATCH( ""&amp; T2277,  Emploees!AC:AC,0))</f>
        <v>0</v>
      </c>
      <c r="W2277" t="b">
        <f>IF(V2277,FALSE,ISNUMBER(MATCH(T2277,Emploees!B:B,0)))</f>
        <v>0</v>
      </c>
      <c r="X2277" t="b">
        <v>1</v>
      </c>
      <c r="Y2277" t="e">
        <f>MATCH(ROW(),Sheet2!$A$2:$A$8,0)</f>
        <v>#N/A</v>
      </c>
    </row>
    <row r="2278" spans="1:25" hidden="1" x14ac:dyDescent="0.25">
      <c r="A2278" t="str">
        <v>ვახტანგი ხაბაზი</v>
      </c>
      <c r="B2278" t="str">
        <v>61004063799</v>
      </c>
      <c r="C2278" s="19" t="str">
        <v/>
      </c>
      <c r="E2278" t="str">
        <v>Male</v>
      </c>
      <c r="F2278" t="b">
        <v>1</v>
      </c>
      <c r="H2278" t="str">
        <v/>
      </c>
      <c r="I2278" t="str">
        <v/>
      </c>
      <c r="J2278" t="str">
        <v/>
      </c>
      <c r="K2278" t="str">
        <v/>
      </c>
      <c r="M2278" t="str">
        <v/>
      </c>
      <c r="N2278" t="str">
        <v/>
      </c>
      <c r="O2278" t="str">
        <v/>
      </c>
      <c r="P2278" t="str">
        <v/>
      </c>
      <c r="Q2278">
        <v>2347</v>
      </c>
      <c r="R2278" t="str">
        <v>bf4d83f9-5064-4958-af6e-e4c21b2e4880</v>
      </c>
      <c r="S2278" t="str">
        <v>94279771-0dd8-44b8-955b-275714b1489b</v>
      </c>
      <c r="T2278" t="str">
        <v>7da2982f-8cef-4eb7-ab5d-1b22651ade10</v>
      </c>
      <c r="U2278" t="str">
        <v>ICE002277</v>
      </c>
      <c r="V2278" t="b">
        <f>ISNUMBER(MATCH( ""&amp; T2278,  Emploees!AC:AC,0))</f>
        <v>0</v>
      </c>
      <c r="W2278" t="b">
        <f>IF(V2278,FALSE,ISNUMBER(MATCH(T2278,Emploees!B:B,0)))</f>
        <v>0</v>
      </c>
      <c r="X2278" t="b">
        <v>1</v>
      </c>
      <c r="Y2278" t="e">
        <f>MATCH(ROW(),Sheet2!$A$2:$A$8,0)</f>
        <v>#N/A</v>
      </c>
    </row>
    <row r="2279" spans="1:25" hidden="1" x14ac:dyDescent="0.25">
      <c r="A2279" t="str">
        <v>გიორგი დონდოლაძე</v>
      </c>
      <c r="B2279" t="str">
        <v>61001015862</v>
      </c>
      <c r="C2279" s="19" t="str">
        <v/>
      </c>
      <c r="E2279" t="str">
        <v>Male</v>
      </c>
      <c r="F2279" t="b">
        <v>1</v>
      </c>
      <c r="H2279" t="str">
        <v/>
      </c>
      <c r="I2279" t="str">
        <v/>
      </c>
      <c r="J2279" t="str">
        <v/>
      </c>
      <c r="K2279" t="str">
        <v>GE94BG0000000498745376</v>
      </c>
      <c r="M2279" t="str">
        <v/>
      </c>
      <c r="N2279" t="str">
        <v/>
      </c>
      <c r="O2279" t="str">
        <v/>
      </c>
      <c r="P2279" t="str">
        <v/>
      </c>
      <c r="Q2279" t="str">
        <v/>
      </c>
      <c r="R2279" t="str">
        <v>bf4d83f9-5064-4958-af6e-e4c21b2e4880</v>
      </c>
      <c r="S2279" t="str">
        <v>94279771-0dd8-44b8-955b-275714b1489b</v>
      </c>
      <c r="T2279" t="str">
        <v>6817dc00-6e5a-436f-9d46-a5acdfc3f89a</v>
      </c>
      <c r="U2279" t="str">
        <v>ICE002278</v>
      </c>
      <c r="V2279" t="b">
        <f>ISNUMBER(MATCH( ""&amp; T2279,  Emploees!AC:AC,0))</f>
        <v>0</v>
      </c>
      <c r="W2279" t="b">
        <f>IF(V2279,FALSE,ISNUMBER(MATCH(T2279,Emploees!B:B,0)))</f>
        <v>1</v>
      </c>
      <c r="X2279" t="b">
        <v>1</v>
      </c>
      <c r="Y2279" t="e">
        <f>MATCH(ROW(),Sheet2!$A$2:$A$8,0)</f>
        <v>#N/A</v>
      </c>
    </row>
    <row r="2280" spans="1:25" hidden="1" x14ac:dyDescent="0.25">
      <c r="A2280" t="str">
        <v>ლევან ლიპარტაშვილი</v>
      </c>
      <c r="B2280" t="str">
        <v>01027080533</v>
      </c>
      <c r="C2280" s="19" t="str">
        <v/>
      </c>
      <c r="E2280" t="str">
        <v>Male</v>
      </c>
      <c r="F2280" t="b">
        <v>1</v>
      </c>
      <c r="H2280" t="str">
        <v/>
      </c>
      <c r="I2280" t="str">
        <v/>
      </c>
      <c r="J2280" t="str">
        <v/>
      </c>
      <c r="K2280" t="str">
        <v>GE81TB7665145064300053</v>
      </c>
      <c r="M2280" t="str">
        <v/>
      </c>
      <c r="N2280" t="str">
        <v/>
      </c>
      <c r="O2280" t="str">
        <v/>
      </c>
      <c r="P2280" t="str">
        <v/>
      </c>
      <c r="Q2280" t="str">
        <v/>
      </c>
      <c r="R2280" t="str">
        <v>bf4d83f9-5064-4958-af6e-e4c21b2e4880</v>
      </c>
      <c r="S2280" t="str">
        <v>94279771-0dd8-44b8-955b-275714b1489b</v>
      </c>
      <c r="T2280" t="str">
        <v>2cdce994-96b9-42c7-b5f1-dd30e249fc3e</v>
      </c>
      <c r="U2280" t="str">
        <v>ICE002279</v>
      </c>
      <c r="V2280" t="b">
        <f>ISNUMBER(MATCH( ""&amp; T2280,  Emploees!AC:AC,0))</f>
        <v>0</v>
      </c>
      <c r="W2280" t="b">
        <f>IF(V2280,FALSE,ISNUMBER(MATCH(T2280,Emploees!B:B,0)))</f>
        <v>0</v>
      </c>
      <c r="X2280" t="b">
        <v>1</v>
      </c>
      <c r="Y2280" t="e">
        <f>MATCH(ROW(),Sheet2!$A$2:$A$8,0)</f>
        <v>#N/A</v>
      </c>
    </row>
    <row r="2281" spans="1:25" hidden="1" x14ac:dyDescent="0.25">
      <c r="A2281" t="str">
        <v>გურამ ბალიაშვილი</v>
      </c>
      <c r="B2281" t="str">
        <v>59001010757</v>
      </c>
      <c r="C2281" s="19" t="str">
        <v/>
      </c>
      <c r="E2281" t="str">
        <v>Male</v>
      </c>
      <c r="F2281" t="str">
        <v/>
      </c>
      <c r="H2281" t="str">
        <v/>
      </c>
      <c r="I2281" t="str">
        <v/>
      </c>
      <c r="J2281" t="str">
        <v/>
      </c>
      <c r="K2281" t="str">
        <v>GE41TB7235645064300035</v>
      </c>
      <c r="M2281" t="str">
        <v/>
      </c>
      <c r="N2281" t="str">
        <v/>
      </c>
      <c r="O2281" t="str">
        <v/>
      </c>
      <c r="P2281" t="str">
        <v/>
      </c>
      <c r="Q2281">
        <v>2317</v>
      </c>
      <c r="R2281" t="str">
        <v>470412f4-e2c0-4f9d-91f1-1c0630a02364</v>
      </c>
      <c r="S2281" t="str">
        <v>94279771-0dd8-44b8-955b-275714b1489b</v>
      </c>
      <c r="T2281" t="str">
        <v>4a4fd83f-0f60-4a53-8f34-ab27d8b8a5ac</v>
      </c>
      <c r="U2281" t="str">
        <v>ICE002280</v>
      </c>
      <c r="V2281" t="b">
        <f>ISNUMBER(MATCH( ""&amp; T2281,  Emploees!AC:AC,0))</f>
        <v>0</v>
      </c>
      <c r="W2281" t="b">
        <f>IF(V2281,FALSE,ISNUMBER(MATCH(T2281,Emploees!B:B,0)))</f>
        <v>0</v>
      </c>
      <c r="X2281" t="b">
        <v>1</v>
      </c>
      <c r="Y2281" t="e">
        <f>MATCH(ROW(),Sheet2!$A$2:$A$8,0)</f>
        <v>#N/A</v>
      </c>
    </row>
    <row r="2282" spans="1:25" hidden="1" x14ac:dyDescent="0.25">
      <c r="A2282" t="str">
        <v>ფორტუნა</v>
      </c>
      <c r="B2282" t="str">
        <v>445458594</v>
      </c>
      <c r="C2282" s="19" t="str">
        <v/>
      </c>
      <c r="E2282" t="str">
        <v/>
      </c>
      <c r="F2282" t="str">
        <v/>
      </c>
      <c r="H2282" t="str">
        <v/>
      </c>
      <c r="I2282" t="str">
        <v/>
      </c>
      <c r="J2282" t="str">
        <v/>
      </c>
      <c r="K2282" t="str">
        <v>GE02BG0000000498783407</v>
      </c>
      <c r="M2282" t="str">
        <v/>
      </c>
      <c r="N2282" t="str">
        <v/>
      </c>
      <c r="O2282" t="str">
        <v/>
      </c>
      <c r="P2282" t="str">
        <v/>
      </c>
      <c r="Q2282">
        <v>2350</v>
      </c>
      <c r="R2282" t="str">
        <v>0d51a686-652b-478f-9502-50b11abafa54</v>
      </c>
      <c r="S2282" t="str">
        <v>94279771-0dd8-44b8-955b-275714b1489b</v>
      </c>
      <c r="T2282" t="str">
        <v>be66d7e7-887c-4d68-a46d-90a2dcd68949</v>
      </c>
      <c r="U2282" t="str">
        <v>ICE002281</v>
      </c>
      <c r="V2282" t="b">
        <f>ISNUMBER(MATCH( ""&amp; T2282,  Emploees!AC:AC,0))</f>
        <v>0</v>
      </c>
      <c r="W2282" t="b">
        <f>IF(V2282,FALSE,ISNUMBER(MATCH(T2282,Emploees!B:B,0)))</f>
        <v>0</v>
      </c>
      <c r="X2282" t="b">
        <v>1</v>
      </c>
      <c r="Y2282" t="e">
        <f>MATCH(ROW(),Sheet2!$A$2:$A$8,0)</f>
        <v>#N/A</v>
      </c>
    </row>
    <row r="2283" spans="1:25" hidden="1" x14ac:dyDescent="0.25">
      <c r="A2283" t="str">
        <v>ნიკა შამანაძე</v>
      </c>
      <c r="B2283" t="str">
        <v>58001030155</v>
      </c>
      <c r="C2283" s="19" t="str">
        <v/>
      </c>
      <c r="E2283" t="str">
        <v>Male</v>
      </c>
      <c r="F2283" t="str">
        <v/>
      </c>
      <c r="H2283" t="str">
        <v/>
      </c>
      <c r="I2283" t="str">
        <v/>
      </c>
      <c r="J2283" t="str">
        <v/>
      </c>
      <c r="K2283" t="str">
        <v>GE92TB7031545061100077</v>
      </c>
      <c r="M2283" t="str">
        <v/>
      </c>
      <c r="N2283" t="str">
        <v/>
      </c>
      <c r="O2283" t="str">
        <v/>
      </c>
      <c r="P2283" t="str">
        <v/>
      </c>
      <c r="Q2283">
        <v>2352</v>
      </c>
      <c r="R2283" t="str">
        <v>470412f4-e2c0-4f9d-91f1-1c0630a02364</v>
      </c>
      <c r="S2283" t="str">
        <v>94279771-0dd8-44b8-955b-275714b1489b</v>
      </c>
      <c r="T2283" t="str">
        <v>a0e5267f-0aae-431d-9b95-b1c9dc8c50e6</v>
      </c>
      <c r="U2283" t="str">
        <v>ICE002282</v>
      </c>
      <c r="V2283" t="b">
        <f>ISNUMBER(MATCH( ""&amp; T2283,  Emploees!AC:AC,0))</f>
        <v>0</v>
      </c>
      <c r="W2283" t="b">
        <f>IF(V2283,FALSE,ISNUMBER(MATCH(T2283,Emploees!B:B,0)))</f>
        <v>0</v>
      </c>
      <c r="X2283" t="b">
        <v>1</v>
      </c>
      <c r="Y2283" t="e">
        <f>MATCH(ROW(),Sheet2!$A$2:$A$8,0)</f>
        <v>#N/A</v>
      </c>
    </row>
    <row r="2284" spans="1:25" hidden="1" x14ac:dyDescent="0.25">
      <c r="A2284" t="str">
        <v>ავთანდილ კირვალიძე</v>
      </c>
      <c r="B2284" t="str">
        <v>01020014612</v>
      </c>
      <c r="C2284" s="19" t="str">
        <v/>
      </c>
      <c r="E2284" t="str">
        <v>Male</v>
      </c>
      <c r="F2284" t="b">
        <v>1</v>
      </c>
      <c r="H2284" t="str">
        <v/>
      </c>
      <c r="I2284" t="str">
        <v/>
      </c>
      <c r="J2284" t="str">
        <v/>
      </c>
      <c r="K2284" t="str">
        <v>GE11BG0000000162508398</v>
      </c>
      <c r="M2284" t="str">
        <v/>
      </c>
      <c r="N2284" t="str">
        <v/>
      </c>
      <c r="O2284" t="str">
        <v/>
      </c>
      <c r="P2284" t="str">
        <v/>
      </c>
      <c r="Q2284" t="str">
        <v/>
      </c>
      <c r="R2284" t="str">
        <v>bf4d83f9-5064-4958-af6e-e4c21b2e4880</v>
      </c>
      <c r="S2284" t="str">
        <v>94279771-0dd8-44b8-955b-275714b1489b</v>
      </c>
      <c r="T2284" t="str">
        <v>ad724f19-7178-48c7-b51d-d23ced9010d7</v>
      </c>
      <c r="U2284" t="str">
        <v>ICE002283</v>
      </c>
      <c r="V2284" t="b">
        <f>ISNUMBER(MATCH( ""&amp; T2284,  Emploees!AC:AC,0))</f>
        <v>0</v>
      </c>
      <c r="W2284" t="b">
        <f>IF(V2284,FALSE,ISNUMBER(MATCH(T2284,Emploees!B:B,0)))</f>
        <v>1</v>
      </c>
      <c r="X2284" t="b">
        <v>1</v>
      </c>
      <c r="Y2284" t="e">
        <f>MATCH(ROW(),Sheet2!$A$2:$A$8,0)</f>
        <v>#N/A</v>
      </c>
    </row>
    <row r="2285" spans="1:25" hidden="1" x14ac:dyDescent="0.25">
      <c r="A2285" t="str">
        <v>ლევან ლომიძე</v>
      </c>
      <c r="B2285" t="str">
        <v>35001126484</v>
      </c>
      <c r="C2285" s="19" t="str">
        <v/>
      </c>
      <c r="E2285" t="str">
        <v>Male</v>
      </c>
      <c r="F2285" t="b">
        <v>1</v>
      </c>
      <c r="H2285" t="str">
        <v/>
      </c>
      <c r="I2285" t="str">
        <v/>
      </c>
      <c r="J2285" t="str">
        <v/>
      </c>
      <c r="K2285" t="str">
        <v>GE68TB7273245061600002</v>
      </c>
      <c r="M2285" t="str">
        <v/>
      </c>
      <c r="N2285" t="str">
        <v/>
      </c>
      <c r="O2285" t="str">
        <v/>
      </c>
      <c r="P2285" t="str">
        <v/>
      </c>
      <c r="Q2285" t="str">
        <v/>
      </c>
      <c r="R2285" t="str">
        <v>bf4d83f9-5064-4958-af6e-e4c21b2e4880</v>
      </c>
      <c r="S2285" t="str">
        <v>94279771-0dd8-44b8-955b-275714b1489b</v>
      </c>
      <c r="T2285" t="str">
        <v>b1054aac-1e32-4d92-b641-5ab23b7a4174</v>
      </c>
      <c r="U2285" t="str">
        <v>ICE002284</v>
      </c>
      <c r="V2285" t="b">
        <f>ISNUMBER(MATCH( ""&amp; T2285,  Emploees!AC:AC,0))</f>
        <v>1</v>
      </c>
      <c r="W2285" t="b">
        <f>IF(V2285,FALSE,ISNUMBER(MATCH(T2285,Emploees!B:B,0)))</f>
        <v>0</v>
      </c>
      <c r="X2285" t="b">
        <v>1</v>
      </c>
      <c r="Y2285" t="e">
        <f>MATCH(ROW(),Sheet2!$A$2:$A$8,0)</f>
        <v>#N/A</v>
      </c>
    </row>
    <row r="2286" spans="1:25" hidden="1" x14ac:dyDescent="0.25">
      <c r="A2286" t="str">
        <v>ბესიკ ფალავანდიშვილი</v>
      </c>
      <c r="B2286" t="str">
        <v>61008017286</v>
      </c>
      <c r="C2286" s="19" t="str">
        <v/>
      </c>
      <c r="E2286" t="str">
        <v>Male</v>
      </c>
      <c r="F2286" t="b">
        <v>1</v>
      </c>
      <c r="H2286" t="str">
        <v/>
      </c>
      <c r="I2286" t="str">
        <v/>
      </c>
      <c r="J2286" t="str">
        <v/>
      </c>
      <c r="K2286" t="str">
        <v>GE62BG0000000219103100</v>
      </c>
      <c r="M2286" t="str">
        <v/>
      </c>
      <c r="N2286" t="str">
        <v/>
      </c>
      <c r="O2286" t="str">
        <v/>
      </c>
      <c r="P2286" t="str">
        <v/>
      </c>
      <c r="Q2286" t="str">
        <v/>
      </c>
      <c r="R2286" t="str">
        <v>bf4d83f9-5064-4958-af6e-e4c21b2e4880</v>
      </c>
      <c r="S2286" t="str">
        <v>94279771-0dd8-44b8-955b-275714b1489b</v>
      </c>
      <c r="T2286" t="str">
        <v>50abe5ec-690f-4dfe-90c9-00c1e045d831</v>
      </c>
      <c r="U2286" t="str">
        <v>ICE002285</v>
      </c>
      <c r="V2286" t="b">
        <f>ISNUMBER(MATCH( ""&amp; T2286,  Emploees!AC:AC,0))</f>
        <v>1</v>
      </c>
      <c r="W2286" t="b">
        <f>IF(V2286,FALSE,ISNUMBER(MATCH(T2286,Emploees!B:B,0)))</f>
        <v>0</v>
      </c>
      <c r="X2286" t="b">
        <v>1</v>
      </c>
      <c r="Y2286" t="e">
        <f>MATCH(ROW(),Sheet2!$A$2:$A$8,0)</f>
        <v>#N/A</v>
      </c>
    </row>
    <row r="2287" spans="1:25" hidden="1" x14ac:dyDescent="0.25">
      <c r="A2287" t="str">
        <v>Termofan Havalandirma Sistemleri SAN. TIC. AS.</v>
      </c>
      <c r="B2287" t="str">
        <v/>
      </c>
      <c r="C2287" s="19" t="str">
        <v/>
      </c>
      <c r="E2287" t="str">
        <v/>
      </c>
      <c r="F2287" t="str">
        <v/>
      </c>
      <c r="H2287" t="str">
        <v/>
      </c>
      <c r="I2287" t="str">
        <v/>
      </c>
      <c r="J2287" t="str">
        <v/>
      </c>
      <c r="K2287" t="str">
        <v/>
      </c>
      <c r="M2287" t="str">
        <v/>
      </c>
      <c r="N2287" t="str">
        <v/>
      </c>
      <c r="O2287" t="str">
        <v/>
      </c>
      <c r="P2287" t="str">
        <v/>
      </c>
      <c r="Q2287" t="str">
        <v/>
      </c>
      <c r="R2287" t="str">
        <v>7766e9c2-0094-4090-adf4-ef017062457f</v>
      </c>
      <c r="S2287" t="str">
        <v>53cc2ab4-7af4-40a4-8f56-ef11c416822b</v>
      </c>
      <c r="T2287" t="str">
        <v>971ed211-c7fe-40a0-83b3-796a868016b2</v>
      </c>
      <c r="U2287" t="str">
        <v>ICE002286</v>
      </c>
      <c r="V2287" t="b">
        <f>ISNUMBER(MATCH( ""&amp; T2287,  Emploees!AC:AC,0))</f>
        <v>0</v>
      </c>
      <c r="W2287" t="b">
        <f>IF(V2287,FALSE,ISNUMBER(MATCH(T2287,Emploees!B:B,0)))</f>
        <v>0</v>
      </c>
      <c r="X2287" t="b">
        <v>1</v>
      </c>
      <c r="Y2287" t="e">
        <f>MATCH(ROW(),Sheet2!$A$2:$A$8,0)</f>
        <v>#N/A</v>
      </c>
    </row>
    <row r="2288" spans="1:25" hidden="1" x14ac:dyDescent="0.25">
      <c r="A2288" t="str">
        <v>SUZHOU HITECH ELEVATOR CO. LTD</v>
      </c>
      <c r="B2288" t="str">
        <v/>
      </c>
      <c r="C2288" s="19" t="str">
        <v/>
      </c>
      <c r="E2288" t="str">
        <v/>
      </c>
      <c r="F2288" t="str">
        <v/>
      </c>
      <c r="H2288" t="str">
        <v/>
      </c>
      <c r="I2288" t="str">
        <v/>
      </c>
      <c r="J2288" t="str">
        <v/>
      </c>
      <c r="K2288" t="str">
        <v/>
      </c>
      <c r="M2288" t="str">
        <v/>
      </c>
      <c r="N2288" t="str">
        <v/>
      </c>
      <c r="O2288" t="str">
        <v/>
      </c>
      <c r="P2288" t="str">
        <v/>
      </c>
      <c r="Q2288" t="str">
        <v/>
      </c>
      <c r="R2288" t="str">
        <v>7766e9c2-0094-4090-adf4-ef017062457f</v>
      </c>
      <c r="S2288" t="str">
        <v>a75b26b6-21da-46ea-8d26-00a7900568a0</v>
      </c>
      <c r="T2288" t="str">
        <v>cf255bd2-9822-441e-b11d-6be4b7e04a79</v>
      </c>
      <c r="U2288" t="str">
        <v>ICE002287</v>
      </c>
      <c r="V2288" t="b">
        <f>ISNUMBER(MATCH( ""&amp; T2288,  Emploees!AC:AC,0))</f>
        <v>0</v>
      </c>
      <c r="W2288" t="b">
        <f>IF(V2288,FALSE,ISNUMBER(MATCH(T2288,Emploees!B:B,0)))</f>
        <v>0</v>
      </c>
      <c r="X2288" t="b">
        <v>1</v>
      </c>
      <c r="Y2288" t="e">
        <f>MATCH(ROW(),Sheet2!$A$2:$A$8,0)</f>
        <v>#N/A</v>
      </c>
    </row>
    <row r="2289" spans="1:25" hidden="1" x14ac:dyDescent="0.25">
      <c r="A2289" t="str">
        <v>აბესალომ დოლიძე</v>
      </c>
      <c r="B2289" t="str">
        <v>61004058001</v>
      </c>
      <c r="C2289" s="19" t="str">
        <v/>
      </c>
      <c r="E2289" t="str">
        <v>Male</v>
      </c>
      <c r="F2289" t="str">
        <v/>
      </c>
      <c r="H2289" t="str">
        <v/>
      </c>
      <c r="I2289" t="str">
        <v/>
      </c>
      <c r="J2289" t="str">
        <v/>
      </c>
      <c r="K2289" t="str">
        <v>GE72BG0000000581693188</v>
      </c>
      <c r="M2289" t="str">
        <v/>
      </c>
      <c r="N2289" t="str">
        <v/>
      </c>
      <c r="O2289" t="str">
        <v/>
      </c>
      <c r="P2289" t="str">
        <v/>
      </c>
      <c r="Q2289">
        <v>2365</v>
      </c>
      <c r="R2289" t="str">
        <v>ba538574-e93f-4ce8-a780-667b61fc970a</v>
      </c>
      <c r="S2289" t="str">
        <v>94279771-0dd8-44b8-955b-275714b1489b</v>
      </c>
      <c r="T2289" t="str">
        <v>dcad03f7-dae6-4f3d-af65-8e7265cf6bba</v>
      </c>
      <c r="U2289" t="str">
        <v>ICE002288</v>
      </c>
      <c r="V2289" t="b">
        <f>ISNUMBER(MATCH( ""&amp; T2289,  Emploees!AC:AC,0))</f>
        <v>0</v>
      </c>
      <c r="W2289" t="b">
        <f>IF(V2289,FALSE,ISNUMBER(MATCH(T2289,Emploees!B:B,0)))</f>
        <v>0</v>
      </c>
      <c r="X2289" t="b">
        <v>1</v>
      </c>
      <c r="Y2289" t="e">
        <f>MATCH(ROW(),Sheet2!$A$2:$A$8,0)</f>
        <v>#N/A</v>
      </c>
    </row>
    <row r="2290" spans="1:25" hidden="1" x14ac:dyDescent="0.25">
      <c r="A2290" t="str">
        <v>იოსებ ინაიშვილი</v>
      </c>
      <c r="B2290" t="str">
        <v>61004060306</v>
      </c>
      <c r="C2290" s="19" t="str">
        <v/>
      </c>
      <c r="E2290" t="str">
        <v>Male</v>
      </c>
      <c r="F2290" t="b">
        <v>1</v>
      </c>
      <c r="H2290" t="str">
        <v/>
      </c>
      <c r="I2290" t="str">
        <v/>
      </c>
      <c r="J2290" t="str">
        <v/>
      </c>
      <c r="K2290" t="str">
        <v>GE56BG0000000498656820</v>
      </c>
      <c r="M2290" t="str">
        <v/>
      </c>
      <c r="N2290" t="str">
        <v/>
      </c>
      <c r="O2290" t="str">
        <v/>
      </c>
      <c r="P2290" t="str">
        <v/>
      </c>
      <c r="Q2290">
        <v>2366</v>
      </c>
      <c r="R2290" t="str">
        <v>bf4d83f9-5064-4958-af6e-e4c21b2e4880</v>
      </c>
      <c r="S2290" t="str">
        <v>94279771-0dd8-44b8-955b-275714b1489b</v>
      </c>
      <c r="T2290" t="str">
        <v>2201b153-3d8e-4880-8208-9135a8c88eca</v>
      </c>
      <c r="U2290" t="str">
        <v>ICE002289</v>
      </c>
      <c r="V2290" t="b">
        <f>ISNUMBER(MATCH( ""&amp; T2290,  Emploees!AC:AC,0))</f>
        <v>0</v>
      </c>
      <c r="W2290" t="b">
        <f>IF(V2290,FALSE,ISNUMBER(MATCH(T2290,Emploees!B:B,0)))</f>
        <v>0</v>
      </c>
      <c r="X2290" t="b">
        <v>1</v>
      </c>
      <c r="Y2290" t="e">
        <f>MATCH(ROW(),Sheet2!$A$2:$A$8,0)</f>
        <v>#N/A</v>
      </c>
    </row>
    <row r="2291" spans="1:25" hidden="1" x14ac:dyDescent="0.25">
      <c r="A2291" t="str">
        <v>ინტეგრალ ქონსთრაქშენი</v>
      </c>
      <c r="B2291" t="str">
        <v>400247540</v>
      </c>
      <c r="C2291" s="19" t="str">
        <v/>
      </c>
      <c r="E2291" t="str">
        <v/>
      </c>
      <c r="F2291" t="str">
        <v/>
      </c>
      <c r="H2291" t="str">
        <v/>
      </c>
      <c r="I2291" t="str">
        <v/>
      </c>
      <c r="J2291" t="str">
        <v/>
      </c>
      <c r="K2291" t="str">
        <v>GE29BG0000000101515444</v>
      </c>
      <c r="M2291" t="str">
        <v/>
      </c>
      <c r="N2291" t="str">
        <v/>
      </c>
      <c r="O2291" t="str">
        <v/>
      </c>
      <c r="P2291" t="str">
        <v/>
      </c>
      <c r="Q2291">
        <v>2348</v>
      </c>
      <c r="R2291" t="str">
        <v>0d51a686-652b-478f-9502-50b11abafa54</v>
      </c>
      <c r="S2291" t="str">
        <v>94279771-0dd8-44b8-955b-275714b1489b</v>
      </c>
      <c r="T2291" t="str">
        <v>b8ea6876-1eec-478d-9474-61bdb72723ba</v>
      </c>
      <c r="U2291" t="str">
        <v>ICE002290</v>
      </c>
      <c r="V2291" t="b">
        <f>ISNUMBER(MATCH( ""&amp; T2291,  Emploees!AC:AC,0))</f>
        <v>0</v>
      </c>
      <c r="W2291" t="b">
        <f>IF(V2291,FALSE,ISNUMBER(MATCH(T2291,Emploees!B:B,0)))</f>
        <v>0</v>
      </c>
      <c r="X2291" t="b">
        <v>1</v>
      </c>
      <c r="Y2291" t="e">
        <f>MATCH(ROW(),Sheet2!$A$2:$A$8,0)</f>
        <v>#N/A</v>
      </c>
    </row>
    <row r="2292" spans="1:25" hidden="1" x14ac:dyDescent="0.25">
      <c r="A2292" t="str">
        <v>მეტიარტი</v>
      </c>
      <c r="B2292" t="str">
        <v>400201811</v>
      </c>
      <c r="C2292" s="19" t="str">
        <v/>
      </c>
      <c r="E2292" t="str">
        <v/>
      </c>
      <c r="F2292" t="str">
        <v/>
      </c>
      <c r="H2292" t="str">
        <v/>
      </c>
      <c r="I2292" t="str">
        <v/>
      </c>
      <c r="J2292" t="str">
        <v/>
      </c>
      <c r="K2292" t="str">
        <v>GE62BG0000000189227100</v>
      </c>
      <c r="M2292" t="str">
        <v/>
      </c>
      <c r="N2292" t="str">
        <v/>
      </c>
      <c r="O2292" t="str">
        <v/>
      </c>
      <c r="P2292" t="str">
        <v/>
      </c>
      <c r="Q2292">
        <v>2356</v>
      </c>
      <c r="R2292" t="str">
        <v>0d51a686-652b-478f-9502-50b11abafa54</v>
      </c>
      <c r="S2292" t="str">
        <v>94279771-0dd8-44b8-955b-275714b1489b</v>
      </c>
      <c r="T2292" t="str">
        <v>8a409add-16ff-431f-9c85-6bfdaa5fa019</v>
      </c>
      <c r="U2292" t="str">
        <v>ICE002291</v>
      </c>
      <c r="V2292" t="b">
        <f>ISNUMBER(MATCH( ""&amp; T2292,  Emploees!AC:AC,0))</f>
        <v>0</v>
      </c>
      <c r="W2292" t="b">
        <f>IF(V2292,FALSE,ISNUMBER(MATCH(T2292,Emploees!B:B,0)))</f>
        <v>0</v>
      </c>
      <c r="X2292" t="b">
        <v>1</v>
      </c>
      <c r="Y2292" t="e">
        <f>MATCH(ROW(),Sheet2!$A$2:$A$8,0)</f>
        <v>#N/A</v>
      </c>
    </row>
    <row r="2293" spans="1:25" hidden="1" x14ac:dyDescent="0.25">
      <c r="A2293" t="str">
        <v>ჭითანავა გოდერძი</v>
      </c>
      <c r="B2293" t="str">
        <v>19001073704</v>
      </c>
      <c r="C2293" s="19" t="str">
        <v/>
      </c>
      <c r="E2293" t="str">
        <v>Male</v>
      </c>
      <c r="F2293" t="b">
        <v>1</v>
      </c>
      <c r="H2293" t="str">
        <v/>
      </c>
      <c r="I2293" t="str">
        <v/>
      </c>
      <c r="J2293" t="str">
        <v/>
      </c>
      <c r="K2293" t="str">
        <v>GE54BG0000000331773400</v>
      </c>
      <c r="M2293" t="str">
        <v/>
      </c>
      <c r="N2293" t="str">
        <v/>
      </c>
      <c r="O2293" t="str">
        <v/>
      </c>
      <c r="P2293" t="str">
        <v/>
      </c>
      <c r="Q2293" t="str">
        <v/>
      </c>
      <c r="R2293" t="str">
        <v>bf4d83f9-5064-4958-af6e-e4c21b2e4880</v>
      </c>
      <c r="S2293" t="str">
        <v>94279771-0dd8-44b8-955b-275714b1489b</v>
      </c>
      <c r="T2293" t="str">
        <v>e1b30e64-ba34-4c1d-a558-641b95322c0d</v>
      </c>
      <c r="U2293" t="str">
        <v>ICE002292</v>
      </c>
      <c r="V2293" t="b">
        <f>ISNUMBER(MATCH( ""&amp; T2293,  Emploees!AC:AC,0))</f>
        <v>0</v>
      </c>
      <c r="W2293" t="b">
        <f>IF(V2293,FALSE,ISNUMBER(MATCH(T2293,Emploees!B:B,0)))</f>
        <v>0</v>
      </c>
      <c r="X2293" t="b">
        <v>1</v>
      </c>
      <c r="Y2293" t="e">
        <f>MATCH(ROW(),Sheet2!$A$2:$A$8,0)</f>
        <v>#N/A</v>
      </c>
    </row>
    <row r="2294" spans="1:25" hidden="1" x14ac:dyDescent="0.25">
      <c r="A2294" t="str">
        <v>საბა ასლანიძე</v>
      </c>
      <c r="B2294" t="str">
        <v>61009033429</v>
      </c>
      <c r="C2294" s="19" t="str">
        <v/>
      </c>
      <c r="E2294" t="str">
        <v>Male</v>
      </c>
      <c r="F2294" t="b">
        <v>1</v>
      </c>
      <c r="H2294" t="str">
        <v/>
      </c>
      <c r="I2294" t="str">
        <v/>
      </c>
      <c r="J2294" t="str">
        <v/>
      </c>
      <c r="K2294" t="str">
        <v>GE64BG0000000527917987</v>
      </c>
      <c r="M2294" t="str">
        <v/>
      </c>
      <c r="N2294" t="str">
        <v/>
      </c>
      <c r="O2294" t="str">
        <v/>
      </c>
      <c r="P2294" t="str">
        <v/>
      </c>
      <c r="Q2294" t="str">
        <v/>
      </c>
      <c r="R2294" t="str">
        <v>bf4d83f9-5064-4958-af6e-e4c21b2e4880</v>
      </c>
      <c r="S2294" t="str">
        <v>94279771-0dd8-44b8-955b-275714b1489b</v>
      </c>
      <c r="T2294" t="str">
        <v>14f1563b-448c-4a5d-80af-ae4d63d92810</v>
      </c>
      <c r="U2294" t="str">
        <v>ICE002293</v>
      </c>
      <c r="V2294" t="b">
        <f>ISNUMBER(MATCH( ""&amp; T2294,  Emploees!AC:AC,0))</f>
        <v>0</v>
      </c>
      <c r="W2294" t="b">
        <f>IF(V2294,FALSE,ISNUMBER(MATCH(T2294,Emploees!B:B,0)))</f>
        <v>0</v>
      </c>
      <c r="X2294" t="b">
        <v>1</v>
      </c>
      <c r="Y2294" t="e">
        <f>MATCH(ROW(),Sheet2!$A$2:$A$8,0)</f>
        <v>#N/A</v>
      </c>
    </row>
    <row r="2295" spans="1:25" hidden="1" x14ac:dyDescent="0.25">
      <c r="A2295" t="str">
        <v>ფრანს ავტო</v>
      </c>
      <c r="B2295" t="str">
        <v>236098165</v>
      </c>
      <c r="C2295" s="19" t="str">
        <v/>
      </c>
      <c r="E2295" t="str">
        <v/>
      </c>
      <c r="F2295" t="str">
        <v/>
      </c>
      <c r="H2295" t="str">
        <v/>
      </c>
      <c r="I2295" t="str">
        <v/>
      </c>
      <c r="J2295" t="str">
        <v/>
      </c>
      <c r="K2295" t="str">
        <v>GE25BG0000000254559400</v>
      </c>
      <c r="M2295" t="str">
        <v/>
      </c>
      <c r="N2295" t="str">
        <v/>
      </c>
      <c r="O2295" t="str">
        <v/>
      </c>
      <c r="P2295" t="str">
        <v/>
      </c>
      <c r="Q2295">
        <v>2378</v>
      </c>
      <c r="R2295" t="str">
        <v>0d51a686-652b-478f-9502-50b11abafa54</v>
      </c>
      <c r="S2295" t="str">
        <v>94279771-0dd8-44b8-955b-275714b1489b</v>
      </c>
      <c r="T2295" t="str">
        <v>239c1ffa-b15c-4b14-af18-a276f4963ad1</v>
      </c>
      <c r="U2295" t="str">
        <v>ICE002294</v>
      </c>
      <c r="V2295" t="b">
        <f>ISNUMBER(MATCH( ""&amp; T2295,  Emploees!AC:AC,0))</f>
        <v>0</v>
      </c>
      <c r="W2295" t="b">
        <f>IF(V2295,FALSE,ISNUMBER(MATCH(T2295,Emploees!B:B,0)))</f>
        <v>0</v>
      </c>
      <c r="X2295" t="b">
        <v>1</v>
      </c>
      <c r="Y2295" t="e">
        <f>MATCH(ROW(),Sheet2!$A$2:$A$8,0)</f>
        <v>#N/A</v>
      </c>
    </row>
    <row r="2296" spans="1:25" hidden="1" x14ac:dyDescent="0.25">
      <c r="A2296" t="str">
        <v>ირაკლი ხარაიშვილი</v>
      </c>
      <c r="B2296" t="str">
        <v>57001051184</v>
      </c>
      <c r="C2296" s="19" t="str">
        <v/>
      </c>
      <c r="E2296" t="str">
        <v>Male</v>
      </c>
      <c r="F2296" t="b">
        <v>1</v>
      </c>
      <c r="H2296" t="str">
        <v/>
      </c>
      <c r="I2296" t="str">
        <v/>
      </c>
      <c r="J2296" t="str">
        <v/>
      </c>
      <c r="K2296" t="str">
        <v>GE11BG0000000562804700</v>
      </c>
      <c r="M2296" t="str">
        <v/>
      </c>
      <c r="N2296" t="str">
        <v/>
      </c>
      <c r="O2296" t="str">
        <v/>
      </c>
      <c r="P2296" t="str">
        <v/>
      </c>
      <c r="Q2296" t="str">
        <v/>
      </c>
      <c r="R2296" t="str">
        <v>bf4d83f9-5064-4958-af6e-e4c21b2e4880</v>
      </c>
      <c r="S2296" t="str">
        <v>94279771-0dd8-44b8-955b-275714b1489b</v>
      </c>
      <c r="T2296" t="str">
        <v>0dc006a1-b590-4119-89d3-d7fa17ca3fd6</v>
      </c>
      <c r="U2296" t="str">
        <v>ICE002295</v>
      </c>
      <c r="V2296" t="b">
        <f>ISNUMBER(MATCH( ""&amp; T2296,  Emploees!AC:AC,0))</f>
        <v>0</v>
      </c>
      <c r="W2296" t="b">
        <f>IF(V2296,FALSE,ISNUMBER(MATCH(T2296,Emploees!B:B,0)))</f>
        <v>0</v>
      </c>
      <c r="X2296" t="b">
        <v>1</v>
      </c>
      <c r="Y2296" t="e">
        <f>MATCH(ROW(),Sheet2!$A$2:$A$8,0)</f>
        <v>#N/A</v>
      </c>
    </row>
    <row r="2297" spans="1:25" hidden="1" x14ac:dyDescent="0.25">
      <c r="A2297" t="str">
        <v>იორკ ჰოლდინგ გრუპი</v>
      </c>
      <c r="B2297" t="str">
        <v>430800733</v>
      </c>
      <c r="C2297" s="19" t="str">
        <v/>
      </c>
      <c r="E2297" t="str">
        <v/>
      </c>
      <c r="F2297" t="str">
        <v/>
      </c>
      <c r="H2297" t="str">
        <v/>
      </c>
      <c r="I2297" t="str">
        <v/>
      </c>
      <c r="J2297" t="str">
        <v/>
      </c>
      <c r="K2297" t="str">
        <v>GE51TB7158036080100006</v>
      </c>
      <c r="M2297" t="str">
        <v/>
      </c>
      <c r="N2297" t="str">
        <v/>
      </c>
      <c r="O2297" t="str">
        <v/>
      </c>
      <c r="P2297" t="str">
        <v/>
      </c>
      <c r="Q2297">
        <v>2322</v>
      </c>
      <c r="R2297" t="str">
        <v>0d51a686-652b-478f-9502-50b11abafa54</v>
      </c>
      <c r="S2297" t="str">
        <v>94279771-0dd8-44b8-955b-275714b1489b</v>
      </c>
      <c r="T2297" t="str">
        <v>e2fdc997-fb84-4392-a1c5-6f31e02526f7</v>
      </c>
      <c r="U2297" t="str">
        <v>ICE002296</v>
      </c>
      <c r="V2297" t="b">
        <f>ISNUMBER(MATCH( ""&amp; T2297,  Emploees!AC:AC,0))</f>
        <v>0</v>
      </c>
      <c r="W2297" t="b">
        <f>IF(V2297,FALSE,ISNUMBER(MATCH(T2297,Emploees!B:B,0)))</f>
        <v>0</v>
      </c>
      <c r="X2297" t="b">
        <v>1</v>
      </c>
      <c r="Y2297" t="e">
        <f>MATCH(ROW(),Sheet2!$A$2:$A$8,0)</f>
        <v>#N/A</v>
      </c>
    </row>
    <row r="2298" spans="1:25" hidden="1" x14ac:dyDescent="0.25">
      <c r="A2298" t="str">
        <v>DIAGNOSTICA MEDICAL CORPORATION</v>
      </c>
      <c r="B2298" t="str">
        <v> 01202228</v>
      </c>
      <c r="C2298" s="19" t="str">
        <v/>
      </c>
      <c r="E2298" t="str">
        <v/>
      </c>
      <c r="F2298" t="str">
        <v/>
      </c>
      <c r="H2298" t="str">
        <v> ARMENIA, 0078, YEREVAN, MARGARIAN st. 6/1 building</v>
      </c>
      <c r="I2298" t="str">
        <v/>
      </c>
      <c r="J2298" t="str">
        <v/>
      </c>
      <c r="K2298" t="str">
        <v/>
      </c>
      <c r="M2298" t="str">
        <v/>
      </c>
      <c r="N2298" t="str">
        <v/>
      </c>
      <c r="O2298" t="str">
        <v/>
      </c>
      <c r="P2298" t="str">
        <v/>
      </c>
      <c r="Q2298" t="str">
        <v/>
      </c>
      <c r="R2298" t="str">
        <v>7766e9c2-0094-4090-adf4-ef017062457f</v>
      </c>
      <c r="S2298" t="str">
        <v>cd1d8f9c-8568-48b4-8d35-ce84e3c04d32</v>
      </c>
      <c r="T2298" t="str">
        <v>aa934aac-5710-48b1-9f92-8758072e74af</v>
      </c>
      <c r="U2298" t="str">
        <v>ICE002297</v>
      </c>
      <c r="V2298" t="b">
        <f>ISNUMBER(MATCH( ""&amp; T2298,  Emploees!AC:AC,0))</f>
        <v>0</v>
      </c>
      <c r="W2298" t="b">
        <f>IF(V2298,FALSE,ISNUMBER(MATCH(T2298,Emploees!B:B,0)))</f>
        <v>0</v>
      </c>
      <c r="X2298" t="b">
        <v>1</v>
      </c>
      <c r="Y2298" t="e">
        <f>MATCH(ROW(),Sheet2!$A$2:$A$8,0)</f>
        <v>#N/A</v>
      </c>
    </row>
    <row r="2299" spans="1:25" hidden="1" x14ac:dyDescent="0.25">
      <c r="A2299" t="str">
        <v>მიხეილი ბუცხრიკიძე</v>
      </c>
      <c r="B2299" t="str">
        <v>60001142933</v>
      </c>
      <c r="C2299" s="19" t="str">
        <v/>
      </c>
      <c r="E2299" t="str">
        <v>Male</v>
      </c>
      <c r="F2299" t="b">
        <v>1</v>
      </c>
      <c r="H2299" t="str">
        <v/>
      </c>
      <c r="I2299" t="str">
        <v/>
      </c>
      <c r="J2299" t="str">
        <v/>
      </c>
      <c r="K2299" t="str">
        <v>GE63BG0000000160975735</v>
      </c>
      <c r="M2299" t="str">
        <v/>
      </c>
      <c r="N2299" t="str">
        <v/>
      </c>
      <c r="O2299" t="str">
        <v/>
      </c>
      <c r="P2299" t="str">
        <v/>
      </c>
      <c r="Q2299">
        <v>2368</v>
      </c>
      <c r="R2299" t="str">
        <v>bf4d83f9-5064-4958-af6e-e4c21b2e4880</v>
      </c>
      <c r="S2299" t="str">
        <v>94279771-0dd8-44b8-955b-275714b1489b</v>
      </c>
      <c r="T2299" t="str">
        <v>addc4f55-d8d6-41a6-a116-ce3e3e9e024e</v>
      </c>
      <c r="U2299" t="str">
        <v>ICE002298</v>
      </c>
      <c r="V2299" t="b">
        <f>ISNUMBER(MATCH( ""&amp; T2299,  Emploees!AC:AC,0))</f>
        <v>0</v>
      </c>
      <c r="W2299" t="b">
        <f>IF(V2299,FALSE,ISNUMBER(MATCH(T2299,Emploees!B:B,0)))</f>
        <v>0</v>
      </c>
      <c r="X2299" t="b">
        <v>1</v>
      </c>
      <c r="Y2299" t="e">
        <f>MATCH(ROW(),Sheet2!$A$2:$A$8,0)</f>
        <v>#N/A</v>
      </c>
    </row>
    <row r="2300" spans="1:25" hidden="1" x14ac:dyDescent="0.25">
      <c r="A2300" t="str">
        <v>გიორგი ანანიაშვილი</v>
      </c>
      <c r="B2300" t="str">
        <v>18001033084</v>
      </c>
      <c r="C2300" s="19" t="str">
        <v/>
      </c>
      <c r="E2300" t="str">
        <v>Male</v>
      </c>
      <c r="F2300" t="b">
        <v>1</v>
      </c>
      <c r="H2300" t="str">
        <v/>
      </c>
      <c r="I2300" t="str">
        <v/>
      </c>
      <c r="J2300" t="str">
        <v/>
      </c>
      <c r="K2300" t="str">
        <v>GE29BG0000000534152516</v>
      </c>
      <c r="M2300" t="str">
        <v/>
      </c>
      <c r="N2300" t="str">
        <v/>
      </c>
      <c r="O2300" t="str">
        <v/>
      </c>
      <c r="P2300" t="str">
        <v/>
      </c>
      <c r="Q2300">
        <v>2369</v>
      </c>
      <c r="R2300" t="str">
        <v>bf4d83f9-5064-4958-af6e-e4c21b2e4880</v>
      </c>
      <c r="S2300" t="str">
        <v>94279771-0dd8-44b8-955b-275714b1489b</v>
      </c>
      <c r="T2300" t="str">
        <v>45fc1460-17a8-4a5b-8840-1c8e1b7f8967</v>
      </c>
      <c r="U2300" t="str">
        <v>ICE002299</v>
      </c>
      <c r="V2300" t="b">
        <f>ISNUMBER(MATCH( ""&amp; T2300,  Emploees!AC:AC,0))</f>
        <v>0</v>
      </c>
      <c r="W2300" t="b">
        <f>IF(V2300,FALSE,ISNUMBER(MATCH(T2300,Emploees!B:B,0)))</f>
        <v>0</v>
      </c>
      <c r="X2300" t="b">
        <v>1</v>
      </c>
      <c r="Y2300" t="e">
        <f>MATCH(ROW(),Sheet2!$A$2:$A$8,0)</f>
        <v>#N/A</v>
      </c>
    </row>
    <row r="2301" spans="1:25" hidden="1" x14ac:dyDescent="0.25">
      <c r="A2301" t="str">
        <v>ბეტა ჰოთელს</v>
      </c>
      <c r="B2301" t="str">
        <v>404585686</v>
      </c>
      <c r="C2301" s="19" t="str">
        <v/>
      </c>
      <c r="E2301" t="str">
        <v/>
      </c>
      <c r="F2301" t="str">
        <v/>
      </c>
      <c r="H2301" t="str">
        <v>ახვლედიანის ქ#22-</v>
      </c>
      <c r="I2301" t="str">
        <v/>
      </c>
      <c r="J2301" t="str">
        <v/>
      </c>
      <c r="K2301" t="str">
        <v/>
      </c>
      <c r="M2301" t="str">
        <v/>
      </c>
      <c r="N2301" t="str">
        <v/>
      </c>
      <c r="O2301" t="str">
        <v/>
      </c>
      <c r="P2301" t="str">
        <v/>
      </c>
      <c r="Q2301">
        <v>2007</v>
      </c>
      <c r="R2301" t="str">
        <v>0d51a686-652b-478f-9502-50b11abafa54</v>
      </c>
      <c r="S2301" t="str">
        <v>94279771-0dd8-44b8-955b-275714b1489b</v>
      </c>
      <c r="T2301" t="str">
        <v>67db0446-9f2c-4963-99f1-7b3593938048</v>
      </c>
      <c r="U2301" t="str">
        <v>ICE002300</v>
      </c>
      <c r="V2301" t="b">
        <f>ISNUMBER(MATCH( ""&amp; T2301,  Emploees!AC:AC,0))</f>
        <v>0</v>
      </c>
      <c r="W2301" t="b">
        <f>IF(V2301,FALSE,ISNUMBER(MATCH(T2301,Emploees!B:B,0)))</f>
        <v>0</v>
      </c>
      <c r="X2301" t="b">
        <v>1</v>
      </c>
      <c r="Y2301" t="e">
        <f>MATCH(ROW(),Sheet2!$A$2:$A$8,0)</f>
        <v>#N/A</v>
      </c>
    </row>
    <row r="2302" spans="1:25" hidden="1" x14ac:dyDescent="0.25">
      <c r="A2302" t="str">
        <v>კონსტანტინე ესაძე</v>
      </c>
      <c r="B2302" t="str">
        <v>01009007850</v>
      </c>
      <c r="C2302" s="19" t="str">
        <v/>
      </c>
      <c r="E2302" t="str">
        <v>Male</v>
      </c>
      <c r="F2302" t="b">
        <v>1</v>
      </c>
      <c r="H2302" t="str">
        <v>ავთო ვარაზის 42</v>
      </c>
      <c r="I2302" t="str">
        <v/>
      </c>
      <c r="J2302" t="str">
        <v/>
      </c>
      <c r="K2302" t="str">
        <v/>
      </c>
      <c r="M2302" t="str">
        <v/>
      </c>
      <c r="N2302" t="str">
        <v/>
      </c>
      <c r="O2302" t="str">
        <v/>
      </c>
      <c r="P2302" t="str">
        <v/>
      </c>
      <c r="Q2302">
        <v>2435</v>
      </c>
      <c r="R2302" t="str">
        <v>bf4d83f9-5064-4958-af6e-e4c21b2e4880</v>
      </c>
      <c r="S2302" t="str">
        <v>94279771-0dd8-44b8-955b-275714b1489b</v>
      </c>
      <c r="T2302" t="str">
        <v>a1a33d48-00a5-47eb-b6d2-e2a4ba886b04</v>
      </c>
      <c r="U2302" t="str">
        <v>ICE002301</v>
      </c>
      <c r="V2302" t="b">
        <f>ISNUMBER(MATCH( ""&amp; T2302,  Emploees!AC:AC,0))</f>
        <v>0</v>
      </c>
      <c r="W2302" t="b">
        <f>IF(V2302,FALSE,ISNUMBER(MATCH(T2302,Emploees!B:B,0)))</f>
        <v>0</v>
      </c>
      <c r="X2302" t="b">
        <v>1</v>
      </c>
      <c r="Y2302" t="e">
        <f>MATCH(ROW(),Sheet2!$A$2:$A$8,0)</f>
        <v>#N/A</v>
      </c>
    </row>
    <row r="2303" spans="1:25" hidden="1" x14ac:dyDescent="0.25">
      <c r="A2303" t="str">
        <v>ეკატერინე ელისაბედაშვილი</v>
      </c>
      <c r="B2303" t="str">
        <v>01019021472</v>
      </c>
      <c r="C2303" s="19" t="str">
        <v/>
      </c>
      <c r="E2303" t="str">
        <v>Female</v>
      </c>
      <c r="F2303" t="b">
        <v>1</v>
      </c>
      <c r="H2303" t="str">
        <v>წყნეთის გზატკეცილი 51</v>
      </c>
      <c r="I2303" t="str">
        <v/>
      </c>
      <c r="J2303" t="str">
        <v/>
      </c>
      <c r="K2303" t="str">
        <v/>
      </c>
      <c r="M2303" t="str">
        <v/>
      </c>
      <c r="N2303" t="str">
        <v/>
      </c>
      <c r="O2303" t="str">
        <v/>
      </c>
      <c r="P2303" t="str">
        <v/>
      </c>
      <c r="Q2303">
        <v>2200</v>
      </c>
      <c r="R2303" t="str">
        <v>bf4d83f9-5064-4958-af6e-e4c21b2e4880</v>
      </c>
      <c r="S2303" t="str">
        <v>94279771-0dd8-44b8-955b-275714b1489b</v>
      </c>
      <c r="T2303" t="str">
        <v>c6fd871b-6503-4016-a944-8d66e0c0b2b9</v>
      </c>
      <c r="U2303" t="str">
        <v>ICE002302</v>
      </c>
      <c r="V2303" t="b">
        <f>ISNUMBER(MATCH( ""&amp; T2303,  Emploees!AC:AC,0))</f>
        <v>0</v>
      </c>
      <c r="W2303" t="b">
        <f>IF(V2303,FALSE,ISNUMBER(MATCH(T2303,Emploees!B:B,0)))</f>
        <v>0</v>
      </c>
      <c r="X2303" t="b">
        <v>1</v>
      </c>
      <c r="Y2303" t="e">
        <f>MATCH(ROW(),Sheet2!$A$2:$A$8,0)</f>
        <v>#N/A</v>
      </c>
    </row>
    <row r="2304" spans="1:25" hidden="1" x14ac:dyDescent="0.25">
      <c r="A2304" t="str">
        <v>გრინლაიფ რეზიდენსი</v>
      </c>
      <c r="B2304" t="str">
        <v>65002012550</v>
      </c>
      <c r="C2304" s="19" t="str">
        <v/>
      </c>
      <c r="E2304" t="str">
        <v/>
      </c>
      <c r="F2304" t="str">
        <v/>
      </c>
      <c r="H2304" t="str">
        <v>ოქროყანა, დადიანის 3</v>
      </c>
      <c r="I2304" t="str">
        <v/>
      </c>
      <c r="J2304" t="str">
        <v/>
      </c>
      <c r="K2304" t="str">
        <v/>
      </c>
      <c r="M2304" t="str">
        <v/>
      </c>
      <c r="N2304" t="str">
        <v/>
      </c>
      <c r="O2304" t="str">
        <v/>
      </c>
      <c r="P2304" t="str">
        <v/>
      </c>
      <c r="Q2304">
        <v>2276</v>
      </c>
      <c r="R2304" t="str">
        <v>f5c3c745-eaa4-4e27-a73b-badc9ebb49c0</v>
      </c>
      <c r="S2304" t="str">
        <v>94279771-0dd8-44b8-955b-275714b1489b</v>
      </c>
      <c r="T2304" t="str">
        <v>2359c3bf-5b5c-47e8-af26-6afb7fcfdcc4</v>
      </c>
      <c r="U2304" t="str">
        <v>ICE002303</v>
      </c>
      <c r="V2304" t="b">
        <f>ISNUMBER(MATCH( ""&amp; T2304,  Emploees!AC:AC,0))</f>
        <v>0</v>
      </c>
      <c r="W2304" t="b">
        <f>IF(V2304,FALSE,ISNUMBER(MATCH(T2304,Emploees!B:B,0)))</f>
        <v>0</v>
      </c>
      <c r="X2304" t="b">
        <v>1</v>
      </c>
      <c r="Y2304" t="e">
        <f>MATCH(ROW(),Sheet2!$A$2:$A$8,0)</f>
        <v>#N/A</v>
      </c>
    </row>
    <row r="2305" spans="1:25" hidden="1" x14ac:dyDescent="0.25">
      <c r="A2305" t="str">
        <v>სასტუმრო აქვა ბათუმი</v>
      </c>
      <c r="B2305" t="str">
        <v>445646720</v>
      </c>
      <c r="C2305" s="19" t="str">
        <v/>
      </c>
      <c r="E2305" t="str">
        <v/>
      </c>
      <c r="F2305" t="str">
        <v/>
      </c>
      <c r="H2305" t="str">
        <v/>
      </c>
      <c r="I2305" t="str">
        <v/>
      </c>
      <c r="J2305" t="str">
        <v/>
      </c>
      <c r="K2305" t="str">
        <v>GE28TB7664845067800006</v>
      </c>
      <c r="M2305" t="str">
        <v/>
      </c>
      <c r="N2305" t="str">
        <v/>
      </c>
      <c r="O2305" t="str">
        <v/>
      </c>
      <c r="P2305" t="str">
        <v/>
      </c>
      <c r="Q2305">
        <v>1975</v>
      </c>
      <c r="R2305" t="str">
        <v>0d51a686-652b-478f-9502-50b11abafa54</v>
      </c>
      <c r="S2305" t="str">
        <v>94279771-0dd8-44b8-955b-275714b1489b</v>
      </c>
      <c r="T2305" t="str">
        <v>5e1b5cc8-90da-4a55-a108-54f9e5fdad65</v>
      </c>
      <c r="U2305" t="str">
        <v>ICE002304</v>
      </c>
      <c r="V2305" t="b">
        <f>ISNUMBER(MATCH( ""&amp; T2305,  Emploees!AC:AC,0))</f>
        <v>0</v>
      </c>
      <c r="W2305" t="b">
        <f>IF(V2305,FALSE,ISNUMBER(MATCH(T2305,Emploees!B:B,0)))</f>
        <v>0</v>
      </c>
      <c r="X2305" t="b">
        <v>1</v>
      </c>
      <c r="Y2305" t="e">
        <f>MATCH(ROW(),Sheet2!$A$2:$A$8,0)</f>
        <v>#N/A</v>
      </c>
    </row>
    <row r="2306" spans="1:25" hidden="1" x14ac:dyDescent="0.25">
      <c r="A2306" t="str">
        <v>შალვა ჯანანაშვილი</v>
      </c>
      <c r="B2306" t="str">
        <v>01012017008</v>
      </c>
      <c r="C2306" s="19" t="str">
        <v/>
      </c>
      <c r="E2306" t="str">
        <v>Male</v>
      </c>
      <c r="F2306" t="b">
        <v>1</v>
      </c>
      <c r="H2306" t="str">
        <v/>
      </c>
      <c r="I2306" t="str">
        <v/>
      </c>
      <c r="J2306" t="str">
        <v/>
      </c>
      <c r="K2306" t="str">
        <v>GE17BG0000000128163500</v>
      </c>
      <c r="M2306" t="str">
        <v/>
      </c>
      <c r="N2306" t="str">
        <v/>
      </c>
      <c r="O2306" t="str">
        <v/>
      </c>
      <c r="P2306" t="str">
        <v/>
      </c>
      <c r="Q2306" t="str">
        <v/>
      </c>
      <c r="R2306" t="str">
        <v>bf4d83f9-5064-4958-af6e-e4c21b2e4880</v>
      </c>
      <c r="S2306" t="str">
        <v>94279771-0dd8-44b8-955b-275714b1489b</v>
      </c>
      <c r="T2306" t="str">
        <v>06142884-7c23-49cd-84a1-a9aebd82a07b</v>
      </c>
      <c r="U2306" t="str">
        <v>ICE002305</v>
      </c>
      <c r="V2306" t="b">
        <f>ISNUMBER(MATCH( ""&amp; T2306,  Emploees!AC:AC,0))</f>
        <v>0</v>
      </c>
      <c r="W2306" t="b">
        <f>IF(V2306,FALSE,ISNUMBER(MATCH(T2306,Emploees!B:B,0)))</f>
        <v>0</v>
      </c>
      <c r="X2306" t="b">
        <v>1</v>
      </c>
      <c r="Y2306" t="e">
        <f>MATCH(ROW(),Sheet2!$A$2:$A$8,0)</f>
        <v>#N/A</v>
      </c>
    </row>
    <row r="2307" spans="1:25" hidden="1" x14ac:dyDescent="0.25">
      <c r="A2307" t="str">
        <v>AKE ASANSOR MALZEMELERI PAZ. LTD. STI.</v>
      </c>
      <c r="B2307" t="str">
        <v/>
      </c>
      <c r="C2307" s="19" t="str">
        <v/>
      </c>
      <c r="E2307" t="str">
        <v/>
      </c>
      <c r="F2307" t="str">
        <v/>
      </c>
      <c r="H2307" t="str">
        <v/>
      </c>
      <c r="I2307" t="str">
        <v/>
      </c>
      <c r="J2307" t="str">
        <v/>
      </c>
      <c r="K2307" t="str">
        <v>TR750004600056001000202785</v>
      </c>
      <c r="M2307" t="str">
        <v/>
      </c>
      <c r="N2307" t="str">
        <v/>
      </c>
      <c r="O2307" t="str">
        <v/>
      </c>
      <c r="P2307" t="str">
        <v/>
      </c>
      <c r="Q2307" t="str">
        <v/>
      </c>
      <c r="R2307" t="str">
        <v>7766e9c2-0094-4090-adf4-ef017062457f</v>
      </c>
      <c r="S2307" t="str">
        <v>53cc2ab4-7af4-40a4-8f56-ef11c416822b</v>
      </c>
      <c r="T2307" t="str">
        <v>74638752-caef-4e0d-99a1-674d349b278d</v>
      </c>
      <c r="U2307" t="str">
        <v>ICE002306</v>
      </c>
      <c r="V2307" t="b">
        <f>ISNUMBER(MATCH( ""&amp; T2307,  Emploees!AC:AC,0))</f>
        <v>0</v>
      </c>
      <c r="W2307" t="b">
        <f>IF(V2307,FALSE,ISNUMBER(MATCH(T2307,Emploees!B:B,0)))</f>
        <v>0</v>
      </c>
      <c r="X2307" t="b">
        <v>1</v>
      </c>
      <c r="Y2307" t="e">
        <f>MATCH(ROW(),Sheet2!$A$2:$A$8,0)</f>
        <v>#N/A</v>
      </c>
    </row>
    <row r="2308" spans="1:25" hidden="1" x14ac:dyDescent="0.25">
      <c r="A2308" t="str">
        <v>თე-გო 2</v>
      </c>
      <c r="B2308" t="str">
        <v>445612720</v>
      </c>
      <c r="C2308" s="19" t="str">
        <v/>
      </c>
      <c r="E2308" t="str">
        <v/>
      </c>
      <c r="F2308" t="str">
        <v/>
      </c>
      <c r="H2308" t="str">
        <v/>
      </c>
      <c r="I2308" t="str">
        <v/>
      </c>
      <c r="J2308" t="str">
        <v/>
      </c>
      <c r="K2308" t="str">
        <v>GE77BG0000000527922991</v>
      </c>
      <c r="M2308" t="str">
        <v/>
      </c>
      <c r="N2308" t="str">
        <v/>
      </c>
      <c r="O2308" t="str">
        <v/>
      </c>
      <c r="P2308" t="str">
        <v/>
      </c>
      <c r="Q2308">
        <v>2364</v>
      </c>
      <c r="R2308" t="str">
        <v>0d51a686-652b-478f-9502-50b11abafa54</v>
      </c>
      <c r="S2308" t="str">
        <v>94279771-0dd8-44b8-955b-275714b1489b</v>
      </c>
      <c r="T2308" t="str">
        <v>f8169f23-dddb-4796-8bc3-1c94679367c3</v>
      </c>
      <c r="U2308" t="str">
        <v>ICE002307</v>
      </c>
      <c r="V2308" t="b">
        <f>ISNUMBER(MATCH( ""&amp; T2308,  Emploees!AC:AC,0))</f>
        <v>0</v>
      </c>
      <c r="W2308" t="b">
        <f>IF(V2308,FALSE,ISNUMBER(MATCH(T2308,Emploees!B:B,0)))</f>
        <v>0</v>
      </c>
      <c r="X2308" t="b">
        <v>1</v>
      </c>
      <c r="Y2308" t="e">
        <f>MATCH(ROW(),Sheet2!$A$2:$A$8,0)</f>
        <v>#N/A</v>
      </c>
    </row>
    <row r="2309" spans="1:25" hidden="1" x14ac:dyDescent="0.25">
      <c r="A2309" t="str">
        <v>რამაზ დუმბაძე</v>
      </c>
      <c r="B2309" t="str">
        <v>61006056417</v>
      </c>
      <c r="C2309" s="19" t="str">
        <v/>
      </c>
      <c r="E2309" t="str">
        <v>Male</v>
      </c>
      <c r="F2309" t="b">
        <v>1</v>
      </c>
      <c r="H2309" t="str">
        <v/>
      </c>
      <c r="I2309" t="str">
        <v/>
      </c>
      <c r="J2309" t="str">
        <v/>
      </c>
      <c r="K2309" t="str">
        <v>GE17TB7325745068100011</v>
      </c>
      <c r="M2309" t="str">
        <v/>
      </c>
      <c r="N2309" t="str">
        <v/>
      </c>
      <c r="O2309" t="str">
        <v/>
      </c>
      <c r="P2309" t="str">
        <v/>
      </c>
      <c r="Q2309" t="str">
        <v/>
      </c>
      <c r="R2309" t="str">
        <v>bf4d83f9-5064-4958-af6e-e4c21b2e4880</v>
      </c>
      <c r="S2309" t="str">
        <v>94279771-0dd8-44b8-955b-275714b1489b</v>
      </c>
      <c r="T2309" t="str">
        <v>82dfa365-14ed-4939-8660-845f53d40222</v>
      </c>
      <c r="U2309" t="str">
        <v>ICE002308</v>
      </c>
      <c r="V2309" t="b">
        <f>ISNUMBER(MATCH( ""&amp; T2309,  Emploees!AC:AC,0))</f>
        <v>0</v>
      </c>
      <c r="W2309" t="b">
        <f>IF(V2309,FALSE,ISNUMBER(MATCH(T2309,Emploees!B:B,0)))</f>
        <v>0</v>
      </c>
      <c r="X2309" t="b">
        <v>1</v>
      </c>
      <c r="Y2309" t="e">
        <f>MATCH(ROW(),Sheet2!$A$2:$A$8,0)</f>
        <v>#N/A</v>
      </c>
    </row>
    <row r="2310" spans="1:25" hidden="1" x14ac:dyDescent="0.25">
      <c r="A2310" t="str">
        <v>GEO DIGITAL</v>
      </c>
      <c r="B2310" t="str">
        <v>445416504</v>
      </c>
      <c r="C2310" s="19" t="str">
        <v/>
      </c>
      <c r="E2310" t="str">
        <v/>
      </c>
      <c r="F2310" t="str">
        <v/>
      </c>
      <c r="H2310" t="str">
        <v/>
      </c>
      <c r="I2310" t="str">
        <v/>
      </c>
      <c r="J2310" t="str">
        <v/>
      </c>
      <c r="K2310" t="str">
        <v>GE74TB7213836080100003</v>
      </c>
      <c r="M2310" t="str">
        <v/>
      </c>
      <c r="N2310" t="str">
        <v/>
      </c>
      <c r="O2310" t="str">
        <v/>
      </c>
      <c r="P2310" t="str">
        <v/>
      </c>
      <c r="Q2310">
        <v>2372</v>
      </c>
      <c r="R2310" t="str">
        <v>0d51a686-652b-478f-9502-50b11abafa54</v>
      </c>
      <c r="S2310" t="str">
        <v>94279771-0dd8-44b8-955b-275714b1489b</v>
      </c>
      <c r="T2310" t="str">
        <v>01509e4d-ec01-45d1-afae-1be5fd693e75</v>
      </c>
      <c r="U2310" t="str">
        <v>ICE002309</v>
      </c>
      <c r="V2310" t="b">
        <f>ISNUMBER(MATCH( ""&amp; T2310,  Emploees!AC:AC,0))</f>
        <v>0</v>
      </c>
      <c r="W2310" t="b">
        <f>IF(V2310,FALSE,ISNUMBER(MATCH(T2310,Emploees!B:B,0)))</f>
        <v>0</v>
      </c>
      <c r="X2310" t="b">
        <v>1</v>
      </c>
      <c r="Y2310" t="e">
        <f>MATCH(ROW(),Sheet2!$A$2:$A$8,0)</f>
        <v>#N/A</v>
      </c>
    </row>
    <row r="2311" spans="1:25" hidden="1" x14ac:dyDescent="0.25">
      <c r="A2311" t="str">
        <v>გიგა თოშხუა</v>
      </c>
      <c r="B2311" t="str">
        <v>61001070514</v>
      </c>
      <c r="C2311" s="19" t="str">
        <v/>
      </c>
      <c r="E2311" t="str">
        <v>Male</v>
      </c>
      <c r="F2311" t="b">
        <v>1</v>
      </c>
      <c r="H2311" t="str">
        <v/>
      </c>
      <c r="I2311" t="str">
        <v/>
      </c>
      <c r="J2311" t="str">
        <v/>
      </c>
      <c r="K2311" t="str">
        <v>GE76BG0000000366148931</v>
      </c>
      <c r="M2311" t="str">
        <v/>
      </c>
      <c r="N2311" t="str">
        <v/>
      </c>
      <c r="O2311" t="str">
        <v/>
      </c>
      <c r="P2311" t="str">
        <v/>
      </c>
      <c r="Q2311">
        <v>2373</v>
      </c>
      <c r="R2311" t="str">
        <v>bf4d83f9-5064-4958-af6e-e4c21b2e4880</v>
      </c>
      <c r="S2311" t="str">
        <v>94279771-0dd8-44b8-955b-275714b1489b</v>
      </c>
      <c r="T2311" t="str">
        <v>134d3b2a-c225-4e91-bc7e-4d80474756cc</v>
      </c>
      <c r="U2311" t="str">
        <v>ICE002310</v>
      </c>
      <c r="V2311" t="b">
        <f>ISNUMBER(MATCH( ""&amp; T2311,  Emploees!AC:AC,0))</f>
        <v>0</v>
      </c>
      <c r="W2311" t="b">
        <f>IF(V2311,FALSE,ISNUMBER(MATCH(T2311,Emploees!B:B,0)))</f>
        <v>0</v>
      </c>
      <c r="X2311" t="b">
        <v>1</v>
      </c>
      <c r="Y2311" t="e">
        <f>MATCH(ROW(),Sheet2!$A$2:$A$8,0)</f>
        <v>#N/A</v>
      </c>
    </row>
    <row r="2312" spans="1:25" hidden="1" x14ac:dyDescent="0.25">
      <c r="A2312" t="str">
        <v>ფრიდონ ფაიქიძე</v>
      </c>
      <c r="B2312" t="str">
        <v>09001003638</v>
      </c>
      <c r="C2312" s="19" t="str">
        <v/>
      </c>
      <c r="E2312" t="str">
        <v>Male</v>
      </c>
      <c r="F2312" t="str">
        <v/>
      </c>
      <c r="H2312" t="str">
        <v/>
      </c>
      <c r="I2312" t="str">
        <v/>
      </c>
      <c r="J2312" t="str">
        <v/>
      </c>
      <c r="K2312" t="str">
        <v>GE64TB7858545063600049</v>
      </c>
      <c r="M2312" t="str">
        <v/>
      </c>
      <c r="N2312" t="str">
        <v/>
      </c>
      <c r="O2312" t="str">
        <v/>
      </c>
      <c r="P2312" t="str">
        <v/>
      </c>
      <c r="Q2312">
        <v>2379</v>
      </c>
      <c r="R2312" t="str">
        <v>ba538574-e93f-4ce8-a780-667b61fc970a</v>
      </c>
      <c r="S2312" t="str">
        <v>94279771-0dd8-44b8-955b-275714b1489b</v>
      </c>
      <c r="T2312" t="str">
        <v>eabd197c-d786-4fba-9047-3d29b59aba4b</v>
      </c>
      <c r="U2312" t="str">
        <v>ICE002311</v>
      </c>
      <c r="V2312" t="b">
        <f>ISNUMBER(MATCH( ""&amp; T2312,  Emploees!AC:AC,0))</f>
        <v>0</v>
      </c>
      <c r="W2312" t="b">
        <f>IF(V2312,FALSE,ISNUMBER(MATCH(T2312,Emploees!B:B,0)))</f>
        <v>0</v>
      </c>
      <c r="X2312" t="b">
        <v>1</v>
      </c>
      <c r="Y2312" t="e">
        <f>MATCH(ROW(),Sheet2!$A$2:$A$8,0)</f>
        <v>#N/A</v>
      </c>
    </row>
    <row r="2313" spans="1:25" hidden="1" x14ac:dyDescent="0.25">
      <c r="A2313" t="str">
        <v>ხვიჩა ტაბატაძე</v>
      </c>
      <c r="B2313" t="str">
        <v>56001018013</v>
      </c>
      <c r="C2313" s="19" t="str">
        <v/>
      </c>
      <c r="E2313" t="str">
        <v>Male</v>
      </c>
      <c r="F2313" t="b">
        <v>1</v>
      </c>
      <c r="H2313" t="str">
        <v/>
      </c>
      <c r="I2313" t="str">
        <v/>
      </c>
      <c r="J2313" t="str">
        <v/>
      </c>
      <c r="K2313" t="str">
        <v>GE38BG0000000161533353</v>
      </c>
      <c r="M2313" t="str">
        <v/>
      </c>
      <c r="N2313" t="str">
        <v/>
      </c>
      <c r="O2313" t="str">
        <v/>
      </c>
      <c r="P2313" t="str">
        <v/>
      </c>
      <c r="Q2313" t="str">
        <v/>
      </c>
      <c r="R2313" t="str">
        <v>bf4d83f9-5064-4958-af6e-e4c21b2e4880</v>
      </c>
      <c r="S2313" t="str">
        <v>94279771-0dd8-44b8-955b-275714b1489b</v>
      </c>
      <c r="T2313" t="str">
        <v>a07ff168-ceba-4274-accc-ebffbac1410b</v>
      </c>
      <c r="U2313" t="str">
        <v>ICE002312</v>
      </c>
      <c r="V2313" t="b">
        <f>ISNUMBER(MATCH( ""&amp; T2313,  Emploees!AC:AC,0))</f>
        <v>0</v>
      </c>
      <c r="W2313" t="b">
        <f>IF(V2313,FALSE,ISNUMBER(MATCH(T2313,Emploees!B:B,0)))</f>
        <v>0</v>
      </c>
      <c r="X2313" t="b">
        <v>1</v>
      </c>
      <c r="Y2313" t="e">
        <f>MATCH(ROW(),Sheet2!$A$2:$A$8,0)</f>
        <v>#N/A</v>
      </c>
    </row>
    <row r="2314" spans="1:25" hidden="1" x14ac:dyDescent="0.25">
      <c r="A2314" t="str">
        <v>ნუკრი გოგრაჭაძე</v>
      </c>
      <c r="B2314" t="str">
        <v>61010018994</v>
      </c>
      <c r="C2314" s="19" t="str">
        <v/>
      </c>
      <c r="E2314" t="str">
        <v>Male</v>
      </c>
      <c r="F2314" t="str">
        <v/>
      </c>
      <c r="H2314" t="str">
        <v/>
      </c>
      <c r="I2314" t="str">
        <v/>
      </c>
      <c r="J2314" t="str">
        <v/>
      </c>
      <c r="K2314" t="str">
        <v>GE76TB7376245068100013</v>
      </c>
      <c r="M2314" t="str">
        <v/>
      </c>
      <c r="N2314" t="str">
        <v/>
      </c>
      <c r="O2314" t="str">
        <v/>
      </c>
      <c r="P2314" t="str">
        <v/>
      </c>
      <c r="Q2314">
        <v>2383</v>
      </c>
      <c r="R2314" t="str">
        <v>ba538574-e93f-4ce8-a780-667b61fc970a</v>
      </c>
      <c r="S2314" t="str">
        <v>94279771-0dd8-44b8-955b-275714b1489b</v>
      </c>
      <c r="T2314" t="str">
        <v>273feaac-7b31-42ee-9f92-c3f031dd1034</v>
      </c>
      <c r="U2314" t="str">
        <v>ICE002313</v>
      </c>
      <c r="V2314" t="b">
        <f>ISNUMBER(MATCH( ""&amp; T2314,  Emploees!AC:AC,0))</f>
        <v>0</v>
      </c>
      <c r="W2314" t="b">
        <f>IF(V2314,FALSE,ISNUMBER(MATCH(T2314,Emploees!B:B,0)))</f>
        <v>0</v>
      </c>
      <c r="X2314" t="b">
        <v>1</v>
      </c>
      <c r="Y2314" t="e">
        <f>MATCH(ROW(),Sheet2!$A$2:$A$8,0)</f>
        <v>#N/A</v>
      </c>
    </row>
    <row r="2315" spans="1:25" hidden="1" x14ac:dyDescent="0.25">
      <c r="A2315" t="str">
        <v>ბესიკ თურმანიძე</v>
      </c>
      <c r="B2315" t="str">
        <v>61008019896</v>
      </c>
      <c r="C2315" s="19" t="str">
        <v/>
      </c>
      <c r="E2315" t="str">
        <v>Male</v>
      </c>
      <c r="F2315" t="b">
        <v>1</v>
      </c>
      <c r="H2315" t="str">
        <v/>
      </c>
      <c r="I2315" t="str">
        <v/>
      </c>
      <c r="J2315" t="str">
        <v/>
      </c>
      <c r="K2315" t="str">
        <v>GE22BG0000000162680957</v>
      </c>
      <c r="M2315" t="str">
        <v/>
      </c>
      <c r="N2315" t="str">
        <v/>
      </c>
      <c r="O2315" t="str">
        <v/>
      </c>
      <c r="P2315" t="str">
        <v/>
      </c>
      <c r="Q2315" t="str">
        <v/>
      </c>
      <c r="R2315" t="str">
        <v>bf4d83f9-5064-4958-af6e-e4c21b2e4880</v>
      </c>
      <c r="S2315" t="str">
        <v>94279771-0dd8-44b8-955b-275714b1489b</v>
      </c>
      <c r="T2315" t="str">
        <v>d0bb3e07-840f-47f6-8437-7d8d9e635d56</v>
      </c>
      <c r="U2315" t="str">
        <v>ICE002314</v>
      </c>
      <c r="V2315" t="b">
        <f>ISNUMBER(MATCH( ""&amp; T2315,  Emploees!AC:AC,0))</f>
        <v>0</v>
      </c>
      <c r="W2315" t="b">
        <f>IF(V2315,FALSE,ISNUMBER(MATCH(T2315,Emploees!B:B,0)))</f>
        <v>0</v>
      </c>
      <c r="X2315" t="b">
        <v>1</v>
      </c>
      <c r="Y2315" t="e">
        <f>MATCH(ROW(),Sheet2!$A$2:$A$8,0)</f>
        <v>#N/A</v>
      </c>
    </row>
    <row r="2316" spans="1:25" hidden="1" x14ac:dyDescent="0.25">
      <c r="A2316" t="str">
        <v>ESS MUHENDISLIK MEKANIK VE ENERJI SISTEMLERI LIMITED SIRKETI</v>
      </c>
      <c r="B2316" t="str">
        <v/>
      </c>
      <c r="C2316" s="19" t="str">
        <v/>
      </c>
      <c r="E2316" t="str">
        <v/>
      </c>
      <c r="F2316" t="str">
        <v/>
      </c>
      <c r="H2316" t="str">
        <v/>
      </c>
      <c r="I2316" t="str">
        <v/>
      </c>
      <c r="J2316" t="str">
        <v/>
      </c>
      <c r="K2316" t="str">
        <v>TR680020500009100622100101</v>
      </c>
      <c r="M2316" t="str">
        <v/>
      </c>
      <c r="N2316" t="str">
        <v/>
      </c>
      <c r="O2316" t="str">
        <v/>
      </c>
      <c r="P2316" t="str">
        <v/>
      </c>
      <c r="Q2316" t="str">
        <v/>
      </c>
      <c r="R2316" t="str">
        <v>7766e9c2-0094-4090-adf4-ef017062457f</v>
      </c>
      <c r="S2316" t="str">
        <v>53cc2ab4-7af4-40a4-8f56-ef11c416822b</v>
      </c>
      <c r="T2316" t="str">
        <v>7d270e90-64c0-47b4-a46a-f387fb003b9e</v>
      </c>
      <c r="U2316" t="str">
        <v>ICE002315</v>
      </c>
      <c r="V2316" t="b">
        <f>ISNUMBER(MATCH( ""&amp; T2316,  Emploees!AC:AC,0))</f>
        <v>0</v>
      </c>
      <c r="W2316" t="b">
        <f>IF(V2316,FALSE,ISNUMBER(MATCH(T2316,Emploees!B:B,0)))</f>
        <v>0</v>
      </c>
      <c r="X2316" t="b">
        <v>1</v>
      </c>
      <c r="Y2316" t="e">
        <f>MATCH(ROW(),Sheet2!$A$2:$A$8,0)</f>
        <v>#N/A</v>
      </c>
    </row>
    <row r="2317" spans="1:25" hidden="1" x14ac:dyDescent="0.25">
      <c r="A2317" t="str">
        <v>სალომე გიორგაძე</v>
      </c>
      <c r="B2317" t="str">
        <v>12001095415</v>
      </c>
      <c r="C2317" s="19" t="str">
        <v/>
      </c>
      <c r="E2317" t="str">
        <v>Female</v>
      </c>
      <c r="F2317" t="b">
        <v>1</v>
      </c>
      <c r="H2317" t="str">
        <v/>
      </c>
      <c r="I2317" t="str">
        <v/>
      </c>
      <c r="J2317" t="str">
        <v/>
      </c>
      <c r="K2317" t="str">
        <v/>
      </c>
      <c r="M2317" t="str">
        <v/>
      </c>
      <c r="N2317" t="str">
        <v/>
      </c>
      <c r="O2317" t="str">
        <v/>
      </c>
      <c r="P2317" t="str">
        <v/>
      </c>
      <c r="Q2317" t="str">
        <v/>
      </c>
      <c r="R2317" t="str">
        <v>bf4d83f9-5064-4958-af6e-e4c21b2e4880</v>
      </c>
      <c r="S2317" t="str">
        <v>94279771-0dd8-44b8-955b-275714b1489b</v>
      </c>
      <c r="T2317" t="str">
        <v>e5738e5c-13c7-4aa4-9e8d-725ee1900d3f</v>
      </c>
      <c r="U2317" t="str">
        <v>ICE002316</v>
      </c>
      <c r="V2317" t="b">
        <f>ISNUMBER(MATCH( ""&amp; T2317,  Emploees!AC:AC,0))</f>
        <v>0</v>
      </c>
      <c r="W2317" t="b">
        <f>IF(V2317,FALSE,ISNUMBER(MATCH(T2317,Emploees!B:B,0)))</f>
        <v>0</v>
      </c>
      <c r="X2317" t="b">
        <v>1</v>
      </c>
      <c r="Y2317" t="e">
        <f>MATCH(ROW(),Sheet2!$A$2:$A$8,0)</f>
        <v>#N/A</v>
      </c>
    </row>
    <row r="2318" spans="1:25" hidden="1" x14ac:dyDescent="0.25">
      <c r="A2318" t="str">
        <v>ვარტკეს არტენიანი</v>
      </c>
      <c r="B2318" t="str">
        <v>61001061637</v>
      </c>
      <c r="C2318" s="19" t="str">
        <v/>
      </c>
      <c r="E2318" t="str">
        <v>Male</v>
      </c>
      <c r="F2318" t="b">
        <v>1</v>
      </c>
      <c r="H2318" t="str">
        <v/>
      </c>
      <c r="I2318" t="str">
        <v/>
      </c>
      <c r="J2318" t="str">
        <v/>
      </c>
      <c r="K2318" t="str">
        <v>GE60BG0000000162477737</v>
      </c>
      <c r="M2318" t="str">
        <v/>
      </c>
      <c r="N2318" t="str">
        <v/>
      </c>
      <c r="O2318" t="str">
        <v/>
      </c>
      <c r="P2318" t="str">
        <v/>
      </c>
      <c r="Q2318">
        <v>2397</v>
      </c>
      <c r="R2318" t="str">
        <v>bf4d83f9-5064-4958-af6e-e4c21b2e4880</v>
      </c>
      <c r="S2318" t="str">
        <v>94279771-0dd8-44b8-955b-275714b1489b</v>
      </c>
      <c r="T2318" t="str">
        <v>715df23a-08e7-4101-9baa-8e985f58de89</v>
      </c>
      <c r="U2318" t="str">
        <v>ICE002317</v>
      </c>
      <c r="V2318" t="b">
        <f>ISNUMBER(MATCH( ""&amp; T2318,  Emploees!AC:AC,0))</f>
        <v>0</v>
      </c>
      <c r="W2318" t="b">
        <f>IF(V2318,FALSE,ISNUMBER(MATCH(T2318,Emploees!B:B,0)))</f>
        <v>0</v>
      </c>
      <c r="X2318" t="b">
        <v>1</v>
      </c>
      <c r="Y2318" t="e">
        <f>MATCH(ROW(),Sheet2!$A$2:$A$8,0)</f>
        <v>#N/A</v>
      </c>
    </row>
    <row r="2319" spans="1:25" hidden="1" x14ac:dyDescent="0.25">
      <c r="A2319" t="str">
        <v>გიო 2010</v>
      </c>
      <c r="B2319" t="str">
        <v>401943607</v>
      </c>
      <c r="C2319" s="19" t="str">
        <v/>
      </c>
      <c r="E2319" t="str">
        <v/>
      </c>
      <c r="F2319" t="str">
        <v/>
      </c>
      <c r="H2319" t="str">
        <v/>
      </c>
      <c r="I2319" t="str">
        <v/>
      </c>
      <c r="J2319" t="str">
        <v/>
      </c>
      <c r="K2319" t="str">
        <v>GE27BG0000000748530700</v>
      </c>
      <c r="M2319" t="str">
        <v/>
      </c>
      <c r="N2319" t="str">
        <v/>
      </c>
      <c r="O2319" t="str">
        <v/>
      </c>
      <c r="P2319" t="str">
        <v/>
      </c>
      <c r="Q2319">
        <v>2396</v>
      </c>
      <c r="R2319" t="str">
        <v>0d51a686-652b-478f-9502-50b11abafa54</v>
      </c>
      <c r="S2319" t="str">
        <v>94279771-0dd8-44b8-955b-275714b1489b</v>
      </c>
      <c r="T2319" t="str">
        <v>e683190f-a574-48dc-8f23-7db35be1d149</v>
      </c>
      <c r="U2319" t="str">
        <v>ICE002318</v>
      </c>
      <c r="V2319" t="b">
        <f>ISNUMBER(MATCH( ""&amp; T2319,  Emploees!AC:AC,0))</f>
        <v>0</v>
      </c>
      <c r="W2319" t="b">
        <f>IF(V2319,FALSE,ISNUMBER(MATCH(T2319,Emploees!B:B,0)))</f>
        <v>0</v>
      </c>
      <c r="X2319" t="b">
        <v>1</v>
      </c>
      <c r="Y2319" t="e">
        <f>MATCH(ROW(),Sheet2!$A$2:$A$8,0)</f>
        <v>#N/A</v>
      </c>
    </row>
    <row r="2320" spans="1:25" hidden="1" x14ac:dyDescent="0.25">
      <c r="A2320" t="str">
        <v>გიორგი ხუციშვილი</v>
      </c>
      <c r="B2320" t="str">
        <v>45001019987</v>
      </c>
      <c r="C2320" s="19" t="str">
        <v/>
      </c>
      <c r="E2320" t="str">
        <v>Male</v>
      </c>
      <c r="F2320" t="b">
        <v>1</v>
      </c>
      <c r="H2320" t="str">
        <v/>
      </c>
      <c r="I2320" t="str">
        <v/>
      </c>
      <c r="J2320" t="str">
        <v/>
      </c>
      <c r="K2320" t="str">
        <v>GE09TB7703145061100098</v>
      </c>
      <c r="M2320" t="str">
        <v/>
      </c>
      <c r="N2320" t="str">
        <v/>
      </c>
      <c r="O2320" t="str">
        <v/>
      </c>
      <c r="P2320" t="str">
        <v/>
      </c>
      <c r="Q2320" t="str">
        <v/>
      </c>
      <c r="R2320" t="str">
        <v>bf4d83f9-5064-4958-af6e-e4c21b2e4880</v>
      </c>
      <c r="S2320" t="str">
        <v>94279771-0dd8-44b8-955b-275714b1489b</v>
      </c>
      <c r="T2320" t="str">
        <v>aaebd43f-36be-4b3f-98c5-ad7949093c7e</v>
      </c>
      <c r="U2320" t="str">
        <v>ICE002319</v>
      </c>
      <c r="V2320" t="b">
        <f>ISNUMBER(MATCH( ""&amp; T2320,  Emploees!AC:AC,0))</f>
        <v>0</v>
      </c>
      <c r="W2320" t="b">
        <f>IF(V2320,FALSE,ISNUMBER(MATCH(T2320,Emploees!B:B,0)))</f>
        <v>1</v>
      </c>
      <c r="X2320" t="b">
        <v>1</v>
      </c>
      <c r="Y2320" t="e">
        <f>MATCH(ROW(),Sheet2!$A$2:$A$8,0)</f>
        <v>#N/A</v>
      </c>
    </row>
    <row r="2321" spans="1:25" hidden="1" x14ac:dyDescent="0.25">
      <c r="A2321" t="str">
        <v>ავთანდილ ბოლქვაძე</v>
      </c>
      <c r="B2321" t="str">
        <v>46001022774</v>
      </c>
      <c r="C2321" s="19" t="str">
        <v/>
      </c>
      <c r="E2321" t="str">
        <v>Male</v>
      </c>
      <c r="F2321" t="str">
        <v/>
      </c>
      <c r="H2321" t="str">
        <v/>
      </c>
      <c r="I2321" t="str">
        <v/>
      </c>
      <c r="J2321" t="str">
        <v/>
      </c>
      <c r="K2321" t="str">
        <v>GE83BG0000000541203735</v>
      </c>
      <c r="M2321" t="str">
        <v/>
      </c>
      <c r="N2321" t="str">
        <v/>
      </c>
      <c r="O2321" t="str">
        <v/>
      </c>
      <c r="P2321" t="str">
        <v/>
      </c>
      <c r="Q2321">
        <v>2399</v>
      </c>
      <c r="R2321" t="str">
        <v>470412f4-e2c0-4f9d-91f1-1c0630a02364</v>
      </c>
      <c r="S2321" t="str">
        <v>94279771-0dd8-44b8-955b-275714b1489b</v>
      </c>
      <c r="T2321" t="str">
        <v>1c6e06f8-5032-4845-9bfa-5a817da1b59f</v>
      </c>
      <c r="U2321" t="str">
        <v>ICE002320</v>
      </c>
      <c r="V2321" t="b">
        <f>ISNUMBER(MATCH( ""&amp; T2321,  Emploees!AC:AC,0))</f>
        <v>0</v>
      </c>
      <c r="W2321" t="b">
        <f>IF(V2321,FALSE,ISNUMBER(MATCH(T2321,Emploees!B:B,0)))</f>
        <v>0</v>
      </c>
      <c r="X2321" t="b">
        <v>1</v>
      </c>
      <c r="Y2321" t="e">
        <f>MATCH(ROW(),Sheet2!$A$2:$A$8,0)</f>
        <v>#N/A</v>
      </c>
    </row>
    <row r="2322" spans="1:25" hidden="1" x14ac:dyDescent="0.25">
      <c r="A2322" t="str">
        <v>პარაგრაფ თბილისი სითი</v>
      </c>
      <c r="B2322" t="str">
        <v>405345167</v>
      </c>
      <c r="C2322" s="19" t="str">
        <v/>
      </c>
      <c r="E2322" t="str">
        <v/>
      </c>
      <c r="F2322" t="str">
        <v/>
      </c>
      <c r="H2322" t="str">
        <v/>
      </c>
      <c r="I2322" t="str">
        <v/>
      </c>
      <c r="J2322" t="str">
        <v/>
      </c>
      <c r="K2322" t="str">
        <v>GE97BG0000000581284853</v>
      </c>
      <c r="M2322" t="str">
        <v/>
      </c>
      <c r="N2322" t="str">
        <v/>
      </c>
      <c r="O2322" t="str">
        <v/>
      </c>
      <c r="P2322" t="str">
        <v/>
      </c>
      <c r="Q2322">
        <v>2401</v>
      </c>
      <c r="R2322" t="str">
        <v>0d51a686-652b-478f-9502-50b11abafa54</v>
      </c>
      <c r="S2322" t="str">
        <v>94279771-0dd8-44b8-955b-275714b1489b</v>
      </c>
      <c r="T2322" t="str">
        <v>c028e3ec-3804-45dd-a6f1-a5e930e94d35</v>
      </c>
      <c r="U2322" t="str">
        <v>ICE002321</v>
      </c>
      <c r="V2322" t="b">
        <f>ISNUMBER(MATCH( ""&amp; T2322,  Emploees!AC:AC,0))</f>
        <v>0</v>
      </c>
      <c r="W2322" t="b">
        <f>IF(V2322,FALSE,ISNUMBER(MATCH(T2322,Emploees!B:B,0)))</f>
        <v>0</v>
      </c>
      <c r="X2322" t="b">
        <v>1</v>
      </c>
      <c r="Y2322" t="e">
        <f>MATCH(ROW(),Sheet2!$A$2:$A$8,0)</f>
        <v>#N/A</v>
      </c>
    </row>
    <row r="2323" spans="1:25" hidden="1" x14ac:dyDescent="0.25">
      <c r="A2323" t="str">
        <v>ვიფორვარდ</v>
      </c>
      <c r="B2323" t="str">
        <v>202456939</v>
      </c>
      <c r="C2323" s="19" t="str">
        <v/>
      </c>
      <c r="E2323" t="str">
        <v/>
      </c>
      <c r="F2323" t="str">
        <v/>
      </c>
      <c r="H2323" t="str">
        <v/>
      </c>
      <c r="I2323" t="str">
        <v/>
      </c>
      <c r="J2323" t="str">
        <v/>
      </c>
      <c r="K2323" t="str">
        <v>GE73HB0000000016963602</v>
      </c>
      <c r="M2323" t="str">
        <v/>
      </c>
      <c r="N2323" t="str">
        <v/>
      </c>
      <c r="O2323" t="str">
        <v/>
      </c>
      <c r="P2323" t="str">
        <v/>
      </c>
      <c r="Q2323">
        <v>2402</v>
      </c>
      <c r="R2323" t="str">
        <v>0d51a686-652b-478f-9502-50b11abafa54</v>
      </c>
      <c r="S2323" t="str">
        <v>94279771-0dd8-44b8-955b-275714b1489b</v>
      </c>
      <c r="T2323" t="str">
        <v>cc8a5c56-5d02-4f67-8205-1b95fe97ddf2</v>
      </c>
      <c r="U2323" t="str">
        <v>ICE002322</v>
      </c>
      <c r="V2323" t="b">
        <f>ISNUMBER(MATCH( ""&amp; T2323,  Emploees!AC:AC,0))</f>
        <v>0</v>
      </c>
      <c r="W2323" t="b">
        <f>IF(V2323,FALSE,ISNUMBER(MATCH(T2323,Emploees!B:B,0)))</f>
        <v>0</v>
      </c>
      <c r="X2323" t="b">
        <v>1</v>
      </c>
      <c r="Y2323" t="e">
        <f>MATCH(ROW(),Sheet2!$A$2:$A$8,0)</f>
        <v>#N/A</v>
      </c>
    </row>
    <row r="2324" spans="1:25" hidden="1" x14ac:dyDescent="0.25">
      <c r="A2324" t="str">
        <v>გოგა გოგატიშვილი</v>
      </c>
      <c r="B2324" t="str">
        <v>58001026926</v>
      </c>
      <c r="C2324" s="19" t="str">
        <v/>
      </c>
      <c r="E2324" t="str">
        <v>Male</v>
      </c>
      <c r="F2324" t="str">
        <v/>
      </c>
      <c r="H2324" t="str">
        <v/>
      </c>
      <c r="I2324" t="str">
        <v/>
      </c>
      <c r="J2324" t="str">
        <v/>
      </c>
      <c r="K2324" t="str">
        <v>BG85BG0000000100922930,GE89BG0000000586552291</v>
      </c>
      <c r="M2324" t="str">
        <v/>
      </c>
      <c r="N2324" t="str">
        <v/>
      </c>
      <c r="O2324" t="str">
        <v/>
      </c>
      <c r="P2324" t="str">
        <v/>
      </c>
      <c r="Q2324">
        <v>2406</v>
      </c>
      <c r="R2324" t="str">
        <v>470412f4-e2c0-4f9d-91f1-1c0630a02364</v>
      </c>
      <c r="S2324" t="str">
        <v>94279771-0dd8-44b8-955b-275714b1489b</v>
      </c>
      <c r="T2324" t="str">
        <v>816866d8-1f93-40a8-b1cd-3787c8e49bcf</v>
      </c>
      <c r="U2324" t="str">
        <v>ICE002323</v>
      </c>
      <c r="V2324" t="b">
        <f>ISNUMBER(MATCH( ""&amp; T2324,  Emploees!AC:AC,0))</f>
        <v>0</v>
      </c>
      <c r="W2324" t="b">
        <f>IF(V2324,FALSE,ISNUMBER(MATCH(T2324,Emploees!B:B,0)))</f>
        <v>0</v>
      </c>
      <c r="X2324" t="b">
        <v>1</v>
      </c>
      <c r="Y2324" t="e">
        <f>MATCH(ROW(),Sheet2!$A$2:$A$8,0)</f>
        <v>#N/A</v>
      </c>
    </row>
    <row r="2325" spans="1:25" hidden="1" x14ac:dyDescent="0.25">
      <c r="A2325" t="str">
        <v>თენგიზ ნაკაშიძე</v>
      </c>
      <c r="B2325" t="str">
        <v>61008015619</v>
      </c>
      <c r="C2325" s="19" t="str">
        <v/>
      </c>
      <c r="E2325" t="str">
        <v>Male</v>
      </c>
      <c r="F2325" t="b">
        <v>1</v>
      </c>
      <c r="H2325" t="str">
        <v/>
      </c>
      <c r="I2325" t="str">
        <v/>
      </c>
      <c r="J2325" t="str">
        <v/>
      </c>
      <c r="K2325" t="str">
        <v>GE27BG0000000580518843</v>
      </c>
      <c r="M2325" t="str">
        <v/>
      </c>
      <c r="N2325" t="str">
        <v/>
      </c>
      <c r="O2325" t="str">
        <v/>
      </c>
      <c r="P2325" t="str">
        <v/>
      </c>
      <c r="Q2325" t="str">
        <v/>
      </c>
      <c r="R2325" t="str">
        <v>bf4d83f9-5064-4958-af6e-e4c21b2e4880</v>
      </c>
      <c r="S2325" t="str">
        <v>94279771-0dd8-44b8-955b-275714b1489b</v>
      </c>
      <c r="T2325" t="str">
        <v>34d76b71-d2bd-445d-9b23-5bf21d673393</v>
      </c>
      <c r="U2325" t="str">
        <v>ICE002324</v>
      </c>
      <c r="V2325" t="b">
        <f>ISNUMBER(MATCH( ""&amp; T2325,  Emploees!AC:AC,0))</f>
        <v>0</v>
      </c>
      <c r="W2325" t="b">
        <f>IF(V2325,FALSE,ISNUMBER(MATCH(T2325,Emploees!B:B,0)))</f>
        <v>0</v>
      </c>
      <c r="X2325" t="b">
        <v>1</v>
      </c>
      <c r="Y2325" t="e">
        <f>MATCH(ROW(),Sheet2!$A$2:$A$8,0)</f>
        <v>#N/A</v>
      </c>
    </row>
    <row r="2326" spans="1:25" hidden="1" x14ac:dyDescent="0.25">
      <c r="A2326" t="str">
        <v>OND LIFT MAK. ITH. IHR. SAN. TIC. LTD. STI.</v>
      </c>
      <c r="B2326" t="str">
        <v/>
      </c>
      <c r="C2326" s="19" t="str">
        <v/>
      </c>
      <c r="E2326" t="str">
        <v/>
      </c>
      <c r="F2326" t="str">
        <v/>
      </c>
      <c r="H2326" t="str">
        <v/>
      </c>
      <c r="I2326" t="str">
        <v/>
      </c>
      <c r="J2326" t="str">
        <v/>
      </c>
      <c r="K2326" t="str">
        <v/>
      </c>
      <c r="M2326" t="str">
        <v/>
      </c>
      <c r="N2326" t="str">
        <v/>
      </c>
      <c r="O2326" t="str">
        <v/>
      </c>
      <c r="P2326" t="str">
        <v/>
      </c>
      <c r="Q2326" t="str">
        <v/>
      </c>
      <c r="R2326" t="str">
        <v>7766e9c2-0094-4090-adf4-ef017062457f</v>
      </c>
      <c r="S2326" t="str">
        <v>53cc2ab4-7af4-40a4-8f56-ef11c416822b</v>
      </c>
      <c r="T2326" t="str">
        <v>264bcde4-01c4-4ac0-af8b-b3de8ff22a31</v>
      </c>
      <c r="U2326" t="str">
        <v>ICE002325</v>
      </c>
      <c r="V2326" t="b">
        <f>ISNUMBER(MATCH( ""&amp; T2326,  Emploees!AC:AC,0))</f>
        <v>0</v>
      </c>
      <c r="W2326" t="b">
        <f>IF(V2326,FALSE,ISNUMBER(MATCH(T2326,Emploees!B:B,0)))</f>
        <v>0</v>
      </c>
      <c r="X2326" t="b">
        <v>1</v>
      </c>
      <c r="Y2326" t="e">
        <f>MATCH(ROW(),Sheet2!$A$2:$A$8,0)</f>
        <v>#N/A</v>
      </c>
    </row>
    <row r="2327" spans="1:25" hidden="1" x14ac:dyDescent="0.25">
      <c r="A2327" t="str">
        <v>Interweg Logistics LLC</v>
      </c>
      <c r="B2327" t="str">
        <v>405580517</v>
      </c>
      <c r="C2327" s="19" t="str">
        <v/>
      </c>
      <c r="E2327" t="str">
        <v/>
      </c>
      <c r="F2327" t="str">
        <v/>
      </c>
      <c r="H2327" t="str">
        <v>Ilia Chavchavadze Avenue, N 60b</v>
      </c>
      <c r="I2327" t="str">
        <v>Tbilisi, Georgia, 0162</v>
      </c>
      <c r="J2327" t="str">
        <v/>
      </c>
      <c r="K2327" t="str">
        <v>GE23BG000000053993188</v>
      </c>
      <c r="M2327" t="str">
        <v/>
      </c>
      <c r="N2327" t="str">
        <v/>
      </c>
      <c r="O2327" t="str">
        <v/>
      </c>
      <c r="P2327" t="str">
        <v/>
      </c>
      <c r="Q2327">
        <v>2408</v>
      </c>
      <c r="R2327" t="str">
        <v>0d51a686-652b-478f-9502-50b11abafa54</v>
      </c>
      <c r="S2327" t="str">
        <v>94279771-0dd8-44b8-955b-275714b1489b</v>
      </c>
      <c r="T2327" t="str">
        <v>5e3b0995-2f78-4b1f-b08f-8fe98fd5031d</v>
      </c>
      <c r="U2327" t="str">
        <v>ICE002326</v>
      </c>
      <c r="V2327" t="b">
        <f>ISNUMBER(MATCH( ""&amp; T2327,  Emploees!AC:AC,0))</f>
        <v>0</v>
      </c>
      <c r="W2327" t="b">
        <f>IF(V2327,FALSE,ISNUMBER(MATCH(T2327,Emploees!B:B,0)))</f>
        <v>0</v>
      </c>
      <c r="X2327" t="b">
        <v>1</v>
      </c>
      <c r="Y2327" t="e">
        <f>MATCH(ROW(),Sheet2!$A$2:$A$8,0)</f>
        <v>#N/A</v>
      </c>
    </row>
    <row r="2328" spans="1:25" hidden="1" x14ac:dyDescent="0.25">
      <c r="A2328" t="str">
        <v>ლაქი ქონსთრაქშენ</v>
      </c>
      <c r="B2328" t="str">
        <v>405370708</v>
      </c>
      <c r="C2328" s="19" t="str">
        <v/>
      </c>
      <c r="E2328" t="str">
        <v/>
      </c>
      <c r="F2328" t="str">
        <v/>
      </c>
      <c r="H2328" t="str">
        <v/>
      </c>
      <c r="I2328" t="str">
        <v/>
      </c>
      <c r="J2328" t="str">
        <v/>
      </c>
      <c r="K2328" t="str">
        <v/>
      </c>
      <c r="M2328" t="str">
        <v/>
      </c>
      <c r="N2328" t="str">
        <v/>
      </c>
      <c r="O2328" t="str">
        <v/>
      </c>
      <c r="P2328" t="str">
        <v/>
      </c>
      <c r="Q2328">
        <v>2413</v>
      </c>
      <c r="R2328" t="str">
        <v>0d51a686-652b-478f-9502-50b11abafa54</v>
      </c>
      <c r="S2328" t="str">
        <v>94279771-0dd8-44b8-955b-275714b1489b</v>
      </c>
      <c r="T2328" t="str">
        <v>70db2095-a71a-4737-90f8-20712f6b22fe</v>
      </c>
      <c r="U2328" t="str">
        <v>ICE002327</v>
      </c>
      <c r="V2328" t="b">
        <f>ISNUMBER(MATCH( ""&amp; T2328,  Emploees!AC:AC,0))</f>
        <v>0</v>
      </c>
      <c r="W2328" t="b">
        <f>IF(V2328,FALSE,ISNUMBER(MATCH(T2328,Emploees!B:B,0)))</f>
        <v>0</v>
      </c>
      <c r="X2328" t="b">
        <v>1</v>
      </c>
      <c r="Y2328" t="e">
        <f>MATCH(ROW(),Sheet2!$A$2:$A$8,0)</f>
        <v>#N/A</v>
      </c>
    </row>
    <row r="2329" spans="1:25" hidden="1" x14ac:dyDescent="0.25">
      <c r="A2329" t="str">
        <v>მართე უსაფრთხოდ</v>
      </c>
      <c r="B2329" t="str">
        <v>431954067</v>
      </c>
      <c r="C2329" s="19" t="str">
        <v/>
      </c>
      <c r="E2329" t="str">
        <v/>
      </c>
      <c r="F2329" t="str">
        <v/>
      </c>
      <c r="H2329" t="str">
        <v>თბილისი მირიან მეფის 104</v>
      </c>
      <c r="I2329" t="str">
        <v/>
      </c>
      <c r="J2329" t="str">
        <v/>
      </c>
      <c r="K2329" t="str">
        <v>GE50BG0000000499271132</v>
      </c>
      <c r="M2329" t="str">
        <v/>
      </c>
      <c r="N2329" t="str">
        <v/>
      </c>
      <c r="O2329" t="str">
        <v/>
      </c>
      <c r="P2329" t="str">
        <v/>
      </c>
      <c r="Q2329">
        <v>2409</v>
      </c>
      <c r="R2329" t="str">
        <v>0d51a686-652b-478f-9502-50b11abafa54</v>
      </c>
      <c r="S2329" t="str">
        <v>94279771-0dd8-44b8-955b-275714b1489b</v>
      </c>
      <c r="T2329" t="str">
        <v>1150f8f0-8687-41d9-94c1-de2517811d3d</v>
      </c>
      <c r="U2329" t="str">
        <v>ICE002328</v>
      </c>
      <c r="V2329" t="b">
        <f>ISNUMBER(MATCH( ""&amp; T2329,  Emploees!AC:AC,0))</f>
        <v>0</v>
      </c>
      <c r="W2329" t="b">
        <f>IF(V2329,FALSE,ISNUMBER(MATCH(T2329,Emploees!B:B,0)))</f>
        <v>0</v>
      </c>
      <c r="X2329" t="b">
        <v>1</v>
      </c>
      <c r="Y2329" t="e">
        <f>MATCH(ROW(),Sheet2!$A$2:$A$8,0)</f>
        <v>#N/A</v>
      </c>
    </row>
    <row r="2330" spans="1:25" hidden="1" x14ac:dyDescent="0.25">
      <c r="A2330" t="str">
        <v>EurAsia Klimat LLC</v>
      </c>
      <c r="B2330" t="str">
        <v>230840027493</v>
      </c>
      <c r="C2330" s="19" t="str">
        <v/>
      </c>
      <c r="E2330" t="str">
        <v/>
      </c>
      <c r="F2330" t="str">
        <v/>
      </c>
      <c r="H2330" t="str">
        <v/>
      </c>
      <c r="I2330" t="str">
        <v/>
      </c>
      <c r="J2330" t="str">
        <v/>
      </c>
      <c r="K2330" t="str">
        <v/>
      </c>
      <c r="M2330" t="str">
        <v/>
      </c>
      <c r="N2330" t="str">
        <v/>
      </c>
      <c r="O2330" t="str">
        <v/>
      </c>
      <c r="P2330" t="str">
        <v/>
      </c>
      <c r="Q2330" t="str">
        <v/>
      </c>
      <c r="R2330" t="str">
        <v>7766e9c2-0094-4090-adf4-ef017062457f</v>
      </c>
      <c r="S2330" t="str">
        <v>38dcd6d2-62e3-437b-9be2-d9cf88c8cb86</v>
      </c>
      <c r="T2330" t="str">
        <v>a69d3dd6-7d2b-487f-89bd-41cd390d4f92</v>
      </c>
      <c r="U2330" t="str">
        <v>ICE002329</v>
      </c>
      <c r="V2330" t="b">
        <f>ISNUMBER(MATCH( ""&amp; T2330,  Emploees!AC:AC,0))</f>
        <v>0</v>
      </c>
      <c r="W2330" t="b">
        <f>IF(V2330,FALSE,ISNUMBER(MATCH(T2330,Emploees!B:B,0)))</f>
        <v>0</v>
      </c>
      <c r="X2330" t="b">
        <v>1</v>
      </c>
      <c r="Y2330" t="e">
        <f>MATCH(ROW(),Sheet2!$A$2:$A$8,0)</f>
        <v>#N/A</v>
      </c>
    </row>
    <row r="2331" spans="1:25" hidden="1" x14ac:dyDescent="0.25">
      <c r="A2331" t="str">
        <v>ლევან გერმანოზაშვილი</v>
      </c>
      <c r="B2331" t="str">
        <v>01027047281</v>
      </c>
      <c r="C2331" s="19" t="str">
        <v/>
      </c>
      <c r="E2331" t="str">
        <v>Male</v>
      </c>
      <c r="F2331" t="b">
        <v>1</v>
      </c>
      <c r="H2331" t="str">
        <v/>
      </c>
      <c r="I2331" t="str">
        <v/>
      </c>
      <c r="J2331" t="str">
        <v/>
      </c>
      <c r="K2331" t="str">
        <v>GE83BG0000000371052446</v>
      </c>
      <c r="M2331" t="str">
        <v/>
      </c>
      <c r="N2331" t="str">
        <v/>
      </c>
      <c r="O2331" t="str">
        <v/>
      </c>
      <c r="P2331" t="str">
        <v/>
      </c>
      <c r="Q2331">
        <v>2403</v>
      </c>
      <c r="R2331" t="str">
        <v>bf4d83f9-5064-4958-af6e-e4c21b2e4880</v>
      </c>
      <c r="S2331" t="str">
        <v>94279771-0dd8-44b8-955b-275714b1489b</v>
      </c>
      <c r="T2331" t="str">
        <v>127c45db-f201-4d88-b6e7-71b9620cf52e</v>
      </c>
      <c r="U2331" t="str">
        <v>ICE002330</v>
      </c>
      <c r="V2331" t="b">
        <f>ISNUMBER(MATCH( ""&amp; T2331,  Emploees!AC:AC,0))</f>
        <v>0</v>
      </c>
      <c r="W2331" t="b">
        <f>IF(V2331,FALSE,ISNUMBER(MATCH(T2331,Emploees!B:B,0)))</f>
        <v>0</v>
      </c>
      <c r="X2331" t="b">
        <v>1</v>
      </c>
      <c r="Y2331" t="e">
        <f>MATCH(ROW(),Sheet2!$A$2:$A$8,0)</f>
        <v>#N/A</v>
      </c>
    </row>
    <row r="2332" spans="1:25" hidden="1" x14ac:dyDescent="0.25">
      <c r="A2332" t="str">
        <v>გიორგი ხორიაშვილი</v>
      </c>
      <c r="B2332" t="str">
        <v>12001093158</v>
      </c>
      <c r="C2332" s="19" t="str">
        <v/>
      </c>
      <c r="E2332" t="str">
        <v>Male</v>
      </c>
      <c r="F2332" t="str">
        <v/>
      </c>
      <c r="H2332" t="str">
        <v/>
      </c>
      <c r="I2332" t="str">
        <v/>
      </c>
      <c r="J2332" t="str">
        <v/>
      </c>
      <c r="K2332" t="str">
        <v>GE97BG0000000366076676</v>
      </c>
      <c r="M2332" t="str">
        <v/>
      </c>
      <c r="N2332" t="str">
        <v/>
      </c>
      <c r="O2332" t="str">
        <v/>
      </c>
      <c r="P2332" t="str">
        <v/>
      </c>
      <c r="Q2332">
        <v>2411</v>
      </c>
      <c r="R2332" t="str">
        <v>470412f4-e2c0-4f9d-91f1-1c0630a02364</v>
      </c>
      <c r="S2332" t="str">
        <v>94279771-0dd8-44b8-955b-275714b1489b</v>
      </c>
      <c r="T2332" t="str">
        <v>a75dbbb5-ad94-43e9-8652-e60fba6371fd</v>
      </c>
      <c r="U2332" t="str">
        <v>ICE002331</v>
      </c>
      <c r="V2332" t="b">
        <f>ISNUMBER(MATCH( ""&amp; T2332,  Emploees!AC:AC,0))</f>
        <v>0</v>
      </c>
      <c r="W2332" t="b">
        <f>IF(V2332,FALSE,ISNUMBER(MATCH(T2332,Emploees!B:B,0)))</f>
        <v>0</v>
      </c>
      <c r="X2332" t="b">
        <v>1</v>
      </c>
      <c r="Y2332" t="e">
        <f>MATCH(ROW(),Sheet2!$A$2:$A$8,0)</f>
        <v>#N/A</v>
      </c>
    </row>
    <row r="2333" spans="1:25" hidden="1" x14ac:dyDescent="0.25">
      <c r="A2333" t="str">
        <v>ეკატერინე ედიბერიძე</v>
      </c>
      <c r="B2333" t="str">
        <v>01007001593</v>
      </c>
      <c r="C2333" s="19" t="str">
        <v/>
      </c>
      <c r="E2333" t="str">
        <v>Female</v>
      </c>
      <c r="F2333" t="b">
        <v>1</v>
      </c>
      <c r="H2333" t="str">
        <v/>
      </c>
      <c r="I2333" t="str">
        <v/>
      </c>
      <c r="J2333" t="str">
        <v/>
      </c>
      <c r="K2333" t="str">
        <v>GE31BG0000000351497600</v>
      </c>
      <c r="M2333" t="str">
        <v/>
      </c>
      <c r="N2333" t="str">
        <v/>
      </c>
      <c r="O2333" t="str">
        <v/>
      </c>
      <c r="P2333" t="str">
        <v/>
      </c>
      <c r="Q2333" t="str">
        <v/>
      </c>
      <c r="R2333" t="str">
        <v>bf4d83f9-5064-4958-af6e-e4c21b2e4880</v>
      </c>
      <c r="S2333" t="str">
        <v>94279771-0dd8-44b8-955b-275714b1489b</v>
      </c>
      <c r="T2333" t="str">
        <v>05367ced-e00c-4fd1-a3ad-efba9be2cfc9</v>
      </c>
      <c r="U2333" t="str">
        <v>ICE002332</v>
      </c>
      <c r="V2333" t="b">
        <f>ISNUMBER(MATCH( ""&amp; T2333,  Emploees!AC:AC,0))</f>
        <v>0</v>
      </c>
      <c r="W2333" t="b">
        <f>IF(V2333,FALSE,ISNUMBER(MATCH(T2333,Emploees!B:B,0)))</f>
        <v>0</v>
      </c>
      <c r="X2333" t="b">
        <v>1</v>
      </c>
      <c r="Y2333" t="e">
        <f>MATCH(ROW(),Sheet2!$A$2:$A$8,0)</f>
        <v>#N/A</v>
      </c>
    </row>
    <row r="2334" spans="1:25" hidden="1" x14ac:dyDescent="0.25">
      <c r="A2334" t="str">
        <v>ვლადიმერ ქველაძე</v>
      </c>
      <c r="B2334" t="str">
        <v>38001005464</v>
      </c>
      <c r="C2334" s="19" t="str">
        <v/>
      </c>
      <c r="E2334" t="str">
        <v>Male</v>
      </c>
      <c r="F2334" t="str">
        <v/>
      </c>
      <c r="H2334" t="str">
        <v/>
      </c>
      <c r="I2334" t="str">
        <v/>
      </c>
      <c r="J2334" t="str">
        <v/>
      </c>
      <c r="K2334" t="str">
        <v>GE57BG0000000569534314</v>
      </c>
      <c r="M2334" t="str">
        <v/>
      </c>
      <c r="N2334" t="str">
        <v/>
      </c>
      <c r="O2334" t="str">
        <v/>
      </c>
      <c r="P2334" t="str">
        <v/>
      </c>
      <c r="Q2334">
        <v>2031</v>
      </c>
      <c r="R2334" t="str">
        <v>ba538574-e93f-4ce8-a780-667b61fc970a</v>
      </c>
      <c r="S2334" t="str">
        <v>94279771-0dd8-44b8-955b-275714b1489b</v>
      </c>
      <c r="T2334" t="str">
        <v>377db28b-3cc8-4fab-9d2b-9909ab32a4bd</v>
      </c>
      <c r="U2334" t="str">
        <v>ICE002333</v>
      </c>
      <c r="V2334" t="b">
        <f>ISNUMBER(MATCH( ""&amp; T2334,  Emploees!AC:AC,0))</f>
        <v>0</v>
      </c>
      <c r="W2334" t="b">
        <f>IF(V2334,FALSE,ISNUMBER(MATCH(T2334,Emploees!B:B,0)))</f>
        <v>0</v>
      </c>
      <c r="X2334" t="b">
        <v>1</v>
      </c>
      <c r="Y2334" t="e">
        <f>MATCH(ROW(),Sheet2!$A$2:$A$8,0)</f>
        <v>#N/A</v>
      </c>
    </row>
    <row r="2335" spans="1:25" hidden="1" x14ac:dyDescent="0.25">
      <c r="A2335" t="str">
        <v>მურმან დიასამიძე</v>
      </c>
      <c r="B2335" t="str">
        <v>61008010019</v>
      </c>
      <c r="C2335" s="19" t="str">
        <v/>
      </c>
      <c r="E2335" t="str">
        <v>Male</v>
      </c>
      <c r="F2335" t="b">
        <v>1</v>
      </c>
      <c r="H2335" t="str">
        <v/>
      </c>
      <c r="I2335" t="str">
        <v/>
      </c>
      <c r="J2335" t="str">
        <v/>
      </c>
      <c r="K2335" t="str">
        <v>GE39TB7827345063300001</v>
      </c>
      <c r="M2335" t="str">
        <v/>
      </c>
      <c r="N2335" t="str">
        <v/>
      </c>
      <c r="O2335" t="str">
        <v/>
      </c>
      <c r="P2335" t="str">
        <v/>
      </c>
      <c r="Q2335">
        <v>2414</v>
      </c>
      <c r="R2335" t="str">
        <v>bf4d83f9-5064-4958-af6e-e4c21b2e4880</v>
      </c>
      <c r="S2335" t="str">
        <v>94279771-0dd8-44b8-955b-275714b1489b</v>
      </c>
      <c r="T2335" t="str">
        <v>b2ab534a-1b1a-45e3-92a7-c33c98277e0e</v>
      </c>
      <c r="U2335" t="str">
        <v>ICE002334</v>
      </c>
      <c r="V2335" t="b">
        <f>ISNUMBER(MATCH( ""&amp; T2335,  Emploees!AC:AC,0))</f>
        <v>0</v>
      </c>
      <c r="W2335" t="b">
        <f>IF(V2335,FALSE,ISNUMBER(MATCH(T2335,Emploees!B:B,0)))</f>
        <v>0</v>
      </c>
      <c r="X2335" t="b">
        <v>1</v>
      </c>
      <c r="Y2335" t="e">
        <f>MATCH(ROW(),Sheet2!$A$2:$A$8,0)</f>
        <v>#N/A</v>
      </c>
    </row>
    <row r="2336" spans="1:25" hidden="1" x14ac:dyDescent="0.25">
      <c r="A2336" t="str">
        <v>სმარტლი</v>
      </c>
      <c r="B2336" t="str">
        <v>402026491</v>
      </c>
      <c r="C2336" s="19" t="str">
        <v/>
      </c>
      <c r="E2336" t="str">
        <v/>
      </c>
      <c r="F2336" t="str">
        <v/>
      </c>
      <c r="H2336" t="str">
        <v>15, Aleksandre Kazbegi Avenue</v>
      </c>
      <c r="I2336" t="str">
        <v/>
      </c>
      <c r="J2336" t="str">
        <v/>
      </c>
      <c r="K2336" t="str">
        <v>GE39BG0000000162246091GEL</v>
      </c>
      <c r="M2336" t="str">
        <v/>
      </c>
      <c r="N2336" t="str">
        <v/>
      </c>
      <c r="O2336" t="str">
        <v/>
      </c>
      <c r="P2336" t="str">
        <v/>
      </c>
      <c r="Q2336">
        <v>2417</v>
      </c>
      <c r="R2336" t="str">
        <v>0d51a686-652b-478f-9502-50b11abafa54</v>
      </c>
      <c r="S2336" t="str">
        <v>94279771-0dd8-44b8-955b-275714b1489b</v>
      </c>
      <c r="T2336" t="str">
        <v>8a516cac-3082-431c-aa7b-718e81a43f0d</v>
      </c>
      <c r="U2336" t="str">
        <v>ICE002335</v>
      </c>
      <c r="V2336" t="b">
        <f>ISNUMBER(MATCH( ""&amp; T2336,  Emploees!AC:AC,0))</f>
        <v>0</v>
      </c>
      <c r="W2336" t="b">
        <f>IF(V2336,FALSE,ISNUMBER(MATCH(T2336,Emploees!B:B,0)))</f>
        <v>0</v>
      </c>
      <c r="X2336" t="b">
        <v>1</v>
      </c>
      <c r="Y2336" t="e">
        <f>MATCH(ROW(),Sheet2!$A$2:$A$8,0)</f>
        <v>#N/A</v>
      </c>
    </row>
    <row r="2337" spans="1:25" hidden="1" x14ac:dyDescent="0.25">
      <c r="A2337" t="str">
        <v>მეგა პალასი</v>
      </c>
      <c r="B2337" t="str">
        <v>445437331</v>
      </c>
      <c r="C2337" s="19" t="str">
        <v/>
      </c>
      <c r="E2337" t="str">
        <v/>
      </c>
      <c r="F2337" t="str">
        <v/>
      </c>
      <c r="H2337" t="str">
        <v>111, Gorgiladze street</v>
      </c>
      <c r="I2337" t="str">
        <v/>
      </c>
      <c r="J2337" t="str">
        <v/>
      </c>
      <c r="K2337" t="str">
        <v>GE48TB7355836050100001</v>
      </c>
      <c r="M2337" t="str">
        <v/>
      </c>
      <c r="N2337" t="str">
        <v/>
      </c>
      <c r="O2337" t="str">
        <v/>
      </c>
      <c r="P2337" t="str">
        <v/>
      </c>
      <c r="Q2337">
        <v>2418</v>
      </c>
      <c r="R2337" t="str">
        <v>0d51a686-652b-478f-9502-50b11abafa54</v>
      </c>
      <c r="S2337" t="str">
        <v>94279771-0dd8-44b8-955b-275714b1489b</v>
      </c>
      <c r="T2337" t="str">
        <v>1d1d9b4c-aa4c-4345-bcf2-50db4646ac69</v>
      </c>
      <c r="U2337" t="str">
        <v>ICE002336</v>
      </c>
      <c r="V2337" t="b">
        <f>ISNUMBER(MATCH( ""&amp; T2337,  Emploees!AC:AC,0))</f>
        <v>0</v>
      </c>
      <c r="W2337" t="b">
        <f>IF(V2337,FALSE,ISNUMBER(MATCH(T2337,Emploees!B:B,0)))</f>
        <v>0</v>
      </c>
      <c r="X2337" t="b">
        <v>1</v>
      </c>
      <c r="Y2337" t="e">
        <f>MATCH(ROW(),Sheet2!$A$2:$A$8,0)</f>
        <v>#N/A</v>
      </c>
    </row>
    <row r="2338" spans="1:25" hidden="1" x14ac:dyDescent="0.25">
      <c r="A2338" t="str">
        <v>მარდი ჰილსი</v>
      </c>
      <c r="B2338" t="str">
        <v>405572633</v>
      </c>
      <c r="C2338" s="19" t="str">
        <v/>
      </c>
      <c r="E2338" t="str">
        <v/>
      </c>
      <c r="F2338" t="str">
        <v/>
      </c>
      <c r="H2338" t="str">
        <v/>
      </c>
      <c r="I2338" t="str">
        <v/>
      </c>
      <c r="J2338" t="str">
        <v/>
      </c>
      <c r="K2338" t="str">
        <v/>
      </c>
      <c r="M2338" t="str">
        <v/>
      </c>
      <c r="N2338" t="str">
        <v/>
      </c>
      <c r="O2338" t="str">
        <v/>
      </c>
      <c r="P2338" t="str">
        <v/>
      </c>
      <c r="Q2338">
        <v>2433</v>
      </c>
      <c r="R2338" t="str">
        <v>0d51a686-652b-478f-9502-50b11abafa54</v>
      </c>
      <c r="S2338" t="str">
        <v>94279771-0dd8-44b8-955b-275714b1489b</v>
      </c>
      <c r="T2338" t="str">
        <v>4ff0f14c-18c2-4c6e-bbd4-433567fb5d13</v>
      </c>
      <c r="U2338" t="str">
        <v>ICE002337</v>
      </c>
      <c r="V2338" t="b">
        <f>ISNUMBER(MATCH( ""&amp; T2338,  Emploees!AC:AC,0))</f>
        <v>0</v>
      </c>
      <c r="W2338" t="b">
        <f>IF(V2338,FALSE,ISNUMBER(MATCH(T2338,Emploees!B:B,0)))</f>
        <v>0</v>
      </c>
      <c r="X2338" t="b">
        <v>1</v>
      </c>
      <c r="Y2338" t="e">
        <f>MATCH(ROW(),Sheet2!$A$2:$A$8,0)</f>
        <v>#N/A</v>
      </c>
    </row>
    <row r="2339" spans="1:25" hidden="1" x14ac:dyDescent="0.25">
      <c r="A2339" t="str">
        <v>ნათია კიტია</v>
      </c>
      <c r="B2339" t="str">
        <v>61003004741</v>
      </c>
      <c r="C2339" s="19" t="str">
        <v/>
      </c>
      <c r="E2339" t="str">
        <v>Female</v>
      </c>
      <c r="F2339" t="b">
        <v>1</v>
      </c>
      <c r="H2339" t="str">
        <v/>
      </c>
      <c r="I2339" t="str">
        <v/>
      </c>
      <c r="J2339" t="str">
        <v/>
      </c>
      <c r="K2339" t="str">
        <v>GE30BG0000000103189840</v>
      </c>
      <c r="M2339" t="str">
        <v/>
      </c>
      <c r="N2339" t="str">
        <v/>
      </c>
      <c r="O2339" t="str">
        <v/>
      </c>
      <c r="P2339" t="str">
        <v/>
      </c>
      <c r="Q2339" t="str">
        <v/>
      </c>
      <c r="R2339" t="str">
        <v>bf4d83f9-5064-4958-af6e-e4c21b2e4880</v>
      </c>
      <c r="S2339" t="str">
        <v>94279771-0dd8-44b8-955b-275714b1489b</v>
      </c>
      <c r="T2339" t="str">
        <v>b3451976-842d-44cf-a6c2-e6becc976ad1</v>
      </c>
      <c r="U2339" t="str">
        <v>ICE002338</v>
      </c>
      <c r="V2339" t="b">
        <f>ISNUMBER(MATCH( ""&amp; T2339,  Emploees!AC:AC,0))</f>
        <v>0</v>
      </c>
      <c r="W2339" t="b">
        <f>IF(V2339,FALSE,ISNUMBER(MATCH(T2339,Emploees!B:B,0)))</f>
        <v>0</v>
      </c>
      <c r="X2339" t="b">
        <v>1</v>
      </c>
      <c r="Y2339" t="e">
        <f>MATCH(ROW(),Sheet2!$A$2:$A$8,0)</f>
        <v>#N/A</v>
      </c>
    </row>
    <row r="2340" spans="1:25" hidden="1" x14ac:dyDescent="0.25">
      <c r="A2340" t="str">
        <v>დავით გულბიანი</v>
      </c>
      <c r="B2340" t="str">
        <v>33001058392</v>
      </c>
      <c r="C2340" s="19" t="str">
        <v/>
      </c>
      <c r="E2340" t="str">
        <v>Male</v>
      </c>
      <c r="F2340" t="b">
        <v>1</v>
      </c>
      <c r="H2340" t="str">
        <v/>
      </c>
      <c r="I2340" t="str">
        <v/>
      </c>
      <c r="J2340" t="str">
        <v/>
      </c>
      <c r="K2340" t="str">
        <v>GE14BG0000000827952400</v>
      </c>
      <c r="M2340" t="str">
        <v/>
      </c>
      <c r="N2340" t="str">
        <v/>
      </c>
      <c r="O2340" t="str">
        <v/>
      </c>
      <c r="P2340" t="str">
        <v/>
      </c>
      <c r="Q2340" t="str">
        <v/>
      </c>
      <c r="R2340" t="str">
        <v>bf4d83f9-5064-4958-af6e-e4c21b2e4880</v>
      </c>
      <c r="S2340" t="str">
        <v>94279771-0dd8-44b8-955b-275714b1489b</v>
      </c>
      <c r="T2340" t="str">
        <v>0165042d-ef4b-42e5-b3d6-9d91466f1bb6</v>
      </c>
      <c r="U2340" t="str">
        <v>ICE002339</v>
      </c>
      <c r="V2340" t="b">
        <f>ISNUMBER(MATCH( ""&amp; T2340,  Emploees!AC:AC,0))</f>
        <v>0</v>
      </c>
      <c r="W2340" t="b">
        <f>IF(V2340,FALSE,ISNUMBER(MATCH(T2340,Emploees!B:B,0)))</f>
        <v>0</v>
      </c>
      <c r="X2340" t="b">
        <v>1</v>
      </c>
      <c r="Y2340" t="e">
        <f>MATCH(ROW(),Sheet2!$A$2:$A$8,0)</f>
        <v>#N/A</v>
      </c>
    </row>
    <row r="2341" spans="1:25" hidden="1" x14ac:dyDescent="0.25">
      <c r="A2341" t="str">
        <v>ნორაირ ავეტიანი</v>
      </c>
      <c r="B2341" t="str">
        <v>01027074783</v>
      </c>
      <c r="C2341" s="19" t="str">
        <v/>
      </c>
      <c r="E2341" t="str">
        <v>Male</v>
      </c>
      <c r="F2341" t="b">
        <v>1</v>
      </c>
      <c r="H2341" t="str">
        <v/>
      </c>
      <c r="I2341" t="str">
        <v/>
      </c>
      <c r="J2341" t="str">
        <v/>
      </c>
      <c r="K2341" t="str">
        <v>GE64BG0000000161741241</v>
      </c>
      <c r="M2341" t="str">
        <v/>
      </c>
      <c r="N2341" t="str">
        <v/>
      </c>
      <c r="O2341" t="str">
        <v/>
      </c>
      <c r="P2341" t="str">
        <v/>
      </c>
      <c r="Q2341" t="str">
        <v/>
      </c>
      <c r="R2341" t="str">
        <v>bf4d83f9-5064-4958-af6e-e4c21b2e4880</v>
      </c>
      <c r="S2341" t="str">
        <v>94279771-0dd8-44b8-955b-275714b1489b</v>
      </c>
      <c r="T2341" t="str">
        <v>5070f372-1baf-421b-b64d-bd5e154a3e98</v>
      </c>
      <c r="U2341" t="str">
        <v>ICE002340</v>
      </c>
      <c r="V2341" t="b">
        <f>ISNUMBER(MATCH( ""&amp; T2341,  Emploees!AC:AC,0))</f>
        <v>0</v>
      </c>
      <c r="W2341" t="b">
        <f>IF(V2341,FALSE,ISNUMBER(MATCH(T2341,Emploees!B:B,0)))</f>
        <v>0</v>
      </c>
      <c r="X2341" t="b">
        <v>1</v>
      </c>
      <c r="Y2341" t="e">
        <f>MATCH(ROW(),Sheet2!$A$2:$A$8,0)</f>
        <v>#N/A</v>
      </c>
    </row>
    <row r="2342" spans="1:25" hidden="1" x14ac:dyDescent="0.25">
      <c r="A2342" t="str">
        <v>ელგუჯა ჯაფარიძე</v>
      </c>
      <c r="B2342" t="str">
        <v>61003003272</v>
      </c>
      <c r="C2342" s="19" t="str">
        <v/>
      </c>
      <c r="E2342" t="str">
        <v>Male</v>
      </c>
      <c r="F2342" t="b">
        <v>1</v>
      </c>
      <c r="H2342" t="str">
        <v>ბათუმი</v>
      </c>
      <c r="I2342" t="str">
        <v/>
      </c>
      <c r="J2342" t="str">
        <v/>
      </c>
      <c r="K2342" t="str">
        <v>GE94BG0000000802500100</v>
      </c>
      <c r="M2342" t="str">
        <v/>
      </c>
      <c r="N2342" t="str">
        <v/>
      </c>
      <c r="O2342" t="str">
        <v/>
      </c>
      <c r="P2342" t="str">
        <v/>
      </c>
      <c r="Q2342" t="str">
        <v/>
      </c>
      <c r="R2342" t="str">
        <v>bf4d83f9-5064-4958-af6e-e4c21b2e4880</v>
      </c>
      <c r="S2342" t="str">
        <v>94279771-0dd8-44b8-955b-275714b1489b</v>
      </c>
      <c r="T2342" t="str">
        <v>d8ae9a32-9c1a-49be-a288-c35ba124d395</v>
      </c>
      <c r="U2342" t="str">
        <v>ICE002341</v>
      </c>
      <c r="V2342" t="b">
        <f>ISNUMBER(MATCH( ""&amp; T2342,  Emploees!AC:AC,0))</f>
        <v>1</v>
      </c>
      <c r="W2342" t="b">
        <f>IF(V2342,FALSE,ISNUMBER(MATCH(T2342,Emploees!B:B,0)))</f>
        <v>0</v>
      </c>
      <c r="X2342" t="b">
        <v>1</v>
      </c>
      <c r="Y2342" t="e">
        <f>MATCH(ROW(),Sheet2!$A$2:$A$8,0)</f>
        <v>#N/A</v>
      </c>
    </row>
    <row r="2343" spans="1:25" hidden="1" x14ac:dyDescent="0.25">
      <c r="A2343" t="str">
        <v>გიორგი ბლადაძე</v>
      </c>
      <c r="B2343" t="str">
        <v>61004073353</v>
      </c>
      <c r="C2343" s="19" t="str">
        <v/>
      </c>
      <c r="E2343" t="str">
        <v>Male</v>
      </c>
      <c r="F2343" t="b">
        <v>1</v>
      </c>
      <c r="H2343" t="str">
        <v>ბათუმი</v>
      </c>
      <c r="I2343" t="str">
        <v/>
      </c>
      <c r="J2343" t="str">
        <v/>
      </c>
      <c r="K2343" t="str">
        <v>GE74BG0000000540071034</v>
      </c>
      <c r="M2343" t="str">
        <v/>
      </c>
      <c r="N2343" t="str">
        <v/>
      </c>
      <c r="O2343" t="str">
        <v/>
      </c>
      <c r="P2343" t="str">
        <v/>
      </c>
      <c r="Q2343" t="str">
        <v/>
      </c>
      <c r="R2343" t="str">
        <v>bf4d83f9-5064-4958-af6e-e4c21b2e4880</v>
      </c>
      <c r="S2343" t="str">
        <v>94279771-0dd8-44b8-955b-275714b1489b</v>
      </c>
      <c r="T2343" t="str">
        <v>fd6b1f65-d688-43b2-91e3-ba220d4ec049</v>
      </c>
      <c r="U2343" t="str">
        <v>ICE002342</v>
      </c>
      <c r="V2343" t="b">
        <f>ISNUMBER(MATCH( ""&amp; T2343,  Emploees!AC:AC,0))</f>
        <v>0</v>
      </c>
      <c r="W2343" t="b">
        <f>IF(V2343,FALSE,ISNUMBER(MATCH(T2343,Emploees!B:B,0)))</f>
        <v>1</v>
      </c>
      <c r="X2343" t="b">
        <v>1</v>
      </c>
      <c r="Y2343" t="e">
        <f>MATCH(ROW(),Sheet2!$A$2:$A$8,0)</f>
        <v>#N/A</v>
      </c>
    </row>
    <row r="2344" spans="1:25" hidden="1" x14ac:dyDescent="0.25">
      <c r="A2344" t="str">
        <v>გიორგი გოგიტიძე</v>
      </c>
      <c r="B2344" t="str">
        <v>61004062733</v>
      </c>
      <c r="C2344" s="19" t="str">
        <v/>
      </c>
      <c r="E2344" t="str">
        <v>Male</v>
      </c>
      <c r="F2344" t="b">
        <v>1</v>
      </c>
      <c r="H2344" t="str">
        <v>ბათუმი</v>
      </c>
      <c r="I2344" t="str">
        <v/>
      </c>
      <c r="J2344" t="str">
        <v/>
      </c>
      <c r="K2344" t="str">
        <v>GE78TB7832645061100141</v>
      </c>
      <c r="M2344" t="str">
        <v/>
      </c>
      <c r="N2344" t="str">
        <v/>
      </c>
      <c r="O2344" t="str">
        <v/>
      </c>
      <c r="P2344" t="str">
        <v/>
      </c>
      <c r="Q2344" t="str">
        <v/>
      </c>
      <c r="R2344" t="str">
        <v>bf4d83f9-5064-4958-af6e-e4c21b2e4880</v>
      </c>
      <c r="S2344" t="str">
        <v>94279771-0dd8-44b8-955b-275714b1489b</v>
      </c>
      <c r="T2344" t="str">
        <v>f148a76b-2acc-4272-b974-43a8bc73b705</v>
      </c>
      <c r="U2344" t="str">
        <v>ICE002343</v>
      </c>
      <c r="V2344" t="b">
        <f>ISNUMBER(MATCH( ""&amp; T2344,  Emploees!AC:AC,0))</f>
        <v>1</v>
      </c>
      <c r="W2344" t="b">
        <f>IF(V2344,FALSE,ISNUMBER(MATCH(T2344,Emploees!B:B,0)))</f>
        <v>0</v>
      </c>
      <c r="X2344" t="b">
        <v>1</v>
      </c>
      <c r="Y2344" t="e">
        <f>MATCH(ROW(),Sheet2!$A$2:$A$8,0)</f>
        <v>#N/A</v>
      </c>
    </row>
    <row r="2345" spans="1:25" hidden="1" x14ac:dyDescent="0.25">
      <c r="A2345" t="str">
        <v>ლაშა აბულაძე</v>
      </c>
      <c r="B2345" t="str">
        <v>61006072389</v>
      </c>
      <c r="C2345" s="19" t="str">
        <v/>
      </c>
      <c r="E2345" t="str">
        <v>Male</v>
      </c>
      <c r="F2345" t="b">
        <v>1</v>
      </c>
      <c r="H2345" t="str">
        <v>ბათუმი</v>
      </c>
      <c r="I2345" t="str">
        <v/>
      </c>
      <c r="J2345" t="str">
        <v/>
      </c>
      <c r="K2345" t="str">
        <v>GE41BG0000000499241418</v>
      </c>
      <c r="M2345" t="str">
        <v/>
      </c>
      <c r="N2345" t="str">
        <v/>
      </c>
      <c r="O2345" t="str">
        <v/>
      </c>
      <c r="P2345" t="str">
        <v/>
      </c>
      <c r="Q2345" t="str">
        <v/>
      </c>
      <c r="R2345" t="str">
        <v>bf4d83f9-5064-4958-af6e-e4c21b2e4880</v>
      </c>
      <c r="S2345" t="str">
        <v>94279771-0dd8-44b8-955b-275714b1489b</v>
      </c>
      <c r="T2345" t="str">
        <v>0fbeff6b-8913-46a0-a2c1-840682636b38</v>
      </c>
      <c r="U2345" t="str">
        <v>ICE002344</v>
      </c>
      <c r="V2345" t="b">
        <f>ISNUMBER(MATCH( ""&amp; T2345,  Emploees!AC:AC,0))</f>
        <v>0</v>
      </c>
      <c r="W2345" t="b">
        <f>IF(V2345,FALSE,ISNUMBER(MATCH(T2345,Emploees!B:B,0)))</f>
        <v>1</v>
      </c>
      <c r="X2345" t="b">
        <v>1</v>
      </c>
      <c r="Y2345" t="e">
        <f>MATCH(ROW(),Sheet2!$A$2:$A$8,0)</f>
        <v>#N/A</v>
      </c>
    </row>
    <row r="2346" spans="1:25" hidden="1" x14ac:dyDescent="0.25">
      <c r="A2346" t="str">
        <v>დიმიტრი სურაილოვი</v>
      </c>
      <c r="B2346" t="str">
        <v>52001022709</v>
      </c>
      <c r="C2346" s="19" t="str">
        <v/>
      </c>
      <c r="E2346" t="str">
        <v>Male</v>
      </c>
      <c r="F2346" t="b">
        <v>1</v>
      </c>
      <c r="H2346" t="str">
        <v>თბილისი</v>
      </c>
      <c r="I2346" t="str">
        <v/>
      </c>
      <c r="J2346" t="str">
        <v/>
      </c>
      <c r="K2346" t="str">
        <v>GE07BG0000000103105573</v>
      </c>
      <c r="M2346" t="str">
        <v/>
      </c>
      <c r="N2346" t="str">
        <v/>
      </c>
      <c r="O2346" t="str">
        <v/>
      </c>
      <c r="P2346" t="str">
        <v/>
      </c>
      <c r="Q2346" t="str">
        <v/>
      </c>
      <c r="R2346" t="str">
        <v>bf4d83f9-5064-4958-af6e-e4c21b2e4880</v>
      </c>
      <c r="S2346" t="str">
        <v>94279771-0dd8-44b8-955b-275714b1489b</v>
      </c>
      <c r="T2346" t="str">
        <v>bcc818c5-a4bb-4b92-a74e-bd874492c42f</v>
      </c>
      <c r="U2346" t="str">
        <v>ICE002345</v>
      </c>
      <c r="V2346" t="b">
        <f>ISNUMBER(MATCH( ""&amp; T2346,  Emploees!AC:AC,0))</f>
        <v>0</v>
      </c>
      <c r="W2346" t="b">
        <f>IF(V2346,FALSE,ISNUMBER(MATCH(T2346,Emploees!B:B,0)))</f>
        <v>1</v>
      </c>
      <c r="X2346" t="b">
        <v>1</v>
      </c>
      <c r="Y2346" t="e">
        <f>MATCH(ROW(),Sheet2!$A$2:$A$8,0)</f>
        <v>#N/A</v>
      </c>
    </row>
    <row r="2347" spans="1:25" hidden="1" x14ac:dyDescent="0.25">
      <c r="A2347" t="str">
        <v>მირიან ყვირილიანი</v>
      </c>
      <c r="B2347" t="str">
        <v>01019069690</v>
      </c>
      <c r="C2347" s="19" t="str">
        <v/>
      </c>
      <c r="E2347" t="str">
        <v>Male</v>
      </c>
      <c r="F2347" t="b">
        <v>1</v>
      </c>
      <c r="H2347" t="str">
        <v>თბილისი</v>
      </c>
      <c r="I2347" t="str">
        <v/>
      </c>
      <c r="J2347" t="str">
        <v/>
      </c>
      <c r="K2347" t="str">
        <v>GE77BG0000000162332610</v>
      </c>
      <c r="M2347" t="str">
        <v/>
      </c>
      <c r="N2347" t="str">
        <v/>
      </c>
      <c r="O2347" t="str">
        <v/>
      </c>
      <c r="P2347" t="str">
        <v/>
      </c>
      <c r="Q2347" t="str">
        <v/>
      </c>
      <c r="R2347" t="str">
        <v>bf4d83f9-5064-4958-af6e-e4c21b2e4880</v>
      </c>
      <c r="S2347" t="str">
        <v>94279771-0dd8-44b8-955b-275714b1489b</v>
      </c>
      <c r="T2347" t="str">
        <v>e5c73557-ef37-43d3-ba47-2c858c33b144</v>
      </c>
      <c r="U2347" t="str">
        <v>ICE002346</v>
      </c>
      <c r="V2347" t="b">
        <f>ISNUMBER(MATCH( ""&amp; T2347,  Emploees!AC:AC,0))</f>
        <v>0</v>
      </c>
      <c r="W2347" t="b">
        <f>IF(V2347,FALSE,ISNUMBER(MATCH(T2347,Emploees!B:B,0)))</f>
        <v>1</v>
      </c>
      <c r="X2347" t="b">
        <v>1</v>
      </c>
      <c r="Y2347" t="e">
        <f>MATCH(ROW(),Sheet2!$A$2:$A$8,0)</f>
        <v>#N/A</v>
      </c>
    </row>
    <row r="2348" spans="1:25" hidden="1" x14ac:dyDescent="0.25">
      <c r="A2348" t="str">
        <v>გიორგი ქიტიაშვილი</v>
      </c>
      <c r="B2348" t="str">
        <v>01105046431</v>
      </c>
      <c r="C2348" s="19" t="str">
        <v/>
      </c>
      <c r="E2348" t="str">
        <v>Male</v>
      </c>
      <c r="F2348" t="b">
        <v>1</v>
      </c>
      <c r="H2348" t="str">
        <v>თბილისი</v>
      </c>
      <c r="I2348" t="str">
        <v/>
      </c>
      <c r="J2348" t="str">
        <v/>
      </c>
      <c r="K2348" t="str">
        <v>GE87BG0000000101224661</v>
      </c>
      <c r="M2348" t="str">
        <v/>
      </c>
      <c r="N2348" t="str">
        <v/>
      </c>
      <c r="O2348" t="str">
        <v/>
      </c>
      <c r="P2348" t="str">
        <v/>
      </c>
      <c r="Q2348" t="str">
        <v/>
      </c>
      <c r="R2348" t="str">
        <v>bf4d83f9-5064-4958-af6e-e4c21b2e4880</v>
      </c>
      <c r="S2348" t="str">
        <v>94279771-0dd8-44b8-955b-275714b1489b</v>
      </c>
      <c r="T2348" t="str">
        <v>da383c83-1644-414d-a6d7-428e9978ea67</v>
      </c>
      <c r="U2348" t="str">
        <v>ICE002347</v>
      </c>
      <c r="V2348" t="b">
        <f>ISNUMBER(MATCH( ""&amp; T2348,  Emploees!AC:AC,0))</f>
        <v>1</v>
      </c>
      <c r="W2348" t="b">
        <f>IF(V2348,FALSE,ISNUMBER(MATCH(T2348,Emploees!B:B,0)))</f>
        <v>0</v>
      </c>
      <c r="X2348" t="b">
        <v>1</v>
      </c>
      <c r="Y2348" t="e">
        <f>MATCH(ROW(),Sheet2!$A$2:$A$8,0)</f>
        <v>#N/A</v>
      </c>
    </row>
    <row r="2349" spans="1:25" hidden="1" x14ac:dyDescent="0.25">
      <c r="A2349" t="str">
        <v>ჯიარ ლოგისტიკა და ტერმინალები</v>
      </c>
      <c r="B2349" t="str">
        <v>202462101</v>
      </c>
      <c r="C2349" s="19" t="str">
        <v/>
      </c>
      <c r="E2349" t="str">
        <v/>
      </c>
      <c r="F2349" t="str">
        <v/>
      </c>
      <c r="H2349" t="str">
        <v/>
      </c>
      <c r="I2349" t="str">
        <v/>
      </c>
      <c r="J2349" t="str">
        <v/>
      </c>
      <c r="K2349" t="str">
        <v>GE75TB7787336070100001</v>
      </c>
      <c r="M2349" t="str">
        <v/>
      </c>
      <c r="N2349" t="str">
        <v/>
      </c>
      <c r="O2349" t="str">
        <v/>
      </c>
      <c r="P2349" t="str">
        <v/>
      </c>
      <c r="Q2349">
        <v>2424</v>
      </c>
      <c r="R2349" t="str">
        <v>0d51a686-652b-478f-9502-50b11abafa54</v>
      </c>
      <c r="S2349" t="str">
        <v>94279771-0dd8-44b8-955b-275714b1489b</v>
      </c>
      <c r="T2349" t="str">
        <v>2e7d8a9c-5681-4597-a10c-7124c6d37752</v>
      </c>
      <c r="U2349" t="str">
        <v>ICE002348</v>
      </c>
      <c r="V2349" t="b">
        <f>ISNUMBER(MATCH( ""&amp; T2349,  Emploees!AC:AC,0))</f>
        <v>0</v>
      </c>
      <c r="W2349" t="b">
        <f>IF(V2349,FALSE,ISNUMBER(MATCH(T2349,Emploees!B:B,0)))</f>
        <v>0</v>
      </c>
      <c r="X2349" t="b">
        <v>1</v>
      </c>
      <c r="Y2349" t="e">
        <f>MATCH(ROW(),Sheet2!$A$2:$A$8,0)</f>
        <v>#N/A</v>
      </c>
    </row>
    <row r="2350" spans="1:25" hidden="1" x14ac:dyDescent="0.25">
      <c r="A2350" t="str">
        <v>მეამა</v>
      </c>
      <c r="B2350" t="str">
        <v>405139425</v>
      </c>
      <c r="C2350" s="19" t="str">
        <v/>
      </c>
      <c r="E2350" t="str">
        <v/>
      </c>
      <c r="F2350" t="str">
        <v/>
      </c>
      <c r="H2350" t="str">
        <v/>
      </c>
      <c r="I2350" t="str">
        <v/>
      </c>
      <c r="J2350" t="str">
        <v/>
      </c>
      <c r="K2350" t="str">
        <v/>
      </c>
      <c r="M2350" t="str">
        <v/>
      </c>
      <c r="N2350" t="str">
        <v/>
      </c>
      <c r="O2350" t="str">
        <v/>
      </c>
      <c r="P2350" t="str">
        <v/>
      </c>
      <c r="Q2350">
        <v>2423</v>
      </c>
      <c r="R2350" t="str">
        <v>0d51a686-652b-478f-9502-50b11abafa54</v>
      </c>
      <c r="S2350" t="str">
        <v>94279771-0dd8-44b8-955b-275714b1489b</v>
      </c>
      <c r="T2350" t="str">
        <v>df20dd26-ce28-4d7d-9ff3-a6542292c83f</v>
      </c>
      <c r="U2350" t="str">
        <v>ICE002349</v>
      </c>
      <c r="V2350" t="b">
        <f>ISNUMBER(MATCH( ""&amp; T2350,  Emploees!AC:AC,0))</f>
        <v>0</v>
      </c>
      <c r="W2350" t="b">
        <f>IF(V2350,FALSE,ISNUMBER(MATCH(T2350,Emploees!B:B,0)))</f>
        <v>0</v>
      </c>
      <c r="X2350" t="b">
        <v>1</v>
      </c>
      <c r="Y2350" t="e">
        <f>MATCH(ROW(),Sheet2!$A$2:$A$8,0)</f>
        <v>#N/A</v>
      </c>
    </row>
    <row r="2351" spans="1:25" hidden="1" x14ac:dyDescent="0.25">
      <c r="A2351" t="str">
        <v>ნიუ მოტორსი</v>
      </c>
      <c r="B2351" t="str">
        <v>416329529</v>
      </c>
      <c r="C2351" s="19" t="str">
        <v/>
      </c>
      <c r="E2351" t="str">
        <v/>
      </c>
      <c r="F2351" t="str">
        <v/>
      </c>
      <c r="H2351" t="str">
        <v/>
      </c>
      <c r="I2351" t="str">
        <v/>
      </c>
      <c r="J2351" t="str">
        <v/>
      </c>
      <c r="K2351" t="str">
        <v/>
      </c>
      <c r="M2351" t="str">
        <v/>
      </c>
      <c r="N2351" t="str">
        <v/>
      </c>
      <c r="O2351" t="str">
        <v/>
      </c>
      <c r="P2351" t="str">
        <v/>
      </c>
      <c r="Q2351">
        <v>2430</v>
      </c>
      <c r="R2351" t="str">
        <v>0d51a686-652b-478f-9502-50b11abafa54</v>
      </c>
      <c r="S2351" t="str">
        <v>94279771-0dd8-44b8-955b-275714b1489b</v>
      </c>
      <c r="T2351" t="str">
        <v>36e255ee-2012-4080-b450-9a6b7d8e3503</v>
      </c>
      <c r="U2351" t="str">
        <v>ICE002350</v>
      </c>
      <c r="V2351" t="b">
        <f>ISNUMBER(MATCH( ""&amp; T2351,  Emploees!AC:AC,0))</f>
        <v>0</v>
      </c>
      <c r="W2351" t="b">
        <f>IF(V2351,FALSE,ISNUMBER(MATCH(T2351,Emploees!B:B,0)))</f>
        <v>0</v>
      </c>
      <c r="X2351" t="b">
        <v>1</v>
      </c>
      <c r="Y2351" t="e">
        <f>MATCH(ROW(),Sheet2!$A$2:$A$8,0)</f>
        <v>#N/A</v>
      </c>
    </row>
    <row r="2352" spans="1:25" hidden="1" x14ac:dyDescent="0.25">
      <c r="A2352" t="str">
        <v>მართა ჯიბლაძე</v>
      </c>
      <c r="B2352" t="str">
        <v>02001024850</v>
      </c>
      <c r="C2352" s="19" t="str">
        <v/>
      </c>
      <c r="E2352" t="str">
        <v>Female</v>
      </c>
      <c r="F2352" t="str">
        <v/>
      </c>
      <c r="H2352" t="str">
        <v/>
      </c>
      <c r="I2352" t="str">
        <v/>
      </c>
      <c r="J2352" t="str">
        <v/>
      </c>
      <c r="K2352" t="str">
        <v/>
      </c>
      <c r="M2352" t="str">
        <v/>
      </c>
      <c r="N2352" t="str">
        <v/>
      </c>
      <c r="O2352" t="str">
        <v/>
      </c>
      <c r="P2352" t="str">
        <v/>
      </c>
      <c r="Q2352">
        <v>2422</v>
      </c>
      <c r="R2352" t="str">
        <v>ba538574-e93f-4ce8-a780-667b61fc970a</v>
      </c>
      <c r="S2352" t="str">
        <v>94279771-0dd8-44b8-955b-275714b1489b</v>
      </c>
      <c r="T2352" t="str">
        <v>46252b9a-42f0-4826-8c49-119aae60b858</v>
      </c>
      <c r="U2352" t="str">
        <v>ICE002351</v>
      </c>
      <c r="V2352" t="b">
        <f>ISNUMBER(MATCH( ""&amp; T2352,  Emploees!AC:AC,0))</f>
        <v>0</v>
      </c>
      <c r="W2352" t="b">
        <f>IF(V2352,FALSE,ISNUMBER(MATCH(T2352,Emploees!B:B,0)))</f>
        <v>0</v>
      </c>
      <c r="X2352" t="b">
        <v>1</v>
      </c>
      <c r="Y2352" t="e">
        <f>MATCH(ROW(),Sheet2!$A$2:$A$8,0)</f>
        <v>#N/A</v>
      </c>
    </row>
    <row r="2353" spans="1:25" hidden="1" x14ac:dyDescent="0.25">
      <c r="A2353" t="str">
        <v>სტარექსი 2023</v>
      </c>
      <c r="B2353" t="str">
        <v>405600023</v>
      </c>
      <c r="C2353" s="19" t="str">
        <v/>
      </c>
      <c r="E2353" t="str">
        <v/>
      </c>
      <c r="F2353" t="str">
        <v/>
      </c>
      <c r="H2353" t="str">
        <v/>
      </c>
      <c r="I2353" t="str">
        <v/>
      </c>
      <c r="J2353" t="str">
        <v/>
      </c>
      <c r="K2353" t="str">
        <v/>
      </c>
      <c r="M2353" t="str">
        <v/>
      </c>
      <c r="N2353" t="str">
        <v/>
      </c>
      <c r="O2353" t="str">
        <v/>
      </c>
      <c r="P2353" t="str">
        <v/>
      </c>
      <c r="Q2353">
        <v>2121</v>
      </c>
      <c r="R2353" t="str">
        <v>0d51a686-652b-478f-9502-50b11abafa54</v>
      </c>
      <c r="S2353" t="str">
        <v>94279771-0dd8-44b8-955b-275714b1489b</v>
      </c>
      <c r="T2353" t="str">
        <v>17dc9ec9-70cc-438c-9657-5a394e1903e1</v>
      </c>
      <c r="U2353" t="str">
        <v>ICE002352</v>
      </c>
      <c r="V2353" t="b">
        <f>ISNUMBER(MATCH( ""&amp; T2353,  Emploees!AC:AC,0))</f>
        <v>0</v>
      </c>
      <c r="W2353" t="b">
        <f>IF(V2353,FALSE,ISNUMBER(MATCH(T2353,Emploees!B:B,0)))</f>
        <v>0</v>
      </c>
      <c r="X2353" t="b">
        <v>1</v>
      </c>
      <c r="Y2353" t="e">
        <f>MATCH(ROW(),Sheet2!$A$2:$A$8,0)</f>
        <v>#N/A</v>
      </c>
    </row>
    <row r="2354" spans="1:25" hidden="1" x14ac:dyDescent="0.25">
      <c r="A2354" t="str">
        <v>მუბაგი</v>
      </c>
      <c r="B2354" t="str">
        <v>402215599</v>
      </c>
      <c r="C2354" s="19" t="str">
        <v/>
      </c>
      <c r="E2354" t="str">
        <v/>
      </c>
      <c r="F2354" t="str">
        <v/>
      </c>
      <c r="H2354" t="str">
        <v/>
      </c>
      <c r="I2354" t="str">
        <v/>
      </c>
      <c r="J2354" t="str">
        <v/>
      </c>
      <c r="K2354" t="str">
        <v/>
      </c>
      <c r="M2354" t="str">
        <v/>
      </c>
      <c r="N2354" t="str">
        <v/>
      </c>
      <c r="O2354" t="str">
        <v/>
      </c>
      <c r="P2354" t="str">
        <v/>
      </c>
      <c r="Q2354">
        <v>2328</v>
      </c>
      <c r="R2354" t="str">
        <v>0d51a686-652b-478f-9502-50b11abafa54</v>
      </c>
      <c r="S2354" t="str">
        <v>94279771-0dd8-44b8-955b-275714b1489b</v>
      </c>
      <c r="T2354" t="str">
        <v>e6fb69b0-a52b-49b4-9a85-e8f0c84dd5ee</v>
      </c>
      <c r="U2354" t="str">
        <v>ICE002353</v>
      </c>
      <c r="V2354" t="b">
        <f>ISNUMBER(MATCH( ""&amp; T2354,  Emploees!AC:AC,0))</f>
        <v>0</v>
      </c>
      <c r="W2354" t="b">
        <f>IF(V2354,FALSE,ISNUMBER(MATCH(T2354,Emploees!B:B,0)))</f>
        <v>0</v>
      </c>
      <c r="X2354" t="b">
        <v>1</v>
      </c>
      <c r="Y2354" t="e">
        <f>MATCH(ROW(),Sheet2!$A$2:$A$8,0)</f>
        <v>#N/A</v>
      </c>
    </row>
    <row r="2355" spans="1:25" hidden="1" x14ac:dyDescent="0.25">
      <c r="A2355" t="str">
        <v>მეტალ გრუპ</v>
      </c>
      <c r="B2355" t="str">
        <v>400263157</v>
      </c>
      <c r="C2355" s="19" t="str">
        <v/>
      </c>
      <c r="E2355" t="str">
        <v/>
      </c>
      <c r="F2355" t="str">
        <v/>
      </c>
      <c r="H2355" t="str">
        <v/>
      </c>
      <c r="I2355" t="str">
        <v/>
      </c>
      <c r="J2355" t="str">
        <v/>
      </c>
      <c r="K2355" t="str">
        <v/>
      </c>
      <c r="M2355" t="str">
        <v/>
      </c>
      <c r="N2355" t="str">
        <v/>
      </c>
      <c r="O2355" t="str">
        <v/>
      </c>
      <c r="P2355" t="str">
        <v/>
      </c>
      <c r="Q2355">
        <v>2337</v>
      </c>
      <c r="R2355" t="str">
        <v>0d51a686-652b-478f-9502-50b11abafa54</v>
      </c>
      <c r="S2355" t="str">
        <v>94279771-0dd8-44b8-955b-275714b1489b</v>
      </c>
      <c r="T2355" t="str">
        <v>62d989c6-ca15-44d3-bd04-55b0d234b6c4</v>
      </c>
      <c r="U2355" t="str">
        <v>ICE002354</v>
      </c>
      <c r="V2355" t="b">
        <f>ISNUMBER(MATCH( ""&amp; T2355,  Emploees!AC:AC,0))</f>
        <v>0</v>
      </c>
      <c r="W2355" t="b">
        <f>IF(V2355,FALSE,ISNUMBER(MATCH(T2355,Emploees!B:B,0)))</f>
        <v>0</v>
      </c>
      <c r="X2355" t="b">
        <v>1</v>
      </c>
      <c r="Y2355" t="e">
        <f>MATCH(ROW(),Sheet2!$A$2:$A$8,0)</f>
        <v>#N/A</v>
      </c>
    </row>
    <row r="2356" spans="1:25" hidden="1" x14ac:dyDescent="0.25">
      <c r="A2356" t="str">
        <v>EMI</v>
      </c>
      <c r="B2356" t="str">
        <v>445389393</v>
      </c>
      <c r="C2356" s="19" t="str">
        <v/>
      </c>
      <c r="E2356" t="str">
        <v/>
      </c>
      <c r="F2356" t="str">
        <v/>
      </c>
      <c r="H2356" t="str">
        <v/>
      </c>
      <c r="I2356" t="str">
        <v/>
      </c>
      <c r="J2356" t="str">
        <v/>
      </c>
      <c r="K2356" t="str">
        <v/>
      </c>
      <c r="M2356" t="str">
        <v/>
      </c>
      <c r="N2356" t="str">
        <v/>
      </c>
      <c r="O2356" t="str">
        <v/>
      </c>
      <c r="P2356" t="str">
        <v/>
      </c>
      <c r="Q2356">
        <v>2329</v>
      </c>
      <c r="R2356" t="str">
        <v>0d51a686-652b-478f-9502-50b11abafa54</v>
      </c>
      <c r="S2356" t="str">
        <v>94279771-0dd8-44b8-955b-275714b1489b</v>
      </c>
      <c r="T2356" t="str">
        <v>4687049f-1f2f-4dcc-bf16-f88802ce1822</v>
      </c>
      <c r="U2356" t="str">
        <v>ICE002355</v>
      </c>
      <c r="V2356" t="b">
        <f>ISNUMBER(MATCH( ""&amp; T2356,  Emploees!AC:AC,0))</f>
        <v>0</v>
      </c>
      <c r="W2356" t="b">
        <f>IF(V2356,FALSE,ISNUMBER(MATCH(T2356,Emploees!B:B,0)))</f>
        <v>0</v>
      </c>
      <c r="X2356" t="b">
        <v>1</v>
      </c>
      <c r="Y2356" t="e">
        <f>MATCH(ROW(),Sheet2!$A$2:$A$8,0)</f>
        <v>#N/A</v>
      </c>
    </row>
    <row r="2357" spans="1:25" hidden="1" x14ac:dyDescent="0.25">
      <c r="A2357" t="str">
        <v>პაგი ჯგუფი</v>
      </c>
      <c r="B2357" t="str">
        <v>206281147</v>
      </c>
      <c r="C2357" s="19" t="str">
        <v/>
      </c>
      <c r="E2357" t="str">
        <v/>
      </c>
      <c r="F2357" t="str">
        <v/>
      </c>
      <c r="H2357" t="str">
        <v/>
      </c>
      <c r="I2357" t="str">
        <v/>
      </c>
      <c r="J2357" t="str">
        <v/>
      </c>
      <c r="K2357" t="str">
        <v/>
      </c>
      <c r="M2357" t="str">
        <v/>
      </c>
      <c r="N2357" t="str">
        <v/>
      </c>
      <c r="O2357" t="str">
        <v/>
      </c>
      <c r="P2357" t="str">
        <v/>
      </c>
      <c r="Q2357">
        <v>2390</v>
      </c>
      <c r="R2357" t="str">
        <v>0d51a686-652b-478f-9502-50b11abafa54</v>
      </c>
      <c r="S2357" t="str">
        <v>94279771-0dd8-44b8-955b-275714b1489b</v>
      </c>
      <c r="T2357" t="str">
        <v>94dbb42d-6cd5-4521-91d9-b2c0d1bbb943</v>
      </c>
      <c r="U2357" t="str">
        <v>ICE002356</v>
      </c>
      <c r="V2357" t="b">
        <f>ISNUMBER(MATCH( ""&amp; T2357,  Emploees!AC:AC,0))</f>
        <v>0</v>
      </c>
      <c r="W2357" t="b">
        <f>IF(V2357,FALSE,ISNUMBER(MATCH(T2357,Emploees!B:B,0)))</f>
        <v>0</v>
      </c>
      <c r="X2357" t="b">
        <v>1</v>
      </c>
      <c r="Y2357" t="e">
        <f>MATCH(ROW(),Sheet2!$A$2:$A$8,0)</f>
        <v>#N/A</v>
      </c>
    </row>
    <row r="2358" spans="1:25" hidden="1" x14ac:dyDescent="0.25">
      <c r="A2358" t="str">
        <v>თი ერ ჯი</v>
      </c>
      <c r="B2358" t="str">
        <v>400188266</v>
      </c>
      <c r="C2358" s="19" t="str">
        <v/>
      </c>
      <c r="E2358" t="str">
        <v/>
      </c>
      <c r="F2358" t="str">
        <v/>
      </c>
      <c r="H2358" t="str">
        <v/>
      </c>
      <c r="I2358" t="str">
        <v/>
      </c>
      <c r="J2358" t="str">
        <v/>
      </c>
      <c r="K2358" t="str">
        <v/>
      </c>
      <c r="M2358" t="str">
        <v/>
      </c>
      <c r="N2358" t="str">
        <v/>
      </c>
      <c r="O2358" t="str">
        <v/>
      </c>
      <c r="P2358" t="str">
        <v/>
      </c>
      <c r="Q2358">
        <v>2387</v>
      </c>
      <c r="R2358" t="str">
        <v>0d51a686-652b-478f-9502-50b11abafa54</v>
      </c>
      <c r="S2358" t="str">
        <v>94279771-0dd8-44b8-955b-275714b1489b</v>
      </c>
      <c r="T2358" t="str">
        <v>842d7b1c-ef4e-4bae-923b-4b090263fc95</v>
      </c>
      <c r="U2358" t="str">
        <v>ICE002357</v>
      </c>
      <c r="V2358" t="b">
        <f>ISNUMBER(MATCH( ""&amp; T2358,  Emploees!AC:AC,0))</f>
        <v>0</v>
      </c>
      <c r="W2358" t="b">
        <f>IF(V2358,FALSE,ISNUMBER(MATCH(T2358,Emploees!B:B,0)))</f>
        <v>0</v>
      </c>
      <c r="X2358" t="b">
        <v>1</v>
      </c>
      <c r="Y2358" t="e">
        <f>MATCH(ROW(),Sheet2!$A$2:$A$8,0)</f>
        <v>#N/A</v>
      </c>
    </row>
    <row r="2359" spans="1:25" hidden="1" x14ac:dyDescent="0.25">
      <c r="A2359" t="str">
        <v>გიორგი პოპიაშვილი</v>
      </c>
      <c r="B2359" t="str">
        <v>14001007408</v>
      </c>
      <c r="C2359" s="19" t="str">
        <v/>
      </c>
      <c r="E2359" t="str">
        <v>Male</v>
      </c>
      <c r="F2359" t="str">
        <v/>
      </c>
      <c r="H2359" t="str">
        <v/>
      </c>
      <c r="I2359" t="str">
        <v/>
      </c>
      <c r="J2359" t="str">
        <v/>
      </c>
      <c r="K2359" t="str">
        <v/>
      </c>
      <c r="M2359" t="str">
        <v/>
      </c>
      <c r="N2359" t="str">
        <v/>
      </c>
      <c r="O2359" t="str">
        <v/>
      </c>
      <c r="P2359" t="str">
        <v/>
      </c>
      <c r="Q2359">
        <v>2391</v>
      </c>
      <c r="R2359" t="str">
        <v>ba538574-e93f-4ce8-a780-667b61fc970a</v>
      </c>
      <c r="S2359" t="str">
        <v>94279771-0dd8-44b8-955b-275714b1489b</v>
      </c>
      <c r="T2359" t="str">
        <v>33f6ac09-ee8d-4bd8-ae11-84621e7d3456</v>
      </c>
      <c r="U2359" t="str">
        <v>ICE002358</v>
      </c>
      <c r="V2359" t="b">
        <f>ISNUMBER(MATCH( ""&amp; T2359,  Emploees!AC:AC,0))</f>
        <v>0</v>
      </c>
      <c r="W2359" t="b">
        <f>IF(V2359,FALSE,ISNUMBER(MATCH(T2359,Emploees!B:B,0)))</f>
        <v>0</v>
      </c>
      <c r="X2359" t="b">
        <v>1</v>
      </c>
      <c r="Y2359" t="e">
        <f>MATCH(ROW(),Sheet2!$A$2:$A$8,0)</f>
        <v>#N/A</v>
      </c>
    </row>
    <row r="2360" spans="1:25" hidden="1" x14ac:dyDescent="0.25">
      <c r="A2360" t="str">
        <v>ფიქსინგ სოლუშენს</v>
      </c>
      <c r="B2360" t="str">
        <v>405310989</v>
      </c>
      <c r="C2360" s="19" t="str">
        <v/>
      </c>
      <c r="E2360" t="str">
        <v/>
      </c>
      <c r="F2360" t="str">
        <v/>
      </c>
      <c r="H2360" t="str">
        <v/>
      </c>
      <c r="I2360" t="str">
        <v/>
      </c>
      <c r="J2360" t="str">
        <v/>
      </c>
      <c r="K2360" t="str">
        <v>GE87BG0000000131344519</v>
      </c>
      <c r="M2360" t="str">
        <v/>
      </c>
      <c r="N2360" t="str">
        <v/>
      </c>
      <c r="O2360" t="str">
        <v/>
      </c>
      <c r="P2360" t="str">
        <v/>
      </c>
      <c r="Q2360">
        <v>2392</v>
      </c>
      <c r="R2360" t="str">
        <v>0d51a686-652b-478f-9502-50b11abafa54</v>
      </c>
      <c r="S2360" t="str">
        <v>94279771-0dd8-44b8-955b-275714b1489b</v>
      </c>
      <c r="T2360" t="str">
        <v>3a413a7a-8764-4b4e-8fe7-af7f68c1bad6</v>
      </c>
      <c r="U2360" t="str">
        <v>ICE002359</v>
      </c>
      <c r="V2360" t="b">
        <f>ISNUMBER(MATCH( ""&amp; T2360,  Emploees!AC:AC,0))</f>
        <v>0</v>
      </c>
      <c r="W2360" t="b">
        <f>IF(V2360,FALSE,ISNUMBER(MATCH(T2360,Emploees!B:B,0)))</f>
        <v>0</v>
      </c>
      <c r="X2360" t="b">
        <v>1</v>
      </c>
      <c r="Y2360" t="e">
        <f>MATCH(ROW(),Sheet2!$A$2:$A$8,0)</f>
        <v>#N/A</v>
      </c>
    </row>
    <row r="2361" spans="1:25" hidden="1" x14ac:dyDescent="0.25">
      <c r="A2361" t="str">
        <v>ასორტი-ვერე</v>
      </c>
      <c r="B2361" t="str">
        <v>404880474</v>
      </c>
      <c r="C2361" s="19" t="str">
        <v/>
      </c>
      <c r="E2361" t="str">
        <v/>
      </c>
      <c r="F2361" t="str">
        <v/>
      </c>
      <c r="H2361" t="str">
        <v/>
      </c>
      <c r="I2361" t="str">
        <v/>
      </c>
      <c r="J2361" t="str">
        <v/>
      </c>
      <c r="K2361" t="str">
        <v/>
      </c>
      <c r="M2361" t="str">
        <v/>
      </c>
      <c r="N2361" t="str">
        <v/>
      </c>
      <c r="O2361" t="str">
        <v/>
      </c>
      <c r="P2361" t="str">
        <v/>
      </c>
      <c r="Q2361">
        <v>2384</v>
      </c>
      <c r="R2361" t="str">
        <v>0d51a686-652b-478f-9502-50b11abafa54</v>
      </c>
      <c r="S2361" t="str">
        <v>94279771-0dd8-44b8-955b-275714b1489b</v>
      </c>
      <c r="T2361" t="str">
        <v>7037e206-5097-4eb4-8070-03dcaabdd8ae</v>
      </c>
      <c r="U2361" t="str">
        <v>ICE002360</v>
      </c>
      <c r="V2361" t="b">
        <f>ISNUMBER(MATCH( ""&amp; T2361,  Emploees!AC:AC,0))</f>
        <v>0</v>
      </c>
      <c r="W2361" t="b">
        <f>IF(V2361,FALSE,ISNUMBER(MATCH(T2361,Emploees!B:B,0)))</f>
        <v>0</v>
      </c>
      <c r="X2361" t="b">
        <v>1</v>
      </c>
      <c r="Y2361" t="e">
        <f>MATCH(ROW(),Sheet2!$A$2:$A$8,0)</f>
        <v>#N/A</v>
      </c>
    </row>
    <row r="2362" spans="1:25" s="30" customFormat="1" x14ac:dyDescent="0.25">
      <c r="A2362" s="30">
        <v>22</v>
      </c>
      <c r="B2362" s="30" t="str">
        <v>400010803</v>
      </c>
      <c r="C2362" s="31" t="str">
        <v/>
      </c>
      <c r="E2362" s="30" t="str">
        <v/>
      </c>
      <c r="F2362" s="30" t="str">
        <v/>
      </c>
      <c r="H2362" s="30" t="str">
        <v/>
      </c>
      <c r="I2362" s="30" t="str">
        <v/>
      </c>
      <c r="J2362" s="30" t="str">
        <v/>
      </c>
      <c r="K2362" s="30" t="str">
        <v/>
      </c>
      <c r="M2362" s="30" t="str">
        <v/>
      </c>
      <c r="N2362" s="30" t="str">
        <v/>
      </c>
      <c r="O2362" s="30" t="str">
        <v/>
      </c>
      <c r="P2362" s="30" t="str">
        <v/>
      </c>
      <c r="Q2362" s="30">
        <v>2157</v>
      </c>
      <c r="R2362" s="30" t="str">
        <v>0d51a686-652b-478f-9502-50b11abafa54</v>
      </c>
      <c r="S2362" s="30" t="str">
        <v>94279771-0dd8-44b8-955b-275714b1489b</v>
      </c>
      <c r="T2362" s="30" t="str">
        <v>86ae8c88-e28e-40a2-a921-03558dc2c909</v>
      </c>
      <c r="U2362" s="30" t="str">
        <v>ICE002361</v>
      </c>
      <c r="V2362" s="30" t="b">
        <f>ISNUMBER(MATCH( ""&amp; T2362,  Emploees!AC:AC,0))</f>
        <v>0</v>
      </c>
      <c r="W2362" s="30" t="b">
        <f>IF(V2362,FALSE,ISNUMBER(MATCH(T2362,Emploees!B:B,0)))</f>
        <v>0</v>
      </c>
      <c r="X2362" s="30" t="b">
        <v>1</v>
      </c>
      <c r="Y2362" s="30">
        <f>MATCH(ROW(),Sheet2!$A$2:$A$8,0)</f>
        <v>7</v>
      </c>
    </row>
    <row r="2363" spans="1:25" hidden="1" x14ac:dyDescent="0.25">
      <c r="A2363" t="str">
        <v>ავანგარდი  23</v>
      </c>
      <c r="B2363" t="str">
        <v>406420626</v>
      </c>
      <c r="C2363" s="19" t="str">
        <v/>
      </c>
      <c r="E2363" t="str">
        <v/>
      </c>
      <c r="F2363" t="str">
        <v/>
      </c>
      <c r="H2363" t="str">
        <v/>
      </c>
      <c r="I2363" t="str">
        <v/>
      </c>
      <c r="J2363" t="str">
        <v/>
      </c>
      <c r="K2363" t="str">
        <v/>
      </c>
      <c r="M2363" t="str">
        <v/>
      </c>
      <c r="N2363" t="str">
        <v/>
      </c>
      <c r="O2363" t="str">
        <v/>
      </c>
      <c r="P2363" t="str">
        <v/>
      </c>
      <c r="Q2363">
        <v>2386</v>
      </c>
      <c r="R2363" t="str">
        <v>0d51a686-652b-478f-9502-50b11abafa54</v>
      </c>
      <c r="S2363" t="str">
        <v>94279771-0dd8-44b8-955b-275714b1489b</v>
      </c>
      <c r="T2363" t="str">
        <v>e69e25fc-54cf-4d8d-a8ac-4179046c15fb</v>
      </c>
      <c r="U2363" t="str">
        <v>ICE002362</v>
      </c>
      <c r="V2363" t="b">
        <f>ISNUMBER(MATCH( ""&amp; T2363,  Emploees!AC:AC,0))</f>
        <v>0</v>
      </c>
      <c r="W2363" t="b">
        <f>IF(V2363,FALSE,ISNUMBER(MATCH(T2363,Emploees!B:B,0)))</f>
        <v>0</v>
      </c>
      <c r="X2363" t="b">
        <v>1</v>
      </c>
      <c r="Y2363" t="e">
        <f>MATCH(ROW(),Sheet2!$A$2:$A$8,0)</f>
        <v>#N/A</v>
      </c>
    </row>
    <row r="2364" spans="1:25" hidden="1" x14ac:dyDescent="0.25">
      <c r="A2364" t="str">
        <v>ახალი ხედვა</v>
      </c>
      <c r="B2364" t="str">
        <v>445538044</v>
      </c>
      <c r="C2364" s="19" t="str">
        <v/>
      </c>
      <c r="E2364" t="str">
        <v/>
      </c>
      <c r="F2364" t="str">
        <v/>
      </c>
      <c r="H2364" t="str">
        <v/>
      </c>
      <c r="I2364" t="str">
        <v/>
      </c>
      <c r="J2364" t="str">
        <v/>
      </c>
      <c r="K2364" t="str">
        <v/>
      </c>
      <c r="M2364" t="str">
        <v/>
      </c>
      <c r="N2364" t="str">
        <v/>
      </c>
      <c r="O2364" t="str">
        <v/>
      </c>
      <c r="P2364" t="str">
        <v/>
      </c>
      <c r="Q2364">
        <v>2289</v>
      </c>
      <c r="R2364" t="str">
        <v>0d51a686-652b-478f-9502-50b11abafa54</v>
      </c>
      <c r="S2364" t="str">
        <v>94279771-0dd8-44b8-955b-275714b1489b</v>
      </c>
      <c r="T2364" t="str">
        <v>02b9951e-bde0-406b-aab5-476659ff2760</v>
      </c>
      <c r="U2364" t="str">
        <v>ICE002363</v>
      </c>
      <c r="V2364" t="b">
        <f>ISNUMBER(MATCH( ""&amp; T2364,  Emploees!AC:AC,0))</f>
        <v>0</v>
      </c>
      <c r="W2364" t="b">
        <f>IF(V2364,FALSE,ISNUMBER(MATCH(T2364,Emploees!B:B,0)))</f>
        <v>0</v>
      </c>
      <c r="X2364" t="b">
        <v>1</v>
      </c>
      <c r="Y2364" t="e">
        <f>MATCH(ROW(),Sheet2!$A$2:$A$8,0)</f>
        <v>#N/A</v>
      </c>
    </row>
    <row r="2365" spans="1:25" hidden="1" x14ac:dyDescent="0.25">
      <c r="A2365" t="str">
        <v>ლაზარე</v>
      </c>
      <c r="B2365" t="str">
        <v>400033165</v>
      </c>
      <c r="C2365" s="19" t="str">
        <v/>
      </c>
      <c r="E2365" t="str">
        <v/>
      </c>
      <c r="F2365" t="str">
        <v/>
      </c>
      <c r="H2365" t="str">
        <v/>
      </c>
      <c r="I2365" t="str">
        <v/>
      </c>
      <c r="J2365" t="str">
        <v/>
      </c>
      <c r="K2365" t="str">
        <v/>
      </c>
      <c r="M2365" t="str">
        <v/>
      </c>
      <c r="N2365" t="str">
        <v/>
      </c>
      <c r="O2365" t="str">
        <v/>
      </c>
      <c r="P2365" t="str">
        <v/>
      </c>
      <c r="Q2365">
        <v>2380</v>
      </c>
      <c r="R2365" t="str">
        <v>0d51a686-652b-478f-9502-50b11abafa54</v>
      </c>
      <c r="S2365" t="str">
        <v>94279771-0dd8-44b8-955b-275714b1489b</v>
      </c>
      <c r="T2365" t="str">
        <v>b3d06988-966a-481c-aa82-3e69cb10a5f7</v>
      </c>
      <c r="U2365" t="str">
        <v>ICE002364</v>
      </c>
      <c r="V2365" t="b">
        <f>ISNUMBER(MATCH( ""&amp; T2365,  Emploees!AC:AC,0))</f>
        <v>0</v>
      </c>
      <c r="W2365" t="b">
        <f>IF(V2365,FALSE,ISNUMBER(MATCH(T2365,Emploees!B:B,0)))</f>
        <v>0</v>
      </c>
      <c r="X2365" t="b">
        <v>1</v>
      </c>
      <c r="Y2365" t="e">
        <f>MATCH(ROW(),Sheet2!$A$2:$A$8,0)</f>
        <v>#N/A</v>
      </c>
    </row>
    <row r="2366" spans="1:25" hidden="1" x14ac:dyDescent="0.25">
      <c r="A2366" t="str">
        <v>გლობალ პროდუქტ გრუპი</v>
      </c>
      <c r="B2366" t="str">
        <v>406208321</v>
      </c>
      <c r="C2366" s="19" t="str">
        <v/>
      </c>
      <c r="E2366" t="str">
        <v/>
      </c>
      <c r="F2366" t="str">
        <v/>
      </c>
      <c r="H2366" t="str">
        <v/>
      </c>
      <c r="I2366" t="str">
        <v/>
      </c>
      <c r="J2366" t="str">
        <v/>
      </c>
      <c r="K2366" t="str">
        <v/>
      </c>
      <c r="M2366" t="str">
        <v/>
      </c>
      <c r="N2366" t="str">
        <v/>
      </c>
      <c r="O2366" t="str">
        <v/>
      </c>
      <c r="P2366" t="str">
        <v/>
      </c>
      <c r="Q2366">
        <v>2377</v>
      </c>
      <c r="R2366" t="str">
        <v>0d51a686-652b-478f-9502-50b11abafa54</v>
      </c>
      <c r="S2366" t="str">
        <v>94279771-0dd8-44b8-955b-275714b1489b</v>
      </c>
      <c r="T2366" t="str">
        <v>f56ea78c-797e-4380-a316-84481664d7a7</v>
      </c>
      <c r="U2366" t="str">
        <v>ICE002365</v>
      </c>
      <c r="V2366" t="b">
        <f>ISNUMBER(MATCH( ""&amp; T2366,  Emploees!AC:AC,0))</f>
        <v>0</v>
      </c>
      <c r="W2366" t="b">
        <f>IF(V2366,FALSE,ISNUMBER(MATCH(T2366,Emploees!B:B,0)))</f>
        <v>0</v>
      </c>
      <c r="X2366" t="b">
        <v>1</v>
      </c>
      <c r="Y2366" t="e">
        <f>MATCH(ROW(),Sheet2!$A$2:$A$8,0)</f>
        <v>#N/A</v>
      </c>
    </row>
    <row r="2367" spans="1:25" hidden="1" x14ac:dyDescent="0.25">
      <c r="A2367" t="str">
        <v>კლინტექ</v>
      </c>
      <c r="B2367" t="str">
        <v>204442451</v>
      </c>
      <c r="C2367" s="19" t="str">
        <v/>
      </c>
      <c r="E2367" t="str">
        <v/>
      </c>
      <c r="F2367" t="str">
        <v/>
      </c>
      <c r="H2367" t="str">
        <v/>
      </c>
      <c r="I2367" t="str">
        <v/>
      </c>
      <c r="J2367" t="str">
        <v/>
      </c>
      <c r="K2367" t="str">
        <v/>
      </c>
      <c r="M2367" t="str">
        <v/>
      </c>
      <c r="N2367" t="str">
        <v/>
      </c>
      <c r="O2367" t="str">
        <v/>
      </c>
      <c r="P2367" t="str">
        <v/>
      </c>
      <c r="Q2367">
        <v>2453</v>
      </c>
      <c r="R2367" t="str">
        <v>0d51a686-652b-478f-9502-50b11abafa54</v>
      </c>
      <c r="S2367" t="str">
        <v>94279771-0dd8-44b8-955b-275714b1489b</v>
      </c>
      <c r="T2367" t="str">
        <v>bc50f63a-fa83-4950-a274-de82dd47bdbc</v>
      </c>
      <c r="U2367" t="str">
        <v>ICE002366</v>
      </c>
      <c r="V2367" t="b">
        <f>ISNUMBER(MATCH( ""&amp; T2367,  Emploees!AC:AC,0))</f>
        <v>0</v>
      </c>
      <c r="W2367" t="b">
        <f>IF(V2367,FALSE,ISNUMBER(MATCH(T2367,Emploees!B:B,0)))</f>
        <v>0</v>
      </c>
      <c r="X2367" t="b">
        <v>1</v>
      </c>
      <c r="Y2367" t="e">
        <f>MATCH(ROW(),Sheet2!$A$2:$A$8,0)</f>
        <v>#N/A</v>
      </c>
    </row>
    <row r="2368" spans="1:25" hidden="1" x14ac:dyDescent="0.25">
      <c r="A2368" t="str">
        <v>ნიუსიტი</v>
      </c>
      <c r="B2368" t="str">
        <v>231285365</v>
      </c>
      <c r="C2368" s="19" t="str">
        <v/>
      </c>
      <c r="E2368" t="str">
        <v/>
      </c>
      <c r="F2368" t="str">
        <v/>
      </c>
      <c r="H2368" t="str">
        <v/>
      </c>
      <c r="I2368" t="str">
        <v/>
      </c>
      <c r="J2368" t="str">
        <v/>
      </c>
      <c r="K2368" t="str">
        <v/>
      </c>
      <c r="M2368" t="str">
        <v/>
      </c>
      <c r="N2368" t="str">
        <v/>
      </c>
      <c r="O2368" t="str">
        <v/>
      </c>
      <c r="P2368" t="str">
        <v/>
      </c>
      <c r="Q2368">
        <v>2458</v>
      </c>
      <c r="R2368" t="str">
        <v>0d51a686-652b-478f-9502-50b11abafa54</v>
      </c>
      <c r="S2368" t="str">
        <v>94279771-0dd8-44b8-955b-275714b1489b</v>
      </c>
      <c r="T2368" t="str">
        <v>5e8d9291-d95a-4ed4-824c-5ebc9c9498b6</v>
      </c>
      <c r="U2368" t="str">
        <v>ICE002367</v>
      </c>
      <c r="V2368" t="b">
        <f>ISNUMBER(MATCH( ""&amp; T2368,  Emploees!AC:AC,0))</f>
        <v>0</v>
      </c>
      <c r="W2368" t="b">
        <f>IF(V2368,FALSE,ISNUMBER(MATCH(T2368,Emploees!B:B,0)))</f>
        <v>0</v>
      </c>
      <c r="X2368" t="b">
        <v>1</v>
      </c>
      <c r="Y2368" t="e">
        <f>MATCH(ROW(),Sheet2!$A$2:$A$8,0)</f>
        <v>#N/A</v>
      </c>
    </row>
    <row r="2369" spans="1:25" hidden="1" x14ac:dyDescent="0.25">
      <c r="A2369" t="str">
        <v>ვივა-ჟალუზი</v>
      </c>
      <c r="B2369" t="str">
        <v>406095256</v>
      </c>
      <c r="C2369" s="19" t="str">
        <v/>
      </c>
      <c r="E2369" t="str">
        <v/>
      </c>
      <c r="F2369" t="str">
        <v/>
      </c>
      <c r="H2369" t="str">
        <v/>
      </c>
      <c r="I2369" t="str">
        <v/>
      </c>
      <c r="J2369" t="str">
        <v/>
      </c>
      <c r="K2369" t="str">
        <v/>
      </c>
      <c r="M2369" t="str">
        <v/>
      </c>
      <c r="N2369" t="str">
        <v/>
      </c>
      <c r="O2369" t="str">
        <v/>
      </c>
      <c r="P2369" t="str">
        <v/>
      </c>
      <c r="Q2369">
        <v>2349</v>
      </c>
      <c r="R2369" t="str">
        <v>0d51a686-652b-478f-9502-50b11abafa54</v>
      </c>
      <c r="S2369" t="str">
        <v>94279771-0dd8-44b8-955b-275714b1489b</v>
      </c>
      <c r="T2369" t="str">
        <v>bf93cb86-8e69-47c7-b004-d44dc65e3556</v>
      </c>
      <c r="U2369" t="str">
        <v>ICE002368</v>
      </c>
      <c r="V2369" t="b">
        <f>ISNUMBER(MATCH( ""&amp; T2369,  Emploees!AC:AC,0))</f>
        <v>0</v>
      </c>
      <c r="W2369" t="b">
        <f>IF(V2369,FALSE,ISNUMBER(MATCH(T2369,Emploees!B:B,0)))</f>
        <v>0</v>
      </c>
      <c r="X2369" t="b">
        <v>1</v>
      </c>
      <c r="Y2369" t="e">
        <f>MATCH(ROW(),Sheet2!$A$2:$A$8,0)</f>
        <v>#N/A</v>
      </c>
    </row>
    <row r="2370" spans="1:25" hidden="1" x14ac:dyDescent="0.25">
      <c r="A2370" t="str">
        <v>ორხან მუსაევი</v>
      </c>
      <c r="B2370" t="str">
        <v>12001084049</v>
      </c>
      <c r="C2370" s="19" t="str">
        <v/>
      </c>
      <c r="E2370" t="str">
        <v>Male</v>
      </c>
      <c r="F2370" t="str">
        <v/>
      </c>
      <c r="H2370" t="str">
        <v/>
      </c>
      <c r="I2370" t="str">
        <v/>
      </c>
      <c r="J2370" t="str">
        <v/>
      </c>
      <c r="K2370" t="str">
        <v/>
      </c>
      <c r="M2370" t="str">
        <v/>
      </c>
      <c r="N2370" t="str">
        <v/>
      </c>
      <c r="O2370" t="str">
        <v/>
      </c>
      <c r="P2370" t="str">
        <v/>
      </c>
      <c r="Q2370">
        <v>2357</v>
      </c>
      <c r="R2370" t="str">
        <v>ba538574-e93f-4ce8-a780-667b61fc970a</v>
      </c>
      <c r="S2370" t="str">
        <v>94279771-0dd8-44b8-955b-275714b1489b</v>
      </c>
      <c r="T2370" t="str">
        <v>285e46af-774c-4b41-a95d-ddab9227d8ee</v>
      </c>
      <c r="U2370" t="str">
        <v>ICE002369</v>
      </c>
      <c r="V2370" t="b">
        <f>ISNUMBER(MATCH( ""&amp; T2370,  Emploees!AC:AC,0))</f>
        <v>0</v>
      </c>
      <c r="W2370" t="b">
        <f>IF(V2370,FALSE,ISNUMBER(MATCH(T2370,Emploees!B:B,0)))</f>
        <v>0</v>
      </c>
      <c r="X2370" t="b">
        <v>1</v>
      </c>
      <c r="Y2370" t="e">
        <f>MATCH(ROW(),Sheet2!$A$2:$A$8,0)</f>
        <v>#N/A</v>
      </c>
    </row>
    <row r="2371" spans="1:25" hidden="1" x14ac:dyDescent="0.25">
      <c r="A2371" t="str">
        <v>არქი-ვუდი</v>
      </c>
      <c r="B2371" t="str">
        <v>415600576</v>
      </c>
      <c r="C2371" s="19" t="str">
        <v/>
      </c>
      <c r="E2371" t="str">
        <v/>
      </c>
      <c r="F2371" t="str">
        <v/>
      </c>
      <c r="H2371" t="str">
        <v/>
      </c>
      <c r="I2371" t="str">
        <v/>
      </c>
      <c r="J2371" t="str">
        <v/>
      </c>
      <c r="K2371" t="str">
        <v/>
      </c>
      <c r="M2371" t="str">
        <v/>
      </c>
      <c r="N2371" t="str">
        <v/>
      </c>
      <c r="O2371" t="str">
        <v/>
      </c>
      <c r="P2371" t="str">
        <v/>
      </c>
      <c r="Q2371">
        <v>2346</v>
      </c>
      <c r="R2371" t="str">
        <v>0d51a686-652b-478f-9502-50b11abafa54</v>
      </c>
      <c r="S2371" t="str">
        <v>94279771-0dd8-44b8-955b-275714b1489b</v>
      </c>
      <c r="T2371" t="str">
        <v>a814a154-d30d-4fde-ba7b-2f8ab877ec78</v>
      </c>
      <c r="U2371" t="str">
        <v>ICE002370</v>
      </c>
      <c r="V2371" t="b">
        <f>ISNUMBER(MATCH( ""&amp; T2371,  Emploees!AC:AC,0))</f>
        <v>0</v>
      </c>
      <c r="W2371" t="b">
        <f>IF(V2371,FALSE,ISNUMBER(MATCH(T2371,Emploees!B:B,0)))</f>
        <v>0</v>
      </c>
      <c r="X2371" t="b">
        <v>1</v>
      </c>
      <c r="Y2371" t="e">
        <f>MATCH(ROW(),Sheet2!$A$2:$A$8,0)</f>
        <v>#N/A</v>
      </c>
    </row>
    <row r="2372" spans="1:25" hidden="1" x14ac:dyDescent="0.25">
      <c r="A2372" t="str">
        <v>არტილერია</v>
      </c>
      <c r="B2372" t="str">
        <v>400239979</v>
      </c>
      <c r="C2372" s="19" t="str">
        <v/>
      </c>
      <c r="E2372" t="str">
        <v/>
      </c>
      <c r="F2372" t="str">
        <v/>
      </c>
      <c r="H2372" t="str">
        <v/>
      </c>
      <c r="I2372" t="str">
        <v/>
      </c>
      <c r="J2372" t="str">
        <v/>
      </c>
      <c r="K2372" t="str">
        <v/>
      </c>
      <c r="M2372" t="str">
        <v/>
      </c>
      <c r="N2372" t="str">
        <v/>
      </c>
      <c r="O2372" t="str">
        <v/>
      </c>
      <c r="P2372" t="str">
        <v/>
      </c>
      <c r="Q2372">
        <v>2334</v>
      </c>
      <c r="R2372" t="str">
        <v>0d51a686-652b-478f-9502-50b11abafa54</v>
      </c>
      <c r="S2372" t="str">
        <v>94279771-0dd8-44b8-955b-275714b1489b</v>
      </c>
      <c r="T2372" t="str">
        <v>1a8ec990-722a-45c8-85b3-501765b4e028</v>
      </c>
      <c r="U2372" t="str">
        <v>ICE002371</v>
      </c>
      <c r="V2372" t="b">
        <f>ISNUMBER(MATCH( ""&amp; T2372,  Emploees!AC:AC,0))</f>
        <v>0</v>
      </c>
      <c r="W2372" t="b">
        <f>IF(V2372,FALSE,ISNUMBER(MATCH(T2372,Emploees!B:B,0)))</f>
        <v>0</v>
      </c>
      <c r="X2372" t="b">
        <v>1</v>
      </c>
      <c r="Y2372" t="e">
        <f>MATCH(ROW(),Sheet2!$A$2:$A$8,0)</f>
        <v>#N/A</v>
      </c>
    </row>
    <row r="2373" spans="1:25" hidden="1" x14ac:dyDescent="0.25">
      <c r="A2373" t="str">
        <v>ეი ბი სი - ტელეკომ ჯი</v>
      </c>
      <c r="B2373" t="str">
        <v>405485915</v>
      </c>
      <c r="C2373" s="19" t="str">
        <v/>
      </c>
      <c r="E2373" t="str">
        <v/>
      </c>
      <c r="F2373" t="str">
        <v/>
      </c>
      <c r="H2373" t="str">
        <v/>
      </c>
      <c r="I2373" t="str">
        <v/>
      </c>
      <c r="J2373" t="str">
        <v/>
      </c>
      <c r="K2373" t="str">
        <v/>
      </c>
      <c r="M2373" t="str">
        <v/>
      </c>
      <c r="N2373" t="str">
        <v/>
      </c>
      <c r="O2373" t="str">
        <v/>
      </c>
      <c r="P2373" t="str">
        <v/>
      </c>
      <c r="Q2373">
        <v>2447</v>
      </c>
      <c r="R2373" t="str">
        <v>0d51a686-652b-478f-9502-50b11abafa54</v>
      </c>
      <c r="S2373" t="str">
        <v>94279771-0dd8-44b8-955b-275714b1489b</v>
      </c>
      <c r="T2373" t="str">
        <v>068b6c47-45fb-45fe-82e3-d3a5e1f6b4bd</v>
      </c>
      <c r="U2373" t="str">
        <v>ICE002372</v>
      </c>
      <c r="V2373" t="b">
        <f>ISNUMBER(MATCH( ""&amp; T2373,  Emploees!AC:AC,0))</f>
        <v>0</v>
      </c>
      <c r="W2373" t="b">
        <f>IF(V2373,FALSE,ISNUMBER(MATCH(T2373,Emploees!B:B,0)))</f>
        <v>0</v>
      </c>
      <c r="X2373" t="b">
        <v>1</v>
      </c>
      <c r="Y2373" t="e">
        <f>MATCH(ROW(),Sheet2!$A$2:$A$8,0)</f>
        <v>#N/A</v>
      </c>
    </row>
    <row r="2374" spans="1:25" hidden="1" x14ac:dyDescent="0.25">
      <c r="A2374" t="str">
        <v>მირზა ხუციძე</v>
      </c>
      <c r="B2374" t="str">
        <v>55001025135</v>
      </c>
      <c r="C2374" s="19" t="str">
        <v/>
      </c>
      <c r="E2374" t="str">
        <v>Male</v>
      </c>
      <c r="F2374" t="str">
        <v/>
      </c>
      <c r="H2374" t="str">
        <v/>
      </c>
      <c r="I2374" t="str">
        <v/>
      </c>
      <c r="J2374" t="str">
        <v/>
      </c>
      <c r="K2374" t="str">
        <v/>
      </c>
      <c r="M2374" t="str">
        <v/>
      </c>
      <c r="N2374" t="str">
        <v/>
      </c>
      <c r="O2374" t="str">
        <v/>
      </c>
      <c r="P2374" t="str">
        <v/>
      </c>
      <c r="Q2374">
        <v>2456</v>
      </c>
      <c r="R2374" t="str">
        <v>ba538574-e93f-4ce8-a780-667b61fc970a</v>
      </c>
      <c r="S2374" t="str">
        <v>94279771-0dd8-44b8-955b-275714b1489b</v>
      </c>
      <c r="T2374" t="str">
        <v>674cd797-630f-40a4-8176-055baff9f65f</v>
      </c>
      <c r="U2374" t="str">
        <v>ICE002373</v>
      </c>
      <c r="V2374" t="b">
        <f>ISNUMBER(MATCH( ""&amp; T2374,  Emploees!AC:AC,0))</f>
        <v>0</v>
      </c>
      <c r="W2374" t="b">
        <f>IF(V2374,FALSE,ISNUMBER(MATCH(T2374,Emploees!B:B,0)))</f>
        <v>0</v>
      </c>
      <c r="X2374" t="b">
        <v>1</v>
      </c>
      <c r="Y2374" t="e">
        <f>MATCH(ROW(),Sheet2!$A$2:$A$8,0)</f>
        <v>#N/A</v>
      </c>
    </row>
    <row r="2375" spans="1:25" hidden="1" x14ac:dyDescent="0.25">
      <c r="A2375" t="str">
        <v>ელგუჯა შარაშიძე</v>
      </c>
      <c r="B2375" t="str">
        <v>01025019292</v>
      </c>
      <c r="C2375" s="19" t="str">
        <v/>
      </c>
      <c r="E2375" t="str">
        <v>Male</v>
      </c>
      <c r="F2375" t="str">
        <v/>
      </c>
      <c r="H2375" t="str">
        <v/>
      </c>
      <c r="I2375" t="str">
        <v/>
      </c>
      <c r="J2375" t="str">
        <v/>
      </c>
      <c r="K2375" t="str">
        <v/>
      </c>
      <c r="M2375" t="str">
        <v/>
      </c>
      <c r="N2375" t="str">
        <v/>
      </c>
      <c r="O2375" t="str">
        <v/>
      </c>
      <c r="P2375" t="str">
        <v/>
      </c>
      <c r="Q2375">
        <v>2446</v>
      </c>
      <c r="R2375" t="str">
        <v>ba538574-e93f-4ce8-a780-667b61fc970a</v>
      </c>
      <c r="S2375" t="str">
        <v>94279771-0dd8-44b8-955b-275714b1489b</v>
      </c>
      <c r="T2375" t="str">
        <v>a566475e-db1e-40c0-ad2f-5b70f17d0947</v>
      </c>
      <c r="U2375" t="str">
        <v>ICE002374</v>
      </c>
      <c r="V2375" t="b">
        <f>ISNUMBER(MATCH( ""&amp; T2375,  Emploees!AC:AC,0))</f>
        <v>0</v>
      </c>
      <c r="W2375" t="b">
        <f>IF(V2375,FALSE,ISNUMBER(MATCH(T2375,Emploees!B:B,0)))</f>
        <v>0</v>
      </c>
      <c r="X2375" t="b">
        <v>1</v>
      </c>
      <c r="Y2375" t="e">
        <f>MATCH(ROW(),Sheet2!$A$2:$A$8,0)</f>
        <v>#N/A</v>
      </c>
    </row>
    <row r="2376" spans="1:25" hidden="1" x14ac:dyDescent="0.25">
      <c r="A2376" t="str">
        <v>გივი მათიაშვილი</v>
      </c>
      <c r="B2376" t="str">
        <v>01024026191</v>
      </c>
      <c r="C2376" s="19" t="str">
        <v/>
      </c>
      <c r="E2376" t="str">
        <v>Male</v>
      </c>
      <c r="F2376" t="str">
        <v/>
      </c>
      <c r="H2376" t="str">
        <v/>
      </c>
      <c r="I2376" t="str">
        <v/>
      </c>
      <c r="J2376" t="str">
        <v/>
      </c>
      <c r="K2376" t="str">
        <v/>
      </c>
      <c r="M2376" t="str">
        <v/>
      </c>
      <c r="N2376" t="str">
        <v/>
      </c>
      <c r="O2376" t="str">
        <v/>
      </c>
      <c r="P2376" t="str">
        <v/>
      </c>
      <c r="Q2376">
        <v>2326</v>
      </c>
      <c r="R2376" t="str">
        <v>ba538574-e93f-4ce8-a780-667b61fc970a</v>
      </c>
      <c r="S2376" t="str">
        <v>94279771-0dd8-44b8-955b-275714b1489b</v>
      </c>
      <c r="T2376" t="str">
        <v>69c627c8-426c-434f-8ae0-c2639a101ee6</v>
      </c>
      <c r="U2376" t="str">
        <v>ICE002375</v>
      </c>
      <c r="V2376" t="b">
        <f>ISNUMBER(MATCH( ""&amp; T2376,  Emploees!AC:AC,0))</f>
        <v>0</v>
      </c>
      <c r="W2376" t="b">
        <f>IF(V2376,FALSE,ISNUMBER(MATCH(T2376,Emploees!B:B,0)))</f>
        <v>0</v>
      </c>
      <c r="X2376" t="b">
        <v>1</v>
      </c>
      <c r="Y2376" t="e">
        <f>MATCH(ROW(),Sheet2!$A$2:$A$8,0)</f>
        <v>#N/A</v>
      </c>
    </row>
    <row r="2377" spans="1:25" hidden="1" x14ac:dyDescent="0.25">
      <c r="A2377" t="str">
        <v>ადკ 23</v>
      </c>
      <c r="B2377" t="str">
        <v>405654616</v>
      </c>
      <c r="C2377" s="19" t="str">
        <v/>
      </c>
      <c r="E2377" t="str">
        <v/>
      </c>
      <c r="F2377" t="str">
        <v/>
      </c>
      <c r="H2377" t="str">
        <v/>
      </c>
      <c r="I2377" t="str">
        <v/>
      </c>
      <c r="J2377" t="str">
        <v/>
      </c>
      <c r="K2377" t="str">
        <v/>
      </c>
      <c r="M2377" t="str">
        <v/>
      </c>
      <c r="N2377" t="str">
        <v/>
      </c>
      <c r="O2377" t="str">
        <v/>
      </c>
      <c r="P2377" t="str">
        <v/>
      </c>
      <c r="Q2377">
        <v>2330</v>
      </c>
      <c r="R2377" t="str">
        <v>0d51a686-652b-478f-9502-50b11abafa54</v>
      </c>
      <c r="S2377" t="str">
        <v>94279771-0dd8-44b8-955b-275714b1489b</v>
      </c>
      <c r="T2377" t="str">
        <v>e27ad993-1089-4240-ba2d-bfa544a4c932</v>
      </c>
      <c r="U2377" t="str">
        <v>ICE002376</v>
      </c>
      <c r="V2377" t="b">
        <f>ISNUMBER(MATCH( ""&amp; T2377,  Emploees!AC:AC,0))</f>
        <v>0</v>
      </c>
      <c r="W2377" t="b">
        <f>IF(V2377,FALSE,ISNUMBER(MATCH(T2377,Emploees!B:B,0)))</f>
        <v>0</v>
      </c>
      <c r="X2377" t="b">
        <v>1</v>
      </c>
      <c r="Y2377" t="e">
        <f>MATCH(ROW(),Sheet2!$A$2:$A$8,0)</f>
        <v>#N/A</v>
      </c>
    </row>
    <row r="2378" spans="1:25" hidden="1" x14ac:dyDescent="0.25">
      <c r="A2378" t="str">
        <v>ლუქს ენერგია</v>
      </c>
      <c r="B2378" t="str">
        <v>400228516</v>
      </c>
      <c r="C2378" s="19" t="str">
        <v/>
      </c>
      <c r="E2378" t="str">
        <v/>
      </c>
      <c r="F2378" t="str">
        <v/>
      </c>
      <c r="H2378" t="str">
        <v/>
      </c>
      <c r="I2378" t="str">
        <v/>
      </c>
      <c r="J2378" t="str">
        <v/>
      </c>
      <c r="K2378" t="str">
        <v/>
      </c>
      <c r="M2378" t="str">
        <v/>
      </c>
      <c r="N2378" t="str">
        <v/>
      </c>
      <c r="O2378" t="str">
        <v/>
      </c>
      <c r="P2378" t="str">
        <v/>
      </c>
      <c r="Q2378">
        <v>2327</v>
      </c>
      <c r="R2378" t="str">
        <v>0d51a686-652b-478f-9502-50b11abafa54</v>
      </c>
      <c r="S2378" t="str">
        <v>94279771-0dd8-44b8-955b-275714b1489b</v>
      </c>
      <c r="T2378" t="str">
        <v>5600d168-ef94-470a-ab3d-778ef1f1b003</v>
      </c>
      <c r="U2378" t="str">
        <v>ICE002377</v>
      </c>
      <c r="V2378" t="b">
        <f>ISNUMBER(MATCH( ""&amp; T2378,  Emploees!AC:AC,0))</f>
        <v>0</v>
      </c>
      <c r="W2378" t="b">
        <f>IF(V2378,FALSE,ISNUMBER(MATCH(T2378,Emploees!B:B,0)))</f>
        <v>0</v>
      </c>
      <c r="X2378" t="b">
        <v>1</v>
      </c>
      <c r="Y2378" t="e">
        <f>MATCH(ROW(),Sheet2!$A$2:$A$8,0)</f>
        <v>#N/A</v>
      </c>
    </row>
    <row r="2379" spans="1:25" hidden="1" x14ac:dyDescent="0.25">
      <c r="A2379" t="str">
        <v>ოქტო</v>
      </c>
      <c r="B2379" t="str">
        <v>445585867</v>
      </c>
      <c r="C2379" s="19" t="str">
        <v/>
      </c>
      <c r="E2379" t="str">
        <v/>
      </c>
      <c r="F2379" t="str">
        <v/>
      </c>
      <c r="H2379" t="str">
        <v/>
      </c>
      <c r="I2379" t="str">
        <v/>
      </c>
      <c r="J2379" t="str">
        <v/>
      </c>
      <c r="K2379" t="str">
        <v/>
      </c>
      <c r="M2379" t="str">
        <v/>
      </c>
      <c r="N2379" t="str">
        <v/>
      </c>
      <c r="O2379" t="str">
        <v/>
      </c>
      <c r="P2379" t="str">
        <v/>
      </c>
      <c r="Q2379">
        <v>2445</v>
      </c>
      <c r="R2379" t="str">
        <v>0d51a686-652b-478f-9502-50b11abafa54</v>
      </c>
      <c r="S2379" t="str">
        <v>94279771-0dd8-44b8-955b-275714b1489b</v>
      </c>
      <c r="T2379" t="str">
        <v>3f2241d0-ec99-419d-80e0-0290203fa2c5</v>
      </c>
      <c r="U2379" t="str">
        <v>ICE002378</v>
      </c>
      <c r="V2379" t="b">
        <f>ISNUMBER(MATCH( ""&amp; T2379,  Emploees!AC:AC,0))</f>
        <v>0</v>
      </c>
      <c r="W2379" t="b">
        <f>IF(V2379,FALSE,ISNUMBER(MATCH(T2379,Emploees!B:B,0)))</f>
        <v>0</v>
      </c>
      <c r="X2379" t="b">
        <v>1</v>
      </c>
      <c r="Y2379" t="e">
        <f>MATCH(ROW(),Sheet2!$A$2:$A$8,0)</f>
        <v>#N/A</v>
      </c>
    </row>
    <row r="2380" spans="1:25" hidden="1" x14ac:dyDescent="0.25">
      <c r="A2380" t="str">
        <v>გიორგი თათულაშვილი</v>
      </c>
      <c r="B2380" t="str">
        <v>01008020066</v>
      </c>
      <c r="C2380" s="19" t="str">
        <v/>
      </c>
      <c r="E2380" t="str">
        <v>Male</v>
      </c>
      <c r="F2380" t="str">
        <v/>
      </c>
      <c r="H2380" t="str">
        <v/>
      </c>
      <c r="I2380" t="str">
        <v/>
      </c>
      <c r="J2380" t="str">
        <v/>
      </c>
      <c r="K2380" t="str">
        <v/>
      </c>
      <c r="M2380" t="str">
        <v/>
      </c>
      <c r="N2380" t="str">
        <v/>
      </c>
      <c r="O2380" t="str">
        <v/>
      </c>
      <c r="P2380" t="str">
        <v/>
      </c>
      <c r="Q2380">
        <v>2324</v>
      </c>
      <c r="R2380" t="str">
        <v>ba538574-e93f-4ce8-a780-667b61fc970a</v>
      </c>
      <c r="S2380" t="str">
        <v>94279771-0dd8-44b8-955b-275714b1489b</v>
      </c>
      <c r="T2380" t="str">
        <v>e7d1a477-8451-45d1-9177-55288edcbc3f</v>
      </c>
      <c r="U2380" t="str">
        <v>ICE002379</v>
      </c>
      <c r="V2380" t="b">
        <f>ISNUMBER(MATCH( ""&amp; T2380,  Emploees!AC:AC,0))</f>
        <v>0</v>
      </c>
      <c r="W2380" t="b">
        <f>IF(V2380,FALSE,ISNUMBER(MATCH(T2380,Emploees!B:B,0)))</f>
        <v>0</v>
      </c>
      <c r="X2380" t="b">
        <v>1</v>
      </c>
      <c r="Y2380" t="e">
        <f>MATCH(ROW(),Sheet2!$A$2:$A$8,0)</f>
        <v>#N/A</v>
      </c>
    </row>
    <row r="2381" spans="1:25" hidden="1" x14ac:dyDescent="0.25">
      <c r="A2381" t="str">
        <v>ბეარინგ.ჯი</v>
      </c>
      <c r="B2381" t="str">
        <v>205254598</v>
      </c>
      <c r="C2381" s="19" t="str">
        <v/>
      </c>
      <c r="E2381" t="str">
        <v/>
      </c>
      <c r="F2381" t="str">
        <v/>
      </c>
      <c r="H2381" t="str">
        <v/>
      </c>
      <c r="I2381" t="str">
        <v/>
      </c>
      <c r="J2381" t="str">
        <v/>
      </c>
      <c r="K2381" t="str">
        <v/>
      </c>
      <c r="M2381" t="str">
        <v/>
      </c>
      <c r="N2381" t="str">
        <v/>
      </c>
      <c r="O2381" t="str">
        <v/>
      </c>
      <c r="P2381" t="str">
        <v/>
      </c>
      <c r="Q2381">
        <v>2320</v>
      </c>
      <c r="R2381" t="str">
        <v>0d51a686-652b-478f-9502-50b11abafa54</v>
      </c>
      <c r="S2381" t="str">
        <v>94279771-0dd8-44b8-955b-275714b1489b</v>
      </c>
      <c r="T2381" t="str">
        <v>4ebae372-3b31-4349-af27-9f3e697cd63b</v>
      </c>
      <c r="U2381" t="str">
        <v>ICE002380</v>
      </c>
      <c r="V2381" t="b">
        <f>ISNUMBER(MATCH( ""&amp; T2381,  Emploees!AC:AC,0))</f>
        <v>0</v>
      </c>
      <c r="W2381" t="b">
        <f>IF(V2381,FALSE,ISNUMBER(MATCH(T2381,Emploees!B:B,0)))</f>
        <v>0</v>
      </c>
      <c r="X2381" t="b">
        <v>1</v>
      </c>
      <c r="Y2381" t="e">
        <f>MATCH(ROW(),Sheet2!$A$2:$A$8,0)</f>
        <v>#N/A</v>
      </c>
    </row>
    <row r="2382" spans="1:25" hidden="1" x14ac:dyDescent="0.25">
      <c r="A2382" t="str">
        <v>გოჩა ბუქური</v>
      </c>
      <c r="B2382" t="str">
        <v>01017021033</v>
      </c>
      <c r="C2382" s="19" t="str">
        <v/>
      </c>
      <c r="E2382" t="str">
        <v>Male</v>
      </c>
      <c r="F2382" t="str">
        <v/>
      </c>
      <c r="H2382" t="str">
        <v/>
      </c>
      <c r="I2382" t="str">
        <v/>
      </c>
      <c r="J2382" t="str">
        <v/>
      </c>
      <c r="K2382" t="str">
        <v/>
      </c>
      <c r="M2382" t="str">
        <v/>
      </c>
      <c r="N2382" t="str">
        <v/>
      </c>
      <c r="O2382" t="str">
        <v/>
      </c>
      <c r="P2382" t="str">
        <v/>
      </c>
      <c r="Q2382">
        <v>2319</v>
      </c>
      <c r="R2382" t="str">
        <v>ba538574-e93f-4ce8-a780-667b61fc970a</v>
      </c>
      <c r="S2382" t="str">
        <v>94279771-0dd8-44b8-955b-275714b1489b</v>
      </c>
      <c r="T2382" t="str">
        <v>9d0e7baf-917b-4c15-a372-b8d52f12fcc1</v>
      </c>
      <c r="U2382" t="str">
        <v>ICE002381</v>
      </c>
      <c r="V2382" t="b">
        <f>ISNUMBER(MATCH( ""&amp; T2382,  Emploees!AC:AC,0))</f>
        <v>0</v>
      </c>
      <c r="W2382" t="b">
        <f>IF(V2382,FALSE,ISNUMBER(MATCH(T2382,Emploees!B:B,0)))</f>
        <v>0</v>
      </c>
      <c r="X2382" t="b">
        <v>1</v>
      </c>
      <c r="Y2382" t="e">
        <f>MATCH(ROW(),Sheet2!$A$2:$A$8,0)</f>
        <v>#N/A</v>
      </c>
    </row>
    <row r="2383" spans="1:25" hidden="1" x14ac:dyDescent="0.25">
      <c r="A2383" t="str">
        <v>ამირან ხელაია</v>
      </c>
      <c r="B2383" t="str">
        <v>29001004732</v>
      </c>
      <c r="C2383" s="19" t="str">
        <v/>
      </c>
      <c r="E2383" t="str">
        <v>Male</v>
      </c>
      <c r="F2383" t="str">
        <v/>
      </c>
      <c r="H2383" t="str">
        <v/>
      </c>
      <c r="I2383" t="str">
        <v/>
      </c>
      <c r="J2383" t="str">
        <v/>
      </c>
      <c r="K2383" t="str">
        <v/>
      </c>
      <c r="M2383" t="str">
        <v/>
      </c>
      <c r="N2383" t="str">
        <v/>
      </c>
      <c r="O2383" t="str">
        <v/>
      </c>
      <c r="P2383" t="str">
        <v/>
      </c>
      <c r="Q2383">
        <v>2455</v>
      </c>
      <c r="R2383" t="str">
        <v>ba538574-e93f-4ce8-a780-667b61fc970a</v>
      </c>
      <c r="S2383" t="str">
        <v>94279771-0dd8-44b8-955b-275714b1489b</v>
      </c>
      <c r="T2383" t="str">
        <v>97b96355-db0d-4377-930d-388263f219db</v>
      </c>
      <c r="U2383" t="str">
        <v>ICE002382</v>
      </c>
      <c r="V2383" t="b">
        <f>ISNUMBER(MATCH( ""&amp; T2383,  Emploees!AC:AC,0))</f>
        <v>0</v>
      </c>
      <c r="W2383" t="b">
        <f>IF(V2383,FALSE,ISNUMBER(MATCH(T2383,Emploees!B:B,0)))</f>
        <v>0</v>
      </c>
      <c r="X2383" t="b">
        <v>1</v>
      </c>
      <c r="Y2383" t="e">
        <f>MATCH(ROW(),Sheet2!$A$2:$A$8,0)</f>
        <v>#N/A</v>
      </c>
    </row>
    <row r="2384" spans="1:25" hidden="1" x14ac:dyDescent="0.25">
      <c r="A2384" t="str">
        <v>დეიზი</v>
      </c>
      <c r="B2384" t="str">
        <v>249271167</v>
      </c>
      <c r="C2384" s="19" t="str">
        <v/>
      </c>
      <c r="E2384" t="str">
        <v/>
      </c>
      <c r="F2384" t="str">
        <v/>
      </c>
      <c r="H2384" t="str">
        <v/>
      </c>
      <c r="I2384" t="str">
        <v/>
      </c>
      <c r="J2384" t="str">
        <v/>
      </c>
      <c r="K2384" t="str">
        <v/>
      </c>
      <c r="M2384" t="str">
        <v/>
      </c>
      <c r="N2384" t="str">
        <v/>
      </c>
      <c r="O2384" t="str">
        <v/>
      </c>
      <c r="P2384" t="str">
        <v/>
      </c>
      <c r="Q2384">
        <v>2309</v>
      </c>
      <c r="R2384" t="str">
        <v>0d51a686-652b-478f-9502-50b11abafa54</v>
      </c>
      <c r="S2384" t="str">
        <v>94279771-0dd8-44b8-955b-275714b1489b</v>
      </c>
      <c r="T2384" t="str">
        <v>ebc03619-d228-4a91-8dab-6a328774f8a5</v>
      </c>
      <c r="U2384" t="str">
        <v>ICE002383</v>
      </c>
      <c r="V2384" t="b">
        <f>ISNUMBER(MATCH( ""&amp; T2384,  Emploees!AC:AC,0))</f>
        <v>0</v>
      </c>
      <c r="W2384" t="b">
        <f>IF(V2384,FALSE,ISNUMBER(MATCH(T2384,Emploees!B:B,0)))</f>
        <v>0</v>
      </c>
      <c r="X2384" t="b">
        <v>1</v>
      </c>
      <c r="Y2384" t="e">
        <f>MATCH(ROW(),Sheet2!$A$2:$A$8,0)</f>
        <v>#N/A</v>
      </c>
    </row>
    <row r="2385" spans="1:25" hidden="1" x14ac:dyDescent="0.25">
      <c r="A2385" t="str">
        <v>ფიფლი</v>
      </c>
      <c r="B2385" t="str">
        <v>422431826</v>
      </c>
      <c r="C2385" s="19" t="str">
        <v/>
      </c>
      <c r="E2385" t="str">
        <v/>
      </c>
      <c r="F2385" t="str">
        <v/>
      </c>
      <c r="H2385" t="str">
        <v/>
      </c>
      <c r="I2385" t="str">
        <v/>
      </c>
      <c r="J2385" t="str">
        <v/>
      </c>
      <c r="K2385" t="str">
        <v/>
      </c>
      <c r="M2385" t="str">
        <v/>
      </c>
      <c r="N2385" t="str">
        <v/>
      </c>
      <c r="O2385" t="str">
        <v/>
      </c>
      <c r="P2385" t="str">
        <v/>
      </c>
      <c r="Q2385">
        <v>2316</v>
      </c>
      <c r="R2385" t="str">
        <v>0d51a686-652b-478f-9502-50b11abafa54</v>
      </c>
      <c r="S2385" t="str">
        <v>94279771-0dd8-44b8-955b-275714b1489b</v>
      </c>
      <c r="T2385" t="str">
        <v>8264b706-b7f3-4c53-a5d1-66d381e82aea</v>
      </c>
      <c r="U2385" t="str">
        <v>ICE002384</v>
      </c>
      <c r="V2385" t="b">
        <f>ISNUMBER(MATCH( ""&amp; T2385,  Emploees!AC:AC,0))</f>
        <v>0</v>
      </c>
      <c r="W2385" t="b">
        <f>IF(V2385,FALSE,ISNUMBER(MATCH(T2385,Emploees!B:B,0)))</f>
        <v>0</v>
      </c>
      <c r="X2385" t="b">
        <v>1</v>
      </c>
      <c r="Y2385" t="e">
        <f>MATCH(ROW(),Sheet2!$A$2:$A$8,0)</f>
        <v>#N/A</v>
      </c>
    </row>
    <row r="2386" spans="1:25" hidden="1" x14ac:dyDescent="0.25">
      <c r="A2386" t="str">
        <v>ოლთუ</v>
      </c>
      <c r="B2386" t="str">
        <v>445712211</v>
      </c>
      <c r="C2386" s="19" t="str">
        <v/>
      </c>
      <c r="E2386" t="str">
        <v/>
      </c>
      <c r="F2386" t="str">
        <v/>
      </c>
      <c r="H2386" t="str">
        <v/>
      </c>
      <c r="I2386" t="str">
        <v/>
      </c>
      <c r="J2386" t="str">
        <v/>
      </c>
      <c r="K2386" t="str">
        <v/>
      </c>
      <c r="M2386" t="str">
        <v/>
      </c>
      <c r="N2386" t="str">
        <v/>
      </c>
      <c r="O2386" t="str">
        <v/>
      </c>
      <c r="P2386" t="str">
        <v/>
      </c>
      <c r="Q2386">
        <v>2315</v>
      </c>
      <c r="R2386" t="str">
        <v>0d51a686-652b-478f-9502-50b11abafa54</v>
      </c>
      <c r="S2386" t="str">
        <v>94279771-0dd8-44b8-955b-275714b1489b</v>
      </c>
      <c r="T2386" t="str">
        <v>79aa3683-adfb-490b-902c-40de17f9d967</v>
      </c>
      <c r="U2386" t="str">
        <v>ICE002385</v>
      </c>
      <c r="V2386" t="b">
        <f>ISNUMBER(MATCH( ""&amp; T2386,  Emploees!AC:AC,0))</f>
        <v>0</v>
      </c>
      <c r="W2386" t="b">
        <f>IF(V2386,FALSE,ISNUMBER(MATCH(T2386,Emploees!B:B,0)))</f>
        <v>0</v>
      </c>
      <c r="X2386" t="b">
        <v>1</v>
      </c>
      <c r="Y2386" t="e">
        <f>MATCH(ROW(),Sheet2!$A$2:$A$8,0)</f>
        <v>#N/A</v>
      </c>
    </row>
    <row r="2387" spans="1:25" hidden="1" x14ac:dyDescent="0.25">
      <c r="A2387" t="str">
        <v>ალმუ</v>
      </c>
      <c r="B2387" t="str">
        <v>445585055</v>
      </c>
      <c r="C2387" s="19" t="str">
        <v/>
      </c>
      <c r="E2387" t="str">
        <v/>
      </c>
      <c r="F2387" t="str">
        <v/>
      </c>
      <c r="H2387" t="str">
        <v/>
      </c>
      <c r="I2387" t="str">
        <v/>
      </c>
      <c r="J2387" t="str">
        <v/>
      </c>
      <c r="K2387" t="str">
        <v/>
      </c>
      <c r="M2387" t="str">
        <v/>
      </c>
      <c r="N2387" t="str">
        <v/>
      </c>
      <c r="O2387" t="str">
        <v/>
      </c>
      <c r="P2387" t="str">
        <v/>
      </c>
      <c r="Q2387">
        <v>2318</v>
      </c>
      <c r="R2387" t="str">
        <v>0d51a686-652b-478f-9502-50b11abafa54</v>
      </c>
      <c r="S2387" t="str">
        <v>94279771-0dd8-44b8-955b-275714b1489b</v>
      </c>
      <c r="T2387" t="str">
        <v>044814c9-b9c9-47e0-950d-34d5dd3c7f4a</v>
      </c>
      <c r="U2387" t="str">
        <v>ICE002386</v>
      </c>
      <c r="V2387" t="b">
        <f>ISNUMBER(MATCH( ""&amp; T2387,  Emploees!AC:AC,0))</f>
        <v>0</v>
      </c>
      <c r="W2387" t="b">
        <f>IF(V2387,FALSE,ISNUMBER(MATCH(T2387,Emploees!B:B,0)))</f>
        <v>0</v>
      </c>
      <c r="X2387" t="b">
        <v>1</v>
      </c>
      <c r="Y2387" t="e">
        <f>MATCH(ROW(),Sheet2!$A$2:$A$8,0)</f>
        <v>#N/A</v>
      </c>
    </row>
    <row r="2388" spans="1:25" hidden="1" x14ac:dyDescent="0.25">
      <c r="A2388" t="str">
        <v>ალექსანდრე კვატიძე</v>
      </c>
      <c r="B2388" t="str">
        <v>01013007201</v>
      </c>
      <c r="C2388" s="19" t="str">
        <v/>
      </c>
      <c r="E2388" t="str">
        <v>Male</v>
      </c>
      <c r="F2388" t="str">
        <v/>
      </c>
      <c r="H2388" t="str">
        <v/>
      </c>
      <c r="I2388" t="str">
        <v/>
      </c>
      <c r="J2388" t="str">
        <v/>
      </c>
      <c r="K2388" t="str">
        <v/>
      </c>
      <c r="M2388" t="str">
        <v/>
      </c>
      <c r="N2388" t="str">
        <v/>
      </c>
      <c r="O2388" t="str">
        <v/>
      </c>
      <c r="P2388" t="str">
        <v/>
      </c>
      <c r="Q2388">
        <v>2308</v>
      </c>
      <c r="R2388" t="str">
        <v>ba538574-e93f-4ce8-a780-667b61fc970a</v>
      </c>
      <c r="S2388" t="str">
        <v>94279771-0dd8-44b8-955b-275714b1489b</v>
      </c>
      <c r="T2388" t="str">
        <v>c4a0e89f-ee57-4424-a1f4-8b68a150fa14</v>
      </c>
      <c r="U2388" t="str">
        <v>ICE002387</v>
      </c>
      <c r="V2388" t="b">
        <f>ISNUMBER(MATCH( ""&amp; T2388,  Emploees!AC:AC,0))</f>
        <v>0</v>
      </c>
      <c r="W2388" t="b">
        <f>IF(V2388,FALSE,ISNUMBER(MATCH(T2388,Emploees!B:B,0)))</f>
        <v>0</v>
      </c>
      <c r="X2388" t="b">
        <v>1</v>
      </c>
      <c r="Y2388" t="e">
        <f>MATCH(ROW(),Sheet2!$A$2:$A$8,0)</f>
        <v>#N/A</v>
      </c>
    </row>
    <row r="2389" spans="1:25" hidden="1" x14ac:dyDescent="0.25">
      <c r="A2389" t="str">
        <v>გიორგი ურუმაშვილი</v>
      </c>
      <c r="B2389" t="str">
        <v>10001070049</v>
      </c>
      <c r="C2389" s="19" t="str">
        <v/>
      </c>
      <c r="E2389" t="str">
        <v>Male</v>
      </c>
      <c r="F2389" t="str">
        <v/>
      </c>
      <c r="H2389" t="str">
        <v/>
      </c>
      <c r="I2389" t="str">
        <v/>
      </c>
      <c r="J2389" t="str">
        <v/>
      </c>
      <c r="K2389" t="str">
        <v/>
      </c>
      <c r="M2389" t="str">
        <v/>
      </c>
      <c r="N2389" t="str">
        <v/>
      </c>
      <c r="O2389" t="str">
        <v/>
      </c>
      <c r="P2389" t="str">
        <v/>
      </c>
      <c r="Q2389">
        <v>2304</v>
      </c>
      <c r="R2389" t="str">
        <v>ba538574-e93f-4ce8-a780-667b61fc970a</v>
      </c>
      <c r="S2389" t="str">
        <v>94279771-0dd8-44b8-955b-275714b1489b</v>
      </c>
      <c r="T2389" t="str">
        <v>ba15fc7a-a466-4367-967d-cd8ba4a8b33d</v>
      </c>
      <c r="U2389" t="str">
        <v>ICE002388</v>
      </c>
      <c r="V2389" t="b">
        <f>ISNUMBER(MATCH( ""&amp; T2389,  Emploees!AC:AC,0))</f>
        <v>0</v>
      </c>
      <c r="W2389" t="b">
        <f>IF(V2389,FALSE,ISNUMBER(MATCH(T2389,Emploees!B:B,0)))</f>
        <v>0</v>
      </c>
      <c r="X2389" t="b">
        <v>1</v>
      </c>
      <c r="Y2389" t="e">
        <f>MATCH(ROW(),Sheet2!$A$2:$A$8,0)</f>
        <v>#N/A</v>
      </c>
    </row>
    <row r="2390" spans="1:25" hidden="1" x14ac:dyDescent="0.25">
      <c r="A2390" t="str">
        <v>კლიმა</v>
      </c>
      <c r="B2390" t="str">
        <v>445425950</v>
      </c>
      <c r="C2390" s="19" t="str">
        <v/>
      </c>
      <c r="E2390" t="str">
        <v/>
      </c>
      <c r="F2390" t="str">
        <v/>
      </c>
      <c r="H2390" t="str">
        <v/>
      </c>
      <c r="I2390" t="str">
        <v/>
      </c>
      <c r="J2390" t="str">
        <v/>
      </c>
      <c r="K2390" t="str">
        <v/>
      </c>
      <c r="M2390" t="str">
        <v/>
      </c>
      <c r="N2390" t="str">
        <v/>
      </c>
      <c r="O2390" t="str">
        <v/>
      </c>
      <c r="P2390" t="str">
        <v/>
      </c>
      <c r="Q2390">
        <v>2454</v>
      </c>
      <c r="R2390" t="str">
        <v>0d51a686-652b-478f-9502-50b11abafa54</v>
      </c>
      <c r="S2390" t="str">
        <v>94279771-0dd8-44b8-955b-275714b1489b</v>
      </c>
      <c r="T2390" t="str">
        <v>de1016a9-015e-462f-935a-5dd9cd3b17aa</v>
      </c>
      <c r="U2390" t="str">
        <v>ICE002389</v>
      </c>
      <c r="V2390" t="b">
        <f>ISNUMBER(MATCH( ""&amp; T2390,  Emploees!AC:AC,0))</f>
        <v>0</v>
      </c>
      <c r="W2390" t="b">
        <f>IF(V2390,FALSE,ISNUMBER(MATCH(T2390,Emploees!B:B,0)))</f>
        <v>0</v>
      </c>
      <c r="X2390" t="b">
        <v>1</v>
      </c>
      <c r="Y2390" t="e">
        <f>MATCH(ROW(),Sheet2!$A$2:$A$8,0)</f>
        <v>#N/A</v>
      </c>
    </row>
    <row r="2391" spans="1:25" hidden="1" x14ac:dyDescent="0.25">
      <c r="A2391" t="str">
        <v>გგ1705</v>
      </c>
      <c r="B2391" t="str">
        <v>400338087</v>
      </c>
      <c r="C2391" s="19" t="str">
        <v/>
      </c>
      <c r="E2391" t="str">
        <v/>
      </c>
      <c r="F2391" t="str">
        <v/>
      </c>
      <c r="H2391" t="str">
        <v/>
      </c>
      <c r="I2391" t="str">
        <v/>
      </c>
      <c r="J2391" t="str">
        <v/>
      </c>
      <c r="K2391" t="str">
        <v/>
      </c>
      <c r="M2391" t="str">
        <v/>
      </c>
      <c r="N2391" t="str">
        <v/>
      </c>
      <c r="O2391" t="str">
        <v/>
      </c>
      <c r="P2391" t="str">
        <v/>
      </c>
      <c r="Q2391">
        <v>2335</v>
      </c>
      <c r="R2391" t="str">
        <v>0d51a686-652b-478f-9502-50b11abafa54</v>
      </c>
      <c r="S2391" t="str">
        <v>94279771-0dd8-44b8-955b-275714b1489b</v>
      </c>
      <c r="T2391" t="str">
        <v>73fd0692-9f6c-4165-b12d-4089982b4441</v>
      </c>
      <c r="U2391" t="str">
        <v>ICE002390</v>
      </c>
      <c r="V2391" t="b">
        <f>ISNUMBER(MATCH( ""&amp; T2391,  Emploees!AC:AC,0))</f>
        <v>0</v>
      </c>
      <c r="W2391" t="b">
        <f>IF(V2391,FALSE,ISNUMBER(MATCH(T2391,Emploees!B:B,0)))</f>
        <v>0</v>
      </c>
      <c r="X2391" t="b">
        <v>1</v>
      </c>
      <c r="Y2391" t="e">
        <f>MATCH(ROW(),Sheet2!$A$2:$A$8,0)</f>
        <v>#N/A</v>
      </c>
    </row>
    <row r="2392" spans="1:25" hidden="1" x14ac:dyDescent="0.25">
      <c r="A2392" t="str">
        <v>გიო-გიო</v>
      </c>
      <c r="B2392" t="str">
        <v>205277298</v>
      </c>
      <c r="C2392" s="19" t="str">
        <v/>
      </c>
      <c r="E2392" t="str">
        <v/>
      </c>
      <c r="F2392" t="str">
        <v/>
      </c>
      <c r="H2392" t="str">
        <v/>
      </c>
      <c r="I2392" t="str">
        <v/>
      </c>
      <c r="J2392" t="str">
        <v/>
      </c>
      <c r="K2392" t="str">
        <v/>
      </c>
      <c r="M2392" t="str">
        <v/>
      </c>
      <c r="N2392" t="str">
        <v/>
      </c>
      <c r="O2392" t="str">
        <v/>
      </c>
      <c r="P2392" t="str">
        <v/>
      </c>
      <c r="Q2392">
        <v>2297</v>
      </c>
      <c r="R2392" t="str">
        <v>0d51a686-652b-478f-9502-50b11abafa54</v>
      </c>
      <c r="S2392" t="str">
        <v>94279771-0dd8-44b8-955b-275714b1489b</v>
      </c>
      <c r="T2392" t="str">
        <v>26ed3f31-4124-466a-944e-ee69b12f5b1f</v>
      </c>
      <c r="U2392" t="str">
        <v>ICE002391</v>
      </c>
      <c r="V2392" t="b">
        <f>ISNUMBER(MATCH( ""&amp; T2392,  Emploees!AC:AC,0))</f>
        <v>0</v>
      </c>
      <c r="W2392" t="b">
        <f>IF(V2392,FALSE,ISNUMBER(MATCH(T2392,Emploees!B:B,0)))</f>
        <v>0</v>
      </c>
      <c r="X2392" t="b">
        <v>1</v>
      </c>
      <c r="Y2392" t="e">
        <f>MATCH(ROW(),Sheet2!$A$2:$A$8,0)</f>
        <v>#N/A</v>
      </c>
    </row>
    <row r="2393" spans="1:25" hidden="1" x14ac:dyDescent="0.25">
      <c r="A2393" t="str">
        <v>ავტო სერვის N1</v>
      </c>
      <c r="B2393" t="str">
        <v>405464796</v>
      </c>
      <c r="C2393" s="19" t="str">
        <v/>
      </c>
      <c r="E2393" t="str">
        <v/>
      </c>
      <c r="F2393" t="str">
        <v/>
      </c>
      <c r="H2393" t="str">
        <v/>
      </c>
      <c r="I2393" t="str">
        <v/>
      </c>
      <c r="J2393" t="str">
        <v/>
      </c>
      <c r="K2393" t="str">
        <v/>
      </c>
      <c r="M2393" t="str">
        <v/>
      </c>
      <c r="N2393" t="str">
        <v/>
      </c>
      <c r="O2393" t="str">
        <v/>
      </c>
      <c r="P2393" t="str">
        <v/>
      </c>
      <c r="Q2393">
        <v>2312</v>
      </c>
      <c r="R2393" t="str">
        <v>0d51a686-652b-478f-9502-50b11abafa54</v>
      </c>
      <c r="S2393" t="str">
        <v>94279771-0dd8-44b8-955b-275714b1489b</v>
      </c>
      <c r="T2393" t="str">
        <v>68631420-16be-44e6-ab27-ea739b80b1c1</v>
      </c>
      <c r="U2393" t="str">
        <v>ICE002392</v>
      </c>
      <c r="V2393" t="b">
        <f>ISNUMBER(MATCH( ""&amp; T2393,  Emploees!AC:AC,0))</f>
        <v>0</v>
      </c>
      <c r="W2393" t="b">
        <f>IF(V2393,FALSE,ISNUMBER(MATCH(T2393,Emploees!B:B,0)))</f>
        <v>0</v>
      </c>
      <c r="X2393" t="b">
        <v>1</v>
      </c>
      <c r="Y2393" t="e">
        <f>MATCH(ROW(),Sheet2!$A$2:$A$8,0)</f>
        <v>#N/A</v>
      </c>
    </row>
    <row r="2394" spans="1:25" hidden="1" x14ac:dyDescent="0.25">
      <c r="A2394" t="str">
        <v>გოჩა ოქროჯანაშვილი</v>
      </c>
      <c r="B2394" t="str">
        <v>316362930</v>
      </c>
      <c r="C2394" s="19" t="str">
        <v/>
      </c>
      <c r="E2394" t="str">
        <v>Male</v>
      </c>
      <c r="F2394" t="str">
        <v/>
      </c>
      <c r="H2394" t="str">
        <v/>
      </c>
      <c r="I2394" t="str">
        <v/>
      </c>
      <c r="J2394" t="str">
        <v/>
      </c>
      <c r="K2394" t="str">
        <v/>
      </c>
      <c r="M2394" t="str">
        <v/>
      </c>
      <c r="N2394" t="str">
        <v/>
      </c>
      <c r="O2394" t="str">
        <v/>
      </c>
      <c r="P2394" t="str">
        <v/>
      </c>
      <c r="Q2394">
        <v>2300</v>
      </c>
      <c r="R2394" t="str">
        <v>ba538574-e93f-4ce8-a780-667b61fc970a</v>
      </c>
      <c r="S2394" t="str">
        <v>94279771-0dd8-44b8-955b-275714b1489b</v>
      </c>
      <c r="T2394" t="str">
        <v>97b41c95-2c2e-4710-958e-69d47eb94455</v>
      </c>
      <c r="U2394" t="str">
        <v>ICE002393</v>
      </c>
      <c r="V2394" t="b">
        <f>ISNUMBER(MATCH( ""&amp; T2394,  Emploees!AC:AC,0))</f>
        <v>0</v>
      </c>
      <c r="W2394" t="b">
        <f>IF(V2394,FALSE,ISNUMBER(MATCH(T2394,Emploees!B:B,0)))</f>
        <v>0</v>
      </c>
      <c r="X2394" t="b">
        <v>1</v>
      </c>
      <c r="Y2394" t="e">
        <f>MATCH(ROW(),Sheet2!$A$2:$A$8,0)</f>
        <v>#N/A</v>
      </c>
    </row>
    <row r="2395" spans="1:25" hidden="1" x14ac:dyDescent="0.25">
      <c r="A2395" t="str">
        <v>მინდია ფაღავა</v>
      </c>
      <c r="B2395" t="str">
        <v>61007001207</v>
      </c>
      <c r="C2395" s="19" t="str">
        <v/>
      </c>
      <c r="E2395" t="str">
        <v>Male</v>
      </c>
      <c r="F2395" t="str">
        <v/>
      </c>
      <c r="H2395" t="str">
        <v/>
      </c>
      <c r="I2395" t="str">
        <v/>
      </c>
      <c r="J2395" t="str">
        <v/>
      </c>
      <c r="K2395" t="str">
        <v>GE84TB7847236010100016</v>
      </c>
      <c r="M2395" t="str">
        <v/>
      </c>
      <c r="N2395" t="str">
        <v/>
      </c>
      <c r="O2395" t="str">
        <v/>
      </c>
      <c r="P2395" t="str">
        <v/>
      </c>
      <c r="Q2395">
        <v>2428</v>
      </c>
      <c r="R2395" t="str">
        <v>470412f4-e2c0-4f9d-91f1-1c0630a02364</v>
      </c>
      <c r="S2395" t="str">
        <v>94279771-0dd8-44b8-955b-275714b1489b</v>
      </c>
      <c r="T2395" t="str">
        <v>fef903b1-e4a0-4786-83d5-6ea489cd6be8</v>
      </c>
      <c r="U2395" t="str">
        <v>ICE002394</v>
      </c>
      <c r="V2395" t="b">
        <f>ISNUMBER(MATCH( ""&amp; T2395,  Emploees!AC:AC,0))</f>
        <v>0</v>
      </c>
      <c r="W2395" t="b">
        <f>IF(V2395,FALSE,ISNUMBER(MATCH(T2395,Emploees!B:B,0)))</f>
        <v>0</v>
      </c>
      <c r="X2395" t="b">
        <v>1</v>
      </c>
      <c r="Y2395" t="e">
        <f>MATCH(ROW(),Sheet2!$A$2:$A$8,0)</f>
        <v>#N/A</v>
      </c>
    </row>
    <row r="2396" spans="1:25" hidden="1" x14ac:dyDescent="0.25">
      <c r="A2396" t="str">
        <v>მალხაზი</v>
      </c>
      <c r="B2396" t="str">
        <v>435428262</v>
      </c>
      <c r="C2396" s="19" t="str">
        <v/>
      </c>
      <c r="E2396" t="str">
        <v/>
      </c>
      <c r="F2396" t="str">
        <v/>
      </c>
      <c r="H2396" t="str">
        <v/>
      </c>
      <c r="I2396" t="str">
        <v/>
      </c>
      <c r="J2396" t="str">
        <v/>
      </c>
      <c r="K2396" t="str">
        <v>GE12TB7798136020100005</v>
      </c>
      <c r="M2396" t="str">
        <v/>
      </c>
      <c r="N2396" t="str">
        <v/>
      </c>
      <c r="O2396" t="str">
        <v/>
      </c>
      <c r="P2396" t="str">
        <v/>
      </c>
      <c r="Q2396">
        <v>2426</v>
      </c>
      <c r="R2396" t="str">
        <v>0d51a686-652b-478f-9502-50b11abafa54</v>
      </c>
      <c r="S2396" t="str">
        <v>94279771-0dd8-44b8-955b-275714b1489b</v>
      </c>
      <c r="T2396" t="str">
        <v>07af27df-9fa9-4dd8-be37-90689b6c7cda</v>
      </c>
      <c r="U2396" t="str">
        <v>ICE002395</v>
      </c>
      <c r="V2396" t="b">
        <f>ISNUMBER(MATCH( ""&amp; T2396,  Emploees!AC:AC,0))</f>
        <v>0</v>
      </c>
      <c r="W2396" t="b">
        <f>IF(V2396,FALSE,ISNUMBER(MATCH(T2396,Emploees!B:B,0)))</f>
        <v>0</v>
      </c>
      <c r="X2396" t="b">
        <v>1</v>
      </c>
      <c r="Y2396" t="e">
        <f>MATCH(ROW(),Sheet2!$A$2:$A$8,0)</f>
        <v>#N/A</v>
      </c>
    </row>
    <row r="2397" spans="1:25" hidden="1" x14ac:dyDescent="0.25">
      <c r="A2397" t="str">
        <v>დემე ტრანსი</v>
      </c>
      <c r="B2397" t="str">
        <v>445570800</v>
      </c>
      <c r="C2397" s="19" t="str">
        <v/>
      </c>
      <c r="E2397" t="str">
        <v/>
      </c>
      <c r="F2397" t="str">
        <v/>
      </c>
      <c r="H2397" t="str">
        <v/>
      </c>
      <c r="I2397" t="str">
        <v/>
      </c>
      <c r="J2397" t="str">
        <v/>
      </c>
      <c r="K2397" t="str">
        <v>GE87BG0000000162148033</v>
      </c>
      <c r="M2397" t="str">
        <v/>
      </c>
      <c r="N2397" t="str">
        <v/>
      </c>
      <c r="O2397" t="str">
        <v/>
      </c>
      <c r="P2397" t="str">
        <v/>
      </c>
      <c r="Q2397">
        <v>2451</v>
      </c>
      <c r="R2397" t="str">
        <v>0d51a686-652b-478f-9502-50b11abafa54</v>
      </c>
      <c r="S2397" t="str">
        <v>94279771-0dd8-44b8-955b-275714b1489b</v>
      </c>
      <c r="T2397" t="str">
        <v>f1cbcaeb-7486-459e-842e-e212db6bff31</v>
      </c>
      <c r="U2397" t="str">
        <v>ICE002396</v>
      </c>
      <c r="V2397" t="b">
        <f>ISNUMBER(MATCH( ""&amp; T2397,  Emploees!AC:AC,0))</f>
        <v>0</v>
      </c>
      <c r="W2397" t="b">
        <f>IF(V2397,FALSE,ISNUMBER(MATCH(T2397,Emploees!B:B,0)))</f>
        <v>0</v>
      </c>
      <c r="X2397" t="b">
        <v>1</v>
      </c>
      <c r="Y2397" t="e">
        <f>MATCH(ROW(),Sheet2!$A$2:$A$8,0)</f>
        <v>#N/A</v>
      </c>
    </row>
    <row r="2398" spans="1:25" hidden="1" x14ac:dyDescent="0.25">
      <c r="A2398" t="str">
        <v>გიორგი ქოქაშვილი</v>
      </c>
      <c r="B2398" t="str">
        <v>01028003612</v>
      </c>
      <c r="C2398" s="19" t="str">
        <v/>
      </c>
      <c r="E2398" t="str">
        <v>Male</v>
      </c>
      <c r="F2398" t="str">
        <v/>
      </c>
      <c r="H2398" t="str">
        <v/>
      </c>
      <c r="I2398" t="str">
        <v/>
      </c>
      <c r="J2398" t="str">
        <v/>
      </c>
      <c r="K2398" t="str">
        <v>GE31TB7852236010100041</v>
      </c>
      <c r="M2398" t="str">
        <v/>
      </c>
      <c r="N2398" t="str">
        <v/>
      </c>
      <c r="O2398" t="str">
        <v/>
      </c>
      <c r="P2398" t="str">
        <v/>
      </c>
      <c r="Q2398">
        <v>2434</v>
      </c>
      <c r="R2398" t="str">
        <v>470412f4-e2c0-4f9d-91f1-1c0630a02364</v>
      </c>
      <c r="S2398" t="str">
        <v>94279771-0dd8-44b8-955b-275714b1489b</v>
      </c>
      <c r="T2398" t="str">
        <v>8aeb0c58-1095-4b78-be55-b0e9a4be1c28</v>
      </c>
      <c r="U2398" t="str">
        <v>ICE002397</v>
      </c>
      <c r="V2398" t="b">
        <f>ISNUMBER(MATCH( ""&amp; T2398,  Emploees!AC:AC,0))</f>
        <v>0</v>
      </c>
      <c r="W2398" t="b">
        <f>IF(V2398,FALSE,ISNUMBER(MATCH(T2398,Emploees!B:B,0)))</f>
        <v>0</v>
      </c>
      <c r="X2398" t="b">
        <v>1</v>
      </c>
      <c r="Y2398" t="e">
        <f>MATCH(ROW(),Sheet2!$A$2:$A$8,0)</f>
        <v>#N/A</v>
      </c>
    </row>
    <row r="2399" spans="1:25" hidden="1" x14ac:dyDescent="0.25">
      <c r="A2399" t="str">
        <v>მამუკა შამანაძე</v>
      </c>
      <c r="B2399" t="str">
        <v>58001030881</v>
      </c>
      <c r="C2399" s="19" t="str">
        <v/>
      </c>
      <c r="E2399" t="str">
        <v>Male</v>
      </c>
      <c r="F2399" t="str">
        <v/>
      </c>
      <c r="H2399" t="str">
        <v/>
      </c>
      <c r="I2399" t="str">
        <v/>
      </c>
      <c r="J2399" t="str">
        <v/>
      </c>
      <c r="K2399" t="str">
        <v>GE90TB7825645064300014</v>
      </c>
      <c r="M2399" t="str">
        <v/>
      </c>
      <c r="N2399" t="str">
        <v/>
      </c>
      <c r="O2399" t="str">
        <v/>
      </c>
      <c r="P2399" t="str">
        <v/>
      </c>
      <c r="Q2399">
        <v>2439</v>
      </c>
      <c r="R2399" t="str">
        <v>470412f4-e2c0-4f9d-91f1-1c0630a02364</v>
      </c>
      <c r="S2399" t="str">
        <v>94279771-0dd8-44b8-955b-275714b1489b</v>
      </c>
      <c r="T2399" t="str">
        <v>8b2c821f-b6e2-49b1-8a45-41139dd5c5d4</v>
      </c>
      <c r="U2399" t="str">
        <v>ICE002398</v>
      </c>
      <c r="V2399" t="b">
        <f>ISNUMBER(MATCH( ""&amp; T2399,  Emploees!AC:AC,0))</f>
        <v>0</v>
      </c>
      <c r="W2399" t="b">
        <f>IF(V2399,FALSE,ISNUMBER(MATCH(T2399,Emploees!B:B,0)))</f>
        <v>0</v>
      </c>
      <c r="X2399" t="b">
        <v>1</v>
      </c>
      <c r="Y2399" t="e">
        <f>MATCH(ROW(),Sheet2!$A$2:$A$8,0)</f>
        <v>#N/A</v>
      </c>
    </row>
    <row r="2400" spans="1:25" hidden="1" x14ac:dyDescent="0.25">
      <c r="A2400" t="str">
        <v>არსენალ რეზიდენსი</v>
      </c>
      <c r="B2400" t="str">
        <v>406259668</v>
      </c>
      <c r="C2400" s="19" t="str">
        <v/>
      </c>
      <c r="E2400" t="str">
        <v/>
      </c>
      <c r="F2400" t="str">
        <v/>
      </c>
      <c r="H2400" t="str">
        <v/>
      </c>
      <c r="I2400" t="str">
        <v/>
      </c>
      <c r="J2400" t="str">
        <v/>
      </c>
      <c r="K2400" t="str">
        <v>GE88BS0000000091036765</v>
      </c>
      <c r="M2400" t="str">
        <v/>
      </c>
      <c r="N2400" t="str">
        <v/>
      </c>
      <c r="O2400" t="str">
        <v/>
      </c>
      <c r="P2400" t="str">
        <v/>
      </c>
      <c r="Q2400">
        <v>2478</v>
      </c>
      <c r="R2400" t="str">
        <v>0d51a686-652b-478f-9502-50b11abafa54</v>
      </c>
      <c r="S2400" t="str">
        <v>94279771-0dd8-44b8-955b-275714b1489b</v>
      </c>
      <c r="T2400" t="str">
        <v>47fc6b08-c195-42a2-a278-4bb92c38215a</v>
      </c>
      <c r="U2400" t="str">
        <v>ICE002399</v>
      </c>
      <c r="V2400" t="b">
        <f>ISNUMBER(MATCH( ""&amp; T2400,  Emploees!AC:AC,0))</f>
        <v>0</v>
      </c>
      <c r="W2400" t="b">
        <f>IF(V2400,FALSE,ISNUMBER(MATCH(T2400,Emploees!B:B,0)))</f>
        <v>0</v>
      </c>
      <c r="X2400" t="b">
        <v>1</v>
      </c>
      <c r="Y2400" t="e">
        <f>MATCH(ROW(),Sheet2!$A$2:$A$8,0)</f>
        <v>#N/A</v>
      </c>
    </row>
    <row r="2401" spans="1:25" hidden="1" x14ac:dyDescent="0.25">
      <c r="A2401" t="str">
        <v>ბესიკ კონცელიძე</v>
      </c>
      <c r="B2401" t="str">
        <v>61005010183</v>
      </c>
      <c r="C2401" s="19" t="str">
        <v/>
      </c>
      <c r="E2401" t="str">
        <v>Male</v>
      </c>
      <c r="F2401" t="b">
        <v>0</v>
      </c>
      <c r="H2401" t="str">
        <v/>
      </c>
      <c r="I2401" t="str">
        <v/>
      </c>
      <c r="J2401" t="str">
        <v/>
      </c>
      <c r="K2401" t="str">
        <v>GE92TB7074245064300009</v>
      </c>
      <c r="M2401" t="str">
        <v/>
      </c>
      <c r="N2401" t="str">
        <v/>
      </c>
      <c r="O2401" t="str">
        <v/>
      </c>
      <c r="P2401" t="str">
        <v/>
      </c>
      <c r="Q2401" t="str">
        <v/>
      </c>
      <c r="R2401" t="str">
        <v>bf4d83f9-5064-4958-af6e-e4c21b2e4880</v>
      </c>
      <c r="S2401" t="str">
        <v>94279771-0dd8-44b8-955b-275714b1489b</v>
      </c>
      <c r="T2401" t="str">
        <v>baf6fc36-51f7-436f-84eb-ecb0136ad84a</v>
      </c>
      <c r="U2401" t="str">
        <v>ICE002400</v>
      </c>
      <c r="V2401" t="b">
        <f>ISNUMBER(MATCH( ""&amp; T2401,  Emploees!AC:AC,0))</f>
        <v>0</v>
      </c>
      <c r="W2401" t="b">
        <f>IF(V2401,FALSE,ISNUMBER(MATCH(T2401,Emploees!B:B,0)))</f>
        <v>0</v>
      </c>
      <c r="X2401" t="b">
        <v>1</v>
      </c>
      <c r="Y2401" t="e">
        <f>MATCH(ROW(),Sheet2!$A$2:$A$8,0)</f>
        <v>#N/A</v>
      </c>
    </row>
    <row r="2402" spans="1:25" hidden="1" x14ac:dyDescent="0.25">
      <c r="A2402" t="str">
        <v>გრიგოლ ნიკურაძე</v>
      </c>
      <c r="B2402" t="str">
        <v>01028002117</v>
      </c>
      <c r="C2402" s="19" t="str">
        <v/>
      </c>
      <c r="E2402" t="str">
        <v>Male</v>
      </c>
      <c r="F2402" t="b">
        <v>1</v>
      </c>
      <c r="H2402" t="str">
        <v/>
      </c>
      <c r="I2402" t="str">
        <v/>
      </c>
      <c r="J2402" t="str">
        <v/>
      </c>
      <c r="K2402" t="str">
        <v>GE84TB7614045068100007</v>
      </c>
      <c r="M2402" t="str">
        <v/>
      </c>
      <c r="N2402" t="str">
        <v/>
      </c>
      <c r="O2402" t="str">
        <v/>
      </c>
      <c r="P2402" t="str">
        <v/>
      </c>
      <c r="Q2402" t="str">
        <v/>
      </c>
      <c r="R2402" t="str">
        <v>bf4d83f9-5064-4958-af6e-e4c21b2e4880</v>
      </c>
      <c r="S2402" t="str">
        <v>94279771-0dd8-44b8-955b-275714b1489b</v>
      </c>
      <c r="T2402" t="str">
        <v>773acecf-8bad-48ef-b4da-7d48f881be3a</v>
      </c>
      <c r="U2402" t="str">
        <v>ICE002401</v>
      </c>
      <c r="V2402" t="b">
        <f>ISNUMBER(MATCH( ""&amp; T2402,  Emploees!AC:AC,0))</f>
        <v>0</v>
      </c>
      <c r="W2402" t="b">
        <f>IF(V2402,FALSE,ISNUMBER(MATCH(T2402,Emploees!B:B,0)))</f>
        <v>0</v>
      </c>
      <c r="X2402" t="b">
        <v>1</v>
      </c>
      <c r="Y2402" t="e">
        <f>MATCH(ROW(),Sheet2!$A$2:$A$8,0)</f>
        <v>#N/A</v>
      </c>
    </row>
    <row r="2403" spans="1:25" hidden="1" x14ac:dyDescent="0.25">
      <c r="A2403" t="str">
        <v>პაატა წიქორიძე</v>
      </c>
      <c r="B2403" t="str">
        <v>09001004669</v>
      </c>
      <c r="C2403" s="19" t="str">
        <v/>
      </c>
      <c r="E2403" t="str">
        <v>Male</v>
      </c>
      <c r="F2403" t="str">
        <v/>
      </c>
      <c r="H2403" t="str">
        <v/>
      </c>
      <c r="I2403" t="str">
        <v/>
      </c>
      <c r="J2403" t="str">
        <v/>
      </c>
      <c r="K2403" t="str">
        <v/>
      </c>
      <c r="M2403" t="str">
        <v/>
      </c>
      <c r="N2403" t="str">
        <v/>
      </c>
      <c r="O2403" t="str">
        <v/>
      </c>
      <c r="P2403" t="str">
        <v/>
      </c>
      <c r="Q2403">
        <v>2427</v>
      </c>
      <c r="R2403" t="str">
        <v>ba538574-e93f-4ce8-a780-667b61fc970a</v>
      </c>
      <c r="S2403" t="str">
        <v>94279771-0dd8-44b8-955b-275714b1489b</v>
      </c>
      <c r="T2403" t="str">
        <v>e91fa52d-5d74-411f-b898-fa82a8de8e3a</v>
      </c>
      <c r="U2403" t="str">
        <v>ICE002402</v>
      </c>
      <c r="V2403" t="b">
        <f>ISNUMBER(MATCH( ""&amp; T2403,  Emploees!AC:AC,0))</f>
        <v>0</v>
      </c>
      <c r="W2403" t="b">
        <f>IF(V2403,FALSE,ISNUMBER(MATCH(T2403,Emploees!B:B,0)))</f>
        <v>0</v>
      </c>
      <c r="X2403" t="b">
        <v>1</v>
      </c>
      <c r="Y2403" t="e">
        <f>MATCH(ROW(),Sheet2!$A$2:$A$8,0)</f>
        <v>#N/A</v>
      </c>
    </row>
    <row r="2404" spans="1:25" hidden="1" x14ac:dyDescent="0.25">
      <c r="A2404" t="str">
        <v>პაატა მიქავა</v>
      </c>
      <c r="B2404" t="str">
        <v>51001000399</v>
      </c>
      <c r="C2404" s="19" t="str">
        <v/>
      </c>
      <c r="E2404" t="str">
        <v>Male</v>
      </c>
      <c r="F2404" t="str">
        <v/>
      </c>
      <c r="H2404" t="str">
        <v/>
      </c>
      <c r="I2404" t="str">
        <v/>
      </c>
      <c r="J2404" t="str">
        <v/>
      </c>
      <c r="K2404" t="str">
        <v/>
      </c>
      <c r="M2404" t="str">
        <v/>
      </c>
      <c r="N2404" t="str">
        <v/>
      </c>
      <c r="O2404" t="str">
        <v/>
      </c>
      <c r="P2404" t="str">
        <v/>
      </c>
      <c r="Q2404">
        <v>2120</v>
      </c>
      <c r="R2404" t="str">
        <v>ba538574-e93f-4ce8-a780-667b61fc970a</v>
      </c>
      <c r="S2404" t="str">
        <v>94279771-0dd8-44b8-955b-275714b1489b</v>
      </c>
      <c r="T2404" t="str">
        <v>e552a973-8bd8-46c8-82e9-65b781e350e6</v>
      </c>
      <c r="U2404" t="str">
        <v>ICE002403</v>
      </c>
      <c r="V2404" t="b">
        <f>ISNUMBER(MATCH( ""&amp; T2404,  Emploees!AC:AC,0))</f>
        <v>0</v>
      </c>
      <c r="W2404" t="b">
        <f>IF(V2404,FALSE,ISNUMBER(MATCH(T2404,Emploees!B:B,0)))</f>
        <v>0</v>
      </c>
      <c r="X2404" t="b">
        <v>1</v>
      </c>
      <c r="Y2404" t="e">
        <f>MATCH(ROW(),Sheet2!$A$2:$A$8,0)</f>
        <v>#N/A</v>
      </c>
    </row>
    <row r="2405" spans="1:25" hidden="1" x14ac:dyDescent="0.25">
      <c r="A2405" t="str">
        <v>ზარი</v>
      </c>
      <c r="B2405" t="str">
        <v>400259073</v>
      </c>
      <c r="C2405" s="19" t="str">
        <v/>
      </c>
      <c r="E2405" t="str">
        <v/>
      </c>
      <c r="F2405" t="str">
        <v/>
      </c>
      <c r="H2405" t="str">
        <v/>
      </c>
      <c r="I2405" t="str">
        <v/>
      </c>
      <c r="J2405" t="str">
        <v/>
      </c>
      <c r="K2405" t="str">
        <v/>
      </c>
      <c r="M2405" t="str">
        <v/>
      </c>
      <c r="N2405" t="str">
        <v/>
      </c>
      <c r="O2405" t="str">
        <v/>
      </c>
      <c r="P2405" t="str">
        <v/>
      </c>
      <c r="Q2405">
        <v>2429</v>
      </c>
      <c r="R2405" t="str">
        <v>0d51a686-652b-478f-9502-50b11abafa54</v>
      </c>
      <c r="S2405" t="str">
        <v>94279771-0dd8-44b8-955b-275714b1489b</v>
      </c>
      <c r="T2405" t="str">
        <v>a90402ac-7039-45f4-944f-86c95edf0137</v>
      </c>
      <c r="U2405" t="str">
        <v>ICE002404</v>
      </c>
      <c r="V2405" t="b">
        <f>ISNUMBER(MATCH( ""&amp; T2405,  Emploees!AC:AC,0))</f>
        <v>0</v>
      </c>
      <c r="W2405" t="b">
        <f>IF(V2405,FALSE,ISNUMBER(MATCH(T2405,Emploees!B:B,0)))</f>
        <v>0</v>
      </c>
      <c r="X2405" t="b">
        <v>1</v>
      </c>
      <c r="Y2405" t="e">
        <f>MATCH(ROW(),Sheet2!$A$2:$A$8,0)</f>
        <v>#N/A</v>
      </c>
    </row>
    <row r="2406" spans="1:25" hidden="1" x14ac:dyDescent="0.25">
      <c r="A2406" t="str">
        <v>როტა</v>
      </c>
      <c r="B2406" t="str">
        <v>445569484</v>
      </c>
      <c r="C2406" s="19" t="str">
        <v/>
      </c>
      <c r="E2406" t="str">
        <v/>
      </c>
      <c r="F2406" t="str">
        <v/>
      </c>
      <c r="H2406" t="str">
        <v/>
      </c>
      <c r="I2406" t="str">
        <v/>
      </c>
      <c r="J2406" t="str">
        <v/>
      </c>
      <c r="K2406" t="str">
        <v/>
      </c>
      <c r="M2406" t="str">
        <v/>
      </c>
      <c r="N2406" t="str">
        <v/>
      </c>
      <c r="O2406" t="str">
        <v/>
      </c>
      <c r="P2406" t="str">
        <v/>
      </c>
      <c r="Q2406">
        <v>2440</v>
      </c>
      <c r="R2406" t="str">
        <v>0d51a686-652b-478f-9502-50b11abafa54</v>
      </c>
      <c r="S2406" t="str">
        <v>94279771-0dd8-44b8-955b-275714b1489b</v>
      </c>
      <c r="T2406" t="str">
        <v>33242781-7ede-4229-9843-adff806e25f4</v>
      </c>
      <c r="U2406" t="str">
        <v>ICE002405</v>
      </c>
      <c r="V2406" t="b">
        <f>ISNUMBER(MATCH( ""&amp; T2406,  Emploees!AC:AC,0))</f>
        <v>0</v>
      </c>
      <c r="W2406" t="b">
        <f>IF(V2406,FALSE,ISNUMBER(MATCH(T2406,Emploees!B:B,0)))</f>
        <v>0</v>
      </c>
      <c r="X2406" t="b">
        <v>1</v>
      </c>
      <c r="Y2406" t="e">
        <f>MATCH(ROW(),Sheet2!$A$2:$A$8,0)</f>
        <v>#N/A</v>
      </c>
    </row>
    <row r="2407" spans="1:25" hidden="1" x14ac:dyDescent="0.25">
      <c r="A2407" t="str">
        <v>MP YENER OVUNC ASANSOR SAN. VE TIC. LTD. STI.</v>
      </c>
      <c r="B2407" t="str">
        <v>6090116453</v>
      </c>
      <c r="C2407" s="19" t="str">
        <v/>
      </c>
      <c r="E2407" t="str">
        <v/>
      </c>
      <c r="F2407" t="str">
        <v/>
      </c>
      <c r="H2407" t="str">
        <v/>
      </c>
      <c r="I2407" t="str">
        <v/>
      </c>
      <c r="J2407" t="str">
        <v/>
      </c>
      <c r="K2407" t="str">
        <v/>
      </c>
      <c r="M2407" t="str">
        <v/>
      </c>
      <c r="N2407" t="str">
        <v/>
      </c>
      <c r="O2407" t="str">
        <v/>
      </c>
      <c r="P2407" t="str">
        <v/>
      </c>
      <c r="Q2407" t="str">
        <v/>
      </c>
      <c r="R2407" t="str">
        <v>7766e9c2-0094-4090-adf4-ef017062457f</v>
      </c>
      <c r="S2407" t="str">
        <v>53cc2ab4-7af4-40a4-8f56-ef11c416822b</v>
      </c>
      <c r="T2407" t="str">
        <v>4cfdffb9-d5f0-4569-b092-d15777715e00</v>
      </c>
      <c r="U2407" t="str">
        <v>ICE002406</v>
      </c>
      <c r="V2407" t="b">
        <f>ISNUMBER(MATCH( ""&amp; T2407,  Emploees!AC:AC,0))</f>
        <v>0</v>
      </c>
      <c r="W2407" t="b">
        <f>IF(V2407,FALSE,ISNUMBER(MATCH(T2407,Emploees!B:B,0)))</f>
        <v>0</v>
      </c>
      <c r="X2407" t="b">
        <v>1</v>
      </c>
      <c r="Y2407" t="e">
        <f>MATCH(ROW(),Sheet2!$A$2:$A$8,0)</f>
        <v>#N/A</v>
      </c>
    </row>
    <row r="2408" spans="1:25" hidden="1" x14ac:dyDescent="0.25">
      <c r="A2408" t="str">
        <v>შალვა გორელაშვილი</v>
      </c>
      <c r="B2408" t="str">
        <v>36001036020</v>
      </c>
      <c r="C2408" s="19" t="str">
        <v/>
      </c>
      <c r="E2408" t="str">
        <v>Male</v>
      </c>
      <c r="F2408" t="str">
        <v/>
      </c>
      <c r="H2408" t="str">
        <v/>
      </c>
      <c r="I2408" t="str">
        <v/>
      </c>
      <c r="J2408" t="str">
        <v/>
      </c>
      <c r="K2408" t="str">
        <v>GE54TB7389445064300065</v>
      </c>
      <c r="M2408" t="str">
        <v/>
      </c>
      <c r="N2408" t="str">
        <v/>
      </c>
      <c r="O2408" t="str">
        <v/>
      </c>
      <c r="P2408" t="str">
        <v/>
      </c>
      <c r="Q2408">
        <v>2464</v>
      </c>
      <c r="R2408" t="str">
        <v>470412f4-e2c0-4f9d-91f1-1c0630a02364</v>
      </c>
      <c r="S2408" t="str">
        <v>94279771-0dd8-44b8-955b-275714b1489b</v>
      </c>
      <c r="T2408" t="str">
        <v>658d25d6-4f9b-40d4-816a-11eb3a6efc03</v>
      </c>
      <c r="U2408" t="str">
        <v>ICE002407</v>
      </c>
      <c r="V2408" t="b">
        <f>ISNUMBER(MATCH( ""&amp; T2408,  Emploees!AC:AC,0))</f>
        <v>0</v>
      </c>
      <c r="W2408" t="b">
        <f>IF(V2408,FALSE,ISNUMBER(MATCH(T2408,Emploees!B:B,0)))</f>
        <v>0</v>
      </c>
      <c r="X2408" t="b">
        <v>1</v>
      </c>
      <c r="Y2408" t="e">
        <f>MATCH(ROW(),Sheet2!$A$2:$A$8,0)</f>
        <v>#N/A</v>
      </c>
    </row>
    <row r="2409" spans="1:25" hidden="1" x14ac:dyDescent="0.25">
      <c r="A2409" t="str">
        <v>პროპერთი ინვესტ გრუპ</v>
      </c>
      <c r="B2409" t="str">
        <v>405483285</v>
      </c>
      <c r="C2409" s="19" t="str">
        <v/>
      </c>
      <c r="E2409" t="str">
        <v/>
      </c>
      <c r="F2409" t="str">
        <v/>
      </c>
      <c r="H2409" t="str">
        <v/>
      </c>
      <c r="I2409" t="str">
        <v/>
      </c>
      <c r="J2409" t="str">
        <v/>
      </c>
      <c r="K2409" t="str">
        <v/>
      </c>
      <c r="M2409" t="str">
        <v/>
      </c>
      <c r="N2409" t="str">
        <v/>
      </c>
      <c r="O2409" t="str">
        <v/>
      </c>
      <c r="P2409" t="str">
        <v/>
      </c>
      <c r="Q2409" t="str">
        <v/>
      </c>
      <c r="R2409" t="str">
        <v>0d51a686-652b-478f-9502-50b11abafa54</v>
      </c>
      <c r="S2409" t="str">
        <v>94279771-0dd8-44b8-955b-275714b1489b</v>
      </c>
      <c r="T2409" t="str">
        <v>cddd77f0-2302-4d80-a93c-c148cd4b4b40</v>
      </c>
      <c r="U2409" t="str">
        <v>ICE002408</v>
      </c>
      <c r="V2409" t="b">
        <f>ISNUMBER(MATCH( ""&amp; T2409,  Emploees!AC:AC,0))</f>
        <v>0</v>
      </c>
      <c r="W2409" t="b">
        <f>IF(V2409,FALSE,ISNUMBER(MATCH(T2409,Emploees!B:B,0)))</f>
        <v>0</v>
      </c>
      <c r="X2409" t="b">
        <v>1</v>
      </c>
      <c r="Y2409" t="e">
        <f>MATCH(ROW(),Sheet2!$A$2:$A$8,0)</f>
        <v>#N/A</v>
      </c>
    </row>
    <row r="2410" spans="1:25" hidden="1" x14ac:dyDescent="0.25">
      <c r="A2410" t="str">
        <v>გრანდე ჯგუფი</v>
      </c>
      <c r="B2410" t="str">
        <v>404557127</v>
      </c>
      <c r="C2410" s="19" t="str">
        <v/>
      </c>
      <c r="E2410" t="str">
        <v/>
      </c>
      <c r="F2410" t="str">
        <v/>
      </c>
      <c r="H2410" t="str">
        <v/>
      </c>
      <c r="I2410" t="str">
        <v/>
      </c>
      <c r="J2410" t="str">
        <v/>
      </c>
      <c r="K2410" t="str">
        <v/>
      </c>
      <c r="M2410" t="str">
        <v/>
      </c>
      <c r="N2410" t="str">
        <v/>
      </c>
      <c r="O2410" t="str">
        <v/>
      </c>
      <c r="P2410" t="str">
        <v/>
      </c>
      <c r="Q2410">
        <v>2479</v>
      </c>
      <c r="R2410" t="str">
        <v>0d51a686-652b-478f-9502-50b11abafa54</v>
      </c>
      <c r="S2410" t="str">
        <v>94279771-0dd8-44b8-955b-275714b1489b</v>
      </c>
      <c r="T2410" t="str">
        <v>afcf1e96-482e-4089-8c1f-ba702ce22a77</v>
      </c>
      <c r="U2410" t="str">
        <v>ICE002409</v>
      </c>
      <c r="V2410" t="b">
        <f>ISNUMBER(MATCH( ""&amp; T2410,  Emploees!AC:AC,0))</f>
        <v>0</v>
      </c>
      <c r="W2410" t="b">
        <f>IF(V2410,FALSE,ISNUMBER(MATCH(T2410,Emploees!B:B,0)))</f>
        <v>0</v>
      </c>
      <c r="X2410" t="b">
        <v>1</v>
      </c>
      <c r="Y2410" t="e">
        <f>MATCH(ROW(),Sheet2!$A$2:$A$8,0)</f>
        <v>#N/A</v>
      </c>
    </row>
    <row r="2411" spans="1:25" hidden="1" x14ac:dyDescent="0.25">
      <c r="A2411" t="str">
        <v>შოთა გელიაშვილი</v>
      </c>
      <c r="B2411" t="str">
        <v>01015010783</v>
      </c>
      <c r="C2411" s="19" t="str">
        <v/>
      </c>
      <c r="E2411" t="str">
        <v>Male</v>
      </c>
      <c r="F2411" t="b">
        <v>1</v>
      </c>
      <c r="H2411" t="str">
        <v/>
      </c>
      <c r="I2411" t="str">
        <v/>
      </c>
      <c r="J2411" t="str">
        <v/>
      </c>
      <c r="K2411" t="str">
        <v>GE17BG0000000332697700</v>
      </c>
      <c r="M2411" t="str">
        <v/>
      </c>
      <c r="N2411" t="str">
        <v/>
      </c>
      <c r="O2411" t="str">
        <v/>
      </c>
      <c r="P2411" t="str">
        <v/>
      </c>
      <c r="Q2411" t="str">
        <v/>
      </c>
      <c r="R2411" t="str">
        <v>bf4d83f9-5064-4958-af6e-e4c21b2e4880</v>
      </c>
      <c r="S2411" t="str">
        <v>94279771-0dd8-44b8-955b-275714b1489b</v>
      </c>
      <c r="T2411" t="str">
        <v>0a0675ac-671e-4a26-ac08-b0b618b6d65a</v>
      </c>
      <c r="U2411" t="str">
        <v>ICE002410</v>
      </c>
      <c r="V2411" t="b">
        <f>ISNUMBER(MATCH( ""&amp; T2411,  Emploees!AC:AC,0))</f>
        <v>0</v>
      </c>
      <c r="W2411" t="b">
        <f>IF(V2411,FALSE,ISNUMBER(MATCH(T2411,Emploees!B:B,0)))</f>
        <v>0</v>
      </c>
      <c r="X2411" t="b">
        <v>1</v>
      </c>
      <c r="Y2411" t="e">
        <f>MATCH(ROW(),Sheet2!$A$2:$A$8,0)</f>
        <v>#N/A</v>
      </c>
    </row>
    <row r="2412" spans="1:25" hidden="1" x14ac:dyDescent="0.25">
      <c r="A2412" t="str">
        <v>სქაი ბათუმი</v>
      </c>
      <c r="B2412" t="str">
        <v>445552866</v>
      </c>
      <c r="C2412" s="19" t="str">
        <v/>
      </c>
      <c r="E2412" t="str">
        <v/>
      </c>
      <c r="F2412" t="str">
        <v/>
      </c>
      <c r="H2412" t="str">
        <v/>
      </c>
      <c r="I2412" t="str">
        <v/>
      </c>
      <c r="J2412" t="str">
        <v/>
      </c>
      <c r="K2412" t="str">
        <v/>
      </c>
      <c r="M2412" t="str">
        <v/>
      </c>
      <c r="N2412" t="str">
        <v/>
      </c>
      <c r="O2412" t="str">
        <v/>
      </c>
      <c r="P2412" t="str">
        <v/>
      </c>
      <c r="Q2412">
        <v>2290</v>
      </c>
      <c r="R2412" t="str">
        <v>0d51a686-652b-478f-9502-50b11abafa54</v>
      </c>
      <c r="S2412" t="str">
        <v>94279771-0dd8-44b8-955b-275714b1489b</v>
      </c>
      <c r="T2412" t="str">
        <v>51116bcd-7d52-4a9b-8943-d90e557988b0</v>
      </c>
      <c r="U2412" t="str">
        <v>ICE002411</v>
      </c>
      <c r="V2412" t="b">
        <f>ISNUMBER(MATCH( ""&amp; T2412,  Emploees!AC:AC,0))</f>
        <v>0</v>
      </c>
      <c r="W2412" t="b">
        <f>IF(V2412,FALSE,ISNUMBER(MATCH(T2412,Emploees!B:B,0)))</f>
        <v>0</v>
      </c>
      <c r="X2412" t="b">
        <v>1</v>
      </c>
      <c r="Y2412" t="e">
        <f>MATCH(ROW(),Sheet2!$A$2:$A$8,0)</f>
        <v>#N/A</v>
      </c>
    </row>
    <row r="2413" spans="1:25" hidden="1" x14ac:dyDescent="0.25">
      <c r="A2413" t="str">
        <v>ნიკოლაი გაბუნია</v>
      </c>
      <c r="B2413" t="str">
        <v>01027063583</v>
      </c>
      <c r="C2413" s="19" t="str">
        <v/>
      </c>
      <c r="E2413" t="str">
        <v>Male</v>
      </c>
      <c r="F2413" t="b">
        <v>1</v>
      </c>
      <c r="H2413" t="str">
        <v/>
      </c>
      <c r="I2413" t="str">
        <v/>
      </c>
      <c r="J2413" t="str">
        <v/>
      </c>
      <c r="K2413" t="str">
        <v>GE25BG0000000041673500</v>
      </c>
      <c r="M2413" t="str">
        <v/>
      </c>
      <c r="N2413" t="str">
        <v/>
      </c>
      <c r="O2413" t="str">
        <v/>
      </c>
      <c r="P2413" t="str">
        <v/>
      </c>
      <c r="Q2413" t="str">
        <v/>
      </c>
      <c r="R2413" t="str">
        <v>bf4d83f9-5064-4958-af6e-e4c21b2e4880</v>
      </c>
      <c r="S2413" t="str">
        <v>94279771-0dd8-44b8-955b-275714b1489b</v>
      </c>
      <c r="T2413" t="str">
        <v>d5ea7b21-4c07-44a8-ba8a-01037fc735ec</v>
      </c>
      <c r="U2413" t="str">
        <v>ICE002412</v>
      </c>
      <c r="V2413" t="b">
        <f>ISNUMBER(MATCH( ""&amp; T2413,  Emploees!AC:AC,0))</f>
        <v>0</v>
      </c>
      <c r="W2413" t="b">
        <f>IF(V2413,FALSE,ISNUMBER(MATCH(T2413,Emploees!B:B,0)))</f>
        <v>0</v>
      </c>
      <c r="X2413" t="b">
        <v>1</v>
      </c>
      <c r="Y2413" t="e">
        <f>MATCH(ROW(),Sheet2!$A$2:$A$8,0)</f>
        <v>#N/A</v>
      </c>
    </row>
    <row r="2414" spans="1:25" hidden="1" x14ac:dyDescent="0.25">
      <c r="A2414" t="str">
        <v>OVERSEAS TRADE AND DEVELOPMENT FZE LLC</v>
      </c>
      <c r="B2414" t="str">
        <v/>
      </c>
      <c r="C2414" s="19" t="str">
        <v/>
      </c>
      <c r="E2414" t="str">
        <v/>
      </c>
      <c r="F2414" t="str">
        <v/>
      </c>
      <c r="H2414" t="str">
        <v/>
      </c>
      <c r="I2414" t="str">
        <v/>
      </c>
      <c r="J2414" t="str">
        <v/>
      </c>
      <c r="K2414" t="str">
        <v/>
      </c>
      <c r="M2414" t="str">
        <v/>
      </c>
      <c r="N2414" t="str">
        <v/>
      </c>
      <c r="O2414" t="str">
        <v/>
      </c>
      <c r="P2414" t="str">
        <v/>
      </c>
      <c r="Q2414" t="str">
        <v/>
      </c>
      <c r="R2414" t="str">
        <v>7766e9c2-0094-4090-adf4-ef017062457f</v>
      </c>
      <c r="S2414" t="str">
        <v>354cb19f-17ee-4aeb-bc5a-c46ab02444bb</v>
      </c>
      <c r="T2414" t="str">
        <v>1ad92ce3-737d-4165-a78d-b9ba2f0e91e8</v>
      </c>
      <c r="U2414" t="str">
        <v>ICE002413</v>
      </c>
      <c r="V2414" t="b">
        <f>ISNUMBER(MATCH( ""&amp; T2414,  Emploees!AC:AC,0))</f>
        <v>0</v>
      </c>
      <c r="W2414" t="b">
        <f>IF(V2414,FALSE,ISNUMBER(MATCH(T2414,Emploees!B:B,0)))</f>
        <v>0</v>
      </c>
      <c r="X2414" t="b">
        <v>1</v>
      </c>
      <c r="Y2414" t="e">
        <f>MATCH(ROW(),Sheet2!$A$2:$A$8,0)</f>
        <v>#N/A</v>
      </c>
    </row>
    <row r="2415" spans="1:25" hidden="1" x14ac:dyDescent="0.25">
      <c r="A2415" t="str">
        <v>Glenn Arthur Nobes</v>
      </c>
      <c r="B2415" t="str">
        <v/>
      </c>
      <c r="C2415" s="19" t="str">
        <v/>
      </c>
      <c r="E2415" t="str">
        <v>Male</v>
      </c>
      <c r="F2415" t="b">
        <v>0</v>
      </c>
      <c r="H2415" t="str">
        <v/>
      </c>
      <c r="I2415" t="str">
        <v/>
      </c>
      <c r="J2415" t="str">
        <v/>
      </c>
      <c r="K2415" t="str">
        <v/>
      </c>
      <c r="M2415" t="str">
        <v/>
      </c>
      <c r="N2415" t="str">
        <v/>
      </c>
      <c r="O2415" t="str">
        <v/>
      </c>
      <c r="P2415" t="str">
        <v/>
      </c>
      <c r="Q2415" t="str">
        <v/>
      </c>
      <c r="R2415" t="str">
        <v>bf4d83f9-5064-4958-af6e-e4c21b2e4880</v>
      </c>
      <c r="S2415" t="str">
        <v>e76c75b2-af68-49f2-beed-29e42483c818</v>
      </c>
      <c r="T2415" t="str">
        <v>20091673-5ff0-453a-9de9-d6444b6a8585</v>
      </c>
      <c r="U2415" t="str">
        <v>ICE002414</v>
      </c>
      <c r="V2415" t="b">
        <f>ISNUMBER(MATCH( ""&amp; T2415,  Emploees!AC:AC,0))</f>
        <v>0</v>
      </c>
      <c r="W2415" t="b">
        <f>IF(V2415,FALSE,ISNUMBER(MATCH(T2415,Emploees!B:B,0)))</f>
        <v>0</v>
      </c>
      <c r="X2415" t="b">
        <v>1</v>
      </c>
      <c r="Y2415" t="e">
        <f>MATCH(ROW(),Sheet2!$A$2:$A$8,0)</f>
        <v>#N/A</v>
      </c>
    </row>
    <row r="2416" spans="1:25" hidden="1" x14ac:dyDescent="0.25">
      <c r="A2416" t="str">
        <v>იური ზინოვიევი</v>
      </c>
      <c r="B2416" t="str">
        <v>01012025656</v>
      </c>
      <c r="C2416" s="19" t="str">
        <v/>
      </c>
      <c r="E2416" t="str">
        <v>Male</v>
      </c>
      <c r="F2416" t="b">
        <v>1</v>
      </c>
      <c r="H2416" t="str">
        <v/>
      </c>
      <c r="I2416" t="str">
        <v/>
      </c>
      <c r="J2416" t="str">
        <v/>
      </c>
      <c r="K2416" t="str">
        <v>GE05BG0000000257345600</v>
      </c>
      <c r="M2416" t="str">
        <v/>
      </c>
      <c r="N2416" t="str">
        <v/>
      </c>
      <c r="O2416" t="str">
        <v/>
      </c>
      <c r="P2416" t="str">
        <v/>
      </c>
      <c r="Q2416" t="str">
        <v/>
      </c>
      <c r="R2416" t="str">
        <v>bf4d83f9-5064-4958-af6e-e4c21b2e4880</v>
      </c>
      <c r="S2416" t="str">
        <v>94279771-0dd8-44b8-955b-275714b1489b</v>
      </c>
      <c r="T2416" t="str">
        <v>8aae6c15-d161-4e49-b9e9-031df8dd13cf</v>
      </c>
      <c r="U2416" t="str">
        <v>ICE002415</v>
      </c>
      <c r="V2416" t="b">
        <f>ISNUMBER(MATCH( ""&amp; T2416,  Emploees!AC:AC,0))</f>
        <v>1</v>
      </c>
      <c r="W2416" t="b">
        <f>IF(V2416,FALSE,ISNUMBER(MATCH(T2416,Emploees!B:B,0)))</f>
        <v>0</v>
      </c>
      <c r="X2416" t="b">
        <v>1</v>
      </c>
      <c r="Y2416" t="e">
        <f>MATCH(ROW(),Sheet2!$A$2:$A$8,0)</f>
        <v>#N/A</v>
      </c>
    </row>
    <row r="2417" spans="1:25" hidden="1" x14ac:dyDescent="0.25">
      <c r="A2417" t="str">
        <v>ლაშა კვინიკაძე</v>
      </c>
      <c r="B2417" t="str">
        <v>01019033286</v>
      </c>
      <c r="C2417" s="19" t="str">
        <v/>
      </c>
      <c r="E2417" t="str">
        <v>Male</v>
      </c>
      <c r="F2417" t="str">
        <v/>
      </c>
      <c r="H2417" t="str">
        <v/>
      </c>
      <c r="I2417" t="str">
        <v/>
      </c>
      <c r="J2417" t="str">
        <v/>
      </c>
      <c r="K2417" t="str">
        <v/>
      </c>
      <c r="M2417" t="str">
        <v/>
      </c>
      <c r="N2417" t="str">
        <v/>
      </c>
      <c r="O2417" t="str">
        <v/>
      </c>
      <c r="P2417" t="str">
        <v/>
      </c>
      <c r="Q2417" t="str">
        <v/>
      </c>
      <c r="R2417" t="str">
        <v>470412f4-e2c0-4f9d-91f1-1c0630a02364</v>
      </c>
      <c r="S2417" t="str">
        <v>94279771-0dd8-44b8-955b-275714b1489b</v>
      </c>
      <c r="T2417" t="str">
        <v>e1a8f900-9aa5-49ea-8fba-c74f7df2364c</v>
      </c>
      <c r="U2417" t="str">
        <v>ICE002416</v>
      </c>
      <c r="V2417" t="b">
        <f>ISNUMBER(MATCH( ""&amp; T2417,  Emploees!AC:AC,0))</f>
        <v>0</v>
      </c>
      <c r="W2417" t="b">
        <f>IF(V2417,FALSE,ISNUMBER(MATCH(T2417,Emploees!B:B,0)))</f>
        <v>0</v>
      </c>
      <c r="X2417" t="b">
        <v>1</v>
      </c>
      <c r="Y2417" t="e">
        <f>MATCH(ROW(),Sheet2!$A$2:$A$8,0)</f>
        <v>#N/A</v>
      </c>
    </row>
    <row r="2418" spans="1:25" hidden="1" x14ac:dyDescent="0.25">
      <c r="A2418" t="str">
        <v>მაიფონი</v>
      </c>
      <c r="B2418" t="str">
        <v>205270473</v>
      </c>
      <c r="C2418" s="19" t="str">
        <v/>
      </c>
      <c r="E2418" t="str">
        <v/>
      </c>
      <c r="F2418" t="str">
        <v/>
      </c>
      <c r="H2418" t="str">
        <v/>
      </c>
      <c r="I2418" t="str">
        <v/>
      </c>
      <c r="J2418" t="str">
        <v/>
      </c>
      <c r="K2418" t="str">
        <v>GE75BG0000000266877500</v>
      </c>
      <c r="M2418" t="str">
        <v/>
      </c>
      <c r="N2418" t="str">
        <v/>
      </c>
      <c r="O2418" t="str">
        <v/>
      </c>
      <c r="P2418" t="str">
        <v/>
      </c>
      <c r="Q2418">
        <v>2468</v>
      </c>
      <c r="R2418" t="str">
        <v>0d51a686-652b-478f-9502-50b11abafa54</v>
      </c>
      <c r="S2418" t="str">
        <v>94279771-0dd8-44b8-955b-275714b1489b</v>
      </c>
      <c r="T2418" t="str">
        <v>28710375-94a8-4b5b-b55c-7497d59ab108</v>
      </c>
      <c r="U2418" t="str">
        <v>ICE002417</v>
      </c>
      <c r="V2418" t="b">
        <f>ISNUMBER(MATCH( ""&amp; T2418,  Emploees!AC:AC,0))</f>
        <v>0</v>
      </c>
      <c r="W2418" t="b">
        <f>IF(V2418,FALSE,ISNUMBER(MATCH(T2418,Emploees!B:B,0)))</f>
        <v>0</v>
      </c>
      <c r="X2418" t="b">
        <v>1</v>
      </c>
      <c r="Y2418" t="e">
        <f>MATCH(ROW(),Sheet2!$A$2:$A$8,0)</f>
        <v>#N/A</v>
      </c>
    </row>
    <row r="2419" spans="1:25" hidden="1" x14ac:dyDescent="0.25">
      <c r="A2419" t="str">
        <v>მირიან გორჯელაძე</v>
      </c>
      <c r="B2419" t="str">
        <v>61004073130</v>
      </c>
      <c r="C2419" s="19" t="str">
        <v/>
      </c>
      <c r="E2419" t="str">
        <v>Male</v>
      </c>
      <c r="F2419" t="b">
        <v>1</v>
      </c>
      <c r="H2419" t="str">
        <v/>
      </c>
      <c r="I2419" t="str">
        <v/>
      </c>
      <c r="J2419" t="str">
        <v/>
      </c>
      <c r="K2419" t="str">
        <v>GE69BG0000000162017504</v>
      </c>
      <c r="M2419" t="str">
        <v/>
      </c>
      <c r="N2419" t="str">
        <v/>
      </c>
      <c r="O2419" t="str">
        <v/>
      </c>
      <c r="P2419" t="str">
        <v/>
      </c>
      <c r="Q2419" t="str">
        <v/>
      </c>
      <c r="R2419" t="str">
        <v>bf4d83f9-5064-4958-af6e-e4c21b2e4880</v>
      </c>
      <c r="S2419" t="str">
        <v>94279771-0dd8-44b8-955b-275714b1489b</v>
      </c>
      <c r="T2419" t="str">
        <v>636558c6-5f5a-4f16-9ce0-c2e16f35c3e3</v>
      </c>
      <c r="U2419" t="str">
        <v>ICE002418</v>
      </c>
      <c r="V2419" t="b">
        <f>ISNUMBER(MATCH( ""&amp; T2419,  Emploees!AC:AC,0))</f>
        <v>0</v>
      </c>
      <c r="W2419" t="b">
        <f>IF(V2419,FALSE,ISNUMBER(MATCH(T2419,Emploees!B:B,0)))</f>
        <v>0</v>
      </c>
      <c r="X2419" t="b">
        <v>1</v>
      </c>
      <c r="Y2419" t="e">
        <f>MATCH(ROW(),Sheet2!$A$2:$A$8,0)</f>
        <v>#N/A</v>
      </c>
    </row>
    <row r="2420" spans="1:25" hidden="1" x14ac:dyDescent="0.25">
      <c r="A2420" t="str">
        <v>ირაკლი ჩაგუნავა</v>
      </c>
      <c r="B2420" t="str">
        <v>29001040037</v>
      </c>
      <c r="C2420" s="19" t="str">
        <v/>
      </c>
      <c r="E2420" t="str">
        <v>Male</v>
      </c>
      <c r="F2420" t="b">
        <v>1</v>
      </c>
      <c r="H2420" t="str">
        <v/>
      </c>
      <c r="I2420" t="str">
        <v/>
      </c>
      <c r="J2420" t="str">
        <v/>
      </c>
      <c r="K2420" t="str">
        <v>GE68TB7970645064300047</v>
      </c>
      <c r="M2420" t="str">
        <v/>
      </c>
      <c r="N2420" t="str">
        <v/>
      </c>
      <c r="O2420" t="str">
        <v/>
      </c>
      <c r="P2420" t="str">
        <v/>
      </c>
      <c r="Q2420">
        <v>2471</v>
      </c>
      <c r="R2420" t="str">
        <v>bf4d83f9-5064-4958-af6e-e4c21b2e4880</v>
      </c>
      <c r="S2420" t="str">
        <v>94279771-0dd8-44b8-955b-275714b1489b</v>
      </c>
      <c r="T2420" t="str">
        <v>fadc216e-87c2-45f4-879f-47aeba43a431</v>
      </c>
      <c r="U2420" t="str">
        <v>ICE002419</v>
      </c>
      <c r="V2420" t="b">
        <f>ISNUMBER(MATCH( ""&amp; T2420,  Emploees!AC:AC,0))</f>
        <v>0</v>
      </c>
      <c r="W2420" t="b">
        <f>IF(V2420,FALSE,ISNUMBER(MATCH(T2420,Emploees!B:B,0)))</f>
        <v>0</v>
      </c>
      <c r="X2420" t="b">
        <v>1</v>
      </c>
      <c r="Y2420" t="e">
        <f>MATCH(ROW(),Sheet2!$A$2:$A$8,0)</f>
        <v>#N/A</v>
      </c>
    </row>
    <row r="2421" spans="1:25" hidden="1" x14ac:dyDescent="0.25">
      <c r="A2421" t="str">
        <v>ჯაბა დავითაშვილი</v>
      </c>
      <c r="B2421" t="str">
        <v>61006070058</v>
      </c>
      <c r="C2421" s="19" t="str">
        <v/>
      </c>
      <c r="E2421" t="str">
        <v>Male</v>
      </c>
      <c r="F2421" t="str">
        <v/>
      </c>
      <c r="H2421" t="str">
        <v/>
      </c>
      <c r="I2421" t="str">
        <v/>
      </c>
      <c r="J2421" t="str">
        <v/>
      </c>
      <c r="K2421" t="str">
        <v>GE07BG0000000586614974</v>
      </c>
      <c r="M2421" t="str">
        <v/>
      </c>
      <c r="N2421" t="str">
        <v/>
      </c>
      <c r="O2421" t="str">
        <v/>
      </c>
      <c r="P2421" t="str">
        <v/>
      </c>
      <c r="Q2421">
        <v>2469</v>
      </c>
      <c r="R2421" t="str">
        <v>470412f4-e2c0-4f9d-91f1-1c0630a02364</v>
      </c>
      <c r="S2421" t="str">
        <v>94279771-0dd8-44b8-955b-275714b1489b</v>
      </c>
      <c r="T2421" t="str">
        <v>7391a42b-a334-483e-b25e-a0568dc1bb84</v>
      </c>
      <c r="U2421" t="str">
        <v>ICE002420</v>
      </c>
      <c r="V2421" t="b">
        <f>ISNUMBER(MATCH( ""&amp; T2421,  Emploees!AC:AC,0))</f>
        <v>0</v>
      </c>
      <c r="W2421" t="b">
        <f>IF(V2421,FALSE,ISNUMBER(MATCH(T2421,Emploees!B:B,0)))</f>
        <v>0</v>
      </c>
      <c r="X2421" t="b">
        <v>1</v>
      </c>
      <c r="Y2421" t="e">
        <f>MATCH(ROW(),Sheet2!$A$2:$A$8,0)</f>
        <v>#N/A</v>
      </c>
    </row>
    <row r="2422" spans="1:25" hidden="1" x14ac:dyDescent="0.25">
      <c r="A2422" t="str">
        <v>შატბერაშვილის 45</v>
      </c>
      <c r="B2422" t="str">
        <v>405629583</v>
      </c>
      <c r="C2422" s="19" t="str">
        <v/>
      </c>
      <c r="E2422" t="str">
        <v/>
      </c>
      <c r="F2422" t="str">
        <v/>
      </c>
      <c r="H2422" t="str">
        <v/>
      </c>
      <c r="I2422" t="str">
        <v/>
      </c>
      <c r="J2422" t="str">
        <v/>
      </c>
      <c r="K2422" t="str">
        <v/>
      </c>
      <c r="M2422" t="str">
        <v/>
      </c>
      <c r="N2422" t="str">
        <v/>
      </c>
      <c r="O2422" t="str">
        <v/>
      </c>
      <c r="P2422" t="str">
        <v/>
      </c>
      <c r="Q2422">
        <v>2515</v>
      </c>
      <c r="R2422" t="str">
        <v>0d51a686-652b-478f-9502-50b11abafa54</v>
      </c>
      <c r="S2422" t="str">
        <v>94279771-0dd8-44b8-955b-275714b1489b</v>
      </c>
      <c r="T2422" t="str">
        <v>5eab0795-4aa0-4463-ab1d-c1479107adeb</v>
      </c>
      <c r="U2422" t="str">
        <v>ICE002421</v>
      </c>
      <c r="V2422" t="b">
        <f>ISNUMBER(MATCH( ""&amp; T2422,  Emploees!AC:AC,0))</f>
        <v>0</v>
      </c>
      <c r="W2422" t="b">
        <f>IF(V2422,FALSE,ISNUMBER(MATCH(T2422,Emploees!B:B,0)))</f>
        <v>0</v>
      </c>
      <c r="X2422" t="b">
        <v>1</v>
      </c>
      <c r="Y2422" t="e">
        <f>MATCH(ROW(),Sheet2!$A$2:$A$8,0)</f>
        <v>#N/A</v>
      </c>
    </row>
    <row r="2423" spans="1:25" hidden="1" x14ac:dyDescent="0.25">
      <c r="A2423" t="str">
        <v>თამარ ჩუბინიძე</v>
      </c>
      <c r="B2423" t="str">
        <v>01008015352</v>
      </c>
      <c r="C2423" s="19" t="str">
        <v/>
      </c>
      <c r="E2423" t="str">
        <v>Female</v>
      </c>
      <c r="F2423" t="b">
        <v>1</v>
      </c>
      <c r="H2423" t="str">
        <v/>
      </c>
      <c r="I2423" t="str">
        <v/>
      </c>
      <c r="J2423" t="str">
        <v/>
      </c>
      <c r="K2423" t="str">
        <v>GE04TB7975145064300004</v>
      </c>
      <c r="M2423" t="str">
        <v/>
      </c>
      <c r="N2423" t="str">
        <v/>
      </c>
      <c r="O2423" t="str">
        <v/>
      </c>
      <c r="P2423" t="str">
        <v/>
      </c>
      <c r="Q2423">
        <v>2560</v>
      </c>
      <c r="R2423" t="str">
        <v>bf4d83f9-5064-4958-af6e-e4c21b2e4880</v>
      </c>
      <c r="S2423" t="str">
        <v>94279771-0dd8-44b8-955b-275714b1489b</v>
      </c>
      <c r="T2423" t="str">
        <v>0fa2485d-414a-4f52-ad93-ccd6b7b04c5c</v>
      </c>
      <c r="U2423" t="str">
        <v>ICE002422</v>
      </c>
      <c r="V2423" t="b">
        <f>ISNUMBER(MATCH( ""&amp; T2423,  Emploees!AC:AC,0))</f>
        <v>0</v>
      </c>
      <c r="W2423" t="b">
        <f>IF(V2423,FALSE,ISNUMBER(MATCH(T2423,Emploees!B:B,0)))</f>
        <v>0</v>
      </c>
      <c r="X2423" t="b">
        <v>1</v>
      </c>
      <c r="Y2423" t="e">
        <f>MATCH(ROW(),Sheet2!$A$2:$A$8,0)</f>
        <v>#N/A</v>
      </c>
    </row>
    <row r="2424" spans="1:25" hidden="1" x14ac:dyDescent="0.25">
      <c r="A2424" t="str">
        <v>ვიპ ქოლორ</v>
      </c>
      <c r="B2424" t="str">
        <v>446971849</v>
      </c>
      <c r="C2424" s="19" t="str">
        <v/>
      </c>
      <c r="E2424" t="str">
        <v/>
      </c>
      <c r="F2424" t="str">
        <v/>
      </c>
      <c r="H2424" t="str">
        <v/>
      </c>
      <c r="I2424" t="str">
        <v/>
      </c>
      <c r="J2424" t="str">
        <v/>
      </c>
      <c r="K2424" t="str">
        <v>GE50BG0000000162602465</v>
      </c>
      <c r="M2424" t="str">
        <v/>
      </c>
      <c r="N2424" t="str">
        <v/>
      </c>
      <c r="O2424" t="str">
        <v/>
      </c>
      <c r="P2424" t="str">
        <v/>
      </c>
      <c r="Q2424">
        <v>2465</v>
      </c>
      <c r="R2424" t="str">
        <v>0d51a686-652b-478f-9502-50b11abafa54</v>
      </c>
      <c r="S2424" t="str">
        <v>94279771-0dd8-44b8-955b-275714b1489b</v>
      </c>
      <c r="T2424" t="str">
        <v>57e0573c-7973-4a19-8e45-0bde51f649c7</v>
      </c>
      <c r="U2424" t="str">
        <v>ICE002423</v>
      </c>
      <c r="V2424" t="b">
        <f>ISNUMBER(MATCH( ""&amp; T2424,  Emploees!AC:AC,0))</f>
        <v>0</v>
      </c>
      <c r="W2424" t="b">
        <f>IF(V2424,FALSE,ISNUMBER(MATCH(T2424,Emploees!B:B,0)))</f>
        <v>0</v>
      </c>
      <c r="X2424" t="b">
        <v>1</v>
      </c>
      <c r="Y2424" t="e">
        <f>MATCH(ROW(),Sheet2!$A$2:$A$8,0)</f>
        <v>#N/A</v>
      </c>
    </row>
    <row r="2425" spans="1:25" hidden="1" x14ac:dyDescent="0.25">
      <c r="A2425" t="str">
        <v>მირიან მიქელაძე</v>
      </c>
      <c r="B2425" t="str">
        <v>61006017523</v>
      </c>
      <c r="C2425" s="19" t="str">
        <v/>
      </c>
      <c r="E2425" t="str">
        <v>Male</v>
      </c>
      <c r="F2425" t="b">
        <v>1</v>
      </c>
      <c r="H2425" t="str">
        <v/>
      </c>
      <c r="I2425" t="str">
        <v/>
      </c>
      <c r="J2425" t="str">
        <v/>
      </c>
      <c r="K2425" t="str">
        <v>GE84BG0000000177700000</v>
      </c>
      <c r="M2425" t="str">
        <v/>
      </c>
      <c r="N2425" t="str">
        <v/>
      </c>
      <c r="O2425" t="str">
        <v/>
      </c>
      <c r="P2425" t="str">
        <v/>
      </c>
      <c r="Q2425" t="str">
        <v/>
      </c>
      <c r="R2425" t="str">
        <v>bf4d83f9-5064-4958-af6e-e4c21b2e4880</v>
      </c>
      <c r="S2425" t="str">
        <v>94279771-0dd8-44b8-955b-275714b1489b</v>
      </c>
      <c r="T2425" t="str">
        <v>efbdcc6b-fefe-4465-9e2b-4da7f8a03817</v>
      </c>
      <c r="U2425" t="str">
        <v>ICE002424</v>
      </c>
      <c r="V2425" t="b">
        <f>ISNUMBER(MATCH( ""&amp; T2425,  Emploees!AC:AC,0))</f>
        <v>0</v>
      </c>
      <c r="W2425" t="b">
        <f>IF(V2425,FALSE,ISNUMBER(MATCH(T2425,Emploees!B:B,0)))</f>
        <v>0</v>
      </c>
      <c r="X2425" t="b">
        <v>1</v>
      </c>
      <c r="Y2425" t="e">
        <f>MATCH(ROW(),Sheet2!$A$2:$A$8,0)</f>
        <v>#N/A</v>
      </c>
    </row>
    <row r="2426" spans="1:25" hidden="1" x14ac:dyDescent="0.25">
      <c r="A2426" t="str">
        <v>ტრისტან მახარაძე</v>
      </c>
      <c r="B2426" t="str">
        <v>59001082810</v>
      </c>
      <c r="C2426" s="19" t="str">
        <v/>
      </c>
      <c r="E2426" t="str">
        <v>Male</v>
      </c>
      <c r="F2426" t="b">
        <v>0</v>
      </c>
      <c r="H2426" t="str">
        <v/>
      </c>
      <c r="I2426" t="str">
        <v/>
      </c>
      <c r="J2426" t="str">
        <v/>
      </c>
      <c r="K2426" t="str">
        <v>GE64BG0000000257901900</v>
      </c>
      <c r="M2426" t="str">
        <v/>
      </c>
      <c r="N2426" t="str">
        <v/>
      </c>
      <c r="O2426" t="str">
        <v/>
      </c>
      <c r="P2426" t="str">
        <v/>
      </c>
      <c r="Q2426" t="str">
        <v/>
      </c>
      <c r="R2426" t="str">
        <v>bf4d83f9-5064-4958-af6e-e4c21b2e4880</v>
      </c>
      <c r="S2426" t="str">
        <v>94279771-0dd8-44b8-955b-275714b1489b</v>
      </c>
      <c r="T2426" t="str">
        <v>7827e411-5277-4d65-a18b-a717a53afb05</v>
      </c>
      <c r="U2426" t="str">
        <v>ICE002425</v>
      </c>
      <c r="V2426" t="b">
        <f>ISNUMBER(MATCH( ""&amp; T2426,  Emploees!AC:AC,0))</f>
        <v>0</v>
      </c>
      <c r="W2426" t="b">
        <f>IF(V2426,FALSE,ISNUMBER(MATCH(T2426,Emploees!B:B,0)))</f>
        <v>0</v>
      </c>
      <c r="X2426" t="b">
        <v>1</v>
      </c>
      <c r="Y2426" t="e">
        <f>MATCH(ROW(),Sheet2!$A$2:$A$8,0)</f>
        <v>#N/A</v>
      </c>
    </row>
    <row r="2427" spans="1:25" hidden="1" x14ac:dyDescent="0.25">
      <c r="A2427" t="str">
        <v>ბათუმი 2023</v>
      </c>
      <c r="B2427" t="str">
        <v>448057744</v>
      </c>
      <c r="C2427" s="19" t="str">
        <v/>
      </c>
      <c r="E2427" t="str">
        <v/>
      </c>
      <c r="F2427" t="str">
        <v/>
      </c>
      <c r="H2427" t="str">
        <v/>
      </c>
      <c r="I2427" t="str">
        <v/>
      </c>
      <c r="J2427" t="str">
        <v/>
      </c>
      <c r="K2427" t="str">
        <v>GE70BG0000000537571125</v>
      </c>
      <c r="M2427" t="str">
        <v/>
      </c>
      <c r="N2427" t="str">
        <v/>
      </c>
      <c r="O2427" t="str">
        <v/>
      </c>
      <c r="P2427" t="str">
        <v/>
      </c>
      <c r="Q2427">
        <v>2474</v>
      </c>
      <c r="R2427" t="str">
        <v>0d51a686-652b-478f-9502-50b11abafa54</v>
      </c>
      <c r="S2427" t="str">
        <v>94279771-0dd8-44b8-955b-275714b1489b</v>
      </c>
      <c r="T2427" t="str">
        <v>59aaf103-11a8-4cf6-b97d-a1b5e0bf3eb0</v>
      </c>
      <c r="U2427" t="str">
        <v>ICE002426</v>
      </c>
      <c r="V2427" t="b">
        <f>ISNUMBER(MATCH( ""&amp; T2427,  Emploees!AC:AC,0))</f>
        <v>0</v>
      </c>
      <c r="W2427" t="b">
        <f>IF(V2427,FALSE,ISNUMBER(MATCH(T2427,Emploees!B:B,0)))</f>
        <v>0</v>
      </c>
      <c r="X2427" t="b">
        <v>1</v>
      </c>
      <c r="Y2427" t="e">
        <f>MATCH(ROW(),Sheet2!$A$2:$A$8,0)</f>
        <v>#N/A</v>
      </c>
    </row>
    <row r="2428" spans="1:25" hidden="1" x14ac:dyDescent="0.25">
      <c r="A2428" t="str">
        <v>გია შაქარიშვილი</v>
      </c>
      <c r="B2428" t="str">
        <v>61004059724</v>
      </c>
      <c r="C2428" s="19" t="str">
        <v/>
      </c>
      <c r="E2428" t="str">
        <v>Male</v>
      </c>
      <c r="F2428" t="str">
        <v/>
      </c>
      <c r="H2428" t="str">
        <v/>
      </c>
      <c r="I2428" t="str">
        <v/>
      </c>
      <c r="J2428" t="str">
        <v/>
      </c>
      <c r="K2428" t="str">
        <v>GE86BG0000000589008967</v>
      </c>
      <c r="M2428" t="str">
        <v/>
      </c>
      <c r="N2428" t="str">
        <v/>
      </c>
      <c r="O2428" t="str">
        <v/>
      </c>
      <c r="P2428" t="str">
        <v/>
      </c>
      <c r="Q2428">
        <v>2473</v>
      </c>
      <c r="R2428" t="str">
        <v>470412f4-e2c0-4f9d-91f1-1c0630a02364</v>
      </c>
      <c r="S2428" t="str">
        <v>94279771-0dd8-44b8-955b-275714b1489b</v>
      </c>
      <c r="T2428" t="str">
        <v>740627cd-c022-40cd-a0ff-e353aa11a2c1</v>
      </c>
      <c r="U2428" t="str">
        <v>ICE002427</v>
      </c>
      <c r="V2428" t="b">
        <f>ISNUMBER(MATCH( ""&amp; T2428,  Emploees!AC:AC,0))</f>
        <v>0</v>
      </c>
      <c r="W2428" t="b">
        <f>IF(V2428,FALSE,ISNUMBER(MATCH(T2428,Emploees!B:B,0)))</f>
        <v>0</v>
      </c>
      <c r="X2428" t="b">
        <v>1</v>
      </c>
      <c r="Y2428" t="e">
        <f>MATCH(ROW(),Sheet2!$A$2:$A$8,0)</f>
        <v>#N/A</v>
      </c>
    </row>
    <row r="2429" spans="1:25" hidden="1" x14ac:dyDescent="0.25">
      <c r="A2429" t="str">
        <v>საბურთალო ც სერვისი</v>
      </c>
      <c r="B2429" t="str">
        <v>405476337</v>
      </c>
      <c r="C2429" s="19" t="str">
        <v/>
      </c>
      <c r="E2429" t="str">
        <v/>
      </c>
      <c r="F2429" t="str">
        <v/>
      </c>
      <c r="H2429" t="str">
        <v/>
      </c>
      <c r="I2429" t="str">
        <v/>
      </c>
      <c r="J2429" t="str">
        <v/>
      </c>
      <c r="K2429" t="str">
        <v/>
      </c>
      <c r="M2429" t="str">
        <v/>
      </c>
      <c r="N2429" t="str">
        <v/>
      </c>
      <c r="O2429" t="str">
        <v/>
      </c>
      <c r="P2429" t="str">
        <v/>
      </c>
      <c r="Q2429">
        <v>2371</v>
      </c>
      <c r="R2429" t="str">
        <v>0d51a686-652b-478f-9502-50b11abafa54</v>
      </c>
      <c r="S2429" t="str">
        <v>94279771-0dd8-44b8-955b-275714b1489b</v>
      </c>
      <c r="T2429" t="str">
        <v>3836cba6-ae69-41ef-a315-575084a0e5a5</v>
      </c>
      <c r="U2429" t="str">
        <v>ICE002428</v>
      </c>
      <c r="V2429" t="b">
        <f>ISNUMBER(MATCH( ""&amp; T2429,  Emploees!AC:AC,0))</f>
        <v>0</v>
      </c>
      <c r="W2429" t="b">
        <f>IF(V2429,FALSE,ISNUMBER(MATCH(T2429,Emploees!B:B,0)))</f>
        <v>0</v>
      </c>
      <c r="X2429" t="b">
        <v>1</v>
      </c>
      <c r="Y2429" t="e">
        <f>MATCH(ROW(),Sheet2!$A$2:$A$8,0)</f>
        <v>#N/A</v>
      </c>
    </row>
    <row r="2430" spans="1:25" hidden="1" x14ac:dyDescent="0.25">
      <c r="A2430" t="str">
        <v>ისანი ც სერვისი 1</v>
      </c>
      <c r="B2430" t="str">
        <v>405476300</v>
      </c>
      <c r="C2430" s="19" t="str">
        <v/>
      </c>
      <c r="E2430" t="str">
        <v/>
      </c>
      <c r="F2430" t="str">
        <v/>
      </c>
      <c r="H2430" t="str">
        <v/>
      </c>
      <c r="I2430" t="str">
        <v/>
      </c>
      <c r="J2430" t="str">
        <v/>
      </c>
      <c r="K2430" t="str">
        <v/>
      </c>
      <c r="M2430" t="str">
        <v/>
      </c>
      <c r="N2430" t="str">
        <v/>
      </c>
      <c r="O2430" t="str">
        <v/>
      </c>
      <c r="P2430" t="str">
        <v/>
      </c>
      <c r="Q2430">
        <v>2407</v>
      </c>
      <c r="R2430" t="str">
        <v>0d51a686-652b-478f-9502-50b11abafa54</v>
      </c>
      <c r="S2430" t="str">
        <v>94279771-0dd8-44b8-955b-275714b1489b</v>
      </c>
      <c r="T2430" t="str">
        <v>7b6d9729-fd51-434e-b843-35b5747c8aad</v>
      </c>
      <c r="U2430" t="str">
        <v>ICE002429</v>
      </c>
      <c r="V2430" t="b">
        <f>ISNUMBER(MATCH( ""&amp; T2430,  Emploees!AC:AC,0))</f>
        <v>0</v>
      </c>
      <c r="W2430" t="b">
        <f>IF(V2430,FALSE,ISNUMBER(MATCH(T2430,Emploees!B:B,0)))</f>
        <v>0</v>
      </c>
      <c r="X2430" t="b">
        <v>1</v>
      </c>
      <c r="Y2430" t="e">
        <f>MATCH(ROW(),Sheet2!$A$2:$A$8,0)</f>
        <v>#N/A</v>
      </c>
    </row>
    <row r="2431" spans="1:25" hidden="1" x14ac:dyDescent="0.25">
      <c r="A2431" t="str">
        <v>ისანი ც სერვისი 2</v>
      </c>
      <c r="B2431" t="str">
        <v>405476239</v>
      </c>
      <c r="C2431" s="19" t="str">
        <v/>
      </c>
      <c r="E2431" t="str">
        <v/>
      </c>
      <c r="F2431" t="str">
        <v/>
      </c>
      <c r="H2431" t="str">
        <v/>
      </c>
      <c r="I2431" t="str">
        <v/>
      </c>
      <c r="J2431" t="str">
        <v/>
      </c>
      <c r="K2431" t="str">
        <v/>
      </c>
      <c r="M2431" t="str">
        <v/>
      </c>
      <c r="N2431" t="str">
        <v/>
      </c>
      <c r="O2431" t="str">
        <v/>
      </c>
      <c r="P2431" t="str">
        <v/>
      </c>
      <c r="Q2431">
        <v>2436</v>
      </c>
      <c r="R2431" t="str">
        <v>0d51a686-652b-478f-9502-50b11abafa54</v>
      </c>
      <c r="S2431" t="str">
        <v>94279771-0dd8-44b8-955b-275714b1489b</v>
      </c>
      <c r="T2431" t="str">
        <v>fa4c2d9d-30ee-44b2-895b-def767ca720e</v>
      </c>
      <c r="U2431" t="str">
        <v>ICE002430</v>
      </c>
      <c r="V2431" t="b">
        <f>ISNUMBER(MATCH( ""&amp; T2431,  Emploees!AC:AC,0))</f>
        <v>0</v>
      </c>
      <c r="W2431" t="b">
        <f>IF(V2431,FALSE,ISNUMBER(MATCH(T2431,Emploees!B:B,0)))</f>
        <v>0</v>
      </c>
      <c r="X2431" t="b">
        <v>1</v>
      </c>
      <c r="Y2431" t="e">
        <f>MATCH(ROW(),Sheet2!$A$2:$A$8,0)</f>
        <v>#N/A</v>
      </c>
    </row>
    <row r="2432" spans="1:25" hidden="1" x14ac:dyDescent="0.25">
      <c r="A2432" t="str">
        <v>ისანი ც სერვისი 3</v>
      </c>
      <c r="B2432" t="str">
        <v>405476293</v>
      </c>
      <c r="C2432" s="19" t="str">
        <v/>
      </c>
      <c r="E2432" t="str">
        <v/>
      </c>
      <c r="F2432" t="str">
        <v/>
      </c>
      <c r="H2432" t="str">
        <v/>
      </c>
      <c r="I2432" t="str">
        <v/>
      </c>
      <c r="J2432" t="str">
        <v/>
      </c>
      <c r="K2432" t="str">
        <v/>
      </c>
      <c r="M2432" t="str">
        <v/>
      </c>
      <c r="N2432" t="str">
        <v/>
      </c>
      <c r="O2432" t="str">
        <v/>
      </c>
      <c r="P2432" t="str">
        <v/>
      </c>
      <c r="Q2432">
        <v>2437</v>
      </c>
      <c r="R2432" t="str">
        <v>0d51a686-652b-478f-9502-50b11abafa54</v>
      </c>
      <c r="S2432" t="str">
        <v>94279771-0dd8-44b8-955b-275714b1489b</v>
      </c>
      <c r="T2432" t="str">
        <v>d0e05e01-2b77-4814-9357-1afa4e6840fb</v>
      </c>
      <c r="U2432" t="str">
        <v>ICE002431</v>
      </c>
      <c r="V2432" t="b">
        <f>ISNUMBER(MATCH( ""&amp; T2432,  Emploees!AC:AC,0))</f>
        <v>0</v>
      </c>
      <c r="W2432" t="b">
        <f>IF(V2432,FALSE,ISNUMBER(MATCH(T2432,Emploees!B:B,0)))</f>
        <v>0</v>
      </c>
      <c r="X2432" t="b">
        <v>1</v>
      </c>
      <c r="Y2432" t="e">
        <f>MATCH(ROW(),Sheet2!$A$2:$A$8,0)</f>
        <v>#N/A</v>
      </c>
    </row>
    <row r="2433" spans="1:25" hidden="1" x14ac:dyDescent="0.25">
      <c r="A2433" t="str">
        <v>ისანი დ სერვისი 1</v>
      </c>
      <c r="B2433" t="str">
        <v>405534827</v>
      </c>
      <c r="C2433" s="19" t="str">
        <v/>
      </c>
      <c r="E2433" t="str">
        <v/>
      </c>
      <c r="F2433" t="str">
        <v/>
      </c>
      <c r="H2433" t="str">
        <v/>
      </c>
      <c r="I2433" t="str">
        <v/>
      </c>
      <c r="J2433" t="str">
        <v/>
      </c>
      <c r="K2433" t="str">
        <v/>
      </c>
      <c r="M2433" t="str">
        <v/>
      </c>
      <c r="N2433" t="str">
        <v/>
      </c>
      <c r="O2433" t="str">
        <v/>
      </c>
      <c r="P2433" t="str">
        <v/>
      </c>
      <c r="Q2433">
        <v>2394</v>
      </c>
      <c r="R2433" t="str">
        <v>0d51a686-652b-478f-9502-50b11abafa54</v>
      </c>
      <c r="S2433" t="str">
        <v>94279771-0dd8-44b8-955b-275714b1489b</v>
      </c>
      <c r="T2433" t="str">
        <v>d8ccd6eb-8968-4dde-9d27-f749fe868f0e</v>
      </c>
      <c r="U2433" t="str">
        <v>ICE002432</v>
      </c>
      <c r="V2433" t="b">
        <f>ISNUMBER(MATCH( ""&amp; T2433,  Emploees!AC:AC,0))</f>
        <v>0</v>
      </c>
      <c r="W2433" t="b">
        <f>IF(V2433,FALSE,ISNUMBER(MATCH(T2433,Emploees!B:B,0)))</f>
        <v>0</v>
      </c>
      <c r="X2433" t="b">
        <v>1</v>
      </c>
      <c r="Y2433" t="e">
        <f>MATCH(ROW(),Sheet2!$A$2:$A$8,0)</f>
        <v>#N/A</v>
      </c>
    </row>
    <row r="2434" spans="1:25" hidden="1" x14ac:dyDescent="0.25">
      <c r="A2434" t="str">
        <v>ისანი დ სერვისი 2</v>
      </c>
      <c r="B2434" t="str">
        <v>405534863</v>
      </c>
      <c r="C2434" s="19" t="str">
        <v/>
      </c>
      <c r="E2434" t="str">
        <v/>
      </c>
      <c r="F2434" t="str">
        <v/>
      </c>
      <c r="H2434" t="str">
        <v/>
      </c>
      <c r="I2434" t="str">
        <v/>
      </c>
      <c r="J2434" t="str">
        <v/>
      </c>
      <c r="K2434" t="str">
        <v/>
      </c>
      <c r="M2434" t="str">
        <v/>
      </c>
      <c r="N2434" t="str">
        <v/>
      </c>
      <c r="O2434" t="str">
        <v/>
      </c>
      <c r="P2434" t="str">
        <v/>
      </c>
      <c r="Q2434">
        <v>2395</v>
      </c>
      <c r="R2434" t="str">
        <v>0d51a686-652b-478f-9502-50b11abafa54</v>
      </c>
      <c r="S2434" t="str">
        <v>94279771-0dd8-44b8-955b-275714b1489b</v>
      </c>
      <c r="T2434" t="str">
        <v>1d881f9c-7485-48af-a623-355b4fec316b</v>
      </c>
      <c r="U2434" t="str">
        <v>ICE002433</v>
      </c>
      <c r="V2434" t="b">
        <f>ISNUMBER(MATCH( ""&amp; T2434,  Emploees!AC:AC,0))</f>
        <v>0</v>
      </c>
      <c r="W2434" t="b">
        <f>IF(V2434,FALSE,ISNUMBER(MATCH(T2434,Emploees!B:B,0)))</f>
        <v>0</v>
      </c>
      <c r="X2434" t="b">
        <v>1</v>
      </c>
      <c r="Y2434" t="e">
        <f>MATCH(ROW(),Sheet2!$A$2:$A$8,0)</f>
        <v>#N/A</v>
      </c>
    </row>
    <row r="2435" spans="1:25" hidden="1" x14ac:dyDescent="0.25">
      <c r="A2435" t="str">
        <v>ბეჟან ბათნიძე</v>
      </c>
      <c r="B2435" t="str">
        <v>61002010678</v>
      </c>
      <c r="C2435" s="19" t="str">
        <v/>
      </c>
      <c r="E2435" t="str">
        <v>Male</v>
      </c>
      <c r="F2435" t="str">
        <v/>
      </c>
      <c r="H2435" t="str">
        <v/>
      </c>
      <c r="I2435" t="str">
        <v/>
      </c>
      <c r="J2435" t="str">
        <v/>
      </c>
      <c r="K2435" t="str">
        <v>GE76BG0000000962269900</v>
      </c>
      <c r="M2435" t="str">
        <v/>
      </c>
      <c r="N2435" t="str">
        <v/>
      </c>
      <c r="O2435" t="str">
        <v/>
      </c>
      <c r="P2435" t="str">
        <v/>
      </c>
      <c r="Q2435">
        <v>2502</v>
      </c>
      <c r="R2435" t="str">
        <v>470412f4-e2c0-4f9d-91f1-1c0630a02364</v>
      </c>
      <c r="S2435" t="str">
        <v>94279771-0dd8-44b8-955b-275714b1489b</v>
      </c>
      <c r="T2435" t="str">
        <v>aa82eee0-f1be-49c6-9e50-8d149af45b5d</v>
      </c>
      <c r="U2435" t="str">
        <v>ICE002434</v>
      </c>
      <c r="V2435" t="b">
        <f>ISNUMBER(MATCH( ""&amp; T2435,  Emploees!AC:AC,0))</f>
        <v>0</v>
      </c>
      <c r="W2435" t="b">
        <f>IF(V2435,FALSE,ISNUMBER(MATCH(T2435,Emploees!B:B,0)))</f>
        <v>0</v>
      </c>
      <c r="X2435" t="b">
        <v>1</v>
      </c>
      <c r="Y2435" t="e">
        <f>MATCH(ROW(),Sheet2!$A$2:$A$8,0)</f>
        <v>#N/A</v>
      </c>
    </row>
    <row r="2436" spans="1:25" hidden="1" x14ac:dyDescent="0.25">
      <c r="A2436" t="str">
        <v>ამხანაგობა ბარათაშვილი 24</v>
      </c>
      <c r="B2436" t="str">
        <v/>
      </c>
      <c r="C2436" s="19" t="str">
        <v/>
      </c>
      <c r="E2436" t="str">
        <v/>
      </c>
      <c r="F2436" t="str">
        <v/>
      </c>
      <c r="H2436" t="str">
        <v/>
      </c>
      <c r="I2436" t="str">
        <v/>
      </c>
      <c r="J2436" t="str">
        <v/>
      </c>
      <c r="K2436" t="str">
        <v/>
      </c>
      <c r="M2436" t="str">
        <v/>
      </c>
      <c r="N2436" t="str">
        <v/>
      </c>
      <c r="O2436" t="str">
        <v/>
      </c>
      <c r="P2436" t="str">
        <v/>
      </c>
      <c r="Q2436" t="str">
        <v/>
      </c>
      <c r="R2436" t="str">
        <v>f5c3c745-eaa4-4e27-a73b-badc9ebb49c0</v>
      </c>
      <c r="S2436" t="str">
        <v>94279771-0dd8-44b8-955b-275714b1489b</v>
      </c>
      <c r="T2436" t="str">
        <v>c06aa3be-bac2-459a-b58d-6b775f79f978</v>
      </c>
      <c r="U2436" t="str">
        <v>ICE002435</v>
      </c>
      <c r="V2436" t="b">
        <f>ISNUMBER(MATCH( ""&amp; T2436,  Emploees!AC:AC,0))</f>
        <v>0</v>
      </c>
      <c r="W2436" t="b">
        <f>IF(V2436,FALSE,ISNUMBER(MATCH(T2436,Emploees!B:B,0)))</f>
        <v>0</v>
      </c>
      <c r="X2436" t="b">
        <v>1</v>
      </c>
      <c r="Y2436" t="e">
        <f>MATCH(ROW(),Sheet2!$A$2:$A$8,0)</f>
        <v>#N/A</v>
      </c>
    </row>
    <row r="2437" spans="1:25" hidden="1" x14ac:dyDescent="0.25">
      <c r="A2437" t="str">
        <v>ირაკლი კირცხალია</v>
      </c>
      <c r="B2437" t="str">
        <v>01031005361</v>
      </c>
      <c r="C2437" s="19" t="str">
        <v/>
      </c>
      <c r="E2437" t="str">
        <v>Male</v>
      </c>
      <c r="F2437" t="b">
        <v>0</v>
      </c>
      <c r="H2437" t="str">
        <v/>
      </c>
      <c r="I2437" t="str">
        <v/>
      </c>
      <c r="J2437" t="str">
        <v/>
      </c>
      <c r="K2437" t="str">
        <v/>
      </c>
      <c r="M2437" t="str">
        <v/>
      </c>
      <c r="N2437" t="str">
        <v/>
      </c>
      <c r="O2437" t="str">
        <v/>
      </c>
      <c r="P2437" t="str">
        <v/>
      </c>
      <c r="Q2437" t="str">
        <v/>
      </c>
      <c r="R2437" t="str">
        <v>bf4d83f9-5064-4958-af6e-e4c21b2e4880</v>
      </c>
      <c r="S2437" t="str">
        <v>94279771-0dd8-44b8-955b-275714b1489b</v>
      </c>
      <c r="T2437" t="str">
        <v>de0ca828-ece8-4317-85d2-b5ce4076311c</v>
      </c>
      <c r="U2437" t="str">
        <v>ICE002436</v>
      </c>
      <c r="V2437" t="b">
        <f>ISNUMBER(MATCH( ""&amp; T2437,  Emploees!AC:AC,0))</f>
        <v>0</v>
      </c>
      <c r="W2437" t="b">
        <f>IF(V2437,FALSE,ISNUMBER(MATCH(T2437,Emploees!B:B,0)))</f>
        <v>0</v>
      </c>
      <c r="X2437" t="b">
        <v>1</v>
      </c>
      <c r="Y2437" t="e">
        <f>MATCH(ROW(),Sheet2!$A$2:$A$8,0)</f>
        <v>#N/A</v>
      </c>
    </row>
    <row r="2438" spans="1:25" hidden="1" x14ac:dyDescent="0.25">
      <c r="A2438" t="str">
        <v>ტირკეშ ორაზმედოვ</v>
      </c>
      <c r="B2438" t="str">
        <v>AS00084143</v>
      </c>
      <c r="C2438" s="19" t="str">
        <v/>
      </c>
      <c r="E2438" t="str">
        <v>Male</v>
      </c>
      <c r="F2438" t="b">
        <v>0</v>
      </c>
      <c r="H2438" t="str">
        <v/>
      </c>
      <c r="I2438" t="str">
        <v/>
      </c>
      <c r="J2438" t="str">
        <v/>
      </c>
      <c r="K2438" t="str">
        <v>GE35BG0000000589180605</v>
      </c>
      <c r="M2438" t="str">
        <v/>
      </c>
      <c r="N2438" t="str">
        <v/>
      </c>
      <c r="O2438" t="str">
        <v/>
      </c>
      <c r="P2438" t="str">
        <v/>
      </c>
      <c r="Q2438" t="str">
        <v/>
      </c>
      <c r="R2438" t="str">
        <v>5747f8e6-a8a6-4a23-91cc-c427c3a22597</v>
      </c>
      <c r="S2438" t="str">
        <v>e5906f73-89d3-490d-982c-4e28ef73748d</v>
      </c>
      <c r="T2438" t="str">
        <v>1202a693-b76e-40ae-96a8-f44614218b22</v>
      </c>
      <c r="U2438" t="str">
        <v>ICE002437</v>
      </c>
      <c r="V2438" t="b">
        <f>ISNUMBER(MATCH( ""&amp; T2438,  Emploees!AC:AC,0))</f>
        <v>0</v>
      </c>
      <c r="W2438" t="b">
        <f>IF(V2438,FALSE,ISNUMBER(MATCH(T2438,Emploees!B:B,0)))</f>
        <v>1</v>
      </c>
      <c r="X2438" t="b">
        <v>1</v>
      </c>
      <c r="Y2438" t="e">
        <f>MATCH(ROW(),Sheet2!$A$2:$A$8,0)</f>
        <v>#N/A</v>
      </c>
    </row>
    <row r="2439" spans="1:25" hidden="1" x14ac:dyDescent="0.25">
      <c r="A2439" t="str">
        <v>ფროფერთი ექსპერტს კომპანი</v>
      </c>
      <c r="B2439" t="str">
        <v>426112404</v>
      </c>
      <c r="C2439" s="19" t="str">
        <v/>
      </c>
      <c r="E2439" t="str">
        <v/>
      </c>
      <c r="F2439" t="str">
        <v/>
      </c>
      <c r="H2439" t="str">
        <v/>
      </c>
      <c r="I2439" t="str">
        <v/>
      </c>
      <c r="J2439" t="str">
        <v/>
      </c>
      <c r="K2439" t="str">
        <v>GE92TB7711036020100010</v>
      </c>
      <c r="M2439" t="str">
        <v/>
      </c>
      <c r="N2439" t="str">
        <v/>
      </c>
      <c r="O2439" t="str">
        <v/>
      </c>
      <c r="P2439" t="str">
        <v/>
      </c>
      <c r="Q2439">
        <v>2475</v>
      </c>
      <c r="R2439" t="str">
        <v>0d51a686-652b-478f-9502-50b11abafa54</v>
      </c>
      <c r="S2439" t="str">
        <v>94279771-0dd8-44b8-955b-275714b1489b</v>
      </c>
      <c r="T2439" t="str">
        <v>8ffd2561-03b1-4f14-83d2-b9c4d6fb43b8</v>
      </c>
      <c r="U2439" t="str">
        <v>ICE002438</v>
      </c>
      <c r="V2439" t="b">
        <f>ISNUMBER(MATCH( ""&amp; T2439,  Emploees!AC:AC,0))</f>
        <v>0</v>
      </c>
      <c r="W2439" t="b">
        <f>IF(V2439,FALSE,ISNUMBER(MATCH(T2439,Emploees!B:B,0)))</f>
        <v>0</v>
      </c>
      <c r="X2439" t="b">
        <v>1</v>
      </c>
      <c r="Y2439" t="e">
        <f>MATCH(ROW(),Sheet2!$A$2:$A$8,0)</f>
        <v>#N/A</v>
      </c>
    </row>
    <row r="2440" spans="1:25" hidden="1" x14ac:dyDescent="0.25">
      <c r="A2440" t="str">
        <v>აკაკი ჭიღლაძე</v>
      </c>
      <c r="B2440" t="str">
        <v>59005000152</v>
      </c>
      <c r="C2440" s="19" t="str">
        <v/>
      </c>
      <c r="E2440" t="str">
        <v>Male</v>
      </c>
      <c r="F2440" t="str">
        <v/>
      </c>
      <c r="H2440" t="str">
        <v/>
      </c>
      <c r="I2440" t="str">
        <v/>
      </c>
      <c r="J2440" t="str">
        <v/>
      </c>
      <c r="K2440" t="str">
        <v>GE60TB7002130365100051</v>
      </c>
      <c r="M2440" t="str">
        <v/>
      </c>
      <c r="N2440" t="str">
        <v/>
      </c>
      <c r="O2440" t="str">
        <v/>
      </c>
      <c r="P2440" t="str">
        <v/>
      </c>
      <c r="Q2440">
        <v>2484</v>
      </c>
      <c r="R2440" t="str">
        <v>ba538574-e93f-4ce8-a780-667b61fc970a</v>
      </c>
      <c r="S2440" t="str">
        <v>94279771-0dd8-44b8-955b-275714b1489b</v>
      </c>
      <c r="T2440" t="str">
        <v>cc709e39-d483-43a0-b912-a6b333b88c39</v>
      </c>
      <c r="U2440" t="str">
        <v>ICE002439</v>
      </c>
      <c r="V2440" t="b">
        <f>ISNUMBER(MATCH( ""&amp; T2440,  Emploees!AC:AC,0))</f>
        <v>0</v>
      </c>
      <c r="W2440" t="b">
        <f>IF(V2440,FALSE,ISNUMBER(MATCH(T2440,Emploees!B:B,0)))</f>
        <v>0</v>
      </c>
      <c r="X2440" t="b">
        <v>1</v>
      </c>
      <c r="Y2440" t="e">
        <f>MATCH(ROW(),Sheet2!$A$2:$A$8,0)</f>
        <v>#N/A</v>
      </c>
    </row>
    <row r="2441" spans="1:25" hidden="1" x14ac:dyDescent="0.25">
      <c r="A2441" t="str">
        <v>გიგა კოდელაშვილი</v>
      </c>
      <c r="B2441" t="str">
        <v>10001066909</v>
      </c>
      <c r="C2441" s="19" t="str">
        <v/>
      </c>
      <c r="E2441" t="str">
        <v>Male</v>
      </c>
      <c r="F2441" t="str">
        <v/>
      </c>
      <c r="H2441" t="str">
        <v/>
      </c>
      <c r="I2441" t="str">
        <v/>
      </c>
      <c r="J2441" t="str">
        <v/>
      </c>
      <c r="K2441" t="str">
        <v>GE28BG0000000589361151</v>
      </c>
      <c r="M2441" t="str">
        <v/>
      </c>
      <c r="N2441" t="str">
        <v/>
      </c>
      <c r="O2441" t="str">
        <v/>
      </c>
      <c r="P2441" t="str">
        <v/>
      </c>
      <c r="Q2441">
        <v>2477</v>
      </c>
      <c r="R2441" t="str">
        <v>ba538574-e93f-4ce8-a780-667b61fc970a</v>
      </c>
      <c r="S2441" t="str">
        <v>94279771-0dd8-44b8-955b-275714b1489b</v>
      </c>
      <c r="T2441" t="str">
        <v>108aa087-9a8b-4c4e-8f8f-c292f1187d62</v>
      </c>
      <c r="U2441" t="str">
        <v>ICE002440</v>
      </c>
      <c r="V2441" t="b">
        <f>ISNUMBER(MATCH( ""&amp; T2441,  Emploees!AC:AC,0))</f>
        <v>0</v>
      </c>
      <c r="W2441" t="b">
        <f>IF(V2441,FALSE,ISNUMBER(MATCH(T2441,Emploees!B:B,0)))</f>
        <v>0</v>
      </c>
      <c r="X2441" t="b">
        <v>1</v>
      </c>
      <c r="Y2441" t="e">
        <f>MATCH(ROW(),Sheet2!$A$2:$A$8,0)</f>
        <v>#N/A</v>
      </c>
    </row>
    <row r="2442" spans="1:25" hidden="1" x14ac:dyDescent="0.25">
      <c r="A2442" t="str">
        <v>ზურაბ სოხაშვილი</v>
      </c>
      <c r="B2442" t="str">
        <v>31001003452</v>
      </c>
      <c r="C2442" s="19" t="str">
        <v/>
      </c>
      <c r="E2442" t="str">
        <v>Male</v>
      </c>
      <c r="F2442" t="str">
        <v/>
      </c>
      <c r="H2442" t="str">
        <v/>
      </c>
      <c r="I2442" t="str">
        <v/>
      </c>
      <c r="J2442" t="str">
        <v/>
      </c>
      <c r="K2442" t="str">
        <v>GE40TB7696245064300012</v>
      </c>
      <c r="M2442" t="str">
        <v/>
      </c>
      <c r="N2442" t="str">
        <v/>
      </c>
      <c r="O2442" t="str">
        <v/>
      </c>
      <c r="P2442" t="str">
        <v/>
      </c>
      <c r="Q2442" t="str">
        <v/>
      </c>
      <c r="R2442" t="str">
        <v>ba538574-e93f-4ce8-a780-667b61fc970a</v>
      </c>
      <c r="S2442" t="str">
        <v>94279771-0dd8-44b8-955b-275714b1489b</v>
      </c>
      <c r="T2442" t="str">
        <v>0b17a777-9399-4c84-8ca1-be1895f305c3</v>
      </c>
      <c r="U2442" t="str">
        <v>ICE002441</v>
      </c>
      <c r="V2442" t="b">
        <f>ISNUMBER(MATCH( ""&amp; T2442,  Emploees!AC:AC,0))</f>
        <v>0</v>
      </c>
      <c r="W2442" t="b">
        <f>IF(V2442,FALSE,ISNUMBER(MATCH(T2442,Emploees!B:B,0)))</f>
        <v>0</v>
      </c>
      <c r="X2442" t="b">
        <v>1</v>
      </c>
      <c r="Y2442" t="e">
        <f>MATCH(ROW(),Sheet2!$A$2:$A$8,0)</f>
        <v>#N/A</v>
      </c>
    </row>
    <row r="2443" spans="1:25" hidden="1" x14ac:dyDescent="0.25">
      <c r="A2443" t="str">
        <v>მიხეილ ქამადაძე</v>
      </c>
      <c r="B2443" t="str">
        <v>61009030179</v>
      </c>
      <c r="C2443" s="19" t="str">
        <v/>
      </c>
      <c r="E2443" t="str">
        <v>Male</v>
      </c>
      <c r="F2443" t="b">
        <v>1</v>
      </c>
      <c r="H2443" t="str">
        <v/>
      </c>
      <c r="I2443" t="str">
        <v/>
      </c>
      <c r="J2443" t="str">
        <v/>
      </c>
      <c r="K2443" t="str">
        <v>GE45BG0000000599266000</v>
      </c>
      <c r="M2443" t="str">
        <v/>
      </c>
      <c r="N2443" t="str">
        <v/>
      </c>
      <c r="O2443" t="str">
        <v/>
      </c>
      <c r="P2443" t="str">
        <v/>
      </c>
      <c r="Q2443" t="str">
        <v/>
      </c>
      <c r="R2443" t="str">
        <v>bf4d83f9-5064-4958-af6e-e4c21b2e4880</v>
      </c>
      <c r="S2443" t="str">
        <v>94279771-0dd8-44b8-955b-275714b1489b</v>
      </c>
      <c r="T2443" t="str">
        <v>fea128e4-6888-4006-be7d-4f0048ae2f0d</v>
      </c>
      <c r="U2443" t="str">
        <v>ICE002442</v>
      </c>
      <c r="V2443" t="b">
        <f>ISNUMBER(MATCH( ""&amp; T2443,  Emploees!AC:AC,0))</f>
        <v>0</v>
      </c>
      <c r="W2443" t="b">
        <f>IF(V2443,FALSE,ISNUMBER(MATCH(T2443,Emploees!B:B,0)))</f>
        <v>0</v>
      </c>
      <c r="X2443" t="b">
        <v>1</v>
      </c>
      <c r="Y2443" t="e">
        <f>MATCH(ROW(),Sheet2!$A$2:$A$8,0)</f>
        <v>#N/A</v>
      </c>
    </row>
    <row r="2444" spans="1:25" hidden="1" x14ac:dyDescent="0.25">
      <c r="A2444" t="str">
        <v>ჯორჯიან გოლდ ინვესტ</v>
      </c>
      <c r="B2444" t="str">
        <v>405602968</v>
      </c>
      <c r="C2444" s="19" t="str">
        <v/>
      </c>
      <c r="E2444" t="str">
        <v/>
      </c>
      <c r="F2444" t="str">
        <v/>
      </c>
      <c r="H2444" t="str">
        <v/>
      </c>
      <c r="I2444" t="str">
        <v/>
      </c>
      <c r="J2444" t="str">
        <v/>
      </c>
      <c r="K2444" t="str">
        <v>GE36TB7205436020100011</v>
      </c>
      <c r="M2444" t="str">
        <v/>
      </c>
      <c r="N2444" t="str">
        <v/>
      </c>
      <c r="O2444" t="str">
        <v/>
      </c>
      <c r="P2444" t="str">
        <v/>
      </c>
      <c r="Q2444">
        <v>2321</v>
      </c>
      <c r="R2444" t="str">
        <v>ec8c01a4-0fe9-424e-b08d-3bc252e7ac53</v>
      </c>
      <c r="S2444" t="str">
        <v>94279771-0dd8-44b8-955b-275714b1489b</v>
      </c>
      <c r="T2444" t="str">
        <v>e9c2c691-a5fa-47fe-b9ff-74f2fce6a33d</v>
      </c>
      <c r="U2444" t="str">
        <v>ICE002443</v>
      </c>
      <c r="V2444" t="b">
        <f>ISNUMBER(MATCH( ""&amp; T2444,  Emploees!AC:AC,0))</f>
        <v>0</v>
      </c>
      <c r="W2444" t="b">
        <f>IF(V2444,FALSE,ISNUMBER(MATCH(T2444,Emploees!B:B,0)))</f>
        <v>0</v>
      </c>
      <c r="X2444" t="b">
        <v>1</v>
      </c>
      <c r="Y2444" t="e">
        <f>MATCH(ROW(),Sheet2!$A$2:$A$8,0)</f>
        <v>#N/A</v>
      </c>
    </row>
    <row r="2445" spans="1:25" hidden="1" x14ac:dyDescent="0.25">
      <c r="A2445" t="str">
        <v>არ ჯი გრუპ</v>
      </c>
      <c r="B2445" t="str">
        <v>445386323</v>
      </c>
      <c r="C2445" s="19" t="str">
        <v/>
      </c>
      <c r="E2445" t="str">
        <v/>
      </c>
      <c r="F2445" t="str">
        <v/>
      </c>
      <c r="H2445" t="str">
        <v/>
      </c>
      <c r="I2445" t="str">
        <v/>
      </c>
      <c r="J2445" t="str">
        <v/>
      </c>
      <c r="K2445" t="str">
        <v>GE50TB7831536080100008</v>
      </c>
      <c r="M2445" t="str">
        <v/>
      </c>
      <c r="N2445" t="str">
        <v/>
      </c>
      <c r="O2445" t="str">
        <v/>
      </c>
      <c r="P2445" t="str">
        <v/>
      </c>
      <c r="Q2445">
        <v>2466</v>
      </c>
      <c r="R2445" t="str">
        <v>0d51a686-652b-478f-9502-50b11abafa54</v>
      </c>
      <c r="S2445" t="str">
        <v>94279771-0dd8-44b8-955b-275714b1489b</v>
      </c>
      <c r="T2445" t="str">
        <v>d46e00e0-75e5-4321-9b4a-ef33e9f257a2</v>
      </c>
      <c r="U2445" t="str">
        <v>ICE002444</v>
      </c>
      <c r="V2445" t="b">
        <f>ISNUMBER(MATCH( ""&amp; T2445,  Emploees!AC:AC,0))</f>
        <v>0</v>
      </c>
      <c r="W2445" t="b">
        <f>IF(V2445,FALSE,ISNUMBER(MATCH(T2445,Emploees!B:B,0)))</f>
        <v>0</v>
      </c>
      <c r="X2445" t="b">
        <v>1</v>
      </c>
      <c r="Y2445" t="e">
        <f>MATCH(ROW(),Sheet2!$A$2:$A$8,0)</f>
        <v>#N/A</v>
      </c>
    </row>
    <row r="2446" spans="1:25" hidden="1" x14ac:dyDescent="0.25">
      <c r="A2446" t="str">
        <v>ბი ეს არ-სი დი ჯი დეველოპმენტი</v>
      </c>
      <c r="B2446" t="str">
        <v>204513687</v>
      </c>
      <c r="C2446" s="19" t="str">
        <v/>
      </c>
      <c r="E2446" t="str">
        <v/>
      </c>
      <c r="F2446" t="str">
        <v/>
      </c>
      <c r="H2446" t="str">
        <v/>
      </c>
      <c r="I2446" t="str">
        <v/>
      </c>
      <c r="J2446" t="str">
        <v/>
      </c>
      <c r="K2446" t="str">
        <v/>
      </c>
      <c r="M2446" t="str">
        <v/>
      </c>
      <c r="N2446" t="str">
        <v/>
      </c>
      <c r="O2446" t="str">
        <v/>
      </c>
      <c r="P2446" t="str">
        <v/>
      </c>
      <c r="Q2446">
        <v>2496</v>
      </c>
      <c r="R2446" t="str">
        <v>0d51a686-652b-478f-9502-50b11abafa54</v>
      </c>
      <c r="S2446" t="str">
        <v>94279771-0dd8-44b8-955b-275714b1489b</v>
      </c>
      <c r="T2446" t="str">
        <v>d5d3619e-0a2b-48b6-bce0-50adcfb8378e</v>
      </c>
      <c r="U2446" t="str">
        <v>ICE002445</v>
      </c>
      <c r="V2446" t="b">
        <f>ISNUMBER(MATCH( ""&amp; T2446,  Emploees!AC:AC,0))</f>
        <v>0</v>
      </c>
      <c r="W2446" t="b">
        <f>IF(V2446,FALSE,ISNUMBER(MATCH(T2446,Emploees!B:B,0)))</f>
        <v>0</v>
      </c>
      <c r="X2446" t="b">
        <v>1</v>
      </c>
      <c r="Y2446" t="e">
        <f>MATCH(ROW(),Sheet2!$A$2:$A$8,0)</f>
        <v>#N/A</v>
      </c>
    </row>
    <row r="2447" spans="1:25" hidden="1" x14ac:dyDescent="0.25">
      <c r="A2447" t="str">
        <v>მედლოგ ფოთი</v>
      </c>
      <c r="B2447" t="str">
        <v>215083139</v>
      </c>
      <c r="C2447" s="19" t="str">
        <v/>
      </c>
      <c r="E2447" t="str">
        <v/>
      </c>
      <c r="F2447" t="str">
        <v/>
      </c>
      <c r="H2447" t="str">
        <v/>
      </c>
      <c r="I2447" t="str">
        <v/>
      </c>
      <c r="J2447" t="str">
        <v/>
      </c>
      <c r="K2447" t="str">
        <v/>
      </c>
      <c r="M2447" t="str">
        <v/>
      </c>
      <c r="N2447" t="str">
        <v/>
      </c>
      <c r="O2447" t="str">
        <v/>
      </c>
      <c r="P2447" t="str">
        <v/>
      </c>
      <c r="Q2447">
        <v>2497</v>
      </c>
      <c r="R2447" t="str">
        <v>0d51a686-652b-478f-9502-50b11abafa54</v>
      </c>
      <c r="S2447" t="str">
        <v>94279771-0dd8-44b8-955b-275714b1489b</v>
      </c>
      <c r="T2447" t="str">
        <v>9912deb2-2ed7-4d7e-b552-3371e32546a3</v>
      </c>
      <c r="U2447" t="str">
        <v>ICE002446</v>
      </c>
      <c r="V2447" t="b">
        <f>ISNUMBER(MATCH( ""&amp; T2447,  Emploees!AC:AC,0))</f>
        <v>0</v>
      </c>
      <c r="W2447" t="b">
        <f>IF(V2447,FALSE,ISNUMBER(MATCH(T2447,Emploees!B:B,0)))</f>
        <v>0</v>
      </c>
      <c r="X2447" t="b">
        <v>1</v>
      </c>
      <c r="Y2447" t="e">
        <f>MATCH(ROW(),Sheet2!$A$2:$A$8,0)</f>
        <v>#N/A</v>
      </c>
    </row>
    <row r="2448" spans="1:25" hidden="1" x14ac:dyDescent="0.25">
      <c r="A2448" t="str">
        <v>ბაგები 2022</v>
      </c>
      <c r="B2448" t="str">
        <v/>
      </c>
      <c r="C2448" s="19" t="str">
        <v/>
      </c>
      <c r="E2448" t="str">
        <v/>
      </c>
      <c r="F2448" t="str">
        <v/>
      </c>
      <c r="H2448" t="str">
        <v/>
      </c>
      <c r="I2448" t="str">
        <v/>
      </c>
      <c r="J2448" t="str">
        <v/>
      </c>
      <c r="K2448" t="str">
        <v>GE10BG0000000538735332</v>
      </c>
      <c r="M2448" t="str">
        <v/>
      </c>
      <c r="N2448" t="str">
        <v/>
      </c>
      <c r="O2448" t="str">
        <v/>
      </c>
      <c r="P2448" t="str">
        <v/>
      </c>
      <c r="Q2448" t="str">
        <v/>
      </c>
      <c r="R2448" t="str">
        <v>f5c3c745-eaa4-4e27-a73b-badc9ebb49c0</v>
      </c>
      <c r="S2448" t="str">
        <v>94279771-0dd8-44b8-955b-275714b1489b</v>
      </c>
      <c r="T2448" t="str">
        <v>9d675342-5e2c-4104-bf20-db2fb5454ebf</v>
      </c>
      <c r="U2448" t="str">
        <v>ICE002447</v>
      </c>
      <c r="V2448" t="b">
        <f>ISNUMBER(MATCH( ""&amp; T2448,  Emploees!AC:AC,0))</f>
        <v>0</v>
      </c>
      <c r="W2448" t="b">
        <f>IF(V2448,FALSE,ISNUMBER(MATCH(T2448,Emploees!B:B,0)))</f>
        <v>0</v>
      </c>
      <c r="X2448" t="b">
        <v>1</v>
      </c>
      <c r="Y2448" t="e">
        <f>MATCH(ROW(),Sheet2!$A$2:$A$8,0)</f>
        <v>#N/A</v>
      </c>
    </row>
    <row r="2449" spans="1:25" hidden="1" x14ac:dyDescent="0.25">
      <c r="A2449" t="str">
        <v>ოთარ ნასყიდაშვილი</v>
      </c>
      <c r="B2449" t="str">
        <v>59001100234</v>
      </c>
      <c r="C2449" s="19" t="str">
        <v/>
      </c>
      <c r="E2449" t="str">
        <v>Male</v>
      </c>
      <c r="F2449" t="str">
        <v/>
      </c>
      <c r="H2449" t="str">
        <v/>
      </c>
      <c r="I2449" t="str">
        <v/>
      </c>
      <c r="J2449" t="str">
        <v/>
      </c>
      <c r="K2449" t="str">
        <v>GE28BG0000000589070442</v>
      </c>
      <c r="M2449" t="str">
        <v/>
      </c>
      <c r="N2449" t="str">
        <v/>
      </c>
      <c r="O2449" t="str">
        <v/>
      </c>
      <c r="P2449" t="str">
        <v/>
      </c>
      <c r="Q2449">
        <v>1734</v>
      </c>
      <c r="R2449" t="str">
        <v>470412f4-e2c0-4f9d-91f1-1c0630a02364</v>
      </c>
      <c r="S2449" t="str">
        <v>94279771-0dd8-44b8-955b-275714b1489b</v>
      </c>
      <c r="T2449" t="str">
        <v>6d685bc0-ac9d-40a8-bd39-c3df8f5dea9e</v>
      </c>
      <c r="U2449" t="str">
        <v>ICE002448</v>
      </c>
      <c r="V2449" t="b">
        <f>ISNUMBER(MATCH( ""&amp; T2449,  Emploees!AC:AC,0))</f>
        <v>0</v>
      </c>
      <c r="W2449" t="b">
        <f>IF(V2449,FALSE,ISNUMBER(MATCH(T2449,Emploees!B:B,0)))</f>
        <v>0</v>
      </c>
      <c r="X2449" t="b">
        <v>1</v>
      </c>
      <c r="Y2449" t="e">
        <f>MATCH(ROW(),Sheet2!$A$2:$A$8,0)</f>
        <v>#N/A</v>
      </c>
    </row>
    <row r="2450" spans="1:25" hidden="1" x14ac:dyDescent="0.25">
      <c r="A2450" t="str">
        <v>გრინ ფორესტ გრუპი</v>
      </c>
      <c r="B2450" t="str">
        <v>445578036</v>
      </c>
      <c r="C2450" s="19" t="str">
        <v/>
      </c>
      <c r="E2450" t="str">
        <v/>
      </c>
      <c r="F2450" t="str">
        <v/>
      </c>
      <c r="H2450" t="str">
        <v/>
      </c>
      <c r="I2450" t="str">
        <v/>
      </c>
      <c r="J2450" t="str">
        <v/>
      </c>
      <c r="K2450" t="str">
        <v>GE69BG0000000162654309</v>
      </c>
      <c r="M2450" t="str">
        <v/>
      </c>
      <c r="N2450" t="str">
        <v/>
      </c>
      <c r="O2450" t="str">
        <v/>
      </c>
      <c r="P2450" t="str">
        <v/>
      </c>
      <c r="Q2450">
        <v>2485</v>
      </c>
      <c r="R2450" t="str">
        <v>0d51a686-652b-478f-9502-50b11abafa54</v>
      </c>
      <c r="S2450" t="str">
        <v>94279771-0dd8-44b8-955b-275714b1489b</v>
      </c>
      <c r="T2450" t="str">
        <v>e9878b96-1161-4917-870b-0f97c8e4bb62</v>
      </c>
      <c r="U2450" t="str">
        <v>ICE002449</v>
      </c>
      <c r="V2450" t="b">
        <f>ISNUMBER(MATCH( ""&amp; T2450,  Emploees!AC:AC,0))</f>
        <v>0</v>
      </c>
      <c r="W2450" t="b">
        <f>IF(V2450,FALSE,ISNUMBER(MATCH(T2450,Emploees!B:B,0)))</f>
        <v>0</v>
      </c>
      <c r="X2450" t="b">
        <v>1</v>
      </c>
      <c r="Y2450" t="e">
        <f>MATCH(ROW(),Sheet2!$A$2:$A$8,0)</f>
        <v>#N/A</v>
      </c>
    </row>
    <row r="2451" spans="1:25" hidden="1" x14ac:dyDescent="0.25">
      <c r="A2451" t="str">
        <v>პაატა ონიანი</v>
      </c>
      <c r="B2451" t="str">
        <v>33001024773</v>
      </c>
      <c r="C2451" s="19" t="str">
        <v/>
      </c>
      <c r="E2451" t="str">
        <v>Male</v>
      </c>
      <c r="F2451" t="str">
        <v/>
      </c>
      <c r="H2451" t="str">
        <v/>
      </c>
      <c r="I2451" t="str">
        <v/>
      </c>
      <c r="J2451" t="str">
        <v/>
      </c>
      <c r="K2451" t="str">
        <v>GE57TB7557345064300055</v>
      </c>
      <c r="M2451" t="str">
        <v/>
      </c>
      <c r="N2451" t="str">
        <v/>
      </c>
      <c r="O2451" t="str">
        <v/>
      </c>
      <c r="P2451" t="str">
        <v/>
      </c>
      <c r="Q2451">
        <v>2503</v>
      </c>
      <c r="R2451" t="str">
        <v>470412f4-e2c0-4f9d-91f1-1c0630a02364</v>
      </c>
      <c r="S2451" t="str">
        <v>94279771-0dd8-44b8-955b-275714b1489b</v>
      </c>
      <c r="T2451" t="str">
        <v>ca817ee0-4287-4187-b9da-bdfda13cd5f5</v>
      </c>
      <c r="U2451" t="str">
        <v>ICE002450</v>
      </c>
      <c r="V2451" t="b">
        <f>ISNUMBER(MATCH( ""&amp; T2451,  Emploees!AC:AC,0))</f>
        <v>0</v>
      </c>
      <c r="W2451" t="b">
        <f>IF(V2451,FALSE,ISNUMBER(MATCH(T2451,Emploees!B:B,0)))</f>
        <v>0</v>
      </c>
      <c r="X2451" t="b">
        <v>1</v>
      </c>
      <c r="Y2451" t="e">
        <f>MATCH(ROW(),Sheet2!$A$2:$A$8,0)</f>
        <v>#N/A</v>
      </c>
    </row>
    <row r="2452" spans="1:25" hidden="1" x14ac:dyDescent="0.25">
      <c r="A2452" t="str">
        <v>ბესარიონ შაფაქიძე</v>
      </c>
      <c r="B2452" t="str">
        <v>61004061087</v>
      </c>
      <c r="C2452" s="19" t="str">
        <v/>
      </c>
      <c r="E2452" t="str">
        <v>Male</v>
      </c>
      <c r="F2452" t="str">
        <v/>
      </c>
      <c r="H2452" t="str">
        <v/>
      </c>
      <c r="I2452" t="str">
        <v/>
      </c>
      <c r="J2452" t="str">
        <v/>
      </c>
      <c r="K2452" t="str">
        <v>GE32BG0000000589170765</v>
      </c>
      <c r="M2452" t="str">
        <v/>
      </c>
      <c r="N2452" t="str">
        <v/>
      </c>
      <c r="O2452" t="str">
        <v/>
      </c>
      <c r="P2452" t="str">
        <v/>
      </c>
      <c r="Q2452">
        <v>2491</v>
      </c>
      <c r="R2452" t="str">
        <v>470412f4-e2c0-4f9d-91f1-1c0630a02364</v>
      </c>
      <c r="S2452" t="str">
        <v>94279771-0dd8-44b8-955b-275714b1489b</v>
      </c>
      <c r="T2452" t="str">
        <v>b7a017df-d583-4974-b0fe-78b0995f6c21</v>
      </c>
      <c r="U2452" t="str">
        <v>ICE002451</v>
      </c>
      <c r="V2452" t="b">
        <f>ISNUMBER(MATCH( ""&amp; T2452,  Emploees!AC:AC,0))</f>
        <v>0</v>
      </c>
      <c r="W2452" t="b">
        <f>IF(V2452,FALSE,ISNUMBER(MATCH(T2452,Emploees!B:B,0)))</f>
        <v>0</v>
      </c>
      <c r="X2452" t="b">
        <v>1</v>
      </c>
      <c r="Y2452" t="e">
        <f>MATCH(ROW(),Sheet2!$A$2:$A$8,0)</f>
        <v>#N/A</v>
      </c>
    </row>
    <row r="2453" spans="1:25" hidden="1" x14ac:dyDescent="0.25">
      <c r="A2453" t="str">
        <v>გიორგი სტეფნაძე</v>
      </c>
      <c r="B2453" t="str">
        <v>35001094692</v>
      </c>
      <c r="C2453" s="19" t="str">
        <v/>
      </c>
      <c r="E2453" t="str">
        <v>Male</v>
      </c>
      <c r="F2453" t="str">
        <v/>
      </c>
      <c r="H2453" t="str">
        <v/>
      </c>
      <c r="I2453" t="str">
        <v/>
      </c>
      <c r="J2453" t="str">
        <v/>
      </c>
      <c r="K2453" t="str">
        <v>GE61BG0000000161475030</v>
      </c>
      <c r="M2453" t="str">
        <v/>
      </c>
      <c r="N2453" t="str">
        <v/>
      </c>
      <c r="O2453" t="str">
        <v/>
      </c>
      <c r="P2453" t="str">
        <v/>
      </c>
      <c r="Q2453">
        <v>2495</v>
      </c>
      <c r="R2453" t="str">
        <v>ba538574-e93f-4ce8-a780-667b61fc970a</v>
      </c>
      <c r="S2453" t="str">
        <v>94279771-0dd8-44b8-955b-275714b1489b</v>
      </c>
      <c r="T2453" t="str">
        <v>a21a2c42-e202-4e2b-b979-04591874dfa4</v>
      </c>
      <c r="U2453" t="str">
        <v>ICE002452</v>
      </c>
      <c r="V2453" t="b">
        <f>ISNUMBER(MATCH( ""&amp; T2453,  Emploees!AC:AC,0))</f>
        <v>0</v>
      </c>
      <c r="W2453" t="b">
        <f>IF(V2453,FALSE,ISNUMBER(MATCH(T2453,Emploees!B:B,0)))</f>
        <v>0</v>
      </c>
      <c r="X2453" t="b">
        <v>1</v>
      </c>
      <c r="Y2453" t="e">
        <f>MATCH(ROW(),Sheet2!$A$2:$A$8,0)</f>
        <v>#N/A</v>
      </c>
    </row>
    <row r="2454" spans="1:25" hidden="1" x14ac:dyDescent="0.25">
      <c r="A2454" t="str">
        <v>ჯუმბერ კონცელიძე</v>
      </c>
      <c r="B2454" t="str">
        <v>61007006495</v>
      </c>
      <c r="C2454" s="19" t="str">
        <v/>
      </c>
      <c r="E2454" t="str">
        <v>Male</v>
      </c>
      <c r="F2454" t="str">
        <v/>
      </c>
      <c r="H2454" t="str">
        <v/>
      </c>
      <c r="I2454" t="str">
        <v/>
      </c>
      <c r="J2454" t="str">
        <v/>
      </c>
      <c r="K2454" t="str">
        <v>GE64TB7834345064300047</v>
      </c>
      <c r="M2454" t="str">
        <v/>
      </c>
      <c r="N2454" t="str">
        <v/>
      </c>
      <c r="O2454" t="str">
        <v/>
      </c>
      <c r="P2454" t="str">
        <v/>
      </c>
      <c r="Q2454">
        <v>2494</v>
      </c>
      <c r="R2454" t="str">
        <v>470412f4-e2c0-4f9d-91f1-1c0630a02364</v>
      </c>
      <c r="S2454" t="str">
        <v>94279771-0dd8-44b8-955b-275714b1489b</v>
      </c>
      <c r="T2454" t="str">
        <v>966e1408-0700-421e-9135-e015c0ee4378</v>
      </c>
      <c r="U2454" t="str">
        <v>ICE002453</v>
      </c>
      <c r="V2454" t="b">
        <f>ISNUMBER(MATCH( ""&amp; T2454,  Emploees!AC:AC,0))</f>
        <v>0</v>
      </c>
      <c r="W2454" t="b">
        <f>IF(V2454,FALSE,ISNUMBER(MATCH(T2454,Emploees!B:B,0)))</f>
        <v>0</v>
      </c>
      <c r="X2454" t="b">
        <v>1</v>
      </c>
      <c r="Y2454" t="e">
        <f>MATCH(ROW(),Sheet2!$A$2:$A$8,0)</f>
        <v>#N/A</v>
      </c>
    </row>
    <row r="2455" spans="1:25" hidden="1" x14ac:dyDescent="0.25">
      <c r="A2455" t="str">
        <v>რუსლან ჩიკვაიძე</v>
      </c>
      <c r="B2455" t="str">
        <v>61005004846</v>
      </c>
      <c r="C2455" s="19" t="str">
        <v/>
      </c>
      <c r="E2455" t="str">
        <v>Male</v>
      </c>
      <c r="F2455" t="b">
        <v>1</v>
      </c>
      <c r="H2455" t="str">
        <v/>
      </c>
      <c r="I2455" t="str">
        <v/>
      </c>
      <c r="J2455" t="str">
        <v/>
      </c>
      <c r="K2455" t="str">
        <v>GE84LB0211116274786000</v>
      </c>
      <c r="M2455" t="str">
        <v/>
      </c>
      <c r="N2455" t="str">
        <v/>
      </c>
      <c r="O2455" t="str">
        <v/>
      </c>
      <c r="P2455" t="str">
        <v/>
      </c>
      <c r="Q2455" t="str">
        <v/>
      </c>
      <c r="R2455" t="str">
        <v>bf4d83f9-5064-4958-af6e-e4c21b2e4880</v>
      </c>
      <c r="S2455" t="str">
        <v>94279771-0dd8-44b8-955b-275714b1489b</v>
      </c>
      <c r="T2455" t="str">
        <v>915594ff-dc6c-42e1-8737-399c784f652e</v>
      </c>
      <c r="U2455" t="str">
        <v>ICE002454</v>
      </c>
      <c r="V2455" t="b">
        <f>ISNUMBER(MATCH( ""&amp; T2455,  Emploees!AC:AC,0))</f>
        <v>1</v>
      </c>
      <c r="W2455" t="b">
        <f>IF(V2455,FALSE,ISNUMBER(MATCH(T2455,Emploees!B:B,0)))</f>
        <v>0</v>
      </c>
      <c r="X2455" t="b">
        <v>1</v>
      </c>
      <c r="Y2455" t="e">
        <f>MATCH(ROW(),Sheet2!$A$2:$A$8,0)</f>
        <v>#N/A</v>
      </c>
    </row>
    <row r="2456" spans="1:25" hidden="1" x14ac:dyDescent="0.25">
      <c r="A2456" t="str">
        <v>სიმონ ბარამიძე</v>
      </c>
      <c r="B2456" t="str">
        <v>01008002494</v>
      </c>
      <c r="C2456" s="19" t="str">
        <v/>
      </c>
      <c r="E2456" t="str">
        <v>Male</v>
      </c>
      <c r="F2456" t="b">
        <v>1</v>
      </c>
      <c r="H2456" t="str">
        <v/>
      </c>
      <c r="I2456" t="str">
        <v/>
      </c>
      <c r="J2456" t="str">
        <v/>
      </c>
      <c r="K2456" t="str">
        <v>GE48TB7846645061600016</v>
      </c>
      <c r="M2456" t="str">
        <v/>
      </c>
      <c r="N2456" t="str">
        <v/>
      </c>
      <c r="O2456" t="str">
        <v/>
      </c>
      <c r="P2456" t="str">
        <v/>
      </c>
      <c r="Q2456" t="str">
        <v/>
      </c>
      <c r="R2456" t="str">
        <v>bf4d83f9-5064-4958-af6e-e4c21b2e4880</v>
      </c>
      <c r="S2456" t="str">
        <v>94279771-0dd8-44b8-955b-275714b1489b</v>
      </c>
      <c r="T2456" t="str">
        <v>0eff0fc4-7035-4e4d-bbf7-c1988b7a3baf</v>
      </c>
      <c r="U2456" t="str">
        <v>ICE002455</v>
      </c>
      <c r="V2456" t="b">
        <f>ISNUMBER(MATCH( ""&amp; T2456,  Emploees!AC:AC,0))</f>
        <v>0</v>
      </c>
      <c r="W2456" t="b">
        <f>IF(V2456,FALSE,ISNUMBER(MATCH(T2456,Emploees!B:B,0)))</f>
        <v>0</v>
      </c>
      <c r="X2456" t="b">
        <v>1</v>
      </c>
      <c r="Y2456" t="e">
        <f>MATCH(ROW(),Sheet2!$A$2:$A$8,0)</f>
        <v>#N/A</v>
      </c>
    </row>
    <row r="2457" spans="1:25" hidden="1" x14ac:dyDescent="0.25">
      <c r="A2457" t="str">
        <v>კახა შაინიძე</v>
      </c>
      <c r="B2457" t="str">
        <v>14001028442</v>
      </c>
      <c r="C2457" s="19" t="str">
        <v/>
      </c>
      <c r="E2457" t="str">
        <v>Male</v>
      </c>
      <c r="F2457" t="b">
        <v>1</v>
      </c>
      <c r="H2457" t="str">
        <v/>
      </c>
      <c r="I2457" t="str">
        <v/>
      </c>
      <c r="J2457" t="str">
        <v/>
      </c>
      <c r="K2457" t="str">
        <v>GE47BG0000000345906038</v>
      </c>
      <c r="M2457" t="str">
        <v/>
      </c>
      <c r="N2457" t="str">
        <v/>
      </c>
      <c r="O2457" t="str">
        <v/>
      </c>
      <c r="P2457" t="str">
        <v/>
      </c>
      <c r="Q2457" t="str">
        <v/>
      </c>
      <c r="R2457" t="str">
        <v>bf4d83f9-5064-4958-af6e-e4c21b2e4880</v>
      </c>
      <c r="S2457" t="str">
        <v>94279771-0dd8-44b8-955b-275714b1489b</v>
      </c>
      <c r="T2457" t="str">
        <v>9119e562-eb04-411d-b640-c88ae4167101</v>
      </c>
      <c r="U2457" t="str">
        <v>ICE002456</v>
      </c>
      <c r="V2457" t="b">
        <f>ISNUMBER(MATCH( ""&amp; T2457,  Emploees!AC:AC,0))</f>
        <v>0</v>
      </c>
      <c r="W2457" t="b">
        <f>IF(V2457,FALSE,ISNUMBER(MATCH(T2457,Emploees!B:B,0)))</f>
        <v>0</v>
      </c>
      <c r="X2457" t="b">
        <v>1</v>
      </c>
      <c r="Y2457" t="e">
        <f>MATCH(ROW(),Sheet2!$A$2:$A$8,0)</f>
        <v>#N/A</v>
      </c>
    </row>
    <row r="2458" spans="1:25" hidden="1" x14ac:dyDescent="0.25">
      <c r="A2458" t="str">
        <v>OZKAY ASANSOR</v>
      </c>
      <c r="B2458" t="str">
        <v/>
      </c>
      <c r="C2458" s="19" t="str">
        <v/>
      </c>
      <c r="E2458" t="str">
        <v/>
      </c>
      <c r="F2458" t="str">
        <v/>
      </c>
      <c r="H2458" t="str">
        <v>Ali Ruhi Sok. 11/B Hasanpasa, Kadikoy</v>
      </c>
      <c r="I2458" t="str">
        <v/>
      </c>
      <c r="J2458" t="str">
        <v/>
      </c>
      <c r="K2458" t="str">
        <v/>
      </c>
      <c r="M2458" t="str">
        <v/>
      </c>
      <c r="N2458" t="str">
        <v/>
      </c>
      <c r="O2458" t="str">
        <v/>
      </c>
      <c r="P2458" t="str">
        <v/>
      </c>
      <c r="Q2458" t="str">
        <v/>
      </c>
      <c r="R2458" t="str">
        <v>7766e9c2-0094-4090-adf4-ef017062457f</v>
      </c>
      <c r="S2458" t="str">
        <v>53cc2ab4-7af4-40a4-8f56-ef11c416822b</v>
      </c>
      <c r="T2458" t="str">
        <v>bc01a45c-4c14-463d-bdf2-5634ad2b27a7</v>
      </c>
      <c r="U2458" t="str">
        <v>ICE002457</v>
      </c>
      <c r="V2458" t="b">
        <f>ISNUMBER(MATCH( ""&amp; T2458,  Emploees!AC:AC,0))</f>
        <v>0</v>
      </c>
      <c r="W2458" t="b">
        <f>IF(V2458,FALSE,ISNUMBER(MATCH(T2458,Emploees!B:B,0)))</f>
        <v>0</v>
      </c>
      <c r="X2458" t="b">
        <v>1</v>
      </c>
      <c r="Y2458" t="e">
        <f>MATCH(ROW(),Sheet2!$A$2:$A$8,0)</f>
        <v>#N/A</v>
      </c>
    </row>
    <row r="2459" spans="1:25" hidden="1" x14ac:dyDescent="0.25">
      <c r="A2459" t="str">
        <v>კახა დუმბაძე</v>
      </c>
      <c r="B2459" t="str">
        <v>61008015335</v>
      </c>
      <c r="C2459" s="19" t="str">
        <v/>
      </c>
      <c r="E2459" t="str">
        <v>Male</v>
      </c>
      <c r="F2459" t="b">
        <v>1</v>
      </c>
      <c r="H2459" t="str">
        <v/>
      </c>
      <c r="I2459" t="str">
        <v/>
      </c>
      <c r="J2459" t="str">
        <v/>
      </c>
      <c r="K2459" t="str">
        <v>GE44BG0000000548205800</v>
      </c>
      <c r="M2459" t="str">
        <v/>
      </c>
      <c r="N2459" t="str">
        <v/>
      </c>
      <c r="O2459" t="str">
        <v/>
      </c>
      <c r="P2459" t="str">
        <v/>
      </c>
      <c r="Q2459" t="str">
        <v/>
      </c>
      <c r="R2459" t="str">
        <v>bf4d83f9-5064-4958-af6e-e4c21b2e4880</v>
      </c>
      <c r="S2459" t="str">
        <v>94279771-0dd8-44b8-955b-275714b1489b</v>
      </c>
      <c r="T2459" t="str">
        <v>d731ee69-87ad-40a6-be82-856024853f4a</v>
      </c>
      <c r="U2459" t="str">
        <v>ICE002458</v>
      </c>
      <c r="V2459" t="b">
        <f>ISNUMBER(MATCH( ""&amp; T2459,  Emploees!AC:AC,0))</f>
        <v>0</v>
      </c>
      <c r="W2459" t="b">
        <f>IF(V2459,FALSE,ISNUMBER(MATCH(T2459,Emploees!B:B,0)))</f>
        <v>0</v>
      </c>
      <c r="X2459" t="b">
        <v>1</v>
      </c>
      <c r="Y2459" t="e">
        <f>MATCH(ROW(),Sheet2!$A$2:$A$8,0)</f>
        <v>#N/A</v>
      </c>
    </row>
    <row r="2460" spans="1:25" hidden="1" x14ac:dyDescent="0.25">
      <c r="A2460" t="str">
        <v xml:space="preserve">ონისე გორგილაძე </v>
      </c>
      <c r="B2460" t="str">
        <v>61001069633</v>
      </c>
      <c r="C2460" s="19" t="str">
        <v/>
      </c>
      <c r="E2460" t="str">
        <v>Male</v>
      </c>
      <c r="F2460" t="b">
        <v>1</v>
      </c>
      <c r="H2460" t="str">
        <v/>
      </c>
      <c r="I2460" t="str">
        <v/>
      </c>
      <c r="J2460" t="str">
        <v/>
      </c>
      <c r="K2460" t="str">
        <v>GE62BG0000000562269700</v>
      </c>
      <c r="M2460" t="str">
        <v/>
      </c>
      <c r="N2460" t="str">
        <v/>
      </c>
      <c r="O2460" t="str">
        <v/>
      </c>
      <c r="P2460" t="str">
        <v/>
      </c>
      <c r="Q2460">
        <v>2513</v>
      </c>
      <c r="R2460" t="str">
        <v>bf4d83f9-5064-4958-af6e-e4c21b2e4880</v>
      </c>
      <c r="S2460" t="str">
        <v>94279771-0dd8-44b8-955b-275714b1489b</v>
      </c>
      <c r="T2460" t="str">
        <v>4418014e-9b79-43f5-8e1d-9f344993a056</v>
      </c>
      <c r="U2460" t="str">
        <v>ICE002459</v>
      </c>
      <c r="V2460" t="b">
        <f>ISNUMBER(MATCH( ""&amp; T2460,  Emploees!AC:AC,0))</f>
        <v>0</v>
      </c>
      <c r="W2460" t="b">
        <f>IF(V2460,FALSE,ISNUMBER(MATCH(T2460,Emploees!B:B,0)))</f>
        <v>0</v>
      </c>
      <c r="X2460" t="b">
        <v>1</v>
      </c>
      <c r="Y2460" t="e">
        <f>MATCH(ROW(),Sheet2!$A$2:$A$8,0)</f>
        <v>#N/A</v>
      </c>
    </row>
    <row r="2461" spans="1:25" hidden="1" x14ac:dyDescent="0.25">
      <c r="A2461" t="str">
        <v>მალხაზ დევაძე</v>
      </c>
      <c r="B2461" t="str">
        <v>61008000682</v>
      </c>
      <c r="C2461" s="19" t="str">
        <v/>
      </c>
      <c r="E2461" t="str">
        <v>Male</v>
      </c>
      <c r="F2461" t="b">
        <v>1</v>
      </c>
      <c r="H2461" t="str">
        <v/>
      </c>
      <c r="I2461" t="str">
        <v/>
      </c>
      <c r="J2461" t="str">
        <v/>
      </c>
      <c r="K2461" t="str">
        <v>GE52BG0000000131344276</v>
      </c>
      <c r="M2461" t="str">
        <v/>
      </c>
      <c r="N2461" t="str">
        <v/>
      </c>
      <c r="O2461" t="str">
        <v/>
      </c>
      <c r="P2461" t="str">
        <v/>
      </c>
      <c r="Q2461">
        <v>2500</v>
      </c>
      <c r="R2461" t="str">
        <v>bf4d83f9-5064-4958-af6e-e4c21b2e4880</v>
      </c>
      <c r="S2461" t="str">
        <v>94279771-0dd8-44b8-955b-275714b1489b</v>
      </c>
      <c r="T2461" t="str">
        <v>6d9e5300-a3d8-4744-9ede-ec0686b2cc69</v>
      </c>
      <c r="U2461" t="str">
        <v>ICE002460</v>
      </c>
      <c r="V2461" t="b">
        <f>ISNUMBER(MATCH( ""&amp; T2461,  Emploees!AC:AC,0))</f>
        <v>0</v>
      </c>
      <c r="W2461" t="b">
        <f>IF(V2461,FALSE,ISNUMBER(MATCH(T2461,Emploees!B:B,0)))</f>
        <v>0</v>
      </c>
      <c r="X2461" t="b">
        <v>1</v>
      </c>
      <c r="Y2461" t="e">
        <f>MATCH(ROW(),Sheet2!$A$2:$A$8,0)</f>
        <v>#N/A</v>
      </c>
    </row>
    <row r="2462" spans="1:25" hidden="1" x14ac:dyDescent="0.25">
      <c r="A2462" t="str">
        <v>გიორგი არახამია</v>
      </c>
      <c r="B2462" t="str">
        <v>62004002665</v>
      </c>
      <c r="C2462" s="19" t="str">
        <v/>
      </c>
      <c r="E2462" t="str">
        <v>Male</v>
      </c>
      <c r="F2462" t="b">
        <v>1</v>
      </c>
      <c r="H2462" t="str">
        <v/>
      </c>
      <c r="I2462" t="str">
        <v/>
      </c>
      <c r="J2462" t="str">
        <v/>
      </c>
      <c r="K2462" t="str">
        <v>GE87BG0000000541336553</v>
      </c>
      <c r="M2462" t="str">
        <v/>
      </c>
      <c r="N2462" t="str">
        <v/>
      </c>
      <c r="O2462" t="str">
        <v/>
      </c>
      <c r="P2462" t="str">
        <v/>
      </c>
      <c r="Q2462" t="str">
        <v/>
      </c>
      <c r="R2462" t="str">
        <v>bf4d83f9-5064-4958-af6e-e4c21b2e4880</v>
      </c>
      <c r="S2462" t="str">
        <v>94279771-0dd8-44b8-955b-275714b1489b</v>
      </c>
      <c r="T2462" t="str">
        <v>6370ef19-5946-4d0f-8479-a30317e0fb0e</v>
      </c>
      <c r="U2462" t="str">
        <v>ICE002461</v>
      </c>
      <c r="V2462" t="b">
        <f>ISNUMBER(MATCH( ""&amp; T2462,  Emploees!AC:AC,0))</f>
        <v>0</v>
      </c>
      <c r="W2462" t="b">
        <f>IF(V2462,FALSE,ISNUMBER(MATCH(T2462,Emploees!B:B,0)))</f>
        <v>0</v>
      </c>
      <c r="X2462" t="b">
        <v>1</v>
      </c>
      <c r="Y2462" t="e">
        <f>MATCH(ROW(),Sheet2!$A$2:$A$8,0)</f>
        <v>#N/A</v>
      </c>
    </row>
    <row r="2463" spans="1:25" hidden="1" x14ac:dyDescent="0.25">
      <c r="A2463" t="str">
        <v>გიგა ფუტკარაძე</v>
      </c>
      <c r="B2463" t="str">
        <v>61006065628</v>
      </c>
      <c r="C2463" s="19" t="str">
        <v/>
      </c>
      <c r="E2463" t="str">
        <v>Male</v>
      </c>
      <c r="F2463" t="b">
        <v>1</v>
      </c>
      <c r="H2463" t="str">
        <v/>
      </c>
      <c r="I2463" t="str">
        <v/>
      </c>
      <c r="J2463" t="str">
        <v/>
      </c>
      <c r="K2463" t="str">
        <v>GE88BG0000000162677829</v>
      </c>
      <c r="M2463" t="str">
        <v/>
      </c>
      <c r="N2463" t="str">
        <v/>
      </c>
      <c r="O2463" t="str">
        <v/>
      </c>
      <c r="P2463" t="str">
        <v/>
      </c>
      <c r="Q2463" t="str">
        <v/>
      </c>
      <c r="R2463" t="str">
        <v>bf4d83f9-5064-4958-af6e-e4c21b2e4880</v>
      </c>
      <c r="S2463" t="str">
        <v>94279771-0dd8-44b8-955b-275714b1489b</v>
      </c>
      <c r="T2463" t="str">
        <v>b5ae7e34-6d52-4aad-b729-2e91f9c12478</v>
      </c>
      <c r="U2463" t="str">
        <v>ICE002462</v>
      </c>
      <c r="V2463" t="b">
        <f>ISNUMBER(MATCH( ""&amp; T2463,  Emploees!AC:AC,0))</f>
        <v>0</v>
      </c>
      <c r="W2463" t="b">
        <f>IF(V2463,FALSE,ISNUMBER(MATCH(T2463,Emploees!B:B,0)))</f>
        <v>0</v>
      </c>
      <c r="X2463" t="b">
        <v>1</v>
      </c>
      <c r="Y2463" t="e">
        <f>MATCH(ROW(),Sheet2!$A$2:$A$8,0)</f>
        <v>#N/A</v>
      </c>
    </row>
    <row r="2464" spans="1:25" hidden="1" x14ac:dyDescent="0.25">
      <c r="A2464" t="str">
        <v>მედია ჯგუფი ინსაიდერი-საქართველო</v>
      </c>
      <c r="B2464" t="str">
        <v>405592158</v>
      </c>
      <c r="C2464" s="19" t="str">
        <v/>
      </c>
      <c r="E2464" t="str">
        <v/>
      </c>
      <c r="F2464" t="str">
        <v/>
      </c>
      <c r="H2464" t="str">
        <v/>
      </c>
      <c r="I2464" t="str">
        <v/>
      </c>
      <c r="J2464" t="str">
        <v/>
      </c>
      <c r="K2464" t="str">
        <v/>
      </c>
      <c r="M2464" t="str">
        <v/>
      </c>
      <c r="N2464" t="str">
        <v/>
      </c>
      <c r="O2464" t="str">
        <v/>
      </c>
      <c r="P2464" t="str">
        <v/>
      </c>
      <c r="Q2464">
        <v>2222</v>
      </c>
      <c r="R2464" t="str">
        <v>0d51a686-652b-478f-9502-50b11abafa54</v>
      </c>
      <c r="S2464" t="str">
        <v>94279771-0dd8-44b8-955b-275714b1489b</v>
      </c>
      <c r="T2464" t="str">
        <v>0e90faf5-b250-43b1-a52b-486ff855725f</v>
      </c>
      <c r="U2464" t="str">
        <v>ICE002463</v>
      </c>
      <c r="V2464" t="b">
        <f>ISNUMBER(MATCH( ""&amp; T2464,  Emploees!AC:AC,0))</f>
        <v>0</v>
      </c>
      <c r="W2464" t="b">
        <f>IF(V2464,FALSE,ISNUMBER(MATCH(T2464,Emploees!B:B,0)))</f>
        <v>0</v>
      </c>
      <c r="X2464" t="b">
        <v>1</v>
      </c>
      <c r="Y2464" t="e">
        <f>MATCH(ROW(),Sheet2!$A$2:$A$8,0)</f>
        <v>#N/A</v>
      </c>
    </row>
    <row r="2465" spans="1:25" hidden="1" x14ac:dyDescent="0.25">
      <c r="A2465" t="str">
        <v>თერმო სახლი ბათუმი</v>
      </c>
      <c r="B2465" t="str">
        <v>445457014</v>
      </c>
      <c r="C2465" s="19" t="str">
        <v/>
      </c>
      <c r="E2465" t="str">
        <v/>
      </c>
      <c r="F2465" t="str">
        <v/>
      </c>
      <c r="H2465" t="str">
        <v/>
      </c>
      <c r="I2465" t="str">
        <v/>
      </c>
      <c r="J2465" t="str">
        <v/>
      </c>
      <c r="K2465" t="str">
        <v/>
      </c>
      <c r="M2465" t="str">
        <v/>
      </c>
      <c r="N2465" t="str">
        <v/>
      </c>
      <c r="O2465" t="str">
        <v/>
      </c>
      <c r="P2465" t="str">
        <v/>
      </c>
      <c r="Q2465">
        <v>2489</v>
      </c>
      <c r="R2465" t="str">
        <v>0d51a686-652b-478f-9502-50b11abafa54</v>
      </c>
      <c r="S2465" t="str">
        <v>94279771-0dd8-44b8-955b-275714b1489b</v>
      </c>
      <c r="T2465" t="str">
        <v>f101de46-fc48-4771-9768-a1f76d110806</v>
      </c>
      <c r="U2465" t="str">
        <v>ICE002464</v>
      </c>
      <c r="V2465" t="b">
        <f>ISNUMBER(MATCH( ""&amp; T2465,  Emploees!AC:AC,0))</f>
        <v>0</v>
      </c>
      <c r="W2465" t="b">
        <f>IF(V2465,FALSE,ISNUMBER(MATCH(T2465,Emploees!B:B,0)))</f>
        <v>0</v>
      </c>
      <c r="X2465" t="b">
        <v>1</v>
      </c>
      <c r="Y2465" t="e">
        <f>MATCH(ROW(),Sheet2!$A$2:$A$8,0)</f>
        <v>#N/A</v>
      </c>
    </row>
    <row r="2466" spans="1:25" hidden="1" x14ac:dyDescent="0.25">
      <c r="A2466" t="str">
        <v>იუ ელ სი ტერმინალ</v>
      </c>
      <c r="B2466" t="str">
        <v>406351406</v>
      </c>
      <c r="C2466" s="19" t="str">
        <v/>
      </c>
      <c r="E2466" t="str">
        <v/>
      </c>
      <c r="F2466" t="str">
        <v/>
      </c>
      <c r="H2466" t="str">
        <v/>
      </c>
      <c r="I2466" t="str">
        <v/>
      </c>
      <c r="J2466" t="str">
        <v/>
      </c>
      <c r="K2466" t="str">
        <v>GE78BG0000000538248526</v>
      </c>
      <c r="M2466" t="str">
        <v/>
      </c>
      <c r="N2466" t="str">
        <v/>
      </c>
      <c r="O2466" t="str">
        <v/>
      </c>
      <c r="P2466" t="str">
        <v/>
      </c>
      <c r="Q2466">
        <v>2125</v>
      </c>
      <c r="R2466" t="str">
        <v>0d51a686-652b-478f-9502-50b11abafa54</v>
      </c>
      <c r="S2466" t="str">
        <v>94279771-0dd8-44b8-955b-275714b1489b</v>
      </c>
      <c r="T2466" t="str">
        <v>488eade9-fd8c-4f9b-a2fc-d8527fd79d9c</v>
      </c>
      <c r="U2466" t="str">
        <v>ICE002465</v>
      </c>
      <c r="V2466" t="b">
        <f>ISNUMBER(MATCH( ""&amp; T2466,  Emploees!AC:AC,0))</f>
        <v>0</v>
      </c>
      <c r="W2466" t="b">
        <f>IF(V2466,FALSE,ISNUMBER(MATCH(T2466,Emploees!B:B,0)))</f>
        <v>0</v>
      </c>
      <c r="X2466" t="b">
        <v>1</v>
      </c>
      <c r="Y2466" t="e">
        <f>MATCH(ROW(),Sheet2!$A$2:$A$8,0)</f>
        <v>#N/A</v>
      </c>
    </row>
    <row r="2467" spans="1:25" hidden="1" x14ac:dyDescent="0.25">
      <c r="A2467" t="str">
        <v>ლაზმარ 2023</v>
      </c>
      <c r="B2467" t="str">
        <v>445722157</v>
      </c>
      <c r="C2467" s="19" t="str">
        <v/>
      </c>
      <c r="E2467" t="str">
        <v/>
      </c>
      <c r="F2467" t="str">
        <v/>
      </c>
      <c r="H2467" t="str">
        <v/>
      </c>
      <c r="I2467" t="str">
        <v/>
      </c>
      <c r="J2467" t="str">
        <v/>
      </c>
      <c r="K2467" t="str">
        <v/>
      </c>
      <c r="M2467" t="str">
        <v/>
      </c>
      <c r="N2467" t="str">
        <v/>
      </c>
      <c r="O2467" t="str">
        <v/>
      </c>
      <c r="P2467" t="str">
        <v/>
      </c>
      <c r="Q2467">
        <v>2460</v>
      </c>
      <c r="R2467" t="str">
        <v>0d51a686-652b-478f-9502-50b11abafa54</v>
      </c>
      <c r="S2467" t="str">
        <v>94279771-0dd8-44b8-955b-275714b1489b</v>
      </c>
      <c r="T2467" t="str">
        <v>2af433bc-27de-485d-b226-ba95dce606ef</v>
      </c>
      <c r="U2467" t="str">
        <v>ICE002466</v>
      </c>
      <c r="V2467" t="b">
        <f>ISNUMBER(MATCH( ""&amp; T2467,  Emploees!AC:AC,0))</f>
        <v>0</v>
      </c>
      <c r="W2467" t="b">
        <f>IF(V2467,FALSE,ISNUMBER(MATCH(T2467,Emploees!B:B,0)))</f>
        <v>0</v>
      </c>
      <c r="X2467" t="b">
        <v>1</v>
      </c>
      <c r="Y2467" t="e">
        <f>MATCH(ROW(),Sheet2!$A$2:$A$8,0)</f>
        <v>#N/A</v>
      </c>
    </row>
    <row r="2468" spans="1:25" hidden="1" x14ac:dyDescent="0.25">
      <c r="A2468" t="str">
        <v>მ.ტ.მ.</v>
      </c>
      <c r="B2468" t="str">
        <v>406055487</v>
      </c>
      <c r="C2468" s="19" t="str">
        <v/>
      </c>
      <c r="E2468" t="str">
        <v/>
      </c>
      <c r="F2468" t="str">
        <v/>
      </c>
      <c r="H2468" t="str">
        <v/>
      </c>
      <c r="I2468" t="str">
        <v/>
      </c>
      <c r="J2468" t="str">
        <v/>
      </c>
      <c r="K2468" t="str">
        <v/>
      </c>
      <c r="M2468" t="str">
        <v/>
      </c>
      <c r="N2468" t="str">
        <v/>
      </c>
      <c r="O2468" t="str">
        <v/>
      </c>
      <c r="P2468" t="str">
        <v/>
      </c>
      <c r="Q2468">
        <v>2119</v>
      </c>
      <c r="R2468" t="str">
        <v>0d51a686-652b-478f-9502-50b11abafa54</v>
      </c>
      <c r="S2468" t="str">
        <v>94279771-0dd8-44b8-955b-275714b1489b</v>
      </c>
      <c r="T2468" t="str">
        <v>9bfe0376-0d41-44ac-846e-8fc13bde5ab8</v>
      </c>
      <c r="U2468" t="str">
        <v>ICE002467</v>
      </c>
      <c r="V2468" t="b">
        <f>ISNUMBER(MATCH( ""&amp; T2468,  Emploees!AC:AC,0))</f>
        <v>0</v>
      </c>
      <c r="W2468" t="b">
        <f>IF(V2468,FALSE,ISNUMBER(MATCH(T2468,Emploees!B:B,0)))</f>
        <v>0</v>
      </c>
      <c r="X2468" t="b">
        <v>1</v>
      </c>
      <c r="Y2468" t="e">
        <f>MATCH(ROW(),Sheet2!$A$2:$A$8,0)</f>
        <v>#N/A</v>
      </c>
    </row>
    <row r="2469" spans="1:25" hidden="1" x14ac:dyDescent="0.25">
      <c r="A2469" t="str">
        <v>საქართველოს რკინიგზა</v>
      </c>
      <c r="B2469" t="str">
        <v>202886010</v>
      </c>
      <c r="C2469" s="19" t="str">
        <v/>
      </c>
      <c r="E2469" t="str">
        <v/>
      </c>
      <c r="F2469" t="str">
        <v/>
      </c>
      <c r="H2469" t="str">
        <v/>
      </c>
      <c r="I2469" t="str">
        <v/>
      </c>
      <c r="J2469" t="str">
        <v/>
      </c>
      <c r="K2469" t="str">
        <v/>
      </c>
      <c r="M2469" t="str">
        <v/>
      </c>
      <c r="N2469" t="str">
        <v/>
      </c>
      <c r="O2469" t="str">
        <v/>
      </c>
      <c r="P2469" t="str">
        <v/>
      </c>
      <c r="Q2469">
        <v>2470</v>
      </c>
      <c r="R2469" t="str">
        <v>ec8c01a4-0fe9-424e-b08d-3bc252e7ac53</v>
      </c>
      <c r="S2469" t="str">
        <v>94279771-0dd8-44b8-955b-275714b1489b</v>
      </c>
      <c r="T2469" t="str">
        <v>6fbfe713-1708-4377-9c33-6fbdc1d5edb1</v>
      </c>
      <c r="U2469" t="str">
        <v>ICE002468</v>
      </c>
      <c r="V2469" t="b">
        <f>ISNUMBER(MATCH( ""&amp; T2469,  Emploees!AC:AC,0))</f>
        <v>0</v>
      </c>
      <c r="W2469" t="b">
        <f>IF(V2469,FALSE,ISNUMBER(MATCH(T2469,Emploees!B:B,0)))</f>
        <v>0</v>
      </c>
      <c r="X2469" t="b">
        <v>1</v>
      </c>
      <c r="Y2469" t="e">
        <f>MATCH(ROW(),Sheet2!$A$2:$A$8,0)</f>
        <v>#N/A</v>
      </c>
    </row>
    <row r="2470" spans="1:25" hidden="1" x14ac:dyDescent="0.25">
      <c r="A2470" t="str">
        <v>დამი</v>
      </c>
      <c r="B2470" t="str">
        <v>406297449</v>
      </c>
      <c r="C2470" s="19" t="str">
        <v/>
      </c>
      <c r="E2470" t="str">
        <v/>
      </c>
      <c r="F2470" t="str">
        <v/>
      </c>
      <c r="H2470" t="str">
        <v/>
      </c>
      <c r="I2470" t="str">
        <v/>
      </c>
      <c r="J2470" t="str">
        <v/>
      </c>
      <c r="K2470" t="str">
        <v/>
      </c>
      <c r="M2470" t="str">
        <v/>
      </c>
      <c r="N2470" t="str">
        <v/>
      </c>
      <c r="O2470" t="str">
        <v/>
      </c>
      <c r="P2470" t="str">
        <v/>
      </c>
      <c r="Q2470">
        <v>2516</v>
      </c>
      <c r="R2470" t="str">
        <v>0d51a686-652b-478f-9502-50b11abafa54</v>
      </c>
      <c r="S2470" t="str">
        <v>94279771-0dd8-44b8-955b-275714b1489b</v>
      </c>
      <c r="T2470" t="str">
        <v>056012a9-3a32-4af6-a762-4a341a28b5d2</v>
      </c>
      <c r="U2470" t="str">
        <v>ICE002469</v>
      </c>
      <c r="V2470" t="b">
        <f>ISNUMBER(MATCH( ""&amp; T2470,  Emploees!AC:AC,0))</f>
        <v>0</v>
      </c>
      <c r="W2470" t="b">
        <f>IF(V2470,FALSE,ISNUMBER(MATCH(T2470,Emploees!B:B,0)))</f>
        <v>0</v>
      </c>
      <c r="X2470" t="b">
        <v>1</v>
      </c>
      <c r="Y2470" t="e">
        <f>MATCH(ROW(),Sheet2!$A$2:$A$8,0)</f>
        <v>#N/A</v>
      </c>
    </row>
    <row r="2471" spans="1:25" hidden="1" x14ac:dyDescent="0.25">
      <c r="A2471" t="str">
        <v>პროვაიდერ.ჯი PROVIDER.GE</v>
      </c>
      <c r="B2471" t="str">
        <v>445427119</v>
      </c>
      <c r="C2471" s="19" t="str">
        <v/>
      </c>
      <c r="E2471" t="str">
        <v/>
      </c>
      <c r="F2471" t="str">
        <v/>
      </c>
      <c r="H2471" t="str">
        <v/>
      </c>
      <c r="I2471" t="str">
        <v/>
      </c>
      <c r="J2471" t="str">
        <v/>
      </c>
      <c r="K2471" t="str">
        <v/>
      </c>
      <c r="M2471" t="str">
        <v/>
      </c>
      <c r="N2471" t="str">
        <v/>
      </c>
      <c r="O2471" t="str">
        <v/>
      </c>
      <c r="P2471" t="str">
        <v/>
      </c>
      <c r="Q2471">
        <v>2476</v>
      </c>
      <c r="R2471" t="str">
        <v>0d51a686-652b-478f-9502-50b11abafa54</v>
      </c>
      <c r="S2471" t="str">
        <v>94279771-0dd8-44b8-955b-275714b1489b</v>
      </c>
      <c r="T2471" t="str">
        <v>9c7bab7f-1064-4f74-9f73-702cd28d1413</v>
      </c>
      <c r="U2471" t="str">
        <v>ICE002470</v>
      </c>
      <c r="V2471" t="b">
        <f>ISNUMBER(MATCH( ""&amp; T2471,  Emploees!AC:AC,0))</f>
        <v>0</v>
      </c>
      <c r="W2471" t="b">
        <f>IF(V2471,FALSE,ISNUMBER(MATCH(T2471,Emploees!B:B,0)))</f>
        <v>0</v>
      </c>
      <c r="X2471" t="b">
        <v>1</v>
      </c>
      <c r="Y2471" t="e">
        <f>MATCH(ROW(),Sheet2!$A$2:$A$8,0)</f>
        <v>#N/A</v>
      </c>
    </row>
    <row r="2472" spans="1:25" hidden="1" x14ac:dyDescent="0.25">
      <c r="A2472" t="str">
        <v>ალგანი</v>
      </c>
      <c r="B2472" t="str">
        <v>202246097</v>
      </c>
      <c r="C2472" s="19" t="str">
        <v/>
      </c>
      <c r="E2472" t="str">
        <v/>
      </c>
      <c r="F2472" t="str">
        <v/>
      </c>
      <c r="H2472" t="str">
        <v/>
      </c>
      <c r="I2472" t="str">
        <v/>
      </c>
      <c r="J2472" t="str">
        <v/>
      </c>
      <c r="K2472" t="str">
        <v/>
      </c>
      <c r="M2472" t="str">
        <v/>
      </c>
      <c r="N2472" t="str">
        <v/>
      </c>
      <c r="O2472" t="str">
        <v/>
      </c>
      <c r="P2472" t="str">
        <v/>
      </c>
      <c r="Q2472">
        <v>2488</v>
      </c>
      <c r="R2472" t="str">
        <v>0d51a686-652b-478f-9502-50b11abafa54</v>
      </c>
      <c r="S2472" t="str">
        <v>94279771-0dd8-44b8-955b-275714b1489b</v>
      </c>
      <c r="T2472" t="str">
        <v>d4594592-cfaa-4531-ad6d-cb43f91b565d</v>
      </c>
      <c r="U2472" t="str">
        <v>ICE002471</v>
      </c>
      <c r="V2472" t="b">
        <f>ISNUMBER(MATCH( ""&amp; T2472,  Emploees!AC:AC,0))</f>
        <v>0</v>
      </c>
      <c r="W2472" t="b">
        <f>IF(V2472,FALSE,ISNUMBER(MATCH(T2472,Emploees!B:B,0)))</f>
        <v>0</v>
      </c>
      <c r="X2472" t="b">
        <v>1</v>
      </c>
      <c r="Y2472" t="e">
        <f>MATCH(ROW(),Sheet2!$A$2:$A$8,0)</f>
        <v>#N/A</v>
      </c>
    </row>
    <row r="2473" spans="1:25" hidden="1" x14ac:dyDescent="0.25">
      <c r="A2473" t="str">
        <v>თერმო კომფორტი</v>
      </c>
      <c r="B2473" t="str">
        <v>401962159</v>
      </c>
      <c r="C2473" s="19" t="str">
        <v/>
      </c>
      <c r="E2473" t="str">
        <v/>
      </c>
      <c r="F2473" t="str">
        <v/>
      </c>
      <c r="H2473" t="str">
        <v/>
      </c>
      <c r="I2473" t="str">
        <v/>
      </c>
      <c r="J2473" t="str">
        <v/>
      </c>
      <c r="K2473" t="str">
        <v/>
      </c>
      <c r="M2473" t="str">
        <v/>
      </c>
      <c r="N2473" t="str">
        <v/>
      </c>
      <c r="O2473" t="str">
        <v/>
      </c>
      <c r="P2473" t="str">
        <v/>
      </c>
      <c r="Q2473">
        <v>2486</v>
      </c>
      <c r="R2473" t="str">
        <v>0d51a686-652b-478f-9502-50b11abafa54</v>
      </c>
      <c r="S2473" t="str">
        <v>94279771-0dd8-44b8-955b-275714b1489b</v>
      </c>
      <c r="T2473" t="str">
        <v>3d144727-7b28-4f42-9775-913a640681d0</v>
      </c>
      <c r="U2473" t="str">
        <v>ICE002472</v>
      </c>
      <c r="V2473" t="b">
        <f>ISNUMBER(MATCH( ""&amp; T2473,  Emploees!AC:AC,0))</f>
        <v>0</v>
      </c>
      <c r="W2473" t="b">
        <f>IF(V2473,FALSE,ISNUMBER(MATCH(T2473,Emploees!B:B,0)))</f>
        <v>0</v>
      </c>
      <c r="X2473" t="b">
        <v>1</v>
      </c>
      <c r="Y2473" t="e">
        <f>MATCH(ROW(),Sheet2!$A$2:$A$8,0)</f>
        <v>#N/A</v>
      </c>
    </row>
    <row r="2474" spans="1:25" hidden="1" x14ac:dyDescent="0.25">
      <c r="A2474" t="str">
        <v>ცისკარი</v>
      </c>
      <c r="B2474" t="str">
        <v>445593322</v>
      </c>
      <c r="C2474" s="19" t="str">
        <v/>
      </c>
      <c r="E2474" t="str">
        <v/>
      </c>
      <c r="F2474" t="str">
        <v/>
      </c>
      <c r="H2474" t="str">
        <v/>
      </c>
      <c r="I2474" t="str">
        <v/>
      </c>
      <c r="J2474" t="str">
        <v/>
      </c>
      <c r="K2474" t="str">
        <v/>
      </c>
      <c r="M2474" t="str">
        <v/>
      </c>
      <c r="N2474" t="str">
        <v/>
      </c>
      <c r="O2474" t="str">
        <v/>
      </c>
      <c r="P2474" t="str">
        <v/>
      </c>
      <c r="Q2474">
        <v>2158</v>
      </c>
      <c r="R2474" t="str">
        <v>0d51a686-652b-478f-9502-50b11abafa54</v>
      </c>
      <c r="S2474" t="str">
        <v>94279771-0dd8-44b8-955b-275714b1489b</v>
      </c>
      <c r="T2474" t="str">
        <v>87e482ea-0e6c-4024-9ed9-5b5741911e75</v>
      </c>
      <c r="U2474" t="str">
        <v>ICE002473</v>
      </c>
      <c r="V2474" t="b">
        <f>ISNUMBER(MATCH( ""&amp; T2474,  Emploees!AC:AC,0))</f>
        <v>0</v>
      </c>
      <c r="W2474" t="b">
        <f>IF(V2474,FALSE,ISNUMBER(MATCH(T2474,Emploees!B:B,0)))</f>
        <v>0</v>
      </c>
      <c r="X2474" t="b">
        <v>1</v>
      </c>
      <c r="Y2474" t="e">
        <f>MATCH(ROW(),Sheet2!$A$2:$A$8,0)</f>
        <v>#N/A</v>
      </c>
    </row>
    <row r="2475" spans="1:25" hidden="1" x14ac:dyDescent="0.25">
      <c r="A2475" t="str">
        <v>გრანიტი</v>
      </c>
      <c r="B2475" t="str">
        <v>406160238</v>
      </c>
      <c r="C2475" s="19" t="str">
        <v/>
      </c>
      <c r="E2475" t="str">
        <v/>
      </c>
      <c r="F2475" t="str">
        <v/>
      </c>
      <c r="H2475" t="str">
        <v/>
      </c>
      <c r="I2475" t="str">
        <v/>
      </c>
      <c r="J2475" t="str">
        <v/>
      </c>
      <c r="K2475" t="str">
        <v/>
      </c>
      <c r="M2475" t="str">
        <v/>
      </c>
      <c r="N2475" t="str">
        <v/>
      </c>
      <c r="O2475" t="str">
        <v/>
      </c>
      <c r="P2475" t="str">
        <v/>
      </c>
      <c r="Q2475">
        <v>2483</v>
      </c>
      <c r="R2475" t="str">
        <v>0d51a686-652b-478f-9502-50b11abafa54</v>
      </c>
      <c r="S2475" t="str">
        <v>94279771-0dd8-44b8-955b-275714b1489b</v>
      </c>
      <c r="T2475" t="str">
        <v>47052b9b-af79-4cc0-94a3-db447a705324</v>
      </c>
      <c r="U2475" t="str">
        <v>ICE002474</v>
      </c>
      <c r="V2475" t="b">
        <f>ISNUMBER(MATCH( ""&amp; T2475,  Emploees!AC:AC,0))</f>
        <v>0</v>
      </c>
      <c r="W2475" t="b">
        <f>IF(V2475,FALSE,ISNUMBER(MATCH(T2475,Emploees!B:B,0)))</f>
        <v>0</v>
      </c>
      <c r="X2475" t="b">
        <v>1</v>
      </c>
      <c r="Y2475" t="e">
        <f>MATCH(ROW(),Sheet2!$A$2:$A$8,0)</f>
        <v>#N/A</v>
      </c>
    </row>
    <row r="2476" spans="1:25" hidden="1" x14ac:dyDescent="0.25">
      <c r="A2476" t="str">
        <v>ორი ნაბიჯი</v>
      </c>
      <c r="B2476" t="str">
        <v>204571668</v>
      </c>
      <c r="C2476" s="19" t="str">
        <v/>
      </c>
      <c r="E2476" t="str">
        <v/>
      </c>
      <c r="F2476" t="str">
        <v/>
      </c>
      <c r="H2476" t="str">
        <v/>
      </c>
      <c r="I2476" t="str">
        <v/>
      </c>
      <c r="J2476" t="str">
        <v/>
      </c>
      <c r="K2476" t="str">
        <v/>
      </c>
      <c r="M2476" t="str">
        <v/>
      </c>
      <c r="N2476" t="str">
        <v/>
      </c>
      <c r="O2476" t="str">
        <v/>
      </c>
      <c r="P2476" t="str">
        <v/>
      </c>
      <c r="Q2476">
        <v>2482</v>
      </c>
      <c r="R2476" t="str">
        <v>0d51a686-652b-478f-9502-50b11abafa54</v>
      </c>
      <c r="S2476" t="str">
        <v>94279771-0dd8-44b8-955b-275714b1489b</v>
      </c>
      <c r="T2476" t="str">
        <v>9cb723d2-ea99-4620-b9f8-ccceab278aa4</v>
      </c>
      <c r="U2476" t="str">
        <v>ICE002475</v>
      </c>
      <c r="V2476" t="b">
        <f>ISNUMBER(MATCH( ""&amp; T2476,  Emploees!AC:AC,0))</f>
        <v>0</v>
      </c>
      <c r="W2476" t="b">
        <f>IF(V2476,FALSE,ISNUMBER(MATCH(T2476,Emploees!B:B,0)))</f>
        <v>0</v>
      </c>
      <c r="X2476" t="b">
        <v>1</v>
      </c>
      <c r="Y2476" t="e">
        <f>MATCH(ROW(),Sheet2!$A$2:$A$8,0)</f>
        <v>#N/A</v>
      </c>
    </row>
    <row r="2477" spans="1:25" hidden="1" x14ac:dyDescent="0.25">
      <c r="A2477" t="str">
        <v>ბიდიო კონსალტინგ</v>
      </c>
      <c r="B2477" t="str">
        <v>205214230</v>
      </c>
      <c r="C2477" s="19" t="str">
        <v/>
      </c>
      <c r="E2477" t="str">
        <v/>
      </c>
      <c r="F2477" t="str">
        <v/>
      </c>
      <c r="H2477" t="str">
        <v/>
      </c>
      <c r="I2477" t="str">
        <v/>
      </c>
      <c r="J2477" t="str">
        <v/>
      </c>
      <c r="K2477" t="str">
        <v/>
      </c>
      <c r="M2477" t="str">
        <v/>
      </c>
      <c r="N2477" t="str">
        <v/>
      </c>
      <c r="O2477" t="str">
        <v/>
      </c>
      <c r="P2477" t="str">
        <v/>
      </c>
      <c r="Q2477">
        <v>2415</v>
      </c>
      <c r="R2477" t="str">
        <v>0d51a686-652b-478f-9502-50b11abafa54</v>
      </c>
      <c r="S2477" t="str">
        <v>94279771-0dd8-44b8-955b-275714b1489b</v>
      </c>
      <c r="T2477" t="str">
        <v>5dbe24c1-a3a8-4ee6-b93a-ff2d92917227</v>
      </c>
      <c r="U2477" t="str">
        <v>ICE002476</v>
      </c>
      <c r="V2477" t="b">
        <f>ISNUMBER(MATCH( ""&amp; T2477,  Emploees!AC:AC,0))</f>
        <v>0</v>
      </c>
      <c r="W2477" t="b">
        <f>IF(V2477,FALSE,ISNUMBER(MATCH(T2477,Emploees!B:B,0)))</f>
        <v>0</v>
      </c>
      <c r="X2477" t="b">
        <v>1</v>
      </c>
      <c r="Y2477" t="e">
        <f>MATCH(ROW(),Sheet2!$A$2:$A$8,0)</f>
        <v>#N/A</v>
      </c>
    </row>
    <row r="2478" spans="1:25" hidden="1" x14ac:dyDescent="0.25">
      <c r="A2478" t="str">
        <v>ჯი ეს სი</v>
      </c>
      <c r="B2478" t="str">
        <v>211368508</v>
      </c>
      <c r="C2478" s="19" t="str">
        <v/>
      </c>
      <c r="E2478" t="str">
        <v/>
      </c>
      <c r="F2478" t="str">
        <v/>
      </c>
      <c r="H2478" t="str">
        <v/>
      </c>
      <c r="I2478" t="str">
        <v/>
      </c>
      <c r="J2478" t="str">
        <v/>
      </c>
      <c r="K2478" t="str">
        <v/>
      </c>
      <c r="M2478" t="str">
        <v/>
      </c>
      <c r="N2478" t="str">
        <v/>
      </c>
      <c r="O2478" t="str">
        <v/>
      </c>
      <c r="P2478" t="str">
        <v/>
      </c>
      <c r="Q2478">
        <v>2563</v>
      </c>
      <c r="R2478" t="str">
        <v>0d51a686-652b-478f-9502-50b11abafa54</v>
      </c>
      <c r="S2478" t="str">
        <v>94279771-0dd8-44b8-955b-275714b1489b</v>
      </c>
      <c r="T2478" t="str">
        <v>5a766a3c-5b7e-4db7-b8b1-f35c1554462a</v>
      </c>
      <c r="U2478" t="str">
        <v>ICE002477</v>
      </c>
      <c r="V2478" t="b">
        <f>ISNUMBER(MATCH( ""&amp; T2478,  Emploees!AC:AC,0))</f>
        <v>0</v>
      </c>
      <c r="W2478" t="b">
        <f>IF(V2478,FALSE,ISNUMBER(MATCH(T2478,Emploees!B:B,0)))</f>
        <v>0</v>
      </c>
      <c r="X2478" t="b">
        <v>1</v>
      </c>
      <c r="Y2478" t="e">
        <f>MATCH(ROW(),Sheet2!$A$2:$A$8,0)</f>
        <v>#N/A</v>
      </c>
    </row>
    <row r="2479" spans="1:25" hidden="1" x14ac:dyDescent="0.25">
      <c r="A2479" t="str">
        <v>Bai Group</v>
      </c>
      <c r="B2479" t="str">
        <v>400067315</v>
      </c>
      <c r="C2479" s="19" t="str">
        <v/>
      </c>
      <c r="E2479" t="str">
        <v/>
      </c>
      <c r="F2479" t="str">
        <v/>
      </c>
      <c r="H2479" t="str">
        <v/>
      </c>
      <c r="I2479" t="str">
        <v/>
      </c>
      <c r="J2479" t="str">
        <v/>
      </c>
      <c r="K2479" t="str">
        <v/>
      </c>
      <c r="M2479" t="str">
        <v/>
      </c>
      <c r="N2479" t="str">
        <v/>
      </c>
      <c r="O2479" t="str">
        <v/>
      </c>
      <c r="P2479" t="str">
        <v/>
      </c>
      <c r="Q2479">
        <v>2481</v>
      </c>
      <c r="R2479" t="str">
        <v>0d51a686-652b-478f-9502-50b11abafa54</v>
      </c>
      <c r="S2479" t="str">
        <v>94279771-0dd8-44b8-955b-275714b1489b</v>
      </c>
      <c r="T2479" t="str">
        <v>052c3fa2-f7e0-46fe-a4fc-e1432b2b1a5d</v>
      </c>
      <c r="U2479" t="str">
        <v>ICE002478</v>
      </c>
      <c r="V2479" t="b">
        <f>ISNUMBER(MATCH( ""&amp; T2479,  Emploees!AC:AC,0))</f>
        <v>0</v>
      </c>
      <c r="W2479" t="b">
        <f>IF(V2479,FALSE,ISNUMBER(MATCH(T2479,Emploees!B:B,0)))</f>
        <v>0</v>
      </c>
      <c r="X2479" t="b">
        <v>1</v>
      </c>
      <c r="Y2479" t="e">
        <f>MATCH(ROW(),Sheet2!$A$2:$A$8,0)</f>
        <v>#N/A</v>
      </c>
    </row>
    <row r="2480" spans="1:25" hidden="1" x14ac:dyDescent="0.25">
      <c r="A2480" t="str">
        <v>იუნიქ სოლუშენს</v>
      </c>
      <c r="B2480" t="str">
        <v>400183886</v>
      </c>
      <c r="C2480" s="19" t="str">
        <v/>
      </c>
      <c r="E2480" t="str">
        <v/>
      </c>
      <c r="F2480" t="str">
        <v/>
      </c>
      <c r="H2480" t="str">
        <v/>
      </c>
      <c r="I2480" t="str">
        <v/>
      </c>
      <c r="J2480" t="str">
        <v/>
      </c>
      <c r="K2480" t="str">
        <v/>
      </c>
      <c r="M2480" t="str">
        <v/>
      </c>
      <c r="N2480" t="str">
        <v/>
      </c>
      <c r="O2480" t="str">
        <v/>
      </c>
      <c r="P2480" t="str">
        <v/>
      </c>
      <c r="Q2480">
        <v>2642</v>
      </c>
      <c r="R2480" t="str">
        <v>0d51a686-652b-478f-9502-50b11abafa54</v>
      </c>
      <c r="S2480" t="str">
        <v>94279771-0dd8-44b8-955b-275714b1489b</v>
      </c>
      <c r="T2480" t="str">
        <v>6af1eddd-d4b8-4251-9966-8f131b5563e6</v>
      </c>
      <c r="U2480" t="str">
        <v>ICE002479</v>
      </c>
      <c r="V2480" t="b">
        <f>ISNUMBER(MATCH( ""&amp; T2480,  Emploees!AC:AC,0))</f>
        <v>0</v>
      </c>
      <c r="W2480" t="b">
        <f>IF(V2480,FALSE,ISNUMBER(MATCH(T2480,Emploees!B:B,0)))</f>
        <v>0</v>
      </c>
      <c r="X2480" t="b">
        <v>1</v>
      </c>
      <c r="Y2480" t="e">
        <f>MATCH(ROW(),Sheet2!$A$2:$A$8,0)</f>
        <v>#N/A</v>
      </c>
    </row>
    <row r="2481" spans="1:25" hidden="1" x14ac:dyDescent="0.25">
      <c r="A2481" t="str">
        <v>რომა მოტორსი</v>
      </c>
      <c r="B2481" t="str">
        <v>445520151</v>
      </c>
      <c r="C2481" s="19" t="str">
        <v/>
      </c>
      <c r="E2481" t="str">
        <v/>
      </c>
      <c r="F2481" t="str">
        <v/>
      </c>
      <c r="H2481" t="str">
        <v/>
      </c>
      <c r="I2481" t="str">
        <v/>
      </c>
      <c r="J2481" t="str">
        <v/>
      </c>
      <c r="K2481" t="str">
        <v/>
      </c>
      <c r="M2481" t="str">
        <v/>
      </c>
      <c r="N2481" t="str">
        <v/>
      </c>
      <c r="O2481" t="str">
        <v/>
      </c>
      <c r="P2481" t="str">
        <v/>
      </c>
      <c r="Q2481" t="str">
        <v/>
      </c>
      <c r="R2481" t="str">
        <v>0d51a686-652b-478f-9502-50b11abafa54</v>
      </c>
      <c r="S2481" t="str">
        <v>94279771-0dd8-44b8-955b-275714b1489b</v>
      </c>
      <c r="T2481" t="str">
        <v>cda7fd0d-27bf-40e5-a06e-8b775a50205d</v>
      </c>
      <c r="U2481" t="str">
        <v>ICE002480</v>
      </c>
      <c r="V2481" t="b">
        <f>ISNUMBER(MATCH( ""&amp; T2481,  Emploees!AC:AC,0))</f>
        <v>0</v>
      </c>
      <c r="W2481" t="b">
        <f>IF(V2481,FALSE,ISNUMBER(MATCH(T2481,Emploees!B:B,0)))</f>
        <v>0</v>
      </c>
      <c r="X2481" t="b">
        <v>1</v>
      </c>
      <c r="Y2481" t="e">
        <f>MATCH(ROW(),Sheet2!$A$2:$A$8,0)</f>
        <v>#N/A</v>
      </c>
    </row>
    <row r="2482" spans="1:25" hidden="1" x14ac:dyDescent="0.25">
      <c r="A2482" t="str">
        <v>ავტო</v>
      </c>
      <c r="B2482" t="str">
        <v>405326142</v>
      </c>
      <c r="C2482" s="19" t="str">
        <v/>
      </c>
      <c r="E2482" t="str">
        <v/>
      </c>
      <c r="F2482" t="str">
        <v/>
      </c>
      <c r="H2482" t="str">
        <v/>
      </c>
      <c r="I2482" t="str">
        <v/>
      </c>
      <c r="J2482" t="str">
        <v/>
      </c>
      <c r="K2482" t="str">
        <v/>
      </c>
      <c r="M2482" t="str">
        <v/>
      </c>
      <c r="N2482" t="str">
        <v/>
      </c>
      <c r="O2482" t="str">
        <v/>
      </c>
      <c r="P2482" t="str">
        <v/>
      </c>
      <c r="Q2482">
        <v>2150</v>
      </c>
      <c r="R2482" t="str">
        <v>0d51a686-652b-478f-9502-50b11abafa54</v>
      </c>
      <c r="S2482" t="str">
        <v>94279771-0dd8-44b8-955b-275714b1489b</v>
      </c>
      <c r="T2482" t="str">
        <v>84597bb6-384e-41b0-90da-1cfef983eb14</v>
      </c>
      <c r="U2482" t="str">
        <v>ICE002481</v>
      </c>
      <c r="V2482" t="b">
        <f>ISNUMBER(MATCH( ""&amp; T2482,  Emploees!AC:AC,0))</f>
        <v>0</v>
      </c>
      <c r="W2482" t="b">
        <f>IF(V2482,FALSE,ISNUMBER(MATCH(T2482,Emploees!B:B,0)))</f>
        <v>0</v>
      </c>
      <c r="X2482" t="b">
        <v>1</v>
      </c>
      <c r="Y2482" t="e">
        <f>MATCH(ROW(),Sheet2!$A$2:$A$8,0)</f>
        <v>#N/A</v>
      </c>
    </row>
    <row r="2483" spans="1:25" hidden="1" x14ac:dyDescent="0.25">
      <c r="A2483" t="str">
        <v>ტენდერს.ჯი</v>
      </c>
      <c r="B2483" t="str">
        <v>405244258</v>
      </c>
      <c r="C2483" s="19" t="str">
        <v/>
      </c>
      <c r="E2483" t="str">
        <v/>
      </c>
      <c r="F2483" t="str">
        <v/>
      </c>
      <c r="H2483" t="str">
        <v/>
      </c>
      <c r="I2483" t="str">
        <v/>
      </c>
      <c r="J2483" t="str">
        <v/>
      </c>
      <c r="K2483" t="str">
        <v/>
      </c>
      <c r="M2483" t="str">
        <v/>
      </c>
      <c r="N2483" t="str">
        <v/>
      </c>
      <c r="O2483" t="str">
        <v/>
      </c>
      <c r="P2483" t="str">
        <v/>
      </c>
      <c r="Q2483">
        <v>2174</v>
      </c>
      <c r="R2483" t="str">
        <v>0d51a686-652b-478f-9502-50b11abafa54</v>
      </c>
      <c r="S2483" t="str">
        <v>94279771-0dd8-44b8-955b-275714b1489b</v>
      </c>
      <c r="T2483" t="str">
        <v>ab2dcd0d-b19a-4cd1-bc17-298135a03e5d</v>
      </c>
      <c r="U2483" t="str">
        <v>ICE002482</v>
      </c>
      <c r="V2483" t="b">
        <f>ISNUMBER(MATCH( ""&amp; T2483,  Emploees!AC:AC,0))</f>
        <v>0</v>
      </c>
      <c r="W2483" t="b">
        <f>IF(V2483,FALSE,ISNUMBER(MATCH(T2483,Emploees!B:B,0)))</f>
        <v>0</v>
      </c>
      <c r="X2483" t="b">
        <v>1</v>
      </c>
      <c r="Y2483" t="e">
        <f>MATCH(ROW(),Sheet2!$A$2:$A$8,0)</f>
        <v>#N/A</v>
      </c>
    </row>
    <row r="2484" spans="1:25" hidden="1" x14ac:dyDescent="0.25">
      <c r="A2484" t="str">
        <v>დიჯიტრონი</v>
      </c>
      <c r="B2484" t="str">
        <v>205033444</v>
      </c>
      <c r="C2484" s="19" t="str">
        <v/>
      </c>
      <c r="E2484" t="str">
        <v/>
      </c>
      <c r="F2484" t="str">
        <v/>
      </c>
      <c r="H2484" t="str">
        <v/>
      </c>
      <c r="I2484" t="str">
        <v/>
      </c>
      <c r="J2484" t="str">
        <v/>
      </c>
      <c r="K2484" t="str">
        <v/>
      </c>
      <c r="M2484" t="str">
        <v/>
      </c>
      <c r="N2484" t="str">
        <v/>
      </c>
      <c r="O2484" t="str">
        <v/>
      </c>
      <c r="P2484" t="str">
        <v/>
      </c>
      <c r="Q2484">
        <v>2416</v>
      </c>
      <c r="R2484" t="str">
        <v>ec8c01a4-0fe9-424e-b08d-3bc252e7ac53</v>
      </c>
      <c r="S2484" t="str">
        <v>94279771-0dd8-44b8-955b-275714b1489b</v>
      </c>
      <c r="T2484" t="str">
        <v>db5c0a44-edda-41a0-b59a-aaea81707a2b</v>
      </c>
      <c r="U2484" t="str">
        <v>ICE002483</v>
      </c>
      <c r="V2484" t="b">
        <f>ISNUMBER(MATCH( ""&amp; T2484,  Emploees!AC:AC,0))</f>
        <v>0</v>
      </c>
      <c r="W2484" t="b">
        <f>IF(V2484,FALSE,ISNUMBER(MATCH(T2484,Emploees!B:B,0)))</f>
        <v>0</v>
      </c>
      <c r="X2484" t="b">
        <v>1</v>
      </c>
      <c r="Y2484" t="e">
        <f>MATCH(ROW(),Sheet2!$A$2:$A$8,0)</f>
        <v>#N/A</v>
      </c>
    </row>
    <row r="2485" spans="1:25" hidden="1" x14ac:dyDescent="0.25">
      <c r="A2485" t="str">
        <v>სერვისპლიუსი</v>
      </c>
      <c r="B2485" t="str">
        <v>405425115</v>
      </c>
      <c r="C2485" s="19" t="str">
        <v/>
      </c>
      <c r="E2485" t="str">
        <v/>
      </c>
      <c r="F2485" t="str">
        <v/>
      </c>
      <c r="H2485" t="str">
        <v/>
      </c>
      <c r="I2485" t="str">
        <v/>
      </c>
      <c r="J2485" t="str">
        <v/>
      </c>
      <c r="K2485" t="str">
        <v/>
      </c>
      <c r="M2485" t="str">
        <v/>
      </c>
      <c r="N2485" t="str">
        <v/>
      </c>
      <c r="O2485" t="str">
        <v/>
      </c>
      <c r="P2485" t="str">
        <v/>
      </c>
      <c r="Q2485">
        <v>2461</v>
      </c>
      <c r="R2485" t="str">
        <v>0d51a686-652b-478f-9502-50b11abafa54</v>
      </c>
      <c r="S2485" t="str">
        <v>94279771-0dd8-44b8-955b-275714b1489b</v>
      </c>
      <c r="T2485" t="str">
        <v>e6e1df16-1d1e-4012-a41e-90c4585d9e62</v>
      </c>
      <c r="U2485" t="str">
        <v>ICE002484</v>
      </c>
      <c r="V2485" t="b">
        <f>ISNUMBER(MATCH( ""&amp; T2485,  Emploees!AC:AC,0))</f>
        <v>0</v>
      </c>
      <c r="W2485" t="b">
        <f>IF(V2485,FALSE,ISNUMBER(MATCH(T2485,Emploees!B:B,0)))</f>
        <v>0</v>
      </c>
      <c r="X2485" t="b">
        <v>1</v>
      </c>
      <c r="Y2485" t="e">
        <f>MATCH(ROW(),Sheet2!$A$2:$A$8,0)</f>
        <v>#N/A</v>
      </c>
    </row>
    <row r="2486" spans="1:25" hidden="1" x14ac:dyDescent="0.25">
      <c r="A2486" t="str">
        <v>ქვევრები</v>
      </c>
      <c r="B2486" t="str">
        <v>431178343</v>
      </c>
      <c r="C2486" s="19" t="str">
        <v/>
      </c>
      <c r="E2486" t="str">
        <v/>
      </c>
      <c r="F2486" t="str">
        <v/>
      </c>
      <c r="H2486" t="str">
        <v/>
      </c>
      <c r="I2486" t="str">
        <v/>
      </c>
      <c r="J2486" t="str">
        <v/>
      </c>
      <c r="K2486" t="str">
        <v/>
      </c>
      <c r="M2486" t="str">
        <v/>
      </c>
      <c r="N2486" t="str">
        <v/>
      </c>
      <c r="O2486" t="str">
        <v/>
      </c>
      <c r="P2486" t="str">
        <v/>
      </c>
      <c r="Q2486">
        <v>2385</v>
      </c>
      <c r="R2486" t="str">
        <v>0d51a686-652b-478f-9502-50b11abafa54</v>
      </c>
      <c r="S2486" t="str">
        <v>94279771-0dd8-44b8-955b-275714b1489b</v>
      </c>
      <c r="T2486" t="str">
        <v>8db40fe9-4170-44c2-a837-d3a8383b6996</v>
      </c>
      <c r="U2486" t="str">
        <v>ICE002485</v>
      </c>
      <c r="V2486" t="b">
        <f>ISNUMBER(MATCH( ""&amp; T2486,  Emploees!AC:AC,0))</f>
        <v>0</v>
      </c>
      <c r="W2486" t="b">
        <f>IF(V2486,FALSE,ISNUMBER(MATCH(T2486,Emploees!B:B,0)))</f>
        <v>0</v>
      </c>
      <c r="X2486" t="b">
        <v>1</v>
      </c>
      <c r="Y2486" t="e">
        <f>MATCH(ROW(),Sheet2!$A$2:$A$8,0)</f>
        <v>#N/A</v>
      </c>
    </row>
    <row r="2487" spans="1:25" hidden="1" x14ac:dyDescent="0.25">
      <c r="A2487" t="str">
        <v>ენ.ჯი.ჯგუფი</v>
      </c>
      <c r="B2487" t="str">
        <v>401944955</v>
      </c>
      <c r="C2487" s="19" t="str">
        <v/>
      </c>
      <c r="E2487" t="str">
        <v/>
      </c>
      <c r="F2487" t="str">
        <v/>
      </c>
      <c r="H2487" t="str">
        <v/>
      </c>
      <c r="I2487" t="str">
        <v/>
      </c>
      <c r="J2487" t="str">
        <v/>
      </c>
      <c r="K2487" t="str">
        <v/>
      </c>
      <c r="M2487" t="str">
        <v/>
      </c>
      <c r="N2487" t="str">
        <v/>
      </c>
      <c r="O2487" t="str">
        <v/>
      </c>
      <c r="P2487" t="str">
        <v/>
      </c>
      <c r="Q2487">
        <v>2410</v>
      </c>
      <c r="R2487" t="str">
        <v>0d51a686-652b-478f-9502-50b11abafa54</v>
      </c>
      <c r="S2487" t="str">
        <v>94279771-0dd8-44b8-955b-275714b1489b</v>
      </c>
      <c r="T2487" t="str">
        <v>155b1161-3906-4ddc-861f-ad8e202fa667</v>
      </c>
      <c r="U2487" t="str">
        <v>ICE002486</v>
      </c>
      <c r="V2487" t="b">
        <f>ISNUMBER(MATCH( ""&amp; T2487,  Emploees!AC:AC,0))</f>
        <v>0</v>
      </c>
      <c r="W2487" t="b">
        <f>IF(V2487,FALSE,ISNUMBER(MATCH(T2487,Emploees!B:B,0)))</f>
        <v>0</v>
      </c>
      <c r="X2487" t="b">
        <v>1</v>
      </c>
      <c r="Y2487" t="e">
        <f>MATCH(ROW(),Sheet2!$A$2:$A$8,0)</f>
        <v>#N/A</v>
      </c>
    </row>
    <row r="2488" spans="1:25" hidden="1" x14ac:dyDescent="0.25">
      <c r="A2488" t="str">
        <v>ჭავჭავაძის 64ა</v>
      </c>
      <c r="B2488" t="str">
        <v>404890908</v>
      </c>
      <c r="C2488" s="19" t="str">
        <v/>
      </c>
      <c r="E2488" t="str">
        <v/>
      </c>
      <c r="F2488" t="str">
        <v/>
      </c>
      <c r="H2488" t="str">
        <v/>
      </c>
      <c r="I2488" t="str">
        <v/>
      </c>
      <c r="J2488" t="str">
        <v/>
      </c>
      <c r="K2488" t="str">
        <v/>
      </c>
      <c r="M2488" t="str">
        <v/>
      </c>
      <c r="N2488" t="str">
        <v/>
      </c>
      <c r="O2488" t="str">
        <v/>
      </c>
      <c r="P2488" t="str">
        <v/>
      </c>
      <c r="Q2488">
        <v>2393</v>
      </c>
      <c r="R2488" t="str">
        <v>0d51a686-652b-478f-9502-50b11abafa54</v>
      </c>
      <c r="S2488" t="str">
        <v>94279771-0dd8-44b8-955b-275714b1489b</v>
      </c>
      <c r="T2488" t="str">
        <v>52c1ba0f-027a-4b4f-b402-397dcea5260f</v>
      </c>
      <c r="U2488" t="str">
        <v>ICE002487</v>
      </c>
      <c r="V2488" t="b">
        <f>ISNUMBER(MATCH( ""&amp; T2488,  Emploees!AC:AC,0))</f>
        <v>0</v>
      </c>
      <c r="W2488" t="b">
        <f>IF(V2488,FALSE,ISNUMBER(MATCH(T2488,Emploees!B:B,0)))</f>
        <v>0</v>
      </c>
      <c r="X2488" t="b">
        <v>1</v>
      </c>
      <c r="Y2488" t="e">
        <f>MATCH(ROW(),Sheet2!$A$2:$A$8,0)</f>
        <v>#N/A</v>
      </c>
    </row>
    <row r="2489" spans="1:25" hidden="1" x14ac:dyDescent="0.25">
      <c r="A2489" t="str">
        <v>მარგარიტა</v>
      </c>
      <c r="B2489" t="str">
        <v>445573601</v>
      </c>
      <c r="C2489" s="19" t="str">
        <v/>
      </c>
      <c r="E2489" t="str">
        <v/>
      </c>
      <c r="F2489" t="str">
        <v/>
      </c>
      <c r="H2489" t="str">
        <v/>
      </c>
      <c r="I2489" t="str">
        <v/>
      </c>
      <c r="J2489" t="str">
        <v/>
      </c>
      <c r="K2489" t="str">
        <v/>
      </c>
      <c r="M2489" t="str">
        <v/>
      </c>
      <c r="N2489" t="str">
        <v/>
      </c>
      <c r="O2489" t="str">
        <v/>
      </c>
      <c r="P2489" t="str">
        <v/>
      </c>
      <c r="Q2489" t="str">
        <v/>
      </c>
      <c r="R2489" t="str">
        <v>0d51a686-652b-478f-9502-50b11abafa54</v>
      </c>
      <c r="S2489" t="str">
        <v>94279771-0dd8-44b8-955b-275714b1489b</v>
      </c>
      <c r="T2489" t="str">
        <v>cdddb99a-a394-483a-9d36-72a92f252547</v>
      </c>
      <c r="U2489" t="str">
        <v>ICE002488</v>
      </c>
      <c r="V2489" t="b">
        <f>ISNUMBER(MATCH( ""&amp; T2489,  Emploees!AC:AC,0))</f>
        <v>0</v>
      </c>
      <c r="W2489" t="b">
        <f>IF(V2489,FALSE,ISNUMBER(MATCH(T2489,Emploees!B:B,0)))</f>
        <v>0</v>
      </c>
      <c r="X2489" t="b">
        <v>1</v>
      </c>
      <c r="Y2489" t="e">
        <f>MATCH(ROW(),Sheet2!$A$2:$A$8,0)</f>
        <v>#N/A</v>
      </c>
    </row>
    <row r="2490" spans="1:25" hidden="1" x14ac:dyDescent="0.25">
      <c r="A2490" t="str">
        <v>ბალჯიოღლუ ჯორჯია</v>
      </c>
      <c r="B2490" t="str">
        <v>405568844</v>
      </c>
      <c r="C2490" s="19" t="str">
        <v/>
      </c>
      <c r="E2490" t="str">
        <v/>
      </c>
      <c r="F2490" t="str">
        <v/>
      </c>
      <c r="H2490" t="str">
        <v/>
      </c>
      <c r="I2490" t="str">
        <v/>
      </c>
      <c r="J2490" t="str">
        <v/>
      </c>
      <c r="K2490" t="str">
        <v/>
      </c>
      <c r="M2490" t="str">
        <v/>
      </c>
      <c r="N2490" t="str">
        <v/>
      </c>
      <c r="O2490" t="str">
        <v/>
      </c>
      <c r="P2490" t="str">
        <v/>
      </c>
      <c r="Q2490">
        <v>2432</v>
      </c>
      <c r="R2490" t="str">
        <v>0d51a686-652b-478f-9502-50b11abafa54</v>
      </c>
      <c r="S2490" t="str">
        <v>94279771-0dd8-44b8-955b-275714b1489b</v>
      </c>
      <c r="T2490" t="str">
        <v>980f019e-ace3-4021-84ca-fcf9d27b3c26</v>
      </c>
      <c r="U2490" t="str">
        <v>ICE002489</v>
      </c>
      <c r="V2490" t="b">
        <f>ISNUMBER(MATCH( ""&amp; T2490,  Emploees!AC:AC,0))</f>
        <v>0</v>
      </c>
      <c r="W2490" t="b">
        <f>IF(V2490,FALSE,ISNUMBER(MATCH(T2490,Emploees!B:B,0)))</f>
        <v>0</v>
      </c>
      <c r="X2490" t="b">
        <v>1</v>
      </c>
      <c r="Y2490" t="e">
        <f>MATCH(ROW(),Sheet2!$A$2:$A$8,0)</f>
        <v>#N/A</v>
      </c>
    </row>
    <row r="2491" spans="1:25" hidden="1" x14ac:dyDescent="0.25">
      <c r="A2491" t="str">
        <v>1კვ.ჯი</v>
      </c>
      <c r="B2491" t="str">
        <v>404606832</v>
      </c>
      <c r="C2491" s="19" t="str">
        <v/>
      </c>
      <c r="E2491" t="str">
        <v/>
      </c>
      <c r="F2491" t="str">
        <v/>
      </c>
      <c r="H2491" t="str">
        <v/>
      </c>
      <c r="I2491" t="str">
        <v/>
      </c>
      <c r="J2491" t="str">
        <v/>
      </c>
      <c r="K2491" t="str">
        <v/>
      </c>
      <c r="M2491" t="str">
        <v/>
      </c>
      <c r="N2491" t="str">
        <v/>
      </c>
      <c r="O2491" t="str">
        <v/>
      </c>
      <c r="P2491" t="str">
        <v/>
      </c>
      <c r="Q2491">
        <v>1957</v>
      </c>
      <c r="R2491" t="str">
        <v>0d51a686-652b-478f-9502-50b11abafa54</v>
      </c>
      <c r="S2491" t="str">
        <v>94279771-0dd8-44b8-955b-275714b1489b</v>
      </c>
      <c r="T2491" t="str">
        <v>8d9a20f7-6b78-40e4-8251-e8afc5348142</v>
      </c>
      <c r="U2491" t="str">
        <v>ICE002490</v>
      </c>
      <c r="V2491" t="b">
        <f>ISNUMBER(MATCH( ""&amp; T2491,  Emploees!AC:AC,0))</f>
        <v>0</v>
      </c>
      <c r="W2491" t="b">
        <f>IF(V2491,FALSE,ISNUMBER(MATCH(T2491,Emploees!B:B,0)))</f>
        <v>0</v>
      </c>
      <c r="X2491" t="b">
        <v>1</v>
      </c>
      <c r="Y2491" t="e">
        <f>MATCH(ROW(),Sheet2!$A$2:$A$8,0)</f>
        <v>#N/A</v>
      </c>
    </row>
    <row r="2492" spans="1:25" hidden="1" x14ac:dyDescent="0.25">
      <c r="A2492" t="str">
        <v>ტექ რეგლამენტ ინსპექტი</v>
      </c>
      <c r="B2492" t="str">
        <v>400206852</v>
      </c>
      <c r="C2492" s="19" t="str">
        <v/>
      </c>
      <c r="E2492" t="str">
        <v/>
      </c>
      <c r="F2492" t="str">
        <v/>
      </c>
      <c r="H2492" t="str">
        <v/>
      </c>
      <c r="I2492" t="str">
        <v/>
      </c>
      <c r="J2492" t="str">
        <v/>
      </c>
      <c r="K2492" t="str">
        <v/>
      </c>
      <c r="M2492" t="str">
        <v/>
      </c>
      <c r="N2492" t="str">
        <v/>
      </c>
      <c r="O2492" t="str">
        <v/>
      </c>
      <c r="P2492" t="str">
        <v/>
      </c>
      <c r="Q2492">
        <v>2254</v>
      </c>
      <c r="R2492" t="str">
        <v>0d51a686-652b-478f-9502-50b11abafa54</v>
      </c>
      <c r="S2492" t="str">
        <v>94279771-0dd8-44b8-955b-275714b1489b</v>
      </c>
      <c r="T2492" t="str">
        <v>98e5079b-174c-4b40-a87b-64be30bdac79</v>
      </c>
      <c r="U2492" t="str">
        <v>ICE002491</v>
      </c>
      <c r="V2492" t="b">
        <f>ISNUMBER(MATCH( ""&amp; T2492,  Emploees!AC:AC,0))</f>
        <v>0</v>
      </c>
      <c r="W2492" t="b">
        <f>IF(V2492,FALSE,ISNUMBER(MATCH(T2492,Emploees!B:B,0)))</f>
        <v>0</v>
      </c>
      <c r="X2492" t="b">
        <v>1</v>
      </c>
      <c r="Y2492" t="e">
        <f>MATCH(ROW(),Sheet2!$A$2:$A$8,0)</f>
        <v>#N/A</v>
      </c>
    </row>
    <row r="2493" spans="1:25" hidden="1" x14ac:dyDescent="0.25">
      <c r="A2493" t="str">
        <v>ზევსი</v>
      </c>
      <c r="B2493" t="str">
        <v>445400593</v>
      </c>
      <c r="C2493" s="19" t="str">
        <v/>
      </c>
      <c r="E2493" t="str">
        <v/>
      </c>
      <c r="F2493" t="str">
        <v/>
      </c>
      <c r="H2493" t="str">
        <v/>
      </c>
      <c r="I2493" t="str">
        <v/>
      </c>
      <c r="J2493" t="str">
        <v/>
      </c>
      <c r="K2493" t="str">
        <v/>
      </c>
      <c r="M2493" t="str">
        <v/>
      </c>
      <c r="N2493" t="str">
        <v/>
      </c>
      <c r="O2493" t="str">
        <v/>
      </c>
      <c r="P2493" t="str">
        <v/>
      </c>
      <c r="Q2493">
        <v>1951</v>
      </c>
      <c r="R2493" t="str">
        <v>0d51a686-652b-478f-9502-50b11abafa54</v>
      </c>
      <c r="S2493" t="str">
        <v>94279771-0dd8-44b8-955b-275714b1489b</v>
      </c>
      <c r="T2493" t="str">
        <v>2a36951f-50b7-4489-b951-365342c51c6d</v>
      </c>
      <c r="U2493" t="str">
        <v>ICE002492</v>
      </c>
      <c r="V2493" t="b">
        <f>ISNUMBER(MATCH( ""&amp; T2493,  Emploees!AC:AC,0))</f>
        <v>0</v>
      </c>
      <c r="W2493" t="b">
        <f>IF(V2493,FALSE,ISNUMBER(MATCH(T2493,Emploees!B:B,0)))</f>
        <v>0</v>
      </c>
      <c r="X2493" t="b">
        <v>1</v>
      </c>
      <c r="Y2493" t="e">
        <f>MATCH(ROW(),Sheet2!$A$2:$A$8,0)</f>
        <v>#N/A</v>
      </c>
    </row>
    <row r="2494" spans="1:25" hidden="1" x14ac:dyDescent="0.25">
      <c r="A2494" t="str">
        <v>გრინკოდი</v>
      </c>
      <c r="B2494" t="str">
        <v>424618248</v>
      </c>
      <c r="C2494" s="19" t="str">
        <v/>
      </c>
      <c r="E2494" t="str">
        <v/>
      </c>
      <c r="F2494" t="str">
        <v/>
      </c>
      <c r="H2494" t="str">
        <v/>
      </c>
      <c r="I2494" t="str">
        <v/>
      </c>
      <c r="J2494" t="str">
        <v/>
      </c>
      <c r="K2494" t="str">
        <v/>
      </c>
      <c r="M2494" t="str">
        <v/>
      </c>
      <c r="N2494" t="str">
        <v/>
      </c>
      <c r="O2494" t="str">
        <v/>
      </c>
      <c r="P2494" t="str">
        <v/>
      </c>
      <c r="Q2494">
        <v>2219</v>
      </c>
      <c r="R2494" t="str">
        <v>0d51a686-652b-478f-9502-50b11abafa54</v>
      </c>
      <c r="S2494" t="str">
        <v>94279771-0dd8-44b8-955b-275714b1489b</v>
      </c>
      <c r="T2494" t="str">
        <v>3bb47ac1-d604-4fa7-af89-5fe4ad4a6aaf</v>
      </c>
      <c r="U2494" t="str">
        <v>ICE002493</v>
      </c>
      <c r="V2494" t="b">
        <f>ISNUMBER(MATCH( ""&amp; T2494,  Emploees!AC:AC,0))</f>
        <v>0</v>
      </c>
      <c r="W2494" t="b">
        <f>IF(V2494,FALSE,ISNUMBER(MATCH(T2494,Emploees!B:B,0)))</f>
        <v>0</v>
      </c>
      <c r="X2494" t="b">
        <v>1</v>
      </c>
      <c r="Y2494" t="e">
        <f>MATCH(ROW(),Sheet2!$A$2:$A$8,0)</f>
        <v>#N/A</v>
      </c>
    </row>
    <row r="2495" spans="1:25" hidden="1" x14ac:dyDescent="0.25">
      <c r="A2495" t="str">
        <v>კავკაზ დიზელ</v>
      </c>
      <c r="B2495" t="str">
        <v>406319559</v>
      </c>
      <c r="C2495" s="19" t="str">
        <v/>
      </c>
      <c r="E2495" t="str">
        <v/>
      </c>
      <c r="F2495" t="str">
        <v/>
      </c>
      <c r="H2495" t="str">
        <v/>
      </c>
      <c r="I2495" t="str">
        <v/>
      </c>
      <c r="J2495" t="str">
        <v/>
      </c>
      <c r="K2495" t="str">
        <v/>
      </c>
      <c r="M2495" t="str">
        <v/>
      </c>
      <c r="N2495" t="str">
        <v/>
      </c>
      <c r="O2495" t="str">
        <v/>
      </c>
      <c r="P2495" t="str">
        <v/>
      </c>
      <c r="Q2495">
        <v>2188</v>
      </c>
      <c r="R2495" t="str">
        <v>0d51a686-652b-478f-9502-50b11abafa54</v>
      </c>
      <c r="S2495" t="str">
        <v>94279771-0dd8-44b8-955b-275714b1489b</v>
      </c>
      <c r="T2495" t="str">
        <v>3dc0f6a6-e8e5-47cf-a589-6ecc87a61452</v>
      </c>
      <c r="U2495" t="str">
        <v>ICE002494</v>
      </c>
      <c r="V2495" t="b">
        <f>ISNUMBER(MATCH( ""&amp; T2495,  Emploees!AC:AC,0))</f>
        <v>0</v>
      </c>
      <c r="W2495" t="b">
        <f>IF(V2495,FALSE,ISNUMBER(MATCH(T2495,Emploees!B:B,0)))</f>
        <v>0</v>
      </c>
      <c r="X2495" t="b">
        <v>1</v>
      </c>
      <c r="Y2495" t="e">
        <f>MATCH(ROW(),Sheet2!$A$2:$A$8,0)</f>
        <v>#N/A</v>
      </c>
    </row>
    <row r="2496" spans="1:25" hidden="1" x14ac:dyDescent="0.25">
      <c r="A2496" t="str">
        <v>მალო გრუპი</v>
      </c>
      <c r="B2496" t="str">
        <v>400318928</v>
      </c>
      <c r="C2496" s="19" t="str">
        <v/>
      </c>
      <c r="E2496" t="str">
        <v/>
      </c>
      <c r="F2496" t="str">
        <v/>
      </c>
      <c r="H2496" t="str">
        <v/>
      </c>
      <c r="I2496" t="str">
        <v/>
      </c>
      <c r="J2496" t="str">
        <v/>
      </c>
      <c r="K2496" t="str">
        <v/>
      </c>
      <c r="M2496" t="str">
        <v/>
      </c>
      <c r="N2496" t="str">
        <v/>
      </c>
      <c r="O2496" t="str">
        <v/>
      </c>
      <c r="P2496" t="str">
        <v/>
      </c>
      <c r="Q2496">
        <v>2189</v>
      </c>
      <c r="R2496" t="str">
        <v>0d51a686-652b-478f-9502-50b11abafa54</v>
      </c>
      <c r="S2496" t="str">
        <v>94279771-0dd8-44b8-955b-275714b1489b</v>
      </c>
      <c r="T2496" t="str">
        <v>dc956e78-2f96-4f27-9344-3cca6c55d204</v>
      </c>
      <c r="U2496" t="str">
        <v>ICE002495</v>
      </c>
      <c r="V2496" t="b">
        <f>ISNUMBER(MATCH( ""&amp; T2496,  Emploees!AC:AC,0))</f>
        <v>0</v>
      </c>
      <c r="W2496" t="b">
        <f>IF(V2496,FALSE,ISNUMBER(MATCH(T2496,Emploees!B:B,0)))</f>
        <v>0</v>
      </c>
      <c r="X2496" t="b">
        <v>1</v>
      </c>
      <c r="Y2496" t="e">
        <f>MATCH(ROW(),Sheet2!$A$2:$A$8,0)</f>
        <v>#N/A</v>
      </c>
    </row>
    <row r="2497" spans="1:25" hidden="1" x14ac:dyDescent="0.25">
      <c r="A2497" t="str">
        <v>ბლექ სი</v>
      </c>
      <c r="B2497" t="str">
        <v>401985606</v>
      </c>
      <c r="C2497" s="19" t="str">
        <v/>
      </c>
      <c r="E2497" t="str">
        <v/>
      </c>
      <c r="F2497" t="str">
        <v/>
      </c>
      <c r="H2497" t="str">
        <v/>
      </c>
      <c r="I2497" t="str">
        <v/>
      </c>
      <c r="J2497" t="str">
        <v/>
      </c>
      <c r="K2497" t="str">
        <v/>
      </c>
      <c r="M2497" t="str">
        <v/>
      </c>
      <c r="N2497" t="str">
        <v/>
      </c>
      <c r="O2497" t="str">
        <v/>
      </c>
      <c r="P2497" t="str">
        <v/>
      </c>
      <c r="Q2497" t="str">
        <v/>
      </c>
      <c r="R2497" t="str">
        <v>0d51a686-652b-478f-9502-50b11abafa54</v>
      </c>
      <c r="S2497" t="str">
        <v>94279771-0dd8-44b8-955b-275714b1489b</v>
      </c>
      <c r="T2497" t="str">
        <v>29b1252b-c77f-4eae-8b9d-2f9118cae89a</v>
      </c>
      <c r="U2497" t="str">
        <v>ICE002496</v>
      </c>
      <c r="V2497" t="b">
        <f>ISNUMBER(MATCH( ""&amp; T2497,  Emploees!AC:AC,0))</f>
        <v>0</v>
      </c>
      <c r="W2497" t="b">
        <f>IF(V2497,FALSE,ISNUMBER(MATCH(T2497,Emploees!B:B,0)))</f>
        <v>0</v>
      </c>
      <c r="X2497" t="b">
        <v>1</v>
      </c>
      <c r="Y2497" t="e">
        <f>MATCH(ROW(),Sheet2!$A$2:$A$8,0)</f>
        <v>#N/A</v>
      </c>
    </row>
    <row r="2498" spans="1:25" hidden="1" x14ac:dyDescent="0.25">
      <c r="A2498" t="str">
        <v>ვის</v>
      </c>
      <c r="B2498" t="str">
        <v>405219767</v>
      </c>
      <c r="C2498" s="19" t="str">
        <v/>
      </c>
      <c r="E2498" t="str">
        <v/>
      </c>
      <c r="F2498" t="str">
        <v/>
      </c>
      <c r="H2498" t="str">
        <v/>
      </c>
      <c r="I2498" t="str">
        <v/>
      </c>
      <c r="J2498" t="str">
        <v/>
      </c>
      <c r="K2498" t="str">
        <v/>
      </c>
      <c r="M2498" t="str">
        <v/>
      </c>
      <c r="N2498" t="str">
        <v/>
      </c>
      <c r="O2498" t="str">
        <v/>
      </c>
      <c r="P2498" t="str">
        <v/>
      </c>
      <c r="Q2498">
        <v>2191</v>
      </c>
      <c r="R2498" t="str">
        <v>0d51a686-652b-478f-9502-50b11abafa54</v>
      </c>
      <c r="S2498" t="str">
        <v>94279771-0dd8-44b8-955b-275714b1489b</v>
      </c>
      <c r="T2498" t="str">
        <v>bb649ff4-cde4-4633-b432-caa84d3434d4</v>
      </c>
      <c r="U2498" t="str">
        <v>ICE002497</v>
      </c>
      <c r="V2498" t="b">
        <f>ISNUMBER(MATCH( ""&amp; T2498,  Emploees!AC:AC,0))</f>
        <v>0</v>
      </c>
      <c r="W2498" t="b">
        <f>IF(V2498,FALSE,ISNUMBER(MATCH(T2498,Emploees!B:B,0)))</f>
        <v>0</v>
      </c>
      <c r="X2498" t="b">
        <v>1</v>
      </c>
      <c r="Y2498" t="e">
        <f>MATCH(ROW(),Sheet2!$A$2:$A$8,0)</f>
        <v>#N/A</v>
      </c>
    </row>
    <row r="2499" spans="1:25" hidden="1" x14ac:dyDescent="0.25">
      <c r="A2499" t="str">
        <v>ჯორჯიან ჰოტელ მენეჯმენტი</v>
      </c>
      <c r="B2499" t="str">
        <v>404385722</v>
      </c>
      <c r="C2499" s="19" t="str">
        <v/>
      </c>
      <c r="E2499" t="str">
        <v/>
      </c>
      <c r="F2499" t="str">
        <v/>
      </c>
      <c r="H2499" t="str">
        <v/>
      </c>
      <c r="I2499" t="str">
        <v/>
      </c>
      <c r="J2499" t="str">
        <v/>
      </c>
      <c r="K2499" t="str">
        <v/>
      </c>
      <c r="M2499" t="str">
        <v/>
      </c>
      <c r="N2499" t="str">
        <v/>
      </c>
      <c r="O2499" t="str">
        <v/>
      </c>
      <c r="P2499" t="str">
        <v/>
      </c>
      <c r="Q2499">
        <v>2021</v>
      </c>
      <c r="R2499" t="str">
        <v>0d51a686-652b-478f-9502-50b11abafa54</v>
      </c>
      <c r="S2499" t="str">
        <v>94279771-0dd8-44b8-955b-275714b1489b</v>
      </c>
      <c r="T2499" t="str">
        <v>915b0887-00b2-467a-a99a-60712ca5531d</v>
      </c>
      <c r="U2499" t="str">
        <v>ICE002498</v>
      </c>
      <c r="V2499" t="b">
        <f>ISNUMBER(MATCH( ""&amp; T2499,  Emploees!AC:AC,0))</f>
        <v>0</v>
      </c>
      <c r="W2499" t="b">
        <f>IF(V2499,FALSE,ISNUMBER(MATCH(T2499,Emploees!B:B,0)))</f>
        <v>0</v>
      </c>
      <c r="X2499" t="b">
        <v>1</v>
      </c>
      <c r="Y2499" t="e">
        <f>MATCH(ROW(),Sheet2!$A$2:$A$8,0)</f>
        <v>#N/A</v>
      </c>
    </row>
    <row r="2500" spans="1:25" hidden="1" x14ac:dyDescent="0.25">
      <c r="A2500" t="str">
        <v>შრომის უსაფრთხოების ევროპული ცენტრი</v>
      </c>
      <c r="B2500" t="str">
        <v>431954343</v>
      </c>
      <c r="C2500" s="19" t="str">
        <v/>
      </c>
      <c r="E2500" t="str">
        <v/>
      </c>
      <c r="F2500" t="str">
        <v/>
      </c>
      <c r="H2500" t="str">
        <v/>
      </c>
      <c r="I2500" t="str">
        <v/>
      </c>
      <c r="J2500" t="str">
        <v/>
      </c>
      <c r="K2500" t="str">
        <v/>
      </c>
      <c r="M2500" t="str">
        <v/>
      </c>
      <c r="N2500" t="str">
        <v/>
      </c>
      <c r="O2500" t="str">
        <v/>
      </c>
      <c r="P2500" t="str">
        <v/>
      </c>
      <c r="Q2500">
        <v>1895</v>
      </c>
      <c r="R2500" t="str">
        <v>0d51a686-652b-478f-9502-50b11abafa54</v>
      </c>
      <c r="S2500" t="str">
        <v>94279771-0dd8-44b8-955b-275714b1489b</v>
      </c>
      <c r="T2500" t="str">
        <v>e0465341-5bf5-4c40-93a0-b09adec31bd3</v>
      </c>
      <c r="U2500" t="str">
        <v>ICE002499</v>
      </c>
      <c r="V2500" t="b">
        <f>ISNUMBER(MATCH( ""&amp; T2500,  Emploees!AC:AC,0))</f>
        <v>0</v>
      </c>
      <c r="W2500" t="b">
        <f>IF(V2500,FALSE,ISNUMBER(MATCH(T2500,Emploees!B:B,0)))</f>
        <v>0</v>
      </c>
      <c r="X2500" t="b">
        <v>1</v>
      </c>
      <c r="Y2500" t="e">
        <f>MATCH(ROW(),Sheet2!$A$2:$A$8,0)</f>
        <v>#N/A</v>
      </c>
    </row>
    <row r="2501" spans="1:25" hidden="1" x14ac:dyDescent="0.25">
      <c r="A2501" t="str">
        <v>ნანო ლოჯისტიკს გრუპ</v>
      </c>
      <c r="B2501" t="str">
        <v>405090360</v>
      </c>
      <c r="C2501" s="19" t="str">
        <v/>
      </c>
      <c r="E2501" t="str">
        <v/>
      </c>
      <c r="F2501" t="str">
        <v/>
      </c>
      <c r="H2501" t="str">
        <v/>
      </c>
      <c r="I2501" t="str">
        <v/>
      </c>
      <c r="J2501" t="str">
        <v/>
      </c>
      <c r="K2501" t="str">
        <v/>
      </c>
      <c r="M2501" t="str">
        <v/>
      </c>
      <c r="N2501" t="str">
        <v/>
      </c>
      <c r="O2501" t="str">
        <v/>
      </c>
      <c r="P2501" t="str">
        <v/>
      </c>
      <c r="Q2501">
        <v>1971</v>
      </c>
      <c r="R2501" t="str">
        <v>0d51a686-652b-478f-9502-50b11abafa54</v>
      </c>
      <c r="S2501" t="str">
        <v>94279771-0dd8-44b8-955b-275714b1489b</v>
      </c>
      <c r="T2501" t="str">
        <v>922197eb-c20d-424e-9a00-bf997d544da8</v>
      </c>
      <c r="U2501" t="str">
        <v>ICE002500</v>
      </c>
      <c r="V2501" t="b">
        <f>ISNUMBER(MATCH( ""&amp; T2501,  Emploees!AC:AC,0))</f>
        <v>0</v>
      </c>
      <c r="W2501" t="b">
        <f>IF(V2501,FALSE,ISNUMBER(MATCH(T2501,Emploees!B:B,0)))</f>
        <v>0</v>
      </c>
      <c r="X2501" t="b">
        <v>1</v>
      </c>
      <c r="Y2501" t="e">
        <f>MATCH(ROW(),Sheet2!$A$2:$A$8,0)</f>
        <v>#N/A</v>
      </c>
    </row>
    <row r="2502" spans="1:25" hidden="1" x14ac:dyDescent="0.25">
      <c r="A2502" t="str">
        <v>გიმა ავტოსერვისცენტრი</v>
      </c>
      <c r="B2502" t="str">
        <v>402157107</v>
      </c>
      <c r="C2502" s="19" t="str">
        <v/>
      </c>
      <c r="E2502" t="str">
        <v/>
      </c>
      <c r="F2502" t="str">
        <v/>
      </c>
      <c r="H2502" t="str">
        <v/>
      </c>
      <c r="I2502" t="str">
        <v/>
      </c>
      <c r="J2502" t="str">
        <v/>
      </c>
      <c r="K2502" t="str">
        <v/>
      </c>
      <c r="M2502" t="str">
        <v/>
      </c>
      <c r="N2502" t="str">
        <v/>
      </c>
      <c r="O2502" t="str">
        <v/>
      </c>
      <c r="P2502" t="str">
        <v/>
      </c>
      <c r="Q2502">
        <v>1925</v>
      </c>
      <c r="R2502" t="str">
        <v>0d51a686-652b-478f-9502-50b11abafa54</v>
      </c>
      <c r="S2502" t="str">
        <v>94279771-0dd8-44b8-955b-275714b1489b</v>
      </c>
      <c r="T2502" t="str">
        <v>859504b0-b48c-4b20-a560-65e9bd968d42</v>
      </c>
      <c r="U2502" t="str">
        <v>ICE002501</v>
      </c>
      <c r="V2502" t="b">
        <f>ISNUMBER(MATCH( ""&amp; T2502,  Emploees!AC:AC,0))</f>
        <v>0</v>
      </c>
      <c r="W2502" t="b">
        <f>IF(V2502,FALSE,ISNUMBER(MATCH(T2502,Emploees!B:B,0)))</f>
        <v>0</v>
      </c>
      <c r="X2502" t="b">
        <v>1</v>
      </c>
      <c r="Y2502" t="e">
        <f>MATCH(ROW(),Sheet2!$A$2:$A$8,0)</f>
        <v>#N/A</v>
      </c>
    </row>
    <row r="2503" spans="1:25" hidden="1" x14ac:dyDescent="0.25">
      <c r="A2503" t="str">
        <v>ართანა - 2019</v>
      </c>
      <c r="B2503" t="str">
        <v>402119872</v>
      </c>
      <c r="C2503" s="19" t="str">
        <v/>
      </c>
      <c r="E2503" t="str">
        <v/>
      </c>
      <c r="F2503" t="str">
        <v/>
      </c>
      <c r="H2503" t="str">
        <v/>
      </c>
      <c r="I2503" t="str">
        <v/>
      </c>
      <c r="J2503" t="str">
        <v/>
      </c>
      <c r="K2503" t="str">
        <v/>
      </c>
      <c r="M2503" t="str">
        <v/>
      </c>
      <c r="N2503" t="str">
        <v/>
      </c>
      <c r="O2503" t="str">
        <v/>
      </c>
      <c r="P2503" t="str">
        <v/>
      </c>
      <c r="Q2503">
        <v>1913</v>
      </c>
      <c r="R2503" t="str">
        <v>0d51a686-652b-478f-9502-50b11abafa54</v>
      </c>
      <c r="S2503" t="str">
        <v>94279771-0dd8-44b8-955b-275714b1489b</v>
      </c>
      <c r="T2503" t="str">
        <v>03cbace3-9fda-4d42-a889-1e2d0e9b05b8</v>
      </c>
      <c r="U2503" t="str">
        <v>ICE002502</v>
      </c>
      <c r="V2503" t="b">
        <f>ISNUMBER(MATCH( ""&amp; T2503,  Emploees!AC:AC,0))</f>
        <v>0</v>
      </c>
      <c r="W2503" t="b">
        <f>IF(V2503,FALSE,ISNUMBER(MATCH(T2503,Emploees!B:B,0)))</f>
        <v>0</v>
      </c>
      <c r="X2503" t="b">
        <v>1</v>
      </c>
      <c r="Y2503" t="e">
        <f>MATCH(ROW(),Sheet2!$A$2:$A$8,0)</f>
        <v>#N/A</v>
      </c>
    </row>
    <row r="2504" spans="1:25" hidden="1" x14ac:dyDescent="0.25">
      <c r="A2504" t="str">
        <v>სასტუმრო სანი</v>
      </c>
      <c r="B2504" t="str">
        <v>412737070</v>
      </c>
      <c r="C2504" s="19" t="str">
        <v/>
      </c>
      <c r="E2504" t="str">
        <v/>
      </c>
      <c r="F2504" t="str">
        <v/>
      </c>
      <c r="H2504" t="str">
        <v/>
      </c>
      <c r="I2504" t="str">
        <v/>
      </c>
      <c r="J2504" t="str">
        <v/>
      </c>
      <c r="K2504" t="str">
        <v/>
      </c>
      <c r="M2504" t="str">
        <v/>
      </c>
      <c r="N2504" t="str">
        <v/>
      </c>
      <c r="O2504" t="str">
        <v/>
      </c>
      <c r="P2504" t="str">
        <v/>
      </c>
      <c r="Q2504">
        <v>1941</v>
      </c>
      <c r="R2504" t="str">
        <v>0d51a686-652b-478f-9502-50b11abafa54</v>
      </c>
      <c r="S2504" t="str">
        <v>94279771-0dd8-44b8-955b-275714b1489b</v>
      </c>
      <c r="T2504" t="str">
        <v>b99cbba1-aa94-4e38-a844-9c85fc434116</v>
      </c>
      <c r="U2504" t="str">
        <v>ICE002503</v>
      </c>
      <c r="V2504" t="b">
        <f>ISNUMBER(MATCH( ""&amp; T2504,  Emploees!AC:AC,0))</f>
        <v>0</v>
      </c>
      <c r="W2504" t="b">
        <f>IF(V2504,FALSE,ISNUMBER(MATCH(T2504,Emploees!B:B,0)))</f>
        <v>0</v>
      </c>
      <c r="X2504" t="b">
        <v>1</v>
      </c>
      <c r="Y2504" t="e">
        <f>MATCH(ROW(),Sheet2!$A$2:$A$8,0)</f>
        <v>#N/A</v>
      </c>
    </row>
    <row r="2505" spans="1:25" hidden="1" x14ac:dyDescent="0.25">
      <c r="A2505" t="str">
        <v>სტარ კრანი</v>
      </c>
      <c r="B2505" t="str">
        <v>448416090</v>
      </c>
      <c r="C2505" s="19" t="str">
        <v/>
      </c>
      <c r="E2505" t="str">
        <v/>
      </c>
      <c r="F2505" t="str">
        <v/>
      </c>
      <c r="H2505" t="str">
        <v/>
      </c>
      <c r="I2505" t="str">
        <v/>
      </c>
      <c r="J2505" t="str">
        <v/>
      </c>
      <c r="K2505" t="str">
        <v/>
      </c>
      <c r="M2505" t="str">
        <v/>
      </c>
      <c r="N2505" t="str">
        <v/>
      </c>
      <c r="O2505" t="str">
        <v/>
      </c>
      <c r="P2505" t="str">
        <v/>
      </c>
      <c r="Q2505">
        <v>1928</v>
      </c>
      <c r="R2505" t="str">
        <v>0d51a686-652b-478f-9502-50b11abafa54</v>
      </c>
      <c r="S2505" t="str">
        <v>94279771-0dd8-44b8-955b-275714b1489b</v>
      </c>
      <c r="T2505" t="str">
        <v>0ef380d3-b017-4120-a609-5d58660846e4</v>
      </c>
      <c r="U2505" t="str">
        <v>ICE002504</v>
      </c>
      <c r="V2505" t="b">
        <f>ISNUMBER(MATCH( ""&amp; T2505,  Emploees!AC:AC,0))</f>
        <v>0</v>
      </c>
      <c r="W2505" t="b">
        <f>IF(V2505,FALSE,ISNUMBER(MATCH(T2505,Emploees!B:B,0)))</f>
        <v>0</v>
      </c>
      <c r="X2505" t="b">
        <v>1</v>
      </c>
      <c r="Y2505" t="e">
        <f>MATCH(ROW(),Sheet2!$A$2:$A$8,0)</f>
        <v>#N/A</v>
      </c>
    </row>
    <row r="2506" spans="1:25" hidden="1" x14ac:dyDescent="0.25">
      <c r="A2506" t="str">
        <v>ამბასადორი ბათუმი</v>
      </c>
      <c r="B2506" t="str">
        <v>445515719</v>
      </c>
      <c r="C2506" s="19" t="str">
        <v/>
      </c>
      <c r="E2506" t="str">
        <v/>
      </c>
      <c r="F2506" t="str">
        <v/>
      </c>
      <c r="H2506" t="str">
        <v/>
      </c>
      <c r="I2506" t="str">
        <v/>
      </c>
      <c r="J2506" t="str">
        <v/>
      </c>
      <c r="K2506" t="str">
        <v/>
      </c>
      <c r="M2506" t="str">
        <v/>
      </c>
      <c r="N2506" t="str">
        <v/>
      </c>
      <c r="O2506" t="str">
        <v/>
      </c>
      <c r="P2506" t="str">
        <v/>
      </c>
      <c r="Q2506">
        <v>2589</v>
      </c>
      <c r="R2506" t="str">
        <v>0d51a686-652b-478f-9502-50b11abafa54</v>
      </c>
      <c r="S2506" t="str">
        <v>94279771-0dd8-44b8-955b-275714b1489b</v>
      </c>
      <c r="T2506" t="str">
        <v>58bc2f80-d8e3-451f-a47d-a7bd05ff94be</v>
      </c>
      <c r="U2506" t="str">
        <v>ICE002505</v>
      </c>
      <c r="V2506" t="b">
        <f>ISNUMBER(MATCH( ""&amp; T2506,  Emploees!AC:AC,0))</f>
        <v>0</v>
      </c>
      <c r="W2506" t="b">
        <f>IF(V2506,FALSE,ISNUMBER(MATCH(T2506,Emploees!B:B,0)))</f>
        <v>0</v>
      </c>
      <c r="X2506" t="b">
        <v>1</v>
      </c>
      <c r="Y2506" t="e">
        <f>MATCH(ROW(),Sheet2!$A$2:$A$8,0)</f>
        <v>#N/A</v>
      </c>
    </row>
    <row r="2507" spans="1:25" hidden="1" x14ac:dyDescent="0.25">
      <c r="A2507" t="str">
        <v>ჯი-ემ პრინტი</v>
      </c>
      <c r="B2507" t="str">
        <v>204558503</v>
      </c>
      <c r="C2507" s="19" t="str">
        <v/>
      </c>
      <c r="E2507" t="str">
        <v/>
      </c>
      <c r="F2507" t="str">
        <v/>
      </c>
      <c r="H2507" t="str">
        <v/>
      </c>
      <c r="I2507" t="str">
        <v/>
      </c>
      <c r="J2507" t="str">
        <v/>
      </c>
      <c r="K2507" t="str">
        <v/>
      </c>
      <c r="M2507" t="str">
        <v/>
      </c>
      <c r="N2507" t="str">
        <v/>
      </c>
      <c r="O2507" t="str">
        <v/>
      </c>
      <c r="P2507" t="str">
        <v/>
      </c>
      <c r="Q2507">
        <v>1894</v>
      </c>
      <c r="R2507" t="str">
        <v>0d51a686-652b-478f-9502-50b11abafa54</v>
      </c>
      <c r="S2507" t="str">
        <v>94279771-0dd8-44b8-955b-275714b1489b</v>
      </c>
      <c r="T2507" t="str">
        <v>b43026ea-f1fa-44b7-bee0-9c74499c898a</v>
      </c>
      <c r="U2507" t="str">
        <v>ICE002506</v>
      </c>
      <c r="V2507" t="b">
        <f>ISNUMBER(MATCH( ""&amp; T2507,  Emploees!AC:AC,0))</f>
        <v>0</v>
      </c>
      <c r="W2507" t="b">
        <f>IF(V2507,FALSE,ISNUMBER(MATCH(T2507,Emploees!B:B,0)))</f>
        <v>0</v>
      </c>
      <c r="X2507" t="b">
        <v>1</v>
      </c>
      <c r="Y2507" t="e">
        <f>MATCH(ROW(),Sheet2!$A$2:$A$8,0)</f>
        <v>#N/A</v>
      </c>
    </row>
    <row r="2508" spans="1:25" hidden="1" x14ac:dyDescent="0.25">
      <c r="A2508" t="str">
        <v>ფასტ ენდ შაინ</v>
      </c>
      <c r="B2508" t="str">
        <v>405393970</v>
      </c>
      <c r="C2508" s="19" t="str">
        <v/>
      </c>
      <c r="E2508" t="str">
        <v/>
      </c>
      <c r="F2508" t="str">
        <v/>
      </c>
      <c r="H2508" t="str">
        <v/>
      </c>
      <c r="I2508" t="str">
        <v/>
      </c>
      <c r="J2508" t="str">
        <v/>
      </c>
      <c r="K2508" t="str">
        <v/>
      </c>
      <c r="M2508" t="str">
        <v/>
      </c>
      <c r="N2508" t="str">
        <v/>
      </c>
      <c r="O2508" t="str">
        <v/>
      </c>
      <c r="P2508" t="str">
        <v/>
      </c>
      <c r="Q2508">
        <v>1836</v>
      </c>
      <c r="R2508" t="str">
        <v>0d51a686-652b-478f-9502-50b11abafa54</v>
      </c>
      <c r="S2508" t="str">
        <v>94279771-0dd8-44b8-955b-275714b1489b</v>
      </c>
      <c r="T2508" t="str">
        <v>a1053e94-ba35-49cd-90e7-f62afd0309eb</v>
      </c>
      <c r="U2508" t="str">
        <v>ICE002507</v>
      </c>
      <c r="V2508" t="b">
        <f>ISNUMBER(MATCH( ""&amp; T2508,  Emploees!AC:AC,0))</f>
        <v>0</v>
      </c>
      <c r="W2508" t="b">
        <f>IF(V2508,FALSE,ISNUMBER(MATCH(T2508,Emploees!B:B,0)))</f>
        <v>0</v>
      </c>
      <c r="X2508" t="b">
        <v>1</v>
      </c>
      <c r="Y2508" t="e">
        <f>MATCH(ROW(),Sheet2!$A$2:$A$8,0)</f>
        <v>#N/A</v>
      </c>
    </row>
    <row r="2509" spans="1:25" hidden="1" x14ac:dyDescent="0.25">
      <c r="A2509" t="str">
        <v>ბესტ გრუპ</v>
      </c>
      <c r="B2509" t="str">
        <v>400195686</v>
      </c>
      <c r="C2509" s="19" t="str">
        <v/>
      </c>
      <c r="E2509" t="str">
        <v/>
      </c>
      <c r="F2509" t="str">
        <v/>
      </c>
      <c r="H2509" t="str">
        <v/>
      </c>
      <c r="I2509" t="str">
        <v/>
      </c>
      <c r="J2509" t="str">
        <v/>
      </c>
      <c r="K2509" t="str">
        <v/>
      </c>
      <c r="M2509" t="str">
        <v/>
      </c>
      <c r="N2509" t="str">
        <v/>
      </c>
      <c r="O2509" t="str">
        <v/>
      </c>
      <c r="P2509" t="str">
        <v/>
      </c>
      <c r="Q2509">
        <v>1622</v>
      </c>
      <c r="R2509" t="str">
        <v>0d51a686-652b-478f-9502-50b11abafa54</v>
      </c>
      <c r="S2509" t="str">
        <v>94279771-0dd8-44b8-955b-275714b1489b</v>
      </c>
      <c r="T2509" t="str">
        <v>2ac47c47-aa26-488f-b872-54724c802168</v>
      </c>
      <c r="U2509" t="str">
        <v>ICE002508</v>
      </c>
      <c r="V2509" t="b">
        <f>ISNUMBER(MATCH( ""&amp; T2509,  Emploees!AC:AC,0))</f>
        <v>0</v>
      </c>
      <c r="W2509" t="b">
        <f>IF(V2509,FALSE,ISNUMBER(MATCH(T2509,Emploees!B:B,0)))</f>
        <v>0</v>
      </c>
      <c r="X2509" t="b">
        <v>1</v>
      </c>
      <c r="Y2509" t="e">
        <f>MATCH(ROW(),Sheet2!$A$2:$A$8,0)</f>
        <v>#N/A</v>
      </c>
    </row>
    <row r="2510" spans="1:25" hidden="1" x14ac:dyDescent="0.25">
      <c r="A2510" t="str">
        <v>პორტო ფრანკო</v>
      </c>
      <c r="B2510" t="str">
        <v>445405393</v>
      </c>
      <c r="C2510" s="19" t="str">
        <v/>
      </c>
      <c r="E2510" t="str">
        <v/>
      </c>
      <c r="F2510" t="str">
        <v/>
      </c>
      <c r="H2510" t="str">
        <v/>
      </c>
      <c r="I2510" t="str">
        <v/>
      </c>
      <c r="J2510" t="str">
        <v/>
      </c>
      <c r="K2510" t="str">
        <v/>
      </c>
      <c r="M2510" t="str">
        <v/>
      </c>
      <c r="N2510" t="str">
        <v/>
      </c>
      <c r="O2510" t="str">
        <v/>
      </c>
      <c r="P2510" t="str">
        <v/>
      </c>
      <c r="Q2510" t="str">
        <v/>
      </c>
      <c r="R2510" t="str">
        <v>0d51a686-652b-478f-9502-50b11abafa54</v>
      </c>
      <c r="S2510" t="str">
        <v>94279771-0dd8-44b8-955b-275714b1489b</v>
      </c>
      <c r="T2510" t="str">
        <v>56deaefd-a371-4eb1-b5dd-d15e4fd87d5b</v>
      </c>
      <c r="U2510" t="str">
        <v>ICE002509</v>
      </c>
      <c r="V2510" t="b">
        <f>ISNUMBER(MATCH( ""&amp; T2510,  Emploees!AC:AC,0))</f>
        <v>0</v>
      </c>
      <c r="W2510" t="b">
        <f>IF(V2510,FALSE,ISNUMBER(MATCH(T2510,Emploees!B:B,0)))</f>
        <v>0</v>
      </c>
      <c r="X2510" t="b">
        <v>1</v>
      </c>
      <c r="Y2510" t="e">
        <f>MATCH(ROW(),Sheet2!$A$2:$A$8,0)</f>
        <v>#N/A</v>
      </c>
    </row>
    <row r="2511" spans="1:25" hidden="1" x14ac:dyDescent="0.25">
      <c r="A2511" t="str">
        <v>ანასტასია სალი</v>
      </c>
      <c r="B2511" t="str">
        <v>59191000804</v>
      </c>
      <c r="C2511" s="19" t="str">
        <v/>
      </c>
      <c r="E2511" t="str">
        <v>Female</v>
      </c>
      <c r="F2511" t="b">
        <v>0</v>
      </c>
      <c r="H2511" t="str">
        <v/>
      </c>
      <c r="I2511" t="str">
        <v/>
      </c>
      <c r="J2511" t="str">
        <v/>
      </c>
      <c r="K2511" t="str">
        <v>GE12TB7174445068100003</v>
      </c>
      <c r="M2511" t="str">
        <v/>
      </c>
      <c r="N2511" t="str">
        <v/>
      </c>
      <c r="O2511" t="str">
        <v/>
      </c>
      <c r="P2511" t="str">
        <v/>
      </c>
      <c r="Q2511" t="str">
        <v/>
      </c>
      <c r="R2511" t="str">
        <v>bf4d83f9-5064-4958-af6e-e4c21b2e4880</v>
      </c>
      <c r="S2511" t="str">
        <v>38dcd6d2-62e3-437b-9be2-d9cf88c8cb86</v>
      </c>
      <c r="T2511" t="str">
        <v>3620954a-dca8-4afe-a705-2ed73d78cacc</v>
      </c>
      <c r="U2511" t="str">
        <v>ICE002510</v>
      </c>
      <c r="V2511" t="b">
        <f>ISNUMBER(MATCH( ""&amp; T2511,  Emploees!AC:AC,0))</f>
        <v>0</v>
      </c>
      <c r="W2511" t="b">
        <f>IF(V2511,FALSE,ISNUMBER(MATCH(T2511,Emploees!B:B,0)))</f>
        <v>0</v>
      </c>
      <c r="X2511" t="b">
        <v>1</v>
      </c>
      <c r="Y2511" t="e">
        <f>MATCH(ROW(),Sheet2!$A$2:$A$8,0)</f>
        <v>#N/A</v>
      </c>
    </row>
    <row r="2512" spans="1:25" hidden="1" x14ac:dyDescent="0.25">
      <c r="A2512" t="str">
        <v>ლერი ზოსიძე</v>
      </c>
      <c r="B2512" t="str">
        <v>61006069156</v>
      </c>
      <c r="C2512" s="19" t="str">
        <v/>
      </c>
      <c r="E2512" t="str">
        <v>Male</v>
      </c>
      <c r="F2512" t="b">
        <v>1</v>
      </c>
      <c r="H2512" t="str">
        <v/>
      </c>
      <c r="I2512" t="str">
        <v/>
      </c>
      <c r="J2512" t="str">
        <v/>
      </c>
      <c r="K2512" t="str">
        <v>GE29BG0000000541666524</v>
      </c>
      <c r="M2512" t="str">
        <v/>
      </c>
      <c r="N2512" t="str">
        <v/>
      </c>
      <c r="O2512" t="str">
        <v/>
      </c>
      <c r="P2512" t="str">
        <v/>
      </c>
      <c r="Q2512" t="str">
        <v/>
      </c>
      <c r="R2512" t="str">
        <v>bf4d83f9-5064-4958-af6e-e4c21b2e4880</v>
      </c>
      <c r="S2512" t="str">
        <v>94279771-0dd8-44b8-955b-275714b1489b</v>
      </c>
      <c r="T2512" t="str">
        <v>07374307-b031-4b70-886c-feff34e2114a</v>
      </c>
      <c r="U2512" t="str">
        <v>ICE002511</v>
      </c>
      <c r="V2512" t="b">
        <f>ISNUMBER(MATCH( ""&amp; T2512,  Emploees!AC:AC,0))</f>
        <v>0</v>
      </c>
      <c r="W2512" t="b">
        <f>IF(V2512,FALSE,ISNUMBER(MATCH(T2512,Emploees!B:B,0)))</f>
        <v>0</v>
      </c>
      <c r="X2512" t="b">
        <v>1</v>
      </c>
      <c r="Y2512" t="e">
        <f>MATCH(ROW(),Sheet2!$A$2:$A$8,0)</f>
        <v>#N/A</v>
      </c>
    </row>
    <row r="2513" spans="1:25" hidden="1" x14ac:dyDescent="0.25">
      <c r="A2513" t="str">
        <v>ალექსანდრე აჯიევი</v>
      </c>
      <c r="B2513" t="str">
        <v>01003015421</v>
      </c>
      <c r="C2513" s="19" t="str">
        <v/>
      </c>
      <c r="E2513" t="str">
        <v>Male</v>
      </c>
      <c r="F2513" t="str">
        <v/>
      </c>
      <c r="H2513" t="str">
        <v/>
      </c>
      <c r="I2513" t="str">
        <v/>
      </c>
      <c r="J2513" t="str">
        <v/>
      </c>
      <c r="K2513" t="str">
        <v/>
      </c>
      <c r="M2513" t="str">
        <v/>
      </c>
      <c r="N2513" t="str">
        <v/>
      </c>
      <c r="O2513" t="str">
        <v/>
      </c>
      <c r="P2513" t="str">
        <v/>
      </c>
      <c r="Q2513">
        <v>2467</v>
      </c>
      <c r="R2513" t="str">
        <v>ba538574-e93f-4ce8-a780-667b61fc970a</v>
      </c>
      <c r="S2513" t="str">
        <v>94279771-0dd8-44b8-955b-275714b1489b</v>
      </c>
      <c r="T2513" t="str">
        <v>3b16a0f7-34d2-4f1f-8175-4bbaf194c39f</v>
      </c>
      <c r="U2513" t="str">
        <v>ICE002512</v>
      </c>
      <c r="V2513" t="b">
        <f>ISNUMBER(MATCH( ""&amp; T2513,  Emploees!AC:AC,0))</f>
        <v>0</v>
      </c>
      <c r="W2513" t="b">
        <f>IF(V2513,FALSE,ISNUMBER(MATCH(T2513,Emploees!B:B,0)))</f>
        <v>0</v>
      </c>
      <c r="X2513" t="b">
        <v>1</v>
      </c>
      <c r="Y2513" t="e">
        <f>MATCH(ROW(),Sheet2!$A$2:$A$8,0)</f>
        <v>#N/A</v>
      </c>
    </row>
    <row r="2514" spans="1:25" hidden="1" x14ac:dyDescent="0.25">
      <c r="A2514" t="str">
        <v>ზინა ალხანაიძე</v>
      </c>
      <c r="B2514" t="str">
        <v>20001009766</v>
      </c>
      <c r="C2514" s="19" t="str">
        <v/>
      </c>
      <c r="E2514" t="str">
        <v>Female</v>
      </c>
      <c r="F2514" t="str">
        <v/>
      </c>
      <c r="H2514" t="str">
        <v/>
      </c>
      <c r="I2514" t="str">
        <v/>
      </c>
      <c r="J2514" t="str">
        <v/>
      </c>
      <c r="K2514" t="str">
        <v/>
      </c>
      <c r="M2514" t="str">
        <v/>
      </c>
      <c r="N2514" t="str">
        <v/>
      </c>
      <c r="O2514" t="str">
        <v/>
      </c>
      <c r="P2514" t="str">
        <v/>
      </c>
      <c r="Q2514" t="str">
        <v/>
      </c>
      <c r="R2514" t="str">
        <v>ba538574-e93f-4ce8-a780-667b61fc970a</v>
      </c>
      <c r="S2514" t="str">
        <v>94279771-0dd8-44b8-955b-275714b1489b</v>
      </c>
      <c r="T2514" t="str">
        <v>0b3f0309-08b0-41f1-92d1-91d8bba7c9c1</v>
      </c>
      <c r="U2514" t="str">
        <v>ICE002513</v>
      </c>
      <c r="V2514" t="b">
        <f>ISNUMBER(MATCH( ""&amp; T2514,  Emploees!AC:AC,0))</f>
        <v>0</v>
      </c>
      <c r="W2514" t="b">
        <f>IF(V2514,FALSE,ISNUMBER(MATCH(T2514,Emploees!B:B,0)))</f>
        <v>0</v>
      </c>
      <c r="X2514" t="b">
        <v>1</v>
      </c>
      <c r="Y2514" t="e">
        <f>MATCH(ROW(),Sheet2!$A$2:$A$8,0)</f>
        <v>#N/A</v>
      </c>
    </row>
    <row r="2515" spans="1:25" hidden="1" x14ac:dyDescent="0.25">
      <c r="A2515" t="str">
        <v>ტრისტან დავითაძე</v>
      </c>
      <c r="B2515" t="str">
        <v>61906084456</v>
      </c>
      <c r="C2515" s="19" t="str">
        <v/>
      </c>
      <c r="E2515" t="str">
        <v>Male</v>
      </c>
      <c r="F2515" t="str">
        <v/>
      </c>
      <c r="H2515" t="str">
        <v/>
      </c>
      <c r="I2515" t="str">
        <v/>
      </c>
      <c r="J2515" t="str">
        <v/>
      </c>
      <c r="K2515" t="str">
        <v/>
      </c>
      <c r="M2515" t="str">
        <v/>
      </c>
      <c r="N2515" t="str">
        <v/>
      </c>
      <c r="O2515" t="str">
        <v/>
      </c>
      <c r="P2515" t="str">
        <v/>
      </c>
      <c r="Q2515" t="str">
        <v/>
      </c>
      <c r="R2515" t="str">
        <v>ba538574-e93f-4ce8-a780-667b61fc970a</v>
      </c>
      <c r="S2515" t="str">
        <v>94279771-0dd8-44b8-955b-275714b1489b</v>
      </c>
      <c r="T2515" t="str">
        <v>e755deae-6245-49aa-b44d-9c4141ae2b64</v>
      </c>
      <c r="U2515" t="str">
        <v>ICE002514</v>
      </c>
      <c r="V2515" t="b">
        <f>ISNUMBER(MATCH( ""&amp; T2515,  Emploees!AC:AC,0))</f>
        <v>0</v>
      </c>
      <c r="W2515" t="b">
        <f>IF(V2515,FALSE,ISNUMBER(MATCH(T2515,Emploees!B:B,0)))</f>
        <v>0</v>
      </c>
      <c r="X2515" t="b">
        <v>1</v>
      </c>
      <c r="Y2515" t="e">
        <f>MATCH(ROW(),Sheet2!$A$2:$A$8,0)</f>
        <v>#N/A</v>
      </c>
    </row>
    <row r="2516" spans="1:25" hidden="1" x14ac:dyDescent="0.25">
      <c r="A2516" t="str">
        <v>საქართველოს მწარმოებლის გაფართოებული ვალდებულების ასოციაცია</v>
      </c>
      <c r="B2516" t="str">
        <v>406350112</v>
      </c>
      <c r="C2516" s="19" t="str">
        <v/>
      </c>
      <c r="E2516" t="str">
        <v/>
      </c>
      <c r="F2516" t="str">
        <v/>
      </c>
      <c r="H2516" t="str">
        <v/>
      </c>
      <c r="I2516" t="str">
        <v/>
      </c>
      <c r="J2516" t="str">
        <v/>
      </c>
      <c r="K2516" t="str">
        <v/>
      </c>
      <c r="M2516" t="str">
        <v/>
      </c>
      <c r="N2516" t="str">
        <v/>
      </c>
      <c r="O2516" t="str">
        <v/>
      </c>
      <c r="P2516" t="str">
        <v/>
      </c>
      <c r="Q2516">
        <v>2239</v>
      </c>
      <c r="R2516" t="str">
        <v>831339ac-64e3-4d4c-9726-074e2d68b19c</v>
      </c>
      <c r="S2516" t="str">
        <v>94279771-0dd8-44b8-955b-275714b1489b</v>
      </c>
      <c r="T2516" t="str">
        <v>961fe73f-1f22-4e25-b991-9bce07650b7b</v>
      </c>
      <c r="U2516" t="str">
        <v>ICE002515</v>
      </c>
      <c r="V2516" t="b">
        <f>ISNUMBER(MATCH( ""&amp; T2516,  Emploees!AC:AC,0))</f>
        <v>0</v>
      </c>
      <c r="W2516" t="b">
        <f>IF(V2516,FALSE,ISNUMBER(MATCH(T2516,Emploees!B:B,0)))</f>
        <v>0</v>
      </c>
      <c r="X2516" t="b">
        <v>1</v>
      </c>
      <c r="Y2516" t="e">
        <f>MATCH(ROW(),Sheet2!$A$2:$A$8,0)</f>
        <v>#N/A</v>
      </c>
    </row>
    <row r="2517" spans="1:25" hidden="1" x14ac:dyDescent="0.25">
      <c r="A2517" t="str">
        <v>არმენ გევორქიანი</v>
      </c>
      <c r="B2517" t="str">
        <v>01027005213</v>
      </c>
      <c r="C2517" s="19" t="str">
        <v/>
      </c>
      <c r="E2517" t="str">
        <v>Male</v>
      </c>
      <c r="F2517" t="str">
        <v/>
      </c>
      <c r="H2517" t="str">
        <v/>
      </c>
      <c r="I2517" t="str">
        <v/>
      </c>
      <c r="J2517" t="str">
        <v/>
      </c>
      <c r="K2517" t="str">
        <v/>
      </c>
      <c r="M2517" t="str">
        <v/>
      </c>
      <c r="N2517" t="str">
        <v/>
      </c>
      <c r="O2517" t="str">
        <v/>
      </c>
      <c r="P2517" t="str">
        <v/>
      </c>
      <c r="Q2517">
        <v>2252</v>
      </c>
      <c r="R2517" t="str">
        <v>ba538574-e93f-4ce8-a780-667b61fc970a</v>
      </c>
      <c r="S2517" t="str">
        <v>94279771-0dd8-44b8-955b-275714b1489b</v>
      </c>
      <c r="T2517" t="str">
        <v>1e63c30f-cb78-4587-8cf0-c4862554c716</v>
      </c>
      <c r="U2517" t="str">
        <v>ICE002516</v>
      </c>
      <c r="V2517" t="b">
        <f>ISNUMBER(MATCH( ""&amp; T2517,  Emploees!AC:AC,0))</f>
        <v>0</v>
      </c>
      <c r="W2517" t="b">
        <f>IF(V2517,FALSE,ISNUMBER(MATCH(T2517,Emploees!B:B,0)))</f>
        <v>0</v>
      </c>
      <c r="X2517" t="b">
        <v>1</v>
      </c>
      <c r="Y2517" t="e">
        <f>MATCH(ROW(),Sheet2!$A$2:$A$8,0)</f>
        <v>#N/A</v>
      </c>
    </row>
    <row r="2518" spans="1:25" hidden="1" x14ac:dyDescent="0.25">
      <c r="A2518" t="str">
        <v>ელენე ცარციძე</v>
      </c>
      <c r="B2518" t="str">
        <v>01001091190</v>
      </c>
      <c r="C2518" s="19" t="str">
        <v/>
      </c>
      <c r="E2518" t="str">
        <v>Female</v>
      </c>
      <c r="F2518" t="str">
        <v/>
      </c>
      <c r="H2518" t="str">
        <v/>
      </c>
      <c r="I2518" t="str">
        <v/>
      </c>
      <c r="J2518" t="str">
        <v/>
      </c>
      <c r="K2518" t="str">
        <v/>
      </c>
      <c r="M2518" t="str">
        <v/>
      </c>
      <c r="N2518" t="str">
        <v/>
      </c>
      <c r="O2518" t="str">
        <v/>
      </c>
      <c r="P2518" t="str">
        <v/>
      </c>
      <c r="Q2518">
        <v>2040</v>
      </c>
      <c r="R2518" t="str">
        <v>ba538574-e93f-4ce8-a780-667b61fc970a</v>
      </c>
      <c r="S2518" t="str">
        <v>94279771-0dd8-44b8-955b-275714b1489b</v>
      </c>
      <c r="T2518" t="str">
        <v>592d7795-b3d1-4362-a8a9-87b34b944357</v>
      </c>
      <c r="U2518" t="str">
        <v>ICE002517</v>
      </c>
      <c r="V2518" t="b">
        <f>ISNUMBER(MATCH( ""&amp; T2518,  Emploees!AC:AC,0))</f>
        <v>0</v>
      </c>
      <c r="W2518" t="b">
        <f>IF(V2518,FALSE,ISNUMBER(MATCH(T2518,Emploees!B:B,0)))</f>
        <v>0</v>
      </c>
      <c r="X2518" t="b">
        <v>1</v>
      </c>
      <c r="Y2518" t="e">
        <f>MATCH(ROW(),Sheet2!$A$2:$A$8,0)</f>
        <v>#N/A</v>
      </c>
    </row>
    <row r="2519" spans="1:25" hidden="1" x14ac:dyDescent="0.25">
      <c r="A2519" t="str">
        <v>ოლეგ გორგილაძე</v>
      </c>
      <c r="B2519" t="str">
        <v>61001081727</v>
      </c>
      <c r="C2519" s="19" t="str">
        <v/>
      </c>
      <c r="E2519" t="str">
        <v>Male</v>
      </c>
      <c r="F2519" t="str">
        <v/>
      </c>
      <c r="H2519" t="str">
        <v/>
      </c>
      <c r="I2519" t="str">
        <v/>
      </c>
      <c r="J2519" t="str">
        <v/>
      </c>
      <c r="K2519" t="str">
        <v/>
      </c>
      <c r="M2519" t="str">
        <v/>
      </c>
      <c r="N2519" t="str">
        <v/>
      </c>
      <c r="O2519" t="str">
        <v/>
      </c>
      <c r="P2519" t="str">
        <v/>
      </c>
      <c r="Q2519">
        <v>1987</v>
      </c>
      <c r="R2519" t="str">
        <v>ba538574-e93f-4ce8-a780-667b61fc970a</v>
      </c>
      <c r="S2519" t="str">
        <v>94279771-0dd8-44b8-955b-275714b1489b</v>
      </c>
      <c r="T2519" t="str">
        <v>17c7808f-b82b-4f7f-b9f7-26de270e06d0</v>
      </c>
      <c r="U2519" t="str">
        <v>ICE002518</v>
      </c>
      <c r="V2519" t="b">
        <f>ISNUMBER(MATCH( ""&amp; T2519,  Emploees!AC:AC,0))</f>
        <v>0</v>
      </c>
      <c r="W2519" t="b">
        <f>IF(V2519,FALSE,ISNUMBER(MATCH(T2519,Emploees!B:B,0)))</f>
        <v>0</v>
      </c>
      <c r="X2519" t="b">
        <v>1</v>
      </c>
      <c r="Y2519" t="e">
        <f>MATCH(ROW(),Sheet2!$A$2:$A$8,0)</f>
        <v>#N/A</v>
      </c>
    </row>
    <row r="2520" spans="1:25" hidden="1" x14ac:dyDescent="0.25">
      <c r="A2520" t="str">
        <v>ჯიაი გრუპი</v>
      </c>
      <c r="B2520" t="str">
        <v>406330457</v>
      </c>
      <c r="C2520" s="19" t="str">
        <v/>
      </c>
      <c r="E2520" t="str">
        <v/>
      </c>
      <c r="F2520" t="str">
        <v/>
      </c>
      <c r="H2520" t="str">
        <v/>
      </c>
      <c r="I2520" t="str">
        <v/>
      </c>
      <c r="J2520" t="str">
        <v/>
      </c>
      <c r="K2520" t="str">
        <v>GE23BG0000000525663184</v>
      </c>
      <c r="M2520" t="str">
        <v/>
      </c>
      <c r="N2520" t="str">
        <v/>
      </c>
      <c r="O2520" t="str">
        <v/>
      </c>
      <c r="P2520" t="str">
        <v/>
      </c>
      <c r="Q2520">
        <v>2509</v>
      </c>
      <c r="R2520" t="str">
        <v>0d51a686-652b-478f-9502-50b11abafa54</v>
      </c>
      <c r="S2520" t="str">
        <v>94279771-0dd8-44b8-955b-275714b1489b</v>
      </c>
      <c r="T2520" t="str">
        <v>f593097d-c624-40d7-8c91-923236270973</v>
      </c>
      <c r="U2520" t="str">
        <v>ICE002519</v>
      </c>
      <c r="V2520" t="b">
        <f>ISNUMBER(MATCH( ""&amp; T2520,  Emploees!AC:AC,0))</f>
        <v>0</v>
      </c>
      <c r="W2520" t="b">
        <f>IF(V2520,FALSE,ISNUMBER(MATCH(T2520,Emploees!B:B,0)))</f>
        <v>0</v>
      </c>
      <c r="X2520" t="b">
        <v>1</v>
      </c>
      <c r="Y2520" t="e">
        <f>MATCH(ROW(),Sheet2!$A$2:$A$8,0)</f>
        <v>#N/A</v>
      </c>
    </row>
    <row r="2521" spans="1:25" hidden="1" x14ac:dyDescent="0.25">
      <c r="A2521" t="str">
        <v>ყვარელი პალასი</v>
      </c>
      <c r="B2521" t="str">
        <v>241582649</v>
      </c>
      <c r="C2521" s="19" t="str">
        <v/>
      </c>
      <c r="E2521" t="str">
        <v/>
      </c>
      <c r="F2521" t="str">
        <v/>
      </c>
      <c r="H2521" t="str">
        <v/>
      </c>
      <c r="I2521" t="str">
        <v/>
      </c>
      <c r="J2521" t="str">
        <v/>
      </c>
      <c r="K2521" t="str">
        <v>GE69TB7393436020100008</v>
      </c>
      <c r="M2521" t="str">
        <v/>
      </c>
      <c r="N2521" t="str">
        <v/>
      </c>
      <c r="O2521" t="str">
        <v/>
      </c>
      <c r="P2521" t="str">
        <v/>
      </c>
      <c r="Q2521">
        <v>2508</v>
      </c>
      <c r="R2521" t="str">
        <v>0d51a686-652b-478f-9502-50b11abafa54</v>
      </c>
      <c r="S2521" t="str">
        <v>94279771-0dd8-44b8-955b-275714b1489b</v>
      </c>
      <c r="T2521" t="str">
        <v>784d3111-744b-4e69-9d26-11f3eb8af21c</v>
      </c>
      <c r="U2521" t="str">
        <v>ICE002520</v>
      </c>
      <c r="V2521" t="b">
        <f>ISNUMBER(MATCH( ""&amp; T2521,  Emploees!AC:AC,0))</f>
        <v>0</v>
      </c>
      <c r="W2521" t="b">
        <f>IF(V2521,FALSE,ISNUMBER(MATCH(T2521,Emploees!B:B,0)))</f>
        <v>0</v>
      </c>
      <c r="X2521" t="b">
        <v>1</v>
      </c>
      <c r="Y2521" t="e">
        <f>MATCH(ROW(),Sheet2!$A$2:$A$8,0)</f>
        <v>#N/A</v>
      </c>
    </row>
    <row r="2522" spans="1:25" hidden="1" x14ac:dyDescent="0.25">
      <c r="A2522" t="str">
        <v>ბესარიონ მანველიძე</v>
      </c>
      <c r="B2522" t="str">
        <v>01013026896</v>
      </c>
      <c r="C2522" s="19" t="str">
        <v/>
      </c>
      <c r="E2522" t="str">
        <v>Male</v>
      </c>
      <c r="F2522" t="str">
        <v/>
      </c>
      <c r="H2522" t="str">
        <v/>
      </c>
      <c r="I2522" t="str">
        <v/>
      </c>
      <c r="J2522" t="str">
        <v/>
      </c>
      <c r="K2522" t="str">
        <v>GE66BG0000000589387336</v>
      </c>
      <c r="M2522" t="str">
        <v/>
      </c>
      <c r="N2522" t="str">
        <v/>
      </c>
      <c r="O2522" t="str">
        <v/>
      </c>
      <c r="P2522" t="str">
        <v/>
      </c>
      <c r="Q2522">
        <v>2506</v>
      </c>
      <c r="R2522" t="str">
        <v>ba538574-e93f-4ce8-a780-667b61fc970a</v>
      </c>
      <c r="S2522" t="str">
        <v>94279771-0dd8-44b8-955b-275714b1489b</v>
      </c>
      <c r="T2522" t="str">
        <v>9578f492-9182-4703-b701-17c8cbf7648d</v>
      </c>
      <c r="U2522" t="str">
        <v>ICE002521</v>
      </c>
      <c r="V2522" t="b">
        <f>ISNUMBER(MATCH( ""&amp; T2522,  Emploees!AC:AC,0))</f>
        <v>0</v>
      </c>
      <c r="W2522" t="b">
        <f>IF(V2522,FALSE,ISNUMBER(MATCH(T2522,Emploees!B:B,0)))</f>
        <v>0</v>
      </c>
      <c r="X2522" t="b">
        <v>1</v>
      </c>
      <c r="Y2522" t="e">
        <f>MATCH(ROW(),Sheet2!$A$2:$A$8,0)</f>
        <v>#N/A</v>
      </c>
    </row>
    <row r="2523" spans="1:25" hidden="1" x14ac:dyDescent="0.25">
      <c r="A2523" t="str">
        <v>ნიკოლოზ ცხოიძე</v>
      </c>
      <c r="B2523" t="str">
        <v>61003000270</v>
      </c>
      <c r="C2523" s="19" t="str">
        <v/>
      </c>
      <c r="E2523" t="str">
        <v>Male</v>
      </c>
      <c r="F2523" t="b">
        <v>1</v>
      </c>
      <c r="H2523" t="str">
        <v/>
      </c>
      <c r="I2523" t="str">
        <v/>
      </c>
      <c r="J2523" t="str">
        <v/>
      </c>
      <c r="K2523" t="str">
        <v>GE40BG0000000545246596</v>
      </c>
      <c r="M2523" t="str">
        <v/>
      </c>
      <c r="N2523" t="str">
        <v/>
      </c>
      <c r="O2523" t="str">
        <v/>
      </c>
      <c r="P2523" t="str">
        <v/>
      </c>
      <c r="Q2523" t="str">
        <v/>
      </c>
      <c r="R2523" t="str">
        <v>bf4d83f9-5064-4958-af6e-e4c21b2e4880</v>
      </c>
      <c r="S2523" t="str">
        <v>94279771-0dd8-44b8-955b-275714b1489b</v>
      </c>
      <c r="T2523" t="str">
        <v>54f07308-467b-4593-a931-0cdf95d98c07</v>
      </c>
      <c r="U2523" t="str">
        <v>ICE002522</v>
      </c>
      <c r="V2523" t="b">
        <f>ISNUMBER(MATCH( ""&amp; T2523,  Emploees!AC:AC,0))</f>
        <v>0</v>
      </c>
      <c r="W2523" t="b">
        <f>IF(V2523,FALSE,ISNUMBER(MATCH(T2523,Emploees!B:B,0)))</f>
        <v>0</v>
      </c>
      <c r="X2523" t="b">
        <v>1</v>
      </c>
      <c r="Y2523" t="e">
        <f>MATCH(ROW(),Sheet2!$A$2:$A$8,0)</f>
        <v>#N/A</v>
      </c>
    </row>
    <row r="2524" spans="1:25" hidden="1" x14ac:dyDescent="0.25">
      <c r="A2524" t="str">
        <v>ეიესბისი</v>
      </c>
      <c r="B2524" t="str">
        <v>402083311</v>
      </c>
      <c r="C2524" s="19" t="str">
        <v/>
      </c>
      <c r="E2524" t="str">
        <v/>
      </c>
      <c r="F2524" t="str">
        <v/>
      </c>
      <c r="H2524" t="str">
        <v/>
      </c>
      <c r="I2524" t="str">
        <v/>
      </c>
      <c r="J2524" t="str">
        <v/>
      </c>
      <c r="K2524" t="str">
        <v>GE86BG0000000101033104</v>
      </c>
      <c r="M2524" t="str">
        <v/>
      </c>
      <c r="N2524" t="str">
        <v/>
      </c>
      <c r="O2524" t="str">
        <v/>
      </c>
      <c r="P2524" t="str">
        <v/>
      </c>
      <c r="Q2524">
        <v>2512</v>
      </c>
      <c r="R2524" t="str">
        <v>0d51a686-652b-478f-9502-50b11abafa54</v>
      </c>
      <c r="S2524" t="str">
        <v>94279771-0dd8-44b8-955b-275714b1489b</v>
      </c>
      <c r="T2524" t="str">
        <v>2ff2d9b0-8235-439e-a920-1bdd18a0a46a</v>
      </c>
      <c r="U2524" t="str">
        <v>ICE002523</v>
      </c>
      <c r="V2524" t="b">
        <f>ISNUMBER(MATCH( ""&amp; T2524,  Emploees!AC:AC,0))</f>
        <v>0</v>
      </c>
      <c r="W2524" t="b">
        <f>IF(V2524,FALSE,ISNUMBER(MATCH(T2524,Emploees!B:B,0)))</f>
        <v>0</v>
      </c>
      <c r="X2524" t="b">
        <v>1</v>
      </c>
      <c r="Y2524" t="e">
        <f>MATCH(ROW(),Sheet2!$A$2:$A$8,0)</f>
        <v>#N/A</v>
      </c>
    </row>
    <row r="2525" spans="1:25" hidden="1" x14ac:dyDescent="0.25">
      <c r="A2525" t="str">
        <v>ზურაბ ბახტაძე</v>
      </c>
      <c r="B2525" t="str">
        <v>01024008557</v>
      </c>
      <c r="C2525" s="19" t="str">
        <v/>
      </c>
      <c r="E2525" t="str">
        <v>Male</v>
      </c>
      <c r="F2525" t="b">
        <v>0</v>
      </c>
      <c r="H2525" t="str">
        <v/>
      </c>
      <c r="I2525" t="str">
        <v/>
      </c>
      <c r="J2525" t="str">
        <v/>
      </c>
      <c r="K2525" t="str">
        <v>GE28BG0000000813141800</v>
      </c>
      <c r="M2525" t="str">
        <v/>
      </c>
      <c r="N2525" t="str">
        <v/>
      </c>
      <c r="O2525" t="str">
        <v/>
      </c>
      <c r="P2525" t="str">
        <v/>
      </c>
      <c r="Q2525" t="str">
        <v/>
      </c>
      <c r="R2525" t="str">
        <v>bf4d83f9-5064-4958-af6e-e4c21b2e4880</v>
      </c>
      <c r="S2525" t="str">
        <v>94279771-0dd8-44b8-955b-275714b1489b</v>
      </c>
      <c r="T2525" t="str">
        <v>7a12686c-fcc6-4984-8f41-fa41d3036c63</v>
      </c>
      <c r="U2525" t="str">
        <v>ICE002524</v>
      </c>
      <c r="V2525" t="b">
        <f>ISNUMBER(MATCH( ""&amp; T2525,  Emploees!AC:AC,0))</f>
        <v>1</v>
      </c>
      <c r="W2525" t="b">
        <f>IF(V2525,FALSE,ISNUMBER(MATCH(T2525,Emploees!B:B,0)))</f>
        <v>0</v>
      </c>
      <c r="X2525" t="b">
        <v>1</v>
      </c>
      <c r="Y2525" t="e">
        <f>MATCH(ROW(),Sheet2!$A$2:$A$8,0)</f>
        <v>#N/A</v>
      </c>
    </row>
    <row r="2526" spans="1:25" hidden="1" x14ac:dyDescent="0.25">
      <c r="A2526" t="str">
        <v>ლერი კახიძე</v>
      </c>
      <c r="B2526" t="str">
        <v>61006064364</v>
      </c>
      <c r="C2526" s="19" t="str">
        <v/>
      </c>
      <c r="E2526" t="str">
        <v>Male</v>
      </c>
      <c r="F2526" t="b">
        <v>1</v>
      </c>
      <c r="H2526" t="str">
        <v/>
      </c>
      <c r="I2526" t="str">
        <v/>
      </c>
      <c r="J2526" t="str">
        <v/>
      </c>
      <c r="K2526" t="str">
        <v>GE58BG0000000104781300</v>
      </c>
      <c r="M2526" t="str">
        <v/>
      </c>
      <c r="N2526" t="str">
        <v/>
      </c>
      <c r="O2526" t="str">
        <v/>
      </c>
      <c r="P2526" t="str">
        <v/>
      </c>
      <c r="Q2526" t="str">
        <v/>
      </c>
      <c r="R2526" t="str">
        <v>bf4d83f9-5064-4958-af6e-e4c21b2e4880</v>
      </c>
      <c r="S2526" t="str">
        <v>94279771-0dd8-44b8-955b-275714b1489b</v>
      </c>
      <c r="T2526" t="str">
        <v>7a213940-ffb7-4653-a1cd-29e924f93fb0</v>
      </c>
      <c r="U2526" t="str">
        <v>ICE002525</v>
      </c>
      <c r="V2526" t="b">
        <f>ISNUMBER(MATCH( ""&amp; T2526,  Emploees!AC:AC,0))</f>
        <v>0</v>
      </c>
      <c r="W2526" t="b">
        <f>IF(V2526,FALSE,ISNUMBER(MATCH(T2526,Emploees!B:B,0)))</f>
        <v>1</v>
      </c>
      <c r="X2526" t="b">
        <v>1</v>
      </c>
      <c r="Y2526" t="e">
        <f>MATCH(ROW(),Sheet2!$A$2:$A$8,0)</f>
        <v>#N/A</v>
      </c>
    </row>
    <row r="2527" spans="1:25" hidden="1" x14ac:dyDescent="0.25">
      <c r="A2527" t="str">
        <v>სანდრო მიქელაძე</v>
      </c>
      <c r="B2527" t="str">
        <v>61001062399</v>
      </c>
      <c r="C2527" s="19" t="str">
        <v/>
      </c>
      <c r="E2527" t="str">
        <v>Male</v>
      </c>
      <c r="F2527" t="b">
        <v>1</v>
      </c>
      <c r="H2527" t="str">
        <v/>
      </c>
      <c r="I2527" t="str">
        <v/>
      </c>
      <c r="J2527" t="str">
        <v/>
      </c>
      <c r="K2527" t="str">
        <v>GE31BG0000000541671241</v>
      </c>
      <c r="M2527" t="str">
        <v/>
      </c>
      <c r="N2527" t="str">
        <v/>
      </c>
      <c r="O2527" t="str">
        <v/>
      </c>
      <c r="P2527" t="str">
        <v/>
      </c>
      <c r="Q2527" t="str">
        <v/>
      </c>
      <c r="R2527" t="str">
        <v>bf4d83f9-5064-4958-af6e-e4c21b2e4880</v>
      </c>
      <c r="S2527" t="str">
        <v>94279771-0dd8-44b8-955b-275714b1489b</v>
      </c>
      <c r="T2527" t="str">
        <v>4436b199-616d-40ac-a8cc-728556e7d36b</v>
      </c>
      <c r="U2527" t="str">
        <v>ICE002526</v>
      </c>
      <c r="V2527" t="b">
        <f>ISNUMBER(MATCH( ""&amp; T2527,  Emploees!AC:AC,0))</f>
        <v>1</v>
      </c>
      <c r="W2527" t="b">
        <f>IF(V2527,FALSE,ISNUMBER(MATCH(T2527,Emploees!B:B,0)))</f>
        <v>0</v>
      </c>
      <c r="X2527" t="b">
        <v>1</v>
      </c>
      <c r="Y2527" t="e">
        <f>MATCH(ROW(),Sheet2!$A$2:$A$8,0)</f>
        <v>#N/A</v>
      </c>
    </row>
    <row r="2528" spans="1:25" hidden="1" x14ac:dyDescent="0.25">
      <c r="A2528" t="str">
        <v>ზურაბი ზარასპაშვილი</v>
      </c>
      <c r="B2528" t="str">
        <v>01019006032</v>
      </c>
      <c r="C2528" s="19" t="str">
        <v/>
      </c>
      <c r="E2528" t="str">
        <v>Male</v>
      </c>
      <c r="F2528" t="b">
        <v>1</v>
      </c>
      <c r="H2528" t="str">
        <v/>
      </c>
      <c r="I2528" t="str">
        <v/>
      </c>
      <c r="J2528" t="str">
        <v/>
      </c>
      <c r="K2528" t="str">
        <v>GE52BG0000000345885384</v>
      </c>
      <c r="M2528" t="str">
        <v/>
      </c>
      <c r="N2528" t="str">
        <v/>
      </c>
      <c r="O2528" t="str">
        <v/>
      </c>
      <c r="P2528" t="str">
        <v/>
      </c>
      <c r="Q2528" t="str">
        <v/>
      </c>
      <c r="R2528" t="str">
        <v>bf4d83f9-5064-4958-af6e-e4c21b2e4880</v>
      </c>
      <c r="S2528" t="str">
        <v>94279771-0dd8-44b8-955b-275714b1489b</v>
      </c>
      <c r="T2528" t="str">
        <v>c38e75c1-6592-4892-8e79-91d6a8113f7c</v>
      </c>
      <c r="U2528" t="str">
        <v>ICE002527</v>
      </c>
      <c r="V2528" t="b">
        <f>ISNUMBER(MATCH( ""&amp; T2528,  Emploees!AC:AC,0))</f>
        <v>0</v>
      </c>
      <c r="W2528" t="b">
        <f>IF(V2528,FALSE,ISNUMBER(MATCH(T2528,Emploees!B:B,0)))</f>
        <v>0</v>
      </c>
      <c r="X2528" t="b">
        <v>1</v>
      </c>
      <c r="Y2528" t="e">
        <f>MATCH(ROW(),Sheet2!$A$2:$A$8,0)</f>
        <v>#N/A</v>
      </c>
    </row>
    <row r="2529" spans="1:25" hidden="1" x14ac:dyDescent="0.25">
      <c r="A2529" t="str">
        <v>ივანე მოქია</v>
      </c>
      <c r="B2529" t="str">
        <v>26001006334</v>
      </c>
      <c r="C2529" s="19" t="str">
        <v/>
      </c>
      <c r="E2529" t="str">
        <v>Male</v>
      </c>
      <c r="F2529" t="b">
        <v>1</v>
      </c>
      <c r="H2529" t="str">
        <v/>
      </c>
      <c r="I2529" t="str">
        <v/>
      </c>
      <c r="J2529" t="str">
        <v/>
      </c>
      <c r="K2529" t="str">
        <v>GE03BG0000000569522967</v>
      </c>
      <c r="M2529" t="str">
        <v/>
      </c>
      <c r="N2529" t="str">
        <v/>
      </c>
      <c r="O2529" t="str">
        <v/>
      </c>
      <c r="P2529" t="str">
        <v/>
      </c>
      <c r="Q2529" t="str">
        <v/>
      </c>
      <c r="R2529" t="str">
        <v>bf4d83f9-5064-4958-af6e-e4c21b2e4880</v>
      </c>
      <c r="S2529" t="str">
        <v>94279771-0dd8-44b8-955b-275714b1489b</v>
      </c>
      <c r="T2529" t="str">
        <v>ed10c31c-254f-4606-a4be-23ecd3995442</v>
      </c>
      <c r="U2529" t="str">
        <v>ICE002528</v>
      </c>
      <c r="V2529" t="b">
        <f>ISNUMBER(MATCH( ""&amp; T2529,  Emploees!AC:AC,0))</f>
        <v>0</v>
      </c>
      <c r="W2529" t="b">
        <f>IF(V2529,FALSE,ISNUMBER(MATCH(T2529,Emploees!B:B,0)))</f>
        <v>0</v>
      </c>
      <c r="X2529" t="b">
        <v>1</v>
      </c>
      <c r="Y2529" t="e">
        <f>MATCH(ROW(),Sheet2!$A$2:$A$8,0)</f>
        <v>#N/A</v>
      </c>
    </row>
    <row r="2530" spans="1:25" hidden="1" x14ac:dyDescent="0.25">
      <c r="A2530" t="str">
        <v>ლამარა ტორონჯაძე</v>
      </c>
      <c r="B2530" t="str">
        <v>01003002752</v>
      </c>
      <c r="C2530" s="19" t="str">
        <v/>
      </c>
      <c r="E2530" t="str">
        <v>Female</v>
      </c>
      <c r="F2530" t="b">
        <v>1</v>
      </c>
      <c r="H2530" t="str">
        <v/>
      </c>
      <c r="I2530" t="str">
        <v/>
      </c>
      <c r="J2530" t="str">
        <v/>
      </c>
      <c r="K2530" t="str">
        <v>GE88BG0000000560120100</v>
      </c>
      <c r="M2530" t="str">
        <v/>
      </c>
      <c r="N2530" t="str">
        <v/>
      </c>
      <c r="O2530" t="str">
        <v/>
      </c>
      <c r="P2530" t="str">
        <v/>
      </c>
      <c r="Q2530" t="str">
        <v/>
      </c>
      <c r="R2530" t="str">
        <v>bf4d83f9-5064-4958-af6e-e4c21b2e4880</v>
      </c>
      <c r="S2530" t="str">
        <v>94279771-0dd8-44b8-955b-275714b1489b</v>
      </c>
      <c r="T2530" t="str">
        <v>7b88f0dc-7b21-42be-a41c-6e65b19783bd</v>
      </c>
      <c r="U2530" t="str">
        <v>ICE002529</v>
      </c>
      <c r="V2530" t="b">
        <f>ISNUMBER(MATCH( ""&amp; T2530,  Emploees!AC:AC,0))</f>
        <v>0</v>
      </c>
      <c r="W2530" t="b">
        <f>IF(V2530,FALSE,ISNUMBER(MATCH(T2530,Emploees!B:B,0)))</f>
        <v>0</v>
      </c>
      <c r="X2530" t="b">
        <v>1</v>
      </c>
      <c r="Y2530" t="e">
        <f>MATCH(ROW(),Sheet2!$A$2:$A$8,0)</f>
        <v>#N/A</v>
      </c>
    </row>
    <row r="2531" spans="1:25" hidden="1" x14ac:dyDescent="0.25">
      <c r="A2531" t="str">
        <v>მირზა აბუსელიძე</v>
      </c>
      <c r="B2531" t="str">
        <v>61006049872</v>
      </c>
      <c r="C2531" s="19" t="str">
        <v/>
      </c>
      <c r="E2531" t="str">
        <v>Male</v>
      </c>
      <c r="F2531" t="b">
        <v>1</v>
      </c>
      <c r="H2531" t="str">
        <v/>
      </c>
      <c r="I2531" t="str">
        <v/>
      </c>
      <c r="J2531" t="str">
        <v/>
      </c>
      <c r="K2531" t="str">
        <v>GE23TB7304045064300043</v>
      </c>
      <c r="M2531" t="str">
        <v/>
      </c>
      <c r="N2531" t="str">
        <v/>
      </c>
      <c r="O2531" t="str">
        <v/>
      </c>
      <c r="P2531" t="str">
        <v/>
      </c>
      <c r="Q2531">
        <v>2523</v>
      </c>
      <c r="R2531" t="str">
        <v>bf4d83f9-5064-4958-af6e-e4c21b2e4880</v>
      </c>
      <c r="S2531" t="str">
        <v>94279771-0dd8-44b8-955b-275714b1489b</v>
      </c>
      <c r="T2531" t="str">
        <v>16001d8e-a3b4-4ac3-b857-2811d963598b</v>
      </c>
      <c r="U2531" t="str">
        <v>ICE002530</v>
      </c>
      <c r="V2531" t="b">
        <f>ISNUMBER(MATCH( ""&amp; T2531,  Emploees!AC:AC,0))</f>
        <v>0</v>
      </c>
      <c r="W2531" t="b">
        <f>IF(V2531,FALSE,ISNUMBER(MATCH(T2531,Emploees!B:B,0)))</f>
        <v>0</v>
      </c>
      <c r="X2531" t="b">
        <v>1</v>
      </c>
      <c r="Y2531" t="e">
        <f>MATCH(ROW(),Sheet2!$A$2:$A$8,0)</f>
        <v>#N/A</v>
      </c>
    </row>
    <row r="2532" spans="1:25" hidden="1" x14ac:dyDescent="0.25">
      <c r="A2532" t="str">
        <v xml:space="preserve">ბურაქ ქონსტრაქშენ	</v>
      </c>
      <c r="B2532" t="str">
        <v>404670682</v>
      </c>
      <c r="C2532" s="19" t="str">
        <v/>
      </c>
      <c r="E2532" t="str">
        <v/>
      </c>
      <c r="F2532" t="str">
        <v/>
      </c>
      <c r="H2532" t="str">
        <v/>
      </c>
      <c r="I2532" t="str">
        <v/>
      </c>
      <c r="J2532" t="str">
        <v/>
      </c>
      <c r="K2532" t="str">
        <v>GE59IS0000647485632006</v>
      </c>
      <c r="M2532" t="str">
        <v/>
      </c>
      <c r="N2532" t="str">
        <v/>
      </c>
      <c r="O2532" t="str">
        <v/>
      </c>
      <c r="P2532" t="str">
        <v/>
      </c>
      <c r="Q2532">
        <v>2504</v>
      </c>
      <c r="R2532" t="str">
        <v>0d51a686-652b-478f-9502-50b11abafa54</v>
      </c>
      <c r="S2532" t="str">
        <v>94279771-0dd8-44b8-955b-275714b1489b</v>
      </c>
      <c r="T2532" t="str">
        <v>423132b9-3a82-4b97-b534-1ecce73e257d</v>
      </c>
      <c r="U2532" t="str">
        <v>ICE002531</v>
      </c>
      <c r="V2532" t="b">
        <f>ISNUMBER(MATCH( ""&amp; T2532,  Emploees!AC:AC,0))</f>
        <v>0</v>
      </c>
      <c r="W2532" t="b">
        <f>IF(V2532,FALSE,ISNUMBER(MATCH(T2532,Emploees!B:B,0)))</f>
        <v>0</v>
      </c>
      <c r="X2532" t="b">
        <v>1</v>
      </c>
      <c r="Y2532" t="e">
        <f>MATCH(ROW(),Sheet2!$A$2:$A$8,0)</f>
        <v>#N/A</v>
      </c>
    </row>
    <row r="2533" spans="1:25" hidden="1" x14ac:dyDescent="0.25">
      <c r="A2533" t="str">
        <v>ბექა გიუნაშვილი</v>
      </c>
      <c r="B2533" t="str">
        <v>01011054693</v>
      </c>
      <c r="C2533" s="19" t="str">
        <v/>
      </c>
      <c r="E2533" t="str">
        <v>Male</v>
      </c>
      <c r="F2533" t="str">
        <v/>
      </c>
      <c r="H2533" t="str">
        <v/>
      </c>
      <c r="I2533" t="str">
        <v/>
      </c>
      <c r="J2533" t="str">
        <v/>
      </c>
      <c r="K2533" t="str">
        <v>GE19BG0000000595031157</v>
      </c>
      <c r="M2533" t="str">
        <v/>
      </c>
      <c r="N2533" t="str">
        <v/>
      </c>
      <c r="O2533" t="str">
        <v/>
      </c>
      <c r="P2533" t="str">
        <v/>
      </c>
      <c r="Q2533">
        <v>2518</v>
      </c>
      <c r="R2533" t="str">
        <v>470412f4-e2c0-4f9d-91f1-1c0630a02364</v>
      </c>
      <c r="S2533" t="str">
        <v>94279771-0dd8-44b8-955b-275714b1489b</v>
      </c>
      <c r="T2533" t="str">
        <v>a6410af3-5971-4b93-a8fd-d2386391777c</v>
      </c>
      <c r="U2533" t="str">
        <v>ICE002532</v>
      </c>
      <c r="V2533" t="b">
        <f>ISNUMBER(MATCH( ""&amp; T2533,  Emploees!AC:AC,0))</f>
        <v>0</v>
      </c>
      <c r="W2533" t="b">
        <f>IF(V2533,FALSE,ISNUMBER(MATCH(T2533,Emploees!B:B,0)))</f>
        <v>0</v>
      </c>
      <c r="X2533" t="b">
        <v>1</v>
      </c>
      <c r="Y2533" t="e">
        <f>MATCH(ROW(),Sheet2!$A$2:$A$8,0)</f>
        <v>#N/A</v>
      </c>
    </row>
    <row r="2534" spans="1:25" hidden="1" x14ac:dyDescent="0.25">
      <c r="A2534" t="str">
        <v>პონტიკა</v>
      </c>
      <c r="B2534" t="str">
        <v>402073448</v>
      </c>
      <c r="C2534" s="19" t="str">
        <v/>
      </c>
      <c r="E2534" t="str">
        <v/>
      </c>
      <c r="F2534" t="str">
        <v/>
      </c>
      <c r="H2534" t="str">
        <v/>
      </c>
      <c r="I2534" t="str">
        <v/>
      </c>
      <c r="J2534" t="str">
        <v/>
      </c>
      <c r="K2534" t="str">
        <v>GE18TB7594736080100008</v>
      </c>
      <c r="M2534" t="str">
        <v/>
      </c>
      <c r="N2534" t="str">
        <v/>
      </c>
      <c r="O2534" t="str">
        <v/>
      </c>
      <c r="P2534" t="str">
        <v/>
      </c>
      <c r="Q2534">
        <v>2519</v>
      </c>
      <c r="R2534" t="str">
        <v>0d51a686-652b-478f-9502-50b11abafa54</v>
      </c>
      <c r="S2534" t="str">
        <v>94279771-0dd8-44b8-955b-275714b1489b</v>
      </c>
      <c r="T2534" t="str">
        <v>7460de80-0fa0-4a0e-952f-1a017f04f67d</v>
      </c>
      <c r="U2534" t="str">
        <v>ICE002533</v>
      </c>
      <c r="V2534" t="b">
        <f>ISNUMBER(MATCH( ""&amp; T2534,  Emploees!AC:AC,0))</f>
        <v>0</v>
      </c>
      <c r="W2534" t="b">
        <f>IF(V2534,FALSE,ISNUMBER(MATCH(T2534,Emploees!B:B,0)))</f>
        <v>0</v>
      </c>
      <c r="X2534" t="b">
        <v>1</v>
      </c>
      <c r="Y2534" t="e">
        <f>MATCH(ROW(),Sheet2!$A$2:$A$8,0)</f>
        <v>#N/A</v>
      </c>
    </row>
    <row r="2535" spans="1:25" hidden="1" x14ac:dyDescent="0.25">
      <c r="A2535" t="str">
        <v>აზამატ დჟანანოვ</v>
      </c>
      <c r="B2535" t="str">
        <v>A0794794</v>
      </c>
      <c r="C2535" s="19" t="str">
        <v/>
      </c>
      <c r="E2535" t="str">
        <v>Male</v>
      </c>
      <c r="F2535" t="b">
        <v>0</v>
      </c>
      <c r="H2535" t="str">
        <v/>
      </c>
      <c r="I2535" t="str">
        <v/>
      </c>
      <c r="J2535" t="str">
        <v/>
      </c>
      <c r="K2535" t="str">
        <v>GE63BG0000000595897157</v>
      </c>
      <c r="M2535" t="str">
        <v/>
      </c>
      <c r="N2535" t="str">
        <v/>
      </c>
      <c r="O2535" t="str">
        <v/>
      </c>
      <c r="P2535" t="str">
        <v/>
      </c>
      <c r="Q2535" t="str">
        <v/>
      </c>
      <c r="R2535" t="str">
        <v>bf4d83f9-5064-4958-af6e-e4c21b2e4880</v>
      </c>
      <c r="S2535" t="str">
        <v>74d9c729-891b-4ec8-b773-add5361a378e</v>
      </c>
      <c r="T2535" t="str">
        <v>264c48e0-e388-4151-b133-52c119f32280</v>
      </c>
      <c r="U2535" t="str">
        <v>ICE002534</v>
      </c>
      <c r="V2535" t="b">
        <f>ISNUMBER(MATCH( ""&amp; T2535,  Emploees!AC:AC,0))</f>
        <v>0</v>
      </c>
      <c r="W2535" t="b">
        <f>IF(V2535,FALSE,ISNUMBER(MATCH(T2535,Emploees!B:B,0)))</f>
        <v>1</v>
      </c>
      <c r="X2535" t="b">
        <v>1</v>
      </c>
      <c r="Y2535" t="e">
        <f>MATCH(ROW(),Sheet2!$A$2:$A$8,0)</f>
        <v>#N/A</v>
      </c>
    </row>
    <row r="2536" spans="1:25" hidden="1" x14ac:dyDescent="0.25">
      <c r="A2536" t="str">
        <v>არდი დაზღვევა</v>
      </c>
      <c r="B2536" t="str">
        <v>405662242</v>
      </c>
      <c r="C2536" s="19" t="str">
        <v/>
      </c>
      <c r="E2536" t="str">
        <v/>
      </c>
      <c r="F2536" t="str">
        <v/>
      </c>
      <c r="H2536" t="str">
        <v/>
      </c>
      <c r="I2536" t="str">
        <v/>
      </c>
      <c r="J2536" t="str">
        <v/>
      </c>
      <c r="K2536" t="str">
        <v>GE06PC0133600100073841</v>
      </c>
      <c r="M2536" t="str">
        <v/>
      </c>
      <c r="N2536" t="str">
        <v/>
      </c>
      <c r="O2536" t="str">
        <v/>
      </c>
      <c r="P2536" t="str">
        <v/>
      </c>
      <c r="Q2536">
        <v>2520</v>
      </c>
      <c r="R2536" t="str">
        <v>ec8c01a4-0fe9-424e-b08d-3bc252e7ac53</v>
      </c>
      <c r="S2536" t="str">
        <v>94279771-0dd8-44b8-955b-275714b1489b</v>
      </c>
      <c r="T2536" t="str">
        <v>82688bcb-d818-40e8-a07c-13a146853277</v>
      </c>
      <c r="U2536" t="str">
        <v>ICE002535</v>
      </c>
      <c r="V2536" t="b">
        <f>ISNUMBER(MATCH( ""&amp; T2536,  Emploees!AC:AC,0))</f>
        <v>0</v>
      </c>
      <c r="W2536" t="b">
        <f>IF(V2536,FALSE,ISNUMBER(MATCH(T2536,Emploees!B:B,0)))</f>
        <v>0</v>
      </c>
      <c r="X2536" t="b">
        <v>1</v>
      </c>
      <c r="Y2536" t="e">
        <f>MATCH(ROW(),Sheet2!$A$2:$A$8,0)</f>
        <v>#N/A</v>
      </c>
    </row>
    <row r="2537" spans="1:25" hidden="1" x14ac:dyDescent="0.25">
      <c r="A2537" t="str">
        <v>ლევან გაბაიძე</v>
      </c>
      <c r="B2537" t="str">
        <v>61009000359</v>
      </c>
      <c r="C2537" s="19" t="str">
        <v/>
      </c>
      <c r="E2537" t="str">
        <v>Male</v>
      </c>
      <c r="F2537" t="b">
        <v>1</v>
      </c>
      <c r="H2537" t="str">
        <v/>
      </c>
      <c r="I2537" t="str">
        <v/>
      </c>
      <c r="J2537" t="str">
        <v/>
      </c>
      <c r="K2537" t="str">
        <v>GE31BG0000000162160681</v>
      </c>
      <c r="M2537" t="str">
        <v/>
      </c>
      <c r="N2537" t="str">
        <v/>
      </c>
      <c r="O2537" t="str">
        <v/>
      </c>
      <c r="P2537" t="str">
        <v/>
      </c>
      <c r="Q2537" t="str">
        <v/>
      </c>
      <c r="R2537" t="str">
        <v>bf4d83f9-5064-4958-af6e-e4c21b2e4880</v>
      </c>
      <c r="S2537" t="str">
        <v>94279771-0dd8-44b8-955b-275714b1489b</v>
      </c>
      <c r="T2537" t="str">
        <v>d7297f43-a0c6-464e-83d1-b92f95d94264</v>
      </c>
      <c r="U2537" t="str">
        <v>ICE002536</v>
      </c>
      <c r="V2537" t="b">
        <f>ISNUMBER(MATCH( ""&amp; T2537,  Emploees!AC:AC,0))</f>
        <v>0</v>
      </c>
      <c r="W2537" t="b">
        <f>IF(V2537,FALSE,ISNUMBER(MATCH(T2537,Emploees!B:B,0)))</f>
        <v>0</v>
      </c>
      <c r="X2537" t="b">
        <v>1</v>
      </c>
      <c r="Y2537" t="e">
        <f>MATCH(ROW(),Sheet2!$A$2:$A$8,0)</f>
        <v>#N/A</v>
      </c>
    </row>
    <row r="2538" spans="1:25" hidden="1" x14ac:dyDescent="0.25">
      <c r="A2538" t="str">
        <v>ნუგზარ წერეთელი</v>
      </c>
      <c r="B2538" t="str">
        <v>01017023738</v>
      </c>
      <c r="C2538" s="19" t="str">
        <v/>
      </c>
      <c r="E2538" t="str">
        <v>Male</v>
      </c>
      <c r="F2538" t="b">
        <v>1</v>
      </c>
      <c r="H2538" t="str">
        <v/>
      </c>
      <c r="I2538" t="str">
        <v/>
      </c>
      <c r="J2538" t="str">
        <v/>
      </c>
      <c r="K2538" t="str">
        <v/>
      </c>
      <c r="M2538" t="str">
        <v/>
      </c>
      <c r="N2538" t="str">
        <v/>
      </c>
      <c r="O2538" t="str">
        <v/>
      </c>
      <c r="P2538" t="str">
        <v/>
      </c>
      <c r="Q2538" t="str">
        <v/>
      </c>
      <c r="R2538" t="str">
        <v>bf4d83f9-5064-4958-af6e-e4c21b2e4880</v>
      </c>
      <c r="S2538" t="str">
        <v>94279771-0dd8-44b8-955b-275714b1489b</v>
      </c>
      <c r="T2538" t="str">
        <v>70b1a8bd-11a4-4da0-b024-9f9e48b4b055</v>
      </c>
      <c r="U2538" t="str">
        <v>ICE002537</v>
      </c>
      <c r="V2538" t="b">
        <f>ISNUMBER(MATCH( ""&amp; T2538,  Emploees!AC:AC,0))</f>
        <v>0</v>
      </c>
      <c r="W2538" t="b">
        <f>IF(V2538,FALSE,ISNUMBER(MATCH(T2538,Emploees!B:B,0)))</f>
        <v>0</v>
      </c>
      <c r="X2538" t="b">
        <v>1</v>
      </c>
      <c r="Y2538" t="e">
        <f>MATCH(ROW(),Sheet2!$A$2:$A$8,0)</f>
        <v>#N/A</v>
      </c>
    </row>
    <row r="2539" spans="1:25" hidden="1" x14ac:dyDescent="0.25">
      <c r="A2539" t="str">
        <v>ვენტლაინი</v>
      </c>
      <c r="B2539" t="str">
        <v>405404815</v>
      </c>
      <c r="C2539" s="19" t="str">
        <v/>
      </c>
      <c r="E2539" t="str">
        <v/>
      </c>
      <c r="F2539" t="str">
        <v/>
      </c>
      <c r="H2539" t="str">
        <v/>
      </c>
      <c r="I2539" t="str">
        <v/>
      </c>
      <c r="J2539" t="str">
        <v/>
      </c>
      <c r="K2539" t="str">
        <v>GE66BG0000000498440815</v>
      </c>
      <c r="M2539" t="str">
        <v/>
      </c>
      <c r="N2539" t="str">
        <v/>
      </c>
      <c r="O2539" t="str">
        <v/>
      </c>
      <c r="P2539" t="str">
        <v/>
      </c>
      <c r="Q2539">
        <v>2554</v>
      </c>
      <c r="R2539" t="str">
        <v>0d51a686-652b-478f-9502-50b11abafa54</v>
      </c>
      <c r="S2539" t="str">
        <v>94279771-0dd8-44b8-955b-275714b1489b</v>
      </c>
      <c r="T2539" t="str">
        <v>d7ec7857-043e-4ddc-a332-06c59eb53e64</v>
      </c>
      <c r="U2539" t="str">
        <v>ICE002538</v>
      </c>
      <c r="V2539" t="b">
        <f>ISNUMBER(MATCH( ""&amp; T2539,  Emploees!AC:AC,0))</f>
        <v>0</v>
      </c>
      <c r="W2539" t="b">
        <f>IF(V2539,FALSE,ISNUMBER(MATCH(T2539,Emploees!B:B,0)))</f>
        <v>0</v>
      </c>
      <c r="X2539" t="b">
        <v>1</v>
      </c>
      <c r="Y2539" t="e">
        <f>MATCH(ROW(),Sheet2!$A$2:$A$8,0)</f>
        <v>#N/A</v>
      </c>
    </row>
    <row r="2540" spans="1:25" hidden="1" x14ac:dyDescent="0.25">
      <c r="A2540" t="str">
        <v>ვუგარ მამმადოვ</v>
      </c>
      <c r="B2540" t="str">
        <v>4SYA2U6</v>
      </c>
      <c r="C2540" s="19" t="str">
        <v/>
      </c>
      <c r="E2540" t="str">
        <v>Male</v>
      </c>
      <c r="F2540" t="b">
        <v>0</v>
      </c>
      <c r="H2540" t="str">
        <v/>
      </c>
      <c r="I2540" t="str">
        <v/>
      </c>
      <c r="J2540" t="str">
        <v/>
      </c>
      <c r="K2540" t="str">
        <v>GE20BG0000000589208326</v>
      </c>
      <c r="M2540" t="str">
        <v/>
      </c>
      <c r="N2540" t="str">
        <v/>
      </c>
      <c r="O2540" t="str">
        <v/>
      </c>
      <c r="P2540" t="str">
        <v/>
      </c>
      <c r="Q2540" t="str">
        <v/>
      </c>
      <c r="R2540" t="str">
        <v>bf4d83f9-5064-4958-af6e-e4c21b2e4880</v>
      </c>
      <c r="S2540" t="str">
        <v>f4309d25-1c52-4242-88fc-db7a14d604ad</v>
      </c>
      <c r="T2540" t="str">
        <v>42aa902a-c09c-47a4-8cfb-1850d0c144e4</v>
      </c>
      <c r="U2540" t="str">
        <v>ICE002539</v>
      </c>
      <c r="V2540" t="b">
        <f>ISNUMBER(MATCH( ""&amp; T2540,  Emploees!AC:AC,0))</f>
        <v>0</v>
      </c>
      <c r="W2540" t="b">
        <f>IF(V2540,FALSE,ISNUMBER(MATCH(T2540,Emploees!B:B,0)))</f>
        <v>0</v>
      </c>
      <c r="X2540" t="b">
        <v>1</v>
      </c>
      <c r="Y2540" t="e">
        <f>MATCH(ROW(),Sheet2!$A$2:$A$8,0)</f>
        <v>#N/A</v>
      </c>
    </row>
    <row r="2541" spans="1:25" hidden="1" x14ac:dyDescent="0.25">
      <c r="A2541" t="str">
        <v>თბილისი დრაი პორტი</v>
      </c>
      <c r="B2541" t="str">
        <v>405483454</v>
      </c>
      <c r="C2541" s="19" t="str">
        <v/>
      </c>
      <c r="E2541" t="str">
        <v/>
      </c>
      <c r="F2541" t="str">
        <v/>
      </c>
      <c r="H2541" t="str">
        <v/>
      </c>
      <c r="I2541" t="str">
        <v/>
      </c>
      <c r="J2541" t="str">
        <v/>
      </c>
      <c r="K2541" t="str">
        <v>GE56BG0000000573997496</v>
      </c>
      <c r="M2541" t="str">
        <v/>
      </c>
      <c r="N2541" t="str">
        <v/>
      </c>
      <c r="O2541" t="str">
        <v/>
      </c>
      <c r="P2541" t="str">
        <v/>
      </c>
      <c r="Q2541">
        <v>2492</v>
      </c>
      <c r="R2541" t="str">
        <v>0d51a686-652b-478f-9502-50b11abafa54</v>
      </c>
      <c r="S2541" t="str">
        <v>94279771-0dd8-44b8-955b-275714b1489b</v>
      </c>
      <c r="T2541" t="str">
        <v>7ae5b6db-73b8-444e-bdea-71062d3bda50</v>
      </c>
      <c r="U2541" t="str">
        <v>ICE002540</v>
      </c>
      <c r="V2541" t="b">
        <f>ISNUMBER(MATCH( ""&amp; T2541,  Emploees!AC:AC,0))</f>
        <v>0</v>
      </c>
      <c r="W2541" t="b">
        <f>IF(V2541,FALSE,ISNUMBER(MATCH(T2541,Emploees!B:B,0)))</f>
        <v>0</v>
      </c>
      <c r="X2541" t="b">
        <v>1</v>
      </c>
      <c r="Y2541" t="e">
        <f>MATCH(ROW(),Sheet2!$A$2:$A$8,0)</f>
        <v>#N/A</v>
      </c>
    </row>
    <row r="2542" spans="1:25" hidden="1" x14ac:dyDescent="0.25">
      <c r="A2542" t="str">
        <v>მარიამ კეკუა</v>
      </c>
      <c r="B2542" t="str">
        <v>01024075141</v>
      </c>
      <c r="C2542" s="19" t="str">
        <v/>
      </c>
      <c r="E2542" t="str">
        <v>Female</v>
      </c>
      <c r="F2542" t="b">
        <v>1</v>
      </c>
      <c r="H2542" t="str">
        <v/>
      </c>
      <c r="I2542" t="str">
        <v/>
      </c>
      <c r="J2542" t="str">
        <v/>
      </c>
      <c r="K2542" t="str">
        <v>GE71BG0000000346022782</v>
      </c>
      <c r="M2542" t="str">
        <v/>
      </c>
      <c r="N2542" t="str">
        <v/>
      </c>
      <c r="O2542" t="str">
        <v/>
      </c>
      <c r="P2542" t="str">
        <v/>
      </c>
      <c r="Q2542" t="str">
        <v/>
      </c>
      <c r="R2542" t="str">
        <v>bf4d83f9-5064-4958-af6e-e4c21b2e4880</v>
      </c>
      <c r="S2542" t="str">
        <v>94279771-0dd8-44b8-955b-275714b1489b</v>
      </c>
      <c r="T2542" t="str">
        <v>a9ddb18e-5c2d-4d01-9f46-bbd15eba5215</v>
      </c>
      <c r="U2542" t="str">
        <v>ICE002541</v>
      </c>
      <c r="V2542" t="b">
        <f>ISNUMBER(MATCH( ""&amp; T2542,  Emploees!AC:AC,0))</f>
        <v>0</v>
      </c>
      <c r="W2542" t="b">
        <f>IF(V2542,FALSE,ISNUMBER(MATCH(T2542,Emploees!B:B,0)))</f>
        <v>1</v>
      </c>
      <c r="X2542" t="b">
        <v>1</v>
      </c>
      <c r="Y2542" t="e">
        <f>MATCH(ROW(),Sheet2!$A$2:$A$8,0)</f>
        <v>#N/A</v>
      </c>
    </row>
    <row r="2543" spans="1:25" hidden="1" x14ac:dyDescent="0.25">
      <c r="A2543" t="str">
        <v>მურად სარჯველაძე</v>
      </c>
      <c r="B2543" t="str">
        <v>61001077484</v>
      </c>
      <c r="C2543" s="19" t="str">
        <v/>
      </c>
      <c r="E2543" t="str">
        <v>Male</v>
      </c>
      <c r="F2543" t="b">
        <v>1</v>
      </c>
      <c r="H2543" t="str">
        <v/>
      </c>
      <c r="I2543" t="str">
        <v/>
      </c>
      <c r="J2543" t="str">
        <v/>
      </c>
      <c r="K2543" t="str">
        <v>GE50BG0000000526177283</v>
      </c>
      <c r="M2543" t="str">
        <v/>
      </c>
      <c r="N2543" t="str">
        <v/>
      </c>
      <c r="O2543" t="str">
        <v/>
      </c>
      <c r="P2543" t="str">
        <v/>
      </c>
      <c r="Q2543" t="str">
        <v/>
      </c>
      <c r="R2543" t="str">
        <v>bf4d83f9-5064-4958-af6e-e4c21b2e4880</v>
      </c>
      <c r="S2543" t="str">
        <v>94279771-0dd8-44b8-955b-275714b1489b</v>
      </c>
      <c r="T2543" t="str">
        <v>5eab58f9-02e2-4aa1-b0f6-541e4003b183</v>
      </c>
      <c r="U2543" t="str">
        <v>ICE002542</v>
      </c>
      <c r="V2543" t="b">
        <f>ISNUMBER(MATCH( ""&amp; T2543,  Emploees!AC:AC,0))</f>
        <v>0</v>
      </c>
      <c r="W2543" t="b">
        <f>IF(V2543,FALSE,ISNUMBER(MATCH(T2543,Emploees!B:B,0)))</f>
        <v>0</v>
      </c>
      <c r="X2543" t="b">
        <v>1</v>
      </c>
      <c r="Y2543" t="e">
        <f>MATCH(ROW(),Sheet2!$A$2:$A$8,0)</f>
        <v>#N/A</v>
      </c>
    </row>
    <row r="2544" spans="1:25" hidden="1" x14ac:dyDescent="0.25">
      <c r="A2544" t="str">
        <v>ასლან მახარაძე</v>
      </c>
      <c r="B2544" t="str">
        <v>61004062143</v>
      </c>
      <c r="C2544" s="19" t="str">
        <v/>
      </c>
      <c r="E2544" t="str">
        <v>Male</v>
      </c>
      <c r="F2544" t="str">
        <v/>
      </c>
      <c r="H2544" t="str">
        <v/>
      </c>
      <c r="I2544" t="str">
        <v/>
      </c>
      <c r="J2544" t="str">
        <v/>
      </c>
      <c r="K2544" t="str">
        <v>GE42BG0000000600565078</v>
      </c>
      <c r="M2544" t="str">
        <v/>
      </c>
      <c r="N2544" t="str">
        <v/>
      </c>
      <c r="O2544" t="str">
        <v/>
      </c>
      <c r="P2544" t="str">
        <v/>
      </c>
      <c r="Q2544">
        <v>2535</v>
      </c>
      <c r="R2544" t="str">
        <v>470412f4-e2c0-4f9d-91f1-1c0630a02364</v>
      </c>
      <c r="S2544" t="str">
        <v>94279771-0dd8-44b8-955b-275714b1489b</v>
      </c>
      <c r="T2544" t="str">
        <v>aabc5ed3-a8f5-4351-9d2f-9b748067a9e6</v>
      </c>
      <c r="U2544" t="str">
        <v>ICE002543</v>
      </c>
      <c r="V2544" t="b">
        <f>ISNUMBER(MATCH( ""&amp; T2544,  Emploees!AC:AC,0))</f>
        <v>0</v>
      </c>
      <c r="W2544" t="b">
        <f>IF(V2544,FALSE,ISNUMBER(MATCH(T2544,Emploees!B:B,0)))</f>
        <v>0</v>
      </c>
      <c r="X2544" t="b">
        <v>1</v>
      </c>
      <c r="Y2544" t="e">
        <f>MATCH(ROW(),Sheet2!$A$2:$A$8,0)</f>
        <v>#N/A</v>
      </c>
    </row>
    <row r="2545" spans="1:25" hidden="1" x14ac:dyDescent="0.25">
      <c r="A2545" t="str">
        <v>დეკა ვერონა</v>
      </c>
      <c r="B2545" t="str">
        <v>405570519</v>
      </c>
      <c r="C2545" s="19" t="str">
        <v/>
      </c>
      <c r="E2545" t="str">
        <v/>
      </c>
      <c r="F2545" t="str">
        <v/>
      </c>
      <c r="H2545" t="str">
        <v/>
      </c>
      <c r="I2545" t="str">
        <v/>
      </c>
      <c r="J2545" t="str">
        <v/>
      </c>
      <c r="K2545" t="str">
        <v>GE52BG0000000541649232</v>
      </c>
      <c r="M2545" t="str">
        <v/>
      </c>
      <c r="N2545" t="str">
        <v/>
      </c>
      <c r="O2545" t="str">
        <v/>
      </c>
      <c r="P2545" t="str">
        <v/>
      </c>
      <c r="Q2545">
        <v>2556</v>
      </c>
      <c r="R2545" t="str">
        <v>0d51a686-652b-478f-9502-50b11abafa54</v>
      </c>
      <c r="S2545" t="str">
        <v>94279771-0dd8-44b8-955b-275714b1489b</v>
      </c>
      <c r="T2545" t="str">
        <v>f242e8d0-3197-4b35-90dd-54859cce4bca</v>
      </c>
      <c r="U2545" t="str">
        <v>ICE002544</v>
      </c>
      <c r="V2545" t="b">
        <f>ISNUMBER(MATCH( ""&amp; T2545,  Emploees!AC:AC,0))</f>
        <v>0</v>
      </c>
      <c r="W2545" t="b">
        <f>IF(V2545,FALSE,ISNUMBER(MATCH(T2545,Emploees!B:B,0)))</f>
        <v>0</v>
      </c>
      <c r="X2545" t="b">
        <v>1</v>
      </c>
      <c r="Y2545" t="e">
        <f>MATCH(ROW(),Sheet2!$A$2:$A$8,0)</f>
        <v>#N/A</v>
      </c>
    </row>
    <row r="2546" spans="1:25" hidden="1" x14ac:dyDescent="0.25">
      <c r="A2546" t="str">
        <v>ექსპო ბათუმი-საერთაშორისო გამოფენებისა და ღონისძიებების კომპანია</v>
      </c>
      <c r="B2546" t="str">
        <v>445526100</v>
      </c>
      <c r="C2546" s="19" t="str">
        <v/>
      </c>
      <c r="E2546" t="str">
        <v/>
      </c>
      <c r="F2546" t="str">
        <v/>
      </c>
      <c r="H2546" t="str">
        <v/>
      </c>
      <c r="I2546" t="str">
        <v/>
      </c>
      <c r="J2546" t="str">
        <v/>
      </c>
      <c r="K2546" t="str">
        <v>GE16BG0000000498447535</v>
      </c>
      <c r="M2546" t="str">
        <v/>
      </c>
      <c r="N2546" t="str">
        <v/>
      </c>
      <c r="O2546" t="str">
        <v/>
      </c>
      <c r="P2546" t="str">
        <v/>
      </c>
      <c r="Q2546">
        <v>2544</v>
      </c>
      <c r="R2546" t="str">
        <v>0d51a686-652b-478f-9502-50b11abafa54</v>
      </c>
      <c r="S2546" t="str">
        <v>94279771-0dd8-44b8-955b-275714b1489b</v>
      </c>
      <c r="T2546" t="str">
        <v>6bee5590-f50c-4cb4-8562-e1f955bcc55d</v>
      </c>
      <c r="U2546" t="str">
        <v>ICE002545</v>
      </c>
      <c r="V2546" t="b">
        <f>ISNUMBER(MATCH( ""&amp; T2546,  Emploees!AC:AC,0))</f>
        <v>0</v>
      </c>
      <c r="W2546" t="b">
        <f>IF(V2546,FALSE,ISNUMBER(MATCH(T2546,Emploees!B:B,0)))</f>
        <v>0</v>
      </c>
      <c r="X2546" t="b">
        <v>1</v>
      </c>
      <c r="Y2546" t="e">
        <f>MATCH(ROW(),Sheet2!$A$2:$A$8,0)</f>
        <v>#N/A</v>
      </c>
    </row>
    <row r="2547" spans="1:25" hidden="1" x14ac:dyDescent="0.25">
      <c r="A2547" t="str">
        <v>დავით სალთხუციშვილი</v>
      </c>
      <c r="B2547" t="str">
        <v>01027022029</v>
      </c>
      <c r="C2547" s="19" t="str">
        <v/>
      </c>
      <c r="E2547" t="str">
        <v>Male</v>
      </c>
      <c r="F2547" t="b">
        <v>0</v>
      </c>
      <c r="H2547" t="str">
        <v/>
      </c>
      <c r="I2547" t="str">
        <v/>
      </c>
      <c r="J2547" t="str">
        <v/>
      </c>
      <c r="K2547" t="str">
        <v>GE25BG0000000814297900</v>
      </c>
      <c r="M2547" t="str">
        <v/>
      </c>
      <c r="N2547" t="str">
        <v/>
      </c>
      <c r="O2547" t="str">
        <v/>
      </c>
      <c r="P2547" t="str">
        <v/>
      </c>
      <c r="Q2547" t="str">
        <v/>
      </c>
      <c r="R2547" t="str">
        <v>bf4d83f9-5064-4958-af6e-e4c21b2e4880</v>
      </c>
      <c r="S2547" t="str">
        <v>94279771-0dd8-44b8-955b-275714b1489b</v>
      </c>
      <c r="T2547" t="str">
        <v>54a5a9ca-dcb6-40c7-864f-bd0c89f97ea1</v>
      </c>
      <c r="U2547" t="str">
        <v>ICE002546</v>
      </c>
      <c r="V2547" t="b">
        <f>ISNUMBER(MATCH( ""&amp; T2547,  Emploees!AC:AC,0))</f>
        <v>0</v>
      </c>
      <c r="W2547" t="b">
        <f>IF(V2547,FALSE,ISNUMBER(MATCH(T2547,Emploees!B:B,0)))</f>
        <v>0</v>
      </c>
      <c r="X2547" t="b">
        <v>1</v>
      </c>
      <c r="Y2547" t="e">
        <f>MATCH(ROW(),Sheet2!$A$2:$A$8,0)</f>
        <v>#N/A</v>
      </c>
    </row>
    <row r="2548" spans="1:25" hidden="1" x14ac:dyDescent="0.25">
      <c r="A2548" t="str">
        <v>აპოლო გ.ს.</v>
      </c>
      <c r="B2548" t="str">
        <v>202430468</v>
      </c>
      <c r="C2548" s="19" t="str">
        <v/>
      </c>
      <c r="E2548" t="str">
        <v/>
      </c>
      <c r="F2548" t="str">
        <v/>
      </c>
      <c r="H2548" t="str">
        <v/>
      </c>
      <c r="I2548" t="str">
        <v/>
      </c>
      <c r="J2548" t="str">
        <v/>
      </c>
      <c r="K2548" t="str">
        <v/>
      </c>
      <c r="M2548" t="str">
        <v/>
      </c>
      <c r="N2548" t="str">
        <v/>
      </c>
      <c r="O2548" t="str">
        <v/>
      </c>
      <c r="P2548" t="str">
        <v/>
      </c>
      <c r="Q2548">
        <v>2558</v>
      </c>
      <c r="R2548" t="str">
        <v>0d51a686-652b-478f-9502-50b11abafa54</v>
      </c>
      <c r="S2548" t="str">
        <v>94279771-0dd8-44b8-955b-275714b1489b</v>
      </c>
      <c r="T2548" t="str">
        <v>faa2b90d-c93e-48df-b336-59e76f241404</v>
      </c>
      <c r="U2548" t="str">
        <v>ICE002547</v>
      </c>
      <c r="V2548" t="b">
        <f>ISNUMBER(MATCH( ""&amp; T2548,  Emploees!AC:AC,0))</f>
        <v>0</v>
      </c>
      <c r="W2548" t="b">
        <f>IF(V2548,FALSE,ISNUMBER(MATCH(T2548,Emploees!B:B,0)))</f>
        <v>0</v>
      </c>
      <c r="X2548" t="b">
        <v>1</v>
      </c>
      <c r="Y2548" t="e">
        <f>MATCH(ROW(),Sheet2!$A$2:$A$8,0)</f>
        <v>#N/A</v>
      </c>
    </row>
    <row r="2549" spans="1:25" hidden="1" x14ac:dyDescent="0.25">
      <c r="A2549" t="str">
        <v>სოსო მეზვრიშვილი</v>
      </c>
      <c r="B2549" t="str">
        <v>31001048372</v>
      </c>
      <c r="C2549" s="19" t="str">
        <v/>
      </c>
      <c r="E2549" t="str">
        <v>Male</v>
      </c>
      <c r="F2549" t="b">
        <v>1</v>
      </c>
      <c r="H2549" t="str">
        <v/>
      </c>
      <c r="I2549" t="str">
        <v/>
      </c>
      <c r="J2549" t="str">
        <v/>
      </c>
      <c r="K2549" t="str">
        <v>GE59BG0000000702252200</v>
      </c>
      <c r="M2549" t="str">
        <v/>
      </c>
      <c r="N2549" t="str">
        <v/>
      </c>
      <c r="O2549" t="str">
        <v/>
      </c>
      <c r="P2549" t="str">
        <v/>
      </c>
      <c r="Q2549" t="str">
        <v/>
      </c>
      <c r="R2549" t="str">
        <v>bf4d83f9-5064-4958-af6e-e4c21b2e4880</v>
      </c>
      <c r="S2549" t="str">
        <v>94279771-0dd8-44b8-955b-275714b1489b</v>
      </c>
      <c r="T2549" t="str">
        <v>b1b92747-67ff-4d4e-b10c-d70f9472159c</v>
      </c>
      <c r="U2549" t="str">
        <v>ICE002548</v>
      </c>
      <c r="V2549" t="b">
        <f>ISNUMBER(MATCH( ""&amp; T2549,  Emploees!AC:AC,0))</f>
        <v>0</v>
      </c>
      <c r="W2549" t="b">
        <f>IF(V2549,FALSE,ISNUMBER(MATCH(T2549,Emploees!B:B,0)))</f>
        <v>0</v>
      </c>
      <c r="X2549" t="b">
        <v>1</v>
      </c>
      <c r="Y2549" t="e">
        <f>MATCH(ROW(),Sheet2!$A$2:$A$8,0)</f>
        <v>#N/A</v>
      </c>
    </row>
    <row r="2550" spans="1:25" hidden="1" x14ac:dyDescent="0.25">
      <c r="A2550" t="str">
        <v>გგ ლაინ</v>
      </c>
      <c r="B2550" t="str">
        <v>415116573</v>
      </c>
      <c r="C2550" s="19" t="str">
        <v/>
      </c>
      <c r="E2550" t="str">
        <v/>
      </c>
      <c r="F2550" t="str">
        <v/>
      </c>
      <c r="H2550" t="str">
        <v/>
      </c>
      <c r="I2550" t="str">
        <v/>
      </c>
      <c r="J2550" t="str">
        <v/>
      </c>
      <c r="K2550" t="str">
        <v>GE52BG0000000586141871</v>
      </c>
      <c r="M2550" t="str">
        <v/>
      </c>
      <c r="N2550" t="str">
        <v/>
      </c>
      <c r="O2550" t="str">
        <v/>
      </c>
      <c r="P2550" t="str">
        <v/>
      </c>
      <c r="Q2550">
        <v>2541</v>
      </c>
      <c r="R2550" t="str">
        <v>0d51a686-652b-478f-9502-50b11abafa54</v>
      </c>
      <c r="S2550" t="str">
        <v>94279771-0dd8-44b8-955b-275714b1489b</v>
      </c>
      <c r="T2550" t="str">
        <v>420f82da-0162-487a-b10e-fd974d7ff829</v>
      </c>
      <c r="U2550" t="str">
        <v>ICE002549</v>
      </c>
      <c r="V2550" t="b">
        <f>ISNUMBER(MATCH( ""&amp; T2550,  Emploees!AC:AC,0))</f>
        <v>0</v>
      </c>
      <c r="W2550" t="b">
        <f>IF(V2550,FALSE,ISNUMBER(MATCH(T2550,Emploees!B:B,0)))</f>
        <v>0</v>
      </c>
      <c r="X2550" t="b">
        <v>1</v>
      </c>
      <c r="Y2550" t="e">
        <f>MATCH(ROW(),Sheet2!$A$2:$A$8,0)</f>
        <v>#N/A</v>
      </c>
    </row>
    <row r="2551" spans="1:25" hidden="1" x14ac:dyDescent="0.25">
      <c r="A2551" t="str">
        <v>ემზარ ანთიძე</v>
      </c>
      <c r="B2551" t="str">
        <v>01006001853</v>
      </c>
      <c r="C2551" s="19" t="str">
        <v/>
      </c>
      <c r="E2551" t="str">
        <v>Male</v>
      </c>
      <c r="F2551" t="str">
        <v/>
      </c>
      <c r="H2551" t="str">
        <v/>
      </c>
      <c r="I2551" t="str">
        <v/>
      </c>
      <c r="J2551" t="str">
        <v/>
      </c>
      <c r="K2551" t="str">
        <v>GE89BG0000000161575794</v>
      </c>
      <c r="M2551" t="str">
        <v/>
      </c>
      <c r="N2551" t="str">
        <v/>
      </c>
      <c r="O2551" t="str">
        <v/>
      </c>
      <c r="P2551" t="str">
        <v/>
      </c>
      <c r="Q2551">
        <v>2545</v>
      </c>
      <c r="R2551" t="str">
        <v>470412f4-e2c0-4f9d-91f1-1c0630a02364</v>
      </c>
      <c r="S2551" t="str">
        <v>94279771-0dd8-44b8-955b-275714b1489b</v>
      </c>
      <c r="T2551" t="str">
        <v>13345ef0-73c3-4dc0-be5a-2422be39b75a</v>
      </c>
      <c r="U2551" t="str">
        <v>ICE002550</v>
      </c>
      <c r="V2551" t="b">
        <f>ISNUMBER(MATCH( ""&amp; T2551,  Emploees!AC:AC,0))</f>
        <v>0</v>
      </c>
      <c r="W2551" t="b">
        <f>IF(V2551,FALSE,ISNUMBER(MATCH(T2551,Emploees!B:B,0)))</f>
        <v>0</v>
      </c>
      <c r="X2551" t="b">
        <v>1</v>
      </c>
      <c r="Y2551" t="e">
        <f>MATCH(ROW(),Sheet2!$A$2:$A$8,0)</f>
        <v>#N/A</v>
      </c>
    </row>
    <row r="2552" spans="1:25" hidden="1" x14ac:dyDescent="0.25">
      <c r="A2552" t="str">
        <v>გია დუმბაძე</v>
      </c>
      <c r="B2552" t="str">
        <v>61006071725</v>
      </c>
      <c r="C2552" s="19" t="str">
        <v/>
      </c>
      <c r="E2552" t="str">
        <v>Male</v>
      </c>
      <c r="F2552" t="b">
        <v>1</v>
      </c>
      <c r="H2552" t="str">
        <v/>
      </c>
      <c r="I2552" t="str">
        <v/>
      </c>
      <c r="J2552" t="str">
        <v/>
      </c>
      <c r="K2552" t="str">
        <v>GE32BG0000000345874104</v>
      </c>
      <c r="M2552" t="str">
        <v/>
      </c>
      <c r="N2552" t="str">
        <v/>
      </c>
      <c r="O2552" t="str">
        <v/>
      </c>
      <c r="P2552" t="str">
        <v/>
      </c>
      <c r="Q2552" t="str">
        <v/>
      </c>
      <c r="R2552" t="str">
        <v>bf4d83f9-5064-4958-af6e-e4c21b2e4880</v>
      </c>
      <c r="S2552" t="str">
        <v>94279771-0dd8-44b8-955b-275714b1489b</v>
      </c>
      <c r="T2552" t="str">
        <v>cc86b60e-ade7-4afc-a45f-5fed3952f407</v>
      </c>
      <c r="U2552" t="str">
        <v>ICE002551</v>
      </c>
      <c r="V2552" t="b">
        <f>ISNUMBER(MATCH( ""&amp; T2552,  Emploees!AC:AC,0))</f>
        <v>0</v>
      </c>
      <c r="W2552" t="b">
        <f>IF(V2552,FALSE,ISNUMBER(MATCH(T2552,Emploees!B:B,0)))</f>
        <v>0</v>
      </c>
      <c r="X2552" t="b">
        <v>1</v>
      </c>
      <c r="Y2552" t="e">
        <f>MATCH(ROW(),Sheet2!$A$2:$A$8,0)</f>
        <v>#N/A</v>
      </c>
    </row>
    <row r="2553" spans="1:25" hidden="1" x14ac:dyDescent="0.25">
      <c r="A2553" t="str">
        <v>TERMO ISI SISTEMLERI TIC. VE SAN. A.S.</v>
      </c>
      <c r="B2553" t="str">
        <v/>
      </c>
      <c r="C2553" s="19" t="str">
        <v/>
      </c>
      <c r="E2553" t="str">
        <v/>
      </c>
      <c r="F2553" t="str">
        <v/>
      </c>
      <c r="H2553" t="str">
        <v/>
      </c>
      <c r="I2553" t="str">
        <v/>
      </c>
      <c r="J2553" t="str">
        <v/>
      </c>
      <c r="K2553" t="str">
        <v>TR980001200976900058000983</v>
      </c>
      <c r="M2553" t="str">
        <v/>
      </c>
      <c r="N2553" t="str">
        <v/>
      </c>
      <c r="O2553" t="str">
        <v/>
      </c>
      <c r="P2553" t="str">
        <v/>
      </c>
      <c r="Q2553" t="str">
        <v/>
      </c>
      <c r="R2553" t="str">
        <v>7766e9c2-0094-4090-adf4-ef017062457f</v>
      </c>
      <c r="S2553" t="str">
        <v>53cc2ab4-7af4-40a4-8f56-ef11c416822b</v>
      </c>
      <c r="T2553" t="str">
        <v>22120d30-a328-4ba9-95c3-77f14c1907b8</v>
      </c>
      <c r="U2553" t="str">
        <v>ICE002552</v>
      </c>
      <c r="V2553" t="b">
        <f>ISNUMBER(MATCH( ""&amp; T2553,  Emploees!AC:AC,0))</f>
        <v>0</v>
      </c>
      <c r="W2553" t="b">
        <f>IF(V2553,FALSE,ISNUMBER(MATCH(T2553,Emploees!B:B,0)))</f>
        <v>0</v>
      </c>
      <c r="X2553" t="b">
        <v>1</v>
      </c>
      <c r="Y2553" t="e">
        <f>MATCH(ROW(),Sheet2!$A$2:$A$8,0)</f>
        <v>#N/A</v>
      </c>
    </row>
    <row r="2554" spans="1:25" hidden="1" x14ac:dyDescent="0.25">
      <c r="A2554" t="str">
        <v>კოტე დეკანოიძე</v>
      </c>
      <c r="B2554" t="str">
        <v>38001038228</v>
      </c>
      <c r="C2554" s="19" t="str">
        <v/>
      </c>
      <c r="E2554" t="str">
        <v>Male</v>
      </c>
      <c r="F2554" t="str">
        <v/>
      </c>
      <c r="H2554" t="str">
        <v/>
      </c>
      <c r="I2554" t="str">
        <v/>
      </c>
      <c r="J2554" t="str">
        <v/>
      </c>
      <c r="K2554" t="str">
        <v>GE18TB7641445068100019</v>
      </c>
      <c r="M2554" t="str">
        <v/>
      </c>
      <c r="N2554" t="str">
        <v/>
      </c>
      <c r="O2554" t="str">
        <v/>
      </c>
      <c r="P2554" t="str">
        <v/>
      </c>
      <c r="Q2554">
        <v>2573</v>
      </c>
      <c r="R2554" t="str">
        <v>470412f4-e2c0-4f9d-91f1-1c0630a02364</v>
      </c>
      <c r="S2554" t="str">
        <v>94279771-0dd8-44b8-955b-275714b1489b</v>
      </c>
      <c r="T2554" t="str">
        <v>0aed6591-dbce-4513-a29b-1f93088ffae0</v>
      </c>
      <c r="U2554" t="str">
        <v>ICE002553</v>
      </c>
      <c r="V2554" t="b">
        <f>ISNUMBER(MATCH( ""&amp; T2554,  Emploees!AC:AC,0))</f>
        <v>0</v>
      </c>
      <c r="W2554" t="b">
        <f>IF(V2554,FALSE,ISNUMBER(MATCH(T2554,Emploees!B:B,0)))</f>
        <v>0</v>
      </c>
      <c r="X2554" t="b">
        <v>1</v>
      </c>
      <c r="Y2554" t="e">
        <f>MATCH(ROW(),Sheet2!$A$2:$A$8,0)</f>
        <v>#N/A</v>
      </c>
    </row>
    <row r="2555" spans="1:25" hidden="1" x14ac:dyDescent="0.25">
      <c r="A2555" t="str">
        <v>ანზორ ნაგერვაძე</v>
      </c>
      <c r="B2555" t="str">
        <v>61007002403</v>
      </c>
      <c r="C2555" s="19" t="str">
        <v/>
      </c>
      <c r="E2555" t="str">
        <v>Male</v>
      </c>
      <c r="F2555" t="b">
        <v>1</v>
      </c>
      <c r="H2555" t="str">
        <v/>
      </c>
      <c r="I2555" t="str">
        <v/>
      </c>
      <c r="J2555" t="str">
        <v/>
      </c>
      <c r="K2555" t="str">
        <v>GE68BG0000000499149752</v>
      </c>
      <c r="M2555" t="str">
        <v/>
      </c>
      <c r="N2555" t="str">
        <v/>
      </c>
      <c r="O2555" t="str">
        <v/>
      </c>
      <c r="P2555" t="str">
        <v/>
      </c>
      <c r="Q2555">
        <v>1156</v>
      </c>
      <c r="R2555" t="str">
        <v>bf4d83f9-5064-4958-af6e-e4c21b2e4880</v>
      </c>
      <c r="S2555" t="str">
        <v>94279771-0dd8-44b8-955b-275714b1489b</v>
      </c>
      <c r="T2555" t="str">
        <v>812f4fcb-2646-4933-a6c9-3968d4a34994</v>
      </c>
      <c r="U2555" t="str">
        <v>ICE002554</v>
      </c>
      <c r="V2555" t="b">
        <f>ISNUMBER(MATCH( ""&amp; T2555,  Emploees!AC:AC,0))</f>
        <v>0</v>
      </c>
      <c r="W2555" t="b">
        <f>IF(V2555,FALSE,ISNUMBER(MATCH(T2555,Emploees!B:B,0)))</f>
        <v>1</v>
      </c>
      <c r="X2555" t="b">
        <v>1</v>
      </c>
      <c r="Y2555" t="e">
        <f>MATCH(ROW(),Sheet2!$A$2:$A$8,0)</f>
        <v>#N/A</v>
      </c>
    </row>
    <row r="2556" spans="1:25" hidden="1" x14ac:dyDescent="0.25">
      <c r="A2556" t="str">
        <v>ასანსორ ჯორჯია 1</v>
      </c>
      <c r="B2556" t="str">
        <v>448059225</v>
      </c>
      <c r="C2556" s="19" t="str">
        <v/>
      </c>
      <c r="E2556" t="str">
        <v/>
      </c>
      <c r="F2556" t="str">
        <v/>
      </c>
      <c r="H2556" t="str">
        <v/>
      </c>
      <c r="I2556" t="str">
        <v/>
      </c>
      <c r="J2556" t="str">
        <v/>
      </c>
      <c r="K2556" t="str">
        <v>GE97BG0000000553591450</v>
      </c>
      <c r="M2556" t="str">
        <v/>
      </c>
      <c r="N2556" t="str">
        <v/>
      </c>
      <c r="O2556" t="str">
        <v/>
      </c>
      <c r="P2556" t="str">
        <v/>
      </c>
      <c r="Q2556">
        <v>2572</v>
      </c>
      <c r="R2556" t="str">
        <v>0d51a686-652b-478f-9502-50b11abafa54</v>
      </c>
      <c r="S2556" t="str">
        <v>94279771-0dd8-44b8-955b-275714b1489b</v>
      </c>
      <c r="T2556" t="str">
        <v>76cf7ca7-8cee-478c-9d96-ac26e25edea9</v>
      </c>
      <c r="U2556" t="str">
        <v>ICE002555</v>
      </c>
      <c r="V2556" t="b">
        <f>ISNUMBER(MATCH( ""&amp; T2556,  Emploees!AC:AC,0))</f>
        <v>0</v>
      </c>
      <c r="W2556" t="b">
        <f>IF(V2556,FALSE,ISNUMBER(MATCH(T2556,Emploees!B:B,0)))</f>
        <v>0</v>
      </c>
      <c r="X2556" t="b">
        <v>1</v>
      </c>
      <c r="Y2556" t="e">
        <f>MATCH(ROW(),Sheet2!$A$2:$A$8,0)</f>
        <v>#N/A</v>
      </c>
    </row>
    <row r="2557" spans="1:25" hidden="1" x14ac:dyDescent="0.25">
      <c r="A2557" t="str">
        <v>ხიდი 2006</v>
      </c>
      <c r="B2557" t="str">
        <v>245556991</v>
      </c>
      <c r="C2557" s="19" t="str">
        <v/>
      </c>
      <c r="E2557" t="str">
        <v/>
      </c>
      <c r="F2557" t="str">
        <v/>
      </c>
      <c r="H2557" t="str">
        <v/>
      </c>
      <c r="I2557" t="str">
        <v/>
      </c>
      <c r="J2557" t="str">
        <v/>
      </c>
      <c r="K2557" t="str">
        <v>GE90TB7601036020100017</v>
      </c>
      <c r="M2557" t="str">
        <v/>
      </c>
      <c r="N2557" t="str">
        <v/>
      </c>
      <c r="O2557" t="str">
        <v/>
      </c>
      <c r="P2557" t="str">
        <v/>
      </c>
      <c r="Q2557">
        <v>2571</v>
      </c>
      <c r="R2557" t="str">
        <v>0d51a686-652b-478f-9502-50b11abafa54</v>
      </c>
      <c r="S2557" t="str">
        <v>94279771-0dd8-44b8-955b-275714b1489b</v>
      </c>
      <c r="T2557" t="str">
        <v>b94d66cd-3ee4-438e-9691-8b9de0f595ce</v>
      </c>
      <c r="U2557" t="str">
        <v>ICE002556</v>
      </c>
      <c r="V2557" t="b">
        <f>ISNUMBER(MATCH( ""&amp; T2557,  Emploees!AC:AC,0))</f>
        <v>0</v>
      </c>
      <c r="W2557" t="b">
        <f>IF(V2557,FALSE,ISNUMBER(MATCH(T2557,Emploees!B:B,0)))</f>
        <v>0</v>
      </c>
      <c r="X2557" t="b">
        <v>1</v>
      </c>
      <c r="Y2557" t="e">
        <f>MATCH(ROW(),Sheet2!$A$2:$A$8,0)</f>
        <v>#N/A</v>
      </c>
    </row>
    <row r="2558" spans="1:25" hidden="1" x14ac:dyDescent="0.25">
      <c r="A2558" t="str">
        <v>ბაუჰაუს ქონსთრაქშენი</v>
      </c>
      <c r="B2558" t="str">
        <v>405610272</v>
      </c>
      <c r="C2558" s="19" t="str">
        <v/>
      </c>
      <c r="E2558" t="str">
        <v/>
      </c>
      <c r="F2558" t="str">
        <v/>
      </c>
      <c r="H2558" t="str">
        <v/>
      </c>
      <c r="I2558" t="str">
        <v/>
      </c>
      <c r="J2558" t="str">
        <v/>
      </c>
      <c r="K2558" t="str">
        <v>GE21BG0000000549896245</v>
      </c>
      <c r="M2558" t="str">
        <v/>
      </c>
      <c r="N2558" t="str">
        <v/>
      </c>
      <c r="O2558" t="str">
        <v/>
      </c>
      <c r="P2558" t="str">
        <v/>
      </c>
      <c r="Q2558">
        <v>2567</v>
      </c>
      <c r="R2558" t="str">
        <v>0d51a686-652b-478f-9502-50b11abafa54</v>
      </c>
      <c r="S2558" t="str">
        <v>94279771-0dd8-44b8-955b-275714b1489b</v>
      </c>
      <c r="T2558" t="str">
        <v>261f89e4-5f76-409f-99a1-14d417daf8cb</v>
      </c>
      <c r="U2558" t="str">
        <v>ICE002557</v>
      </c>
      <c r="V2558" t="b">
        <f>ISNUMBER(MATCH( ""&amp; T2558,  Emploees!AC:AC,0))</f>
        <v>0</v>
      </c>
      <c r="W2558" t="b">
        <f>IF(V2558,FALSE,ISNUMBER(MATCH(T2558,Emploees!B:B,0)))</f>
        <v>0</v>
      </c>
      <c r="X2558" t="b">
        <v>1</v>
      </c>
      <c r="Y2558" t="e">
        <f>MATCH(ROW(),Sheet2!$A$2:$A$8,0)</f>
        <v>#N/A</v>
      </c>
    </row>
    <row r="2559" spans="1:25" hidden="1" x14ac:dyDescent="0.25">
      <c r="A2559" t="str">
        <v>გობრონი შუბითიძე</v>
      </c>
      <c r="B2559" t="str">
        <v>38001034918</v>
      </c>
      <c r="C2559" s="19" t="str">
        <v/>
      </c>
      <c r="E2559" t="str">
        <v>Male</v>
      </c>
      <c r="F2559" t="str">
        <v/>
      </c>
      <c r="H2559" t="str">
        <v/>
      </c>
      <c r="I2559" t="str">
        <v/>
      </c>
      <c r="J2559" t="str">
        <v/>
      </c>
      <c r="K2559" t="str">
        <v>GE44BG0000000161651973</v>
      </c>
      <c r="M2559" t="str">
        <v/>
      </c>
      <c r="N2559" t="str">
        <v/>
      </c>
      <c r="O2559" t="str">
        <v/>
      </c>
      <c r="P2559" t="str">
        <v/>
      </c>
      <c r="Q2559">
        <v>2575</v>
      </c>
      <c r="R2559" t="str">
        <v>470412f4-e2c0-4f9d-91f1-1c0630a02364</v>
      </c>
      <c r="S2559" t="str">
        <v>94279771-0dd8-44b8-955b-275714b1489b</v>
      </c>
      <c r="T2559" t="str">
        <v>ccc7500f-d3bd-49cf-93cd-4d9d4fccb1b3</v>
      </c>
      <c r="U2559" t="str">
        <v>ICE002558</v>
      </c>
      <c r="V2559" t="b">
        <f>ISNUMBER(MATCH( ""&amp; T2559,  Emploees!AC:AC,0))</f>
        <v>0</v>
      </c>
      <c r="W2559" t="b">
        <f>IF(V2559,FALSE,ISNUMBER(MATCH(T2559,Emploees!B:B,0)))</f>
        <v>0</v>
      </c>
      <c r="X2559" t="b">
        <v>1</v>
      </c>
      <c r="Y2559" t="e">
        <f>MATCH(ROW(),Sheet2!$A$2:$A$8,0)</f>
        <v>#N/A</v>
      </c>
    </row>
    <row r="2560" spans="1:25" hidden="1" x14ac:dyDescent="0.25">
      <c r="A2560" t="str">
        <v>ლიანა ბარაბაძე</v>
      </c>
      <c r="B2560" t="str">
        <v>01024034056</v>
      </c>
      <c r="C2560" s="19" t="str">
        <v/>
      </c>
      <c r="E2560" t="str">
        <v>Female</v>
      </c>
      <c r="F2560" t="b">
        <v>0</v>
      </c>
      <c r="H2560" t="str">
        <v/>
      </c>
      <c r="I2560" t="str">
        <v/>
      </c>
      <c r="J2560" t="str">
        <v/>
      </c>
      <c r="K2560" t="str">
        <v>GE60BG0000000255663600</v>
      </c>
      <c r="M2560" t="str">
        <v/>
      </c>
      <c r="N2560" t="str">
        <v/>
      </c>
      <c r="O2560" t="str">
        <v/>
      </c>
      <c r="P2560" t="str">
        <v/>
      </c>
      <c r="Q2560" t="str">
        <v/>
      </c>
      <c r="R2560" t="str">
        <v>bf4d83f9-5064-4958-af6e-e4c21b2e4880</v>
      </c>
      <c r="S2560" t="str">
        <v>94279771-0dd8-44b8-955b-275714b1489b</v>
      </c>
      <c r="T2560" t="str">
        <v>abfaf55d-fe0c-4ba5-b595-77bec06a93c9</v>
      </c>
      <c r="U2560" t="str">
        <v>ICE002559</v>
      </c>
      <c r="V2560" t="b">
        <f>ISNUMBER(MATCH( ""&amp; T2560,  Emploees!AC:AC,0))</f>
        <v>0</v>
      </c>
      <c r="W2560" t="b">
        <f>IF(V2560,FALSE,ISNUMBER(MATCH(T2560,Emploees!B:B,0)))</f>
        <v>0</v>
      </c>
      <c r="X2560" t="b">
        <v>1</v>
      </c>
      <c r="Y2560" t="e">
        <f>MATCH(ROW(),Sheet2!$A$2:$A$8,0)</f>
        <v>#N/A</v>
      </c>
    </row>
    <row r="2561" spans="1:25" hidden="1" x14ac:dyDescent="0.25">
      <c r="A2561" t="str">
        <v>სქაილოგ</v>
      </c>
      <c r="B2561" t="str">
        <v>404503998</v>
      </c>
      <c r="C2561" s="19" t="str">
        <v/>
      </c>
      <c r="E2561" t="str">
        <v/>
      </c>
      <c r="F2561" t="str">
        <v/>
      </c>
      <c r="H2561" t="str">
        <v/>
      </c>
      <c r="I2561" t="str">
        <v/>
      </c>
      <c r="J2561" t="str">
        <v/>
      </c>
      <c r="K2561" t="str">
        <v>GE89TB7958836070100001</v>
      </c>
      <c r="M2561" t="str">
        <v/>
      </c>
      <c r="N2561" t="str">
        <v/>
      </c>
      <c r="O2561" t="str">
        <v/>
      </c>
      <c r="P2561" t="str">
        <v/>
      </c>
      <c r="Q2561">
        <v>2525</v>
      </c>
      <c r="R2561" t="str">
        <v>0d51a686-652b-478f-9502-50b11abafa54</v>
      </c>
      <c r="S2561" t="str">
        <v>94279771-0dd8-44b8-955b-275714b1489b</v>
      </c>
      <c r="T2561" t="str">
        <v>c725cea1-7f20-4636-ac1d-f9df2f4de879</v>
      </c>
      <c r="U2561" t="str">
        <v>ICE002560</v>
      </c>
      <c r="V2561" t="b">
        <f>ISNUMBER(MATCH( ""&amp; T2561,  Emploees!AC:AC,0))</f>
        <v>0</v>
      </c>
      <c r="W2561" t="b">
        <f>IF(V2561,FALSE,ISNUMBER(MATCH(T2561,Emploees!B:B,0)))</f>
        <v>0</v>
      </c>
      <c r="X2561" t="b">
        <v>1</v>
      </c>
      <c r="Y2561" t="e">
        <f>MATCH(ROW(),Sheet2!$A$2:$A$8,0)</f>
        <v>#N/A</v>
      </c>
    </row>
    <row r="2562" spans="1:25" hidden="1" x14ac:dyDescent="0.25">
      <c r="A2562" t="str">
        <v>TMLNET</v>
      </c>
      <c r="B2562" t="str">
        <v>431182800</v>
      </c>
      <c r="C2562" s="19" t="str">
        <v/>
      </c>
      <c r="E2562" t="str">
        <v/>
      </c>
      <c r="F2562" t="str">
        <v/>
      </c>
      <c r="H2562" t="str">
        <v/>
      </c>
      <c r="I2562" t="str">
        <v/>
      </c>
      <c r="J2562" t="str">
        <v/>
      </c>
      <c r="K2562" t="str">
        <v>GE33BG0000000537905956,GE44TB7536336020100006</v>
      </c>
      <c r="M2562" t="str">
        <v/>
      </c>
      <c r="N2562" t="str">
        <v/>
      </c>
      <c r="O2562" t="str">
        <v/>
      </c>
      <c r="P2562" t="str">
        <v/>
      </c>
      <c r="Q2562">
        <v>2580</v>
      </c>
      <c r="R2562" t="str">
        <v>0d51a686-652b-478f-9502-50b11abafa54</v>
      </c>
      <c r="S2562" t="str">
        <v>94279771-0dd8-44b8-955b-275714b1489b</v>
      </c>
      <c r="T2562" t="str">
        <v>8ce28649-211f-423c-90f1-49b8597f9c28</v>
      </c>
      <c r="U2562" t="str">
        <v>ICE002561</v>
      </c>
      <c r="V2562" t="b">
        <f>ISNUMBER(MATCH( ""&amp; T2562,  Emploees!AC:AC,0))</f>
        <v>0</v>
      </c>
      <c r="W2562" t="b">
        <f>IF(V2562,FALSE,ISNUMBER(MATCH(T2562,Emploees!B:B,0)))</f>
        <v>0</v>
      </c>
      <c r="X2562" t="b">
        <v>1</v>
      </c>
      <c r="Y2562" t="e">
        <f>MATCH(ROW(),Sheet2!$A$2:$A$8,0)</f>
        <v>#N/A</v>
      </c>
    </row>
    <row r="2563" spans="1:25" hidden="1" x14ac:dyDescent="0.25">
      <c r="A2563" t="str">
        <v>ლექსო ინდუაშვილი</v>
      </c>
      <c r="B2563" t="str">
        <v>43001041042</v>
      </c>
      <c r="C2563" s="19" t="str">
        <v/>
      </c>
      <c r="E2563" t="str">
        <v>Male</v>
      </c>
      <c r="F2563" t="str">
        <v/>
      </c>
      <c r="H2563" t="str">
        <v/>
      </c>
      <c r="I2563" t="str">
        <v/>
      </c>
      <c r="J2563" t="str">
        <v/>
      </c>
      <c r="K2563" t="str">
        <v>GE64BG0000000101266591</v>
      </c>
      <c r="M2563" t="str">
        <v/>
      </c>
      <c r="N2563" t="str">
        <v/>
      </c>
      <c r="O2563" t="str">
        <v/>
      </c>
      <c r="P2563" t="str">
        <v/>
      </c>
      <c r="Q2563">
        <v>2526</v>
      </c>
      <c r="R2563" t="str">
        <v>ba538574-e93f-4ce8-a780-667b61fc970a</v>
      </c>
      <c r="S2563" t="str">
        <v>94279771-0dd8-44b8-955b-275714b1489b</v>
      </c>
      <c r="T2563" t="str">
        <v>8ec7b2b8-1b45-4046-b3c5-e5bca33edec6</v>
      </c>
      <c r="U2563" t="str">
        <v>ICE002562</v>
      </c>
      <c r="V2563" t="b">
        <f>ISNUMBER(MATCH( ""&amp; T2563,  Emploees!AC:AC,0))</f>
        <v>0</v>
      </c>
      <c r="W2563" t="b">
        <f>IF(V2563,FALSE,ISNUMBER(MATCH(T2563,Emploees!B:B,0)))</f>
        <v>0</v>
      </c>
      <c r="X2563" t="b">
        <v>1</v>
      </c>
      <c r="Y2563" t="e">
        <f>MATCH(ROW(),Sheet2!$A$2:$A$8,0)</f>
        <v>#N/A</v>
      </c>
    </row>
    <row r="2564" spans="1:25" hidden="1" x14ac:dyDescent="0.25">
      <c r="A2564" t="str">
        <v>ქეთევანი ბატიაშვილი</v>
      </c>
      <c r="B2564" t="str">
        <v>01022009136</v>
      </c>
      <c r="C2564" s="19" t="str">
        <v/>
      </c>
      <c r="E2564" t="str">
        <v>Female</v>
      </c>
      <c r="F2564" t="b">
        <v>1</v>
      </c>
      <c r="H2564" t="str">
        <v/>
      </c>
      <c r="I2564" t="str">
        <v/>
      </c>
      <c r="J2564" t="str">
        <v/>
      </c>
      <c r="K2564" t="str">
        <v>GE61BG0000000496281200</v>
      </c>
      <c r="M2564" t="str">
        <v/>
      </c>
      <c r="N2564" t="str">
        <v/>
      </c>
      <c r="O2564" t="str">
        <v/>
      </c>
      <c r="P2564" t="str">
        <v/>
      </c>
      <c r="Q2564">
        <v>2532</v>
      </c>
      <c r="R2564" t="str">
        <v>bf4d83f9-5064-4958-af6e-e4c21b2e4880</v>
      </c>
      <c r="S2564" t="str">
        <v>94279771-0dd8-44b8-955b-275714b1489b</v>
      </c>
      <c r="T2564" t="str">
        <v>cdb464ac-3c5c-49aa-836e-c92a0a01116f</v>
      </c>
      <c r="U2564" t="str">
        <v>ICE002563</v>
      </c>
      <c r="V2564" t="b">
        <f>ISNUMBER(MATCH( ""&amp; T2564,  Emploees!AC:AC,0))</f>
        <v>0</v>
      </c>
      <c r="W2564" t="b">
        <f>IF(V2564,FALSE,ISNUMBER(MATCH(T2564,Emploees!B:B,0)))</f>
        <v>0</v>
      </c>
      <c r="X2564" t="b">
        <v>1</v>
      </c>
      <c r="Y2564" t="e">
        <f>MATCH(ROW(),Sheet2!$A$2:$A$8,0)</f>
        <v>#N/A</v>
      </c>
    </row>
    <row r="2565" spans="1:25" hidden="1" x14ac:dyDescent="0.25">
      <c r="A2565" t="str">
        <v>დანიელ ცინცაძე</v>
      </c>
      <c r="B2565" t="str">
        <v>61008017427</v>
      </c>
      <c r="C2565" s="19" t="str">
        <v/>
      </c>
      <c r="E2565" t="str">
        <v>Male</v>
      </c>
      <c r="F2565" t="b">
        <v>1</v>
      </c>
      <c r="H2565" t="str">
        <v/>
      </c>
      <c r="I2565" t="str">
        <v/>
      </c>
      <c r="J2565" t="str">
        <v/>
      </c>
      <c r="K2565" t="str">
        <v>GE22BG0000000365778975</v>
      </c>
      <c r="M2565" t="str">
        <v/>
      </c>
      <c r="N2565" t="str">
        <v/>
      </c>
      <c r="O2565" t="str">
        <v/>
      </c>
      <c r="P2565" t="str">
        <v/>
      </c>
      <c r="Q2565" t="str">
        <v/>
      </c>
      <c r="R2565" t="str">
        <v>bf4d83f9-5064-4958-af6e-e4c21b2e4880</v>
      </c>
      <c r="S2565" t="str">
        <v>94279771-0dd8-44b8-955b-275714b1489b</v>
      </c>
      <c r="T2565" t="str">
        <v>863ba573-6a26-4a4c-a35d-fa73024d54ff</v>
      </c>
      <c r="U2565" t="str">
        <v>ICE002564</v>
      </c>
      <c r="V2565" t="b">
        <f>ISNUMBER(MATCH( ""&amp; T2565,  Emploees!AC:AC,0))</f>
        <v>0</v>
      </c>
      <c r="W2565" t="b">
        <f>IF(V2565,FALSE,ISNUMBER(MATCH(T2565,Emploees!B:B,0)))</f>
        <v>0</v>
      </c>
      <c r="X2565" t="b">
        <v>1</v>
      </c>
      <c r="Y2565" t="e">
        <f>MATCH(ROW(),Sheet2!$A$2:$A$8,0)</f>
        <v>#N/A</v>
      </c>
    </row>
    <row r="2566" spans="1:25" hidden="1" x14ac:dyDescent="0.25">
      <c r="A2566" t="str">
        <v>ქეთინო მარგიანი</v>
      </c>
      <c r="B2566" t="str">
        <v>30701011403</v>
      </c>
      <c r="C2566" s="19" t="str">
        <v/>
      </c>
      <c r="E2566" t="str">
        <v>Female</v>
      </c>
      <c r="F2566" t="b">
        <v>1</v>
      </c>
      <c r="H2566" t="str">
        <v/>
      </c>
      <c r="I2566" t="str">
        <v/>
      </c>
      <c r="J2566" t="str">
        <v/>
      </c>
      <c r="K2566" t="str">
        <v>GE51BG0000000498522468</v>
      </c>
      <c r="M2566" t="str">
        <v/>
      </c>
      <c r="N2566" t="str">
        <v/>
      </c>
      <c r="O2566" t="str">
        <v/>
      </c>
      <c r="P2566" t="str">
        <v/>
      </c>
      <c r="Q2566">
        <v>2540</v>
      </c>
      <c r="R2566" t="str">
        <v>bf4d83f9-5064-4958-af6e-e4c21b2e4880</v>
      </c>
      <c r="S2566" t="str">
        <v>94279771-0dd8-44b8-955b-275714b1489b</v>
      </c>
      <c r="T2566" t="str">
        <v>6014b896-8724-4aca-ad32-d0513c1a655f</v>
      </c>
      <c r="U2566" t="str">
        <v>ICE002565</v>
      </c>
      <c r="V2566" t="b">
        <f>ISNUMBER(MATCH( ""&amp; T2566,  Emploees!AC:AC,0))</f>
        <v>0</v>
      </c>
      <c r="W2566" t="b">
        <f>IF(V2566,FALSE,ISNUMBER(MATCH(T2566,Emploees!B:B,0)))</f>
        <v>0</v>
      </c>
      <c r="X2566" t="b">
        <v>1</v>
      </c>
      <c r="Y2566" t="e">
        <f>MATCH(ROW(),Sheet2!$A$2:$A$8,0)</f>
        <v>#N/A</v>
      </c>
    </row>
    <row r="2567" spans="1:25" hidden="1" x14ac:dyDescent="0.25">
      <c r="A2567" t="str">
        <v>ნინო აბრამაშვილი</v>
      </c>
      <c r="B2567" t="str">
        <v>12001089047</v>
      </c>
      <c r="C2567" s="19" t="str">
        <v/>
      </c>
      <c r="E2567" t="str">
        <v>Female</v>
      </c>
      <c r="F2567" t="b">
        <v>1</v>
      </c>
      <c r="H2567" t="str">
        <v/>
      </c>
      <c r="I2567" t="str">
        <v/>
      </c>
      <c r="J2567" t="str">
        <v/>
      </c>
      <c r="K2567" t="str">
        <v>GE83BG0000000549888242</v>
      </c>
      <c r="M2567" t="str">
        <v/>
      </c>
      <c r="N2567" t="str">
        <v/>
      </c>
      <c r="O2567" t="str">
        <v/>
      </c>
      <c r="P2567" t="str">
        <v/>
      </c>
      <c r="Q2567">
        <v>2547</v>
      </c>
      <c r="R2567" t="str">
        <v>bf4d83f9-5064-4958-af6e-e4c21b2e4880</v>
      </c>
      <c r="S2567" t="str">
        <v>94279771-0dd8-44b8-955b-275714b1489b</v>
      </c>
      <c r="T2567" t="str">
        <v>3913fc33-e08d-4dfa-a299-b0bfbae46614</v>
      </c>
      <c r="U2567" t="str">
        <v>ICE002566</v>
      </c>
      <c r="V2567" t="b">
        <f>ISNUMBER(MATCH( ""&amp; T2567,  Emploees!AC:AC,0))</f>
        <v>0</v>
      </c>
      <c r="W2567" t="b">
        <f>IF(V2567,FALSE,ISNUMBER(MATCH(T2567,Emploees!B:B,0)))</f>
        <v>0</v>
      </c>
      <c r="X2567" t="b">
        <v>1</v>
      </c>
      <c r="Y2567" t="e">
        <f>MATCH(ROW(),Sheet2!$A$2:$A$8,0)</f>
        <v>#N/A</v>
      </c>
    </row>
    <row r="2568" spans="1:25" hidden="1" x14ac:dyDescent="0.25">
      <c r="A2568" t="str">
        <v>გია ფუტკარაძე</v>
      </c>
      <c r="B2568" t="str">
        <v>61010016269</v>
      </c>
      <c r="C2568" s="19" t="str">
        <v/>
      </c>
      <c r="E2568" t="str">
        <v>Male</v>
      </c>
      <c r="F2568" t="b">
        <v>1</v>
      </c>
      <c r="H2568" t="str">
        <v/>
      </c>
      <c r="I2568" t="str">
        <v/>
      </c>
      <c r="J2568" t="str">
        <v/>
      </c>
      <c r="K2568" t="str">
        <v>GE15BG0000000185249200</v>
      </c>
      <c r="M2568" t="str">
        <v/>
      </c>
      <c r="N2568" t="str">
        <v/>
      </c>
      <c r="O2568" t="str">
        <v/>
      </c>
      <c r="P2568" t="str">
        <v/>
      </c>
      <c r="Q2568" t="str">
        <v/>
      </c>
      <c r="R2568" t="str">
        <v>bf4d83f9-5064-4958-af6e-e4c21b2e4880</v>
      </c>
      <c r="S2568" t="str">
        <v>94279771-0dd8-44b8-955b-275714b1489b</v>
      </c>
      <c r="T2568" t="str">
        <v>d8334d46-984c-43d3-9bf6-47ae04a0ba81</v>
      </c>
      <c r="U2568" t="str">
        <v>ICE002567</v>
      </c>
      <c r="V2568" t="b">
        <f>ISNUMBER(MATCH( ""&amp; T2568,  Emploees!AC:AC,0))</f>
        <v>0</v>
      </c>
      <c r="W2568" t="b">
        <f>IF(V2568,FALSE,ISNUMBER(MATCH(T2568,Emploees!B:B,0)))</f>
        <v>0</v>
      </c>
      <c r="X2568" t="b">
        <v>1</v>
      </c>
      <c r="Y2568" t="e">
        <f>MATCH(ROW(),Sheet2!$A$2:$A$8,0)</f>
        <v>#N/A</v>
      </c>
    </row>
    <row r="2569" spans="1:25" hidden="1" x14ac:dyDescent="0.25">
      <c r="A2569" t="str">
        <v>გურამი ნოზაძე</v>
      </c>
      <c r="B2569" t="str">
        <v>01025006356</v>
      </c>
      <c r="C2569" s="19" t="str">
        <v/>
      </c>
      <c r="E2569" t="str">
        <v>Male</v>
      </c>
      <c r="F2569" t="b">
        <v>1</v>
      </c>
      <c r="H2569" t="str">
        <v/>
      </c>
      <c r="I2569" t="str">
        <v/>
      </c>
      <c r="J2569" t="str">
        <v/>
      </c>
      <c r="K2569" t="str">
        <v>GE51BG0000000162035870</v>
      </c>
      <c r="M2569" t="str">
        <v/>
      </c>
      <c r="N2569" t="str">
        <v/>
      </c>
      <c r="O2569" t="str">
        <v/>
      </c>
      <c r="P2569" t="str">
        <v/>
      </c>
      <c r="Q2569" t="str">
        <v/>
      </c>
      <c r="R2569" t="str">
        <v>bf4d83f9-5064-4958-af6e-e4c21b2e4880</v>
      </c>
      <c r="S2569" t="str">
        <v>94279771-0dd8-44b8-955b-275714b1489b</v>
      </c>
      <c r="T2569" t="str">
        <v>e5b90670-e785-47ff-b465-b23afd3490a6</v>
      </c>
      <c r="U2569" t="str">
        <v>ICE002568</v>
      </c>
      <c r="V2569" t="b">
        <f>ISNUMBER(MATCH( ""&amp; T2569,  Emploees!AC:AC,0))</f>
        <v>0</v>
      </c>
      <c r="W2569" t="b">
        <f>IF(V2569,FALSE,ISNUMBER(MATCH(T2569,Emploees!B:B,0)))</f>
        <v>0</v>
      </c>
      <c r="X2569" t="b">
        <v>1</v>
      </c>
      <c r="Y2569" t="e">
        <f>MATCH(ROW(),Sheet2!$A$2:$A$8,0)</f>
        <v>#N/A</v>
      </c>
    </row>
    <row r="2570" spans="1:25" hidden="1" x14ac:dyDescent="0.25">
      <c r="A2570" t="str">
        <v>კოკა ქუხილავა</v>
      </c>
      <c r="B2570" t="str">
        <v>62006023781</v>
      </c>
      <c r="C2570" s="19" t="str">
        <v/>
      </c>
      <c r="E2570" t="str">
        <v>Male</v>
      </c>
      <c r="F2570" t="b">
        <v>1</v>
      </c>
      <c r="H2570" t="str">
        <v/>
      </c>
      <c r="I2570" t="str">
        <v/>
      </c>
      <c r="J2570" t="str">
        <v/>
      </c>
      <c r="K2570" t="str">
        <v>GE95BG0000000253974200</v>
      </c>
      <c r="M2570" t="str">
        <v/>
      </c>
      <c r="N2570" t="str">
        <v/>
      </c>
      <c r="O2570" t="str">
        <v/>
      </c>
      <c r="P2570" t="str">
        <v/>
      </c>
      <c r="Q2570" t="str">
        <v/>
      </c>
      <c r="R2570" t="str">
        <v>bf4d83f9-5064-4958-af6e-e4c21b2e4880</v>
      </c>
      <c r="S2570" t="str">
        <v>94279771-0dd8-44b8-955b-275714b1489b</v>
      </c>
      <c r="T2570" t="str">
        <v>efb90bec-445a-4830-9afe-d3bd6382ae15</v>
      </c>
      <c r="U2570" t="str">
        <v>ICE002569</v>
      </c>
      <c r="V2570" t="b">
        <f>ISNUMBER(MATCH( ""&amp; T2570,  Emploees!AC:AC,0))</f>
        <v>0</v>
      </c>
      <c r="W2570" t="b">
        <f>IF(V2570,FALSE,ISNUMBER(MATCH(T2570,Emploees!B:B,0)))</f>
        <v>0</v>
      </c>
      <c r="X2570" t="b">
        <v>1</v>
      </c>
      <c r="Y2570" t="e">
        <f>MATCH(ROW(),Sheet2!$A$2:$A$8,0)</f>
        <v>#N/A</v>
      </c>
    </row>
    <row r="2571" spans="1:25" hidden="1" x14ac:dyDescent="0.25">
      <c r="A2571" t="str">
        <v>მარიამ სუბელიანი</v>
      </c>
      <c r="B2571" t="str">
        <v>62602010352</v>
      </c>
      <c r="C2571" s="19" t="str">
        <v/>
      </c>
      <c r="E2571" t="str">
        <v>Female</v>
      </c>
      <c r="F2571" t="str">
        <v/>
      </c>
      <c r="H2571" t="str">
        <v/>
      </c>
      <c r="I2571" t="str">
        <v/>
      </c>
      <c r="J2571" t="str">
        <v/>
      </c>
      <c r="K2571" t="str">
        <v>GE81TB7987245064300050</v>
      </c>
      <c r="M2571" t="str">
        <v/>
      </c>
      <c r="N2571" t="str">
        <v/>
      </c>
      <c r="O2571" t="str">
        <v/>
      </c>
      <c r="P2571" t="str">
        <v/>
      </c>
      <c r="Q2571">
        <v>2587</v>
      </c>
      <c r="R2571" t="str">
        <v>ba538574-e93f-4ce8-a780-667b61fc970a</v>
      </c>
      <c r="S2571" t="str">
        <v>94279771-0dd8-44b8-955b-275714b1489b</v>
      </c>
      <c r="T2571" t="str">
        <v>53e6cd89-e4d1-4763-83d5-7dbab39b5316</v>
      </c>
      <c r="U2571" t="str">
        <v>ICE002570</v>
      </c>
      <c r="V2571" t="b">
        <f>ISNUMBER(MATCH( ""&amp; T2571,  Emploees!AC:AC,0))</f>
        <v>0</v>
      </c>
      <c r="W2571" t="b">
        <f>IF(V2571,FALSE,ISNUMBER(MATCH(T2571,Emploees!B:B,0)))</f>
        <v>0</v>
      </c>
      <c r="X2571" t="b">
        <v>1</v>
      </c>
      <c r="Y2571" t="e">
        <f>MATCH(ROW(),Sheet2!$A$2:$A$8,0)</f>
        <v>#N/A</v>
      </c>
    </row>
    <row r="2572" spans="1:25" hidden="1" x14ac:dyDescent="0.25">
      <c r="A2572" t="str">
        <v>DGS DIS TICARET A.S</v>
      </c>
      <c r="B2572" t="str">
        <v/>
      </c>
      <c r="C2572" s="19" t="str">
        <v/>
      </c>
      <c r="E2572" t="str">
        <v/>
      </c>
      <c r="F2572" t="str">
        <v/>
      </c>
      <c r="H2572" t="str">
        <v/>
      </c>
      <c r="I2572" t="str">
        <v/>
      </c>
      <c r="J2572" t="str">
        <v/>
      </c>
      <c r="K2572" t="str">
        <v>TR180001500158048024363804</v>
      </c>
      <c r="M2572" t="str">
        <v/>
      </c>
      <c r="N2572" t="str">
        <v/>
      </c>
      <c r="O2572" t="str">
        <v/>
      </c>
      <c r="P2572" t="str">
        <v/>
      </c>
      <c r="Q2572" t="str">
        <v/>
      </c>
      <c r="R2572" t="str">
        <v>7766e9c2-0094-4090-adf4-ef017062457f</v>
      </c>
      <c r="S2572" t="str">
        <v>53cc2ab4-7af4-40a4-8f56-ef11c416822b</v>
      </c>
      <c r="T2572" t="str">
        <v>27a7a2a9-31d3-4485-883b-2d35968b2cbf</v>
      </c>
      <c r="U2572" t="str">
        <v>ICE002571</v>
      </c>
      <c r="V2572" t="b">
        <f>ISNUMBER(MATCH( ""&amp; T2572,  Emploees!AC:AC,0))</f>
        <v>0</v>
      </c>
      <c r="W2572" t="b">
        <f>IF(V2572,FALSE,ISNUMBER(MATCH(T2572,Emploees!B:B,0)))</f>
        <v>0</v>
      </c>
      <c r="X2572" t="b">
        <v>1</v>
      </c>
      <c r="Y2572" t="e">
        <f>MATCH(ROW(),Sheet2!$A$2:$A$8,0)</f>
        <v>#N/A</v>
      </c>
    </row>
    <row r="2573" spans="1:25" hidden="1" x14ac:dyDescent="0.25">
      <c r="A2573" t="str">
        <v>რუსლან ლორთქიფანიძე</v>
      </c>
      <c r="B2573" t="str">
        <v>61001022832</v>
      </c>
      <c r="C2573" s="19" t="str">
        <v/>
      </c>
      <c r="E2573" t="str">
        <v>Male</v>
      </c>
      <c r="F2573" t="b">
        <v>1</v>
      </c>
      <c r="H2573" t="str">
        <v/>
      </c>
      <c r="I2573" t="str">
        <v/>
      </c>
      <c r="J2573" t="str">
        <v/>
      </c>
      <c r="K2573" t="str">
        <v>GE80BG0000000346101772</v>
      </c>
      <c r="M2573" t="str">
        <v/>
      </c>
      <c r="N2573" t="str">
        <v/>
      </c>
      <c r="O2573" t="str">
        <v/>
      </c>
      <c r="P2573" t="str">
        <v/>
      </c>
      <c r="Q2573" t="str">
        <v/>
      </c>
      <c r="R2573" t="str">
        <v>bf4d83f9-5064-4958-af6e-e4c21b2e4880</v>
      </c>
      <c r="S2573" t="str">
        <v>94279771-0dd8-44b8-955b-275714b1489b</v>
      </c>
      <c r="T2573" t="str">
        <v>ae67cb57-b076-4bc9-bc37-5cc40ba709df</v>
      </c>
      <c r="U2573" t="str">
        <v>ICE002572</v>
      </c>
      <c r="V2573" t="b">
        <f>ISNUMBER(MATCH( ""&amp; T2573,  Emploees!AC:AC,0))</f>
        <v>0</v>
      </c>
      <c r="W2573" t="b">
        <f>IF(V2573,FALSE,ISNUMBER(MATCH(T2573,Emploees!B:B,0)))</f>
        <v>0</v>
      </c>
      <c r="X2573" t="b">
        <v>1</v>
      </c>
      <c r="Y2573" t="e">
        <f>MATCH(ROW(),Sheet2!$A$2:$A$8,0)</f>
        <v>#N/A</v>
      </c>
    </row>
    <row r="2574" spans="1:25" hidden="1" x14ac:dyDescent="0.25">
      <c r="A2574" t="str">
        <v>მიხეილ ჭიღლაძე</v>
      </c>
      <c r="B2574" t="str">
        <v>01009017392</v>
      </c>
      <c r="C2574" s="19" t="str">
        <v/>
      </c>
      <c r="E2574" t="str">
        <v>Male</v>
      </c>
      <c r="F2574" t="b">
        <v>0</v>
      </c>
      <c r="H2574" t="str">
        <v/>
      </c>
      <c r="I2574" t="str">
        <v/>
      </c>
      <c r="J2574" t="str">
        <v/>
      </c>
      <c r="K2574" t="str">
        <v>GE11BG0000000726618300</v>
      </c>
      <c r="M2574" t="str">
        <v/>
      </c>
      <c r="N2574" t="str">
        <v/>
      </c>
      <c r="O2574" t="str">
        <v/>
      </c>
      <c r="P2574" t="str">
        <v/>
      </c>
      <c r="Q2574" t="str">
        <v/>
      </c>
      <c r="R2574" t="str">
        <v>bf4d83f9-5064-4958-af6e-e4c21b2e4880</v>
      </c>
      <c r="S2574" t="str">
        <v>94279771-0dd8-44b8-955b-275714b1489b</v>
      </c>
      <c r="T2574" t="str">
        <v>3dc3cfb0-8d9b-4b53-a1c2-f71aa20ca339</v>
      </c>
      <c r="U2574" t="str">
        <v>ICE002573</v>
      </c>
      <c r="V2574" t="b">
        <f>ISNUMBER(MATCH( ""&amp; T2574,  Emploees!AC:AC,0))</f>
        <v>0</v>
      </c>
      <c r="W2574" t="b">
        <f>IF(V2574,FALSE,ISNUMBER(MATCH(T2574,Emploees!B:B,0)))</f>
        <v>0</v>
      </c>
      <c r="X2574" t="b">
        <v>1</v>
      </c>
      <c r="Y2574" t="e">
        <f>MATCH(ROW(),Sheet2!$A$2:$A$8,0)</f>
        <v>#N/A</v>
      </c>
    </row>
    <row r="2575" spans="1:25" hidden="1" x14ac:dyDescent="0.25">
      <c r="A2575" t="str">
        <v>გიანთი პალასი</v>
      </c>
      <c r="B2575" t="str">
        <v>405128268</v>
      </c>
      <c r="C2575" s="19" t="str">
        <v/>
      </c>
      <c r="E2575" t="str">
        <v/>
      </c>
      <c r="F2575" t="str">
        <v/>
      </c>
      <c r="H2575" t="str">
        <v/>
      </c>
      <c r="I2575" t="str">
        <v/>
      </c>
      <c r="J2575" t="str">
        <v/>
      </c>
      <c r="K2575" t="str">
        <v>GE32TB7409336080100005</v>
      </c>
      <c r="M2575" t="str">
        <v/>
      </c>
      <c r="N2575" t="str">
        <v/>
      </c>
      <c r="O2575" t="str">
        <v/>
      </c>
      <c r="P2575" t="str">
        <v/>
      </c>
      <c r="Q2575">
        <v>2583</v>
      </c>
      <c r="R2575" t="str">
        <v>0d51a686-652b-478f-9502-50b11abafa54</v>
      </c>
      <c r="S2575" t="str">
        <v>94279771-0dd8-44b8-955b-275714b1489b</v>
      </c>
      <c r="T2575" t="str">
        <v>d4b3ff47-1d44-4a70-9d35-770289d93de1</v>
      </c>
      <c r="U2575" t="str">
        <v>ICE002574</v>
      </c>
      <c r="V2575" t="b">
        <f>ISNUMBER(MATCH( ""&amp; T2575,  Emploees!AC:AC,0))</f>
        <v>0</v>
      </c>
      <c r="W2575" t="b">
        <f>IF(V2575,FALSE,ISNUMBER(MATCH(T2575,Emploees!B:B,0)))</f>
        <v>0</v>
      </c>
      <c r="X2575" t="b">
        <v>1</v>
      </c>
      <c r="Y2575" t="e">
        <f>MATCH(ROW(),Sheet2!$A$2:$A$8,0)</f>
        <v>#N/A</v>
      </c>
    </row>
    <row r="2576" spans="1:25" hidden="1" x14ac:dyDescent="0.25">
      <c r="A2576" t="str">
        <v>დიდარ ოვეზოვ</v>
      </c>
      <c r="B2576" t="str">
        <v>A2109077</v>
      </c>
      <c r="C2576" s="19" t="str">
        <v/>
      </c>
      <c r="E2576" t="str">
        <v>Male</v>
      </c>
      <c r="F2576" t="b">
        <v>0</v>
      </c>
      <c r="H2576" t="str">
        <v/>
      </c>
      <c r="I2576" t="str">
        <v/>
      </c>
      <c r="J2576" t="str">
        <v/>
      </c>
      <c r="K2576" t="str">
        <v/>
      </c>
      <c r="M2576" t="str">
        <v/>
      </c>
      <c r="N2576" t="str">
        <v/>
      </c>
      <c r="O2576" t="str">
        <v/>
      </c>
      <c r="P2576" t="str">
        <v/>
      </c>
      <c r="Q2576" t="str">
        <v/>
      </c>
      <c r="R2576" t="str">
        <v>bf4d83f9-5064-4958-af6e-e4c21b2e4880</v>
      </c>
      <c r="S2576" t="str">
        <v>94279771-0dd8-44b8-955b-275714b1489b</v>
      </c>
      <c r="T2576" t="str">
        <v>7e65f577-9410-4b0a-9eef-aac0c6eabff9</v>
      </c>
      <c r="U2576" t="str">
        <v>ICE002575</v>
      </c>
      <c r="V2576" t="b">
        <f>ISNUMBER(MATCH( ""&amp; T2576,  Emploees!AC:AC,0))</f>
        <v>0</v>
      </c>
      <c r="W2576" t="b">
        <f>IF(V2576,FALSE,ISNUMBER(MATCH(T2576,Emploees!B:B,0)))</f>
        <v>1</v>
      </c>
      <c r="X2576" t="b">
        <v>1</v>
      </c>
      <c r="Y2576" t="e">
        <f>MATCH(ROW(),Sheet2!$A$2:$A$8,0)</f>
        <v>#N/A</v>
      </c>
    </row>
    <row r="2577" spans="1:25" hidden="1" x14ac:dyDescent="0.25">
      <c r="A2577" t="str">
        <v>გიორგი გვარიშვილი</v>
      </c>
      <c r="B2577" t="str">
        <v>61002012718</v>
      </c>
      <c r="C2577" s="19" t="str">
        <v/>
      </c>
      <c r="E2577" t="str">
        <v>Male</v>
      </c>
      <c r="F2577" t="b">
        <v>1</v>
      </c>
      <c r="H2577" t="str">
        <v/>
      </c>
      <c r="I2577" t="str">
        <v/>
      </c>
      <c r="J2577" t="str">
        <v/>
      </c>
      <c r="K2577" t="str">
        <v>GE25BG0000000582428421</v>
      </c>
      <c r="M2577" t="str">
        <v/>
      </c>
      <c r="N2577" t="str">
        <v/>
      </c>
      <c r="O2577" t="str">
        <v/>
      </c>
      <c r="P2577" t="str">
        <v/>
      </c>
      <c r="Q2577" t="str">
        <v/>
      </c>
      <c r="R2577" t="str">
        <v>bf4d83f9-5064-4958-af6e-e4c21b2e4880</v>
      </c>
      <c r="S2577" t="str">
        <v>94279771-0dd8-44b8-955b-275714b1489b</v>
      </c>
      <c r="T2577" t="str">
        <v>24ae9885-4a9f-42b9-85c1-a053dedd5a2b</v>
      </c>
      <c r="U2577" t="str">
        <v>ICE002576</v>
      </c>
      <c r="V2577" t="b">
        <f>ISNUMBER(MATCH( ""&amp; T2577,  Emploees!AC:AC,0))</f>
        <v>1</v>
      </c>
      <c r="W2577" t="b">
        <f>IF(V2577,FALSE,ISNUMBER(MATCH(T2577,Emploees!B:B,0)))</f>
        <v>0</v>
      </c>
      <c r="X2577" t="b">
        <v>1</v>
      </c>
      <c r="Y2577" t="e">
        <f>MATCH(ROW(),Sheet2!$A$2:$A$8,0)</f>
        <v>#N/A</v>
      </c>
    </row>
    <row r="2578" spans="1:25" hidden="1" x14ac:dyDescent="0.25">
      <c r="A2578" t="str">
        <v>ენრიკო მარჯანიშვილი</v>
      </c>
      <c r="B2578" t="str">
        <v>61001076245</v>
      </c>
      <c r="C2578" s="19" t="str">
        <v/>
      </c>
      <c r="E2578" t="str">
        <v>Male</v>
      </c>
      <c r="F2578" t="b">
        <v>1</v>
      </c>
      <c r="H2578" t="str">
        <v/>
      </c>
      <c r="I2578" t="str">
        <v/>
      </c>
      <c r="J2578" t="str">
        <v/>
      </c>
      <c r="K2578" t="str">
        <v>GE12BG0000000160984898</v>
      </c>
      <c r="M2578" t="str">
        <v/>
      </c>
      <c r="N2578" t="str">
        <v/>
      </c>
      <c r="O2578" t="str">
        <v/>
      </c>
      <c r="P2578" t="str">
        <v/>
      </c>
      <c r="Q2578" t="str">
        <v/>
      </c>
      <c r="R2578" t="str">
        <v>bf4d83f9-5064-4958-af6e-e4c21b2e4880</v>
      </c>
      <c r="S2578" t="str">
        <v>94279771-0dd8-44b8-955b-275714b1489b</v>
      </c>
      <c r="T2578" t="str">
        <v>1a055bdf-a999-4282-93e5-d40169179bca</v>
      </c>
      <c r="U2578" t="str">
        <v>ICE002577</v>
      </c>
      <c r="V2578" t="b">
        <f>ISNUMBER(MATCH( ""&amp; T2578,  Emploees!AC:AC,0))</f>
        <v>0</v>
      </c>
      <c r="W2578" t="b">
        <f>IF(V2578,FALSE,ISNUMBER(MATCH(T2578,Emploees!B:B,0)))</f>
        <v>1</v>
      </c>
      <c r="X2578" t="b">
        <v>1</v>
      </c>
      <c r="Y2578" t="e">
        <f>MATCH(ROW(),Sheet2!$A$2:$A$8,0)</f>
        <v>#N/A</v>
      </c>
    </row>
    <row r="2579" spans="1:25" hidden="1" x14ac:dyDescent="0.25">
      <c r="A2579" t="str">
        <v>იკა</v>
      </c>
      <c r="B2579" t="str">
        <v>445411572</v>
      </c>
      <c r="C2579" s="19" t="str">
        <v/>
      </c>
      <c r="E2579" t="str">
        <v/>
      </c>
      <c r="F2579" t="str">
        <v/>
      </c>
      <c r="H2579" t="str">
        <v/>
      </c>
      <c r="I2579" t="str">
        <v/>
      </c>
      <c r="J2579" t="str">
        <v/>
      </c>
      <c r="K2579" t="str">
        <v>GE69BG0000000164138700</v>
      </c>
      <c r="M2579" t="str">
        <v/>
      </c>
      <c r="N2579" t="str">
        <v/>
      </c>
      <c r="O2579" t="str">
        <v/>
      </c>
      <c r="P2579" t="str">
        <v/>
      </c>
      <c r="Q2579">
        <v>2586</v>
      </c>
      <c r="R2579" t="str">
        <v>0d51a686-652b-478f-9502-50b11abafa54</v>
      </c>
      <c r="S2579" t="str">
        <v>94279771-0dd8-44b8-955b-275714b1489b</v>
      </c>
      <c r="T2579" t="str">
        <v>37f28d9c-09df-442a-957a-e63c35163760</v>
      </c>
      <c r="U2579" t="str">
        <v>ICE002578</v>
      </c>
      <c r="V2579" t="b">
        <f>ISNUMBER(MATCH( ""&amp; T2579,  Emploees!AC:AC,0))</f>
        <v>0</v>
      </c>
      <c r="W2579" t="b">
        <f>IF(V2579,FALSE,ISNUMBER(MATCH(T2579,Emploees!B:B,0)))</f>
        <v>0</v>
      </c>
      <c r="X2579" t="b">
        <v>1</v>
      </c>
      <c r="Y2579" t="e">
        <f>MATCH(ROW(),Sheet2!$A$2:$A$8,0)</f>
        <v>#N/A</v>
      </c>
    </row>
    <row r="2580" spans="1:25" hidden="1" x14ac:dyDescent="0.25">
      <c r="A2580" t="str">
        <v>გიორგი კორძახია</v>
      </c>
      <c r="B2580" t="str">
        <v>01009006638</v>
      </c>
      <c r="C2580" s="19" t="str">
        <v/>
      </c>
      <c r="E2580" t="str">
        <v>Male</v>
      </c>
      <c r="F2580" t="b">
        <v>1</v>
      </c>
      <c r="H2580" t="str">
        <v/>
      </c>
      <c r="I2580" t="str">
        <v/>
      </c>
      <c r="J2580" t="str">
        <v/>
      </c>
      <c r="K2580" t="str">
        <v>GE39BG0000000565988900</v>
      </c>
      <c r="M2580" t="str">
        <v/>
      </c>
      <c r="N2580" t="str">
        <v/>
      </c>
      <c r="O2580" t="str">
        <v/>
      </c>
      <c r="P2580" t="str">
        <v/>
      </c>
      <c r="Q2580" t="str">
        <v/>
      </c>
      <c r="R2580" t="str">
        <v>bf4d83f9-5064-4958-af6e-e4c21b2e4880</v>
      </c>
      <c r="S2580" t="str">
        <v>94279771-0dd8-44b8-955b-275714b1489b</v>
      </c>
      <c r="T2580" t="str">
        <v>c9d55f62-356a-41ba-9923-f51d827757bd</v>
      </c>
      <c r="U2580" t="str">
        <v>ICE002579</v>
      </c>
      <c r="V2580" t="b">
        <f>ISNUMBER(MATCH( ""&amp; T2580,  Emploees!AC:AC,0))</f>
        <v>0</v>
      </c>
      <c r="W2580" t="b">
        <f>IF(V2580,FALSE,ISNUMBER(MATCH(T2580,Emploees!B:B,0)))</f>
        <v>0</v>
      </c>
      <c r="X2580" t="b">
        <v>1</v>
      </c>
      <c r="Y2580" t="e">
        <f>MATCH(ROW(),Sheet2!$A$2:$A$8,0)</f>
        <v>#N/A</v>
      </c>
    </row>
    <row r="2581" spans="1:25" hidden="1" x14ac:dyDescent="0.25">
      <c r="A2581" t="str">
        <v>კომერციული დომუს იპოდრომი</v>
      </c>
      <c r="B2581" t="str">
        <v>405719272</v>
      </c>
      <c r="C2581" s="19" t="str">
        <v/>
      </c>
      <c r="E2581" t="str">
        <v/>
      </c>
      <c r="F2581" t="str">
        <v/>
      </c>
      <c r="H2581" t="str">
        <v/>
      </c>
      <c r="I2581" t="str">
        <v/>
      </c>
      <c r="J2581" t="str">
        <v/>
      </c>
      <c r="K2581" t="str">
        <v>GE58TB7975936080100016</v>
      </c>
      <c r="M2581" t="str">
        <v/>
      </c>
      <c r="N2581" t="str">
        <v/>
      </c>
      <c r="O2581" t="str">
        <v/>
      </c>
      <c r="P2581" t="str">
        <v/>
      </c>
      <c r="Q2581">
        <v>2574</v>
      </c>
      <c r="R2581" t="str">
        <v>0d51a686-652b-478f-9502-50b11abafa54</v>
      </c>
      <c r="S2581" t="str">
        <v>94279771-0dd8-44b8-955b-275714b1489b</v>
      </c>
      <c r="T2581" t="str">
        <v>aa7ac698-ab44-43ba-880e-00ff7eb92265</v>
      </c>
      <c r="U2581" t="str">
        <v>ICE002580</v>
      </c>
      <c r="V2581" t="b">
        <f>ISNUMBER(MATCH( ""&amp; T2581,  Emploees!AC:AC,0))</f>
        <v>0</v>
      </c>
      <c r="W2581" t="b">
        <f>IF(V2581,FALSE,ISNUMBER(MATCH(T2581,Emploees!B:B,0)))</f>
        <v>0</v>
      </c>
      <c r="X2581" t="b">
        <v>1</v>
      </c>
      <c r="Y2581" t="e">
        <f>MATCH(ROW(),Sheet2!$A$2:$A$8,0)</f>
        <v>#N/A</v>
      </c>
    </row>
    <row r="2582" spans="1:25" hidden="1" x14ac:dyDescent="0.25">
      <c r="A2582" t="str">
        <v>ჯანო შარანგია</v>
      </c>
      <c r="B2582" t="str">
        <v>62013002170</v>
      </c>
      <c r="C2582" s="19" t="str">
        <v/>
      </c>
      <c r="E2582" t="str">
        <v>Male</v>
      </c>
      <c r="F2582" t="str">
        <v/>
      </c>
      <c r="H2582" t="str">
        <v/>
      </c>
      <c r="I2582" t="str">
        <v/>
      </c>
      <c r="J2582" t="str">
        <v/>
      </c>
      <c r="K2582" t="str">
        <v>GE07BG0000000570259125</v>
      </c>
      <c r="M2582" t="str">
        <v/>
      </c>
      <c r="N2582" t="str">
        <v/>
      </c>
      <c r="O2582" t="str">
        <v/>
      </c>
      <c r="P2582" t="str">
        <v/>
      </c>
      <c r="Q2582">
        <v>2285</v>
      </c>
      <c r="R2582" t="str">
        <v>470412f4-e2c0-4f9d-91f1-1c0630a02364</v>
      </c>
      <c r="S2582" t="str">
        <v>94279771-0dd8-44b8-955b-275714b1489b</v>
      </c>
      <c r="T2582" t="str">
        <v>dfa94bdf-cf94-4195-8bc3-4fb78e3a4aa5</v>
      </c>
      <c r="U2582" t="str">
        <v>ICE002581</v>
      </c>
      <c r="V2582" t="b">
        <f>ISNUMBER(MATCH( ""&amp; T2582,  Emploees!AC:AC,0))</f>
        <v>0</v>
      </c>
      <c r="W2582" t="b">
        <f>IF(V2582,FALSE,ISNUMBER(MATCH(T2582,Emploees!B:B,0)))</f>
        <v>0</v>
      </c>
      <c r="X2582" t="b">
        <v>1</v>
      </c>
      <c r="Y2582" t="e">
        <f>MATCH(ROW(),Sheet2!$A$2:$A$8,0)</f>
        <v>#N/A</v>
      </c>
    </row>
    <row r="2583" spans="1:25" hidden="1" x14ac:dyDescent="0.25">
      <c r="A2583" t="str">
        <v>ნიკოლოზ პატარაია</v>
      </c>
      <c r="B2583" t="str">
        <v>35101133180</v>
      </c>
      <c r="C2583" s="19" t="str">
        <v/>
      </c>
      <c r="E2583" t="str">
        <v>Male</v>
      </c>
      <c r="F2583" t="b">
        <v>1</v>
      </c>
      <c r="H2583" t="str">
        <v/>
      </c>
      <c r="I2583" t="str">
        <v/>
      </c>
      <c r="J2583" t="str">
        <v/>
      </c>
      <c r="K2583" t="str">
        <v>GE61BG0000000873533600</v>
      </c>
      <c r="M2583" t="str">
        <v/>
      </c>
      <c r="N2583" t="str">
        <v/>
      </c>
      <c r="O2583" t="str">
        <v/>
      </c>
      <c r="P2583" t="str">
        <v/>
      </c>
      <c r="Q2583" t="str">
        <v/>
      </c>
      <c r="R2583" t="str">
        <v>bf4d83f9-5064-4958-af6e-e4c21b2e4880</v>
      </c>
      <c r="S2583" t="str">
        <v>94279771-0dd8-44b8-955b-275714b1489b</v>
      </c>
      <c r="T2583" t="str">
        <v>0f787515-e3ab-4766-8ad6-af7aef93d1f5</v>
      </c>
      <c r="U2583" t="str">
        <v>ICE002582</v>
      </c>
      <c r="V2583" t="b">
        <f>ISNUMBER(MATCH( ""&amp; T2583,  Emploees!AC:AC,0))</f>
        <v>0</v>
      </c>
      <c r="W2583" t="b">
        <f>IF(V2583,FALSE,ISNUMBER(MATCH(T2583,Emploees!B:B,0)))</f>
        <v>0</v>
      </c>
      <c r="X2583" t="b">
        <v>1</v>
      </c>
      <c r="Y2583" t="e">
        <f>MATCH(ROW(),Sheet2!$A$2:$A$8,0)</f>
        <v>#N/A</v>
      </c>
    </row>
    <row r="2584" spans="1:25" hidden="1" x14ac:dyDescent="0.25">
      <c r="A2584" t="str">
        <v>დოვრან ანნაგურბანოვ</v>
      </c>
      <c r="B2584" t="str">
        <v>AB00013837</v>
      </c>
      <c r="C2584" s="19" t="str">
        <v/>
      </c>
      <c r="E2584" t="str">
        <v>Male</v>
      </c>
      <c r="F2584" t="b">
        <v>0</v>
      </c>
      <c r="H2584" t="str">
        <v/>
      </c>
      <c r="I2584" t="str">
        <v/>
      </c>
      <c r="J2584" t="str">
        <v/>
      </c>
      <c r="K2584" t="str">
        <v>GE34BG0000000602545477</v>
      </c>
      <c r="M2584" t="str">
        <v/>
      </c>
      <c r="N2584" t="str">
        <v/>
      </c>
      <c r="O2584" t="str">
        <v/>
      </c>
      <c r="P2584" t="str">
        <v/>
      </c>
      <c r="Q2584" t="str">
        <v/>
      </c>
      <c r="R2584" t="str">
        <v>5747f8e6-a8a6-4a23-91cc-c427c3a22597</v>
      </c>
      <c r="S2584" t="str">
        <v>94279771-0dd8-44b8-955b-275714b1489b</v>
      </c>
      <c r="T2584" t="str">
        <v>6d838e54-0a56-4127-8f44-10f2452f7d23</v>
      </c>
      <c r="U2584" t="str">
        <v>ICE002583</v>
      </c>
      <c r="V2584" t="b">
        <f>ISNUMBER(MATCH( ""&amp; T2584,  Emploees!AC:AC,0))</f>
        <v>0</v>
      </c>
      <c r="W2584" t="b">
        <f>IF(V2584,FALSE,ISNUMBER(MATCH(T2584,Emploees!B:B,0)))</f>
        <v>0</v>
      </c>
      <c r="X2584" t="b">
        <v>1</v>
      </c>
      <c r="Y2584" t="e">
        <f>MATCH(ROW(),Sheet2!$A$2:$A$8,0)</f>
        <v>#N/A</v>
      </c>
    </row>
    <row r="2585" spans="1:25" hidden="1" x14ac:dyDescent="0.25">
      <c r="A2585" t="str">
        <v>ნიუ გრუპ მაღლივი</v>
      </c>
      <c r="B2585" t="str">
        <v>405391491</v>
      </c>
      <c r="C2585" s="19" t="str">
        <v/>
      </c>
      <c r="E2585" t="str">
        <v/>
      </c>
      <c r="F2585" t="str">
        <v/>
      </c>
      <c r="H2585" t="str">
        <v/>
      </c>
      <c r="I2585" t="str">
        <v/>
      </c>
      <c r="J2585" t="str">
        <v/>
      </c>
      <c r="K2585" t="str">
        <v/>
      </c>
      <c r="M2585" t="str">
        <v/>
      </c>
      <c r="N2585" t="str">
        <v/>
      </c>
      <c r="O2585" t="str">
        <v/>
      </c>
      <c r="P2585" t="str">
        <v/>
      </c>
      <c r="Q2585">
        <v>2592</v>
      </c>
      <c r="R2585" t="str">
        <v>0d51a686-652b-478f-9502-50b11abafa54</v>
      </c>
      <c r="S2585" t="str">
        <v>94279771-0dd8-44b8-955b-275714b1489b</v>
      </c>
      <c r="T2585" t="str">
        <v>779e6a2e-7b52-4c0d-9e5f-eb92c63e767b</v>
      </c>
      <c r="U2585" t="str">
        <v>ICE002584</v>
      </c>
      <c r="V2585" t="b">
        <f>ISNUMBER(MATCH( ""&amp; T2585,  Emploees!AC:AC,0))</f>
        <v>0</v>
      </c>
      <c r="W2585" t="b">
        <f>IF(V2585,FALSE,ISNUMBER(MATCH(T2585,Emploees!B:B,0)))</f>
        <v>0</v>
      </c>
      <c r="X2585" t="b">
        <v>1</v>
      </c>
      <c r="Y2585" t="e">
        <f>MATCH(ROW(),Sheet2!$A$2:$A$8,0)</f>
        <v>#N/A</v>
      </c>
    </row>
    <row r="2586" spans="1:25" hidden="1" x14ac:dyDescent="0.25">
      <c r="A2586" t="str">
        <v>დიჯიტალტექ</v>
      </c>
      <c r="B2586" t="str">
        <v>402088897</v>
      </c>
      <c r="C2586" s="19" t="str">
        <v/>
      </c>
      <c r="E2586" t="str">
        <v/>
      </c>
      <c r="F2586" t="str">
        <v/>
      </c>
      <c r="H2586" t="str">
        <v/>
      </c>
      <c r="I2586" t="str">
        <v/>
      </c>
      <c r="J2586" t="str">
        <v/>
      </c>
      <c r="K2586" t="str">
        <v>GE17BG0000000101084107</v>
      </c>
      <c r="M2586" t="str">
        <v/>
      </c>
      <c r="N2586" t="str">
        <v/>
      </c>
      <c r="O2586" t="str">
        <v/>
      </c>
      <c r="P2586" t="str">
        <v/>
      </c>
      <c r="Q2586">
        <v>2551</v>
      </c>
      <c r="R2586" t="str">
        <v>0d51a686-652b-478f-9502-50b11abafa54</v>
      </c>
      <c r="S2586" t="str">
        <v>94279771-0dd8-44b8-955b-275714b1489b</v>
      </c>
      <c r="T2586" t="str">
        <v>a3113fb8-c9f2-468b-9a44-28db9da80264</v>
      </c>
      <c r="U2586" t="str">
        <v>ICE002585</v>
      </c>
      <c r="V2586" t="b">
        <f>ISNUMBER(MATCH( ""&amp; T2586,  Emploees!AC:AC,0))</f>
        <v>0</v>
      </c>
      <c r="W2586" t="b">
        <f>IF(V2586,FALSE,ISNUMBER(MATCH(T2586,Emploees!B:B,0)))</f>
        <v>0</v>
      </c>
      <c r="X2586" t="b">
        <v>1</v>
      </c>
      <c r="Y2586" t="e">
        <f>MATCH(ROW(),Sheet2!$A$2:$A$8,0)</f>
        <v>#N/A</v>
      </c>
    </row>
    <row r="2587" spans="1:25" hidden="1" x14ac:dyDescent="0.25">
      <c r="A2587" t="str">
        <v>შპს წინანდლის მამულები</v>
      </c>
      <c r="B2587" t="str">
        <v>204557372</v>
      </c>
      <c r="C2587" s="19" t="str">
        <v/>
      </c>
      <c r="E2587" t="str">
        <v/>
      </c>
      <c r="F2587" t="str">
        <v/>
      </c>
      <c r="H2587" t="str">
        <v/>
      </c>
      <c r="I2587" t="str">
        <v/>
      </c>
      <c r="J2587" t="str">
        <v/>
      </c>
      <c r="K2587" t="str">
        <v>GE82TB7520736020100005</v>
      </c>
      <c r="M2587" t="str">
        <v/>
      </c>
      <c r="N2587" t="str">
        <v/>
      </c>
      <c r="O2587" t="str">
        <v/>
      </c>
      <c r="P2587" t="str">
        <v/>
      </c>
      <c r="Q2587">
        <v>2588</v>
      </c>
      <c r="R2587" t="str">
        <v>0d51a686-652b-478f-9502-50b11abafa54</v>
      </c>
      <c r="S2587" t="str">
        <v>94279771-0dd8-44b8-955b-275714b1489b</v>
      </c>
      <c r="T2587" t="str">
        <v>7889d1fa-15ab-4efe-af5b-f3c03fbef8b6</v>
      </c>
      <c r="U2587" t="str">
        <v>ICE002586</v>
      </c>
      <c r="V2587" t="b">
        <f>ISNUMBER(MATCH( ""&amp; T2587,  Emploees!AC:AC,0))</f>
        <v>0</v>
      </c>
      <c r="W2587" t="b">
        <f>IF(V2587,FALSE,ISNUMBER(MATCH(T2587,Emploees!B:B,0)))</f>
        <v>0</v>
      </c>
      <c r="X2587" t="b">
        <v>1</v>
      </c>
      <c r="Y2587" t="e">
        <f>MATCH(ROW(),Sheet2!$A$2:$A$8,0)</f>
        <v>#N/A</v>
      </c>
    </row>
    <row r="2588" spans="1:25" hidden="1" x14ac:dyDescent="0.25">
      <c r="A2588" t="str">
        <v>ლევან პაქსაძე</v>
      </c>
      <c r="B2588" t="str">
        <v>61501095262</v>
      </c>
      <c r="C2588" s="19" t="str">
        <v/>
      </c>
      <c r="E2588" t="str">
        <v>Male</v>
      </c>
      <c r="F2588" t="b">
        <v>1</v>
      </c>
      <c r="H2588" t="str">
        <v/>
      </c>
      <c r="I2588" t="str">
        <v/>
      </c>
      <c r="J2588" t="str">
        <v/>
      </c>
      <c r="K2588" t="str">
        <v>GE58BG0000000902916700</v>
      </c>
      <c r="M2588" t="str">
        <v/>
      </c>
      <c r="N2588" t="str">
        <v/>
      </c>
      <c r="O2588" t="str">
        <v/>
      </c>
      <c r="P2588" t="str">
        <v/>
      </c>
      <c r="Q2588" t="str">
        <v/>
      </c>
      <c r="R2588" t="str">
        <v>bf4d83f9-5064-4958-af6e-e4c21b2e4880</v>
      </c>
      <c r="S2588" t="str">
        <v>94279771-0dd8-44b8-955b-275714b1489b</v>
      </c>
      <c r="T2588" t="str">
        <v>798008e8-fed5-433a-b431-ec76664684a4</v>
      </c>
      <c r="U2588" t="str">
        <v>ICE002587</v>
      </c>
      <c r="V2588" t="b">
        <f>ISNUMBER(MATCH( ""&amp; T2588,  Emploees!AC:AC,0))</f>
        <v>0</v>
      </c>
      <c r="W2588" t="b">
        <f>IF(V2588,FALSE,ISNUMBER(MATCH(T2588,Emploees!B:B,0)))</f>
        <v>0</v>
      </c>
      <c r="X2588" t="b">
        <v>1</v>
      </c>
      <c r="Y2588" t="e">
        <f>MATCH(ROW(),Sheet2!$A$2:$A$8,0)</f>
        <v>#N/A</v>
      </c>
    </row>
    <row r="2589" spans="1:25" hidden="1" x14ac:dyDescent="0.25">
      <c r="A2589" t="str">
        <v>ბათუმი დეველოპმენტ ალიანსი</v>
      </c>
      <c r="B2589" t="str">
        <v>445455908</v>
      </c>
      <c r="C2589" s="19" t="str">
        <v/>
      </c>
      <c r="E2589" t="str">
        <v/>
      </c>
      <c r="F2589" t="str">
        <v/>
      </c>
      <c r="H2589" t="str">
        <v/>
      </c>
      <c r="I2589" t="str">
        <v/>
      </c>
      <c r="J2589" t="str">
        <v/>
      </c>
      <c r="K2589" t="str">
        <v>GE53CD0360000044661705</v>
      </c>
      <c r="M2589" t="str">
        <v/>
      </c>
      <c r="N2589" t="str">
        <v/>
      </c>
      <c r="O2589" t="str">
        <v/>
      </c>
      <c r="P2589" t="str">
        <v/>
      </c>
      <c r="Q2589">
        <v>2597</v>
      </c>
      <c r="R2589" t="str">
        <v>0d51a686-652b-478f-9502-50b11abafa54</v>
      </c>
      <c r="S2589" t="str">
        <v>94279771-0dd8-44b8-955b-275714b1489b</v>
      </c>
      <c r="T2589" t="str">
        <v>9569d532-c9b8-45dd-9719-457fbef53d9a</v>
      </c>
      <c r="U2589" t="str">
        <v>ICE002588</v>
      </c>
      <c r="V2589" t="b">
        <f>ISNUMBER(MATCH( ""&amp; T2589,  Emploees!AC:AC,0))</f>
        <v>0</v>
      </c>
      <c r="W2589" t="b">
        <f>IF(V2589,FALSE,ISNUMBER(MATCH(T2589,Emploees!B:B,0)))</f>
        <v>0</v>
      </c>
      <c r="X2589" t="b">
        <v>1</v>
      </c>
      <c r="Y2589" t="e">
        <f>MATCH(ROW(),Sheet2!$A$2:$A$8,0)</f>
        <v>#N/A</v>
      </c>
    </row>
    <row r="2590" spans="1:25" hidden="1" x14ac:dyDescent="0.25">
      <c r="A2590" t="str">
        <v>იანა კანდელაკი</v>
      </c>
      <c r="B2590" t="str">
        <v>01012003843</v>
      </c>
      <c r="C2590" s="19" t="str">
        <v/>
      </c>
      <c r="E2590" t="str">
        <v>Female</v>
      </c>
      <c r="F2590" t="b">
        <v>1</v>
      </c>
      <c r="H2590" t="str">
        <v/>
      </c>
      <c r="I2590" t="str">
        <v/>
      </c>
      <c r="J2590" t="str">
        <v/>
      </c>
      <c r="K2590" t="str">
        <v>GE07BG0000000851323900</v>
      </c>
      <c r="M2590" t="str">
        <v/>
      </c>
      <c r="N2590" t="str">
        <v/>
      </c>
      <c r="O2590" t="str">
        <v/>
      </c>
      <c r="P2590" t="str">
        <v/>
      </c>
      <c r="Q2590" t="str">
        <v/>
      </c>
      <c r="R2590" t="str">
        <v>bf4d83f9-5064-4958-af6e-e4c21b2e4880</v>
      </c>
      <c r="S2590" t="str">
        <v>94279771-0dd8-44b8-955b-275714b1489b</v>
      </c>
      <c r="T2590" t="str">
        <v>e4587e71-774c-41f6-92fc-8ce55effb641</v>
      </c>
      <c r="U2590" t="str">
        <v>ICE002589</v>
      </c>
      <c r="V2590" t="b">
        <f>ISNUMBER(MATCH( ""&amp; T2590,  Emploees!AC:AC,0))</f>
        <v>0</v>
      </c>
      <c r="W2590" t="b">
        <f>IF(V2590,FALSE,ISNUMBER(MATCH(T2590,Emploees!B:B,0)))</f>
        <v>0</v>
      </c>
      <c r="X2590" t="b">
        <v>1</v>
      </c>
      <c r="Y2590" t="e">
        <f>MATCH(ROW(),Sheet2!$A$2:$A$8,0)</f>
        <v>#N/A</v>
      </c>
    </row>
    <row r="2591" spans="1:25" hidden="1" x14ac:dyDescent="0.25">
      <c r="A2591" t="str">
        <v>სტრადა მოტორსი</v>
      </c>
      <c r="B2591" t="str">
        <v>401960286</v>
      </c>
      <c r="C2591" s="19" t="str">
        <v/>
      </c>
      <c r="E2591" t="str">
        <v/>
      </c>
      <c r="F2591" t="str">
        <v/>
      </c>
      <c r="H2591" t="str">
        <v/>
      </c>
      <c r="I2591" t="str">
        <v/>
      </c>
      <c r="J2591" t="str">
        <v/>
      </c>
      <c r="K2591" t="str">
        <v>GE49BG0000000340710100</v>
      </c>
      <c r="M2591" t="str">
        <v/>
      </c>
      <c r="N2591" t="str">
        <v/>
      </c>
      <c r="O2591" t="str">
        <v/>
      </c>
      <c r="P2591" t="str">
        <v/>
      </c>
      <c r="Q2591">
        <v>2601</v>
      </c>
      <c r="R2591" t="str">
        <v>0d51a686-652b-478f-9502-50b11abafa54</v>
      </c>
      <c r="S2591" t="str">
        <v>94279771-0dd8-44b8-955b-275714b1489b</v>
      </c>
      <c r="T2591" t="str">
        <v>56fd6014-057d-4607-8fa6-7f53203f8e60</v>
      </c>
      <c r="U2591" t="str">
        <v>ICE002590</v>
      </c>
      <c r="V2591" t="b">
        <f>ISNUMBER(MATCH( ""&amp; T2591,  Emploees!AC:AC,0))</f>
        <v>0</v>
      </c>
      <c r="W2591" t="b">
        <f>IF(V2591,FALSE,ISNUMBER(MATCH(T2591,Emploees!B:B,0)))</f>
        <v>0</v>
      </c>
      <c r="X2591" t="b">
        <v>1</v>
      </c>
      <c r="Y2591" t="e">
        <f>MATCH(ROW(),Sheet2!$A$2:$A$8,0)</f>
        <v>#N/A</v>
      </c>
    </row>
    <row r="2592" spans="1:25" hidden="1" x14ac:dyDescent="0.25">
      <c r="A2592" t="str">
        <v>ემზარ ღარიბაშვილი</v>
      </c>
      <c r="B2592" t="str">
        <v>01011041895</v>
      </c>
      <c r="C2592" s="19" t="str">
        <v/>
      </c>
      <c r="E2592" t="str">
        <v>Male</v>
      </c>
      <c r="F2592" t="b">
        <v>1</v>
      </c>
      <c r="H2592" t="str">
        <v/>
      </c>
      <c r="I2592" t="str">
        <v/>
      </c>
      <c r="J2592" t="str">
        <v/>
      </c>
      <c r="K2592" t="str">
        <v>GE70BG0000000697715700</v>
      </c>
      <c r="M2592" t="str">
        <v/>
      </c>
      <c r="N2592" t="str">
        <v/>
      </c>
      <c r="O2592" t="str">
        <v/>
      </c>
      <c r="P2592" t="str">
        <v/>
      </c>
      <c r="Q2592" t="str">
        <v/>
      </c>
      <c r="R2592" t="str">
        <v>bf4d83f9-5064-4958-af6e-e4c21b2e4880</v>
      </c>
      <c r="S2592" t="str">
        <v>94279771-0dd8-44b8-955b-275714b1489b</v>
      </c>
      <c r="T2592" t="str">
        <v>4bfd6d6c-6e8b-48e0-8679-54940f4311eb</v>
      </c>
      <c r="U2592" t="str">
        <v>ICE002591</v>
      </c>
      <c r="V2592" t="b">
        <f>ISNUMBER(MATCH( ""&amp; T2592,  Emploees!AC:AC,0))</f>
        <v>0</v>
      </c>
      <c r="W2592" t="b">
        <f>IF(V2592,FALSE,ISNUMBER(MATCH(T2592,Emploees!B:B,0)))</f>
        <v>0</v>
      </c>
      <c r="X2592" t="b">
        <v>1</v>
      </c>
      <c r="Y2592" t="e">
        <f>MATCH(ROW(),Sheet2!$A$2:$A$8,0)</f>
        <v>#N/A</v>
      </c>
    </row>
    <row r="2593" spans="1:25" hidden="1" x14ac:dyDescent="0.25">
      <c r="A2593" t="str">
        <v>ნიკა ბაქრაძე</v>
      </c>
      <c r="B2593" t="str">
        <v>38001047691</v>
      </c>
      <c r="C2593" s="19" t="str">
        <v/>
      </c>
      <c r="E2593" t="str">
        <v>Male</v>
      </c>
      <c r="F2593" t="str">
        <v/>
      </c>
      <c r="H2593" t="str">
        <v/>
      </c>
      <c r="I2593" t="str">
        <v/>
      </c>
      <c r="J2593" t="str">
        <v/>
      </c>
      <c r="K2593" t="str">
        <v>GE78BG0000000603247450</v>
      </c>
      <c r="M2593" t="str">
        <v/>
      </c>
      <c r="N2593" t="str">
        <v/>
      </c>
      <c r="O2593" t="str">
        <v/>
      </c>
      <c r="P2593" t="str">
        <v/>
      </c>
      <c r="Q2593">
        <v>2606</v>
      </c>
      <c r="R2593" t="str">
        <v>470412f4-e2c0-4f9d-91f1-1c0630a02364</v>
      </c>
      <c r="S2593" t="str">
        <v>94279771-0dd8-44b8-955b-275714b1489b</v>
      </c>
      <c r="T2593" t="str">
        <v>6208bb27-47e2-44fb-aeca-cb2f33cfeda3</v>
      </c>
      <c r="U2593" t="str">
        <v>ICE002592</v>
      </c>
      <c r="V2593" t="b">
        <f>ISNUMBER(MATCH( ""&amp; T2593,  Emploees!AC:AC,0))</f>
        <v>0</v>
      </c>
      <c r="W2593" t="b">
        <f>IF(V2593,FALSE,ISNUMBER(MATCH(T2593,Emploees!B:B,0)))</f>
        <v>0</v>
      </c>
      <c r="X2593" t="b">
        <v>1</v>
      </c>
      <c r="Y2593" t="e">
        <f>MATCH(ROW(),Sheet2!$A$2:$A$8,0)</f>
        <v>#N/A</v>
      </c>
    </row>
    <row r="2594" spans="1:25" hidden="1" x14ac:dyDescent="0.25">
      <c r="A2594" t="str">
        <v>EMALIFT ASANSOR IMALAT SAN.TIC.LTD.STI</v>
      </c>
      <c r="B2594" t="str">
        <v/>
      </c>
      <c r="C2594" s="19" t="str">
        <v/>
      </c>
      <c r="E2594" t="str">
        <v/>
      </c>
      <c r="F2594" t="str">
        <v/>
      </c>
      <c r="H2594" t="str">
        <v>Ramazanoğlu Mah. Sanayi Cad. Akarsu Sok. No:9 Pendik - İstanbul / TÜRKİYE</v>
      </c>
      <c r="I2594" t="str">
        <v/>
      </c>
      <c r="J2594" t="str">
        <v/>
      </c>
      <c r="K2594" t="str">
        <v/>
      </c>
      <c r="M2594" t="str">
        <v/>
      </c>
      <c r="N2594" t="str">
        <v/>
      </c>
      <c r="O2594" t="str">
        <v/>
      </c>
      <c r="P2594" t="str">
        <v/>
      </c>
      <c r="Q2594" t="str">
        <v/>
      </c>
      <c r="R2594" t="str">
        <v>7766e9c2-0094-4090-adf4-ef017062457f</v>
      </c>
      <c r="S2594" t="str">
        <v>53cc2ab4-7af4-40a4-8f56-ef11c416822b</v>
      </c>
      <c r="T2594" t="str">
        <v>4f506699-4347-4902-be62-6e5b7c636696</v>
      </c>
      <c r="U2594" t="str">
        <v>ICE002593</v>
      </c>
      <c r="V2594" t="b">
        <f>ISNUMBER(MATCH( ""&amp; T2594,  Emploees!AC:AC,0))</f>
        <v>0</v>
      </c>
      <c r="W2594" t="b">
        <f>IF(V2594,FALSE,ISNUMBER(MATCH(T2594,Emploees!B:B,0)))</f>
        <v>0</v>
      </c>
      <c r="X2594" t="b">
        <v>1</v>
      </c>
      <c r="Y2594" t="e">
        <f>MATCH(ROW(),Sheet2!$A$2:$A$8,0)</f>
        <v>#N/A</v>
      </c>
    </row>
    <row r="2595" spans="1:25" hidden="1" x14ac:dyDescent="0.25">
      <c r="A2595" t="str">
        <v>დავით კაზალიანი</v>
      </c>
      <c r="B2595" t="str">
        <v>20001002498</v>
      </c>
      <c r="C2595" s="19" t="str">
        <v/>
      </c>
      <c r="E2595" t="str">
        <v>Male</v>
      </c>
      <c r="F2595" t="str">
        <v/>
      </c>
      <c r="H2595" t="str">
        <v/>
      </c>
      <c r="I2595" t="str">
        <v/>
      </c>
      <c r="J2595" t="str">
        <v/>
      </c>
      <c r="K2595" t="str">
        <v>GE47BG0000000026120900</v>
      </c>
      <c r="M2595" t="str">
        <v/>
      </c>
      <c r="N2595" t="str">
        <v/>
      </c>
      <c r="O2595" t="str">
        <v/>
      </c>
      <c r="P2595" t="str">
        <v/>
      </c>
      <c r="Q2595">
        <v>2344</v>
      </c>
      <c r="R2595" t="str">
        <v>470412f4-e2c0-4f9d-91f1-1c0630a02364</v>
      </c>
      <c r="S2595" t="str">
        <v>94279771-0dd8-44b8-955b-275714b1489b</v>
      </c>
      <c r="T2595" t="str">
        <v>ff40dbc5-73ad-4f97-93fe-e7b9301f57fd</v>
      </c>
      <c r="U2595" t="str">
        <v>ICE002594</v>
      </c>
      <c r="V2595" t="b">
        <f>ISNUMBER(MATCH( ""&amp; T2595,  Emploees!AC:AC,0))</f>
        <v>0</v>
      </c>
      <c r="W2595" t="b">
        <f>IF(V2595,FALSE,ISNUMBER(MATCH(T2595,Emploees!B:B,0)))</f>
        <v>0</v>
      </c>
      <c r="X2595" t="b">
        <v>1</v>
      </c>
      <c r="Y2595" t="e">
        <f>MATCH(ROW(),Sheet2!$A$2:$A$8,0)</f>
        <v>#N/A</v>
      </c>
    </row>
    <row r="2596" spans="1:25" hidden="1" x14ac:dyDescent="0.25">
      <c r="A2596" t="str">
        <v>გიორგი საგინაშვილი</v>
      </c>
      <c r="B2596" t="str">
        <v>01001094865</v>
      </c>
      <c r="C2596" s="19" t="str">
        <v/>
      </c>
      <c r="E2596" t="str">
        <v>Male</v>
      </c>
      <c r="F2596" t="b">
        <v>1</v>
      </c>
      <c r="H2596" t="str">
        <v/>
      </c>
      <c r="I2596" t="str">
        <v/>
      </c>
      <c r="J2596" t="str">
        <v/>
      </c>
      <c r="K2596" t="str">
        <v>GE63BG0000000834625700</v>
      </c>
      <c r="M2596" t="str">
        <v/>
      </c>
      <c r="N2596" t="str">
        <v/>
      </c>
      <c r="O2596" t="str">
        <v/>
      </c>
      <c r="P2596" t="str">
        <v/>
      </c>
      <c r="Q2596" t="str">
        <v/>
      </c>
      <c r="R2596" t="str">
        <v>bf4d83f9-5064-4958-af6e-e4c21b2e4880</v>
      </c>
      <c r="S2596" t="str">
        <v>94279771-0dd8-44b8-955b-275714b1489b</v>
      </c>
      <c r="T2596" t="str">
        <v>2622fbef-1c49-4777-98dc-cb446e35d577</v>
      </c>
      <c r="U2596" t="str">
        <v>ICE002595</v>
      </c>
      <c r="V2596" t="b">
        <f>ISNUMBER(MATCH( ""&amp; T2596,  Emploees!AC:AC,0))</f>
        <v>0</v>
      </c>
      <c r="W2596" t="b">
        <f>IF(V2596,FALSE,ISNUMBER(MATCH(T2596,Emploees!B:B,0)))</f>
        <v>0</v>
      </c>
      <c r="X2596" t="b">
        <v>1</v>
      </c>
      <c r="Y2596" t="e">
        <f>MATCH(ROW(),Sheet2!$A$2:$A$8,0)</f>
        <v>#N/A</v>
      </c>
    </row>
    <row r="2597" spans="1:25" hidden="1" x14ac:dyDescent="0.25">
      <c r="A2597" t="str">
        <v>ბილდია</v>
      </c>
      <c r="B2597" t="str">
        <v>404535035</v>
      </c>
      <c r="C2597" s="19" t="str">
        <v/>
      </c>
      <c r="E2597" t="str">
        <v/>
      </c>
      <c r="F2597" t="str">
        <v/>
      </c>
      <c r="H2597" t="str">
        <v/>
      </c>
      <c r="I2597" t="str">
        <v/>
      </c>
      <c r="J2597" t="str">
        <v/>
      </c>
      <c r="K2597" t="str">
        <v/>
      </c>
      <c r="M2597" t="str">
        <v/>
      </c>
      <c r="N2597" t="str">
        <v/>
      </c>
      <c r="O2597" t="str">
        <v/>
      </c>
      <c r="P2597" t="str">
        <v/>
      </c>
      <c r="Q2597">
        <v>2510</v>
      </c>
      <c r="R2597" t="str">
        <v>0d51a686-652b-478f-9502-50b11abafa54</v>
      </c>
      <c r="S2597" t="str">
        <v>94279771-0dd8-44b8-955b-275714b1489b</v>
      </c>
      <c r="T2597" t="str">
        <v>9c7a8162-ce80-43e1-9033-ed354b64357d</v>
      </c>
      <c r="U2597" t="str">
        <v>ICE002596</v>
      </c>
      <c r="V2597" t="b">
        <f>ISNUMBER(MATCH( ""&amp; T2597,  Emploees!AC:AC,0))</f>
        <v>0</v>
      </c>
      <c r="W2597" t="b">
        <f>IF(V2597,FALSE,ISNUMBER(MATCH(T2597,Emploees!B:B,0)))</f>
        <v>0</v>
      </c>
      <c r="X2597" t="b">
        <v>1</v>
      </c>
      <c r="Y2597" t="e">
        <f>MATCH(ROW(),Sheet2!$A$2:$A$8,0)</f>
        <v>#N/A</v>
      </c>
    </row>
    <row r="2598" spans="1:25" hidden="1" x14ac:dyDescent="0.25">
      <c r="A2598" t="str">
        <v>მეკარტ ჯორჯია</v>
      </c>
      <c r="B2598" t="str">
        <v>445474852</v>
      </c>
      <c r="C2598" s="19" t="str">
        <v/>
      </c>
      <c r="E2598" t="str">
        <v/>
      </c>
      <c r="F2598" t="str">
        <v/>
      </c>
      <c r="H2598" t="str">
        <v/>
      </c>
      <c r="I2598" t="str">
        <v/>
      </c>
      <c r="J2598" t="str">
        <v/>
      </c>
      <c r="K2598" t="str">
        <v/>
      </c>
      <c r="M2598" t="str">
        <v>მურატ ილდირიმ</v>
      </c>
      <c r="N2598">
        <v>61901097646</v>
      </c>
      <c r="O2598" t="str">
        <v/>
      </c>
      <c r="P2598" t="str">
        <v/>
      </c>
      <c r="Q2598" t="str">
        <v/>
      </c>
      <c r="R2598" t="str">
        <v>0d51a686-652b-478f-9502-50b11abafa54</v>
      </c>
      <c r="S2598" t="str">
        <v>94279771-0dd8-44b8-955b-275714b1489b</v>
      </c>
      <c r="T2598" t="str">
        <v>f7630583-8d8d-482e-800e-f264fb53a791</v>
      </c>
      <c r="U2598" t="str">
        <v>ICE002597</v>
      </c>
      <c r="V2598" t="b">
        <f>ISNUMBER(MATCH( ""&amp; T2598,  Emploees!AC:AC,0))</f>
        <v>0</v>
      </c>
      <c r="W2598" t="b">
        <f>IF(V2598,FALSE,ISNUMBER(MATCH(T2598,Emploees!B:B,0)))</f>
        <v>0</v>
      </c>
      <c r="X2598" t="b">
        <v>1</v>
      </c>
      <c r="Y2598" t="e">
        <f>MATCH(ROW(),Sheet2!$A$2:$A$8,0)</f>
        <v>#N/A</v>
      </c>
    </row>
    <row r="2599" spans="1:25" hidden="1" x14ac:dyDescent="0.25">
      <c r="A2599" t="str">
        <v>ქობულეთი გარდენ ქეი</v>
      </c>
      <c r="B2599" t="str">
        <v>446987379</v>
      </c>
      <c r="C2599" s="19" t="str">
        <v/>
      </c>
      <c r="E2599" t="str">
        <v/>
      </c>
      <c r="F2599" t="str">
        <v/>
      </c>
      <c r="H2599" t="str">
        <v/>
      </c>
      <c r="I2599" t="str">
        <v/>
      </c>
      <c r="J2599" t="str">
        <v/>
      </c>
      <c r="K2599" t="str">
        <v/>
      </c>
      <c r="M2599" t="str">
        <v/>
      </c>
      <c r="N2599" t="str">
        <v/>
      </c>
      <c r="O2599" t="str">
        <v/>
      </c>
      <c r="P2599" t="str">
        <v/>
      </c>
      <c r="Q2599">
        <v>2645</v>
      </c>
      <c r="R2599" t="str">
        <v>0d51a686-652b-478f-9502-50b11abafa54</v>
      </c>
      <c r="S2599" t="str">
        <v>94279771-0dd8-44b8-955b-275714b1489b</v>
      </c>
      <c r="T2599" t="str">
        <v>95213753-94b8-4d29-86ed-72b36302e472</v>
      </c>
      <c r="U2599" t="str">
        <v>ICE002598</v>
      </c>
      <c r="V2599" t="b">
        <f>ISNUMBER(MATCH( ""&amp; T2599,  Emploees!AC:AC,0))</f>
        <v>0</v>
      </c>
      <c r="W2599" t="b">
        <f>IF(V2599,FALSE,ISNUMBER(MATCH(T2599,Emploees!B:B,0)))</f>
        <v>0</v>
      </c>
      <c r="X2599" t="b">
        <v>1</v>
      </c>
      <c r="Y2599" t="e">
        <f>MATCH(ROW(),Sheet2!$A$2:$A$8,0)</f>
        <v>#N/A</v>
      </c>
    </row>
    <row r="2600" spans="1:25" hidden="1" x14ac:dyDescent="0.25">
      <c r="A2600" t="str">
        <v>ანექს ლოჯისტიკ</v>
      </c>
      <c r="B2600" t="str">
        <v>405651101</v>
      </c>
      <c r="C2600" s="19" t="str">
        <v/>
      </c>
      <c r="E2600" t="str">
        <v/>
      </c>
      <c r="F2600" t="str">
        <v/>
      </c>
      <c r="H2600" t="str">
        <v/>
      </c>
      <c r="I2600" t="str">
        <v/>
      </c>
      <c r="J2600" t="str">
        <v/>
      </c>
      <c r="K2600" t="str">
        <v>GE39BG0000000574552060</v>
      </c>
      <c r="M2600" t="str">
        <v/>
      </c>
      <c r="N2600" t="str">
        <v/>
      </c>
      <c r="O2600" t="str">
        <v/>
      </c>
      <c r="P2600" t="str">
        <v/>
      </c>
      <c r="Q2600">
        <v>2614</v>
      </c>
      <c r="R2600" t="str">
        <v>0d51a686-652b-478f-9502-50b11abafa54</v>
      </c>
      <c r="S2600" t="str">
        <v>94279771-0dd8-44b8-955b-275714b1489b</v>
      </c>
      <c r="T2600" t="str">
        <v>cfd16403-6311-48ff-8019-add7e9ed8556</v>
      </c>
      <c r="U2600" t="str">
        <v>ICE002599</v>
      </c>
      <c r="V2600" t="b">
        <f>ISNUMBER(MATCH( ""&amp; T2600,  Emploees!AC:AC,0))</f>
        <v>0</v>
      </c>
      <c r="W2600" t="b">
        <f>IF(V2600,FALSE,ISNUMBER(MATCH(T2600,Emploees!B:B,0)))</f>
        <v>0</v>
      </c>
      <c r="X2600" t="b">
        <v>1</v>
      </c>
      <c r="Y2600" t="e">
        <f>MATCH(ROW(),Sheet2!$A$2:$A$8,0)</f>
        <v>#N/A</v>
      </c>
    </row>
    <row r="2601" spans="1:25" hidden="1" x14ac:dyDescent="0.25">
      <c r="A2601" t="str">
        <v>ვალერი ვაჩაძე</v>
      </c>
      <c r="B2601" t="str">
        <v>500563837</v>
      </c>
      <c r="C2601" s="19" t="str">
        <v/>
      </c>
      <c r="E2601" t="str">
        <v>Male</v>
      </c>
      <c r="F2601" t="str">
        <v/>
      </c>
      <c r="H2601" t="str">
        <v/>
      </c>
      <c r="I2601" t="str">
        <v/>
      </c>
      <c r="J2601" t="str">
        <v/>
      </c>
      <c r="K2601" t="str">
        <v>GE43BG0000000601296149</v>
      </c>
      <c r="M2601" t="str">
        <v/>
      </c>
      <c r="N2601" t="str">
        <v/>
      </c>
      <c r="O2601" t="str">
        <v/>
      </c>
      <c r="P2601" t="str">
        <v/>
      </c>
      <c r="Q2601" t="str">
        <v/>
      </c>
      <c r="R2601" t="str">
        <v>ba538574-e93f-4ce8-a780-667b61fc970a</v>
      </c>
      <c r="S2601" t="str">
        <v>94279771-0dd8-44b8-955b-275714b1489b</v>
      </c>
      <c r="T2601" t="str">
        <v>9d4d39e3-1cf8-4c37-8b69-336e7b004e13</v>
      </c>
      <c r="U2601" t="str">
        <v>ICE002600</v>
      </c>
      <c r="V2601" t="b">
        <f>ISNUMBER(MATCH( ""&amp; T2601,  Emploees!AC:AC,0))</f>
        <v>0</v>
      </c>
      <c r="W2601" t="b">
        <f>IF(V2601,FALSE,ISNUMBER(MATCH(T2601,Emploees!B:B,0)))</f>
        <v>0</v>
      </c>
      <c r="X2601" t="b">
        <v>1</v>
      </c>
      <c r="Y2601" t="e">
        <f>MATCH(ROW(),Sheet2!$A$2:$A$8,0)</f>
        <v>#N/A</v>
      </c>
    </row>
    <row r="2602" spans="1:25" hidden="1" x14ac:dyDescent="0.25">
      <c r="A2602" t="str">
        <v>გურამ მიქაძე</v>
      </c>
      <c r="B2602" t="str">
        <v>01008050184</v>
      </c>
      <c r="C2602" s="19" t="str">
        <v/>
      </c>
      <c r="E2602" t="str">
        <v>Male</v>
      </c>
      <c r="F2602" t="b">
        <v>1</v>
      </c>
      <c r="H2602" t="str">
        <v/>
      </c>
      <c r="I2602" t="str">
        <v/>
      </c>
      <c r="J2602" t="str">
        <v/>
      </c>
      <c r="K2602" t="str">
        <v>GE89BG0000000541207410</v>
      </c>
      <c r="M2602" t="str">
        <v/>
      </c>
      <c r="N2602" t="str">
        <v/>
      </c>
      <c r="O2602" t="str">
        <v/>
      </c>
      <c r="P2602" t="str">
        <v/>
      </c>
      <c r="Q2602" t="str">
        <v/>
      </c>
      <c r="R2602" t="str">
        <v>bf4d83f9-5064-4958-af6e-e4c21b2e4880</v>
      </c>
      <c r="S2602" t="str">
        <v>94279771-0dd8-44b8-955b-275714b1489b</v>
      </c>
      <c r="T2602" t="str">
        <v>0f2160f8-ddd7-41a6-9b3e-a73429e879d3</v>
      </c>
      <c r="U2602" t="str">
        <v>ICE002601</v>
      </c>
      <c r="V2602" t="b">
        <f>ISNUMBER(MATCH( ""&amp; T2602,  Emploees!AC:AC,0))</f>
        <v>0</v>
      </c>
      <c r="W2602" t="b">
        <f>IF(V2602,FALSE,ISNUMBER(MATCH(T2602,Emploees!B:B,0)))</f>
        <v>0</v>
      </c>
      <c r="X2602" t="b">
        <v>1</v>
      </c>
      <c r="Y2602" t="e">
        <f>MATCH(ROW(),Sheet2!$A$2:$A$8,0)</f>
        <v>#N/A</v>
      </c>
    </row>
    <row r="2603" spans="1:25" hidden="1" x14ac:dyDescent="0.25">
      <c r="A2603" t="str">
        <v>შალვა ქარუმიძე</v>
      </c>
      <c r="B2603" t="str">
        <v>12001081955</v>
      </c>
      <c r="C2603" s="19" t="str">
        <v/>
      </c>
      <c r="E2603" t="str">
        <v>Male</v>
      </c>
      <c r="F2603" t="b">
        <v>1</v>
      </c>
      <c r="H2603" t="str">
        <v/>
      </c>
      <c r="I2603" t="str">
        <v/>
      </c>
      <c r="J2603" t="str">
        <v/>
      </c>
      <c r="K2603" t="str">
        <v>GE22TB7506645061100086</v>
      </c>
      <c r="M2603" t="str">
        <v/>
      </c>
      <c r="N2603" t="str">
        <v/>
      </c>
      <c r="O2603" t="str">
        <v/>
      </c>
      <c r="P2603" t="str">
        <v/>
      </c>
      <c r="Q2603" t="str">
        <v/>
      </c>
      <c r="R2603" t="str">
        <v>bf4d83f9-5064-4958-af6e-e4c21b2e4880</v>
      </c>
      <c r="S2603" t="str">
        <v>94279771-0dd8-44b8-955b-275714b1489b</v>
      </c>
      <c r="T2603" t="str">
        <v>e96948d2-da8e-4413-a0a7-1d20e888add8</v>
      </c>
      <c r="U2603" t="str">
        <v>ICE002602</v>
      </c>
      <c r="V2603" t="b">
        <f>ISNUMBER(MATCH( ""&amp; T2603,  Emploees!AC:AC,0))</f>
        <v>0</v>
      </c>
      <c r="W2603" t="b">
        <f>IF(V2603,FALSE,ISNUMBER(MATCH(T2603,Emploees!B:B,0)))</f>
        <v>0</v>
      </c>
      <c r="X2603" t="b">
        <v>1</v>
      </c>
      <c r="Y2603" t="e">
        <f>MATCH(ROW(),Sheet2!$A$2:$A$8,0)</f>
        <v>#N/A</v>
      </c>
    </row>
    <row r="2604" spans="1:25" hidden="1" x14ac:dyDescent="0.25">
      <c r="A2604" t="str">
        <v>დიღომი 3</v>
      </c>
      <c r="B2604" t="str">
        <v>404566046</v>
      </c>
      <c r="C2604" s="19" t="str">
        <v/>
      </c>
      <c r="E2604" t="str">
        <v/>
      </c>
      <c r="F2604" t="str">
        <v/>
      </c>
      <c r="H2604" t="str">
        <v/>
      </c>
      <c r="I2604" t="str">
        <v/>
      </c>
      <c r="J2604" t="str">
        <v/>
      </c>
      <c r="K2604" t="str">
        <v/>
      </c>
      <c r="M2604" t="str">
        <v/>
      </c>
      <c r="N2604" t="str">
        <v/>
      </c>
      <c r="O2604" t="str">
        <v/>
      </c>
      <c r="P2604" t="str">
        <v/>
      </c>
      <c r="Q2604">
        <v>2732</v>
      </c>
      <c r="R2604" t="str">
        <v>0d51a686-652b-478f-9502-50b11abafa54</v>
      </c>
      <c r="S2604" t="str">
        <v>94279771-0dd8-44b8-955b-275714b1489b</v>
      </c>
      <c r="T2604" t="str">
        <v>34369527-d51a-41ce-91af-eb81de271892</v>
      </c>
      <c r="U2604" t="str">
        <v>ICE002603</v>
      </c>
      <c r="V2604" t="b">
        <f>ISNUMBER(MATCH( ""&amp; T2604,  Emploees!AC:AC,0))</f>
        <v>0</v>
      </c>
      <c r="W2604" t="b">
        <f>IF(V2604,FALSE,ISNUMBER(MATCH(T2604,Emploees!B:B,0)))</f>
        <v>0</v>
      </c>
      <c r="X2604" t="b">
        <v>1</v>
      </c>
      <c r="Y2604" t="e">
        <f>MATCH(ROW(),Sheet2!$A$2:$A$8,0)</f>
        <v>#N/A</v>
      </c>
    </row>
    <row r="2605" spans="1:25" hidden="1" x14ac:dyDescent="0.25">
      <c r="A2605" t="str">
        <v>ზალიკო სმოიანი</v>
      </c>
      <c r="B2605" t="str">
        <v>45001000392</v>
      </c>
      <c r="C2605" s="19" t="str">
        <v/>
      </c>
      <c r="E2605" t="str">
        <v>Male</v>
      </c>
      <c r="F2605" t="b">
        <v>1</v>
      </c>
      <c r="H2605" t="str">
        <v/>
      </c>
      <c r="I2605" t="str">
        <v/>
      </c>
      <c r="J2605" t="str">
        <v/>
      </c>
      <c r="K2605" t="str">
        <v>GE18BG0000000131136435</v>
      </c>
      <c r="M2605" t="str">
        <v/>
      </c>
      <c r="N2605" t="str">
        <v/>
      </c>
      <c r="O2605" t="str">
        <v/>
      </c>
      <c r="P2605" t="str">
        <v/>
      </c>
      <c r="Q2605" t="str">
        <v/>
      </c>
      <c r="R2605" t="str">
        <v>bf4d83f9-5064-4958-af6e-e4c21b2e4880</v>
      </c>
      <c r="S2605" t="str">
        <v>94279771-0dd8-44b8-955b-275714b1489b</v>
      </c>
      <c r="T2605" t="str">
        <v>273f7b39-5a1c-41ea-8d50-b238f9d753c8</v>
      </c>
      <c r="U2605" t="str">
        <v>ICE002604</v>
      </c>
      <c r="V2605" t="b">
        <f>ISNUMBER(MATCH( ""&amp; T2605,  Emploees!AC:AC,0))</f>
        <v>0</v>
      </c>
      <c r="W2605" t="b">
        <f>IF(V2605,FALSE,ISNUMBER(MATCH(T2605,Emploees!B:B,0)))</f>
        <v>0</v>
      </c>
      <c r="X2605" t="b">
        <v>1</v>
      </c>
      <c r="Y2605" t="e">
        <f>MATCH(ROW(),Sheet2!$A$2:$A$8,0)</f>
        <v>#N/A</v>
      </c>
    </row>
    <row r="2606" spans="1:25" hidden="1" x14ac:dyDescent="0.25">
      <c r="A2606" t="str">
        <v>დავით ხოკრიშვილი</v>
      </c>
      <c r="B2606" t="str">
        <v>24001010754</v>
      </c>
      <c r="C2606" s="19" t="str">
        <v/>
      </c>
      <c r="E2606" t="str">
        <v>Male</v>
      </c>
      <c r="F2606" t="b">
        <v>1</v>
      </c>
      <c r="H2606" t="str">
        <v/>
      </c>
      <c r="I2606" t="str">
        <v/>
      </c>
      <c r="J2606" t="str">
        <v/>
      </c>
      <c r="K2606" t="str">
        <v>GE32BG0000000389074800</v>
      </c>
      <c r="M2606" t="str">
        <v/>
      </c>
      <c r="N2606" t="str">
        <v/>
      </c>
      <c r="O2606" t="str">
        <v/>
      </c>
      <c r="P2606" t="str">
        <v/>
      </c>
      <c r="Q2606" t="str">
        <v/>
      </c>
      <c r="R2606" t="str">
        <v>bf4d83f9-5064-4958-af6e-e4c21b2e4880</v>
      </c>
      <c r="S2606" t="str">
        <v>94279771-0dd8-44b8-955b-275714b1489b</v>
      </c>
      <c r="T2606" t="str">
        <v>f21c07c8-4c91-4441-846d-66e45dacc9a1</v>
      </c>
      <c r="U2606" t="str">
        <v>ICE002605</v>
      </c>
      <c r="V2606" t="b">
        <f>ISNUMBER(MATCH( ""&amp; T2606,  Emploees!AC:AC,0))</f>
        <v>0</v>
      </c>
      <c r="W2606" t="b">
        <f>IF(V2606,FALSE,ISNUMBER(MATCH(T2606,Emploees!B:B,0)))</f>
        <v>0</v>
      </c>
      <c r="X2606" t="b">
        <v>1</v>
      </c>
      <c r="Y2606" t="e">
        <f>MATCH(ROW(),Sheet2!$A$2:$A$8,0)</f>
        <v>#N/A</v>
      </c>
    </row>
    <row r="2607" spans="1:25" hidden="1" x14ac:dyDescent="0.25">
      <c r="A2607" t="str">
        <v>აპარტ ქონ</v>
      </c>
      <c r="B2607" t="str">
        <v>402204413</v>
      </c>
      <c r="C2607" s="19" t="str">
        <v/>
      </c>
      <c r="E2607" t="str">
        <v/>
      </c>
      <c r="F2607" t="str">
        <v/>
      </c>
      <c r="H2607" t="str">
        <v/>
      </c>
      <c r="I2607" t="str">
        <v/>
      </c>
      <c r="J2607" t="str">
        <v/>
      </c>
      <c r="K2607" t="str">
        <v/>
      </c>
      <c r="M2607" t="str">
        <v/>
      </c>
      <c r="N2607" t="str">
        <v/>
      </c>
      <c r="O2607" t="str">
        <v/>
      </c>
      <c r="P2607" t="str">
        <v/>
      </c>
      <c r="Q2607">
        <v>2627</v>
      </c>
      <c r="R2607" t="str">
        <v>0d51a686-652b-478f-9502-50b11abafa54</v>
      </c>
      <c r="S2607" t="str">
        <v>94279771-0dd8-44b8-955b-275714b1489b</v>
      </c>
      <c r="T2607" t="str">
        <v>a3d0a2c3-99a3-49c1-bfa4-351bf50bc2ca</v>
      </c>
      <c r="U2607" t="str">
        <v>ICE002606</v>
      </c>
      <c r="V2607" t="b">
        <f>ISNUMBER(MATCH( ""&amp; T2607,  Emploees!AC:AC,0))</f>
        <v>0</v>
      </c>
      <c r="W2607" t="b">
        <f>IF(V2607,FALSE,ISNUMBER(MATCH(T2607,Emploees!B:B,0)))</f>
        <v>0</v>
      </c>
      <c r="X2607" t="b">
        <v>1</v>
      </c>
      <c r="Y2607" t="e">
        <f>MATCH(ROW(),Sheet2!$A$2:$A$8,0)</f>
        <v>#N/A</v>
      </c>
    </row>
    <row r="2608" spans="1:25" hidden="1" x14ac:dyDescent="0.25">
      <c r="A2608" t="str">
        <v>Tetra Elektromekanik A.S.</v>
      </c>
      <c r="B2608" t="str">
        <v/>
      </c>
      <c r="C2608" s="19" t="str">
        <v/>
      </c>
      <c r="E2608" t="str">
        <v/>
      </c>
      <c r="F2608" t="str">
        <v/>
      </c>
      <c r="H2608" t="str">
        <v/>
      </c>
      <c r="I2608" t="str">
        <v/>
      </c>
      <c r="J2608" t="str">
        <v/>
      </c>
      <c r="K2608" t="str">
        <v/>
      </c>
      <c r="M2608" t="str">
        <v/>
      </c>
      <c r="N2608" t="str">
        <v/>
      </c>
      <c r="O2608" t="str">
        <v/>
      </c>
      <c r="P2608" t="str">
        <v/>
      </c>
      <c r="Q2608" t="str">
        <v/>
      </c>
      <c r="R2608" t="str">
        <v>7766e9c2-0094-4090-adf4-ef017062457f</v>
      </c>
      <c r="S2608" t="str">
        <v>53cc2ab4-7af4-40a4-8f56-ef11c416822b</v>
      </c>
      <c r="T2608" t="str">
        <v>b6b54a8e-51a6-436d-bbf7-381c2896414b</v>
      </c>
      <c r="U2608" t="str">
        <v>ICE002607</v>
      </c>
      <c r="V2608" t="b">
        <f>ISNUMBER(MATCH( ""&amp; T2608,  Emploees!AC:AC,0))</f>
        <v>0</v>
      </c>
      <c r="W2608" t="b">
        <f>IF(V2608,FALSE,ISNUMBER(MATCH(T2608,Emploees!B:B,0)))</f>
        <v>0</v>
      </c>
      <c r="X2608" t="b">
        <v>1</v>
      </c>
      <c r="Y2608" t="e">
        <f>MATCH(ROW(),Sheet2!$A$2:$A$8,0)</f>
        <v>#N/A</v>
      </c>
    </row>
    <row r="2609" spans="1:25" hidden="1" x14ac:dyDescent="0.25">
      <c r="A2609" t="str">
        <v>ვახტანგი ჭეიშვილი</v>
      </c>
      <c r="B2609" t="str">
        <v>01034003871</v>
      </c>
      <c r="C2609" s="19" t="str">
        <v/>
      </c>
      <c r="E2609" t="str">
        <v>Male</v>
      </c>
      <c r="F2609" t="b">
        <v>1</v>
      </c>
      <c r="H2609" t="str">
        <v/>
      </c>
      <c r="I2609" t="str">
        <v/>
      </c>
      <c r="J2609" t="str">
        <v/>
      </c>
      <c r="K2609" t="str">
        <v>GE97BG0000000915416000</v>
      </c>
      <c r="M2609" t="str">
        <v/>
      </c>
      <c r="N2609" t="str">
        <v/>
      </c>
      <c r="O2609" t="str">
        <v/>
      </c>
      <c r="P2609" t="str">
        <v/>
      </c>
      <c r="Q2609">
        <v>2652</v>
      </c>
      <c r="R2609" t="str">
        <v>bf4d83f9-5064-4958-af6e-e4c21b2e4880</v>
      </c>
      <c r="S2609" t="str">
        <v>94279771-0dd8-44b8-955b-275714b1489b</v>
      </c>
      <c r="T2609" t="str">
        <v>b6b4faba-2834-4208-97cd-70a3b7b248ba</v>
      </c>
      <c r="U2609" t="str">
        <v>ICE002608</v>
      </c>
      <c r="V2609" t="b">
        <f>ISNUMBER(MATCH( ""&amp; T2609,  Emploees!AC:AC,0))</f>
        <v>0</v>
      </c>
      <c r="W2609" t="b">
        <f>IF(V2609,FALSE,ISNUMBER(MATCH(T2609,Emploees!B:B,0)))</f>
        <v>0</v>
      </c>
      <c r="X2609" t="b">
        <v>1</v>
      </c>
      <c r="Y2609" t="e">
        <f>MATCH(ROW(),Sheet2!$A$2:$A$8,0)</f>
        <v>#N/A</v>
      </c>
    </row>
    <row r="2610" spans="1:25" hidden="1" x14ac:dyDescent="0.25">
      <c r="A2610" t="str">
        <v>ინგა ბენიძე</v>
      </c>
      <c r="B2610" t="str">
        <v>62001004570</v>
      </c>
      <c r="C2610" s="19" t="str">
        <v/>
      </c>
      <c r="E2610" t="str">
        <v>Female</v>
      </c>
      <c r="F2610" t="b">
        <v>1</v>
      </c>
      <c r="H2610" t="str">
        <v/>
      </c>
      <c r="I2610" t="str">
        <v/>
      </c>
      <c r="J2610" t="str">
        <v/>
      </c>
      <c r="K2610" t="str">
        <v>GE56TB7887145068100048,GE97BG0000000314617400</v>
      </c>
      <c r="M2610" t="str">
        <v/>
      </c>
      <c r="N2610" t="str">
        <v/>
      </c>
      <c r="O2610" t="str">
        <v/>
      </c>
      <c r="P2610" t="str">
        <v/>
      </c>
      <c r="Q2610" t="str">
        <v/>
      </c>
      <c r="R2610" t="str">
        <v>bf4d83f9-5064-4958-af6e-e4c21b2e4880</v>
      </c>
      <c r="S2610" t="str">
        <v>94279771-0dd8-44b8-955b-275714b1489b</v>
      </c>
      <c r="T2610" t="str">
        <v>1b5f7d32-b4f7-4791-a919-15abcf66b09e</v>
      </c>
      <c r="U2610" t="str">
        <v>ICE002609</v>
      </c>
      <c r="V2610" t="b">
        <f>ISNUMBER(MATCH( ""&amp; T2610,  Emploees!AC:AC,0))</f>
        <v>1</v>
      </c>
      <c r="W2610" t="b">
        <f>IF(V2610,FALSE,ISNUMBER(MATCH(T2610,Emploees!B:B,0)))</f>
        <v>0</v>
      </c>
      <c r="X2610" t="b">
        <v>1</v>
      </c>
      <c r="Y2610" t="e">
        <f>MATCH(ROW(),Sheet2!$A$2:$A$8,0)</f>
        <v>#N/A</v>
      </c>
    </row>
    <row r="2611" spans="1:25" hidden="1" x14ac:dyDescent="0.25">
      <c r="A2611" t="str">
        <v>ოთარ მამულაძე</v>
      </c>
      <c r="B2611" t="str">
        <v>61001082638</v>
      </c>
      <c r="C2611" s="19" t="str">
        <v/>
      </c>
      <c r="E2611" t="str">
        <v>Male</v>
      </c>
      <c r="F2611" t="b">
        <v>1</v>
      </c>
      <c r="H2611" t="str">
        <v/>
      </c>
      <c r="I2611" t="str">
        <v/>
      </c>
      <c r="J2611" t="str">
        <v/>
      </c>
      <c r="K2611" t="str">
        <v>GE31TB7032145061100078</v>
      </c>
      <c r="M2611" t="str">
        <v/>
      </c>
      <c r="N2611" t="str">
        <v/>
      </c>
      <c r="O2611" t="str">
        <v/>
      </c>
      <c r="P2611" t="str">
        <v/>
      </c>
      <c r="Q2611" t="str">
        <v/>
      </c>
      <c r="R2611" t="str">
        <v>bf4d83f9-5064-4958-af6e-e4c21b2e4880</v>
      </c>
      <c r="S2611" t="str">
        <v>94279771-0dd8-44b8-955b-275714b1489b</v>
      </c>
      <c r="T2611" t="str">
        <v>5d900da3-2b2e-4271-a6e4-c87c4c42c2ad</v>
      </c>
      <c r="U2611" t="str">
        <v>ICE002610</v>
      </c>
      <c r="V2611" t="b">
        <f>ISNUMBER(MATCH( ""&amp; T2611,  Emploees!AC:AC,0))</f>
        <v>0</v>
      </c>
      <c r="W2611" t="b">
        <f>IF(V2611,FALSE,ISNUMBER(MATCH(T2611,Emploees!B:B,0)))</f>
        <v>1</v>
      </c>
      <c r="X2611" t="b">
        <v>1</v>
      </c>
      <c r="Y2611" t="e">
        <f>MATCH(ROW(),Sheet2!$A$2:$A$8,0)</f>
        <v>#N/A</v>
      </c>
    </row>
    <row r="2612" spans="1:25" hidden="1" x14ac:dyDescent="0.25">
      <c r="A2612" t="str">
        <v>ბექა ჩოხელი</v>
      </c>
      <c r="B2612" t="str">
        <v>45001036763</v>
      </c>
      <c r="C2612" s="19" t="str">
        <v/>
      </c>
      <c r="E2612" t="str">
        <v>Male</v>
      </c>
      <c r="F2612" t="b">
        <v>1</v>
      </c>
      <c r="H2612" t="str">
        <v/>
      </c>
      <c r="I2612" t="str">
        <v/>
      </c>
      <c r="J2612" t="str">
        <v/>
      </c>
      <c r="K2612" t="str">
        <v>GE02TB7411845061100045</v>
      </c>
      <c r="M2612" t="str">
        <v/>
      </c>
      <c r="N2612" t="str">
        <v/>
      </c>
      <c r="O2612" t="str">
        <v/>
      </c>
      <c r="P2612" t="str">
        <v/>
      </c>
      <c r="Q2612" t="str">
        <v/>
      </c>
      <c r="R2612" t="str">
        <v>bf4d83f9-5064-4958-af6e-e4c21b2e4880</v>
      </c>
      <c r="S2612" t="str">
        <v>94279771-0dd8-44b8-955b-275714b1489b</v>
      </c>
      <c r="T2612" t="str">
        <v>ce3f3673-0975-470a-9a93-df9a261743ca</v>
      </c>
      <c r="U2612" t="str">
        <v>ICE002611</v>
      </c>
      <c r="V2612" t="b">
        <f>ISNUMBER(MATCH( ""&amp; T2612,  Emploees!AC:AC,0))</f>
        <v>0</v>
      </c>
      <c r="W2612" t="b">
        <f>IF(V2612,FALSE,ISNUMBER(MATCH(T2612,Emploees!B:B,0)))</f>
        <v>0</v>
      </c>
      <c r="X2612" t="b">
        <v>1</v>
      </c>
      <c r="Y2612" t="e">
        <f>MATCH(ROW(),Sheet2!$A$2:$A$8,0)</f>
        <v>#N/A</v>
      </c>
    </row>
    <row r="2613" spans="1:25" hidden="1" x14ac:dyDescent="0.25">
      <c r="A2613" t="str">
        <v>გიორგი დარსაველიძე</v>
      </c>
      <c r="B2613" t="str">
        <v>01017040482</v>
      </c>
      <c r="C2613" s="19" t="str">
        <v/>
      </c>
      <c r="E2613" t="str">
        <v>Male</v>
      </c>
      <c r="F2613" t="str">
        <v/>
      </c>
      <c r="H2613" t="str">
        <v/>
      </c>
      <c r="I2613" t="str">
        <v/>
      </c>
      <c r="J2613" t="str">
        <v/>
      </c>
      <c r="K2613" t="str">
        <v>GE28BG0000000539833824</v>
      </c>
      <c r="M2613" t="str">
        <v/>
      </c>
      <c r="N2613" t="str">
        <v/>
      </c>
      <c r="O2613" t="str">
        <v/>
      </c>
      <c r="P2613" t="str">
        <v/>
      </c>
      <c r="Q2613">
        <v>2648</v>
      </c>
      <c r="R2613" t="str">
        <v>ba538574-e93f-4ce8-a780-667b61fc970a</v>
      </c>
      <c r="S2613" t="str">
        <v>94279771-0dd8-44b8-955b-275714b1489b</v>
      </c>
      <c r="T2613" t="str">
        <v>7e50cdbd-56d4-45b9-a4ac-855997233690</v>
      </c>
      <c r="U2613" t="str">
        <v>ICE002612</v>
      </c>
      <c r="V2613" t="b">
        <f>ISNUMBER(MATCH( ""&amp; T2613,  Emploees!AC:AC,0))</f>
        <v>0</v>
      </c>
      <c r="W2613" t="b">
        <f>IF(V2613,FALSE,ISNUMBER(MATCH(T2613,Emploees!B:B,0)))</f>
        <v>0</v>
      </c>
      <c r="X2613" t="b">
        <v>1</v>
      </c>
      <c r="Y2613" t="e">
        <f>MATCH(ROW(),Sheet2!$A$2:$A$8,0)</f>
        <v>#N/A</v>
      </c>
    </row>
    <row r="2614" spans="1:25" hidden="1" x14ac:dyDescent="0.25">
      <c r="A2614" t="str">
        <v>დავით კასრელიშვილი</v>
      </c>
      <c r="B2614" t="str">
        <v>35001101873</v>
      </c>
      <c r="C2614" s="19" t="str">
        <v/>
      </c>
      <c r="E2614" t="str">
        <v>Male</v>
      </c>
      <c r="F2614" t="str">
        <v/>
      </c>
      <c r="H2614" t="str">
        <v/>
      </c>
      <c r="I2614" t="str">
        <v/>
      </c>
      <c r="J2614" t="str">
        <v/>
      </c>
      <c r="K2614" t="str">
        <v>GE69BG0000000696513500</v>
      </c>
      <c r="M2614" t="str">
        <v/>
      </c>
      <c r="N2614" t="str">
        <v/>
      </c>
      <c r="O2614" t="str">
        <v/>
      </c>
      <c r="P2614" t="str">
        <v/>
      </c>
      <c r="Q2614">
        <v>2649</v>
      </c>
      <c r="R2614" t="str">
        <v>470412f4-e2c0-4f9d-91f1-1c0630a02364</v>
      </c>
      <c r="S2614" t="str">
        <v>94279771-0dd8-44b8-955b-275714b1489b</v>
      </c>
      <c r="T2614" t="str">
        <v>93f9a0fc-bf9e-4ea8-8447-722c37b54c19</v>
      </c>
      <c r="U2614" t="str">
        <v>ICE002613</v>
      </c>
      <c r="V2614" t="b">
        <f>ISNUMBER(MATCH( ""&amp; T2614,  Emploees!AC:AC,0))</f>
        <v>0</v>
      </c>
      <c r="W2614" t="b">
        <f>IF(V2614,FALSE,ISNUMBER(MATCH(T2614,Emploees!B:B,0)))</f>
        <v>0</v>
      </c>
      <c r="X2614" t="b">
        <v>1</v>
      </c>
      <c r="Y2614" t="e">
        <f>MATCH(ROW(),Sheet2!$A$2:$A$8,0)</f>
        <v>#N/A</v>
      </c>
    </row>
    <row r="2615" spans="1:25" hidden="1" x14ac:dyDescent="0.25">
      <c r="A2615" t="str">
        <v>გაგა პაპუაშვილი</v>
      </c>
      <c r="B2615" t="str">
        <v>31001055307</v>
      </c>
      <c r="C2615" s="19" t="str">
        <v/>
      </c>
      <c r="E2615" t="str">
        <v>Male</v>
      </c>
      <c r="F2615" t="b">
        <v>1</v>
      </c>
      <c r="H2615" t="str">
        <v/>
      </c>
      <c r="I2615" t="str">
        <v/>
      </c>
      <c r="J2615" t="str">
        <v/>
      </c>
      <c r="K2615" t="str">
        <v>GE09TB7643045064300029</v>
      </c>
      <c r="M2615" t="str">
        <v/>
      </c>
      <c r="N2615" t="str">
        <v/>
      </c>
      <c r="O2615" t="str">
        <v/>
      </c>
      <c r="P2615" t="str">
        <v/>
      </c>
      <c r="Q2615">
        <v>2653</v>
      </c>
      <c r="R2615" t="str">
        <v>bf4d83f9-5064-4958-af6e-e4c21b2e4880</v>
      </c>
      <c r="S2615" t="str">
        <v>94279771-0dd8-44b8-955b-275714b1489b</v>
      </c>
      <c r="T2615" t="str">
        <v>8bfa6c9d-c81e-465b-a4f0-4c953ca3cdd8</v>
      </c>
      <c r="U2615" t="str">
        <v>ICE002614</v>
      </c>
      <c r="V2615" t="b">
        <f>ISNUMBER(MATCH( ""&amp; T2615,  Emploees!AC:AC,0))</f>
        <v>0</v>
      </c>
      <c r="W2615" t="b">
        <f>IF(V2615,FALSE,ISNUMBER(MATCH(T2615,Emploees!B:B,0)))</f>
        <v>0</v>
      </c>
      <c r="X2615" t="b">
        <v>1</v>
      </c>
      <c r="Y2615" t="e">
        <f>MATCH(ROW(),Sheet2!$A$2:$A$8,0)</f>
        <v>#N/A</v>
      </c>
    </row>
    <row r="2616" spans="1:25" hidden="1" x14ac:dyDescent="0.25">
      <c r="A2616" t="str">
        <v>თბილისი მარკეტ</v>
      </c>
      <c r="B2616" t="str">
        <v>405319560</v>
      </c>
      <c r="C2616" s="19" t="str">
        <v/>
      </c>
      <c r="E2616" t="str">
        <v/>
      </c>
      <c r="F2616" t="str">
        <v/>
      </c>
      <c r="H2616" t="str">
        <v/>
      </c>
      <c r="I2616" t="str">
        <v/>
      </c>
      <c r="J2616" t="str">
        <v/>
      </c>
      <c r="K2616" t="str">
        <v/>
      </c>
      <c r="M2616" t="str">
        <v/>
      </c>
      <c r="N2616" t="str">
        <v/>
      </c>
      <c r="O2616" t="str">
        <v/>
      </c>
      <c r="P2616" t="str">
        <v/>
      </c>
      <c r="Q2616">
        <v>2659</v>
      </c>
      <c r="R2616" t="str">
        <v>0d51a686-652b-478f-9502-50b11abafa54</v>
      </c>
      <c r="S2616" t="str">
        <v>94279771-0dd8-44b8-955b-275714b1489b</v>
      </c>
      <c r="T2616" t="str">
        <v>c8b2e271-53b5-40ce-b6d3-3f35ecfd7a0c</v>
      </c>
      <c r="U2616" t="str">
        <v>ICE002615</v>
      </c>
      <c r="V2616" t="b">
        <f>ISNUMBER(MATCH( ""&amp; T2616,  Emploees!AC:AC,0))</f>
        <v>0</v>
      </c>
      <c r="W2616" t="b">
        <f>IF(V2616,FALSE,ISNUMBER(MATCH(T2616,Emploees!B:B,0)))</f>
        <v>0</v>
      </c>
      <c r="X2616" t="b">
        <v>1</v>
      </c>
      <c r="Y2616" t="e">
        <f>MATCH(ROW(),Sheet2!$A$2:$A$8,0)</f>
        <v>#N/A</v>
      </c>
    </row>
    <row r="2617" spans="1:25" hidden="1" x14ac:dyDescent="0.25">
      <c r="A2617" t="str">
        <v>ხევი</v>
      </c>
      <c r="B2617" t="str">
        <v>445420517</v>
      </c>
      <c r="C2617" s="19" t="str">
        <v/>
      </c>
      <c r="E2617" t="str">
        <v/>
      </c>
      <c r="F2617" t="str">
        <v/>
      </c>
      <c r="H2617" t="str">
        <v/>
      </c>
      <c r="I2617" t="str">
        <v/>
      </c>
      <c r="J2617" t="str">
        <v/>
      </c>
      <c r="K2617" t="str">
        <v/>
      </c>
      <c r="M2617" t="str">
        <v/>
      </c>
      <c r="N2617" t="str">
        <v/>
      </c>
      <c r="O2617" t="str">
        <v/>
      </c>
      <c r="P2617" t="str">
        <v/>
      </c>
      <c r="Q2617">
        <v>2159</v>
      </c>
      <c r="R2617" t="str">
        <v>0d51a686-652b-478f-9502-50b11abafa54</v>
      </c>
      <c r="S2617" t="str">
        <v>94279771-0dd8-44b8-955b-275714b1489b</v>
      </c>
      <c r="T2617" t="str">
        <v>5b3282f5-a7b4-470f-a483-04c27d71f360</v>
      </c>
      <c r="U2617" t="str">
        <v>ICE002616</v>
      </c>
      <c r="V2617" t="b">
        <f>ISNUMBER(MATCH( ""&amp; T2617,  Emploees!AC:AC,0))</f>
        <v>0</v>
      </c>
      <c r="W2617" t="b">
        <f>IF(V2617,FALSE,ISNUMBER(MATCH(T2617,Emploees!B:B,0)))</f>
        <v>0</v>
      </c>
      <c r="X2617" t="b">
        <v>1</v>
      </c>
      <c r="Y2617" t="e">
        <f>MATCH(ROW(),Sheet2!$A$2:$A$8,0)</f>
        <v>#N/A</v>
      </c>
    </row>
    <row r="2618" spans="1:25" hidden="1" x14ac:dyDescent="0.25">
      <c r="A2618" t="str">
        <v>ანსარ</v>
      </c>
      <c r="B2618" t="str">
        <v>405095506</v>
      </c>
      <c r="C2618" s="19" t="str">
        <v/>
      </c>
      <c r="E2618" t="str">
        <v/>
      </c>
      <c r="F2618" t="str">
        <v/>
      </c>
      <c r="H2618" t="str">
        <v/>
      </c>
      <c r="I2618" t="str">
        <v/>
      </c>
      <c r="J2618" t="str">
        <v/>
      </c>
      <c r="K2618" t="str">
        <v/>
      </c>
      <c r="M2618" t="str">
        <v/>
      </c>
      <c r="N2618" t="str">
        <v/>
      </c>
      <c r="O2618" t="str">
        <v/>
      </c>
      <c r="P2618" t="str">
        <v/>
      </c>
      <c r="Q2618">
        <v>2505</v>
      </c>
      <c r="R2618" t="str">
        <v>0d51a686-652b-478f-9502-50b11abafa54</v>
      </c>
      <c r="S2618" t="str">
        <v>94279771-0dd8-44b8-955b-275714b1489b</v>
      </c>
      <c r="T2618" t="str">
        <v>10ac0aba-539d-4a25-bf04-1e18fec12f65</v>
      </c>
      <c r="U2618" t="str">
        <v>ICE002617</v>
      </c>
      <c r="V2618" t="b">
        <f>ISNUMBER(MATCH( ""&amp; T2618,  Emploees!AC:AC,0))</f>
        <v>0</v>
      </c>
      <c r="W2618" t="b">
        <f>IF(V2618,FALSE,ISNUMBER(MATCH(T2618,Emploees!B:B,0)))</f>
        <v>0</v>
      </c>
      <c r="X2618" t="b">
        <v>1</v>
      </c>
      <c r="Y2618" t="e">
        <f>MATCH(ROW(),Sheet2!$A$2:$A$8,0)</f>
        <v>#N/A</v>
      </c>
    </row>
    <row r="2619" spans="1:25" hidden="1" x14ac:dyDescent="0.25">
      <c r="A2619" t="str">
        <v>გაბ</v>
      </c>
      <c r="B2619" t="str">
        <v>405072558</v>
      </c>
      <c r="C2619" s="19" t="str">
        <v/>
      </c>
      <c r="E2619" t="str">
        <v/>
      </c>
      <c r="F2619" t="str">
        <v/>
      </c>
      <c r="H2619" t="str">
        <v/>
      </c>
      <c r="I2619" t="str">
        <v/>
      </c>
      <c r="J2619" t="str">
        <v/>
      </c>
      <c r="K2619" t="str">
        <v/>
      </c>
      <c r="M2619" t="str">
        <v/>
      </c>
      <c r="N2619" t="str">
        <v/>
      </c>
      <c r="O2619" t="str">
        <v/>
      </c>
      <c r="P2619" t="str">
        <v/>
      </c>
      <c r="Q2619">
        <v>2511</v>
      </c>
      <c r="R2619" t="str">
        <v>0d51a686-652b-478f-9502-50b11abafa54</v>
      </c>
      <c r="S2619" t="str">
        <v>94279771-0dd8-44b8-955b-275714b1489b</v>
      </c>
      <c r="T2619" t="str">
        <v>dec6e4ef-f660-4bdf-b484-d96a7c268d60</v>
      </c>
      <c r="U2619" t="str">
        <v>ICE002618</v>
      </c>
      <c r="V2619" t="b">
        <f>ISNUMBER(MATCH( ""&amp; T2619,  Emploees!AC:AC,0))</f>
        <v>0</v>
      </c>
      <c r="W2619" t="b">
        <f>IF(V2619,FALSE,ISNUMBER(MATCH(T2619,Emploees!B:B,0)))</f>
        <v>0</v>
      </c>
      <c r="X2619" t="b">
        <v>1</v>
      </c>
      <c r="Y2619" t="e">
        <f>MATCH(ROW(),Sheet2!$A$2:$A$8,0)</f>
        <v>#N/A</v>
      </c>
    </row>
    <row r="2620" spans="1:25" hidden="1" x14ac:dyDescent="0.25">
      <c r="A2620" t="str">
        <v>ვორქერს გრუპი</v>
      </c>
      <c r="B2620" t="str">
        <v>439420379</v>
      </c>
      <c r="C2620" s="19" t="str">
        <v/>
      </c>
      <c r="E2620" t="str">
        <v/>
      </c>
      <c r="F2620" t="str">
        <v/>
      </c>
      <c r="H2620" t="str">
        <v/>
      </c>
      <c r="I2620" t="str">
        <v/>
      </c>
      <c r="J2620" t="str">
        <v/>
      </c>
      <c r="K2620" t="str">
        <v/>
      </c>
      <c r="M2620" t="str">
        <v/>
      </c>
      <c r="N2620" t="str">
        <v/>
      </c>
      <c r="O2620" t="str">
        <v/>
      </c>
      <c r="P2620" t="str">
        <v/>
      </c>
      <c r="Q2620">
        <v>2517</v>
      </c>
      <c r="R2620" t="str">
        <v>0d51a686-652b-478f-9502-50b11abafa54</v>
      </c>
      <c r="S2620" t="str">
        <v>94279771-0dd8-44b8-955b-275714b1489b</v>
      </c>
      <c r="T2620" t="str">
        <v>34bb7d09-2a9e-4d48-b527-c5a0e6904458</v>
      </c>
      <c r="U2620" t="str">
        <v>ICE002619</v>
      </c>
      <c r="V2620" t="b">
        <f>ISNUMBER(MATCH( ""&amp; T2620,  Emploees!AC:AC,0))</f>
        <v>0</v>
      </c>
      <c r="W2620" t="b">
        <f>IF(V2620,FALSE,ISNUMBER(MATCH(T2620,Emploees!B:B,0)))</f>
        <v>0</v>
      </c>
      <c r="X2620" t="b">
        <v>1</v>
      </c>
      <c r="Y2620" t="e">
        <f>MATCH(ROW(),Sheet2!$A$2:$A$8,0)</f>
        <v>#N/A</v>
      </c>
    </row>
    <row r="2621" spans="1:25" hidden="1" x14ac:dyDescent="0.25">
      <c r="A2621" t="str">
        <v>იდეალ ელექტრიკი</v>
      </c>
      <c r="B2621" t="str">
        <v>400000636</v>
      </c>
      <c r="C2621" s="19" t="str">
        <v/>
      </c>
      <c r="E2621" t="str">
        <v/>
      </c>
      <c r="F2621" t="str">
        <v/>
      </c>
      <c r="H2621" t="str">
        <v/>
      </c>
      <c r="I2621" t="str">
        <v/>
      </c>
      <c r="J2621" t="str">
        <v/>
      </c>
      <c r="K2621" t="str">
        <v/>
      </c>
      <c r="M2621" t="str">
        <v/>
      </c>
      <c r="N2621" t="str">
        <v/>
      </c>
      <c r="O2621" t="str">
        <v/>
      </c>
      <c r="P2621" t="str">
        <v/>
      </c>
      <c r="Q2621">
        <v>2521</v>
      </c>
      <c r="R2621" t="str">
        <v>0d51a686-652b-478f-9502-50b11abafa54</v>
      </c>
      <c r="S2621" t="str">
        <v>94279771-0dd8-44b8-955b-275714b1489b</v>
      </c>
      <c r="T2621" t="str">
        <v>5af30824-703b-4a70-a03c-26f5e27a9165</v>
      </c>
      <c r="U2621" t="str">
        <v>ICE002620</v>
      </c>
      <c r="V2621" t="b">
        <f>ISNUMBER(MATCH( ""&amp; T2621,  Emploees!AC:AC,0))</f>
        <v>0</v>
      </c>
      <c r="W2621" t="b">
        <f>IF(V2621,FALSE,ISNUMBER(MATCH(T2621,Emploees!B:B,0)))</f>
        <v>0</v>
      </c>
      <c r="X2621" t="b">
        <v>1</v>
      </c>
      <c r="Y2621" t="e">
        <f>MATCH(ROW(),Sheet2!$A$2:$A$8,0)</f>
        <v>#N/A</v>
      </c>
    </row>
    <row r="2622" spans="1:25" hidden="1" x14ac:dyDescent="0.25">
      <c r="A2622" t="str">
        <v>ბარსა არტი</v>
      </c>
      <c r="B2622" t="str">
        <v>404415799</v>
      </c>
      <c r="C2622" s="19" t="str">
        <v/>
      </c>
      <c r="E2622" t="str">
        <v/>
      </c>
      <c r="F2622" t="str">
        <v/>
      </c>
      <c r="H2622" t="str">
        <v/>
      </c>
      <c r="I2622" t="str">
        <v/>
      </c>
      <c r="J2622" t="str">
        <v/>
      </c>
      <c r="K2622" t="str">
        <v/>
      </c>
      <c r="M2622" t="str">
        <v/>
      </c>
      <c r="N2622" t="str">
        <v/>
      </c>
      <c r="O2622" t="str">
        <v/>
      </c>
      <c r="P2622" t="str">
        <v/>
      </c>
      <c r="Q2622">
        <v>2527</v>
      </c>
      <c r="R2622" t="str">
        <v>0d51a686-652b-478f-9502-50b11abafa54</v>
      </c>
      <c r="S2622" t="str">
        <v>94279771-0dd8-44b8-955b-275714b1489b</v>
      </c>
      <c r="T2622" t="str">
        <v>65f3152b-a5f8-422d-8870-1a23bcccd27c</v>
      </c>
      <c r="U2622" t="str">
        <v>ICE002621</v>
      </c>
      <c r="V2622" t="b">
        <f>ISNUMBER(MATCH( ""&amp; T2622,  Emploees!AC:AC,0))</f>
        <v>0</v>
      </c>
      <c r="W2622" t="b">
        <f>IF(V2622,FALSE,ISNUMBER(MATCH(T2622,Emploees!B:B,0)))</f>
        <v>0</v>
      </c>
      <c r="X2622" t="b">
        <v>1</v>
      </c>
      <c r="Y2622" t="e">
        <f>MATCH(ROW(),Sheet2!$A$2:$A$8,0)</f>
        <v>#N/A</v>
      </c>
    </row>
    <row r="2623" spans="1:25" hidden="1" x14ac:dyDescent="0.25">
      <c r="A2623" t="str">
        <v>პილეა</v>
      </c>
      <c r="B2623" t="str">
        <v>405261737</v>
      </c>
      <c r="C2623" s="19" t="str">
        <v/>
      </c>
      <c r="E2623" t="str">
        <v/>
      </c>
      <c r="F2623" t="str">
        <v/>
      </c>
      <c r="H2623" t="str">
        <v/>
      </c>
      <c r="I2623" t="str">
        <v/>
      </c>
      <c r="J2623" t="str">
        <v/>
      </c>
      <c r="K2623" t="str">
        <v/>
      </c>
      <c r="M2623" t="str">
        <v/>
      </c>
      <c r="N2623" t="str">
        <v/>
      </c>
      <c r="O2623" t="str">
        <v/>
      </c>
      <c r="P2623" t="str">
        <v/>
      </c>
      <c r="Q2623">
        <v>2528</v>
      </c>
      <c r="R2623" t="str">
        <v>0d51a686-652b-478f-9502-50b11abafa54</v>
      </c>
      <c r="S2623" t="str">
        <v>94279771-0dd8-44b8-955b-275714b1489b</v>
      </c>
      <c r="T2623" t="str">
        <v>6da70a02-d855-447c-a9b8-b07a408cbe78</v>
      </c>
      <c r="U2623" t="str">
        <v>ICE002622</v>
      </c>
      <c r="V2623" t="b">
        <f>ISNUMBER(MATCH( ""&amp; T2623,  Emploees!AC:AC,0))</f>
        <v>0</v>
      </c>
      <c r="W2623" t="b">
        <f>IF(V2623,FALSE,ISNUMBER(MATCH(T2623,Emploees!B:B,0)))</f>
        <v>0</v>
      </c>
      <c r="X2623" t="b">
        <v>1</v>
      </c>
      <c r="Y2623" t="e">
        <f>MATCH(ROW(),Sheet2!$A$2:$A$8,0)</f>
        <v>#N/A</v>
      </c>
    </row>
    <row r="2624" spans="1:25" hidden="1" x14ac:dyDescent="0.25">
      <c r="A2624" t="str">
        <v>კროკო შოპ</v>
      </c>
      <c r="B2624" t="str">
        <v>445747041</v>
      </c>
      <c r="C2624" s="19" t="str">
        <v/>
      </c>
      <c r="E2624" t="str">
        <v/>
      </c>
      <c r="F2624" t="str">
        <v/>
      </c>
      <c r="H2624" t="str">
        <v/>
      </c>
      <c r="I2624" t="str">
        <v/>
      </c>
      <c r="J2624" t="str">
        <v/>
      </c>
      <c r="K2624" t="str">
        <v/>
      </c>
      <c r="M2624" t="str">
        <v/>
      </c>
      <c r="N2624" t="str">
        <v/>
      </c>
      <c r="O2624" t="str">
        <v/>
      </c>
      <c r="P2624" t="str">
        <v/>
      </c>
      <c r="Q2624">
        <v>2552</v>
      </c>
      <c r="R2624" t="str">
        <v>0d51a686-652b-478f-9502-50b11abafa54</v>
      </c>
      <c r="S2624" t="str">
        <v>94279771-0dd8-44b8-955b-275714b1489b</v>
      </c>
      <c r="T2624" t="str">
        <v>18db83aa-f900-4169-bb8f-508d0db4bae0</v>
      </c>
      <c r="U2624" t="str">
        <v>ICE002623</v>
      </c>
      <c r="V2624" t="b">
        <f>ISNUMBER(MATCH( ""&amp; T2624,  Emploees!AC:AC,0))</f>
        <v>0</v>
      </c>
      <c r="W2624" t="b">
        <f>IF(V2624,FALSE,ISNUMBER(MATCH(T2624,Emploees!B:B,0)))</f>
        <v>0</v>
      </c>
      <c r="X2624" t="b">
        <v>1</v>
      </c>
      <c r="Y2624" t="e">
        <f>MATCH(ROW(),Sheet2!$A$2:$A$8,0)</f>
        <v>#N/A</v>
      </c>
    </row>
    <row r="2625" spans="1:25" hidden="1" x14ac:dyDescent="0.25">
      <c r="A2625" t="str">
        <v>ლიდერ ჯგუფი</v>
      </c>
      <c r="B2625" t="str">
        <v>429323350</v>
      </c>
      <c r="C2625" s="19" t="str">
        <v/>
      </c>
      <c r="E2625" t="str">
        <v/>
      </c>
      <c r="F2625" t="str">
        <v/>
      </c>
      <c r="H2625" t="str">
        <v/>
      </c>
      <c r="I2625" t="str">
        <v/>
      </c>
      <c r="J2625" t="str">
        <v/>
      </c>
      <c r="K2625" t="str">
        <v/>
      </c>
      <c r="M2625" t="str">
        <v/>
      </c>
      <c r="N2625" t="str">
        <v/>
      </c>
      <c r="O2625" t="str">
        <v/>
      </c>
      <c r="P2625" t="str">
        <v/>
      </c>
      <c r="Q2625">
        <v>2557</v>
      </c>
      <c r="R2625" t="str">
        <v>0d51a686-652b-478f-9502-50b11abafa54</v>
      </c>
      <c r="S2625" t="str">
        <v>94279771-0dd8-44b8-955b-275714b1489b</v>
      </c>
      <c r="T2625" t="str">
        <v>fd9ef2d5-0be6-45de-a6a2-0571fc8ad697</v>
      </c>
      <c r="U2625" t="str">
        <v>ICE002624</v>
      </c>
      <c r="V2625" t="b">
        <f>ISNUMBER(MATCH( ""&amp; T2625,  Emploees!AC:AC,0))</f>
        <v>0</v>
      </c>
      <c r="W2625" t="b">
        <f>IF(V2625,FALSE,ISNUMBER(MATCH(T2625,Emploees!B:B,0)))</f>
        <v>0</v>
      </c>
      <c r="X2625" t="b">
        <v>1</v>
      </c>
      <c r="Y2625" t="e">
        <f>MATCH(ROW(),Sheet2!$A$2:$A$8,0)</f>
        <v>#N/A</v>
      </c>
    </row>
    <row r="2626" spans="1:25" hidden="1" x14ac:dyDescent="0.25">
      <c r="A2626" t="str">
        <v>ილქერ სოღუთმა</v>
      </c>
      <c r="B2626" t="str">
        <v>448054195</v>
      </c>
      <c r="C2626" s="19" t="str">
        <v/>
      </c>
      <c r="E2626" t="str">
        <v/>
      </c>
      <c r="F2626" t="str">
        <v/>
      </c>
      <c r="H2626" t="str">
        <v/>
      </c>
      <c r="I2626" t="str">
        <v/>
      </c>
      <c r="J2626" t="str">
        <v/>
      </c>
      <c r="K2626" t="str">
        <v/>
      </c>
      <c r="M2626" t="str">
        <v/>
      </c>
      <c r="N2626" t="str">
        <v/>
      </c>
      <c r="O2626" t="str">
        <v/>
      </c>
      <c r="P2626" t="str">
        <v/>
      </c>
      <c r="Q2626">
        <v>2524</v>
      </c>
      <c r="R2626" t="str">
        <v>0d51a686-652b-478f-9502-50b11abafa54</v>
      </c>
      <c r="S2626" t="str">
        <v>94279771-0dd8-44b8-955b-275714b1489b</v>
      </c>
      <c r="T2626" t="str">
        <v>3c3abc35-1dcd-4c41-ae1a-1ccceb3c39f5</v>
      </c>
      <c r="U2626" t="str">
        <v>ICE002625</v>
      </c>
      <c r="V2626" t="b">
        <f>ISNUMBER(MATCH( ""&amp; T2626,  Emploees!AC:AC,0))</f>
        <v>0</v>
      </c>
      <c r="W2626" t="b">
        <f>IF(V2626,FALSE,ISNUMBER(MATCH(T2626,Emploees!B:B,0)))</f>
        <v>0</v>
      </c>
      <c r="X2626" t="b">
        <v>1</v>
      </c>
      <c r="Y2626" t="e">
        <f>MATCH(ROW(),Sheet2!$A$2:$A$8,0)</f>
        <v>#N/A</v>
      </c>
    </row>
    <row r="2627" spans="1:25" hidden="1" x14ac:dyDescent="0.25">
      <c r="A2627" t="str">
        <v>გ-მოტორს</v>
      </c>
      <c r="B2627" t="str">
        <v>445444779</v>
      </c>
      <c r="C2627" s="19" t="str">
        <v/>
      </c>
      <c r="E2627" t="str">
        <v/>
      </c>
      <c r="F2627" t="str">
        <v/>
      </c>
      <c r="H2627" t="str">
        <v/>
      </c>
      <c r="I2627" t="str">
        <v/>
      </c>
      <c r="J2627" t="str">
        <v/>
      </c>
      <c r="K2627" t="str">
        <v/>
      </c>
      <c r="M2627" t="str">
        <v/>
      </c>
      <c r="N2627" t="str">
        <v/>
      </c>
      <c r="O2627" t="str">
        <v/>
      </c>
      <c r="P2627" t="str">
        <v/>
      </c>
      <c r="Q2627">
        <v>2542</v>
      </c>
      <c r="R2627" t="str">
        <v>0d51a686-652b-478f-9502-50b11abafa54</v>
      </c>
      <c r="S2627" t="str">
        <v>94279771-0dd8-44b8-955b-275714b1489b</v>
      </c>
      <c r="T2627" t="str">
        <v>d6725601-9667-4d3f-a43d-df89b283652f</v>
      </c>
      <c r="U2627" t="str">
        <v>ICE002626</v>
      </c>
      <c r="V2627" t="b">
        <f>ISNUMBER(MATCH( ""&amp; T2627,  Emploees!AC:AC,0))</f>
        <v>0</v>
      </c>
      <c r="W2627" t="b">
        <f>IF(V2627,FALSE,ISNUMBER(MATCH(T2627,Emploees!B:B,0)))</f>
        <v>0</v>
      </c>
      <c r="X2627" t="b">
        <v>1</v>
      </c>
      <c r="Y2627" t="e">
        <f>MATCH(ROW(),Sheet2!$A$2:$A$8,0)</f>
        <v>#N/A</v>
      </c>
    </row>
    <row r="2628" spans="1:25" hidden="1" x14ac:dyDescent="0.25">
      <c r="A2628" t="str">
        <v>PAINTHOUSE</v>
      </c>
      <c r="B2628" t="str">
        <v>445393654</v>
      </c>
      <c r="C2628" s="19" t="str">
        <v/>
      </c>
      <c r="E2628" t="str">
        <v/>
      </c>
      <c r="F2628" t="str">
        <v/>
      </c>
      <c r="H2628" t="str">
        <v/>
      </c>
      <c r="I2628" t="str">
        <v/>
      </c>
      <c r="J2628" t="str">
        <v/>
      </c>
      <c r="K2628" t="str">
        <v/>
      </c>
      <c r="M2628" t="str">
        <v/>
      </c>
      <c r="N2628" t="str">
        <v/>
      </c>
      <c r="O2628" t="str">
        <v/>
      </c>
      <c r="P2628" t="str">
        <v/>
      </c>
      <c r="Q2628">
        <v>2161</v>
      </c>
      <c r="R2628" t="str">
        <v>0d51a686-652b-478f-9502-50b11abafa54</v>
      </c>
      <c r="S2628" t="str">
        <v>94279771-0dd8-44b8-955b-275714b1489b</v>
      </c>
      <c r="T2628" t="str">
        <v>00e327a6-b72b-4b1e-8150-18e175bc3f16</v>
      </c>
      <c r="U2628" t="str">
        <v>ICE002627</v>
      </c>
      <c r="V2628" t="b">
        <f>ISNUMBER(MATCH( ""&amp; T2628,  Emploees!AC:AC,0))</f>
        <v>0</v>
      </c>
      <c r="W2628" t="b">
        <f>IF(V2628,FALSE,ISNUMBER(MATCH(T2628,Emploees!B:B,0)))</f>
        <v>0</v>
      </c>
      <c r="X2628" t="b">
        <v>1</v>
      </c>
      <c r="Y2628" t="e">
        <f>MATCH(ROW(),Sheet2!$A$2:$A$8,0)</f>
        <v>#N/A</v>
      </c>
    </row>
    <row r="2629" spans="1:25" hidden="1" x14ac:dyDescent="0.25">
      <c r="A2629" t="str">
        <v>ლუიდორი</v>
      </c>
      <c r="B2629" t="str">
        <v>401968082</v>
      </c>
      <c r="C2629" s="19" t="str">
        <v/>
      </c>
      <c r="E2629" t="str">
        <v/>
      </c>
      <c r="F2629" t="str">
        <v/>
      </c>
      <c r="H2629" t="str">
        <v/>
      </c>
      <c r="I2629" t="str">
        <v/>
      </c>
      <c r="J2629" t="str">
        <v/>
      </c>
      <c r="K2629" t="str">
        <v/>
      </c>
      <c r="M2629" t="str">
        <v/>
      </c>
      <c r="N2629" t="str">
        <v/>
      </c>
      <c r="O2629" t="str">
        <v/>
      </c>
      <c r="P2629" t="str">
        <v/>
      </c>
      <c r="Q2629">
        <v>2546</v>
      </c>
      <c r="R2629" t="str">
        <v>0d51a686-652b-478f-9502-50b11abafa54</v>
      </c>
      <c r="S2629" t="str">
        <v>94279771-0dd8-44b8-955b-275714b1489b</v>
      </c>
      <c r="T2629" t="str">
        <v>1697c166-b810-46b0-9896-d3a1e0c27937</v>
      </c>
      <c r="U2629" t="str">
        <v>ICE002628</v>
      </c>
      <c r="V2629" t="b">
        <f>ISNUMBER(MATCH( ""&amp; T2629,  Emploees!AC:AC,0))</f>
        <v>0</v>
      </c>
      <c r="W2629" t="b">
        <f>IF(V2629,FALSE,ISNUMBER(MATCH(T2629,Emploees!B:B,0)))</f>
        <v>0</v>
      </c>
      <c r="X2629" t="b">
        <v>1</v>
      </c>
      <c r="Y2629" t="e">
        <f>MATCH(ROW(),Sheet2!$A$2:$A$8,0)</f>
        <v>#N/A</v>
      </c>
    </row>
    <row r="2630" spans="1:25" hidden="1" x14ac:dyDescent="0.25">
      <c r="A2630" t="str">
        <v>ტოპლაით</v>
      </c>
      <c r="B2630" t="str">
        <v>445613854</v>
      </c>
      <c r="C2630" s="19" t="str">
        <v/>
      </c>
      <c r="E2630" t="str">
        <v/>
      </c>
      <c r="F2630" t="str">
        <v/>
      </c>
      <c r="H2630" t="str">
        <v/>
      </c>
      <c r="I2630" t="str">
        <v/>
      </c>
      <c r="J2630" t="str">
        <v/>
      </c>
      <c r="K2630" t="str">
        <v/>
      </c>
      <c r="M2630" t="str">
        <v/>
      </c>
      <c r="N2630" t="str">
        <v/>
      </c>
      <c r="O2630" t="str">
        <v/>
      </c>
      <c r="P2630" t="str">
        <v/>
      </c>
      <c r="Q2630">
        <v>2570</v>
      </c>
      <c r="R2630" t="str">
        <v>0d51a686-652b-478f-9502-50b11abafa54</v>
      </c>
      <c r="S2630" t="str">
        <v>94279771-0dd8-44b8-955b-275714b1489b</v>
      </c>
      <c r="T2630" t="str">
        <v>bb1c2f63-2970-4fc2-863a-9c88e4080306</v>
      </c>
      <c r="U2630" t="str">
        <v>ICE002629</v>
      </c>
      <c r="V2630" t="b">
        <f>ISNUMBER(MATCH( ""&amp; T2630,  Emploees!AC:AC,0))</f>
        <v>0</v>
      </c>
      <c r="W2630" t="b">
        <f>IF(V2630,FALSE,ISNUMBER(MATCH(T2630,Emploees!B:B,0)))</f>
        <v>0</v>
      </c>
      <c r="X2630" t="b">
        <v>1</v>
      </c>
      <c r="Y2630" t="e">
        <f>MATCH(ROW(),Sheet2!$A$2:$A$8,0)</f>
        <v>#N/A</v>
      </c>
    </row>
    <row r="2631" spans="1:25" hidden="1" x14ac:dyDescent="0.25">
      <c r="A2631" t="str">
        <v>ვოლტი</v>
      </c>
      <c r="B2631" t="str">
        <v>406240214</v>
      </c>
      <c r="C2631" s="19" t="str">
        <v/>
      </c>
      <c r="E2631" t="str">
        <v/>
      </c>
      <c r="F2631" t="str">
        <v/>
      </c>
      <c r="H2631" t="str">
        <v/>
      </c>
      <c r="I2631" t="str">
        <v/>
      </c>
      <c r="J2631" t="str">
        <v/>
      </c>
      <c r="K2631" t="str">
        <v/>
      </c>
      <c r="M2631" t="str">
        <v/>
      </c>
      <c r="N2631" t="str">
        <v/>
      </c>
      <c r="O2631" t="str">
        <v/>
      </c>
      <c r="P2631" t="str">
        <v/>
      </c>
      <c r="Q2631">
        <v>2577</v>
      </c>
      <c r="R2631" t="str">
        <v>0d51a686-652b-478f-9502-50b11abafa54</v>
      </c>
      <c r="S2631" t="str">
        <v>94279771-0dd8-44b8-955b-275714b1489b</v>
      </c>
      <c r="T2631" t="str">
        <v>97b0217c-827c-46ea-a5f8-2f67755afe2b</v>
      </c>
      <c r="U2631" t="str">
        <v>ICE002630</v>
      </c>
      <c r="V2631" t="b">
        <f>ISNUMBER(MATCH( ""&amp; T2631,  Emploees!AC:AC,0))</f>
        <v>0</v>
      </c>
      <c r="W2631" t="b">
        <f>IF(V2631,FALSE,ISNUMBER(MATCH(T2631,Emploees!B:B,0)))</f>
        <v>0</v>
      </c>
      <c r="X2631" t="b">
        <v>1</v>
      </c>
      <c r="Y2631" t="e">
        <f>MATCH(ROW(),Sheet2!$A$2:$A$8,0)</f>
        <v>#N/A</v>
      </c>
    </row>
    <row r="2632" spans="1:25" hidden="1" x14ac:dyDescent="0.25">
      <c r="A2632" t="str">
        <v>ბარსა ჯგუფი</v>
      </c>
      <c r="B2632" t="str">
        <v>206271595</v>
      </c>
      <c r="C2632" s="19" t="str">
        <v/>
      </c>
      <c r="E2632" t="str">
        <v/>
      </c>
      <c r="F2632" t="str">
        <v/>
      </c>
      <c r="H2632" t="str">
        <v/>
      </c>
      <c r="I2632" t="str">
        <v/>
      </c>
      <c r="J2632" t="str">
        <v/>
      </c>
      <c r="K2632" t="str">
        <v/>
      </c>
      <c r="M2632" t="str">
        <v/>
      </c>
      <c r="N2632" t="str">
        <v/>
      </c>
      <c r="O2632" t="str">
        <v/>
      </c>
      <c r="P2632" t="str">
        <v/>
      </c>
      <c r="Q2632">
        <v>2599</v>
      </c>
      <c r="R2632" t="str">
        <v>0d51a686-652b-478f-9502-50b11abafa54</v>
      </c>
      <c r="S2632" t="str">
        <v>94279771-0dd8-44b8-955b-275714b1489b</v>
      </c>
      <c r="T2632" t="str">
        <v>1cb24f49-0048-421b-88dc-03c011a1e908</v>
      </c>
      <c r="U2632" t="str">
        <v>ICE002631</v>
      </c>
      <c r="V2632" t="b">
        <f>ISNUMBER(MATCH( ""&amp; T2632,  Emploees!AC:AC,0))</f>
        <v>0</v>
      </c>
      <c r="W2632" t="b">
        <f>IF(V2632,FALSE,ISNUMBER(MATCH(T2632,Emploees!B:B,0)))</f>
        <v>0</v>
      </c>
      <c r="X2632" t="b">
        <v>1</v>
      </c>
      <c r="Y2632" t="e">
        <f>MATCH(ROW(),Sheet2!$A$2:$A$8,0)</f>
        <v>#N/A</v>
      </c>
    </row>
    <row r="2633" spans="1:25" hidden="1" x14ac:dyDescent="0.25">
      <c r="A2633" t="str">
        <v>თ. დ. ი.</v>
      </c>
      <c r="B2633" t="str">
        <v>245420414</v>
      </c>
      <c r="C2633" s="19" t="str">
        <v/>
      </c>
      <c r="E2633" t="str">
        <v/>
      </c>
      <c r="F2633" t="str">
        <v/>
      </c>
      <c r="H2633" t="str">
        <v/>
      </c>
      <c r="I2633" t="str">
        <v/>
      </c>
      <c r="J2633" t="str">
        <v/>
      </c>
      <c r="K2633" t="str">
        <v/>
      </c>
      <c r="M2633" t="str">
        <v/>
      </c>
      <c r="N2633" t="str">
        <v/>
      </c>
      <c r="O2633" t="str">
        <v/>
      </c>
      <c r="P2633" t="str">
        <v/>
      </c>
      <c r="Q2633">
        <v>2579</v>
      </c>
      <c r="R2633" t="str">
        <v>0d51a686-652b-478f-9502-50b11abafa54</v>
      </c>
      <c r="S2633" t="str">
        <v>94279771-0dd8-44b8-955b-275714b1489b</v>
      </c>
      <c r="T2633" t="str">
        <v>a4ddfffa-b340-438f-afe7-cce1f48dd9a4</v>
      </c>
      <c r="U2633" t="str">
        <v>ICE002632</v>
      </c>
      <c r="V2633" t="b">
        <f>ISNUMBER(MATCH( ""&amp; T2633,  Emploees!AC:AC,0))</f>
        <v>0</v>
      </c>
      <c r="W2633" t="b">
        <f>IF(V2633,FALSE,ISNUMBER(MATCH(T2633,Emploees!B:B,0)))</f>
        <v>0</v>
      </c>
      <c r="X2633" t="b">
        <v>1</v>
      </c>
      <c r="Y2633" t="e">
        <f>MATCH(ROW(),Sheet2!$A$2:$A$8,0)</f>
        <v>#N/A</v>
      </c>
    </row>
    <row r="2634" spans="1:25" hidden="1" x14ac:dyDescent="0.25">
      <c r="A2634" t="str">
        <v>სატურნი</v>
      </c>
      <c r="B2634" t="str">
        <v>405430494</v>
      </c>
      <c r="C2634" s="19" t="str">
        <v/>
      </c>
      <c r="E2634" t="str">
        <v/>
      </c>
      <c r="F2634" t="str">
        <v/>
      </c>
      <c r="H2634" t="str">
        <v/>
      </c>
      <c r="I2634" t="str">
        <v/>
      </c>
      <c r="J2634" t="str">
        <v/>
      </c>
      <c r="K2634" t="str">
        <v/>
      </c>
      <c r="M2634" t="str">
        <v/>
      </c>
      <c r="N2634" t="str">
        <v/>
      </c>
      <c r="O2634" t="str">
        <v/>
      </c>
      <c r="P2634" t="str">
        <v/>
      </c>
      <c r="Q2634">
        <v>2118</v>
      </c>
      <c r="R2634" t="str">
        <v>0d51a686-652b-478f-9502-50b11abafa54</v>
      </c>
      <c r="S2634" t="str">
        <v>94279771-0dd8-44b8-955b-275714b1489b</v>
      </c>
      <c r="T2634" t="str">
        <v>0b5d77e5-66ee-4f4c-bbef-881e5a6dc9a1</v>
      </c>
      <c r="U2634" t="str">
        <v>ICE002633</v>
      </c>
      <c r="V2634" t="b">
        <f>ISNUMBER(MATCH( ""&amp; T2634,  Emploees!AC:AC,0))</f>
        <v>0</v>
      </c>
      <c r="W2634" t="b">
        <f>IF(V2634,FALSE,ISNUMBER(MATCH(T2634,Emploees!B:B,0)))</f>
        <v>0</v>
      </c>
      <c r="X2634" t="b">
        <v>1</v>
      </c>
      <c r="Y2634" t="e">
        <f>MATCH(ROW(),Sheet2!$A$2:$A$8,0)</f>
        <v>#N/A</v>
      </c>
    </row>
    <row r="2635" spans="1:25" hidden="1" x14ac:dyDescent="0.25">
      <c r="A2635" t="str">
        <v>აისი</v>
      </c>
      <c r="B2635" t="str">
        <v>206174209</v>
      </c>
      <c r="C2635" s="19" t="str">
        <v/>
      </c>
      <c r="E2635" t="str">
        <v/>
      </c>
      <c r="F2635" t="str">
        <v/>
      </c>
      <c r="H2635" t="str">
        <v/>
      </c>
      <c r="I2635" t="str">
        <v/>
      </c>
      <c r="J2635" t="str">
        <v/>
      </c>
      <c r="K2635" t="str">
        <v/>
      </c>
      <c r="M2635" t="str">
        <v/>
      </c>
      <c r="N2635" t="str">
        <v/>
      </c>
      <c r="O2635" t="str">
        <v/>
      </c>
      <c r="P2635" t="str">
        <v/>
      </c>
      <c r="Q2635">
        <v>2576</v>
      </c>
      <c r="R2635" t="str">
        <v>0d51a686-652b-478f-9502-50b11abafa54</v>
      </c>
      <c r="S2635" t="str">
        <v>94279771-0dd8-44b8-955b-275714b1489b</v>
      </c>
      <c r="T2635" t="str">
        <v>be0efd88-1d3f-4dac-b737-000f4dea2036</v>
      </c>
      <c r="U2635" t="str">
        <v>ICE002634</v>
      </c>
      <c r="V2635" t="b">
        <f>ISNUMBER(MATCH( ""&amp; T2635,  Emploees!AC:AC,0))</f>
        <v>0</v>
      </c>
      <c r="W2635" t="b">
        <f>IF(V2635,FALSE,ISNUMBER(MATCH(T2635,Emploees!B:B,0)))</f>
        <v>0</v>
      </c>
      <c r="X2635" t="b">
        <v>1</v>
      </c>
      <c r="Y2635" t="e">
        <f>MATCH(ROW(),Sheet2!$A$2:$A$8,0)</f>
        <v>#N/A</v>
      </c>
    </row>
    <row r="2636" spans="1:25" hidden="1" x14ac:dyDescent="0.25">
      <c r="A2636" t="str">
        <v>ეკონათება</v>
      </c>
      <c r="B2636" t="str">
        <v>445471132</v>
      </c>
      <c r="C2636" s="19" t="str">
        <v/>
      </c>
      <c r="E2636" t="str">
        <v/>
      </c>
      <c r="F2636" t="str">
        <v/>
      </c>
      <c r="H2636" t="str">
        <v/>
      </c>
      <c r="I2636" t="str">
        <v/>
      </c>
      <c r="J2636" t="str">
        <v/>
      </c>
      <c r="K2636" t="str">
        <v/>
      </c>
      <c r="M2636" t="str">
        <v/>
      </c>
      <c r="N2636" t="str">
        <v/>
      </c>
      <c r="O2636" t="str">
        <v/>
      </c>
      <c r="P2636" t="str">
        <v/>
      </c>
      <c r="Q2636">
        <v>2569</v>
      </c>
      <c r="R2636" t="str">
        <v>0d51a686-652b-478f-9502-50b11abafa54</v>
      </c>
      <c r="S2636" t="str">
        <v>94279771-0dd8-44b8-955b-275714b1489b</v>
      </c>
      <c r="T2636" t="str">
        <v>702dea44-78ab-4063-9941-0dc4d42b78ff</v>
      </c>
      <c r="U2636" t="str">
        <v>ICE002635</v>
      </c>
      <c r="V2636" t="b">
        <f>ISNUMBER(MATCH( ""&amp; T2636,  Emploees!AC:AC,0))</f>
        <v>0</v>
      </c>
      <c r="W2636" t="b">
        <f>IF(V2636,FALSE,ISNUMBER(MATCH(T2636,Emploees!B:B,0)))</f>
        <v>0</v>
      </c>
      <c r="X2636" t="b">
        <v>1</v>
      </c>
      <c r="Y2636" t="e">
        <f>MATCH(ROW(),Sheet2!$A$2:$A$8,0)</f>
        <v>#N/A</v>
      </c>
    </row>
    <row r="2637" spans="1:25" hidden="1" x14ac:dyDescent="0.25">
      <c r="A2637" t="str">
        <v>სამშენებლო კომპანია არქი ჯგუფი</v>
      </c>
      <c r="B2637" t="str">
        <v>406190483</v>
      </c>
      <c r="C2637" s="19" t="str">
        <v/>
      </c>
      <c r="E2637" t="str">
        <v/>
      </c>
      <c r="F2637" t="str">
        <v/>
      </c>
      <c r="H2637" t="str">
        <v/>
      </c>
      <c r="I2637" t="str">
        <v/>
      </c>
      <c r="J2637" t="str">
        <v/>
      </c>
      <c r="K2637" t="str">
        <v/>
      </c>
      <c r="M2637" t="str">
        <v/>
      </c>
      <c r="N2637" t="str">
        <v/>
      </c>
      <c r="O2637" t="str">
        <v/>
      </c>
      <c r="P2637" t="str">
        <v/>
      </c>
      <c r="Q2637">
        <v>2604</v>
      </c>
      <c r="R2637" t="str">
        <v>0d51a686-652b-478f-9502-50b11abafa54</v>
      </c>
      <c r="S2637" t="str">
        <v>94279771-0dd8-44b8-955b-275714b1489b</v>
      </c>
      <c r="T2637" t="str">
        <v>ebb6afdc-367f-433b-8711-e403ce06e96b</v>
      </c>
      <c r="U2637" t="str">
        <v>ICE002636</v>
      </c>
      <c r="V2637" t="b">
        <f>ISNUMBER(MATCH( ""&amp; T2637,  Emploees!AC:AC,0))</f>
        <v>0</v>
      </c>
      <c r="W2637" t="b">
        <f>IF(V2637,FALSE,ISNUMBER(MATCH(T2637,Emploees!B:B,0)))</f>
        <v>0</v>
      </c>
      <c r="X2637" t="b">
        <v>1</v>
      </c>
      <c r="Y2637" t="e">
        <f>MATCH(ROW(),Sheet2!$A$2:$A$8,0)</f>
        <v>#N/A</v>
      </c>
    </row>
    <row r="2638" spans="1:25" hidden="1" x14ac:dyDescent="0.25">
      <c r="A2638" t="str">
        <v>მეპტრონი</v>
      </c>
      <c r="B2638" t="str">
        <v>400392641</v>
      </c>
      <c r="C2638" s="19" t="str">
        <v/>
      </c>
      <c r="E2638" t="str">
        <v/>
      </c>
      <c r="F2638" t="str">
        <v/>
      </c>
      <c r="H2638" t="str">
        <v/>
      </c>
      <c r="I2638" t="str">
        <v/>
      </c>
      <c r="J2638" t="str">
        <v/>
      </c>
      <c r="K2638" t="str">
        <v/>
      </c>
      <c r="M2638" t="str">
        <v/>
      </c>
      <c r="N2638" t="str">
        <v/>
      </c>
      <c r="O2638" t="str">
        <v/>
      </c>
      <c r="P2638" t="str">
        <v/>
      </c>
      <c r="Q2638">
        <v>2602</v>
      </c>
      <c r="R2638" t="str">
        <v>0d51a686-652b-478f-9502-50b11abafa54</v>
      </c>
      <c r="S2638" t="str">
        <v>94279771-0dd8-44b8-955b-275714b1489b</v>
      </c>
      <c r="T2638" t="str">
        <v>140fc91b-6324-42de-abb1-6051ded8d04f</v>
      </c>
      <c r="U2638" t="str">
        <v>ICE002637</v>
      </c>
      <c r="V2638" t="b">
        <f>ISNUMBER(MATCH( ""&amp; T2638,  Emploees!AC:AC,0))</f>
        <v>0</v>
      </c>
      <c r="W2638" t="b">
        <f>IF(V2638,FALSE,ISNUMBER(MATCH(T2638,Emploees!B:B,0)))</f>
        <v>0</v>
      </c>
      <c r="X2638" t="b">
        <v>1</v>
      </c>
      <c r="Y2638" t="e">
        <f>MATCH(ROW(),Sheet2!$A$2:$A$8,0)</f>
        <v>#N/A</v>
      </c>
    </row>
    <row r="2639" spans="1:25" hidden="1" x14ac:dyDescent="0.25">
      <c r="A2639" t="str">
        <v>ტყუპები-2017</v>
      </c>
      <c r="B2639" t="str">
        <v>402067507</v>
      </c>
      <c r="C2639" s="19" t="str">
        <v/>
      </c>
      <c r="E2639" t="str">
        <v/>
      </c>
      <c r="F2639" t="str">
        <v/>
      </c>
      <c r="H2639" t="str">
        <v/>
      </c>
      <c r="I2639" t="str">
        <v/>
      </c>
      <c r="J2639" t="str">
        <v/>
      </c>
      <c r="K2639" t="str">
        <v/>
      </c>
      <c r="M2639" t="str">
        <v/>
      </c>
      <c r="N2639" t="str">
        <v/>
      </c>
      <c r="O2639" t="str">
        <v/>
      </c>
      <c r="P2639" t="str">
        <v/>
      </c>
      <c r="Q2639">
        <v>2608</v>
      </c>
      <c r="R2639" t="str">
        <v>0d51a686-652b-478f-9502-50b11abafa54</v>
      </c>
      <c r="S2639" t="str">
        <v>94279771-0dd8-44b8-955b-275714b1489b</v>
      </c>
      <c r="T2639" t="str">
        <v>556a2486-815f-4b0d-897b-b11ace009d88</v>
      </c>
      <c r="U2639" t="str">
        <v>ICE002638</v>
      </c>
      <c r="V2639" t="b">
        <f>ISNUMBER(MATCH( ""&amp; T2639,  Emploees!AC:AC,0))</f>
        <v>0</v>
      </c>
      <c r="W2639" t="b">
        <f>IF(V2639,FALSE,ISNUMBER(MATCH(T2639,Emploees!B:B,0)))</f>
        <v>0</v>
      </c>
      <c r="X2639" t="b">
        <v>1</v>
      </c>
      <c r="Y2639" t="e">
        <f>MATCH(ROW(),Sheet2!$A$2:$A$8,0)</f>
        <v>#N/A</v>
      </c>
    </row>
    <row r="2640" spans="1:25" hidden="1" x14ac:dyDescent="0.25">
      <c r="A2640" t="str">
        <v>ფიტინგი კახეთი</v>
      </c>
      <c r="B2640" t="str">
        <v>441562907</v>
      </c>
      <c r="C2640" s="19" t="str">
        <v/>
      </c>
      <c r="E2640" t="str">
        <v/>
      </c>
      <c r="F2640" t="str">
        <v/>
      </c>
      <c r="H2640" t="str">
        <v/>
      </c>
      <c r="I2640" t="str">
        <v/>
      </c>
      <c r="J2640" t="str">
        <v/>
      </c>
      <c r="K2640" t="str">
        <v/>
      </c>
      <c r="M2640" t="str">
        <v/>
      </c>
      <c r="N2640" t="str">
        <v/>
      </c>
      <c r="O2640" t="str">
        <v/>
      </c>
      <c r="P2640" t="str">
        <v/>
      </c>
      <c r="Q2640">
        <v>2666</v>
      </c>
      <c r="R2640" t="str">
        <v>0d51a686-652b-478f-9502-50b11abafa54</v>
      </c>
      <c r="S2640" t="str">
        <v>94279771-0dd8-44b8-955b-275714b1489b</v>
      </c>
      <c r="T2640" t="str">
        <v>21ba963a-644b-43c8-955a-93b3ac53bf17</v>
      </c>
      <c r="U2640" t="str">
        <v>ICE002639</v>
      </c>
      <c r="V2640" t="b">
        <f>ISNUMBER(MATCH( ""&amp; T2640,  Emploees!AC:AC,0))</f>
        <v>0</v>
      </c>
      <c r="W2640" t="b">
        <f>IF(V2640,FALSE,ISNUMBER(MATCH(T2640,Emploees!B:B,0)))</f>
        <v>0</v>
      </c>
      <c r="X2640" t="b">
        <v>1</v>
      </c>
      <c r="Y2640" t="e">
        <f>MATCH(ROW(),Sheet2!$A$2:$A$8,0)</f>
        <v>#N/A</v>
      </c>
    </row>
    <row r="2641" spans="1:25" hidden="1" x14ac:dyDescent="0.25">
      <c r="A2641" t="str">
        <v>სილქ თრეიდი</v>
      </c>
      <c r="B2641" t="str">
        <v>405348832</v>
      </c>
      <c r="C2641" s="19" t="str">
        <v/>
      </c>
      <c r="E2641" t="str">
        <v/>
      </c>
      <c r="F2641" t="str">
        <v/>
      </c>
      <c r="H2641" t="str">
        <v/>
      </c>
      <c r="I2641" t="str">
        <v/>
      </c>
      <c r="J2641" t="str">
        <v/>
      </c>
      <c r="K2641" t="str">
        <v/>
      </c>
      <c r="M2641" t="str">
        <v/>
      </c>
      <c r="N2641" t="str">
        <v/>
      </c>
      <c r="O2641" t="str">
        <v/>
      </c>
      <c r="P2641" t="str">
        <v/>
      </c>
      <c r="Q2641">
        <v>2593</v>
      </c>
      <c r="R2641" t="str">
        <v>0d51a686-652b-478f-9502-50b11abafa54</v>
      </c>
      <c r="S2641" t="str">
        <v>94279771-0dd8-44b8-955b-275714b1489b</v>
      </c>
      <c r="T2641" t="str">
        <v>1ff86fdd-7821-485c-90a6-b1f16bfabee5</v>
      </c>
      <c r="U2641" t="str">
        <v>ICE002640</v>
      </c>
      <c r="V2641" t="b">
        <f>ISNUMBER(MATCH( ""&amp; T2641,  Emploees!AC:AC,0))</f>
        <v>0</v>
      </c>
      <c r="W2641" t="b">
        <f>IF(V2641,FALSE,ISNUMBER(MATCH(T2641,Emploees!B:B,0)))</f>
        <v>0</v>
      </c>
      <c r="X2641" t="b">
        <v>1</v>
      </c>
      <c r="Y2641" t="e">
        <f>MATCH(ROW(),Sheet2!$A$2:$A$8,0)</f>
        <v>#N/A</v>
      </c>
    </row>
    <row r="2642" spans="1:25" hidden="1" x14ac:dyDescent="0.25">
      <c r="A2642" t="str">
        <v>გრგ მოტორსი</v>
      </c>
      <c r="B2642" t="str">
        <v>445471016</v>
      </c>
      <c r="C2642" s="19" t="str">
        <v/>
      </c>
      <c r="E2642" t="str">
        <v/>
      </c>
      <c r="F2642" t="str">
        <v/>
      </c>
      <c r="H2642" t="str">
        <v/>
      </c>
      <c r="I2642" t="str">
        <v/>
      </c>
      <c r="J2642" t="str">
        <v/>
      </c>
      <c r="K2642" t="str">
        <v/>
      </c>
      <c r="M2642" t="str">
        <v/>
      </c>
      <c r="N2642" t="str">
        <v/>
      </c>
      <c r="O2642" t="str">
        <v/>
      </c>
      <c r="P2642" t="str">
        <v/>
      </c>
      <c r="Q2642">
        <v>2154</v>
      </c>
      <c r="R2642" t="str">
        <v>0d51a686-652b-478f-9502-50b11abafa54</v>
      </c>
      <c r="S2642" t="str">
        <v>94279771-0dd8-44b8-955b-275714b1489b</v>
      </c>
      <c r="T2642" t="str">
        <v>9560cbfa-08de-4755-88ba-5f99d96013d0</v>
      </c>
      <c r="U2642" t="str">
        <v>ICE002641</v>
      </c>
      <c r="V2642" t="b">
        <f>ISNUMBER(MATCH( ""&amp; T2642,  Emploees!AC:AC,0))</f>
        <v>0</v>
      </c>
      <c r="W2642" t="b">
        <f>IF(V2642,FALSE,ISNUMBER(MATCH(T2642,Emploees!B:B,0)))</f>
        <v>0</v>
      </c>
      <c r="X2642" t="b">
        <v>1</v>
      </c>
      <c r="Y2642" t="e">
        <f>MATCH(ROW(),Sheet2!$A$2:$A$8,0)</f>
        <v>#N/A</v>
      </c>
    </row>
    <row r="2643" spans="1:25" hidden="1" x14ac:dyDescent="0.25">
      <c r="A2643" t="str">
        <v>ენერჯი მოტორსი</v>
      </c>
      <c r="B2643" t="str">
        <v>445433451</v>
      </c>
      <c r="C2643" s="19" t="str">
        <v/>
      </c>
      <c r="E2643" t="str">
        <v/>
      </c>
      <c r="F2643" t="str">
        <v/>
      </c>
      <c r="H2643" t="str">
        <v/>
      </c>
      <c r="I2643" t="str">
        <v/>
      </c>
      <c r="J2643" t="str">
        <v/>
      </c>
      <c r="K2643" t="str">
        <v/>
      </c>
      <c r="M2643" t="str">
        <v/>
      </c>
      <c r="N2643" t="str">
        <v/>
      </c>
      <c r="O2643" t="str">
        <v/>
      </c>
      <c r="P2643" t="str">
        <v/>
      </c>
      <c r="Q2643">
        <v>2636</v>
      </c>
      <c r="R2643" t="str">
        <v>0d51a686-652b-478f-9502-50b11abafa54</v>
      </c>
      <c r="S2643" t="str">
        <v>94279771-0dd8-44b8-955b-275714b1489b</v>
      </c>
      <c r="T2643" t="str">
        <v>d91161b6-fd4f-423c-b6d1-02d8e8c66bfd</v>
      </c>
      <c r="U2643" t="str">
        <v>ICE002642</v>
      </c>
      <c r="V2643" t="b">
        <f>ISNUMBER(MATCH( ""&amp; T2643,  Emploees!AC:AC,0))</f>
        <v>0</v>
      </c>
      <c r="W2643" t="b">
        <f>IF(V2643,FALSE,ISNUMBER(MATCH(T2643,Emploees!B:B,0)))</f>
        <v>0</v>
      </c>
      <c r="X2643" t="b">
        <v>1</v>
      </c>
      <c r="Y2643" t="e">
        <f>MATCH(ROW(),Sheet2!$A$2:$A$8,0)</f>
        <v>#N/A</v>
      </c>
    </row>
    <row r="2644" spans="1:25" hidden="1" x14ac:dyDescent="0.25">
      <c r="A2644" t="str">
        <v>ტრანზიტ-მ</v>
      </c>
      <c r="B2644" t="str">
        <v>245539733</v>
      </c>
      <c r="C2644" s="19" t="str">
        <v/>
      </c>
      <c r="E2644" t="str">
        <v/>
      </c>
      <c r="F2644" t="str">
        <v/>
      </c>
      <c r="H2644" t="str">
        <v/>
      </c>
      <c r="I2644" t="str">
        <v/>
      </c>
      <c r="J2644" t="str">
        <v/>
      </c>
      <c r="K2644" t="str">
        <v/>
      </c>
      <c r="M2644" t="str">
        <v/>
      </c>
      <c r="N2644" t="str">
        <v/>
      </c>
      <c r="O2644" t="str">
        <v/>
      </c>
      <c r="P2644" t="str">
        <v/>
      </c>
      <c r="Q2644">
        <v>2621</v>
      </c>
      <c r="R2644" t="str">
        <v>0d51a686-652b-478f-9502-50b11abafa54</v>
      </c>
      <c r="S2644" t="str">
        <v>94279771-0dd8-44b8-955b-275714b1489b</v>
      </c>
      <c r="T2644" t="str">
        <v>eb1f251b-931c-47cc-a540-807cd54e0be6</v>
      </c>
      <c r="U2644" t="str">
        <v>ICE002643</v>
      </c>
      <c r="V2644" t="b">
        <f>ISNUMBER(MATCH( ""&amp; T2644,  Emploees!AC:AC,0))</f>
        <v>0</v>
      </c>
      <c r="W2644" t="b">
        <f>IF(V2644,FALSE,ISNUMBER(MATCH(T2644,Emploees!B:B,0)))</f>
        <v>0</v>
      </c>
      <c r="X2644" t="b">
        <v>1</v>
      </c>
      <c r="Y2644" t="e">
        <f>MATCH(ROW(),Sheet2!$A$2:$A$8,0)</f>
        <v>#N/A</v>
      </c>
    </row>
    <row r="2645" spans="1:25" hidden="1" x14ac:dyDescent="0.25">
      <c r="A2645" t="str">
        <v>BMB MATARACI TRANS GEORGIA</v>
      </c>
      <c r="B2645" t="str">
        <v>401975449</v>
      </c>
      <c r="C2645" s="19" t="str">
        <v/>
      </c>
      <c r="E2645" t="str">
        <v/>
      </c>
      <c r="F2645" t="str">
        <v/>
      </c>
      <c r="H2645" t="str">
        <v/>
      </c>
      <c r="I2645" t="str">
        <v/>
      </c>
      <c r="J2645" t="str">
        <v/>
      </c>
      <c r="K2645" t="str">
        <v/>
      </c>
      <c r="M2645" t="str">
        <v/>
      </c>
      <c r="N2645" t="str">
        <v/>
      </c>
      <c r="O2645" t="str">
        <v/>
      </c>
      <c r="P2645" t="str">
        <v/>
      </c>
      <c r="Q2645">
        <v>2629</v>
      </c>
      <c r="R2645" t="str">
        <v>0d51a686-652b-478f-9502-50b11abafa54</v>
      </c>
      <c r="S2645" t="str">
        <v>94279771-0dd8-44b8-955b-275714b1489b</v>
      </c>
      <c r="T2645" t="str">
        <v>83a45daf-49a9-493c-bfc2-ac74941f4824</v>
      </c>
      <c r="U2645" t="str">
        <v>ICE002644</v>
      </c>
      <c r="V2645" t="b">
        <f>ISNUMBER(MATCH( ""&amp; T2645,  Emploees!AC:AC,0))</f>
        <v>0</v>
      </c>
      <c r="W2645" t="b">
        <f>IF(V2645,FALSE,ISNUMBER(MATCH(T2645,Emploees!B:B,0)))</f>
        <v>0</v>
      </c>
      <c r="X2645" t="b">
        <v>1</v>
      </c>
      <c r="Y2645" t="e">
        <f>MATCH(ROW(),Sheet2!$A$2:$A$8,0)</f>
        <v>#N/A</v>
      </c>
    </row>
    <row r="2646" spans="1:25" hidden="1" x14ac:dyDescent="0.25">
      <c r="A2646" t="str">
        <v>პთ მოტორს</v>
      </c>
      <c r="B2646" t="str">
        <v>445614979</v>
      </c>
      <c r="C2646" s="19" t="str">
        <v/>
      </c>
      <c r="E2646" t="str">
        <v/>
      </c>
      <c r="F2646" t="str">
        <v/>
      </c>
      <c r="H2646" t="str">
        <v/>
      </c>
      <c r="I2646" t="str">
        <v/>
      </c>
      <c r="J2646" t="str">
        <v/>
      </c>
      <c r="K2646" t="str">
        <v/>
      </c>
      <c r="M2646" t="str">
        <v/>
      </c>
      <c r="N2646" t="str">
        <v/>
      </c>
      <c r="O2646" t="str">
        <v/>
      </c>
      <c r="P2646" t="str">
        <v/>
      </c>
      <c r="Q2646">
        <v>2643</v>
      </c>
      <c r="R2646" t="str">
        <v>0d51a686-652b-478f-9502-50b11abafa54</v>
      </c>
      <c r="S2646" t="str">
        <v>94279771-0dd8-44b8-955b-275714b1489b</v>
      </c>
      <c r="T2646" t="str">
        <v>955e5d45-56d1-46c0-a5c1-2d819b56dd65</v>
      </c>
      <c r="U2646" t="str">
        <v>ICE002645</v>
      </c>
      <c r="V2646" t="b">
        <f>ISNUMBER(MATCH( ""&amp; T2646,  Emploees!AC:AC,0))</f>
        <v>0</v>
      </c>
      <c r="W2646" t="b">
        <f>IF(V2646,FALSE,ISNUMBER(MATCH(T2646,Emploees!B:B,0)))</f>
        <v>0</v>
      </c>
      <c r="X2646" t="b">
        <v>1</v>
      </c>
      <c r="Y2646" t="e">
        <f>MATCH(ROW(),Sheet2!$A$2:$A$8,0)</f>
        <v>#N/A</v>
      </c>
    </row>
    <row r="2647" spans="1:25" hidden="1" x14ac:dyDescent="0.25">
      <c r="A2647" t="str">
        <v>კოტონ ტექსტილ ლიმიტედი</v>
      </c>
      <c r="B2647" t="str">
        <v>404441136</v>
      </c>
      <c r="C2647" s="19" t="str">
        <v/>
      </c>
      <c r="E2647" t="str">
        <v/>
      </c>
      <c r="F2647" t="str">
        <v/>
      </c>
      <c r="H2647" t="str">
        <v/>
      </c>
      <c r="I2647" t="str">
        <v/>
      </c>
      <c r="J2647" t="str">
        <v/>
      </c>
      <c r="K2647" t="str">
        <v/>
      </c>
      <c r="M2647" t="str">
        <v/>
      </c>
      <c r="N2647" t="str">
        <v/>
      </c>
      <c r="O2647" t="str">
        <v/>
      </c>
      <c r="P2647" t="str">
        <v/>
      </c>
      <c r="Q2647">
        <v>2638</v>
      </c>
      <c r="R2647" t="str">
        <v>0d51a686-652b-478f-9502-50b11abafa54</v>
      </c>
      <c r="S2647" t="str">
        <v>94279771-0dd8-44b8-955b-275714b1489b</v>
      </c>
      <c r="T2647" t="str">
        <v>e2b3c50e-e284-43e4-871a-5bf4cd160aa5</v>
      </c>
      <c r="U2647" t="str">
        <v>ICE002646</v>
      </c>
      <c r="V2647" t="b">
        <f>ISNUMBER(MATCH( ""&amp; T2647,  Emploees!AC:AC,0))</f>
        <v>0</v>
      </c>
      <c r="W2647" t="b">
        <f>IF(V2647,FALSE,ISNUMBER(MATCH(T2647,Emploees!B:B,0)))</f>
        <v>0</v>
      </c>
      <c r="X2647" t="b">
        <v>1</v>
      </c>
      <c r="Y2647" t="e">
        <f>MATCH(ROW(),Sheet2!$A$2:$A$8,0)</f>
        <v>#N/A</v>
      </c>
    </row>
    <row r="2648" spans="1:25" hidden="1" x14ac:dyDescent="0.25">
      <c r="A2648" t="str">
        <v>ჯეოსანპიპე</v>
      </c>
      <c r="B2648" t="str">
        <v>202460880</v>
      </c>
      <c r="C2648" s="19" t="str">
        <v/>
      </c>
      <c r="E2648" t="str">
        <v/>
      </c>
      <c r="F2648" t="str">
        <v/>
      </c>
      <c r="H2648" t="str">
        <v/>
      </c>
      <c r="I2648" t="str">
        <v/>
      </c>
      <c r="J2648" t="str">
        <v/>
      </c>
      <c r="K2648" t="str">
        <v/>
      </c>
      <c r="M2648" t="str">
        <v/>
      </c>
      <c r="N2648" t="str">
        <v/>
      </c>
      <c r="O2648" t="str">
        <v/>
      </c>
      <c r="P2648" t="str">
        <v/>
      </c>
      <c r="Q2648">
        <v>2641</v>
      </c>
      <c r="R2648" t="str">
        <v>0d51a686-652b-478f-9502-50b11abafa54</v>
      </c>
      <c r="S2648" t="str">
        <v>94279771-0dd8-44b8-955b-275714b1489b</v>
      </c>
      <c r="T2648" t="str">
        <v>1953070b-549e-4766-b35b-13bcd3f1f1cc</v>
      </c>
      <c r="U2648" t="str">
        <v>ICE002647</v>
      </c>
      <c r="V2648" t="b">
        <f>ISNUMBER(MATCH( ""&amp; T2648,  Emploees!AC:AC,0))</f>
        <v>0</v>
      </c>
      <c r="W2648" t="b">
        <f>IF(V2648,FALSE,ISNUMBER(MATCH(T2648,Emploees!B:B,0)))</f>
        <v>0</v>
      </c>
      <c r="X2648" t="b">
        <v>1</v>
      </c>
      <c r="Y2648" t="e">
        <f>MATCH(ROW(),Sheet2!$A$2:$A$8,0)</f>
        <v>#N/A</v>
      </c>
    </row>
    <row r="2649" spans="1:25" hidden="1" x14ac:dyDescent="0.25">
      <c r="A2649" t="str">
        <v>ღვინის სახლი ნომერი 1</v>
      </c>
      <c r="B2649" t="str">
        <v>445719447</v>
      </c>
      <c r="C2649" s="19" t="str">
        <v/>
      </c>
      <c r="E2649" t="str">
        <v/>
      </c>
      <c r="F2649" t="str">
        <v/>
      </c>
      <c r="H2649" t="str">
        <v/>
      </c>
      <c r="I2649" t="str">
        <v/>
      </c>
      <c r="J2649" t="str">
        <v/>
      </c>
      <c r="K2649" t="str">
        <v/>
      </c>
      <c r="M2649" t="str">
        <v/>
      </c>
      <c r="N2649" t="str">
        <v/>
      </c>
      <c r="O2649" t="str">
        <v/>
      </c>
      <c r="P2649" t="str">
        <v/>
      </c>
      <c r="Q2649" t="str">
        <v/>
      </c>
      <c r="R2649" t="str">
        <v>0d51a686-652b-478f-9502-50b11abafa54</v>
      </c>
      <c r="S2649" t="str">
        <v>94279771-0dd8-44b8-955b-275714b1489b</v>
      </c>
      <c r="T2649" t="str">
        <v>b9cf3bdc-cb85-40eb-b5dc-01fb84703e43</v>
      </c>
      <c r="U2649" t="str">
        <v>ICE002648</v>
      </c>
      <c r="V2649" t="b">
        <f>ISNUMBER(MATCH( ""&amp; T2649,  Emploees!AC:AC,0))</f>
        <v>0</v>
      </c>
      <c r="W2649" t="b">
        <f>IF(V2649,FALSE,ISNUMBER(MATCH(T2649,Emploees!B:B,0)))</f>
        <v>0</v>
      </c>
      <c r="X2649" t="b">
        <v>1</v>
      </c>
      <c r="Y2649" t="e">
        <f>MATCH(ROW(),Sheet2!$A$2:$A$8,0)</f>
        <v>#N/A</v>
      </c>
    </row>
    <row r="2650" spans="1:25" hidden="1" x14ac:dyDescent="0.25">
      <c r="A2650" t="str">
        <v>ჰიდროსკანდ</v>
      </c>
      <c r="B2650" t="str">
        <v>404988581</v>
      </c>
      <c r="C2650" s="19" t="str">
        <v/>
      </c>
      <c r="E2650" t="str">
        <v/>
      </c>
      <c r="F2650" t="str">
        <v/>
      </c>
      <c r="H2650" t="str">
        <v/>
      </c>
      <c r="I2650" t="str">
        <v/>
      </c>
      <c r="J2650" t="str">
        <v/>
      </c>
      <c r="K2650" t="str">
        <v/>
      </c>
      <c r="M2650" t="str">
        <v/>
      </c>
      <c r="N2650" t="str">
        <v/>
      </c>
      <c r="O2650" t="str">
        <v/>
      </c>
      <c r="P2650" t="str">
        <v/>
      </c>
      <c r="Q2650">
        <v>2735</v>
      </c>
      <c r="R2650" t="str">
        <v>0d51a686-652b-478f-9502-50b11abafa54</v>
      </c>
      <c r="S2650" t="str">
        <v>94279771-0dd8-44b8-955b-275714b1489b</v>
      </c>
      <c r="T2650" t="str">
        <v>627ea019-5497-4463-ae34-b9efa243cfc5</v>
      </c>
      <c r="U2650" t="str">
        <v>ICE002649</v>
      </c>
      <c r="V2650" t="b">
        <f>ISNUMBER(MATCH( ""&amp; T2650,  Emploees!AC:AC,0))</f>
        <v>0</v>
      </c>
      <c r="W2650" t="b">
        <f>IF(V2650,FALSE,ISNUMBER(MATCH(T2650,Emploees!B:B,0)))</f>
        <v>0</v>
      </c>
      <c r="X2650" t="b">
        <v>1</v>
      </c>
      <c r="Y2650" t="e">
        <f>MATCH(ROW(),Sheet2!$A$2:$A$8,0)</f>
        <v>#N/A</v>
      </c>
    </row>
    <row r="2651" spans="1:25" hidden="1" x14ac:dyDescent="0.25">
      <c r="A2651" t="str">
        <v>ენერჯი ბაზა #1</v>
      </c>
      <c r="B2651" t="str">
        <v>406076044</v>
      </c>
      <c r="C2651" s="19" t="str">
        <v/>
      </c>
      <c r="E2651" t="str">
        <v/>
      </c>
      <c r="F2651" t="str">
        <v/>
      </c>
      <c r="H2651" t="str">
        <v/>
      </c>
      <c r="I2651" t="str">
        <v/>
      </c>
      <c r="J2651" t="str">
        <v/>
      </c>
      <c r="K2651" t="str">
        <v/>
      </c>
      <c r="M2651" t="str">
        <v/>
      </c>
      <c r="N2651" t="str">
        <v/>
      </c>
      <c r="O2651" t="str">
        <v/>
      </c>
      <c r="P2651" t="str">
        <v/>
      </c>
      <c r="Q2651">
        <v>2676</v>
      </c>
      <c r="R2651" t="str">
        <v>0d51a686-652b-478f-9502-50b11abafa54</v>
      </c>
      <c r="S2651" t="str">
        <v>94279771-0dd8-44b8-955b-275714b1489b</v>
      </c>
      <c r="T2651" t="str">
        <v>ffc573ae-69b1-43c9-b55a-9ea44560c520</v>
      </c>
      <c r="U2651" t="str">
        <v>ICE002650</v>
      </c>
      <c r="V2651" t="b">
        <f>ISNUMBER(MATCH( ""&amp; T2651,  Emploees!AC:AC,0))</f>
        <v>0</v>
      </c>
      <c r="W2651" t="b">
        <f>IF(V2651,FALSE,ISNUMBER(MATCH(T2651,Emploees!B:B,0)))</f>
        <v>0</v>
      </c>
      <c r="X2651" t="b">
        <v>1</v>
      </c>
      <c r="Y2651" t="e">
        <f>MATCH(ROW(),Sheet2!$A$2:$A$8,0)</f>
        <v>#N/A</v>
      </c>
    </row>
    <row r="2652" spans="1:25" hidden="1" x14ac:dyDescent="0.25">
      <c r="A2652" t="str">
        <v>ზურაბი თაფლაძე</v>
      </c>
      <c r="B2652" t="str">
        <v>29001002770</v>
      </c>
      <c r="C2652" s="19" t="str">
        <v/>
      </c>
      <c r="E2652" t="str">
        <v>Male</v>
      </c>
      <c r="F2652" t="str">
        <v/>
      </c>
      <c r="H2652" t="str">
        <v/>
      </c>
      <c r="I2652" t="str">
        <v/>
      </c>
      <c r="J2652" t="str">
        <v/>
      </c>
      <c r="K2652" t="str">
        <v/>
      </c>
      <c r="M2652" t="str">
        <v/>
      </c>
      <c r="N2652" t="str">
        <v/>
      </c>
      <c r="O2652" t="str">
        <v/>
      </c>
      <c r="P2652" t="str">
        <v/>
      </c>
      <c r="Q2652">
        <v>2581</v>
      </c>
      <c r="R2652" t="str">
        <v>ba538574-e93f-4ce8-a780-667b61fc970a</v>
      </c>
      <c r="S2652" t="str">
        <v>94279771-0dd8-44b8-955b-275714b1489b</v>
      </c>
      <c r="T2652" t="str">
        <v>5a87cc2f-b046-4d46-bc3d-14bbba255c80</v>
      </c>
      <c r="U2652" t="str">
        <v>ICE002651</v>
      </c>
      <c r="V2652" t="b">
        <f>ISNUMBER(MATCH( ""&amp; T2652,  Emploees!AC:AC,0))</f>
        <v>0</v>
      </c>
      <c r="W2652" t="b">
        <f>IF(V2652,FALSE,ISNUMBER(MATCH(T2652,Emploees!B:B,0)))</f>
        <v>0</v>
      </c>
      <c r="X2652" t="b">
        <v>1</v>
      </c>
      <c r="Y2652" t="e">
        <f>MATCH(ROW(),Sheet2!$A$2:$A$8,0)</f>
        <v>#N/A</v>
      </c>
    </row>
    <row r="2653" spans="1:25" hidden="1" x14ac:dyDescent="0.25">
      <c r="A2653" t="str">
        <v>ფრიდონი კობაური</v>
      </c>
      <c r="B2653" t="str">
        <v>35001092409</v>
      </c>
      <c r="C2653" s="19" t="str">
        <v/>
      </c>
      <c r="E2653" t="str">
        <v>Male</v>
      </c>
      <c r="F2653" t="str">
        <v/>
      </c>
      <c r="H2653" t="str">
        <v/>
      </c>
      <c r="I2653" t="str">
        <v/>
      </c>
      <c r="J2653" t="str">
        <v/>
      </c>
      <c r="K2653" t="str">
        <v/>
      </c>
      <c r="M2653" t="str">
        <v/>
      </c>
      <c r="N2653" t="str">
        <v/>
      </c>
      <c r="O2653" t="str">
        <v/>
      </c>
      <c r="P2653" t="str">
        <v/>
      </c>
      <c r="Q2653">
        <v>2153</v>
      </c>
      <c r="R2653" t="str">
        <v>ba538574-e93f-4ce8-a780-667b61fc970a</v>
      </c>
      <c r="S2653" t="str">
        <v>94279771-0dd8-44b8-955b-275714b1489b</v>
      </c>
      <c r="T2653" t="str">
        <v>1c2e2fee-5790-4388-8aa1-cf725c05c55f</v>
      </c>
      <c r="U2653" t="str">
        <v>ICE002652</v>
      </c>
      <c r="V2653" t="b">
        <f>ISNUMBER(MATCH( ""&amp; T2653,  Emploees!AC:AC,0))</f>
        <v>0</v>
      </c>
      <c r="W2653" t="b">
        <f>IF(V2653,FALSE,ISNUMBER(MATCH(T2653,Emploees!B:B,0)))</f>
        <v>0</v>
      </c>
      <c r="X2653" t="b">
        <v>1</v>
      </c>
      <c r="Y2653" t="e">
        <f>MATCH(ROW(),Sheet2!$A$2:$A$8,0)</f>
        <v>#N/A</v>
      </c>
    </row>
    <row r="2654" spans="1:25" hidden="1" x14ac:dyDescent="0.25">
      <c r="A2654" t="str">
        <v>ზაქარია გამრეკელაშვილი</v>
      </c>
      <c r="B2654" t="str">
        <v>35001093638</v>
      </c>
      <c r="C2654" s="19" t="str">
        <v/>
      </c>
      <c r="E2654" t="str">
        <v>Male</v>
      </c>
      <c r="F2654" t="str">
        <v/>
      </c>
      <c r="H2654" t="str">
        <v/>
      </c>
      <c r="I2654" t="str">
        <v/>
      </c>
      <c r="J2654" t="str">
        <v/>
      </c>
      <c r="K2654" t="str">
        <v/>
      </c>
      <c r="M2654" t="str">
        <v/>
      </c>
      <c r="N2654" t="str">
        <v/>
      </c>
      <c r="O2654" t="str">
        <v/>
      </c>
      <c r="P2654" t="str">
        <v/>
      </c>
      <c r="Q2654">
        <v>2160</v>
      </c>
      <c r="R2654" t="str">
        <v>ba538574-e93f-4ce8-a780-667b61fc970a</v>
      </c>
      <c r="S2654" t="str">
        <v>94279771-0dd8-44b8-955b-275714b1489b</v>
      </c>
      <c r="T2654" t="str">
        <v>0bba3136-281c-4a66-b654-07c177e8c29a</v>
      </c>
      <c r="U2654" t="str">
        <v>ICE002653</v>
      </c>
      <c r="V2654" t="b">
        <f>ISNUMBER(MATCH( ""&amp; T2654,  Emploees!AC:AC,0))</f>
        <v>0</v>
      </c>
      <c r="W2654" t="b">
        <f>IF(V2654,FALSE,ISNUMBER(MATCH(T2654,Emploees!B:B,0)))</f>
        <v>0</v>
      </c>
      <c r="X2654" t="b">
        <v>1</v>
      </c>
      <c r="Y2654" t="e">
        <f>MATCH(ROW(),Sheet2!$A$2:$A$8,0)</f>
        <v>#N/A</v>
      </c>
    </row>
    <row r="2655" spans="1:25" hidden="1" x14ac:dyDescent="0.25">
      <c r="A2655" t="str">
        <v>ლევან ღოღაძე</v>
      </c>
      <c r="B2655" t="str">
        <v>61001010978</v>
      </c>
      <c r="C2655" s="19" t="str">
        <v/>
      </c>
      <c r="E2655" t="str">
        <v>Male</v>
      </c>
      <c r="F2655" t="str">
        <v/>
      </c>
      <c r="H2655" t="str">
        <v/>
      </c>
      <c r="I2655" t="str">
        <v/>
      </c>
      <c r="J2655" t="str">
        <v/>
      </c>
      <c r="K2655" t="str">
        <v/>
      </c>
      <c r="M2655" t="str">
        <v/>
      </c>
      <c r="N2655" t="str">
        <v/>
      </c>
      <c r="O2655" t="str">
        <v/>
      </c>
      <c r="P2655" t="str">
        <v/>
      </c>
      <c r="Q2655">
        <v>2582</v>
      </c>
      <c r="R2655" t="str">
        <v>ba538574-e93f-4ce8-a780-667b61fc970a</v>
      </c>
      <c r="S2655" t="str">
        <v>94279771-0dd8-44b8-955b-275714b1489b</v>
      </c>
      <c r="T2655" t="str">
        <v>4e6e7571-6c7a-4128-b65b-5d7ea8226ba8</v>
      </c>
      <c r="U2655" t="str">
        <v>ICE002654</v>
      </c>
      <c r="V2655" t="b">
        <f>ISNUMBER(MATCH( ""&amp; T2655,  Emploees!AC:AC,0))</f>
        <v>0</v>
      </c>
      <c r="W2655" t="b">
        <f>IF(V2655,FALSE,ISNUMBER(MATCH(T2655,Emploees!B:B,0)))</f>
        <v>0</v>
      </c>
      <c r="X2655" t="b">
        <v>1</v>
      </c>
      <c r="Y2655" t="e">
        <f>MATCH(ROW(),Sheet2!$A$2:$A$8,0)</f>
        <v>#N/A</v>
      </c>
    </row>
    <row r="2656" spans="1:25" hidden="1" x14ac:dyDescent="0.25">
      <c r="A2656" t="str">
        <v>ვუგარ გურბანოვი</v>
      </c>
      <c r="B2656" t="str">
        <v>15001024707</v>
      </c>
      <c r="C2656" s="19" t="str">
        <v/>
      </c>
      <c r="E2656" t="str">
        <v>Male</v>
      </c>
      <c r="F2656" t="str">
        <v/>
      </c>
      <c r="H2656" t="str">
        <v/>
      </c>
      <c r="I2656" t="str">
        <v/>
      </c>
      <c r="J2656" t="str">
        <v/>
      </c>
      <c r="K2656" t="str">
        <v/>
      </c>
      <c r="M2656" t="str">
        <v/>
      </c>
      <c r="N2656" t="str">
        <v/>
      </c>
      <c r="O2656" t="str">
        <v/>
      </c>
      <c r="P2656" t="str">
        <v/>
      </c>
      <c r="Q2656">
        <v>2190</v>
      </c>
      <c r="R2656" t="str">
        <v>ba538574-e93f-4ce8-a780-667b61fc970a</v>
      </c>
      <c r="S2656" t="str">
        <v>94279771-0dd8-44b8-955b-275714b1489b</v>
      </c>
      <c r="T2656" t="str">
        <v>131a5d6b-5da9-4d99-b45c-b356b9b8dc12</v>
      </c>
      <c r="U2656" t="str">
        <v>ICE002655</v>
      </c>
      <c r="V2656" t="b">
        <f>ISNUMBER(MATCH( ""&amp; T2656,  Emploees!AC:AC,0))</f>
        <v>0</v>
      </c>
      <c r="W2656" t="b">
        <f>IF(V2656,FALSE,ISNUMBER(MATCH(T2656,Emploees!B:B,0)))</f>
        <v>0</v>
      </c>
      <c r="X2656" t="b">
        <v>1</v>
      </c>
      <c r="Y2656" t="e">
        <f>MATCH(ROW(),Sheet2!$A$2:$A$8,0)</f>
        <v>#N/A</v>
      </c>
    </row>
    <row r="2657" spans="1:25" hidden="1" x14ac:dyDescent="0.25">
      <c r="A2657" t="str">
        <v>ელნად ომაროვი</v>
      </c>
      <c r="B2657" t="str">
        <v>15001023421</v>
      </c>
      <c r="C2657" s="19" t="str">
        <v/>
      </c>
      <c r="E2657" t="str">
        <v>Male</v>
      </c>
      <c r="F2657" t="str">
        <v/>
      </c>
      <c r="H2657" t="str">
        <v/>
      </c>
      <c r="I2657" t="str">
        <v/>
      </c>
      <c r="J2657" t="str">
        <v/>
      </c>
      <c r="K2657" t="str">
        <v/>
      </c>
      <c r="M2657" t="str">
        <v/>
      </c>
      <c r="N2657" t="str">
        <v/>
      </c>
      <c r="O2657" t="str">
        <v/>
      </c>
      <c r="P2657" t="str">
        <v/>
      </c>
      <c r="Q2657">
        <v>2590</v>
      </c>
      <c r="R2657" t="str">
        <v>ba538574-e93f-4ce8-a780-667b61fc970a</v>
      </c>
      <c r="S2657" t="str">
        <v>94279771-0dd8-44b8-955b-275714b1489b</v>
      </c>
      <c r="T2657" t="str">
        <v>60edaa89-a4d6-4048-9ff5-d5c429265c0c</v>
      </c>
      <c r="U2657" t="str">
        <v>ICE002656</v>
      </c>
      <c r="V2657" t="b">
        <f>ISNUMBER(MATCH( ""&amp; T2657,  Emploees!AC:AC,0))</f>
        <v>0</v>
      </c>
      <c r="W2657" t="b">
        <f>IF(V2657,FALSE,ISNUMBER(MATCH(T2657,Emploees!B:B,0)))</f>
        <v>0</v>
      </c>
      <c r="X2657" t="b">
        <v>1</v>
      </c>
      <c r="Y2657" t="e">
        <f>MATCH(ROW(),Sheet2!$A$2:$A$8,0)</f>
        <v>#N/A</v>
      </c>
    </row>
    <row r="2658" spans="1:25" hidden="1" x14ac:dyDescent="0.25">
      <c r="A2658" t="str">
        <v>პაველ პავლოვ</v>
      </c>
      <c r="B2658" t="str">
        <v>345690754</v>
      </c>
      <c r="C2658" s="19" t="str">
        <v/>
      </c>
      <c r="E2658" t="str">
        <v>Male</v>
      </c>
      <c r="F2658" t="str">
        <v/>
      </c>
      <c r="H2658" t="str">
        <v/>
      </c>
      <c r="I2658" t="str">
        <v/>
      </c>
      <c r="J2658" t="str">
        <v/>
      </c>
      <c r="K2658" t="str">
        <v/>
      </c>
      <c r="M2658" t="str">
        <v/>
      </c>
      <c r="N2658" t="str">
        <v/>
      </c>
      <c r="O2658" t="str">
        <v/>
      </c>
      <c r="P2658" t="str">
        <v/>
      </c>
      <c r="Q2658">
        <v>2605</v>
      </c>
      <c r="R2658" t="str">
        <v>ba538574-e93f-4ce8-a780-667b61fc970a</v>
      </c>
      <c r="S2658" t="str">
        <v>94279771-0dd8-44b8-955b-275714b1489b</v>
      </c>
      <c r="T2658" t="str">
        <v>049b7eae-81f7-416a-87b3-675b54c3efe1</v>
      </c>
      <c r="U2658" t="str">
        <v>ICE002657</v>
      </c>
      <c r="V2658" t="b">
        <f>ISNUMBER(MATCH( ""&amp; T2658,  Emploees!AC:AC,0))</f>
        <v>0</v>
      </c>
      <c r="W2658" t="b">
        <f>IF(V2658,FALSE,ISNUMBER(MATCH(T2658,Emploees!B:B,0)))</f>
        <v>0</v>
      </c>
      <c r="X2658" t="b">
        <v>1</v>
      </c>
      <c r="Y2658" t="e">
        <f>MATCH(ROW(),Sheet2!$A$2:$A$8,0)</f>
        <v>#N/A</v>
      </c>
    </row>
    <row r="2659" spans="1:25" hidden="1" x14ac:dyDescent="0.25">
      <c r="A2659" t="str">
        <v>ილია ქართველიშვილი</v>
      </c>
      <c r="B2659" t="str">
        <v>54001052495</v>
      </c>
      <c r="C2659" s="19" t="str">
        <v/>
      </c>
      <c r="E2659" t="str">
        <v>Male</v>
      </c>
      <c r="F2659" t="str">
        <v/>
      </c>
      <c r="H2659" t="str">
        <v/>
      </c>
      <c r="I2659" t="str">
        <v/>
      </c>
      <c r="J2659" t="str">
        <v/>
      </c>
      <c r="K2659" t="str">
        <v>GE83BG0000000538583959</v>
      </c>
      <c r="M2659" t="str">
        <v/>
      </c>
      <c r="N2659" t="str">
        <v/>
      </c>
      <c r="O2659" t="str">
        <v/>
      </c>
      <c r="P2659" t="str">
        <v/>
      </c>
      <c r="Q2659">
        <v>2655</v>
      </c>
      <c r="R2659" t="str">
        <v>ba538574-e93f-4ce8-a780-667b61fc970a</v>
      </c>
      <c r="S2659" t="str">
        <v>94279771-0dd8-44b8-955b-275714b1489b</v>
      </c>
      <c r="T2659" t="str">
        <v>1ccebff5-61f7-42f1-b08c-6c3e694ae41d</v>
      </c>
      <c r="U2659" t="str">
        <v>ICE002658</v>
      </c>
      <c r="V2659" t="b">
        <f>ISNUMBER(MATCH( ""&amp; T2659,  Emploees!AC:AC,0))</f>
        <v>0</v>
      </c>
      <c r="W2659" t="b">
        <f>IF(V2659,FALSE,ISNUMBER(MATCH(T2659,Emploees!B:B,0)))</f>
        <v>0</v>
      </c>
      <c r="X2659" t="b">
        <v>1</v>
      </c>
      <c r="Y2659" t="e">
        <f>MATCH(ROW(),Sheet2!$A$2:$A$8,0)</f>
        <v>#N/A</v>
      </c>
    </row>
    <row r="2660" spans="1:25" hidden="1" x14ac:dyDescent="0.25">
      <c r="A2660" t="str">
        <v>მინდია ამრაზიშვილი</v>
      </c>
      <c r="B2660" t="str">
        <v>45350000729</v>
      </c>
      <c r="C2660" s="19" t="str">
        <v/>
      </c>
      <c r="E2660" t="str">
        <v>Male</v>
      </c>
      <c r="F2660" t="str">
        <v/>
      </c>
      <c r="H2660" t="str">
        <v/>
      </c>
      <c r="I2660" t="str">
        <v/>
      </c>
      <c r="J2660" t="str">
        <v/>
      </c>
      <c r="K2660" t="str">
        <v>GE10BG0000000161033240</v>
      </c>
      <c r="M2660" t="str">
        <v/>
      </c>
      <c r="N2660" t="str">
        <v/>
      </c>
      <c r="O2660" t="str">
        <v/>
      </c>
      <c r="P2660" t="str">
        <v/>
      </c>
      <c r="Q2660">
        <v>2656</v>
      </c>
      <c r="R2660" t="str">
        <v>ba538574-e93f-4ce8-a780-667b61fc970a</v>
      </c>
      <c r="S2660" t="str">
        <v>94279771-0dd8-44b8-955b-275714b1489b</v>
      </c>
      <c r="T2660" t="str">
        <v>776c4b7d-b44f-4b80-89cb-d1bb40e3af95</v>
      </c>
      <c r="U2660" t="str">
        <v>ICE002659</v>
      </c>
      <c r="V2660" t="b">
        <f>ISNUMBER(MATCH( ""&amp; T2660,  Emploees!AC:AC,0))</f>
        <v>0</v>
      </c>
      <c r="W2660" t="b">
        <f>IF(V2660,FALSE,ISNUMBER(MATCH(T2660,Emploees!B:B,0)))</f>
        <v>0</v>
      </c>
      <c r="X2660" t="b">
        <v>1</v>
      </c>
      <c r="Y2660" t="e">
        <f>MATCH(ROW(),Sheet2!$A$2:$A$8,0)</f>
        <v>#N/A</v>
      </c>
    </row>
    <row r="2661" spans="1:25" hidden="1" x14ac:dyDescent="0.25">
      <c r="A2661" t="str">
        <v>გელა ლომინაშვილი</v>
      </c>
      <c r="B2661" t="str">
        <v>45001009194</v>
      </c>
      <c r="C2661" s="19" t="str">
        <v/>
      </c>
      <c r="E2661" t="str">
        <v>Male</v>
      </c>
      <c r="F2661" t="b">
        <v>0</v>
      </c>
      <c r="H2661" t="str">
        <v/>
      </c>
      <c r="I2661" t="str">
        <v/>
      </c>
      <c r="J2661" t="str">
        <v/>
      </c>
      <c r="K2661" t="str">
        <v>GE39BG0000000580970259</v>
      </c>
      <c r="M2661" t="str">
        <v/>
      </c>
      <c r="N2661" t="str">
        <v/>
      </c>
      <c r="O2661" t="str">
        <v/>
      </c>
      <c r="P2661" t="str">
        <v/>
      </c>
      <c r="Q2661">
        <v>2637</v>
      </c>
      <c r="R2661" t="str">
        <v>bf4d83f9-5064-4958-af6e-e4c21b2e4880</v>
      </c>
      <c r="S2661" t="str">
        <v>94279771-0dd8-44b8-955b-275714b1489b</v>
      </c>
      <c r="T2661" t="str">
        <v>2c7372f8-fb69-4810-85dd-0468259452c6</v>
      </c>
      <c r="U2661" t="str">
        <v>ICE002660</v>
      </c>
      <c r="V2661" t="b">
        <f>ISNUMBER(MATCH( ""&amp; T2661,  Emploees!AC:AC,0))</f>
        <v>0</v>
      </c>
      <c r="W2661" t="b">
        <f>IF(V2661,FALSE,ISNUMBER(MATCH(T2661,Emploees!B:B,0)))</f>
        <v>0</v>
      </c>
      <c r="X2661" t="b">
        <v>1</v>
      </c>
      <c r="Y2661" t="e">
        <f>MATCH(ROW(),Sheet2!$A$2:$A$8,0)</f>
        <v>#N/A</v>
      </c>
    </row>
    <row r="2662" spans="1:25" hidden="1" x14ac:dyDescent="0.25">
      <c r="A2662" t="str">
        <v>დიმიტრი ახვლედიანი</v>
      </c>
      <c r="B2662" t="str">
        <v>01017049752</v>
      </c>
      <c r="C2662" s="19" t="str">
        <v/>
      </c>
      <c r="E2662" t="str">
        <v>Male</v>
      </c>
      <c r="F2662" t="b">
        <v>1</v>
      </c>
      <c r="H2662" t="str">
        <v/>
      </c>
      <c r="I2662" t="str">
        <v/>
      </c>
      <c r="J2662" t="str">
        <v/>
      </c>
      <c r="K2662" t="str">
        <v>GE77BG0000000783042400</v>
      </c>
      <c r="M2662" t="str">
        <v/>
      </c>
      <c r="N2662" t="str">
        <v/>
      </c>
      <c r="O2662" t="str">
        <v/>
      </c>
      <c r="P2662" t="str">
        <v/>
      </c>
      <c r="Q2662" t="str">
        <v/>
      </c>
      <c r="R2662" t="str">
        <v>bf4d83f9-5064-4958-af6e-e4c21b2e4880</v>
      </c>
      <c r="S2662" t="str">
        <v>94279771-0dd8-44b8-955b-275714b1489b</v>
      </c>
      <c r="T2662" t="str">
        <v>ba797b0d-84dd-42e8-b7af-e867741dcb94</v>
      </c>
      <c r="U2662" t="str">
        <v>ICE002661</v>
      </c>
      <c r="V2662" t="b">
        <f>ISNUMBER(MATCH( ""&amp; T2662,  Emploees!AC:AC,0))</f>
        <v>1</v>
      </c>
      <c r="W2662" t="b">
        <f>IF(V2662,FALSE,ISNUMBER(MATCH(T2662,Emploees!B:B,0)))</f>
        <v>0</v>
      </c>
      <c r="X2662" t="b">
        <v>1</v>
      </c>
      <c r="Y2662" t="e">
        <f>MATCH(ROW(),Sheet2!$A$2:$A$8,0)</f>
        <v>#N/A</v>
      </c>
    </row>
    <row r="2663" spans="1:25" hidden="1" x14ac:dyDescent="0.25">
      <c r="A2663" t="str">
        <v>ნიუ გრუპ დეველოპმენტი</v>
      </c>
      <c r="B2663" t="str">
        <v>405650727</v>
      </c>
      <c r="C2663" s="19" t="str">
        <v/>
      </c>
      <c r="E2663" t="str">
        <v/>
      </c>
      <c r="F2663" t="str">
        <v/>
      </c>
      <c r="H2663" t="str">
        <v/>
      </c>
      <c r="I2663" t="str">
        <v/>
      </c>
      <c r="J2663" t="str">
        <v/>
      </c>
      <c r="K2663" t="str">
        <v/>
      </c>
      <c r="M2663" t="str">
        <v/>
      </c>
      <c r="N2663" t="str">
        <v/>
      </c>
      <c r="O2663" t="str">
        <v/>
      </c>
      <c r="P2663" t="str">
        <v/>
      </c>
      <c r="Q2663">
        <v>2664</v>
      </c>
      <c r="R2663" t="str">
        <v>0d51a686-652b-478f-9502-50b11abafa54</v>
      </c>
      <c r="S2663" t="str">
        <v>94279771-0dd8-44b8-955b-275714b1489b</v>
      </c>
      <c r="T2663" t="str">
        <v>3fa873fb-3998-4756-b45f-2f6c3f9c48d7</v>
      </c>
      <c r="U2663" t="str">
        <v>ICE002662</v>
      </c>
      <c r="V2663" t="b">
        <f>ISNUMBER(MATCH( ""&amp; T2663,  Emploees!AC:AC,0))</f>
        <v>0</v>
      </c>
      <c r="W2663" t="b">
        <f>IF(V2663,FALSE,ISNUMBER(MATCH(T2663,Emploees!B:B,0)))</f>
        <v>0</v>
      </c>
      <c r="X2663" t="b">
        <v>1</v>
      </c>
      <c r="Y2663" t="e">
        <f>MATCH(ROW(),Sheet2!$A$2:$A$8,0)</f>
        <v>#N/A</v>
      </c>
    </row>
    <row r="2664" spans="1:25" hidden="1" x14ac:dyDescent="0.25">
      <c r="A2664" t="str">
        <v>ლევანი ქეთიაშვილი</v>
      </c>
      <c r="B2664" t="str">
        <v>08001035789</v>
      </c>
      <c r="C2664" s="19" t="str">
        <v/>
      </c>
      <c r="E2664" t="str">
        <v>Male</v>
      </c>
      <c r="F2664" t="b">
        <v>1</v>
      </c>
      <c r="H2664" t="str">
        <v/>
      </c>
      <c r="I2664" t="str">
        <v/>
      </c>
      <c r="J2664" t="str">
        <v/>
      </c>
      <c r="K2664" t="str">
        <v>GE17BG0000000537977345</v>
      </c>
      <c r="M2664" t="str">
        <v/>
      </c>
      <c r="N2664" t="str">
        <v/>
      </c>
      <c r="O2664" t="str">
        <v/>
      </c>
      <c r="P2664" t="str">
        <v/>
      </c>
      <c r="Q2664">
        <v>2363</v>
      </c>
      <c r="R2664" t="str">
        <v>bf4d83f9-5064-4958-af6e-e4c21b2e4880</v>
      </c>
      <c r="S2664" t="str">
        <v>94279771-0dd8-44b8-955b-275714b1489b</v>
      </c>
      <c r="T2664" t="str">
        <v>d5b7729c-3ac5-47c8-8f59-4c866642a8b2</v>
      </c>
      <c r="U2664" t="str">
        <v>ICE002663</v>
      </c>
      <c r="V2664" t="b">
        <f>ISNUMBER(MATCH( ""&amp; T2664,  Emploees!AC:AC,0))</f>
        <v>0</v>
      </c>
      <c r="W2664" t="b">
        <f>IF(V2664,FALSE,ISNUMBER(MATCH(T2664,Emploees!B:B,0)))</f>
        <v>0</v>
      </c>
      <c r="X2664" t="b">
        <v>1</v>
      </c>
      <c r="Y2664" t="e">
        <f>MATCH(ROW(),Sheet2!$A$2:$A$8,0)</f>
        <v>#N/A</v>
      </c>
    </row>
    <row r="2665" spans="1:25" hidden="1" x14ac:dyDescent="0.25">
      <c r="A2665" t="str">
        <v>თორნიკე ბაქრაძე</v>
      </c>
      <c r="B2665" t="str">
        <v>01019059023</v>
      </c>
      <c r="C2665" s="19" t="str">
        <v/>
      </c>
      <c r="E2665" t="str">
        <v>Male</v>
      </c>
      <c r="F2665" t="str">
        <v/>
      </c>
      <c r="H2665" t="str">
        <v/>
      </c>
      <c r="I2665" t="str">
        <v/>
      </c>
      <c r="J2665" t="str">
        <v/>
      </c>
      <c r="K2665" t="str">
        <v>GE68TB7296945064300073</v>
      </c>
      <c r="M2665" t="str">
        <v/>
      </c>
      <c r="N2665" t="str">
        <v/>
      </c>
      <c r="O2665" t="str">
        <v/>
      </c>
      <c r="P2665" t="str">
        <v/>
      </c>
      <c r="Q2665">
        <v>2619</v>
      </c>
      <c r="R2665" t="str">
        <v>ba538574-e93f-4ce8-a780-667b61fc970a</v>
      </c>
      <c r="S2665" t="str">
        <v>94279771-0dd8-44b8-955b-275714b1489b</v>
      </c>
      <c r="T2665" t="str">
        <v>b769826f-8fe6-4c68-a2fd-0479fdbb3d3a</v>
      </c>
      <c r="U2665" t="str">
        <v>ICE002664</v>
      </c>
      <c r="V2665" t="b">
        <f>ISNUMBER(MATCH( ""&amp; T2665,  Emploees!AC:AC,0))</f>
        <v>0</v>
      </c>
      <c r="W2665" t="b">
        <f>IF(V2665,FALSE,ISNUMBER(MATCH(T2665,Emploees!B:B,0)))</f>
        <v>0</v>
      </c>
      <c r="X2665" t="b">
        <v>1</v>
      </c>
      <c r="Y2665" t="e">
        <f>MATCH(ROW(),Sheet2!$A$2:$A$8,0)</f>
        <v>#N/A</v>
      </c>
    </row>
    <row r="2666" spans="1:25" hidden="1" x14ac:dyDescent="0.25">
      <c r="A2666" t="str">
        <v>ლაშა რომანაძე</v>
      </c>
      <c r="B2666" t="str">
        <v>61004057465</v>
      </c>
      <c r="C2666" s="19" t="str">
        <v/>
      </c>
      <c r="E2666" t="str">
        <v>Male</v>
      </c>
      <c r="F2666" t="b">
        <v>0</v>
      </c>
      <c r="H2666" t="str">
        <v/>
      </c>
      <c r="I2666" t="str">
        <v/>
      </c>
      <c r="J2666" t="str">
        <v/>
      </c>
      <c r="K2666" t="str">
        <v>GE94BG0000000346125576</v>
      </c>
      <c r="M2666" t="str">
        <v/>
      </c>
      <c r="N2666" t="str">
        <v/>
      </c>
      <c r="O2666" t="str">
        <v/>
      </c>
      <c r="P2666" t="str">
        <v/>
      </c>
      <c r="Q2666" t="str">
        <v/>
      </c>
      <c r="R2666" t="str">
        <v>bf4d83f9-5064-4958-af6e-e4c21b2e4880</v>
      </c>
      <c r="S2666" t="str">
        <v>94279771-0dd8-44b8-955b-275714b1489b</v>
      </c>
      <c r="T2666" t="str">
        <v>53769ad1-5b97-4234-bd13-e3e98ab1a160</v>
      </c>
      <c r="U2666" t="str">
        <v>ICE002665</v>
      </c>
      <c r="V2666" t="b">
        <f>ISNUMBER(MATCH( ""&amp; T2666,  Emploees!AC:AC,0))</f>
        <v>0</v>
      </c>
      <c r="W2666" t="b">
        <f>IF(V2666,FALSE,ISNUMBER(MATCH(T2666,Emploees!B:B,0)))</f>
        <v>0</v>
      </c>
      <c r="X2666" t="b">
        <v>1</v>
      </c>
      <c r="Y2666" t="e">
        <f>MATCH(ROW(),Sheet2!$A$2:$A$8,0)</f>
        <v>#N/A</v>
      </c>
    </row>
    <row r="2667" spans="1:25" hidden="1" x14ac:dyDescent="0.25">
      <c r="A2667" t="str">
        <v>რეზო კოპალეიშვილი</v>
      </c>
      <c r="B2667" t="str">
        <v>37401062763</v>
      </c>
      <c r="C2667" s="19" t="str">
        <v/>
      </c>
      <c r="E2667" t="str">
        <v>Male</v>
      </c>
      <c r="F2667" t="b">
        <v>1</v>
      </c>
      <c r="H2667" t="str">
        <v/>
      </c>
      <c r="I2667" t="str">
        <v/>
      </c>
      <c r="J2667" t="str">
        <v/>
      </c>
      <c r="K2667" t="str">
        <v>GE28BG0000000605358197</v>
      </c>
      <c r="M2667" t="str">
        <v/>
      </c>
      <c r="N2667" t="str">
        <v/>
      </c>
      <c r="O2667" t="str">
        <v/>
      </c>
      <c r="P2667" t="str">
        <v/>
      </c>
      <c r="Q2667" t="str">
        <v/>
      </c>
      <c r="R2667" t="str">
        <v>bf4d83f9-5064-4958-af6e-e4c21b2e4880</v>
      </c>
      <c r="S2667" t="str">
        <v>94279771-0dd8-44b8-955b-275714b1489b</v>
      </c>
      <c r="T2667" t="str">
        <v>18dbc7ff-4da3-45ba-b957-e594c5380246</v>
      </c>
      <c r="U2667" t="str">
        <v>ICE002666</v>
      </c>
      <c r="V2667" t="b">
        <f>ISNUMBER(MATCH( ""&amp; T2667,  Emploees!AC:AC,0))</f>
        <v>0</v>
      </c>
      <c r="W2667" t="b">
        <f>IF(V2667,FALSE,ISNUMBER(MATCH(T2667,Emploees!B:B,0)))</f>
        <v>0</v>
      </c>
      <c r="X2667" t="b">
        <v>1</v>
      </c>
      <c r="Y2667" t="e">
        <f>MATCH(ROW(),Sheet2!$A$2:$A$8,0)</f>
        <v>#N/A</v>
      </c>
    </row>
    <row r="2668" spans="1:25" hidden="1" x14ac:dyDescent="0.25">
      <c r="A2668" t="str">
        <v>თმ ჯგუფი</v>
      </c>
      <c r="B2668" t="str">
        <v>405226802</v>
      </c>
      <c r="C2668" s="19" t="str">
        <v/>
      </c>
      <c r="E2668" t="str">
        <v/>
      </c>
      <c r="F2668" t="str">
        <v/>
      </c>
      <c r="H2668" t="str">
        <v/>
      </c>
      <c r="I2668" t="str">
        <v/>
      </c>
      <c r="J2668" t="str">
        <v/>
      </c>
      <c r="K2668" t="str">
        <v/>
      </c>
      <c r="M2668" t="str">
        <v/>
      </c>
      <c r="N2668" t="str">
        <v/>
      </c>
      <c r="O2668" t="str">
        <v/>
      </c>
      <c r="P2668" t="str">
        <v/>
      </c>
      <c r="Q2668">
        <v>2675</v>
      </c>
      <c r="R2668" t="str">
        <v>0d51a686-652b-478f-9502-50b11abafa54</v>
      </c>
      <c r="S2668" t="str">
        <v>94279771-0dd8-44b8-955b-275714b1489b</v>
      </c>
      <c r="T2668" t="str">
        <v>3bfecaf0-3360-4369-b862-dba8e8888c72</v>
      </c>
      <c r="U2668" t="str">
        <v>ICE002667</v>
      </c>
      <c r="V2668" t="b">
        <f>ISNUMBER(MATCH( ""&amp; T2668,  Emploees!AC:AC,0))</f>
        <v>0</v>
      </c>
      <c r="W2668" t="b">
        <f>IF(V2668,FALSE,ISNUMBER(MATCH(T2668,Emploees!B:B,0)))</f>
        <v>0</v>
      </c>
      <c r="X2668" t="b">
        <v>1</v>
      </c>
      <c r="Y2668" t="e">
        <f>MATCH(ROW(),Sheet2!$A$2:$A$8,0)</f>
        <v>#N/A</v>
      </c>
    </row>
    <row r="2669" spans="1:25" hidden="1" x14ac:dyDescent="0.25">
      <c r="A2669" t="str">
        <v>ზურაბი გოგილაშვილი</v>
      </c>
      <c r="B2669" t="str">
        <v>20001044679</v>
      </c>
      <c r="C2669" s="19" t="str">
        <v/>
      </c>
      <c r="E2669" t="str">
        <v>Male</v>
      </c>
      <c r="F2669" t="b">
        <v>1</v>
      </c>
      <c r="H2669" t="str">
        <v/>
      </c>
      <c r="I2669" t="str">
        <v/>
      </c>
      <c r="J2669" t="str">
        <v/>
      </c>
      <c r="K2669" t="str">
        <v>GE22BG0000000101514309</v>
      </c>
      <c r="M2669" t="str">
        <v/>
      </c>
      <c r="N2669" t="str">
        <v/>
      </c>
      <c r="O2669" t="str">
        <v/>
      </c>
      <c r="P2669" t="str">
        <v/>
      </c>
      <c r="Q2669">
        <v>2662</v>
      </c>
      <c r="R2669" t="str">
        <v>bf4d83f9-5064-4958-af6e-e4c21b2e4880</v>
      </c>
      <c r="S2669" t="str">
        <v>94279771-0dd8-44b8-955b-275714b1489b</v>
      </c>
      <c r="T2669" t="str">
        <v>f7fe5e31-1b0d-4e72-b892-f9d119d5b044</v>
      </c>
      <c r="U2669" t="str">
        <v>ICE002668</v>
      </c>
      <c r="V2669" t="b">
        <f>ISNUMBER(MATCH( ""&amp; T2669,  Emploees!AC:AC,0))</f>
        <v>0</v>
      </c>
      <c r="W2669" t="b">
        <f>IF(V2669,FALSE,ISNUMBER(MATCH(T2669,Emploees!B:B,0)))</f>
        <v>0</v>
      </c>
      <c r="X2669" t="b">
        <v>1</v>
      </c>
      <c r="Y2669" t="e">
        <f>MATCH(ROW(),Sheet2!$A$2:$A$8,0)</f>
        <v>#N/A</v>
      </c>
    </row>
    <row r="2670" spans="1:25" hidden="1" x14ac:dyDescent="0.25">
      <c r="A2670" t="str">
        <v>იოსები ბარნოვი</v>
      </c>
      <c r="B2670" t="str">
        <v>01001045624</v>
      </c>
      <c r="C2670" s="19" t="str">
        <v/>
      </c>
      <c r="E2670" t="str">
        <v>Male</v>
      </c>
      <c r="F2670" t="b">
        <v>1</v>
      </c>
      <c r="H2670" t="str">
        <v/>
      </c>
      <c r="I2670" t="str">
        <v/>
      </c>
      <c r="J2670" t="str">
        <v/>
      </c>
      <c r="K2670" t="str">
        <v>GE35BG0000000351349700</v>
      </c>
      <c r="M2670" t="str">
        <v/>
      </c>
      <c r="N2670" t="str">
        <v/>
      </c>
      <c r="O2670" t="str">
        <v/>
      </c>
      <c r="P2670" t="str">
        <v/>
      </c>
      <c r="Q2670" t="str">
        <v/>
      </c>
      <c r="R2670" t="str">
        <v>bf4d83f9-5064-4958-af6e-e4c21b2e4880</v>
      </c>
      <c r="S2670" t="str">
        <v>94279771-0dd8-44b8-955b-275714b1489b</v>
      </c>
      <c r="T2670" t="str">
        <v>617ed037-96f0-4be9-8978-0e94807221fc</v>
      </c>
      <c r="U2670" t="str">
        <v>ICE002669</v>
      </c>
      <c r="V2670" t="b">
        <f>ISNUMBER(MATCH( ""&amp; T2670,  Emploees!AC:AC,0))</f>
        <v>0</v>
      </c>
      <c r="W2670" t="b">
        <f>IF(V2670,FALSE,ISNUMBER(MATCH(T2670,Emploees!B:B,0)))</f>
        <v>0</v>
      </c>
      <c r="X2670" t="b">
        <v>1</v>
      </c>
      <c r="Y2670" t="e">
        <f>MATCH(ROW(),Sheet2!$A$2:$A$8,0)</f>
        <v>#N/A</v>
      </c>
    </row>
    <row r="2671" spans="1:25" hidden="1" x14ac:dyDescent="0.25">
      <c r="A2671" t="str">
        <v>კომპაქტ მუხიანი</v>
      </c>
      <c r="B2671" t="str">
        <v>405568675</v>
      </c>
      <c r="C2671" s="19" t="str">
        <v/>
      </c>
      <c r="E2671" t="str">
        <v/>
      </c>
      <c r="F2671" t="str">
        <v/>
      </c>
      <c r="H2671" t="str">
        <v/>
      </c>
      <c r="I2671" t="str">
        <v/>
      </c>
      <c r="J2671" t="str">
        <v/>
      </c>
      <c r="K2671" t="str">
        <v>GE57LB0113115913301001</v>
      </c>
      <c r="M2671" t="str">
        <v/>
      </c>
      <c r="N2671" t="str">
        <v/>
      </c>
      <c r="O2671" t="str">
        <v/>
      </c>
      <c r="P2671" t="str">
        <v/>
      </c>
      <c r="Q2671">
        <v>2667</v>
      </c>
      <c r="R2671" t="str">
        <v>0d51a686-652b-478f-9502-50b11abafa54</v>
      </c>
      <c r="S2671" t="str">
        <v>94279771-0dd8-44b8-955b-275714b1489b</v>
      </c>
      <c r="T2671" t="str">
        <v>4ae41a6d-ac3e-44e2-bd81-442223e3d5e8</v>
      </c>
      <c r="U2671" t="str">
        <v>ICE002670</v>
      </c>
      <c r="V2671" t="b">
        <f>ISNUMBER(MATCH( ""&amp; T2671,  Emploees!AC:AC,0))</f>
        <v>0</v>
      </c>
      <c r="W2671" t="b">
        <f>IF(V2671,FALSE,ISNUMBER(MATCH(T2671,Emploees!B:B,0)))</f>
        <v>0</v>
      </c>
      <c r="X2671" t="b">
        <v>1</v>
      </c>
      <c r="Y2671" t="e">
        <f>MATCH(ROW(),Sheet2!$A$2:$A$8,0)</f>
        <v>#N/A</v>
      </c>
    </row>
    <row r="2672" spans="1:25" hidden="1" x14ac:dyDescent="0.25">
      <c r="A2672" t="str">
        <v>ყვარლის მარანი</v>
      </c>
      <c r="B2672" t="str">
        <v>441554499</v>
      </c>
      <c r="C2672" s="19" t="str">
        <v/>
      </c>
      <c r="E2672" t="str">
        <v/>
      </c>
      <c r="F2672" t="str">
        <v/>
      </c>
      <c r="H2672" t="str">
        <v/>
      </c>
      <c r="I2672" t="str">
        <v/>
      </c>
      <c r="J2672" t="str">
        <v/>
      </c>
      <c r="K2672" t="str">
        <v/>
      </c>
      <c r="M2672" t="str">
        <v/>
      </c>
      <c r="N2672" t="str">
        <v/>
      </c>
      <c r="O2672" t="str">
        <v/>
      </c>
      <c r="P2672" t="str">
        <v/>
      </c>
      <c r="Q2672">
        <v>2085</v>
      </c>
      <c r="R2672" t="str">
        <v>0d51a686-652b-478f-9502-50b11abafa54</v>
      </c>
      <c r="S2672" t="str">
        <v>94279771-0dd8-44b8-955b-275714b1489b</v>
      </c>
      <c r="T2672" t="str">
        <v>953399c4-7628-4f67-a268-fd36c0a59459</v>
      </c>
      <c r="U2672" t="str">
        <v>ICE002671</v>
      </c>
      <c r="V2672" t="b">
        <f>ISNUMBER(MATCH( ""&amp; T2672,  Emploees!AC:AC,0))</f>
        <v>0</v>
      </c>
      <c r="W2672" t="b">
        <f>IF(V2672,FALSE,ISNUMBER(MATCH(T2672,Emploees!B:B,0)))</f>
        <v>0</v>
      </c>
      <c r="X2672" t="b">
        <v>1</v>
      </c>
      <c r="Y2672" t="e">
        <f>MATCH(ROW(),Sheet2!$A$2:$A$8,0)</f>
        <v>#N/A</v>
      </c>
    </row>
    <row r="2673" spans="1:25" hidden="1" x14ac:dyDescent="0.25">
      <c r="A2673" t="str">
        <v>DMS</v>
      </c>
      <c r="B2673" t="str">
        <v>404868728</v>
      </c>
      <c r="C2673" s="19" t="str">
        <v/>
      </c>
      <c r="E2673" t="str">
        <v/>
      </c>
      <c r="F2673" t="str">
        <v/>
      </c>
      <c r="H2673" t="str">
        <v/>
      </c>
      <c r="I2673" t="str">
        <v/>
      </c>
      <c r="J2673" t="str">
        <v/>
      </c>
      <c r="K2673" t="str">
        <v/>
      </c>
      <c r="M2673" t="str">
        <v/>
      </c>
      <c r="N2673" t="str">
        <v/>
      </c>
      <c r="O2673" t="str">
        <v/>
      </c>
      <c r="P2673" t="str">
        <v/>
      </c>
      <c r="Q2673">
        <v>2668</v>
      </c>
      <c r="R2673" t="str">
        <v>0d51a686-652b-478f-9502-50b11abafa54</v>
      </c>
      <c r="S2673" t="str">
        <v>94279771-0dd8-44b8-955b-275714b1489b</v>
      </c>
      <c r="T2673" t="str">
        <v>2aa423e9-6a2d-4193-b467-03bdf7da3a0c</v>
      </c>
      <c r="U2673" t="str">
        <v>ICE002672</v>
      </c>
      <c r="V2673" t="b">
        <f>ISNUMBER(MATCH( ""&amp; T2673,  Emploees!AC:AC,0))</f>
        <v>0</v>
      </c>
      <c r="W2673" t="b">
        <f>IF(V2673,FALSE,ISNUMBER(MATCH(T2673,Emploees!B:B,0)))</f>
        <v>0</v>
      </c>
      <c r="X2673" t="b">
        <v>1</v>
      </c>
      <c r="Y2673" t="e">
        <f>MATCH(ROW(),Sheet2!$A$2:$A$8,0)</f>
        <v>#N/A</v>
      </c>
    </row>
    <row r="2674" spans="1:25" hidden="1" x14ac:dyDescent="0.25">
      <c r="A2674" t="str">
        <v>ეკატერინე ზედელაშვილი</v>
      </c>
      <c r="B2674" t="str">
        <v>01012009115</v>
      </c>
      <c r="C2674" s="19" t="str">
        <v/>
      </c>
      <c r="E2674" t="str">
        <v>Female</v>
      </c>
      <c r="F2674" t="b">
        <v>1</v>
      </c>
      <c r="H2674" t="str">
        <v/>
      </c>
      <c r="I2674" t="str">
        <v/>
      </c>
      <c r="J2674" t="str">
        <v/>
      </c>
      <c r="K2674" t="str">
        <v>GE81BG0000000586692988</v>
      </c>
      <c r="M2674" t="str">
        <v/>
      </c>
      <c r="N2674" t="str">
        <v/>
      </c>
      <c r="O2674" t="str">
        <v/>
      </c>
      <c r="P2674" t="str">
        <v/>
      </c>
      <c r="Q2674">
        <v>2670</v>
      </c>
      <c r="R2674" t="str">
        <v>bf4d83f9-5064-4958-af6e-e4c21b2e4880</v>
      </c>
      <c r="S2674" t="str">
        <v>94279771-0dd8-44b8-955b-275714b1489b</v>
      </c>
      <c r="T2674" t="str">
        <v>d5022081-a740-4f71-a63d-b6dd00717fbe</v>
      </c>
      <c r="U2674" t="str">
        <v>ICE002673</v>
      </c>
      <c r="V2674" t="b">
        <f>ISNUMBER(MATCH( ""&amp; T2674,  Emploees!AC:AC,0))</f>
        <v>0</v>
      </c>
      <c r="W2674" t="b">
        <f>IF(V2674,FALSE,ISNUMBER(MATCH(T2674,Emploees!B:B,0)))</f>
        <v>0</v>
      </c>
      <c r="X2674" t="b">
        <v>1</v>
      </c>
      <c r="Y2674" t="e">
        <f>MATCH(ROW(),Sheet2!$A$2:$A$8,0)</f>
        <v>#N/A</v>
      </c>
    </row>
    <row r="2675" spans="1:25" hidden="1" x14ac:dyDescent="0.25">
      <c r="A2675" t="str">
        <v>ჰერც ჯგუფი</v>
      </c>
      <c r="B2675" t="str">
        <v>405121933</v>
      </c>
      <c r="C2675" s="19" t="str">
        <v/>
      </c>
      <c r="E2675" t="str">
        <v/>
      </c>
      <c r="F2675" t="str">
        <v/>
      </c>
      <c r="H2675" t="str">
        <v/>
      </c>
      <c r="I2675" t="str">
        <v/>
      </c>
      <c r="J2675" t="str">
        <v/>
      </c>
      <c r="K2675" t="str">
        <v>GE61TB7084536080100009</v>
      </c>
      <c r="M2675" t="str">
        <v/>
      </c>
      <c r="N2675" t="str">
        <v/>
      </c>
      <c r="O2675" t="str">
        <v/>
      </c>
      <c r="P2675" t="str">
        <v/>
      </c>
      <c r="Q2675">
        <v>2672</v>
      </c>
      <c r="R2675" t="str">
        <v>0d51a686-652b-478f-9502-50b11abafa54</v>
      </c>
      <c r="S2675" t="str">
        <v>94279771-0dd8-44b8-955b-275714b1489b</v>
      </c>
      <c r="T2675" t="str">
        <v>1f295f2b-2a73-4b11-b089-a3015d558fc6</v>
      </c>
      <c r="U2675" t="str">
        <v>ICE002674</v>
      </c>
      <c r="V2675" t="b">
        <f>ISNUMBER(MATCH( ""&amp; T2675,  Emploees!AC:AC,0))</f>
        <v>0</v>
      </c>
      <c r="W2675" t="b">
        <f>IF(V2675,FALSE,ISNUMBER(MATCH(T2675,Emploees!B:B,0)))</f>
        <v>0</v>
      </c>
      <c r="X2675" t="b">
        <v>1</v>
      </c>
      <c r="Y2675" t="e">
        <f>MATCH(ROW(),Sheet2!$A$2:$A$8,0)</f>
        <v>#N/A</v>
      </c>
    </row>
    <row r="2676" spans="1:25" hidden="1" x14ac:dyDescent="0.25">
      <c r="A2676" t="str">
        <v>HERA GLOBAL CELIK BORU TICARET LTD</v>
      </c>
      <c r="B2676" t="str">
        <v/>
      </c>
      <c r="C2676" s="19" t="str">
        <v/>
      </c>
      <c r="E2676" t="str">
        <v/>
      </c>
      <c r="F2676" t="str">
        <v/>
      </c>
      <c r="H2676" t="str">
        <v/>
      </c>
      <c r="I2676" t="str">
        <v/>
      </c>
      <c r="J2676" t="str">
        <v/>
      </c>
      <c r="K2676" t="str">
        <v/>
      </c>
      <c r="M2676" t="str">
        <v/>
      </c>
      <c r="N2676" t="str">
        <v/>
      </c>
      <c r="O2676" t="str">
        <v/>
      </c>
      <c r="P2676" t="str">
        <v/>
      </c>
      <c r="Q2676" t="str">
        <v/>
      </c>
      <c r="R2676" t="str">
        <v>7766e9c2-0094-4090-adf4-ef017062457f</v>
      </c>
      <c r="S2676" t="str">
        <v>53cc2ab4-7af4-40a4-8f56-ef11c416822b</v>
      </c>
      <c r="T2676" t="str">
        <v>293cf82d-b779-49fa-9ac9-50e9bb64676a</v>
      </c>
      <c r="U2676" t="str">
        <v>ICE002675</v>
      </c>
      <c r="V2676" t="b">
        <f>ISNUMBER(MATCH( ""&amp; T2676,  Emploees!AC:AC,0))</f>
        <v>0</v>
      </c>
      <c r="W2676" t="b">
        <f>IF(V2676,FALSE,ISNUMBER(MATCH(T2676,Emploees!B:B,0)))</f>
        <v>0</v>
      </c>
      <c r="X2676" t="b">
        <v>1</v>
      </c>
      <c r="Y2676" t="e">
        <f>MATCH(ROW(),Sheet2!$A$2:$A$8,0)</f>
        <v>#N/A</v>
      </c>
    </row>
    <row r="2677" spans="1:25" hidden="1" x14ac:dyDescent="0.25">
      <c r="A2677" t="str">
        <v>სიბიდი დეველოპმენტი</v>
      </c>
      <c r="B2677">
        <v>404382921</v>
      </c>
      <c r="C2677" s="19" t="str">
        <v/>
      </c>
      <c r="E2677" t="str">
        <v/>
      </c>
      <c r="F2677" t="str">
        <v/>
      </c>
      <c r="H2677" t="str">
        <v/>
      </c>
      <c r="I2677" t="str">
        <v/>
      </c>
      <c r="J2677" t="str">
        <v/>
      </c>
      <c r="K2677" t="str">
        <v/>
      </c>
      <c r="M2677" t="str">
        <v/>
      </c>
      <c r="N2677" t="str">
        <v/>
      </c>
      <c r="O2677" t="str">
        <v/>
      </c>
      <c r="P2677" t="str">
        <v/>
      </c>
      <c r="Q2677">
        <v>2661</v>
      </c>
      <c r="R2677" t="str">
        <v>0d51a686-652b-478f-9502-50b11abafa54</v>
      </c>
      <c r="S2677" t="str">
        <v>94279771-0dd8-44b8-955b-275714b1489b</v>
      </c>
      <c r="T2677" t="str">
        <v>ced534c2-b8b9-43c9-9746-b763c50283d2</v>
      </c>
      <c r="U2677" t="str">
        <v>ICE002676</v>
      </c>
      <c r="V2677" t="b">
        <f>ISNUMBER(MATCH( ""&amp; T2677,  Emploees!AC:AC,0))</f>
        <v>0</v>
      </c>
      <c r="W2677" t="b">
        <f>IF(V2677,FALSE,ISNUMBER(MATCH(T2677,Emploees!B:B,0)))</f>
        <v>0</v>
      </c>
      <c r="X2677" t="b">
        <v>1</v>
      </c>
      <c r="Y2677" t="e">
        <f>MATCH(ROW(),Sheet2!$A$2:$A$8,0)</f>
        <v>#N/A</v>
      </c>
    </row>
    <row r="2678" spans="1:25" hidden="1" x14ac:dyDescent="0.25">
      <c r="A2678" t="str">
        <v>თბილისი ეარფორთ ჰოთელ</v>
      </c>
      <c r="B2678">
        <v>406471269</v>
      </c>
      <c r="C2678" s="19" t="str">
        <v/>
      </c>
      <c r="E2678" t="str">
        <v/>
      </c>
      <c r="F2678" t="str">
        <v/>
      </c>
      <c r="H2678" t="str">
        <v/>
      </c>
      <c r="I2678" t="str">
        <v/>
      </c>
      <c r="J2678" t="str">
        <v/>
      </c>
      <c r="K2678" t="str">
        <v/>
      </c>
      <c r="M2678" t="str">
        <v/>
      </c>
      <c r="N2678" t="str">
        <v/>
      </c>
      <c r="O2678" t="str">
        <v/>
      </c>
      <c r="P2678" t="str">
        <v/>
      </c>
      <c r="Q2678">
        <v>2651</v>
      </c>
      <c r="R2678" t="str">
        <v>0d51a686-652b-478f-9502-50b11abafa54</v>
      </c>
      <c r="S2678" t="str">
        <v>94279771-0dd8-44b8-955b-275714b1489b</v>
      </c>
      <c r="T2678" t="str">
        <v>36746e69-7093-4ed4-ab56-8af69b3f9839</v>
      </c>
      <c r="U2678" t="str">
        <v>ICE002677</v>
      </c>
      <c r="V2678" t="b">
        <f>ISNUMBER(MATCH( ""&amp; T2678,  Emploees!AC:AC,0))</f>
        <v>0</v>
      </c>
      <c r="W2678" t="b">
        <f>IF(V2678,FALSE,ISNUMBER(MATCH(T2678,Emploees!B:B,0)))</f>
        <v>0</v>
      </c>
      <c r="X2678" t="b">
        <v>1</v>
      </c>
      <c r="Y2678" t="e">
        <f>MATCH(ROW(),Sheet2!$A$2:$A$8,0)</f>
        <v>#N/A</v>
      </c>
    </row>
    <row r="2679" spans="1:25" hidden="1" x14ac:dyDescent="0.25">
      <c r="A2679" t="str">
        <v>ოქროს სანაპირო</v>
      </c>
      <c r="B2679">
        <v>445465773</v>
      </c>
      <c r="C2679" s="19" t="str">
        <v/>
      </c>
      <c r="E2679" t="str">
        <v/>
      </c>
      <c r="F2679" t="str">
        <v/>
      </c>
      <c r="H2679" t="str">
        <v/>
      </c>
      <c r="I2679" t="str">
        <v/>
      </c>
      <c r="J2679" t="str">
        <v/>
      </c>
      <c r="K2679" t="str">
        <v/>
      </c>
      <c r="M2679" t="str">
        <v/>
      </c>
      <c r="N2679" t="str">
        <v/>
      </c>
      <c r="O2679" t="str">
        <v/>
      </c>
      <c r="P2679" t="str">
        <v/>
      </c>
      <c r="Q2679">
        <v>2555</v>
      </c>
      <c r="R2679" t="str">
        <v>0d51a686-652b-478f-9502-50b11abafa54</v>
      </c>
      <c r="S2679" t="str">
        <v>94279771-0dd8-44b8-955b-275714b1489b</v>
      </c>
      <c r="T2679" t="str">
        <v>fc76d846-a1a8-4d93-8907-16b776e3004b</v>
      </c>
      <c r="U2679" t="str">
        <v>ICE002678</v>
      </c>
      <c r="V2679" t="b">
        <f>ISNUMBER(MATCH( ""&amp; T2679,  Emploees!AC:AC,0))</f>
        <v>0</v>
      </c>
      <c r="W2679" t="b">
        <f>IF(V2679,FALSE,ISNUMBER(MATCH(T2679,Emploees!B:B,0)))</f>
        <v>0</v>
      </c>
      <c r="X2679" t="b">
        <v>1</v>
      </c>
      <c r="Y2679" t="e">
        <f>MATCH(ROW(),Sheet2!$A$2:$A$8,0)</f>
        <v>#N/A</v>
      </c>
    </row>
    <row r="2680" spans="1:25" hidden="1" x14ac:dyDescent="0.25">
      <c r="A2680" t="str">
        <v>ვოლსი საბურთალო</v>
      </c>
      <c r="B2680">
        <v>405372109</v>
      </c>
      <c r="C2680" s="19" t="str">
        <v/>
      </c>
      <c r="E2680" t="str">
        <v/>
      </c>
      <c r="F2680" t="str">
        <v/>
      </c>
      <c r="H2680" t="str">
        <v/>
      </c>
      <c r="I2680" t="str">
        <v/>
      </c>
      <c r="J2680" t="str">
        <v/>
      </c>
      <c r="K2680" t="str">
        <v/>
      </c>
      <c r="M2680" t="str">
        <v/>
      </c>
      <c r="N2680" t="str">
        <v/>
      </c>
      <c r="O2680" t="str">
        <v/>
      </c>
      <c r="P2680" t="str">
        <v/>
      </c>
      <c r="Q2680">
        <v>2529</v>
      </c>
      <c r="R2680" t="str">
        <v>0d51a686-652b-478f-9502-50b11abafa54</v>
      </c>
      <c r="S2680" t="str">
        <v>94279771-0dd8-44b8-955b-275714b1489b</v>
      </c>
      <c r="T2680" t="str">
        <v>4038f9e4-505c-4f44-8ad5-e23fbb2e1cc8</v>
      </c>
      <c r="U2680" t="str">
        <v>ICE002679</v>
      </c>
      <c r="V2680" t="b">
        <f>ISNUMBER(MATCH( ""&amp; T2680,  Emploees!AC:AC,0))</f>
        <v>0</v>
      </c>
      <c r="W2680" t="b">
        <f>IF(V2680,FALSE,ISNUMBER(MATCH(T2680,Emploees!B:B,0)))</f>
        <v>0</v>
      </c>
      <c r="X2680" t="b">
        <v>1</v>
      </c>
      <c r="Y2680" t="e">
        <f>MATCH(ROW(),Sheet2!$A$2:$A$8,0)</f>
        <v>#N/A</v>
      </c>
    </row>
    <row r="2681" spans="1:25" hidden="1" x14ac:dyDescent="0.25">
      <c r="A2681" t="str">
        <v>ოკტოპუსი</v>
      </c>
      <c r="B2681">
        <v>405116084</v>
      </c>
      <c r="C2681" s="19" t="str">
        <v/>
      </c>
      <c r="E2681" t="str">
        <v/>
      </c>
      <c r="F2681" t="str">
        <v/>
      </c>
      <c r="H2681" t="str">
        <v/>
      </c>
      <c r="I2681" t="str">
        <v/>
      </c>
      <c r="J2681" t="str">
        <v/>
      </c>
      <c r="K2681" t="str">
        <v/>
      </c>
      <c r="M2681" t="str">
        <v/>
      </c>
      <c r="N2681" t="str">
        <v/>
      </c>
      <c r="O2681" t="str">
        <v/>
      </c>
      <c r="P2681" t="str">
        <v/>
      </c>
      <c r="Q2681">
        <v>2595</v>
      </c>
      <c r="R2681" t="str">
        <v>0d51a686-652b-478f-9502-50b11abafa54</v>
      </c>
      <c r="S2681" t="str">
        <v>94279771-0dd8-44b8-955b-275714b1489b</v>
      </c>
      <c r="T2681" t="str">
        <v>f22517d3-0787-4cd7-bb5d-20546f9e512b</v>
      </c>
      <c r="U2681" t="str">
        <v>ICE002680</v>
      </c>
      <c r="V2681" t="b">
        <f>ISNUMBER(MATCH( ""&amp; T2681,  Emploees!AC:AC,0))</f>
        <v>0</v>
      </c>
      <c r="W2681" t="b">
        <f>IF(V2681,FALSE,ISNUMBER(MATCH(T2681,Emploees!B:B,0)))</f>
        <v>0</v>
      </c>
      <c r="X2681" t="b">
        <v>1</v>
      </c>
      <c r="Y2681" t="e">
        <f>MATCH(ROW(),Sheet2!$A$2:$A$8,0)</f>
        <v>#N/A</v>
      </c>
    </row>
    <row r="2682" spans="1:25" hidden="1" x14ac:dyDescent="0.25">
      <c r="A2682" t="str">
        <v>საბა და ლუკა</v>
      </c>
      <c r="B2682">
        <v>200000756</v>
      </c>
      <c r="C2682" s="19" t="str">
        <v/>
      </c>
      <c r="E2682" t="str">
        <v/>
      </c>
      <c r="F2682" t="str">
        <v/>
      </c>
      <c r="H2682" t="str">
        <v/>
      </c>
      <c r="I2682" t="str">
        <v/>
      </c>
      <c r="J2682" t="str">
        <v/>
      </c>
      <c r="K2682" t="str">
        <v/>
      </c>
      <c r="M2682" t="str">
        <v/>
      </c>
      <c r="N2682" t="str">
        <v/>
      </c>
      <c r="O2682" t="str">
        <v/>
      </c>
      <c r="P2682" t="str">
        <v/>
      </c>
      <c r="Q2682">
        <v>2584</v>
      </c>
      <c r="R2682" t="str">
        <v>0d51a686-652b-478f-9502-50b11abafa54</v>
      </c>
      <c r="S2682" t="str">
        <v>94279771-0dd8-44b8-955b-275714b1489b</v>
      </c>
      <c r="T2682" t="str">
        <v>6489e8b0-1cb7-4bf6-b599-db51b30db16e</v>
      </c>
      <c r="U2682" t="str">
        <v>ICE002681</v>
      </c>
      <c r="V2682" t="b">
        <f>ISNUMBER(MATCH( ""&amp; T2682,  Emploees!AC:AC,0))</f>
        <v>0</v>
      </c>
      <c r="W2682" t="b">
        <f>IF(V2682,FALSE,ISNUMBER(MATCH(T2682,Emploees!B:B,0)))</f>
        <v>0</v>
      </c>
      <c r="X2682" t="b">
        <v>1</v>
      </c>
      <c r="Y2682" t="e">
        <f>MATCH(ROW(),Sheet2!$A$2:$A$8,0)</f>
        <v>#N/A</v>
      </c>
    </row>
    <row r="2683" spans="1:25" hidden="1" x14ac:dyDescent="0.25">
      <c r="A2683" t="str">
        <v>ბათუმი ცენტრალი</v>
      </c>
      <c r="B2683">
        <v>445386172</v>
      </c>
      <c r="C2683" s="19" t="str">
        <v/>
      </c>
      <c r="E2683" t="str">
        <v/>
      </c>
      <c r="F2683" t="str">
        <v/>
      </c>
      <c r="H2683" t="str">
        <v/>
      </c>
      <c r="I2683" t="str">
        <v/>
      </c>
      <c r="J2683" t="str">
        <v/>
      </c>
      <c r="K2683" t="str">
        <v/>
      </c>
      <c r="M2683" t="str">
        <v/>
      </c>
      <c r="N2683" t="str">
        <v/>
      </c>
      <c r="O2683" t="str">
        <v/>
      </c>
      <c r="P2683" t="str">
        <v/>
      </c>
      <c r="Q2683">
        <v>2553</v>
      </c>
      <c r="R2683" t="str">
        <v>0d51a686-652b-478f-9502-50b11abafa54</v>
      </c>
      <c r="S2683" t="str">
        <v>94279771-0dd8-44b8-955b-275714b1489b</v>
      </c>
      <c r="T2683" t="str">
        <v>26d882f1-0e80-4ca4-8c7e-958513fda0ec</v>
      </c>
      <c r="U2683" t="str">
        <v>ICE002682</v>
      </c>
      <c r="V2683" t="b">
        <f>ISNUMBER(MATCH( ""&amp; T2683,  Emploees!AC:AC,0))</f>
        <v>0</v>
      </c>
      <c r="W2683" t="b">
        <f>IF(V2683,FALSE,ISNUMBER(MATCH(T2683,Emploees!B:B,0)))</f>
        <v>0</v>
      </c>
      <c r="X2683" t="b">
        <v>1</v>
      </c>
      <c r="Y2683" t="e">
        <f>MATCH(ROW(),Sheet2!$A$2:$A$8,0)</f>
        <v>#N/A</v>
      </c>
    </row>
    <row r="2684" spans="1:25" hidden="1" x14ac:dyDescent="0.25">
      <c r="A2684" t="str">
        <v>სანრაიზ პალასი</v>
      </c>
      <c r="B2684">
        <v>445692518</v>
      </c>
      <c r="C2684" s="19" t="str">
        <v/>
      </c>
      <c r="E2684" t="str">
        <v/>
      </c>
      <c r="F2684" t="str">
        <v/>
      </c>
      <c r="H2684" t="str">
        <v/>
      </c>
      <c r="I2684" t="str">
        <v/>
      </c>
      <c r="J2684" t="str">
        <v/>
      </c>
      <c r="K2684" t="str">
        <v/>
      </c>
      <c r="M2684" t="str">
        <v/>
      </c>
      <c r="N2684" t="str">
        <v/>
      </c>
      <c r="O2684" t="str">
        <v/>
      </c>
      <c r="P2684" t="str">
        <v/>
      </c>
      <c r="Q2684">
        <v>2585</v>
      </c>
      <c r="R2684" t="str">
        <v>0d51a686-652b-478f-9502-50b11abafa54</v>
      </c>
      <c r="S2684" t="str">
        <v>94279771-0dd8-44b8-955b-275714b1489b</v>
      </c>
      <c r="T2684" t="str">
        <v>3a545140-2831-4b72-ac09-50b44ee6c21d</v>
      </c>
      <c r="U2684" t="str">
        <v>ICE002683</v>
      </c>
      <c r="V2684" t="b">
        <f>ISNUMBER(MATCH( ""&amp; T2684,  Emploees!AC:AC,0))</f>
        <v>0</v>
      </c>
      <c r="W2684" t="b">
        <f>IF(V2684,FALSE,ISNUMBER(MATCH(T2684,Emploees!B:B,0)))</f>
        <v>0</v>
      </c>
      <c r="X2684" t="b">
        <v>1</v>
      </c>
      <c r="Y2684" t="e">
        <f>MATCH(ROW(),Sheet2!$A$2:$A$8,0)</f>
        <v>#N/A</v>
      </c>
    </row>
    <row r="2685" spans="1:25" hidden="1" x14ac:dyDescent="0.25">
      <c r="A2685" t="str">
        <v>პეკინის სასტუმრო</v>
      </c>
      <c r="B2685">
        <v>405696073</v>
      </c>
      <c r="C2685" s="19" t="str">
        <v/>
      </c>
      <c r="E2685" t="str">
        <v/>
      </c>
      <c r="F2685" t="str">
        <v/>
      </c>
      <c r="H2685" t="str">
        <v/>
      </c>
      <c r="I2685" t="str">
        <v/>
      </c>
      <c r="J2685" t="str">
        <v/>
      </c>
      <c r="K2685" t="str">
        <v/>
      </c>
      <c r="M2685" t="str">
        <v/>
      </c>
      <c r="N2685" t="str">
        <v/>
      </c>
      <c r="O2685" t="str">
        <v/>
      </c>
      <c r="P2685" t="str">
        <v/>
      </c>
      <c r="Q2685">
        <v>2607</v>
      </c>
      <c r="R2685" t="str">
        <v>0d51a686-652b-478f-9502-50b11abafa54</v>
      </c>
      <c r="S2685" t="str">
        <v>94279771-0dd8-44b8-955b-275714b1489b</v>
      </c>
      <c r="T2685" t="str">
        <v>01f6563f-4cb1-45ad-acfb-f268b7aef9ef</v>
      </c>
      <c r="U2685" t="str">
        <v>ICE002684</v>
      </c>
      <c r="V2685" t="b">
        <f>ISNUMBER(MATCH( ""&amp; T2685,  Emploees!AC:AC,0))</f>
        <v>0</v>
      </c>
      <c r="W2685" t="b">
        <f>IF(V2685,FALSE,ISNUMBER(MATCH(T2685,Emploees!B:B,0)))</f>
        <v>0</v>
      </c>
      <c r="X2685" t="b">
        <v>1</v>
      </c>
      <c r="Y2685" t="e">
        <f>MATCH(ROW(),Sheet2!$A$2:$A$8,0)</f>
        <v>#N/A</v>
      </c>
    </row>
    <row r="2686" spans="1:25" hidden="1" x14ac:dyDescent="0.25">
      <c r="A2686" t="str">
        <v>არტე ქერჩი</v>
      </c>
      <c r="B2686">
        <v>400359492</v>
      </c>
      <c r="C2686" s="19" t="str">
        <v/>
      </c>
      <c r="E2686" t="str">
        <v/>
      </c>
      <c r="F2686" t="str">
        <v/>
      </c>
      <c r="H2686" t="str">
        <v/>
      </c>
      <c r="I2686" t="str">
        <v/>
      </c>
      <c r="J2686" t="str">
        <v/>
      </c>
      <c r="K2686" t="str">
        <v/>
      </c>
      <c r="M2686" t="str">
        <v/>
      </c>
      <c r="N2686" t="str">
        <v/>
      </c>
      <c r="O2686" t="str">
        <v/>
      </c>
      <c r="P2686" t="str">
        <v/>
      </c>
      <c r="Q2686">
        <v>2026</v>
      </c>
      <c r="R2686" t="str">
        <v>0d51a686-652b-478f-9502-50b11abafa54</v>
      </c>
      <c r="S2686" t="str">
        <v>94279771-0dd8-44b8-955b-275714b1489b</v>
      </c>
      <c r="T2686" t="str">
        <v>1cf44d92-bf68-4114-9c6b-a7bf66dcc009</v>
      </c>
      <c r="U2686" t="str">
        <v>ICE002685</v>
      </c>
      <c r="V2686" t="b">
        <f>ISNUMBER(MATCH( ""&amp; T2686,  Emploees!AC:AC,0))</f>
        <v>0</v>
      </c>
      <c r="W2686" t="b">
        <f>IF(V2686,FALSE,ISNUMBER(MATCH(T2686,Emploees!B:B,0)))</f>
        <v>0</v>
      </c>
      <c r="X2686" t="b">
        <v>1</v>
      </c>
      <c r="Y2686" t="e">
        <f>MATCH(ROW(),Sheet2!$A$2:$A$8,0)</f>
        <v>#N/A</v>
      </c>
    </row>
    <row r="2687" spans="1:25" hidden="1" x14ac:dyDescent="0.25">
      <c r="A2687" t="str">
        <v>ჯი ემ ფარმასიუთიქალს</v>
      </c>
      <c r="B2687">
        <v>211385268</v>
      </c>
      <c r="C2687" s="19" t="str">
        <v/>
      </c>
      <c r="E2687" t="str">
        <v/>
      </c>
      <c r="F2687" t="str">
        <v/>
      </c>
      <c r="H2687" t="str">
        <v/>
      </c>
      <c r="I2687" t="str">
        <v/>
      </c>
      <c r="J2687" t="str">
        <v/>
      </c>
      <c r="K2687" t="str">
        <v/>
      </c>
      <c r="M2687" t="str">
        <v/>
      </c>
      <c r="N2687" t="str">
        <v/>
      </c>
      <c r="O2687" t="str">
        <v/>
      </c>
      <c r="P2687" t="str">
        <v/>
      </c>
      <c r="Q2687">
        <v>2533</v>
      </c>
      <c r="R2687" t="str">
        <v>0d51a686-652b-478f-9502-50b11abafa54</v>
      </c>
      <c r="S2687" t="str">
        <v>94279771-0dd8-44b8-955b-275714b1489b</v>
      </c>
      <c r="T2687" t="str">
        <v>4750ca0e-322e-465f-97e4-e09307b050e1</v>
      </c>
      <c r="U2687" t="str">
        <v>ICE002686</v>
      </c>
      <c r="V2687" t="b">
        <f>ISNUMBER(MATCH( ""&amp; T2687,  Emploees!AC:AC,0))</f>
        <v>0</v>
      </c>
      <c r="W2687" t="b">
        <f>IF(V2687,FALSE,ISNUMBER(MATCH(T2687,Emploees!B:B,0)))</f>
        <v>0</v>
      </c>
      <c r="X2687" t="b">
        <v>1</v>
      </c>
      <c r="Y2687" t="e">
        <f>MATCH(ROW(),Sheet2!$A$2:$A$8,0)</f>
        <v>#N/A</v>
      </c>
    </row>
    <row r="2688" spans="1:25" hidden="1" x14ac:dyDescent="0.25">
      <c r="A2688" t="str">
        <v>კაფე ცენტრალი</v>
      </c>
      <c r="B2688">
        <v>445685884</v>
      </c>
      <c r="C2688" s="19" t="str">
        <v/>
      </c>
      <c r="E2688" t="str">
        <v/>
      </c>
      <c r="F2688" t="str">
        <v/>
      </c>
      <c r="H2688" t="str">
        <v/>
      </c>
      <c r="I2688" t="str">
        <v/>
      </c>
      <c r="J2688" t="str">
        <v/>
      </c>
      <c r="K2688" t="str">
        <v/>
      </c>
      <c r="M2688" t="str">
        <v/>
      </c>
      <c r="N2688" t="str">
        <v/>
      </c>
      <c r="O2688" t="str">
        <v/>
      </c>
      <c r="P2688" t="str">
        <v/>
      </c>
      <c r="Q2688">
        <v>2559</v>
      </c>
      <c r="R2688" t="str">
        <v>0d51a686-652b-478f-9502-50b11abafa54</v>
      </c>
      <c r="S2688" t="str">
        <v>94279771-0dd8-44b8-955b-275714b1489b</v>
      </c>
      <c r="T2688" t="str">
        <v>4c5156a1-1518-4887-a947-d3dd8dde5f77</v>
      </c>
      <c r="U2688" t="str">
        <v>ICE002687</v>
      </c>
      <c r="V2688" t="b">
        <f>ISNUMBER(MATCH( ""&amp; T2688,  Emploees!AC:AC,0))</f>
        <v>0</v>
      </c>
      <c r="W2688" t="b">
        <f>IF(V2688,FALSE,ISNUMBER(MATCH(T2688,Emploees!B:B,0)))</f>
        <v>0</v>
      </c>
      <c r="X2688" t="b">
        <v>1</v>
      </c>
      <c r="Y2688" t="e">
        <f>MATCH(ROW(),Sheet2!$A$2:$A$8,0)</f>
        <v>#N/A</v>
      </c>
    </row>
    <row r="2689" spans="1:25" hidden="1" x14ac:dyDescent="0.25">
      <c r="A2689" t="str">
        <v>ჯეიფი ჰაბ</v>
      </c>
      <c r="B2689">
        <v>445657548</v>
      </c>
      <c r="C2689" s="19" t="str">
        <v/>
      </c>
      <c r="E2689" t="str">
        <v/>
      </c>
      <c r="F2689" t="str">
        <v/>
      </c>
      <c r="H2689" t="str">
        <v/>
      </c>
      <c r="I2689" t="str">
        <v/>
      </c>
      <c r="J2689" t="str">
        <v/>
      </c>
      <c r="K2689" t="str">
        <v/>
      </c>
      <c r="M2689" t="str">
        <v/>
      </c>
      <c r="N2689" t="str">
        <v/>
      </c>
      <c r="O2689" t="str">
        <v/>
      </c>
      <c r="P2689" t="str">
        <v/>
      </c>
      <c r="Q2689">
        <v>2351</v>
      </c>
      <c r="R2689" t="str">
        <v>0d51a686-652b-478f-9502-50b11abafa54</v>
      </c>
      <c r="S2689" t="str">
        <v>94279771-0dd8-44b8-955b-275714b1489b</v>
      </c>
      <c r="T2689" t="str">
        <v>51f14bdd-328a-4b13-913b-cb99ce8ac5a9</v>
      </c>
      <c r="U2689" t="str">
        <v>ICE002688</v>
      </c>
      <c r="V2689" t="b">
        <f>ISNUMBER(MATCH( ""&amp; T2689,  Emploees!AC:AC,0))</f>
        <v>0</v>
      </c>
      <c r="W2689" t="b">
        <f>IF(V2689,FALSE,ISNUMBER(MATCH(T2689,Emploees!B:B,0)))</f>
        <v>0</v>
      </c>
      <c r="X2689" t="b">
        <v>1</v>
      </c>
      <c r="Y2689" t="e">
        <f>MATCH(ROW(),Sheet2!$A$2:$A$8,0)</f>
        <v>#N/A</v>
      </c>
    </row>
    <row r="2690" spans="1:25" hidden="1" x14ac:dyDescent="0.25">
      <c r="A2690" t="str">
        <v>სი ფი აი ჯორჯია</v>
      </c>
      <c r="B2690">
        <v>204969908</v>
      </c>
      <c r="C2690" s="19" t="str">
        <v/>
      </c>
      <c r="E2690" t="str">
        <v/>
      </c>
      <c r="F2690" t="str">
        <v/>
      </c>
      <c r="H2690" t="str">
        <v/>
      </c>
      <c r="I2690" t="str">
        <v/>
      </c>
      <c r="J2690" t="str">
        <v/>
      </c>
      <c r="K2690" t="str">
        <v/>
      </c>
      <c r="M2690" t="str">
        <v/>
      </c>
      <c r="N2690" t="str">
        <v/>
      </c>
      <c r="O2690" t="str">
        <v/>
      </c>
      <c r="P2690" t="str">
        <v/>
      </c>
      <c r="Q2690">
        <v>2398</v>
      </c>
      <c r="R2690" t="str">
        <v>0d51a686-652b-478f-9502-50b11abafa54</v>
      </c>
      <c r="S2690" t="str">
        <v>94279771-0dd8-44b8-955b-275714b1489b</v>
      </c>
      <c r="T2690" t="str">
        <v>82e5574c-11e5-41be-b979-d091bd52b7f7</v>
      </c>
      <c r="U2690" t="str">
        <v>ICE002689</v>
      </c>
      <c r="V2690" t="b">
        <f>ISNUMBER(MATCH( ""&amp; T2690,  Emploees!AC:AC,0))</f>
        <v>0</v>
      </c>
      <c r="W2690" t="b">
        <f>IF(V2690,FALSE,ISNUMBER(MATCH(T2690,Emploees!B:B,0)))</f>
        <v>0</v>
      </c>
      <c r="X2690" t="b">
        <v>1</v>
      </c>
      <c r="Y2690" t="e">
        <f>MATCH(ROW(),Sheet2!$A$2:$A$8,0)</f>
        <v>#N/A</v>
      </c>
    </row>
    <row r="2691" spans="1:25" hidden="1" x14ac:dyDescent="0.25">
      <c r="A2691" t="str">
        <v>გთემ ჰოსფითალითი გრუპ</v>
      </c>
      <c r="B2691">
        <v>445604640</v>
      </c>
      <c r="C2691" s="19" t="str">
        <v/>
      </c>
      <c r="E2691" t="str">
        <v/>
      </c>
      <c r="F2691" t="str">
        <v/>
      </c>
      <c r="H2691" t="str">
        <v/>
      </c>
      <c r="I2691" t="str">
        <v/>
      </c>
      <c r="J2691" t="str">
        <v/>
      </c>
      <c r="K2691" t="str">
        <v/>
      </c>
      <c r="M2691" t="str">
        <v/>
      </c>
      <c r="N2691" t="str">
        <v/>
      </c>
      <c r="O2691" t="str">
        <v/>
      </c>
      <c r="P2691" t="str">
        <v/>
      </c>
      <c r="Q2691">
        <v>2370</v>
      </c>
      <c r="R2691" t="str">
        <v>0d51a686-652b-478f-9502-50b11abafa54</v>
      </c>
      <c r="S2691" t="str">
        <v>94279771-0dd8-44b8-955b-275714b1489b</v>
      </c>
      <c r="T2691" t="str">
        <v>a7eacbc7-3827-472e-95bc-f6b39b0ff168</v>
      </c>
      <c r="U2691" t="str">
        <v>ICE002690</v>
      </c>
      <c r="V2691" t="b">
        <f>ISNUMBER(MATCH( ""&amp; T2691,  Emploees!AC:AC,0))</f>
        <v>0</v>
      </c>
      <c r="W2691" t="b">
        <f>IF(V2691,FALSE,ISNUMBER(MATCH(T2691,Emploees!B:B,0)))</f>
        <v>0</v>
      </c>
      <c r="X2691" t="b">
        <v>1</v>
      </c>
      <c r="Y2691" t="e">
        <f>MATCH(ROW(),Sheet2!$A$2:$A$8,0)</f>
        <v>#N/A</v>
      </c>
    </row>
    <row r="2692" spans="1:25" hidden="1" x14ac:dyDescent="0.25">
      <c r="A2692" t="str">
        <v>PIAZZA MANAGEMENT</v>
      </c>
      <c r="B2692">
        <v>445394369</v>
      </c>
      <c r="C2692" s="19" t="str">
        <v/>
      </c>
      <c r="E2692" t="str">
        <v/>
      </c>
      <c r="F2692" t="str">
        <v/>
      </c>
      <c r="H2692" t="str">
        <v/>
      </c>
      <c r="I2692" t="str">
        <v/>
      </c>
      <c r="J2692" t="str">
        <v/>
      </c>
      <c r="K2692" t="str">
        <v/>
      </c>
      <c r="M2692" t="str">
        <v/>
      </c>
      <c r="N2692" t="str">
        <v/>
      </c>
      <c r="O2692" t="str">
        <v/>
      </c>
      <c r="P2692" t="str">
        <v/>
      </c>
      <c r="Q2692">
        <v>2367</v>
      </c>
      <c r="R2692" t="str">
        <v>0d51a686-652b-478f-9502-50b11abafa54</v>
      </c>
      <c r="S2692" t="str">
        <v>94279771-0dd8-44b8-955b-275714b1489b</v>
      </c>
      <c r="T2692" t="str">
        <v>bc6c756a-a57e-4a37-a604-bdccfecace3b</v>
      </c>
      <c r="U2692" t="str">
        <v>ICE002691</v>
      </c>
      <c r="V2692" t="b">
        <f>ISNUMBER(MATCH( ""&amp; T2692,  Emploees!AC:AC,0))</f>
        <v>0</v>
      </c>
      <c r="W2692" t="b">
        <f>IF(V2692,FALSE,ISNUMBER(MATCH(T2692,Emploees!B:B,0)))</f>
        <v>0</v>
      </c>
      <c r="X2692" t="b">
        <v>1</v>
      </c>
      <c r="Y2692" t="e">
        <f>MATCH(ROW(),Sheet2!$A$2:$A$8,0)</f>
        <v>#N/A</v>
      </c>
    </row>
    <row r="2693" spans="1:25" hidden="1" x14ac:dyDescent="0.25">
      <c r="A2693" t="str">
        <v>ქაან ქონსთრაქშენ</v>
      </c>
      <c r="B2693">
        <v>445718411</v>
      </c>
      <c r="C2693" s="19" t="str">
        <v/>
      </c>
      <c r="E2693" t="str">
        <v/>
      </c>
      <c r="F2693" t="str">
        <v/>
      </c>
      <c r="H2693" t="str">
        <v/>
      </c>
      <c r="I2693" t="str">
        <v/>
      </c>
      <c r="J2693" t="str">
        <v/>
      </c>
      <c r="K2693" t="str">
        <v/>
      </c>
      <c r="M2693" t="str">
        <v/>
      </c>
      <c r="N2693" t="str">
        <v/>
      </c>
      <c r="O2693" t="str">
        <v/>
      </c>
      <c r="P2693" t="str">
        <v/>
      </c>
      <c r="Q2693">
        <v>2342</v>
      </c>
      <c r="R2693" t="str">
        <v>0d51a686-652b-478f-9502-50b11abafa54</v>
      </c>
      <c r="S2693" t="str">
        <v>94279771-0dd8-44b8-955b-275714b1489b</v>
      </c>
      <c r="T2693" t="str">
        <v>3ef7bb0c-d64a-4a7a-af5a-f4afd334ca47</v>
      </c>
      <c r="U2693" t="str">
        <v>ICE002692</v>
      </c>
      <c r="V2693" t="b">
        <f>ISNUMBER(MATCH( ""&amp; T2693,  Emploees!AC:AC,0))</f>
        <v>0</v>
      </c>
      <c r="W2693" t="b">
        <f>IF(V2693,FALSE,ISNUMBER(MATCH(T2693,Emploees!B:B,0)))</f>
        <v>0</v>
      </c>
      <c r="X2693" t="b">
        <v>1</v>
      </c>
      <c r="Y2693" t="e">
        <f>MATCH(ROW(),Sheet2!$A$2:$A$8,0)</f>
        <v>#N/A</v>
      </c>
    </row>
    <row r="2694" spans="1:25" hidden="1" x14ac:dyDescent="0.25">
      <c r="A2694" t="str">
        <v>ადმირალ ფბ</v>
      </c>
      <c r="B2694">
        <v>405586655</v>
      </c>
      <c r="C2694" s="19" t="str">
        <v/>
      </c>
      <c r="E2694" t="str">
        <v/>
      </c>
      <c r="F2694" t="str">
        <v/>
      </c>
      <c r="H2694" t="str">
        <v/>
      </c>
      <c r="I2694" t="str">
        <v/>
      </c>
      <c r="J2694" t="str">
        <v/>
      </c>
      <c r="K2694" t="str">
        <v/>
      </c>
      <c r="M2694" t="str">
        <v/>
      </c>
      <c r="N2694" t="str">
        <v/>
      </c>
      <c r="O2694" t="str">
        <v/>
      </c>
      <c r="P2694" t="str">
        <v/>
      </c>
      <c r="Q2694">
        <v>2100</v>
      </c>
      <c r="R2694" t="str">
        <v>0d51a686-652b-478f-9502-50b11abafa54</v>
      </c>
      <c r="S2694" t="str">
        <v>94279771-0dd8-44b8-955b-275714b1489b</v>
      </c>
      <c r="T2694" t="str">
        <v>534a0b6e-685a-4bc0-9a5b-8ed62f22fb3f</v>
      </c>
      <c r="U2694" t="str">
        <v>ICE002693</v>
      </c>
      <c r="V2694" t="b">
        <f>ISNUMBER(MATCH( ""&amp; T2694,  Emploees!AC:AC,0))</f>
        <v>0</v>
      </c>
      <c r="W2694" t="b">
        <f>IF(V2694,FALSE,ISNUMBER(MATCH(T2694,Emploees!B:B,0)))</f>
        <v>0</v>
      </c>
      <c r="X2694" t="b">
        <v>1</v>
      </c>
      <c r="Y2694" t="e">
        <f>MATCH(ROW(),Sheet2!$A$2:$A$8,0)</f>
        <v>#N/A</v>
      </c>
    </row>
    <row r="2695" spans="1:25" hidden="1" x14ac:dyDescent="0.25">
      <c r="A2695" t="str">
        <v>ხიმშიაშვილი ზურა</v>
      </c>
      <c r="B2695" t="str">
        <v>61001076743</v>
      </c>
      <c r="C2695" s="19" t="str">
        <v/>
      </c>
      <c r="E2695" t="str">
        <v>Male</v>
      </c>
      <c r="F2695" t="b">
        <v>1</v>
      </c>
      <c r="H2695" t="str">
        <v/>
      </c>
      <c r="I2695" t="str">
        <v/>
      </c>
      <c r="J2695" t="str">
        <v/>
      </c>
      <c r="K2695" t="str">
        <v/>
      </c>
      <c r="M2695" t="str">
        <v/>
      </c>
      <c r="N2695" t="str">
        <v/>
      </c>
      <c r="O2695" t="str">
        <v/>
      </c>
      <c r="P2695" t="str">
        <v/>
      </c>
      <c r="Q2695">
        <v>2647</v>
      </c>
      <c r="R2695" t="str">
        <v>bf4d83f9-5064-4958-af6e-e4c21b2e4880</v>
      </c>
      <c r="S2695" t="str">
        <v>94279771-0dd8-44b8-955b-275714b1489b</v>
      </c>
      <c r="T2695" t="str">
        <v>6de10689-be38-4cff-a79c-971cf4f69057</v>
      </c>
      <c r="U2695" t="str">
        <v>ICE002694</v>
      </c>
      <c r="V2695" t="b">
        <f>ISNUMBER(MATCH( ""&amp; T2695,  Emploees!AC:AC,0))</f>
        <v>0</v>
      </c>
      <c r="W2695" t="b">
        <f>IF(V2695,FALSE,ISNUMBER(MATCH(T2695,Emploees!B:B,0)))</f>
        <v>0</v>
      </c>
      <c r="X2695" t="b">
        <v>1</v>
      </c>
      <c r="Y2695" t="e">
        <f>MATCH(ROW(),Sheet2!$A$2:$A$8,0)</f>
        <v>#N/A</v>
      </c>
    </row>
    <row r="2696" spans="1:25" hidden="1" x14ac:dyDescent="0.25">
      <c r="A2696" t="str">
        <v>თეა მაღალდაძე</v>
      </c>
      <c r="B2696" t="str">
        <v>57001015349</v>
      </c>
      <c r="C2696" s="19" t="str">
        <v/>
      </c>
      <c r="E2696" t="str">
        <v>Female</v>
      </c>
      <c r="F2696" t="str">
        <v/>
      </c>
      <c r="H2696" t="str">
        <v/>
      </c>
      <c r="I2696" t="str">
        <v/>
      </c>
      <c r="J2696" t="str">
        <v/>
      </c>
      <c r="K2696" t="str">
        <v/>
      </c>
      <c r="M2696" t="str">
        <v/>
      </c>
      <c r="N2696" t="str">
        <v/>
      </c>
      <c r="O2696" t="str">
        <v/>
      </c>
      <c r="P2696" t="str">
        <v/>
      </c>
      <c r="Q2696">
        <v>2813</v>
      </c>
      <c r="R2696" t="str">
        <v>ba538574-e93f-4ce8-a780-667b61fc970a</v>
      </c>
      <c r="S2696" t="str">
        <v>94279771-0dd8-44b8-955b-275714b1489b</v>
      </c>
      <c r="T2696" t="str">
        <v>3c82c866-e061-4767-bfd0-c4b2ba8aa444</v>
      </c>
      <c r="U2696" t="str">
        <v>ICE002695</v>
      </c>
      <c r="V2696" t="b">
        <f>ISNUMBER(MATCH( ""&amp; T2696,  Emploees!AC:AC,0))</f>
        <v>0</v>
      </c>
      <c r="W2696" t="b">
        <f>IF(V2696,FALSE,ISNUMBER(MATCH(T2696,Emploees!B:B,0)))</f>
        <v>0</v>
      </c>
      <c r="X2696" t="b">
        <v>1</v>
      </c>
      <c r="Y2696" t="e">
        <f>MATCH(ROW(),Sheet2!$A$2:$A$8,0)</f>
        <v>#N/A</v>
      </c>
    </row>
    <row r="2697" spans="1:25" hidden="1" x14ac:dyDescent="0.25">
      <c r="A2697" t="str">
        <v>ფარნავაზ მეფის # 62</v>
      </c>
      <c r="B2697" t="str">
        <v>245665221</v>
      </c>
      <c r="C2697" s="19" t="str">
        <v/>
      </c>
      <c r="E2697" t="str">
        <v/>
      </c>
      <c r="F2697" t="str">
        <v/>
      </c>
      <c r="H2697" t="str">
        <v/>
      </c>
      <c r="I2697" t="str">
        <v/>
      </c>
      <c r="J2697" t="str">
        <v/>
      </c>
      <c r="K2697" t="str">
        <v/>
      </c>
      <c r="M2697" t="str">
        <v/>
      </c>
      <c r="N2697" t="str">
        <v/>
      </c>
      <c r="O2697" t="str">
        <v/>
      </c>
      <c r="P2697" t="str">
        <v/>
      </c>
      <c r="Q2697" t="str">
        <v/>
      </c>
      <c r="R2697" t="str">
        <v>f5c3c745-eaa4-4e27-a73b-badc9ebb49c0</v>
      </c>
      <c r="S2697" t="str">
        <v>94279771-0dd8-44b8-955b-275714b1489b</v>
      </c>
      <c r="T2697" t="str">
        <v>c9019178-1b89-4de7-8451-b06bd01ca77b</v>
      </c>
      <c r="U2697" t="str">
        <v>ICE002696</v>
      </c>
      <c r="V2697" t="b">
        <f>ISNUMBER(MATCH( ""&amp; T2697,  Emploees!AC:AC,0))</f>
        <v>0</v>
      </c>
      <c r="W2697" t="b">
        <f>IF(V2697,FALSE,ISNUMBER(MATCH(T2697,Emploees!B:B,0)))</f>
        <v>0</v>
      </c>
      <c r="X2697" t="b">
        <v>1</v>
      </c>
      <c r="Y2697" t="e">
        <f>MATCH(ROW(),Sheet2!$A$2:$A$8,0)</f>
        <v>#N/A</v>
      </c>
    </row>
    <row r="2698" spans="1:25" hidden="1" x14ac:dyDescent="0.25">
      <c r="A2698" t="str">
        <v>ნატალია ვასილიევა</v>
      </c>
      <c r="B2698" t="str">
        <v>01019013928</v>
      </c>
      <c r="C2698" s="19" t="str">
        <v/>
      </c>
      <c r="E2698" t="str">
        <v>Female</v>
      </c>
      <c r="F2698" t="b">
        <v>1</v>
      </c>
      <c r="H2698" t="str">
        <v/>
      </c>
      <c r="I2698" t="str">
        <v/>
      </c>
      <c r="J2698" t="str">
        <v/>
      </c>
      <c r="K2698" t="str">
        <v/>
      </c>
      <c r="M2698" t="str">
        <v/>
      </c>
      <c r="N2698" t="str">
        <v/>
      </c>
      <c r="O2698" t="str">
        <v/>
      </c>
      <c r="P2698" t="str">
        <v/>
      </c>
      <c r="Q2698">
        <v>2628</v>
      </c>
      <c r="R2698" t="str">
        <v>bf4d83f9-5064-4958-af6e-e4c21b2e4880</v>
      </c>
      <c r="S2698" t="str">
        <v>94279771-0dd8-44b8-955b-275714b1489b</v>
      </c>
      <c r="T2698" t="str">
        <v>25ed3d2c-1cba-476c-8eae-fd1f2a53c252</v>
      </c>
      <c r="U2698" t="str">
        <v>ICE002697</v>
      </c>
      <c r="V2698" t="b">
        <f>ISNUMBER(MATCH( ""&amp; T2698,  Emploees!AC:AC,0))</f>
        <v>0</v>
      </c>
      <c r="W2698" t="b">
        <f>IF(V2698,FALSE,ISNUMBER(MATCH(T2698,Emploees!B:B,0)))</f>
        <v>0</v>
      </c>
      <c r="X2698" t="b">
        <v>1</v>
      </c>
      <c r="Y2698" t="e">
        <f>MATCH(ROW(),Sheet2!$A$2:$A$8,0)</f>
        <v>#N/A</v>
      </c>
    </row>
    <row r="2699" spans="1:25" hidden="1" x14ac:dyDescent="0.25">
      <c r="A2699" t="str">
        <v>ემ სი ქონსთრაქშენ</v>
      </c>
      <c r="B2699" t="str">
        <v>445558496</v>
      </c>
      <c r="C2699" s="19" t="str">
        <v/>
      </c>
      <c r="E2699" t="str">
        <v/>
      </c>
      <c r="F2699" t="str">
        <v/>
      </c>
      <c r="H2699" t="str">
        <v/>
      </c>
      <c r="I2699" t="str">
        <v/>
      </c>
      <c r="J2699" t="str">
        <v/>
      </c>
      <c r="K2699" t="str">
        <v/>
      </c>
      <c r="M2699" t="str">
        <v/>
      </c>
      <c r="N2699" t="str">
        <v/>
      </c>
      <c r="O2699" t="str">
        <v/>
      </c>
      <c r="P2699" t="str">
        <v/>
      </c>
      <c r="Q2699">
        <v>2625</v>
      </c>
      <c r="R2699" t="str">
        <v>0d51a686-652b-478f-9502-50b11abafa54</v>
      </c>
      <c r="S2699" t="str">
        <v>94279771-0dd8-44b8-955b-275714b1489b</v>
      </c>
      <c r="T2699" t="str">
        <v>d913e4c2-ee1a-4516-9da9-24ab80e6bae7</v>
      </c>
      <c r="U2699" t="str">
        <v>ICE002698</v>
      </c>
      <c r="V2699" t="b">
        <f>ISNUMBER(MATCH( ""&amp; T2699,  Emploees!AC:AC,0))</f>
        <v>0</v>
      </c>
      <c r="W2699" t="b">
        <f>IF(V2699,FALSE,ISNUMBER(MATCH(T2699,Emploees!B:B,0)))</f>
        <v>0</v>
      </c>
      <c r="X2699" t="b">
        <v>1</v>
      </c>
      <c r="Y2699" t="e">
        <f>MATCH(ROW(),Sheet2!$A$2:$A$8,0)</f>
        <v>#N/A</v>
      </c>
    </row>
    <row r="2700" spans="1:25" hidden="1" x14ac:dyDescent="0.25">
      <c r="A2700" t="str">
        <v>ეკატერინე გელაშვილი</v>
      </c>
      <c r="B2700" t="str">
        <v>01023000852</v>
      </c>
      <c r="C2700" s="19" t="str">
        <v/>
      </c>
      <c r="E2700" t="str">
        <v>Female</v>
      </c>
      <c r="F2700" t="b">
        <v>1</v>
      </c>
      <c r="H2700" t="str">
        <v/>
      </c>
      <c r="I2700" t="str">
        <v/>
      </c>
      <c r="J2700" t="str">
        <v/>
      </c>
      <c r="K2700" t="str">
        <v/>
      </c>
      <c r="M2700" t="str">
        <v/>
      </c>
      <c r="N2700" t="str">
        <v/>
      </c>
      <c r="O2700" t="str">
        <v/>
      </c>
      <c r="P2700" t="str">
        <v/>
      </c>
      <c r="Q2700">
        <v>2634</v>
      </c>
      <c r="R2700" t="str">
        <v>bf4d83f9-5064-4958-af6e-e4c21b2e4880</v>
      </c>
      <c r="S2700" t="str">
        <v>94279771-0dd8-44b8-955b-275714b1489b</v>
      </c>
      <c r="T2700" t="str">
        <v>ec6f69d6-60bd-4f09-920e-1d59a669cda0</v>
      </c>
      <c r="U2700" t="str">
        <v>ICE002699</v>
      </c>
      <c r="V2700" t="b">
        <f>ISNUMBER(MATCH( ""&amp; T2700,  Emploees!AC:AC,0))</f>
        <v>0</v>
      </c>
      <c r="W2700" t="b">
        <f>IF(V2700,FALSE,ISNUMBER(MATCH(T2700,Emploees!B:B,0)))</f>
        <v>0</v>
      </c>
      <c r="X2700" t="b">
        <v>1</v>
      </c>
      <c r="Y2700" t="e">
        <f>MATCH(ROW(),Sheet2!$A$2:$A$8,0)</f>
        <v>#N/A</v>
      </c>
    </row>
    <row r="2701" spans="1:25" hidden="1" x14ac:dyDescent="0.25">
      <c r="A2701" t="str">
        <v>გაგნიძე ნელი</v>
      </c>
      <c r="B2701" t="str">
        <v>01006008918</v>
      </c>
      <c r="C2701" s="19" t="str">
        <v/>
      </c>
      <c r="E2701" t="str">
        <v>Female</v>
      </c>
      <c r="F2701" t="b">
        <v>1</v>
      </c>
      <c r="H2701" t="str">
        <v/>
      </c>
      <c r="I2701" t="str">
        <v/>
      </c>
      <c r="J2701" t="str">
        <v/>
      </c>
      <c r="K2701" t="str">
        <v/>
      </c>
      <c r="M2701" t="str">
        <v/>
      </c>
      <c r="N2701" t="str">
        <v/>
      </c>
      <c r="O2701" t="str">
        <v/>
      </c>
      <c r="P2701" t="str">
        <v/>
      </c>
      <c r="Q2701">
        <v>2632</v>
      </c>
      <c r="R2701" t="str">
        <v>bf4d83f9-5064-4958-af6e-e4c21b2e4880</v>
      </c>
      <c r="S2701" t="str">
        <v>94279771-0dd8-44b8-955b-275714b1489b</v>
      </c>
      <c r="T2701" t="str">
        <v>ed6e30dd-59f8-433f-88b0-69d6dd5dea41</v>
      </c>
      <c r="U2701" t="str">
        <v>ICE002700</v>
      </c>
      <c r="V2701" t="b">
        <f>ISNUMBER(MATCH( ""&amp; T2701,  Emploees!AC:AC,0))</f>
        <v>0</v>
      </c>
      <c r="W2701" t="b">
        <f>IF(V2701,FALSE,ISNUMBER(MATCH(T2701,Emploees!B:B,0)))</f>
        <v>0</v>
      </c>
      <c r="X2701" t="b">
        <v>1</v>
      </c>
      <c r="Y2701" t="e">
        <f>MATCH(ROW(),Sheet2!$A$2:$A$8,0)</f>
        <v>#N/A</v>
      </c>
    </row>
    <row r="2702" spans="1:25" hidden="1" x14ac:dyDescent="0.25">
      <c r="A2702" t="str">
        <v>მურუსიძე გიორგი</v>
      </c>
      <c r="B2702" t="str">
        <v>61001034832</v>
      </c>
      <c r="C2702" s="19" t="str">
        <v/>
      </c>
      <c r="E2702" t="str">
        <v>Male</v>
      </c>
      <c r="F2702" t="b">
        <v>1</v>
      </c>
      <c r="H2702" t="str">
        <v/>
      </c>
      <c r="I2702" t="str">
        <v/>
      </c>
      <c r="J2702" t="str">
        <v/>
      </c>
      <c r="K2702" t="str">
        <v/>
      </c>
      <c r="M2702" t="str">
        <v/>
      </c>
      <c r="N2702" t="str">
        <v/>
      </c>
      <c r="O2702" t="str">
        <v/>
      </c>
      <c r="P2702" t="str">
        <v/>
      </c>
      <c r="Q2702">
        <v>2609</v>
      </c>
      <c r="R2702" t="str">
        <v>bf4d83f9-5064-4958-af6e-e4c21b2e4880</v>
      </c>
      <c r="S2702" t="str">
        <v>94279771-0dd8-44b8-955b-275714b1489b</v>
      </c>
      <c r="T2702" t="str">
        <v>c53753f4-3fee-4509-82e2-dfcb32ff825f</v>
      </c>
      <c r="U2702" t="str">
        <v>ICE002701</v>
      </c>
      <c r="V2702" t="b">
        <f>ISNUMBER(MATCH( ""&amp; T2702,  Emploees!AC:AC,0))</f>
        <v>0</v>
      </c>
      <c r="W2702" t="b">
        <f>IF(V2702,FALSE,ISNUMBER(MATCH(T2702,Emploees!B:B,0)))</f>
        <v>0</v>
      </c>
      <c r="X2702" t="b">
        <v>1</v>
      </c>
      <c r="Y2702" t="e">
        <f>MATCH(ROW(),Sheet2!$A$2:$A$8,0)</f>
        <v>#N/A</v>
      </c>
    </row>
    <row r="2703" spans="1:25" hidden="1" x14ac:dyDescent="0.25">
      <c r="A2703" t="str">
        <v>პარავიანი ალვინა</v>
      </c>
      <c r="B2703" t="str">
        <v>01014004683</v>
      </c>
      <c r="C2703" s="19" t="str">
        <v/>
      </c>
      <c r="E2703" t="str">
        <v>Female</v>
      </c>
      <c r="F2703" t="b">
        <v>1</v>
      </c>
      <c r="H2703" t="str">
        <v/>
      </c>
      <c r="I2703" t="str">
        <v/>
      </c>
      <c r="J2703" t="str">
        <v/>
      </c>
      <c r="K2703" t="str">
        <v/>
      </c>
      <c r="M2703" t="str">
        <v/>
      </c>
      <c r="N2703" t="str">
        <v/>
      </c>
      <c r="O2703" t="str">
        <v/>
      </c>
      <c r="P2703" t="str">
        <v/>
      </c>
      <c r="Q2703">
        <v>2639</v>
      </c>
      <c r="R2703" t="str">
        <v>bf4d83f9-5064-4958-af6e-e4c21b2e4880</v>
      </c>
      <c r="S2703" t="str">
        <v>94279771-0dd8-44b8-955b-275714b1489b</v>
      </c>
      <c r="T2703" t="str">
        <v>916786e4-622b-4979-9435-ffc68150e8f4</v>
      </c>
      <c r="U2703" t="str">
        <v>ICE002702</v>
      </c>
      <c r="V2703" t="b">
        <f>ISNUMBER(MATCH( ""&amp; T2703,  Emploees!AC:AC,0))</f>
        <v>0</v>
      </c>
      <c r="W2703" t="b">
        <f>IF(V2703,FALSE,ISNUMBER(MATCH(T2703,Emploees!B:B,0)))</f>
        <v>0</v>
      </c>
      <c r="X2703" t="b">
        <v>1</v>
      </c>
      <c r="Y2703" t="e">
        <f>MATCH(ROW(),Sheet2!$A$2:$A$8,0)</f>
        <v>#N/A</v>
      </c>
    </row>
    <row r="2704" spans="1:25" hidden="1" x14ac:dyDescent="0.25">
      <c r="A2704" t="str">
        <v>თავაძე თამაზი</v>
      </c>
      <c r="B2704" t="str">
        <v>01019014393</v>
      </c>
      <c r="C2704" s="19" t="str">
        <v/>
      </c>
      <c r="E2704" t="str">
        <v>Male</v>
      </c>
      <c r="F2704" t="b">
        <v>1</v>
      </c>
      <c r="H2704" t="str">
        <v/>
      </c>
      <c r="I2704" t="str">
        <v/>
      </c>
      <c r="J2704" t="str">
        <v/>
      </c>
      <c r="K2704" t="str">
        <v/>
      </c>
      <c r="M2704" t="str">
        <v/>
      </c>
      <c r="N2704" t="str">
        <v/>
      </c>
      <c r="O2704" t="str">
        <v/>
      </c>
      <c r="P2704" t="str">
        <v/>
      </c>
      <c r="Q2704" t="str">
        <v/>
      </c>
      <c r="R2704" t="str">
        <v>bf4d83f9-5064-4958-af6e-e4c21b2e4880</v>
      </c>
      <c r="S2704" t="str">
        <v>94279771-0dd8-44b8-955b-275714b1489b</v>
      </c>
      <c r="T2704" t="str">
        <v>79525eb7-50b0-4243-a184-1cae6ac6f127</v>
      </c>
      <c r="U2704" t="str">
        <v>ICE002703</v>
      </c>
      <c r="V2704" t="b">
        <f>ISNUMBER(MATCH( ""&amp; T2704,  Emploees!AC:AC,0))</f>
        <v>0</v>
      </c>
      <c r="W2704" t="b">
        <f>IF(V2704,FALSE,ISNUMBER(MATCH(T2704,Emploees!B:B,0)))</f>
        <v>0</v>
      </c>
      <c r="X2704" t="b">
        <v>1</v>
      </c>
      <c r="Y2704" t="e">
        <f>MATCH(ROW(),Sheet2!$A$2:$A$8,0)</f>
        <v>#N/A</v>
      </c>
    </row>
    <row r="2705" spans="1:25" hidden="1" x14ac:dyDescent="0.25">
      <c r="A2705" t="str">
        <v>თიბისი ლიზინგი</v>
      </c>
      <c r="B2705" t="str">
        <v>205016560</v>
      </c>
      <c r="C2705" s="19" t="str">
        <v/>
      </c>
      <c r="E2705" t="str">
        <v/>
      </c>
      <c r="F2705" t="str">
        <v/>
      </c>
      <c r="H2705" t="str">
        <v/>
      </c>
      <c r="I2705" t="str">
        <v/>
      </c>
      <c r="J2705" t="str">
        <v/>
      </c>
      <c r="K2705" t="str">
        <v/>
      </c>
      <c r="M2705" t="str">
        <v/>
      </c>
      <c r="N2705" t="str">
        <v/>
      </c>
      <c r="O2705" t="str">
        <v/>
      </c>
      <c r="P2705" t="str">
        <v/>
      </c>
      <c r="Q2705" t="str">
        <v/>
      </c>
      <c r="R2705" t="str">
        <v>ec8c01a4-0fe9-424e-b08d-3bc252e7ac53</v>
      </c>
      <c r="S2705" t="str">
        <v>94279771-0dd8-44b8-955b-275714b1489b</v>
      </c>
      <c r="T2705" t="str">
        <v>a703d7aa-d0ea-48b7-a4c0-34cbdaaf11dd</v>
      </c>
      <c r="U2705" t="str">
        <v>ICE002704</v>
      </c>
      <c r="V2705" t="b">
        <f>ISNUMBER(MATCH( ""&amp; T2705,  Emploees!AC:AC,0))</f>
        <v>0</v>
      </c>
      <c r="W2705" t="b">
        <f>IF(V2705,FALSE,ISNUMBER(MATCH(T2705,Emploees!B:B,0)))</f>
        <v>0</v>
      </c>
      <c r="X2705" t="b">
        <v>1</v>
      </c>
      <c r="Y2705" t="e">
        <f>MATCH(ROW(),Sheet2!$A$2:$A$8,0)</f>
        <v>#N/A</v>
      </c>
    </row>
    <row r="2706" spans="1:25" hidden="1" x14ac:dyDescent="0.25">
      <c r="A2706" t="str">
        <v>ლეკვეიშვილი გრიგოლ</v>
      </c>
      <c r="B2706" t="str">
        <v>01001010845</v>
      </c>
      <c r="C2706" s="19" t="str">
        <v/>
      </c>
      <c r="E2706" t="str">
        <v>Male</v>
      </c>
      <c r="F2706" t="b">
        <v>1</v>
      </c>
      <c r="H2706" t="str">
        <v/>
      </c>
      <c r="I2706" t="str">
        <v/>
      </c>
      <c r="J2706" t="str">
        <v/>
      </c>
      <c r="K2706" t="str">
        <v/>
      </c>
      <c r="M2706" t="str">
        <v/>
      </c>
      <c r="N2706" t="str">
        <v/>
      </c>
      <c r="O2706" t="str">
        <v/>
      </c>
      <c r="P2706" t="str">
        <v/>
      </c>
      <c r="Q2706">
        <v>2538</v>
      </c>
      <c r="R2706" t="str">
        <v>bf4d83f9-5064-4958-af6e-e4c21b2e4880</v>
      </c>
      <c r="S2706" t="str">
        <v>94279771-0dd8-44b8-955b-275714b1489b</v>
      </c>
      <c r="T2706" t="str">
        <v>27f35c75-48c9-4949-a685-69ba8ba972c0</v>
      </c>
      <c r="U2706" t="str">
        <v>ICE002705</v>
      </c>
      <c r="V2706" t="b">
        <f>ISNUMBER(MATCH( ""&amp; T2706,  Emploees!AC:AC,0))</f>
        <v>0</v>
      </c>
      <c r="W2706" t="b">
        <f>IF(V2706,FALSE,ISNUMBER(MATCH(T2706,Emploees!B:B,0)))</f>
        <v>0</v>
      </c>
      <c r="X2706" t="b">
        <v>1</v>
      </c>
      <c r="Y2706" t="e">
        <f>MATCH(ROW(),Sheet2!$A$2:$A$8,0)</f>
        <v>#N/A</v>
      </c>
    </row>
    <row r="2707" spans="1:25" hidden="1" x14ac:dyDescent="0.25">
      <c r="A2707" t="str">
        <v>ქურცაძე ვასო</v>
      </c>
      <c r="B2707" t="str">
        <v>18001065894</v>
      </c>
      <c r="C2707" s="19" t="str">
        <v/>
      </c>
      <c r="E2707" t="str">
        <v>Male</v>
      </c>
      <c r="F2707" t="b">
        <v>1</v>
      </c>
      <c r="H2707" t="str">
        <v/>
      </c>
      <c r="I2707" t="str">
        <v/>
      </c>
      <c r="J2707" t="str">
        <v/>
      </c>
      <c r="K2707" t="str">
        <v/>
      </c>
      <c r="M2707" t="str">
        <v/>
      </c>
      <c r="N2707" t="str">
        <v/>
      </c>
      <c r="O2707" t="str">
        <v/>
      </c>
      <c r="P2707" t="str">
        <v/>
      </c>
      <c r="Q2707">
        <v>2536</v>
      </c>
      <c r="R2707" t="str">
        <v>bf4d83f9-5064-4958-af6e-e4c21b2e4880</v>
      </c>
      <c r="S2707" t="str">
        <v>94279771-0dd8-44b8-955b-275714b1489b</v>
      </c>
      <c r="T2707" t="str">
        <v>8c40516d-0520-49f4-95b0-284c72b0f0b5</v>
      </c>
      <c r="U2707" t="str">
        <v>ICE002706</v>
      </c>
      <c r="V2707" t="b">
        <f>ISNUMBER(MATCH( ""&amp; T2707,  Emploees!AC:AC,0))</f>
        <v>0</v>
      </c>
      <c r="W2707" t="b">
        <f>IF(V2707,FALSE,ISNUMBER(MATCH(T2707,Emploees!B:B,0)))</f>
        <v>0</v>
      </c>
      <c r="X2707" t="b">
        <v>1</v>
      </c>
      <c r="Y2707" t="e">
        <f>MATCH(ROW(),Sheet2!$A$2:$A$8,0)</f>
        <v>#N/A</v>
      </c>
    </row>
    <row r="2708" spans="1:25" hidden="1" x14ac:dyDescent="0.25">
      <c r="A2708" t="str">
        <v>ივანე კონტრიძე</v>
      </c>
      <c r="B2708" t="str">
        <v>01024066432</v>
      </c>
      <c r="C2708" s="19" t="str">
        <v/>
      </c>
      <c r="E2708" t="str">
        <v>Male</v>
      </c>
      <c r="F2708" t="b">
        <v>1</v>
      </c>
      <c r="H2708" t="str">
        <v/>
      </c>
      <c r="I2708" t="str">
        <v/>
      </c>
      <c r="J2708" t="str">
        <v/>
      </c>
      <c r="K2708" t="str">
        <v/>
      </c>
      <c r="M2708" t="str">
        <v/>
      </c>
      <c r="N2708" t="str">
        <v/>
      </c>
      <c r="O2708" t="str">
        <v/>
      </c>
      <c r="P2708" t="str">
        <v/>
      </c>
      <c r="Q2708" t="str">
        <v/>
      </c>
      <c r="R2708" t="str">
        <v>bf4d83f9-5064-4958-af6e-e4c21b2e4880</v>
      </c>
      <c r="S2708" t="str">
        <v>94279771-0dd8-44b8-955b-275714b1489b</v>
      </c>
      <c r="T2708" t="str">
        <v>dc3cae98-45f9-4145-a8f4-a64c90b8f55c</v>
      </c>
      <c r="U2708" t="str">
        <v>ICE002707</v>
      </c>
      <c r="V2708" t="b">
        <f>ISNUMBER(MATCH( ""&amp; T2708,  Emploees!AC:AC,0))</f>
        <v>0</v>
      </c>
      <c r="W2708" t="b">
        <f>IF(V2708,FALSE,ISNUMBER(MATCH(T2708,Emploees!B:B,0)))</f>
        <v>0</v>
      </c>
      <c r="X2708" t="b">
        <v>1</v>
      </c>
      <c r="Y2708" t="e">
        <f>MATCH(ROW(),Sheet2!$A$2:$A$8,0)</f>
        <v>#N/A</v>
      </c>
    </row>
    <row r="2709" spans="1:25" hidden="1" x14ac:dyDescent="0.25">
      <c r="A2709" t="str">
        <v>ლომიძე ლიანა</v>
      </c>
      <c r="B2709" t="str">
        <v>01117067344</v>
      </c>
      <c r="C2709" s="19" t="str">
        <v/>
      </c>
      <c r="E2709" t="str">
        <v>Female</v>
      </c>
      <c r="F2709" t="b">
        <v>1</v>
      </c>
      <c r="H2709" t="str">
        <v/>
      </c>
      <c r="I2709" t="str">
        <v/>
      </c>
      <c r="J2709" t="str">
        <v/>
      </c>
      <c r="K2709" t="str">
        <v/>
      </c>
      <c r="M2709" t="str">
        <v/>
      </c>
      <c r="N2709" t="str">
        <v/>
      </c>
      <c r="O2709" t="str">
        <v/>
      </c>
      <c r="P2709" t="str">
        <v/>
      </c>
      <c r="Q2709">
        <v>2531</v>
      </c>
      <c r="R2709" t="str">
        <v>bf4d83f9-5064-4958-af6e-e4c21b2e4880</v>
      </c>
      <c r="S2709" t="str">
        <v>94279771-0dd8-44b8-955b-275714b1489b</v>
      </c>
      <c r="T2709" t="str">
        <v>63601b77-5c6b-4658-93d6-f7a4c3f631f5</v>
      </c>
      <c r="U2709" t="str">
        <v>ICE002708</v>
      </c>
      <c r="V2709" t="b">
        <f>ISNUMBER(MATCH( ""&amp; T2709,  Emploees!AC:AC,0))</f>
        <v>0</v>
      </c>
      <c r="W2709" t="b">
        <f>IF(V2709,FALSE,ISNUMBER(MATCH(T2709,Emploees!B:B,0)))</f>
        <v>0</v>
      </c>
      <c r="X2709" t="b">
        <v>1</v>
      </c>
      <c r="Y2709" t="e">
        <f>MATCH(ROW(),Sheet2!$A$2:$A$8,0)</f>
        <v>#N/A</v>
      </c>
    </row>
    <row r="2710" spans="1:25" hidden="1" x14ac:dyDescent="0.25">
      <c r="A2710" t="str">
        <v>ნიკოლოზ ოსეფაიშვილი</v>
      </c>
      <c r="B2710" t="str">
        <v>46001001477</v>
      </c>
      <c r="C2710" s="19" t="str">
        <v/>
      </c>
      <c r="E2710" t="str">
        <v>Male</v>
      </c>
      <c r="F2710" t="str">
        <v/>
      </c>
      <c r="H2710" t="str">
        <v/>
      </c>
      <c r="I2710" t="str">
        <v/>
      </c>
      <c r="J2710" t="str">
        <v/>
      </c>
      <c r="K2710" t="str">
        <v/>
      </c>
      <c r="M2710" t="str">
        <v/>
      </c>
      <c r="N2710" t="str">
        <v/>
      </c>
      <c r="O2710" t="str">
        <v/>
      </c>
      <c r="P2710" t="str">
        <v/>
      </c>
      <c r="Q2710">
        <v>2522</v>
      </c>
      <c r="R2710" t="str">
        <v>ba538574-e93f-4ce8-a780-667b61fc970a</v>
      </c>
      <c r="S2710" t="str">
        <v>94279771-0dd8-44b8-955b-275714b1489b</v>
      </c>
      <c r="T2710" t="str">
        <v>8c2b1710-daab-447e-ad25-7d5586bdff38</v>
      </c>
      <c r="U2710" t="str">
        <v>ICE002709</v>
      </c>
      <c r="V2710" t="b">
        <f>ISNUMBER(MATCH( ""&amp; T2710,  Emploees!AC:AC,0))</f>
        <v>0</v>
      </c>
      <c r="W2710" t="b">
        <f>IF(V2710,FALSE,ISNUMBER(MATCH(T2710,Emploees!B:B,0)))</f>
        <v>0</v>
      </c>
      <c r="X2710" t="b">
        <v>1</v>
      </c>
      <c r="Y2710" t="e">
        <f>MATCH(ROW(),Sheet2!$A$2:$A$8,0)</f>
        <v>#N/A</v>
      </c>
    </row>
    <row r="2711" spans="1:25" hidden="1" x14ac:dyDescent="0.25">
      <c r="A2711" t="str">
        <v>ეკატერინე ჭავჭავაძე</v>
      </c>
      <c r="B2711" t="str">
        <v>01009010735</v>
      </c>
      <c r="C2711" s="19" t="str">
        <v/>
      </c>
      <c r="E2711" t="str">
        <v>Female</v>
      </c>
      <c r="F2711" t="b">
        <v>1</v>
      </c>
      <c r="H2711" t="str">
        <v/>
      </c>
      <c r="I2711" t="str">
        <v/>
      </c>
      <c r="J2711" t="str">
        <v/>
      </c>
      <c r="K2711" t="str">
        <v/>
      </c>
      <c r="M2711" t="str">
        <v/>
      </c>
      <c r="N2711" t="str">
        <v/>
      </c>
      <c r="O2711" t="str">
        <v/>
      </c>
      <c r="P2711" t="str">
        <v/>
      </c>
      <c r="Q2711">
        <v>2550</v>
      </c>
      <c r="R2711" t="str">
        <v>bf4d83f9-5064-4958-af6e-e4c21b2e4880</v>
      </c>
      <c r="S2711" t="str">
        <v>94279771-0dd8-44b8-955b-275714b1489b</v>
      </c>
      <c r="T2711" t="str">
        <v>c91361e4-ec0c-4725-80c8-1e254f632013</v>
      </c>
      <c r="U2711" t="str">
        <v>ICE002710</v>
      </c>
      <c r="V2711" t="b">
        <f>ISNUMBER(MATCH( ""&amp; T2711,  Emploees!AC:AC,0))</f>
        <v>0</v>
      </c>
      <c r="W2711" t="b">
        <f>IF(V2711,FALSE,ISNUMBER(MATCH(T2711,Emploees!B:B,0)))</f>
        <v>0</v>
      </c>
      <c r="X2711" t="b">
        <v>1</v>
      </c>
      <c r="Y2711" t="e">
        <f>MATCH(ROW(),Sheet2!$A$2:$A$8,0)</f>
        <v>#N/A</v>
      </c>
    </row>
    <row r="2712" spans="1:25" hidden="1" x14ac:dyDescent="0.25">
      <c r="A2712" t="str">
        <v>გოგოტიშვილი კობა</v>
      </c>
      <c r="B2712" t="str">
        <v>33001026839</v>
      </c>
      <c r="C2712" s="19" t="str">
        <v/>
      </c>
      <c r="E2712" t="str">
        <v>Male</v>
      </c>
      <c r="F2712" t="b">
        <v>1</v>
      </c>
      <c r="H2712" t="str">
        <v/>
      </c>
      <c r="I2712" t="str">
        <v/>
      </c>
      <c r="J2712" t="str">
        <v/>
      </c>
      <c r="K2712" t="str">
        <v/>
      </c>
      <c r="M2712" t="str">
        <v/>
      </c>
      <c r="N2712" t="str">
        <v/>
      </c>
      <c r="O2712" t="str">
        <v/>
      </c>
      <c r="P2712" t="str">
        <v/>
      </c>
      <c r="Q2712">
        <v>2549</v>
      </c>
      <c r="R2712" t="str">
        <v>bf4d83f9-5064-4958-af6e-e4c21b2e4880</v>
      </c>
      <c r="S2712" t="str">
        <v>94279771-0dd8-44b8-955b-275714b1489b</v>
      </c>
      <c r="T2712" t="str">
        <v>275718ac-94f6-47c6-a5da-540dbf2eeb2c</v>
      </c>
      <c r="U2712" t="str">
        <v>ICE002711</v>
      </c>
      <c r="V2712" t="b">
        <f>ISNUMBER(MATCH( ""&amp; T2712,  Emploees!AC:AC,0))</f>
        <v>0</v>
      </c>
      <c r="W2712" t="b">
        <f>IF(V2712,FALSE,ISNUMBER(MATCH(T2712,Emploees!B:B,0)))</f>
        <v>0</v>
      </c>
      <c r="X2712" t="b">
        <v>1</v>
      </c>
      <c r="Y2712" t="e">
        <f>MATCH(ROW(),Sheet2!$A$2:$A$8,0)</f>
        <v>#N/A</v>
      </c>
    </row>
    <row r="2713" spans="1:25" hidden="1" x14ac:dyDescent="0.25">
      <c r="A2713" t="str">
        <v>ანა გაგუა</v>
      </c>
      <c r="B2713" t="str">
        <v>60001021539</v>
      </c>
      <c r="C2713" s="19" t="str">
        <v/>
      </c>
      <c r="E2713" t="str">
        <v>Female</v>
      </c>
      <c r="F2713" t="b">
        <v>1</v>
      </c>
      <c r="H2713" t="str">
        <v/>
      </c>
      <c r="I2713" t="str">
        <v/>
      </c>
      <c r="J2713" t="str">
        <v/>
      </c>
      <c r="K2713" t="str">
        <v/>
      </c>
      <c r="M2713" t="str">
        <v/>
      </c>
      <c r="N2713" t="str">
        <v/>
      </c>
      <c r="O2713" t="str">
        <v/>
      </c>
      <c r="P2713" t="str">
        <v/>
      </c>
      <c r="Q2713">
        <v>2514</v>
      </c>
      <c r="R2713" t="str">
        <v>bf4d83f9-5064-4958-af6e-e4c21b2e4880</v>
      </c>
      <c r="S2713" t="str">
        <v>94279771-0dd8-44b8-955b-275714b1489b</v>
      </c>
      <c r="T2713" t="str">
        <v>f3499ead-c0cd-4154-a2c6-5b9c9d204474</v>
      </c>
      <c r="U2713" t="str">
        <v>ICE002712</v>
      </c>
      <c r="V2713" t="b">
        <f>ISNUMBER(MATCH( ""&amp; T2713,  Emploees!AC:AC,0))</f>
        <v>0</v>
      </c>
      <c r="W2713" t="b">
        <f>IF(V2713,FALSE,ISNUMBER(MATCH(T2713,Emploees!B:B,0)))</f>
        <v>0</v>
      </c>
      <c r="X2713" t="b">
        <v>1</v>
      </c>
      <c r="Y2713" t="e">
        <f>MATCH(ROW(),Sheet2!$A$2:$A$8,0)</f>
        <v>#N/A</v>
      </c>
    </row>
    <row r="2714" spans="1:25" hidden="1" x14ac:dyDescent="0.25">
      <c r="A2714" t="str">
        <v>ვეკუა ლაშა</v>
      </c>
      <c r="B2714" t="str">
        <v>01027060345</v>
      </c>
      <c r="C2714" s="19" t="str">
        <v/>
      </c>
      <c r="E2714" t="str">
        <v>Male</v>
      </c>
      <c r="F2714" t="b">
        <v>1</v>
      </c>
      <c r="H2714" t="str">
        <v/>
      </c>
      <c r="I2714" t="str">
        <v/>
      </c>
      <c r="J2714" t="str">
        <v/>
      </c>
      <c r="K2714" t="str">
        <v/>
      </c>
      <c r="M2714" t="str">
        <v/>
      </c>
      <c r="N2714" t="str">
        <v/>
      </c>
      <c r="O2714" t="str">
        <v/>
      </c>
      <c r="P2714" t="str">
        <v/>
      </c>
      <c r="Q2714">
        <v>2499</v>
      </c>
      <c r="R2714" t="str">
        <v>bf4d83f9-5064-4958-af6e-e4c21b2e4880</v>
      </c>
      <c r="S2714" t="str">
        <v>94279771-0dd8-44b8-955b-275714b1489b</v>
      </c>
      <c r="T2714" t="str">
        <v>cfff9008-ad7c-4c3a-b342-795a737c1c84</v>
      </c>
      <c r="U2714" t="str">
        <v>ICE002713</v>
      </c>
      <c r="V2714" t="b">
        <f>ISNUMBER(MATCH( ""&amp; T2714,  Emploees!AC:AC,0))</f>
        <v>0</v>
      </c>
      <c r="W2714" t="b">
        <f>IF(V2714,FALSE,ISNUMBER(MATCH(T2714,Emploees!B:B,0)))</f>
        <v>0</v>
      </c>
      <c r="X2714" t="b">
        <v>1</v>
      </c>
      <c r="Y2714" t="e">
        <f>MATCH(ROW(),Sheet2!$A$2:$A$8,0)</f>
        <v>#N/A</v>
      </c>
    </row>
    <row r="2715" spans="1:25" hidden="1" x14ac:dyDescent="0.25">
      <c r="A2715" t="str">
        <v>თამარი კირცხალია</v>
      </c>
      <c r="B2715" t="str">
        <v>39001037048</v>
      </c>
      <c r="C2715" s="19" t="str">
        <v/>
      </c>
      <c r="E2715" t="str">
        <v>Female</v>
      </c>
      <c r="F2715" t="str">
        <v/>
      </c>
      <c r="H2715" t="str">
        <v/>
      </c>
      <c r="I2715" t="str">
        <v/>
      </c>
      <c r="J2715" t="str">
        <v/>
      </c>
      <c r="K2715" t="str">
        <v/>
      </c>
      <c r="M2715" t="str">
        <v/>
      </c>
      <c r="N2715" t="str">
        <v/>
      </c>
      <c r="O2715" t="str">
        <v/>
      </c>
      <c r="P2715" t="str">
        <v/>
      </c>
      <c r="Q2715">
        <v>2052</v>
      </c>
      <c r="R2715" t="str">
        <v>ba538574-e93f-4ce8-a780-667b61fc970a</v>
      </c>
      <c r="S2715" t="str">
        <v>94279771-0dd8-44b8-955b-275714b1489b</v>
      </c>
      <c r="T2715" t="str">
        <v>9c338db6-ae3e-4101-a967-4b428c01483b</v>
      </c>
      <c r="U2715" t="str">
        <v>ICE002714</v>
      </c>
      <c r="V2715" t="b">
        <f>ISNUMBER(MATCH( ""&amp; T2715,  Emploees!AC:AC,0))</f>
        <v>0</v>
      </c>
      <c r="W2715" t="b">
        <f>IF(V2715,FALSE,ISNUMBER(MATCH(T2715,Emploees!B:B,0)))</f>
        <v>0</v>
      </c>
      <c r="X2715" t="b">
        <v>1</v>
      </c>
      <c r="Y2715" t="e">
        <f>MATCH(ROW(),Sheet2!$A$2:$A$8,0)</f>
        <v>#N/A</v>
      </c>
    </row>
    <row r="2716" spans="1:25" hidden="1" x14ac:dyDescent="0.25">
      <c r="A2716" t="str">
        <v>ლაბარტყავა მარიამ</v>
      </c>
      <c r="B2716" t="str">
        <v>01008043151</v>
      </c>
      <c r="C2716" s="19" t="str">
        <v/>
      </c>
      <c r="E2716" t="str">
        <v>Female</v>
      </c>
      <c r="F2716" t="b">
        <v>1</v>
      </c>
      <c r="H2716" t="str">
        <v/>
      </c>
      <c r="I2716" t="str">
        <v/>
      </c>
      <c r="J2716" t="str">
        <v/>
      </c>
      <c r="K2716" t="str">
        <v/>
      </c>
      <c r="M2716" t="str">
        <v/>
      </c>
      <c r="N2716" t="str">
        <v/>
      </c>
      <c r="O2716" t="str">
        <v/>
      </c>
      <c r="P2716" t="str">
        <v/>
      </c>
      <c r="Q2716">
        <v>2459</v>
      </c>
      <c r="R2716" t="str">
        <v>bf4d83f9-5064-4958-af6e-e4c21b2e4880</v>
      </c>
      <c r="S2716" t="str">
        <v>94279771-0dd8-44b8-955b-275714b1489b</v>
      </c>
      <c r="T2716" t="str">
        <v>1a8d434a-1520-44e9-8b1d-c20c8449a0a8</v>
      </c>
      <c r="U2716" t="str">
        <v>ICE002715</v>
      </c>
      <c r="V2716" t="b">
        <f>ISNUMBER(MATCH( ""&amp; T2716,  Emploees!AC:AC,0))</f>
        <v>0</v>
      </c>
      <c r="W2716" t="b">
        <f>IF(V2716,FALSE,ISNUMBER(MATCH(T2716,Emploees!B:B,0)))</f>
        <v>0</v>
      </c>
      <c r="X2716" t="b">
        <v>1</v>
      </c>
      <c r="Y2716" t="e">
        <f>MATCH(ROW(),Sheet2!$A$2:$A$8,0)</f>
        <v>#N/A</v>
      </c>
    </row>
    <row r="2717" spans="1:25" hidden="1" x14ac:dyDescent="0.25">
      <c r="A2717" t="str">
        <v>მუსაევი აფიგ</v>
      </c>
      <c r="B2717" t="str">
        <v>28001094098</v>
      </c>
      <c r="C2717" s="19" t="str">
        <v/>
      </c>
      <c r="E2717" t="str">
        <v>Male</v>
      </c>
      <c r="F2717" t="b">
        <v>1</v>
      </c>
      <c r="H2717" t="str">
        <v/>
      </c>
      <c r="I2717" t="str">
        <v/>
      </c>
      <c r="J2717" t="str">
        <v/>
      </c>
      <c r="K2717" t="str">
        <v/>
      </c>
      <c r="M2717" t="str">
        <v/>
      </c>
      <c r="N2717" t="str">
        <v/>
      </c>
      <c r="O2717" t="str">
        <v/>
      </c>
      <c r="P2717" t="str">
        <v/>
      </c>
      <c r="Q2717">
        <v>2353</v>
      </c>
      <c r="R2717" t="str">
        <v>bf4d83f9-5064-4958-af6e-e4c21b2e4880</v>
      </c>
      <c r="S2717" t="str">
        <v>94279771-0dd8-44b8-955b-275714b1489b</v>
      </c>
      <c r="T2717" t="str">
        <v>ddace869-9ec1-4258-8719-ae2ff1442e15</v>
      </c>
      <c r="U2717" t="str">
        <v>ICE002716</v>
      </c>
      <c r="V2717" t="b">
        <f>ISNUMBER(MATCH( ""&amp; T2717,  Emploees!AC:AC,0))</f>
        <v>0</v>
      </c>
      <c r="W2717" t="b">
        <f>IF(V2717,FALSE,ISNUMBER(MATCH(T2717,Emploees!B:B,0)))</f>
        <v>0</v>
      </c>
      <c r="X2717" t="b">
        <v>1</v>
      </c>
      <c r="Y2717" t="e">
        <f>MATCH(ROW(),Sheet2!$A$2:$A$8,0)</f>
        <v>#N/A</v>
      </c>
    </row>
    <row r="2718" spans="1:25" hidden="1" x14ac:dyDescent="0.25">
      <c r="A2718" t="str">
        <v>ბერიძე არჩილ</v>
      </c>
      <c r="B2718" t="str">
        <v>61001032541</v>
      </c>
      <c r="C2718" s="19" t="str">
        <v/>
      </c>
      <c r="E2718" t="str">
        <v>Male</v>
      </c>
      <c r="F2718" t="b">
        <v>1</v>
      </c>
      <c r="H2718" t="str">
        <v/>
      </c>
      <c r="I2718" t="str">
        <v/>
      </c>
      <c r="J2718" t="str">
        <v/>
      </c>
      <c r="K2718" t="str">
        <v/>
      </c>
      <c r="M2718" t="str">
        <v/>
      </c>
      <c r="N2718" t="str">
        <v/>
      </c>
      <c r="O2718" t="str">
        <v/>
      </c>
      <c r="P2718" t="str">
        <v/>
      </c>
      <c r="Q2718">
        <v>2205</v>
      </c>
      <c r="R2718" t="str">
        <v>bf4d83f9-5064-4958-af6e-e4c21b2e4880</v>
      </c>
      <c r="S2718" t="str">
        <v>94279771-0dd8-44b8-955b-275714b1489b</v>
      </c>
      <c r="T2718" t="str">
        <v>d5f876ea-2681-46c7-a28a-16055c6346cf</v>
      </c>
      <c r="U2718" t="str">
        <v>ICE002717</v>
      </c>
      <c r="V2718" t="b">
        <f>ISNUMBER(MATCH( ""&amp; T2718,  Emploees!AC:AC,0))</f>
        <v>0</v>
      </c>
      <c r="W2718" t="b">
        <f>IF(V2718,FALSE,ISNUMBER(MATCH(T2718,Emploees!B:B,0)))</f>
        <v>0</v>
      </c>
      <c r="X2718" t="b">
        <v>1</v>
      </c>
      <c r="Y2718" t="e">
        <f>MATCH(ROW(),Sheet2!$A$2:$A$8,0)</f>
        <v>#N/A</v>
      </c>
    </row>
    <row r="2719" spans="1:25" hidden="1" x14ac:dyDescent="0.25">
      <c r="A2719" t="str">
        <v>ვერჰეიჯ ნორა</v>
      </c>
      <c r="B2719" t="str">
        <v>NV0C25JD1</v>
      </c>
      <c r="C2719" s="19" t="str">
        <v/>
      </c>
      <c r="E2719" t="str">
        <v>Female</v>
      </c>
      <c r="F2719" t="b">
        <v>0</v>
      </c>
      <c r="H2719" t="str">
        <v/>
      </c>
      <c r="I2719" t="str">
        <v/>
      </c>
      <c r="J2719" t="str">
        <v/>
      </c>
      <c r="K2719" t="str">
        <v/>
      </c>
      <c r="M2719" t="str">
        <v/>
      </c>
      <c r="N2719" t="str">
        <v/>
      </c>
      <c r="O2719" t="str">
        <v/>
      </c>
      <c r="P2719" t="str">
        <v/>
      </c>
      <c r="Q2719" t="str">
        <v/>
      </c>
      <c r="R2719" t="str">
        <v>bf4d83f9-5064-4958-af6e-e4c21b2e4880</v>
      </c>
      <c r="S2719" t="str">
        <v>94279771-0dd8-44b8-955b-275714b1489b</v>
      </c>
      <c r="T2719" t="str">
        <v>19c597da-5f1b-4113-a80c-fdba97435783</v>
      </c>
      <c r="U2719" t="str">
        <v>ICE002718</v>
      </c>
      <c r="V2719" t="b">
        <f>ISNUMBER(MATCH( ""&amp; T2719,  Emploees!AC:AC,0))</f>
        <v>0</v>
      </c>
      <c r="W2719" t="b">
        <f>IF(V2719,FALSE,ISNUMBER(MATCH(T2719,Emploees!B:B,0)))</f>
        <v>0</v>
      </c>
      <c r="X2719" t="b">
        <v>1</v>
      </c>
      <c r="Y2719" t="e">
        <f>MATCH(ROW(),Sheet2!$A$2:$A$8,0)</f>
        <v>#N/A</v>
      </c>
    </row>
    <row r="2720" spans="1:25" hidden="1" x14ac:dyDescent="0.25">
      <c r="A2720" t="str">
        <v>დარჩია გიორგი</v>
      </c>
      <c r="B2720" t="str">
        <v>61001032895</v>
      </c>
      <c r="C2720" s="19" t="str">
        <v/>
      </c>
      <c r="E2720" t="str">
        <v>Male</v>
      </c>
      <c r="F2720" t="b">
        <v>1</v>
      </c>
      <c r="H2720" t="str">
        <v/>
      </c>
      <c r="I2720" t="str">
        <v/>
      </c>
      <c r="J2720" t="str">
        <v/>
      </c>
      <c r="K2720" t="str">
        <v/>
      </c>
      <c r="M2720" t="str">
        <v/>
      </c>
      <c r="N2720" t="str">
        <v/>
      </c>
      <c r="O2720" t="str">
        <v/>
      </c>
      <c r="P2720" t="str">
        <v/>
      </c>
      <c r="Q2720">
        <v>2278</v>
      </c>
      <c r="R2720" t="str">
        <v>bf4d83f9-5064-4958-af6e-e4c21b2e4880</v>
      </c>
      <c r="S2720" t="str">
        <v>94279771-0dd8-44b8-955b-275714b1489b</v>
      </c>
      <c r="T2720" t="str">
        <v>adec64d8-db23-41d8-9ec2-f81e4c592511</v>
      </c>
      <c r="U2720" t="str">
        <v>ICE002719</v>
      </c>
      <c r="V2720" t="b">
        <f>ISNUMBER(MATCH( ""&amp; T2720,  Emploees!AC:AC,0))</f>
        <v>0</v>
      </c>
      <c r="W2720" t="b">
        <f>IF(V2720,FALSE,ISNUMBER(MATCH(T2720,Emploees!B:B,0)))</f>
        <v>0</v>
      </c>
      <c r="X2720" t="b">
        <v>1</v>
      </c>
      <c r="Y2720" t="e">
        <f>MATCH(ROW(),Sheet2!$A$2:$A$8,0)</f>
        <v>#N/A</v>
      </c>
    </row>
    <row r="2721" spans="1:25" hidden="1" x14ac:dyDescent="0.25">
      <c r="A2721" t="str">
        <v>ჩოჩია სალომეია</v>
      </c>
      <c r="B2721" t="str">
        <v>01208068454</v>
      </c>
      <c r="C2721" s="19" t="str">
        <v/>
      </c>
      <c r="E2721" t="str">
        <v>Female</v>
      </c>
      <c r="F2721" t="b">
        <v>1</v>
      </c>
      <c r="H2721" t="str">
        <v/>
      </c>
      <c r="I2721" t="str">
        <v/>
      </c>
      <c r="J2721" t="str">
        <v/>
      </c>
      <c r="K2721" t="str">
        <v/>
      </c>
      <c r="M2721" t="str">
        <v/>
      </c>
      <c r="N2721" t="str">
        <v/>
      </c>
      <c r="O2721" t="str">
        <v/>
      </c>
      <c r="P2721" t="str">
        <v/>
      </c>
      <c r="Q2721">
        <v>2112</v>
      </c>
      <c r="R2721" t="str">
        <v>bf4d83f9-5064-4958-af6e-e4c21b2e4880</v>
      </c>
      <c r="S2721" t="str">
        <v>94279771-0dd8-44b8-955b-275714b1489b</v>
      </c>
      <c r="T2721" t="str">
        <v>fb50d648-fd1d-4a97-996a-46e505fd0636</v>
      </c>
      <c r="U2721" t="str">
        <v>ICE002720</v>
      </c>
      <c r="V2721" t="b">
        <f>ISNUMBER(MATCH( ""&amp; T2721,  Emploees!AC:AC,0))</f>
        <v>0</v>
      </c>
      <c r="W2721" t="b">
        <f>IF(V2721,FALSE,ISNUMBER(MATCH(T2721,Emploees!B:B,0)))</f>
        <v>0</v>
      </c>
      <c r="X2721" t="b">
        <v>1</v>
      </c>
      <c r="Y2721" t="e">
        <f>MATCH(ROW(),Sheet2!$A$2:$A$8,0)</f>
        <v>#N/A</v>
      </c>
    </row>
    <row r="2722" spans="1:25" hidden="1" x14ac:dyDescent="0.25">
      <c r="A2722" t="str">
        <v>დავით პოღოსიან</v>
      </c>
      <c r="B2722" t="str">
        <v>AU0401237</v>
      </c>
      <c r="C2722" s="19" t="str">
        <v/>
      </c>
      <c r="E2722" t="str">
        <v>Male</v>
      </c>
      <c r="F2722" t="b">
        <v>0</v>
      </c>
      <c r="H2722" t="str">
        <v/>
      </c>
      <c r="I2722" t="str">
        <v/>
      </c>
      <c r="J2722" t="str">
        <v/>
      </c>
      <c r="K2722" t="str">
        <v>GE89BG0000000589069538</v>
      </c>
      <c r="M2722" t="str">
        <v/>
      </c>
      <c r="N2722" t="str">
        <v/>
      </c>
      <c r="O2722" t="str">
        <v/>
      </c>
      <c r="P2722" t="str">
        <v/>
      </c>
      <c r="Q2722" t="str">
        <v/>
      </c>
      <c r="R2722" t="str">
        <v>bf4d83f9-5064-4958-af6e-e4c21b2e4880</v>
      </c>
      <c r="S2722" t="str">
        <v>cd1d8f9c-8568-48b4-8d35-ce84e3c04d32</v>
      </c>
      <c r="T2722" t="str">
        <v>53a40408-368a-444d-912c-10951f75bfd0</v>
      </c>
      <c r="U2722" t="str">
        <v>ICE002721</v>
      </c>
      <c r="V2722" t="b">
        <f>ISNUMBER(MATCH( ""&amp; T2722,  Emploees!AC:AC,0))</f>
        <v>0</v>
      </c>
      <c r="W2722" t="b">
        <f>IF(V2722,FALSE,ISNUMBER(MATCH(T2722,Emploees!B:B,0)))</f>
        <v>0</v>
      </c>
      <c r="X2722" t="b">
        <v>1</v>
      </c>
      <c r="Y2722" t="e">
        <f>MATCH(ROW(),Sheet2!$A$2:$A$8,0)</f>
        <v>#N/A</v>
      </c>
    </row>
    <row r="2723" spans="1:25" hidden="1" x14ac:dyDescent="0.25">
      <c r="A2723" t="str">
        <v>გიორგი სიფრაშვილი</v>
      </c>
      <c r="B2723" t="str">
        <v>01030027177</v>
      </c>
      <c r="C2723" s="19" t="str">
        <v/>
      </c>
      <c r="E2723" t="str">
        <v>Male</v>
      </c>
      <c r="F2723" t="b">
        <v>1</v>
      </c>
      <c r="H2723" t="str">
        <v/>
      </c>
      <c r="I2723" t="str">
        <v/>
      </c>
      <c r="J2723" t="str">
        <v/>
      </c>
      <c r="K2723" t="str">
        <v>GE61TB7196645068100048</v>
      </c>
      <c r="M2723" t="str">
        <v/>
      </c>
      <c r="N2723" t="str">
        <v/>
      </c>
      <c r="O2723" t="str">
        <v/>
      </c>
      <c r="P2723" t="str">
        <v/>
      </c>
      <c r="Q2723" t="str">
        <v/>
      </c>
      <c r="R2723" t="str">
        <v>bf4d83f9-5064-4958-af6e-e4c21b2e4880</v>
      </c>
      <c r="S2723" t="str">
        <v>94279771-0dd8-44b8-955b-275714b1489b</v>
      </c>
      <c r="T2723" t="str">
        <v>8eb8770d-1c07-43e0-9667-e98430a37abd</v>
      </c>
      <c r="U2723" t="str">
        <v>ICE002722</v>
      </c>
      <c r="V2723" t="b">
        <f>ISNUMBER(MATCH( ""&amp; T2723,  Emploees!AC:AC,0))</f>
        <v>0</v>
      </c>
      <c r="W2723" t="b">
        <f>IF(V2723,FALSE,ISNUMBER(MATCH(T2723,Emploees!B:B,0)))</f>
        <v>0</v>
      </c>
      <c r="X2723" t="b">
        <v>1</v>
      </c>
      <c r="Y2723" t="e">
        <f>MATCH(ROW(),Sheet2!$A$2:$A$8,0)</f>
        <v>#N/A</v>
      </c>
    </row>
    <row r="2724" spans="1:25" hidden="1" x14ac:dyDescent="0.25">
      <c r="A2724" t="str">
        <v>კახა ვარდიაშვილი</v>
      </c>
      <c r="B2724" t="str">
        <v>01008023192</v>
      </c>
      <c r="C2724" s="19" t="str">
        <v/>
      </c>
      <c r="E2724" t="str">
        <v>Male</v>
      </c>
      <c r="F2724" t="b">
        <v>1</v>
      </c>
      <c r="H2724" t="str">
        <v/>
      </c>
      <c r="I2724" t="str">
        <v/>
      </c>
      <c r="J2724" t="str">
        <v/>
      </c>
      <c r="K2724" t="str">
        <v>GE12BG0000000813005900</v>
      </c>
      <c r="M2724" t="str">
        <v/>
      </c>
      <c r="N2724" t="str">
        <v/>
      </c>
      <c r="O2724" t="str">
        <v/>
      </c>
      <c r="P2724" t="str">
        <v/>
      </c>
      <c r="Q2724">
        <v>2689</v>
      </c>
      <c r="R2724" t="str">
        <v>bf4d83f9-5064-4958-af6e-e4c21b2e4880</v>
      </c>
      <c r="S2724" t="str">
        <v>94279771-0dd8-44b8-955b-275714b1489b</v>
      </c>
      <c r="T2724" t="str">
        <v>81bf3006-21b0-48ff-ae44-bf82aa104e31</v>
      </c>
      <c r="U2724" t="str">
        <v>ICE002723</v>
      </c>
      <c r="V2724" t="b">
        <f>ISNUMBER(MATCH( ""&amp; T2724,  Emploees!AC:AC,0))</f>
        <v>0</v>
      </c>
      <c r="W2724" t="b">
        <f>IF(V2724,FALSE,ISNUMBER(MATCH(T2724,Emploees!B:B,0)))</f>
        <v>0</v>
      </c>
      <c r="X2724" t="b">
        <v>1</v>
      </c>
      <c r="Y2724" t="e">
        <f>MATCH(ROW(),Sheet2!$A$2:$A$8,0)</f>
        <v>#N/A</v>
      </c>
    </row>
    <row r="2725" spans="1:25" hidden="1" x14ac:dyDescent="0.25">
      <c r="A2725" t="str">
        <v>არჩილ აბაშიძე</v>
      </c>
      <c r="B2725" t="str">
        <v>61008003791</v>
      </c>
      <c r="C2725" s="19" t="str">
        <v/>
      </c>
      <c r="E2725" t="str">
        <v>Male</v>
      </c>
      <c r="F2725" t="b">
        <v>1</v>
      </c>
      <c r="H2725" t="str">
        <v/>
      </c>
      <c r="I2725" t="str">
        <v/>
      </c>
      <c r="J2725" t="str">
        <v/>
      </c>
      <c r="K2725" t="str">
        <v>GE61BG0000000101497505GEL</v>
      </c>
      <c r="M2725" t="str">
        <v/>
      </c>
      <c r="N2725" t="str">
        <v/>
      </c>
      <c r="O2725" t="str">
        <v/>
      </c>
      <c r="P2725" t="str">
        <v/>
      </c>
      <c r="Q2725" t="str">
        <v/>
      </c>
      <c r="R2725" t="str">
        <v>bf4d83f9-5064-4958-af6e-e4c21b2e4880</v>
      </c>
      <c r="S2725" t="str">
        <v>94279771-0dd8-44b8-955b-275714b1489b</v>
      </c>
      <c r="T2725" t="str">
        <v>426acc69-a884-4460-a783-1b9ea2377258</v>
      </c>
      <c r="U2725" t="str">
        <v>ICE002724</v>
      </c>
      <c r="V2725" t="b">
        <f>ISNUMBER(MATCH( ""&amp; T2725,  Emploees!AC:AC,0))</f>
        <v>0</v>
      </c>
      <c r="W2725" t="b">
        <f>IF(V2725,FALSE,ISNUMBER(MATCH(T2725,Emploees!B:B,0)))</f>
        <v>0</v>
      </c>
      <c r="X2725" t="b">
        <v>1</v>
      </c>
      <c r="Y2725" t="e">
        <f>MATCH(ROW(),Sheet2!$A$2:$A$8,0)</f>
        <v>#N/A</v>
      </c>
    </row>
    <row r="2726" spans="1:25" hidden="1" x14ac:dyDescent="0.25">
      <c r="A2726" t="str">
        <v>გიორგი კილასონია</v>
      </c>
      <c r="B2726" t="str">
        <v>02001025192</v>
      </c>
      <c r="C2726" s="19" t="str">
        <v/>
      </c>
      <c r="E2726" t="str">
        <v>Male</v>
      </c>
      <c r="F2726" t="b">
        <v>1</v>
      </c>
      <c r="H2726" t="str">
        <v/>
      </c>
      <c r="I2726" t="str">
        <v/>
      </c>
      <c r="J2726" t="str">
        <v/>
      </c>
      <c r="K2726" t="str">
        <v>GE33BG0000000525695111</v>
      </c>
      <c r="M2726" t="str">
        <v/>
      </c>
      <c r="N2726" t="str">
        <v/>
      </c>
      <c r="O2726" t="str">
        <v/>
      </c>
      <c r="P2726" t="str">
        <v/>
      </c>
      <c r="Q2726">
        <v>2690</v>
      </c>
      <c r="R2726" t="str">
        <v>bf4d83f9-5064-4958-af6e-e4c21b2e4880</v>
      </c>
      <c r="S2726" t="str">
        <v>94279771-0dd8-44b8-955b-275714b1489b</v>
      </c>
      <c r="T2726" t="str">
        <v>c4389a8a-970e-461d-b87b-5cd9b67e559b</v>
      </c>
      <c r="U2726" t="str">
        <v>ICE002725</v>
      </c>
      <c r="V2726" t="b">
        <f>ISNUMBER(MATCH( ""&amp; T2726,  Emploees!AC:AC,0))</f>
        <v>0</v>
      </c>
      <c r="W2726" t="b">
        <f>IF(V2726,FALSE,ISNUMBER(MATCH(T2726,Emploees!B:B,0)))</f>
        <v>0</v>
      </c>
      <c r="X2726" t="b">
        <v>1</v>
      </c>
      <c r="Y2726" t="e">
        <f>MATCH(ROW(),Sheet2!$A$2:$A$8,0)</f>
        <v>#N/A</v>
      </c>
    </row>
    <row r="2727" spans="1:25" hidden="1" x14ac:dyDescent="0.25">
      <c r="A2727" t="str">
        <v>ნინო აბრამია</v>
      </c>
      <c r="B2727" t="str">
        <v>33001068355</v>
      </c>
      <c r="C2727" s="19" t="str">
        <v/>
      </c>
      <c r="E2727" t="str">
        <v>Female</v>
      </c>
      <c r="F2727" t="b">
        <v>1</v>
      </c>
      <c r="H2727" t="str">
        <v/>
      </c>
      <c r="I2727" t="str">
        <v/>
      </c>
      <c r="J2727" t="str">
        <v/>
      </c>
      <c r="K2727" t="str">
        <v>GE98BG0000000157855100</v>
      </c>
      <c r="M2727" t="str">
        <v/>
      </c>
      <c r="N2727" t="str">
        <v/>
      </c>
      <c r="O2727" t="str">
        <v/>
      </c>
      <c r="P2727" t="str">
        <v/>
      </c>
      <c r="Q2727" t="str">
        <v/>
      </c>
      <c r="R2727" t="str">
        <v>bf4d83f9-5064-4958-af6e-e4c21b2e4880</v>
      </c>
      <c r="S2727" t="str">
        <v>94279771-0dd8-44b8-955b-275714b1489b</v>
      </c>
      <c r="T2727" t="str">
        <v>2eaf50fb-5486-4601-b744-216de038847a</v>
      </c>
      <c r="U2727" t="str">
        <v>ICE002726</v>
      </c>
      <c r="V2727" t="b">
        <f>ISNUMBER(MATCH( ""&amp; T2727,  Emploees!AC:AC,0))</f>
        <v>0</v>
      </c>
      <c r="W2727" t="b">
        <f>IF(V2727,FALSE,ISNUMBER(MATCH(T2727,Emploees!B:B,0)))</f>
        <v>0</v>
      </c>
      <c r="X2727" t="b">
        <v>1</v>
      </c>
      <c r="Y2727" t="e">
        <f>MATCH(ROW(),Sheet2!$A$2:$A$8,0)</f>
        <v>#N/A</v>
      </c>
    </row>
    <row r="2728" spans="1:25" hidden="1" x14ac:dyDescent="0.25">
      <c r="A2728" t="str">
        <v>გელა გორჯელაძე</v>
      </c>
      <c r="B2728" t="str">
        <v>61004062470</v>
      </c>
      <c r="C2728" s="19" t="str">
        <v/>
      </c>
      <c r="E2728" t="str">
        <v>Male</v>
      </c>
      <c r="F2728" t="b">
        <v>1</v>
      </c>
      <c r="H2728" t="str">
        <v/>
      </c>
      <c r="I2728" t="str">
        <v/>
      </c>
      <c r="J2728" t="str">
        <v/>
      </c>
      <c r="K2728" t="str">
        <v>GE88BG0000000589075376</v>
      </c>
      <c r="M2728" t="str">
        <v/>
      </c>
      <c r="N2728" t="str">
        <v/>
      </c>
      <c r="O2728" t="str">
        <v/>
      </c>
      <c r="P2728" t="str">
        <v/>
      </c>
      <c r="Q2728" t="str">
        <v/>
      </c>
      <c r="R2728" t="str">
        <v>bf4d83f9-5064-4958-af6e-e4c21b2e4880</v>
      </c>
      <c r="S2728" t="str">
        <v>94279771-0dd8-44b8-955b-275714b1489b</v>
      </c>
      <c r="T2728" t="str">
        <v>58c3774e-72a3-44de-bb23-26a640b2f626</v>
      </c>
      <c r="U2728" t="str">
        <v>ICE002727</v>
      </c>
      <c r="V2728" t="b">
        <f>ISNUMBER(MATCH( ""&amp; T2728,  Emploees!AC:AC,0))</f>
        <v>0</v>
      </c>
      <c r="W2728" t="b">
        <f>IF(V2728,FALSE,ISNUMBER(MATCH(T2728,Emploees!B:B,0)))</f>
        <v>0</v>
      </c>
      <c r="X2728" t="b">
        <v>1</v>
      </c>
      <c r="Y2728" t="e">
        <f>MATCH(ROW(),Sheet2!$A$2:$A$8,0)</f>
        <v>#N/A</v>
      </c>
    </row>
    <row r="2729" spans="1:25" hidden="1" x14ac:dyDescent="0.25">
      <c r="A2729" t="str">
        <v>ანაბელ ლოჯისტიკ</v>
      </c>
      <c r="B2729" t="str">
        <v>415106450</v>
      </c>
      <c r="C2729" s="19" t="str">
        <v/>
      </c>
      <c r="E2729" t="str">
        <v/>
      </c>
      <c r="F2729" t="str">
        <v/>
      </c>
      <c r="H2729" t="str">
        <v/>
      </c>
      <c r="I2729" t="str">
        <v/>
      </c>
      <c r="J2729" t="str">
        <v/>
      </c>
      <c r="K2729" t="str">
        <v>GE06TB7146936080100013</v>
      </c>
      <c r="M2729" t="str">
        <v/>
      </c>
      <c r="N2729" t="str">
        <v/>
      </c>
      <c r="O2729" t="str">
        <v/>
      </c>
      <c r="P2729" t="str">
        <v/>
      </c>
      <c r="Q2729">
        <v>2710</v>
      </c>
      <c r="R2729" t="str">
        <v>0d51a686-652b-478f-9502-50b11abafa54</v>
      </c>
      <c r="S2729" t="str">
        <v>94279771-0dd8-44b8-955b-275714b1489b</v>
      </c>
      <c r="T2729" t="str">
        <v>f4b54286-1020-4ac3-8077-9d855dbf30a6</v>
      </c>
      <c r="U2729" t="str">
        <v>ICE002728</v>
      </c>
      <c r="V2729" t="b">
        <f>ISNUMBER(MATCH( ""&amp; T2729,  Emploees!AC:AC,0))</f>
        <v>0</v>
      </c>
      <c r="W2729" t="b">
        <f>IF(V2729,FALSE,ISNUMBER(MATCH(T2729,Emploees!B:B,0)))</f>
        <v>0</v>
      </c>
      <c r="X2729" t="b">
        <v>1</v>
      </c>
      <c r="Y2729" t="e">
        <f>MATCH(ROW(),Sheet2!$A$2:$A$8,0)</f>
        <v>#N/A</v>
      </c>
    </row>
    <row r="2730" spans="1:25" hidden="1" x14ac:dyDescent="0.25">
      <c r="A2730" t="str">
        <v>ყარამანი შამანაძე</v>
      </c>
      <c r="B2730" t="str">
        <v>58001018313</v>
      </c>
      <c r="C2730" s="19" t="str">
        <v/>
      </c>
      <c r="E2730" t="str">
        <v>Male</v>
      </c>
      <c r="F2730" t="b">
        <v>1</v>
      </c>
      <c r="H2730" t="str">
        <v/>
      </c>
      <c r="I2730" t="str">
        <v/>
      </c>
      <c r="J2730" t="str">
        <v/>
      </c>
      <c r="K2730" t="str">
        <v>GE35TB7162345061100092</v>
      </c>
      <c r="M2730" t="str">
        <v/>
      </c>
      <c r="N2730" t="str">
        <v/>
      </c>
      <c r="O2730" t="str">
        <v/>
      </c>
      <c r="P2730" t="str">
        <v/>
      </c>
      <c r="Q2730" t="str">
        <v/>
      </c>
      <c r="R2730" t="str">
        <v>bf4d83f9-5064-4958-af6e-e4c21b2e4880</v>
      </c>
      <c r="S2730" t="str">
        <v>94279771-0dd8-44b8-955b-275714b1489b</v>
      </c>
      <c r="T2730" t="str">
        <v>189ae90b-ad07-4617-8170-726c3c928ee8</v>
      </c>
      <c r="U2730" t="str">
        <v>ICE002729</v>
      </c>
      <c r="V2730" t="b">
        <f>ISNUMBER(MATCH( ""&amp; T2730,  Emploees!AC:AC,0))</f>
        <v>0</v>
      </c>
      <c r="W2730" t="b">
        <f>IF(V2730,FALSE,ISNUMBER(MATCH(T2730,Emploees!B:B,0)))</f>
        <v>0</v>
      </c>
      <c r="X2730" t="b">
        <v>1</v>
      </c>
      <c r="Y2730" t="e">
        <f>MATCH(ROW(),Sheet2!$A$2:$A$8,0)</f>
        <v>#N/A</v>
      </c>
    </row>
    <row r="2731" spans="1:25" hidden="1" x14ac:dyDescent="0.25">
      <c r="A2731" t="str">
        <v>მანუჩარ მგელაძე</v>
      </c>
      <c r="B2731" t="str">
        <v>61006054467</v>
      </c>
      <c r="C2731" s="19" t="str">
        <v/>
      </c>
      <c r="E2731" t="str">
        <v>Male</v>
      </c>
      <c r="F2731" t="b">
        <v>1</v>
      </c>
      <c r="H2731" t="str">
        <v/>
      </c>
      <c r="I2731" t="str">
        <v/>
      </c>
      <c r="J2731" t="str">
        <v/>
      </c>
      <c r="K2731" t="str">
        <v>GE58BG0000000162100734</v>
      </c>
      <c r="M2731" t="str">
        <v/>
      </c>
      <c r="N2731" t="str">
        <v/>
      </c>
      <c r="O2731" t="str">
        <v/>
      </c>
      <c r="P2731" t="str">
        <v/>
      </c>
      <c r="Q2731">
        <v>2696</v>
      </c>
      <c r="R2731" t="str">
        <v>bf4d83f9-5064-4958-af6e-e4c21b2e4880</v>
      </c>
      <c r="S2731" t="str">
        <v>94279771-0dd8-44b8-955b-275714b1489b</v>
      </c>
      <c r="T2731" t="str">
        <v>1cc9dd83-8854-4d84-97e2-c237bc857ff6</v>
      </c>
      <c r="U2731" t="str">
        <v>ICE002730</v>
      </c>
      <c r="V2731" t="b">
        <f>ISNUMBER(MATCH( ""&amp; T2731,  Emploees!AC:AC,0))</f>
        <v>0</v>
      </c>
      <c r="W2731" t="b">
        <f>IF(V2731,FALSE,ISNUMBER(MATCH(T2731,Emploees!B:B,0)))</f>
        <v>0</v>
      </c>
      <c r="X2731" t="b">
        <v>1</v>
      </c>
      <c r="Y2731" t="e">
        <f>MATCH(ROW(),Sheet2!$A$2:$A$8,0)</f>
        <v>#N/A</v>
      </c>
    </row>
    <row r="2732" spans="1:25" hidden="1" x14ac:dyDescent="0.25">
      <c r="A2732" t="str">
        <v>ზვიად აბაშიძე</v>
      </c>
      <c r="B2732" t="str">
        <v>61001051093</v>
      </c>
      <c r="C2732" s="19" t="str">
        <v/>
      </c>
      <c r="E2732" t="str">
        <v>Male</v>
      </c>
      <c r="F2732" t="b">
        <v>1</v>
      </c>
      <c r="H2732" t="str">
        <v/>
      </c>
      <c r="I2732" t="str">
        <v/>
      </c>
      <c r="J2732" t="str">
        <v/>
      </c>
      <c r="K2732" t="str">
        <v>GE13BG0000000541969161</v>
      </c>
      <c r="M2732" t="str">
        <v/>
      </c>
      <c r="N2732" t="str">
        <v/>
      </c>
      <c r="O2732" t="str">
        <v/>
      </c>
      <c r="P2732" t="str">
        <v/>
      </c>
      <c r="Q2732" t="str">
        <v/>
      </c>
      <c r="R2732" t="str">
        <v>bf4d83f9-5064-4958-af6e-e4c21b2e4880</v>
      </c>
      <c r="S2732" t="str">
        <v>94279771-0dd8-44b8-955b-275714b1489b</v>
      </c>
      <c r="T2732" t="str">
        <v>3653ccd0-8913-411c-9a96-06f71a8e53e3</v>
      </c>
      <c r="U2732" t="str">
        <v>ICE002731</v>
      </c>
      <c r="V2732" t="b">
        <f>ISNUMBER(MATCH( ""&amp; T2732,  Emploees!AC:AC,0))</f>
        <v>0</v>
      </c>
      <c r="W2732" t="b">
        <f>IF(V2732,FALSE,ISNUMBER(MATCH(T2732,Emploees!B:B,0)))</f>
        <v>0</v>
      </c>
      <c r="X2732" t="b">
        <v>1</v>
      </c>
      <c r="Y2732" t="e">
        <f>MATCH(ROW(),Sheet2!$A$2:$A$8,0)</f>
        <v>#N/A</v>
      </c>
    </row>
    <row r="2733" spans="1:25" hidden="1" x14ac:dyDescent="0.25">
      <c r="A2733" t="str">
        <v>მირიან ყალაგიშვილი</v>
      </c>
      <c r="B2733" t="str">
        <v>16001023314</v>
      </c>
      <c r="C2733" s="19" t="str">
        <v/>
      </c>
      <c r="E2733" t="str">
        <v>Male</v>
      </c>
      <c r="F2733" t="b">
        <v>1</v>
      </c>
      <c r="H2733" t="str">
        <v/>
      </c>
      <c r="I2733" t="str">
        <v/>
      </c>
      <c r="J2733" t="str">
        <v/>
      </c>
      <c r="K2733" t="str">
        <v>GE22TB7101745064300088</v>
      </c>
      <c r="M2733" t="str">
        <v/>
      </c>
      <c r="N2733" t="str">
        <v/>
      </c>
      <c r="O2733" t="str">
        <v/>
      </c>
      <c r="P2733" t="str">
        <v/>
      </c>
      <c r="Q2733" t="str">
        <v/>
      </c>
      <c r="R2733" t="str">
        <v>bf4d83f9-5064-4958-af6e-e4c21b2e4880</v>
      </c>
      <c r="S2733" t="str">
        <v>94279771-0dd8-44b8-955b-275714b1489b</v>
      </c>
      <c r="T2733" t="str">
        <v>d3c3d7d0-a15c-46ee-ac7f-e1cdeeba8af0</v>
      </c>
      <c r="U2733" t="str">
        <v>ICE002732</v>
      </c>
      <c r="V2733" t="b">
        <f>ISNUMBER(MATCH( ""&amp; T2733,  Emploees!AC:AC,0))</f>
        <v>0</v>
      </c>
      <c r="W2733" t="b">
        <f>IF(V2733,FALSE,ISNUMBER(MATCH(T2733,Emploees!B:B,0)))</f>
        <v>0</v>
      </c>
      <c r="X2733" t="b">
        <v>1</v>
      </c>
      <c r="Y2733" t="e">
        <f>MATCH(ROW(),Sheet2!$A$2:$A$8,0)</f>
        <v>#N/A</v>
      </c>
    </row>
    <row r="2734" spans="1:25" hidden="1" x14ac:dyDescent="0.25">
      <c r="A2734" t="str">
        <v>მურმან ფირცხალაძე</v>
      </c>
      <c r="B2734" t="str">
        <v>61006042768</v>
      </c>
      <c r="C2734" s="19" t="str">
        <v/>
      </c>
      <c r="E2734" t="str">
        <v>Male</v>
      </c>
      <c r="F2734" t="b">
        <v>1</v>
      </c>
      <c r="H2734" t="str">
        <v/>
      </c>
      <c r="I2734" t="str">
        <v/>
      </c>
      <c r="J2734" t="str">
        <v/>
      </c>
      <c r="K2734" t="str">
        <v>GE93BG0000000101314957</v>
      </c>
      <c r="M2734" t="str">
        <v/>
      </c>
      <c r="N2734" t="str">
        <v/>
      </c>
      <c r="O2734" t="str">
        <v/>
      </c>
      <c r="P2734" t="str">
        <v/>
      </c>
      <c r="Q2734" t="str">
        <v/>
      </c>
      <c r="R2734" t="str">
        <v>bf4d83f9-5064-4958-af6e-e4c21b2e4880</v>
      </c>
      <c r="S2734" t="str">
        <v>94279771-0dd8-44b8-955b-275714b1489b</v>
      </c>
      <c r="T2734" t="str">
        <v>3d741254-3333-4038-8281-fc5bd02d01dc</v>
      </c>
      <c r="U2734" t="str">
        <v>ICE002733</v>
      </c>
      <c r="V2734" t="b">
        <f>ISNUMBER(MATCH( ""&amp; T2734,  Emploees!AC:AC,0))</f>
        <v>0</v>
      </c>
      <c r="W2734" t="b">
        <f>IF(V2734,FALSE,ISNUMBER(MATCH(T2734,Emploees!B:B,0)))</f>
        <v>0</v>
      </c>
      <c r="X2734" t="b">
        <v>1</v>
      </c>
      <c r="Y2734" t="e">
        <f>MATCH(ROW(),Sheet2!$A$2:$A$8,0)</f>
        <v>#N/A</v>
      </c>
    </row>
    <row r="2735" spans="1:25" hidden="1" x14ac:dyDescent="0.25">
      <c r="A2735" t="str">
        <v>ჯეო ჰოსპიტალს</v>
      </c>
      <c r="B2735" t="str">
        <v>404907730</v>
      </c>
      <c r="C2735" s="19" t="str">
        <v/>
      </c>
      <c r="E2735" t="str">
        <v/>
      </c>
      <c r="F2735" t="str">
        <v/>
      </c>
      <c r="H2735" t="str">
        <v/>
      </c>
      <c r="I2735" t="str">
        <v/>
      </c>
      <c r="J2735" t="str">
        <v/>
      </c>
      <c r="K2735" t="str">
        <v>GE82LB0113163310160000</v>
      </c>
      <c r="M2735" t="str">
        <v/>
      </c>
      <c r="N2735" t="str">
        <v/>
      </c>
      <c r="O2735" t="str">
        <v/>
      </c>
      <c r="P2735" t="str">
        <v/>
      </c>
      <c r="Q2735">
        <v>2691</v>
      </c>
      <c r="R2735" t="str">
        <v>0d51a686-652b-478f-9502-50b11abafa54</v>
      </c>
      <c r="S2735" t="str">
        <v>94279771-0dd8-44b8-955b-275714b1489b</v>
      </c>
      <c r="T2735" t="str">
        <v>cfd65038-e0c4-4ff2-a12a-b0cc52aec611</v>
      </c>
      <c r="U2735" t="str">
        <v>ICE002734</v>
      </c>
      <c r="V2735" t="b">
        <f>ISNUMBER(MATCH( ""&amp; T2735,  Emploees!AC:AC,0))</f>
        <v>0</v>
      </c>
      <c r="W2735" t="b">
        <f>IF(V2735,FALSE,ISNUMBER(MATCH(T2735,Emploees!B:B,0)))</f>
        <v>0</v>
      </c>
      <c r="X2735" t="b">
        <v>1</v>
      </c>
      <c r="Y2735" t="e">
        <f>MATCH(ROW(),Sheet2!$A$2:$A$8,0)</f>
        <v>#N/A</v>
      </c>
    </row>
    <row r="2736" spans="1:25" hidden="1" x14ac:dyDescent="0.25">
      <c r="A2736" t="str">
        <v>დიმიტრი ვაჩაძე</v>
      </c>
      <c r="B2736" t="str">
        <v>01024073521</v>
      </c>
      <c r="C2736" s="19" t="str">
        <v/>
      </c>
      <c r="E2736" t="str">
        <v>Male</v>
      </c>
      <c r="F2736" t="b">
        <v>1</v>
      </c>
      <c r="H2736" t="str">
        <v/>
      </c>
      <c r="I2736" t="str">
        <v/>
      </c>
      <c r="J2736" t="str">
        <v/>
      </c>
      <c r="K2736" t="str">
        <v>GE63BG0000000103321651</v>
      </c>
      <c r="M2736" t="str">
        <v/>
      </c>
      <c r="N2736" t="str">
        <v/>
      </c>
      <c r="O2736" t="str">
        <v/>
      </c>
      <c r="P2736" t="str">
        <v/>
      </c>
      <c r="Q2736" t="str">
        <v/>
      </c>
      <c r="R2736" t="str">
        <v>bf4d83f9-5064-4958-af6e-e4c21b2e4880</v>
      </c>
      <c r="S2736" t="str">
        <v>94279771-0dd8-44b8-955b-275714b1489b</v>
      </c>
      <c r="T2736" t="str">
        <v>998068b0-ff88-4dbc-b3fb-8eb3b9bd15b0</v>
      </c>
      <c r="U2736" t="str">
        <v>ICE002735</v>
      </c>
      <c r="V2736" t="b">
        <f>ISNUMBER(MATCH( ""&amp; T2736,  Emploees!AC:AC,0))</f>
        <v>0</v>
      </c>
      <c r="W2736" t="b">
        <f>IF(V2736,FALSE,ISNUMBER(MATCH(T2736,Emploees!B:B,0)))</f>
        <v>0</v>
      </c>
      <c r="X2736" t="b">
        <v>1</v>
      </c>
      <c r="Y2736" t="e">
        <f>MATCH(ROW(),Sheet2!$A$2:$A$8,0)</f>
        <v>#N/A</v>
      </c>
    </row>
    <row r="2737" spans="1:25" hidden="1" x14ac:dyDescent="0.25">
      <c r="A2737" t="str">
        <v>ირ.აბაშიძე 555</v>
      </c>
      <c r="B2737" t="str">
        <v>402204299</v>
      </c>
      <c r="C2737" s="19" t="str">
        <v/>
      </c>
      <c r="E2737" t="str">
        <v/>
      </c>
      <c r="F2737" t="str">
        <v/>
      </c>
      <c r="H2737" t="str">
        <v/>
      </c>
      <c r="I2737" t="str">
        <v/>
      </c>
      <c r="J2737" t="str">
        <v/>
      </c>
      <c r="K2737" t="str">
        <v>GE38BS0000000071536979</v>
      </c>
      <c r="M2737" t="str">
        <v/>
      </c>
      <c r="N2737" t="str">
        <v/>
      </c>
      <c r="O2737" t="str">
        <v/>
      </c>
      <c r="P2737" t="str">
        <v/>
      </c>
      <c r="Q2737">
        <v>2697</v>
      </c>
      <c r="R2737" t="str">
        <v>0d51a686-652b-478f-9502-50b11abafa54</v>
      </c>
      <c r="S2737" t="str">
        <v>94279771-0dd8-44b8-955b-275714b1489b</v>
      </c>
      <c r="T2737" t="str">
        <v>d30886ec-44b7-4138-8342-8bab9c65a6ea</v>
      </c>
      <c r="U2737" t="str">
        <v>ICE002736</v>
      </c>
      <c r="V2737" t="b">
        <f>ISNUMBER(MATCH( ""&amp; T2737,  Emploees!AC:AC,0))</f>
        <v>0</v>
      </c>
      <c r="W2737" t="b">
        <f>IF(V2737,FALSE,ISNUMBER(MATCH(T2737,Emploees!B:B,0)))</f>
        <v>0</v>
      </c>
      <c r="X2737" t="b">
        <v>1</v>
      </c>
      <c r="Y2737" t="e">
        <f>MATCH(ROW(),Sheet2!$A$2:$A$8,0)</f>
        <v>#N/A</v>
      </c>
    </row>
    <row r="2738" spans="1:25" hidden="1" x14ac:dyDescent="0.25">
      <c r="A2738" t="str">
        <v>არჩილ კოწოწაშვილი</v>
      </c>
      <c r="B2738" t="str">
        <v>31001015547</v>
      </c>
      <c r="C2738" s="19" t="str">
        <v/>
      </c>
      <c r="E2738" t="str">
        <v>Male</v>
      </c>
      <c r="F2738" t="str">
        <v/>
      </c>
      <c r="H2738" t="str">
        <v/>
      </c>
      <c r="I2738" t="str">
        <v/>
      </c>
      <c r="J2738" t="str">
        <v/>
      </c>
      <c r="K2738" t="str">
        <v/>
      </c>
      <c r="M2738" t="str">
        <v/>
      </c>
      <c r="N2738" t="str">
        <v/>
      </c>
      <c r="O2738" t="str">
        <v/>
      </c>
      <c r="P2738" t="str">
        <v/>
      </c>
      <c r="Q2738">
        <v>2669</v>
      </c>
      <c r="R2738" t="str">
        <v>ba538574-e93f-4ce8-a780-667b61fc970a</v>
      </c>
      <c r="S2738" t="str">
        <v>94279771-0dd8-44b8-955b-275714b1489b</v>
      </c>
      <c r="T2738" t="str">
        <v>eb08e19f-6cbd-435e-a742-c0542e72273f</v>
      </c>
      <c r="U2738" t="str">
        <v>ICE002737</v>
      </c>
      <c r="V2738" t="b">
        <f>ISNUMBER(MATCH( ""&amp; T2738,  Emploees!AC:AC,0))</f>
        <v>0</v>
      </c>
      <c r="W2738" t="b">
        <f>IF(V2738,FALSE,ISNUMBER(MATCH(T2738,Emploees!B:B,0)))</f>
        <v>0</v>
      </c>
      <c r="X2738" t="b">
        <v>1</v>
      </c>
      <c r="Y2738" t="e">
        <f>MATCH(ROW(),Sheet2!$A$2:$A$8,0)</f>
        <v>#N/A</v>
      </c>
    </row>
    <row r="2739" spans="1:25" hidden="1" x14ac:dyDescent="0.25">
      <c r="A2739" t="str">
        <v>ბათუმი თაუერი</v>
      </c>
      <c r="B2739" t="str">
        <v>404483019</v>
      </c>
      <c r="C2739" s="19" t="str">
        <v/>
      </c>
      <c r="E2739" t="str">
        <v/>
      </c>
      <c r="F2739" t="str">
        <v/>
      </c>
      <c r="H2739" t="str">
        <v/>
      </c>
      <c r="I2739" t="str">
        <v/>
      </c>
      <c r="J2739" t="str">
        <v/>
      </c>
      <c r="K2739" t="str">
        <v/>
      </c>
      <c r="M2739" t="str">
        <v/>
      </c>
      <c r="N2739" t="str">
        <v/>
      </c>
      <c r="O2739" t="str">
        <v/>
      </c>
      <c r="P2739" t="str">
        <v/>
      </c>
      <c r="Q2739">
        <v>2598</v>
      </c>
      <c r="R2739" t="str">
        <v>0d51a686-652b-478f-9502-50b11abafa54</v>
      </c>
      <c r="S2739" t="str">
        <v>94279771-0dd8-44b8-955b-275714b1489b</v>
      </c>
      <c r="T2739" t="str">
        <v>198d05b9-0748-44a2-b37d-80f2f0a2fdfe</v>
      </c>
      <c r="U2739" t="str">
        <v>ICE002738</v>
      </c>
      <c r="V2739" t="b">
        <f>ISNUMBER(MATCH( ""&amp; T2739,  Emploees!AC:AC,0))</f>
        <v>0</v>
      </c>
      <c r="W2739" t="b">
        <f>IF(V2739,FALSE,ISNUMBER(MATCH(T2739,Emploees!B:B,0)))</f>
        <v>0</v>
      </c>
      <c r="X2739" t="b">
        <v>1</v>
      </c>
      <c r="Y2739" t="e">
        <f>MATCH(ROW(),Sheet2!$A$2:$A$8,0)</f>
        <v>#N/A</v>
      </c>
    </row>
    <row r="2740" spans="1:25" hidden="1" x14ac:dyDescent="0.25">
      <c r="A2740" t="str">
        <v>ინთერნეშნალ სეილს ინსტიტუტი</v>
      </c>
      <c r="B2740" t="str">
        <v>405147764</v>
      </c>
      <c r="C2740" s="19" t="str">
        <v/>
      </c>
      <c r="E2740" t="str">
        <v/>
      </c>
      <c r="F2740" t="str">
        <v/>
      </c>
      <c r="H2740" t="str">
        <v/>
      </c>
      <c r="I2740" t="str">
        <v/>
      </c>
      <c r="J2740" t="str">
        <v/>
      </c>
      <c r="K2740" t="str">
        <v/>
      </c>
      <c r="M2740" t="str">
        <v/>
      </c>
      <c r="N2740" t="str">
        <v/>
      </c>
      <c r="O2740" t="str">
        <v/>
      </c>
      <c r="P2740" t="str">
        <v/>
      </c>
      <c r="Q2740">
        <v>2677</v>
      </c>
      <c r="R2740" t="str">
        <v>0d51a686-652b-478f-9502-50b11abafa54</v>
      </c>
      <c r="S2740" t="str">
        <v>94279771-0dd8-44b8-955b-275714b1489b</v>
      </c>
      <c r="T2740" t="str">
        <v>3d3a5765-f1ca-4985-ad97-0d3b7997d6f1</v>
      </c>
      <c r="U2740" t="str">
        <v>ICE002739</v>
      </c>
      <c r="V2740" t="b">
        <f>ISNUMBER(MATCH( ""&amp; T2740,  Emploees!AC:AC,0))</f>
        <v>0</v>
      </c>
      <c r="W2740" t="b">
        <f>IF(V2740,FALSE,ISNUMBER(MATCH(T2740,Emploees!B:B,0)))</f>
        <v>0</v>
      </c>
      <c r="X2740" t="b">
        <v>1</v>
      </c>
      <c r="Y2740" t="e">
        <f>MATCH(ROW(),Sheet2!$A$2:$A$8,0)</f>
        <v>#N/A</v>
      </c>
    </row>
    <row r="2741" spans="1:25" hidden="1" x14ac:dyDescent="0.25">
      <c r="A2741" t="str">
        <v>ტამირა</v>
      </c>
      <c r="B2741" t="str">
        <v>416347466</v>
      </c>
      <c r="C2741" s="19" t="str">
        <v/>
      </c>
      <c r="E2741" t="str">
        <v/>
      </c>
      <c r="F2741" t="str">
        <v/>
      </c>
      <c r="H2741" t="str">
        <v/>
      </c>
      <c r="I2741" t="str">
        <v/>
      </c>
      <c r="J2741" t="str">
        <v/>
      </c>
      <c r="K2741" t="str">
        <v/>
      </c>
      <c r="M2741" t="str">
        <v/>
      </c>
      <c r="N2741" t="str">
        <v/>
      </c>
      <c r="O2741" t="str">
        <v/>
      </c>
      <c r="P2741" t="str">
        <v/>
      </c>
      <c r="Q2741">
        <v>2673</v>
      </c>
      <c r="R2741" t="str">
        <v>0d51a686-652b-478f-9502-50b11abafa54</v>
      </c>
      <c r="S2741" t="str">
        <v>94279771-0dd8-44b8-955b-275714b1489b</v>
      </c>
      <c r="T2741" t="str">
        <v>9a56692b-e292-489c-80fa-60e134995ff0</v>
      </c>
      <c r="U2741" t="str">
        <v>ICE002740</v>
      </c>
      <c r="V2741" t="b">
        <f>ISNUMBER(MATCH( ""&amp; T2741,  Emploees!AC:AC,0))</f>
        <v>0</v>
      </c>
      <c r="W2741" t="b">
        <f>IF(V2741,FALSE,ISNUMBER(MATCH(T2741,Emploees!B:B,0)))</f>
        <v>0</v>
      </c>
      <c r="X2741" t="b">
        <v>1</v>
      </c>
      <c r="Y2741" t="e">
        <f>MATCH(ROW(),Sheet2!$A$2:$A$8,0)</f>
        <v>#N/A</v>
      </c>
    </row>
    <row r="2742" spans="1:25" hidden="1" x14ac:dyDescent="0.25">
      <c r="A2742" t="str">
        <v>ქლინვეი</v>
      </c>
      <c r="B2742" t="str">
        <v>439874030</v>
      </c>
      <c r="C2742" s="19" t="str">
        <v/>
      </c>
      <c r="E2742" t="str">
        <v/>
      </c>
      <c r="F2742" t="str">
        <v/>
      </c>
      <c r="H2742" t="str">
        <v/>
      </c>
      <c r="I2742" t="str">
        <v/>
      </c>
      <c r="J2742" t="str">
        <v/>
      </c>
      <c r="K2742" t="str">
        <v/>
      </c>
      <c r="M2742" t="str">
        <v/>
      </c>
      <c r="N2742" t="str">
        <v/>
      </c>
      <c r="O2742" t="str">
        <v/>
      </c>
      <c r="P2742" t="str">
        <v/>
      </c>
      <c r="Q2742">
        <v>2663</v>
      </c>
      <c r="R2742" t="str">
        <v>0d51a686-652b-478f-9502-50b11abafa54</v>
      </c>
      <c r="S2742" t="str">
        <v>94279771-0dd8-44b8-955b-275714b1489b</v>
      </c>
      <c r="T2742" t="str">
        <v>5910d36f-8f42-40ce-b65d-182556dc8d4c</v>
      </c>
      <c r="U2742" t="str">
        <v>ICE002741</v>
      </c>
      <c r="V2742" t="b">
        <f>ISNUMBER(MATCH( ""&amp; T2742,  Emploees!AC:AC,0))</f>
        <v>0</v>
      </c>
      <c r="W2742" t="b">
        <f>IF(V2742,FALSE,ISNUMBER(MATCH(T2742,Emploees!B:B,0)))</f>
        <v>0</v>
      </c>
      <c r="X2742" t="b">
        <v>1</v>
      </c>
      <c r="Y2742" t="e">
        <f>MATCH(ROW(),Sheet2!$A$2:$A$8,0)</f>
        <v>#N/A</v>
      </c>
    </row>
    <row r="2743" spans="1:25" hidden="1" x14ac:dyDescent="0.25">
      <c r="A2743" t="str">
        <v>სამშენებლო კალათები</v>
      </c>
      <c r="B2743" t="str">
        <v>405512869</v>
      </c>
      <c r="C2743" s="19" t="str">
        <v/>
      </c>
      <c r="E2743" t="str">
        <v/>
      </c>
      <c r="F2743" t="str">
        <v/>
      </c>
      <c r="H2743" t="str">
        <v/>
      </c>
      <c r="I2743" t="str">
        <v/>
      </c>
      <c r="J2743" t="str">
        <v/>
      </c>
      <c r="K2743" t="str">
        <v/>
      </c>
      <c r="M2743" t="str">
        <v/>
      </c>
      <c r="N2743" t="str">
        <v/>
      </c>
      <c r="O2743" t="str">
        <v/>
      </c>
      <c r="P2743" t="str">
        <v/>
      </c>
      <c r="Q2743">
        <v>2674</v>
      </c>
      <c r="R2743" t="str">
        <v>0d51a686-652b-478f-9502-50b11abafa54</v>
      </c>
      <c r="S2743" t="str">
        <v>94279771-0dd8-44b8-955b-275714b1489b</v>
      </c>
      <c r="T2743" t="str">
        <v>dbc0abac-b026-4819-8f38-d6004a8c33fd</v>
      </c>
      <c r="U2743" t="str">
        <v>ICE002742</v>
      </c>
      <c r="V2743" t="b">
        <f>ISNUMBER(MATCH( ""&amp; T2743,  Emploees!AC:AC,0))</f>
        <v>0</v>
      </c>
      <c r="W2743" t="b">
        <f>IF(V2743,FALSE,ISNUMBER(MATCH(T2743,Emploees!B:B,0)))</f>
        <v>0</v>
      </c>
      <c r="X2743" t="b">
        <v>1</v>
      </c>
      <c r="Y2743" t="e">
        <f>MATCH(ROW(),Sheet2!$A$2:$A$8,0)</f>
        <v>#N/A</v>
      </c>
    </row>
    <row r="2744" spans="1:25" hidden="1" x14ac:dyDescent="0.25">
      <c r="A2744" t="str">
        <v>ილია კაციაშვილი</v>
      </c>
      <c r="B2744" t="str">
        <v>24001013475</v>
      </c>
      <c r="C2744" s="19" t="str">
        <v/>
      </c>
      <c r="E2744" t="str">
        <v>Male</v>
      </c>
      <c r="F2744" t="b">
        <v>1</v>
      </c>
      <c r="H2744" t="str">
        <v/>
      </c>
      <c r="I2744" t="str">
        <v/>
      </c>
      <c r="J2744" t="str">
        <v/>
      </c>
      <c r="K2744" t="str">
        <v/>
      </c>
      <c r="M2744" t="str">
        <v/>
      </c>
      <c r="N2744" t="str">
        <v/>
      </c>
      <c r="O2744" t="str">
        <v/>
      </c>
      <c r="P2744" t="str">
        <v/>
      </c>
      <c r="Q2744">
        <v>2622</v>
      </c>
      <c r="R2744" t="str">
        <v>bf4d83f9-5064-4958-af6e-e4c21b2e4880</v>
      </c>
      <c r="S2744" t="str">
        <v>94279771-0dd8-44b8-955b-275714b1489b</v>
      </c>
      <c r="T2744" t="str">
        <v>de29665e-9e42-4443-9e6f-ae6b221ed656</v>
      </c>
      <c r="U2744" t="str">
        <v>ICE002743</v>
      </c>
      <c r="V2744" t="b">
        <f>ISNUMBER(MATCH( ""&amp; T2744,  Emploees!AC:AC,0))</f>
        <v>0</v>
      </c>
      <c r="W2744" t="b">
        <f>IF(V2744,FALSE,ISNUMBER(MATCH(T2744,Emploees!B:B,0)))</f>
        <v>0</v>
      </c>
      <c r="X2744" t="b">
        <v>1</v>
      </c>
      <c r="Y2744" t="e">
        <f>MATCH(ROW(),Sheet2!$A$2:$A$8,0)</f>
        <v>#N/A</v>
      </c>
    </row>
    <row r="2745" spans="1:25" hidden="1" x14ac:dyDescent="0.25">
      <c r="A2745" t="str">
        <v>გვანცა დარახველიძე</v>
      </c>
      <c r="B2745" t="str">
        <v>01034003873</v>
      </c>
      <c r="C2745" s="19" t="str">
        <v/>
      </c>
      <c r="E2745" t="str">
        <v>Female</v>
      </c>
      <c r="F2745" t="str">
        <v/>
      </c>
      <c r="H2745" t="str">
        <v/>
      </c>
      <c r="I2745" t="str">
        <v/>
      </c>
      <c r="J2745" t="str">
        <v/>
      </c>
      <c r="K2745" t="str">
        <v/>
      </c>
      <c r="M2745" t="str">
        <v/>
      </c>
      <c r="N2745" t="str">
        <v/>
      </c>
      <c r="O2745" t="str">
        <v/>
      </c>
      <c r="P2745" t="str">
        <v/>
      </c>
      <c r="Q2745">
        <v>2660</v>
      </c>
      <c r="R2745" t="str">
        <v>ba538574-e93f-4ce8-a780-667b61fc970a</v>
      </c>
      <c r="S2745" t="str">
        <v>94279771-0dd8-44b8-955b-275714b1489b</v>
      </c>
      <c r="T2745" t="str">
        <v>539c9feb-85db-44b8-8e66-f8cda624a61d</v>
      </c>
      <c r="U2745" t="str">
        <v>ICE002744</v>
      </c>
      <c r="V2745" t="b">
        <f>ISNUMBER(MATCH( ""&amp; T2745,  Emploees!AC:AC,0))</f>
        <v>0</v>
      </c>
      <c r="W2745" t="b">
        <f>IF(V2745,FALSE,ISNUMBER(MATCH(T2745,Emploees!B:B,0)))</f>
        <v>0</v>
      </c>
      <c r="X2745" t="b">
        <v>1</v>
      </c>
      <c r="Y2745" t="e">
        <f>MATCH(ROW(),Sheet2!$A$2:$A$8,0)</f>
        <v>#N/A</v>
      </c>
    </row>
    <row r="2746" spans="1:25" hidden="1" x14ac:dyDescent="0.25">
      <c r="A2746" t="str">
        <v>სქაი თრეველი</v>
      </c>
      <c r="B2746" t="str">
        <v>401972371</v>
      </c>
      <c r="C2746" s="19" t="str">
        <v/>
      </c>
      <c r="E2746" t="str">
        <v/>
      </c>
      <c r="F2746" t="str">
        <v/>
      </c>
      <c r="H2746" t="str">
        <v/>
      </c>
      <c r="I2746" t="str">
        <v/>
      </c>
      <c r="J2746" t="str">
        <v/>
      </c>
      <c r="K2746" t="str">
        <v/>
      </c>
      <c r="M2746" t="str">
        <v/>
      </c>
      <c r="N2746" t="str">
        <v/>
      </c>
      <c r="O2746" t="str">
        <v/>
      </c>
      <c r="P2746" t="str">
        <v/>
      </c>
      <c r="Q2746">
        <v>2616</v>
      </c>
      <c r="R2746" t="str">
        <v>0d51a686-652b-478f-9502-50b11abafa54</v>
      </c>
      <c r="S2746" t="str">
        <v>94279771-0dd8-44b8-955b-275714b1489b</v>
      </c>
      <c r="T2746" t="str">
        <v>2a9a34c9-7d50-4ca0-81b1-9e44afe0bf0d</v>
      </c>
      <c r="U2746" t="str">
        <v>ICE002745</v>
      </c>
      <c r="V2746" t="b">
        <f>ISNUMBER(MATCH( ""&amp; T2746,  Emploees!AC:AC,0))</f>
        <v>0</v>
      </c>
      <c r="W2746" t="b">
        <f>IF(V2746,FALSE,ISNUMBER(MATCH(T2746,Emploees!B:B,0)))</f>
        <v>0</v>
      </c>
      <c r="X2746" t="b">
        <v>1</v>
      </c>
      <c r="Y2746" t="e">
        <f>MATCH(ROW(),Sheet2!$A$2:$A$8,0)</f>
        <v>#N/A</v>
      </c>
    </row>
    <row r="2747" spans="1:25" hidden="1" x14ac:dyDescent="0.25">
      <c r="A2747" t="str">
        <v>ბარკავა გიორგი</v>
      </c>
      <c r="B2747" t="str">
        <v>01024044433</v>
      </c>
      <c r="C2747" s="19" t="str">
        <v/>
      </c>
      <c r="E2747" t="str">
        <v>Male</v>
      </c>
      <c r="F2747" t="b">
        <v>1</v>
      </c>
      <c r="H2747" t="str">
        <v/>
      </c>
      <c r="I2747" t="str">
        <v/>
      </c>
      <c r="J2747" t="str">
        <v/>
      </c>
      <c r="K2747" t="str">
        <v/>
      </c>
      <c r="M2747" t="str">
        <v/>
      </c>
      <c r="N2747" t="str">
        <v/>
      </c>
      <c r="O2747" t="str">
        <v/>
      </c>
      <c r="P2747" t="str">
        <v/>
      </c>
      <c r="Q2747">
        <v>2658</v>
      </c>
      <c r="R2747" t="str">
        <v>bf4d83f9-5064-4958-af6e-e4c21b2e4880</v>
      </c>
      <c r="S2747" t="str">
        <v>94279771-0dd8-44b8-955b-275714b1489b</v>
      </c>
      <c r="T2747" t="str">
        <v>a0eaecfb-0749-4e6a-8731-e02db0f3692b</v>
      </c>
      <c r="U2747" t="str">
        <v>ICE002746</v>
      </c>
      <c r="V2747" t="b">
        <f>ISNUMBER(MATCH( ""&amp; T2747,  Emploees!AC:AC,0))</f>
        <v>0</v>
      </c>
      <c r="W2747" t="b">
        <f>IF(V2747,FALSE,ISNUMBER(MATCH(T2747,Emploees!B:B,0)))</f>
        <v>0</v>
      </c>
      <c r="X2747" t="b">
        <v>1</v>
      </c>
      <c r="Y2747" t="e">
        <f>MATCH(ROW(),Sheet2!$A$2:$A$8,0)</f>
        <v>#N/A</v>
      </c>
    </row>
    <row r="2748" spans="1:25" hidden="1" x14ac:dyDescent="0.25">
      <c r="A2748" t="str">
        <v>ავთანდილ კოლაშვილი</v>
      </c>
      <c r="B2748" t="str">
        <v>01011074580</v>
      </c>
      <c r="C2748" s="19" t="str">
        <v/>
      </c>
      <c r="E2748" t="str">
        <v>Male</v>
      </c>
      <c r="F2748" t="str">
        <v/>
      </c>
      <c r="H2748" t="str">
        <v/>
      </c>
      <c r="I2748" t="str">
        <v/>
      </c>
      <c r="J2748" t="str">
        <v/>
      </c>
      <c r="K2748" t="str">
        <v/>
      </c>
      <c r="M2748" t="str">
        <v/>
      </c>
      <c r="N2748" t="str">
        <v/>
      </c>
      <c r="O2748" t="str">
        <v/>
      </c>
      <c r="P2748" t="str">
        <v/>
      </c>
      <c r="Q2748">
        <v>2591</v>
      </c>
      <c r="R2748" t="str">
        <v>ba538574-e93f-4ce8-a780-667b61fc970a</v>
      </c>
      <c r="S2748" t="str">
        <v>94279771-0dd8-44b8-955b-275714b1489b</v>
      </c>
      <c r="T2748" t="str">
        <v>1dc4ec73-5aa1-43c0-af65-759810823b08</v>
      </c>
      <c r="U2748" t="str">
        <v>ICE002747</v>
      </c>
      <c r="V2748" t="b">
        <f>ISNUMBER(MATCH( ""&amp; T2748,  Emploees!AC:AC,0))</f>
        <v>0</v>
      </c>
      <c r="W2748" t="b">
        <f>IF(V2748,FALSE,ISNUMBER(MATCH(T2748,Emploees!B:B,0)))</f>
        <v>0</v>
      </c>
      <c r="X2748" t="b">
        <v>1</v>
      </c>
      <c r="Y2748" t="e">
        <f>MATCH(ROW(),Sheet2!$A$2:$A$8,0)</f>
        <v>#N/A</v>
      </c>
    </row>
    <row r="2749" spans="1:25" hidden="1" x14ac:dyDescent="0.25">
      <c r="A2749" t="str">
        <v>იკონსული</v>
      </c>
      <c r="B2749" t="str">
        <v>405512440</v>
      </c>
      <c r="C2749" s="19" t="str">
        <v/>
      </c>
      <c r="E2749" t="str">
        <v/>
      </c>
      <c r="F2749" t="str">
        <v/>
      </c>
      <c r="H2749" t="str">
        <v/>
      </c>
      <c r="I2749" t="str">
        <v/>
      </c>
      <c r="J2749" t="str">
        <v/>
      </c>
      <c r="K2749" t="str">
        <v/>
      </c>
      <c r="M2749" t="str">
        <v/>
      </c>
      <c r="N2749" t="str">
        <v/>
      </c>
      <c r="O2749" t="str">
        <v/>
      </c>
      <c r="P2749" t="str">
        <v/>
      </c>
      <c r="Q2749">
        <v>2640</v>
      </c>
      <c r="R2749" t="str">
        <v>0d51a686-652b-478f-9502-50b11abafa54</v>
      </c>
      <c r="S2749" t="str">
        <v>94279771-0dd8-44b8-955b-275714b1489b</v>
      </c>
      <c r="T2749" t="str">
        <v>a0160579-3c0c-4a49-8990-640d0e2634d7</v>
      </c>
      <c r="U2749" t="str">
        <v>ICE002748</v>
      </c>
      <c r="V2749" t="b">
        <f>ISNUMBER(MATCH( ""&amp; T2749,  Emploees!AC:AC,0))</f>
        <v>0</v>
      </c>
      <c r="W2749" t="b">
        <f>IF(V2749,FALSE,ISNUMBER(MATCH(T2749,Emploees!B:B,0)))</f>
        <v>0</v>
      </c>
      <c r="X2749" t="b">
        <v>1</v>
      </c>
      <c r="Y2749" t="e">
        <f>MATCH(ROW(),Sheet2!$A$2:$A$8,0)</f>
        <v>#N/A</v>
      </c>
    </row>
    <row r="2750" spans="1:25" hidden="1" x14ac:dyDescent="0.25">
      <c r="A2750" t="str">
        <v>გვირილა რითეილი</v>
      </c>
      <c r="B2750" t="str">
        <v>405536317</v>
      </c>
      <c r="C2750" s="19" t="str">
        <v/>
      </c>
      <c r="E2750" t="str">
        <v/>
      </c>
      <c r="F2750" t="str">
        <v/>
      </c>
      <c r="H2750" t="str">
        <v/>
      </c>
      <c r="I2750" t="str">
        <v/>
      </c>
      <c r="J2750" t="str">
        <v/>
      </c>
      <c r="K2750" t="str">
        <v/>
      </c>
      <c r="M2750" t="str">
        <v/>
      </c>
      <c r="N2750" t="str">
        <v/>
      </c>
      <c r="O2750" t="str">
        <v/>
      </c>
      <c r="P2750" t="str">
        <v/>
      </c>
      <c r="Q2750" t="str">
        <v/>
      </c>
      <c r="R2750" t="str">
        <v>0d51a686-652b-478f-9502-50b11abafa54</v>
      </c>
      <c r="S2750" t="str">
        <v>94279771-0dd8-44b8-955b-275714b1489b</v>
      </c>
      <c r="T2750" t="str">
        <v>ddeaab7e-8dcd-42e1-8b15-548fa800fe83</v>
      </c>
      <c r="U2750" t="str">
        <v>ICE002749</v>
      </c>
      <c r="V2750" t="b">
        <f>ISNUMBER(MATCH( ""&amp; T2750,  Emploees!AC:AC,0))</f>
        <v>0</v>
      </c>
      <c r="W2750" t="b">
        <f>IF(V2750,FALSE,ISNUMBER(MATCH(T2750,Emploees!B:B,0)))</f>
        <v>0</v>
      </c>
      <c r="X2750" t="b">
        <v>1</v>
      </c>
      <c r="Y2750" t="e">
        <f>MATCH(ROW(),Sheet2!$A$2:$A$8,0)</f>
        <v>#N/A</v>
      </c>
    </row>
    <row r="2751" spans="1:25" hidden="1" x14ac:dyDescent="0.25">
      <c r="A2751" t="str">
        <v>ნიუ აუტო თაიერს</v>
      </c>
      <c r="B2751" t="str">
        <v>405476756</v>
      </c>
      <c r="C2751" s="19" t="str">
        <v/>
      </c>
      <c r="E2751" t="str">
        <v/>
      </c>
      <c r="F2751" t="str">
        <v/>
      </c>
      <c r="H2751" t="str">
        <v/>
      </c>
      <c r="I2751" t="str">
        <v/>
      </c>
      <c r="J2751" t="str">
        <v/>
      </c>
      <c r="K2751" t="str">
        <v/>
      </c>
      <c r="M2751" t="str">
        <v/>
      </c>
      <c r="N2751" t="str">
        <v/>
      </c>
      <c r="O2751" t="str">
        <v/>
      </c>
      <c r="P2751" t="str">
        <v/>
      </c>
      <c r="Q2751">
        <v>2635</v>
      </c>
      <c r="R2751" t="str">
        <v>0d51a686-652b-478f-9502-50b11abafa54</v>
      </c>
      <c r="S2751" t="str">
        <v>94279771-0dd8-44b8-955b-275714b1489b</v>
      </c>
      <c r="T2751" t="str">
        <v>ef98c9b4-5cdb-4710-a37b-e53062184854</v>
      </c>
      <c r="U2751" t="str">
        <v>ICE002750</v>
      </c>
      <c r="V2751" t="b">
        <f>ISNUMBER(MATCH( ""&amp; T2751,  Emploees!AC:AC,0))</f>
        <v>0</v>
      </c>
      <c r="W2751" t="b">
        <f>IF(V2751,FALSE,ISNUMBER(MATCH(T2751,Emploees!B:B,0)))</f>
        <v>0</v>
      </c>
      <c r="X2751" t="b">
        <v>1</v>
      </c>
      <c r="Y2751" t="e">
        <f>MATCH(ROW(),Sheet2!$A$2:$A$8,0)</f>
        <v>#N/A</v>
      </c>
    </row>
    <row r="2752" spans="1:25" hidden="1" x14ac:dyDescent="0.25">
      <c r="A2752" t="str">
        <v>საბა ჯანიაშვილი</v>
      </c>
      <c r="B2752" t="str">
        <v>01124092887</v>
      </c>
      <c r="C2752" s="19" t="str">
        <v/>
      </c>
      <c r="E2752" t="str">
        <v>Male</v>
      </c>
      <c r="F2752" t="b">
        <v>1</v>
      </c>
      <c r="H2752" t="str">
        <v/>
      </c>
      <c r="I2752" t="str">
        <v/>
      </c>
      <c r="J2752" t="str">
        <v/>
      </c>
      <c r="K2752" t="str">
        <v/>
      </c>
      <c r="M2752" t="str">
        <v/>
      </c>
      <c r="N2752" t="str">
        <v/>
      </c>
      <c r="O2752" t="str">
        <v/>
      </c>
      <c r="P2752" t="str">
        <v/>
      </c>
      <c r="Q2752" t="str">
        <v/>
      </c>
      <c r="R2752" t="str">
        <v>bf4d83f9-5064-4958-af6e-e4c21b2e4880</v>
      </c>
      <c r="S2752" t="str">
        <v>94279771-0dd8-44b8-955b-275714b1489b</v>
      </c>
      <c r="T2752" t="str">
        <v>e52c1dcf-f9da-4b61-ba8b-10dea0c2a147</v>
      </c>
      <c r="U2752" t="str">
        <v>ICE002751</v>
      </c>
      <c r="V2752" t="b">
        <f>ISNUMBER(MATCH( ""&amp; T2752,  Emploees!AC:AC,0))</f>
        <v>0</v>
      </c>
      <c r="W2752" t="b">
        <f>IF(V2752,FALSE,ISNUMBER(MATCH(T2752,Emploees!B:B,0)))</f>
        <v>0</v>
      </c>
      <c r="X2752" t="b">
        <v>1</v>
      </c>
      <c r="Y2752" t="e">
        <f>MATCH(ROW(),Sheet2!$A$2:$A$8,0)</f>
        <v>#N/A</v>
      </c>
    </row>
    <row r="2753" spans="1:25" hidden="1" x14ac:dyDescent="0.25">
      <c r="A2753" t="str">
        <v>ჯონდო ცერექაშვილი</v>
      </c>
      <c r="B2753" t="str">
        <v>31001005266</v>
      </c>
      <c r="C2753" s="19" t="str">
        <v/>
      </c>
      <c r="E2753" t="str">
        <v>Male</v>
      </c>
      <c r="F2753" t="str">
        <v/>
      </c>
      <c r="H2753" t="str">
        <v/>
      </c>
      <c r="I2753" t="str">
        <v/>
      </c>
      <c r="J2753" t="str">
        <v/>
      </c>
      <c r="K2753" t="str">
        <v/>
      </c>
      <c r="M2753" t="str">
        <v/>
      </c>
      <c r="N2753" t="str">
        <v/>
      </c>
      <c r="O2753" t="str">
        <v/>
      </c>
      <c r="P2753" t="str">
        <v/>
      </c>
      <c r="Q2753">
        <v>2624</v>
      </c>
      <c r="R2753" t="str">
        <v>ba538574-e93f-4ce8-a780-667b61fc970a</v>
      </c>
      <c r="S2753" t="str">
        <v>94279771-0dd8-44b8-955b-275714b1489b</v>
      </c>
      <c r="T2753" t="str">
        <v>b38fbb2c-c6bb-4799-b15b-701343cb6831</v>
      </c>
      <c r="U2753" t="str">
        <v>ICE002752</v>
      </c>
      <c r="V2753" t="b">
        <f>ISNUMBER(MATCH( ""&amp; T2753,  Emploees!AC:AC,0))</f>
        <v>0</v>
      </c>
      <c r="W2753" t="b">
        <f>IF(V2753,FALSE,ISNUMBER(MATCH(T2753,Emploees!B:B,0)))</f>
        <v>0</v>
      </c>
      <c r="X2753" t="b">
        <v>1</v>
      </c>
      <c r="Y2753" t="e">
        <f>MATCH(ROW(),Sheet2!$A$2:$A$8,0)</f>
        <v>#N/A</v>
      </c>
    </row>
    <row r="2754" spans="1:25" hidden="1" x14ac:dyDescent="0.25">
      <c r="A2754" t="str">
        <v>ცერექაშვილი გიორგი</v>
      </c>
      <c r="B2754" t="str">
        <v>01001090485</v>
      </c>
      <c r="C2754" s="19" t="str">
        <v/>
      </c>
      <c r="E2754" t="str">
        <v>Male</v>
      </c>
      <c r="F2754" t="b">
        <v>1</v>
      </c>
      <c r="H2754" t="str">
        <v/>
      </c>
      <c r="I2754" t="str">
        <v/>
      </c>
      <c r="J2754" t="str">
        <v/>
      </c>
      <c r="K2754" t="str">
        <v/>
      </c>
      <c r="M2754" t="str">
        <v/>
      </c>
      <c r="N2754" t="str">
        <v/>
      </c>
      <c r="O2754" t="str">
        <v/>
      </c>
      <c r="P2754" t="str">
        <v/>
      </c>
      <c r="Q2754" t="str">
        <v/>
      </c>
      <c r="R2754" t="str">
        <v>bf4d83f9-5064-4958-af6e-e4c21b2e4880</v>
      </c>
      <c r="S2754" t="str">
        <v>94279771-0dd8-44b8-955b-275714b1489b</v>
      </c>
      <c r="T2754" t="str">
        <v>5148bfa8-381c-4333-9c06-58243a8262b0</v>
      </c>
      <c r="U2754" t="str">
        <v>ICE002753</v>
      </c>
      <c r="V2754" t="b">
        <f>ISNUMBER(MATCH( ""&amp; T2754,  Emploees!AC:AC,0))</f>
        <v>0</v>
      </c>
      <c r="W2754" t="b">
        <f>IF(V2754,FALSE,ISNUMBER(MATCH(T2754,Emploees!B:B,0)))</f>
        <v>0</v>
      </c>
      <c r="X2754" t="b">
        <v>1</v>
      </c>
      <c r="Y2754" t="e">
        <f>MATCH(ROW(),Sheet2!$A$2:$A$8,0)</f>
        <v>#N/A</v>
      </c>
    </row>
    <row r="2755" spans="1:25" hidden="1" x14ac:dyDescent="0.25">
      <c r="A2755" t="str">
        <v>ვესთსაიდი</v>
      </c>
      <c r="B2755" t="str">
        <v>445585965</v>
      </c>
      <c r="C2755" s="19" t="str">
        <v/>
      </c>
      <c r="E2755" t="str">
        <v/>
      </c>
      <c r="F2755" t="str">
        <v/>
      </c>
      <c r="H2755" t="str">
        <v/>
      </c>
      <c r="I2755" t="str">
        <v/>
      </c>
      <c r="J2755" t="str">
        <v/>
      </c>
      <c r="K2755" t="str">
        <v/>
      </c>
      <c r="M2755" t="str">
        <v/>
      </c>
      <c r="N2755" t="str">
        <v/>
      </c>
      <c r="O2755" t="str">
        <v/>
      </c>
      <c r="P2755" t="str">
        <v/>
      </c>
      <c r="Q2755">
        <v>2633</v>
      </c>
      <c r="R2755" t="str">
        <v>0d51a686-652b-478f-9502-50b11abafa54</v>
      </c>
      <c r="S2755" t="str">
        <v>94279771-0dd8-44b8-955b-275714b1489b</v>
      </c>
      <c r="T2755" t="str">
        <v>53bd019c-15d2-4559-8de3-c6c67d6f0bc4</v>
      </c>
      <c r="U2755" t="str">
        <v>ICE002754</v>
      </c>
      <c r="V2755" t="b">
        <f>ISNUMBER(MATCH( ""&amp; T2755,  Emploees!AC:AC,0))</f>
        <v>0</v>
      </c>
      <c r="W2755" t="b">
        <f>IF(V2755,FALSE,ISNUMBER(MATCH(T2755,Emploees!B:B,0)))</f>
        <v>0</v>
      </c>
      <c r="X2755" t="b">
        <v>1</v>
      </c>
      <c r="Y2755" t="e">
        <f>MATCH(ROW(),Sheet2!$A$2:$A$8,0)</f>
        <v>#N/A</v>
      </c>
    </row>
    <row r="2756" spans="1:25" hidden="1" x14ac:dyDescent="0.25">
      <c r="A2756" t="str">
        <v>ზაური რამაზანოვი</v>
      </c>
      <c r="B2756" t="str">
        <v>305300509</v>
      </c>
      <c r="C2756" s="19" t="str">
        <v/>
      </c>
      <c r="E2756" t="str">
        <v>Male</v>
      </c>
      <c r="F2756" t="str">
        <v/>
      </c>
      <c r="H2756" t="str">
        <v/>
      </c>
      <c r="I2756" t="str">
        <v/>
      </c>
      <c r="J2756" t="str">
        <v/>
      </c>
      <c r="K2756" t="str">
        <v/>
      </c>
      <c r="M2756" t="str">
        <v/>
      </c>
      <c r="N2756" t="str">
        <v/>
      </c>
      <c r="O2756" t="str">
        <v/>
      </c>
      <c r="P2756" t="str">
        <v/>
      </c>
      <c r="Q2756" t="str">
        <v/>
      </c>
      <c r="R2756" t="str">
        <v>ba538574-e93f-4ce8-a780-667b61fc970a</v>
      </c>
      <c r="S2756" t="str">
        <v>94279771-0dd8-44b8-955b-275714b1489b</v>
      </c>
      <c r="T2756" t="str">
        <v>269bb4f1-97ac-44d9-bcb8-eb72de8fa919</v>
      </c>
      <c r="U2756" t="str">
        <v>ICE002755</v>
      </c>
      <c r="V2756" t="b">
        <f>ISNUMBER(MATCH( ""&amp; T2756,  Emploees!AC:AC,0))</f>
        <v>0</v>
      </c>
      <c r="W2756" t="b">
        <f>IF(V2756,FALSE,ISNUMBER(MATCH(T2756,Emploees!B:B,0)))</f>
        <v>0</v>
      </c>
      <c r="X2756" t="b">
        <v>1</v>
      </c>
      <c r="Y2756" t="e">
        <f>MATCH(ROW(),Sheet2!$A$2:$A$8,0)</f>
        <v>#N/A</v>
      </c>
    </row>
    <row r="2757" spans="1:25" hidden="1" x14ac:dyDescent="0.25">
      <c r="A2757" t="str">
        <v>ლაინ+</v>
      </c>
      <c r="B2757" t="str">
        <v>405120514</v>
      </c>
      <c r="C2757" s="19" t="str">
        <v/>
      </c>
      <c r="E2757" t="str">
        <v/>
      </c>
      <c r="F2757" t="str">
        <v/>
      </c>
      <c r="H2757" t="str">
        <v/>
      </c>
      <c r="I2757" t="str">
        <v/>
      </c>
      <c r="J2757" t="str">
        <v/>
      </c>
      <c r="K2757" t="str">
        <v/>
      </c>
      <c r="M2757" t="str">
        <v/>
      </c>
      <c r="N2757" t="str">
        <v/>
      </c>
      <c r="O2757" t="str">
        <v/>
      </c>
      <c r="P2757" t="str">
        <v/>
      </c>
      <c r="Q2757">
        <v>2617</v>
      </c>
      <c r="R2757" t="str">
        <v>0d51a686-652b-478f-9502-50b11abafa54</v>
      </c>
      <c r="S2757" t="str">
        <v>94279771-0dd8-44b8-955b-275714b1489b</v>
      </c>
      <c r="T2757" t="str">
        <v>e0d7dc22-401a-4c13-8b9c-e18df94f8321</v>
      </c>
      <c r="U2757" t="str">
        <v>ICE002756</v>
      </c>
      <c r="V2757" t="b">
        <f>ISNUMBER(MATCH( ""&amp; T2757,  Emploees!AC:AC,0))</f>
        <v>0</v>
      </c>
      <c r="W2757" t="b">
        <f>IF(V2757,FALSE,ISNUMBER(MATCH(T2757,Emploees!B:B,0)))</f>
        <v>0</v>
      </c>
      <c r="X2757" t="b">
        <v>1</v>
      </c>
      <c r="Y2757" t="e">
        <f>MATCH(ROW(),Sheet2!$A$2:$A$8,0)</f>
        <v>#N/A</v>
      </c>
    </row>
    <row r="2758" spans="1:25" hidden="1" x14ac:dyDescent="0.25">
      <c r="A2758" t="str">
        <v>თინეთი</v>
      </c>
      <c r="B2758" t="str">
        <v>402116474</v>
      </c>
      <c r="C2758" s="19" t="str">
        <v/>
      </c>
      <c r="E2758" t="str">
        <v/>
      </c>
      <c r="F2758" t="str">
        <v/>
      </c>
      <c r="H2758" t="str">
        <v/>
      </c>
      <c r="I2758" t="str">
        <v/>
      </c>
      <c r="J2758" t="str">
        <v/>
      </c>
      <c r="K2758" t="str">
        <v/>
      </c>
      <c r="M2758" t="str">
        <v/>
      </c>
      <c r="N2758" t="str">
        <v/>
      </c>
      <c r="O2758" t="str">
        <v/>
      </c>
      <c r="P2758" t="str">
        <v/>
      </c>
      <c r="Q2758">
        <v>1804</v>
      </c>
      <c r="R2758" t="str">
        <v>0d51a686-652b-478f-9502-50b11abafa54</v>
      </c>
      <c r="S2758" t="str">
        <v>94279771-0dd8-44b8-955b-275714b1489b</v>
      </c>
      <c r="T2758" t="str">
        <v>dbbaf817-7a63-4904-bb53-fa28d35d4035</v>
      </c>
      <c r="U2758" t="str">
        <v>ICE002757</v>
      </c>
      <c r="V2758" t="b">
        <f>ISNUMBER(MATCH( ""&amp; T2758,  Emploees!AC:AC,0))</f>
        <v>0</v>
      </c>
      <c r="W2758" t="b">
        <f>IF(V2758,FALSE,ISNUMBER(MATCH(T2758,Emploees!B:B,0)))</f>
        <v>0</v>
      </c>
      <c r="X2758" t="b">
        <v>1</v>
      </c>
      <c r="Y2758" t="e">
        <f>MATCH(ROW(),Sheet2!$A$2:$A$8,0)</f>
        <v>#N/A</v>
      </c>
    </row>
    <row r="2759" spans="1:25" hidden="1" x14ac:dyDescent="0.25">
      <c r="A2759" t="str">
        <v>გე არ</v>
      </c>
      <c r="B2759" t="str">
        <v>445590085</v>
      </c>
      <c r="C2759" s="19" t="str">
        <v/>
      </c>
      <c r="E2759" t="str">
        <v/>
      </c>
      <c r="F2759" t="str">
        <v/>
      </c>
      <c r="H2759" t="str">
        <v/>
      </c>
      <c r="I2759" t="str">
        <v/>
      </c>
      <c r="J2759" t="str">
        <v/>
      </c>
      <c r="K2759" t="str">
        <v/>
      </c>
      <c r="M2759" t="str">
        <v/>
      </c>
      <c r="N2759" t="str">
        <v/>
      </c>
      <c r="O2759" t="str">
        <v/>
      </c>
      <c r="P2759" t="str">
        <v/>
      </c>
      <c r="Q2759">
        <v>2566</v>
      </c>
      <c r="R2759" t="str">
        <v>0d51a686-652b-478f-9502-50b11abafa54</v>
      </c>
      <c r="S2759" t="str">
        <v>94279771-0dd8-44b8-955b-275714b1489b</v>
      </c>
      <c r="T2759" t="str">
        <v>2fa6137c-166c-47a0-985f-39bdc278487f</v>
      </c>
      <c r="U2759" t="str">
        <v>ICE002758</v>
      </c>
      <c r="V2759" t="b">
        <f>ISNUMBER(MATCH( ""&amp; T2759,  Emploees!AC:AC,0))</f>
        <v>0</v>
      </c>
      <c r="W2759" t="b">
        <f>IF(V2759,FALSE,ISNUMBER(MATCH(T2759,Emploees!B:B,0)))</f>
        <v>0</v>
      </c>
      <c r="X2759" t="b">
        <v>1</v>
      </c>
      <c r="Y2759" t="e">
        <f>MATCH(ROW(),Sheet2!$A$2:$A$8,0)</f>
        <v>#N/A</v>
      </c>
    </row>
    <row r="2760" spans="1:25" hidden="1" x14ac:dyDescent="0.25">
      <c r="A2760" t="str">
        <v>თეა კიკუაშვილი</v>
      </c>
      <c r="B2760" t="str">
        <v>01008015942</v>
      </c>
      <c r="C2760" s="19" t="str">
        <v/>
      </c>
      <c r="E2760" t="str">
        <v>Female</v>
      </c>
      <c r="F2760" t="str">
        <v/>
      </c>
      <c r="H2760" t="str">
        <v/>
      </c>
      <c r="I2760" t="str">
        <v/>
      </c>
      <c r="J2760" t="str">
        <v/>
      </c>
      <c r="K2760" t="str">
        <v/>
      </c>
      <c r="M2760" t="str">
        <v/>
      </c>
      <c r="N2760" t="str">
        <v/>
      </c>
      <c r="O2760" t="str">
        <v/>
      </c>
      <c r="P2760" t="str">
        <v/>
      </c>
      <c r="Q2760" t="str">
        <v/>
      </c>
      <c r="R2760" t="str">
        <v>ba538574-e93f-4ce8-a780-667b61fc970a</v>
      </c>
      <c r="S2760" t="str">
        <v>94279771-0dd8-44b8-955b-275714b1489b</v>
      </c>
      <c r="T2760" t="str">
        <v>ff43f73f-959b-4da5-b10b-90a8ae9b40b4</v>
      </c>
      <c r="U2760" t="str">
        <v>ICE002759</v>
      </c>
      <c r="V2760" t="b">
        <f>ISNUMBER(MATCH( ""&amp; T2760,  Emploees!AC:AC,0))</f>
        <v>0</v>
      </c>
      <c r="W2760" t="b">
        <f>IF(V2760,FALSE,ISNUMBER(MATCH(T2760,Emploees!B:B,0)))</f>
        <v>0</v>
      </c>
      <c r="X2760" t="b">
        <v>1</v>
      </c>
      <c r="Y2760" t="e">
        <f>MATCH(ROW(),Sheet2!$A$2:$A$8,0)</f>
        <v>#N/A</v>
      </c>
    </row>
    <row r="2761" spans="1:25" hidden="1" x14ac:dyDescent="0.25">
      <c r="A2761" t="str">
        <v>არტ დეკორი</v>
      </c>
      <c r="B2761" t="str">
        <v>404382574</v>
      </c>
      <c r="C2761" s="19" t="str">
        <v/>
      </c>
      <c r="E2761" t="str">
        <v/>
      </c>
      <c r="F2761" t="str">
        <v/>
      </c>
      <c r="H2761" t="str">
        <v/>
      </c>
      <c r="I2761" t="str">
        <v/>
      </c>
      <c r="J2761" t="str">
        <v/>
      </c>
      <c r="K2761" t="str">
        <v/>
      </c>
      <c r="M2761" t="str">
        <v/>
      </c>
      <c r="N2761" t="str">
        <v/>
      </c>
      <c r="O2761" t="str">
        <v/>
      </c>
      <c r="P2761" t="str">
        <v/>
      </c>
      <c r="Q2761" t="str">
        <v/>
      </c>
      <c r="R2761" t="str">
        <v>0d51a686-652b-478f-9502-50b11abafa54</v>
      </c>
      <c r="S2761" t="str">
        <v>94279771-0dd8-44b8-955b-275714b1489b</v>
      </c>
      <c r="T2761" t="str">
        <v>810c0747-e4eb-43ea-9178-be76630931eb</v>
      </c>
      <c r="U2761" t="str">
        <v>ICE002760</v>
      </c>
      <c r="V2761" t="b">
        <f>ISNUMBER(MATCH( ""&amp; T2761,  Emploees!AC:AC,0))</f>
        <v>0</v>
      </c>
      <c r="W2761" t="b">
        <f>IF(V2761,FALSE,ISNUMBER(MATCH(T2761,Emploees!B:B,0)))</f>
        <v>0</v>
      </c>
      <c r="X2761" t="b">
        <v>1</v>
      </c>
      <c r="Y2761" t="e">
        <f>MATCH(ROW(),Sheet2!$A$2:$A$8,0)</f>
        <v>#N/A</v>
      </c>
    </row>
    <row r="2762" spans="1:25" hidden="1" x14ac:dyDescent="0.25">
      <c r="A2762" t="str">
        <v>ლაზარე</v>
      </c>
      <c r="B2762" t="str">
        <v>202906720</v>
      </c>
      <c r="C2762" s="19" t="str">
        <v/>
      </c>
      <c r="E2762" t="str">
        <v/>
      </c>
      <c r="F2762" t="str">
        <v/>
      </c>
      <c r="H2762" t="str">
        <v/>
      </c>
      <c r="I2762" t="str">
        <v/>
      </c>
      <c r="J2762" t="str">
        <v/>
      </c>
      <c r="K2762" t="str">
        <v/>
      </c>
      <c r="M2762" t="str">
        <v/>
      </c>
      <c r="N2762" t="str">
        <v/>
      </c>
      <c r="O2762" t="str">
        <v/>
      </c>
      <c r="P2762" t="str">
        <v/>
      </c>
      <c r="Q2762" t="str">
        <v/>
      </c>
      <c r="R2762" t="str">
        <v>0d51a686-652b-478f-9502-50b11abafa54</v>
      </c>
      <c r="S2762" t="str">
        <v>94279771-0dd8-44b8-955b-275714b1489b</v>
      </c>
      <c r="T2762" t="str">
        <v>0dc01e1e-37cd-4536-9921-e361d241b365</v>
      </c>
      <c r="U2762" t="str">
        <v>ICE002761</v>
      </c>
      <c r="V2762" t="b">
        <f>ISNUMBER(MATCH( ""&amp; T2762,  Emploees!AC:AC,0))</f>
        <v>0</v>
      </c>
      <c r="W2762" t="b">
        <f>IF(V2762,FALSE,ISNUMBER(MATCH(T2762,Emploees!B:B,0)))</f>
        <v>0</v>
      </c>
      <c r="X2762" t="b">
        <v>1</v>
      </c>
      <c r="Y2762" t="e">
        <f>MATCH(ROW(),Sheet2!$A$2:$A$8,0)</f>
        <v>#N/A</v>
      </c>
    </row>
    <row r="2763" spans="1:25" hidden="1" x14ac:dyDescent="0.25">
      <c r="A2763" t="str">
        <v>მენეჯმენტის სისტემები</v>
      </c>
      <c r="B2763" t="str">
        <v>205058131</v>
      </c>
      <c r="C2763" s="19" t="str">
        <v/>
      </c>
      <c r="E2763" t="str">
        <v/>
      </c>
      <c r="F2763" t="str">
        <v/>
      </c>
      <c r="H2763" t="str">
        <v/>
      </c>
      <c r="I2763" t="str">
        <v/>
      </c>
      <c r="J2763" t="str">
        <v/>
      </c>
      <c r="K2763" t="str">
        <v/>
      </c>
      <c r="M2763" t="str">
        <v/>
      </c>
      <c r="N2763" t="str">
        <v/>
      </c>
      <c r="O2763" t="str">
        <v/>
      </c>
      <c r="P2763" t="str">
        <v/>
      </c>
      <c r="Q2763">
        <v>2507</v>
      </c>
      <c r="R2763" t="str">
        <v>0d51a686-652b-478f-9502-50b11abafa54</v>
      </c>
      <c r="S2763" t="str">
        <v>94279771-0dd8-44b8-955b-275714b1489b</v>
      </c>
      <c r="T2763" t="str">
        <v>52e1cacc-135d-488f-8c4a-0c119be0dd51</v>
      </c>
      <c r="U2763" t="str">
        <v>ICE002762</v>
      </c>
      <c r="V2763" t="b">
        <f>ISNUMBER(MATCH( ""&amp; T2763,  Emploees!AC:AC,0))</f>
        <v>0</v>
      </c>
      <c r="W2763" t="b">
        <f>IF(V2763,FALSE,ISNUMBER(MATCH(T2763,Emploees!B:B,0)))</f>
        <v>0</v>
      </c>
      <c r="X2763" t="b">
        <v>1</v>
      </c>
      <c r="Y2763" t="e">
        <f>MATCH(ROW(),Sheet2!$A$2:$A$8,0)</f>
        <v>#N/A</v>
      </c>
    </row>
    <row r="2764" spans="1:25" hidden="1" x14ac:dyDescent="0.25">
      <c r="A2764" t="str">
        <v>კოსმო ტრეველი</v>
      </c>
      <c r="B2764" t="str">
        <v>205262838</v>
      </c>
      <c r="C2764" s="19" t="str">
        <v/>
      </c>
      <c r="E2764" t="str">
        <v/>
      </c>
      <c r="F2764" t="str">
        <v/>
      </c>
      <c r="H2764" t="str">
        <v/>
      </c>
      <c r="I2764" t="str">
        <v/>
      </c>
      <c r="J2764" t="str">
        <v/>
      </c>
      <c r="K2764" t="str">
        <v/>
      </c>
      <c r="M2764" t="str">
        <v/>
      </c>
      <c r="N2764" t="str">
        <v/>
      </c>
      <c r="O2764" t="str">
        <v/>
      </c>
      <c r="P2764" t="str">
        <v/>
      </c>
      <c r="Q2764">
        <v>2480</v>
      </c>
      <c r="R2764" t="str">
        <v>0d51a686-652b-478f-9502-50b11abafa54</v>
      </c>
      <c r="S2764" t="str">
        <v>94279771-0dd8-44b8-955b-275714b1489b</v>
      </c>
      <c r="T2764" t="str">
        <v>4d16d27e-fb55-4082-b7da-6909b41188f2</v>
      </c>
      <c r="U2764" t="str">
        <v>ICE002763</v>
      </c>
      <c r="V2764" t="b">
        <f>ISNUMBER(MATCH( ""&amp; T2764,  Emploees!AC:AC,0))</f>
        <v>0</v>
      </c>
      <c r="W2764" t="b">
        <f>IF(V2764,FALSE,ISNUMBER(MATCH(T2764,Emploees!B:B,0)))</f>
        <v>0</v>
      </c>
      <c r="X2764" t="b">
        <v>1</v>
      </c>
      <c r="Y2764" t="e">
        <f>MATCH(ROW(),Sheet2!$A$2:$A$8,0)</f>
        <v>#N/A</v>
      </c>
    </row>
    <row r="2765" spans="1:25" hidden="1" x14ac:dyDescent="0.25">
      <c r="A2765" t="str">
        <v>სახანძრო უსაფრთხოების კომპანია</v>
      </c>
      <c r="B2765" t="str">
        <v>405187346</v>
      </c>
      <c r="C2765" s="19" t="str">
        <v/>
      </c>
      <c r="E2765" t="str">
        <v/>
      </c>
      <c r="F2765" t="str">
        <v/>
      </c>
      <c r="H2765" t="str">
        <v/>
      </c>
      <c r="I2765" t="str">
        <v/>
      </c>
      <c r="J2765" t="str">
        <v/>
      </c>
      <c r="K2765" t="str">
        <v/>
      </c>
      <c r="M2765" t="str">
        <v/>
      </c>
      <c r="N2765" t="str">
        <v/>
      </c>
      <c r="O2765" t="str">
        <v/>
      </c>
      <c r="P2765" t="str">
        <v/>
      </c>
      <c r="Q2765" t="str">
        <v/>
      </c>
      <c r="R2765" t="str">
        <v>0d51a686-652b-478f-9502-50b11abafa54</v>
      </c>
      <c r="S2765" t="str">
        <v>94279771-0dd8-44b8-955b-275714b1489b</v>
      </c>
      <c r="T2765" t="str">
        <v>0f2a58fc-267f-4f7f-af02-266fc7fbff63</v>
      </c>
      <c r="U2765" t="str">
        <v>ICE002764</v>
      </c>
      <c r="V2765" t="b">
        <f>ISNUMBER(MATCH( ""&amp; T2765,  Emploees!AC:AC,0))</f>
        <v>0</v>
      </c>
      <c r="W2765" t="b">
        <f>IF(V2765,FALSE,ISNUMBER(MATCH(T2765,Emploees!B:B,0)))</f>
        <v>0</v>
      </c>
      <c r="X2765" t="b">
        <v>1</v>
      </c>
      <c r="Y2765" t="e">
        <f>MATCH(ROW(),Sheet2!$A$2:$A$8,0)</f>
        <v>#N/A</v>
      </c>
    </row>
    <row r="2766" spans="1:25" hidden="1" x14ac:dyDescent="0.25">
      <c r="A2766" t="str">
        <v>ნიკოლოზი ბაღაღოშვილი</v>
      </c>
      <c r="B2766" t="str">
        <v>45001015313</v>
      </c>
      <c r="C2766" s="19" t="str">
        <v/>
      </c>
      <c r="E2766" t="str">
        <v>Male</v>
      </c>
      <c r="F2766" t="str">
        <v/>
      </c>
      <c r="H2766" t="str">
        <v/>
      </c>
      <c r="I2766" t="str">
        <v/>
      </c>
      <c r="J2766" t="str">
        <v/>
      </c>
      <c r="K2766" t="str">
        <v/>
      </c>
      <c r="M2766" t="str">
        <v/>
      </c>
      <c r="N2766" t="str">
        <v/>
      </c>
      <c r="O2766" t="str">
        <v/>
      </c>
      <c r="P2766" t="str">
        <v/>
      </c>
      <c r="Q2766">
        <v>2462</v>
      </c>
      <c r="R2766" t="str">
        <v>ba538574-e93f-4ce8-a780-667b61fc970a</v>
      </c>
      <c r="S2766" t="str">
        <v>94279771-0dd8-44b8-955b-275714b1489b</v>
      </c>
      <c r="T2766" t="str">
        <v>c2b1a409-2394-4fcf-967b-aa19664112a8</v>
      </c>
      <c r="U2766" t="str">
        <v>ICE002765</v>
      </c>
      <c r="V2766" t="b">
        <f>ISNUMBER(MATCH( ""&amp; T2766,  Emploees!AC:AC,0))</f>
        <v>0</v>
      </c>
      <c r="W2766" t="b">
        <f>IF(V2766,FALSE,ISNUMBER(MATCH(T2766,Emploees!B:B,0)))</f>
        <v>0</v>
      </c>
      <c r="X2766" t="b">
        <v>1</v>
      </c>
      <c r="Y2766" t="e">
        <f>MATCH(ROW(),Sheet2!$A$2:$A$8,0)</f>
        <v>#N/A</v>
      </c>
    </row>
    <row r="2767" spans="1:25" hidden="1" x14ac:dyDescent="0.25">
      <c r="A2767" t="str">
        <v>ედიშერ დავითაძე</v>
      </c>
      <c r="B2767" t="str">
        <v>61001073847</v>
      </c>
      <c r="C2767" s="19" t="str">
        <v/>
      </c>
      <c r="E2767" t="str">
        <v>Male</v>
      </c>
      <c r="F2767" t="b">
        <v>1</v>
      </c>
      <c r="H2767" t="str">
        <v/>
      </c>
      <c r="I2767" t="str">
        <v/>
      </c>
      <c r="J2767" t="str">
        <v/>
      </c>
      <c r="K2767" t="str">
        <v/>
      </c>
      <c r="M2767" t="str">
        <v/>
      </c>
      <c r="N2767" t="str">
        <v/>
      </c>
      <c r="O2767" t="str">
        <v/>
      </c>
      <c r="P2767" t="str">
        <v/>
      </c>
      <c r="Q2767" t="str">
        <v/>
      </c>
      <c r="R2767" t="str">
        <v>bf4d83f9-5064-4958-af6e-e4c21b2e4880</v>
      </c>
      <c r="S2767" t="str">
        <v>94279771-0dd8-44b8-955b-275714b1489b</v>
      </c>
      <c r="T2767" t="str">
        <v>1c80e7ef-fc3b-4075-a353-88e47ac12b3f</v>
      </c>
      <c r="U2767" t="str">
        <v>ICE002766</v>
      </c>
      <c r="V2767" t="b">
        <f>ISNUMBER(MATCH( ""&amp; T2767,  Emploees!AC:AC,0))</f>
        <v>0</v>
      </c>
      <c r="W2767" t="b">
        <f>IF(V2767,FALSE,ISNUMBER(MATCH(T2767,Emploees!B:B,0)))</f>
        <v>0</v>
      </c>
      <c r="X2767" t="b">
        <v>1</v>
      </c>
      <c r="Y2767" t="e">
        <f>MATCH(ROW(),Sheet2!$A$2:$A$8,0)</f>
        <v>#N/A</v>
      </c>
    </row>
    <row r="2768" spans="1:25" hidden="1" x14ac:dyDescent="0.25">
      <c r="A2768" t="str">
        <v>ზაზა ბოგვერაძე</v>
      </c>
      <c r="B2768" t="str">
        <v>18001017980</v>
      </c>
      <c r="C2768" s="19" t="str">
        <v/>
      </c>
      <c r="E2768" t="str">
        <v>Male</v>
      </c>
      <c r="F2768" t="b">
        <v>1</v>
      </c>
      <c r="H2768" t="str">
        <v/>
      </c>
      <c r="I2768" t="str">
        <v/>
      </c>
      <c r="J2768" t="str">
        <v/>
      </c>
      <c r="K2768" t="str">
        <v/>
      </c>
      <c r="M2768" t="str">
        <v/>
      </c>
      <c r="N2768" t="str">
        <v/>
      </c>
      <c r="O2768" t="str">
        <v/>
      </c>
      <c r="P2768" t="str">
        <v/>
      </c>
      <c r="Q2768" t="str">
        <v/>
      </c>
      <c r="R2768" t="str">
        <v>bf4d83f9-5064-4958-af6e-e4c21b2e4880</v>
      </c>
      <c r="S2768" t="str">
        <v>94279771-0dd8-44b8-955b-275714b1489b</v>
      </c>
      <c r="T2768" t="str">
        <v>edf03972-ce41-49da-a097-63ba82e0853a</v>
      </c>
      <c r="U2768" t="str">
        <v>ICE002767</v>
      </c>
      <c r="V2768" t="b">
        <f>ISNUMBER(MATCH( ""&amp; T2768,  Emploees!AC:AC,0))</f>
        <v>0</v>
      </c>
      <c r="W2768" t="b">
        <f>IF(V2768,FALSE,ISNUMBER(MATCH(T2768,Emploees!B:B,0)))</f>
        <v>0</v>
      </c>
      <c r="X2768" t="b">
        <v>1</v>
      </c>
      <c r="Y2768" t="e">
        <f>MATCH(ROW(),Sheet2!$A$2:$A$8,0)</f>
        <v>#N/A</v>
      </c>
    </row>
    <row r="2769" spans="1:25" hidden="1" x14ac:dyDescent="0.25">
      <c r="A2769" t="str">
        <v>გოგიტა შაინიძე</v>
      </c>
      <c r="B2769" t="str">
        <v>14001027029</v>
      </c>
      <c r="C2769" s="19" t="str">
        <v/>
      </c>
      <c r="E2769" t="str">
        <v>Male</v>
      </c>
      <c r="F2769" t="str">
        <v/>
      </c>
      <c r="H2769" t="str">
        <v/>
      </c>
      <c r="I2769" t="str">
        <v/>
      </c>
      <c r="J2769" t="str">
        <v/>
      </c>
      <c r="K2769" t="str">
        <v/>
      </c>
      <c r="M2769" t="str">
        <v/>
      </c>
      <c r="N2769" t="str">
        <v/>
      </c>
      <c r="O2769" t="str">
        <v/>
      </c>
      <c r="P2769" t="str">
        <v/>
      </c>
      <c r="Q2769">
        <v>2314</v>
      </c>
      <c r="R2769" t="str">
        <v>ba538574-e93f-4ce8-a780-667b61fc970a</v>
      </c>
      <c r="S2769" t="str">
        <v>94279771-0dd8-44b8-955b-275714b1489b</v>
      </c>
      <c r="T2769" t="str">
        <v>5db0157a-5e8e-4d46-8323-58477f412587</v>
      </c>
      <c r="U2769" t="str">
        <v>ICE002768</v>
      </c>
      <c r="V2769" t="b">
        <f>ISNUMBER(MATCH( ""&amp; T2769,  Emploees!AC:AC,0))</f>
        <v>0</v>
      </c>
      <c r="W2769" t="b">
        <f>IF(V2769,FALSE,ISNUMBER(MATCH(T2769,Emploees!B:B,0)))</f>
        <v>0</v>
      </c>
      <c r="X2769" t="b">
        <v>1</v>
      </c>
      <c r="Y2769" t="e">
        <f>MATCH(ROW(),Sheet2!$A$2:$A$8,0)</f>
        <v>#N/A</v>
      </c>
    </row>
    <row r="2770" spans="1:25" hidden="1" x14ac:dyDescent="0.25">
      <c r="A2770" t="str">
        <v>ნუგზარი ადიკაშვილი</v>
      </c>
      <c r="B2770" t="str">
        <v>12001080082</v>
      </c>
      <c r="C2770" s="19" t="str">
        <v/>
      </c>
      <c r="E2770" t="str">
        <v>Male</v>
      </c>
      <c r="F2770" t="b">
        <v>1</v>
      </c>
      <c r="H2770" t="str">
        <v/>
      </c>
      <c r="I2770" t="str">
        <v/>
      </c>
      <c r="J2770" t="str">
        <v/>
      </c>
      <c r="K2770" t="str">
        <v/>
      </c>
      <c r="M2770" t="str">
        <v/>
      </c>
      <c r="N2770" t="str">
        <v/>
      </c>
      <c r="O2770" t="str">
        <v/>
      </c>
      <c r="P2770" t="str">
        <v/>
      </c>
      <c r="Q2770" t="str">
        <v/>
      </c>
      <c r="R2770" t="str">
        <v>bf4d83f9-5064-4958-af6e-e4c21b2e4880</v>
      </c>
      <c r="S2770" t="str">
        <v>94279771-0dd8-44b8-955b-275714b1489b</v>
      </c>
      <c r="T2770" t="str">
        <v>edea6b35-caee-44cc-8012-ee46bfe86cd5</v>
      </c>
      <c r="U2770" t="str">
        <v>ICE002769</v>
      </c>
      <c r="V2770" t="b">
        <f>ISNUMBER(MATCH( ""&amp; T2770,  Emploees!AC:AC,0))</f>
        <v>0</v>
      </c>
      <c r="W2770" t="b">
        <f>IF(V2770,FALSE,ISNUMBER(MATCH(T2770,Emploees!B:B,0)))</f>
        <v>0</v>
      </c>
      <c r="X2770" t="b">
        <v>1</v>
      </c>
      <c r="Y2770" t="e">
        <f>MATCH(ROW(),Sheet2!$A$2:$A$8,0)</f>
        <v>#N/A</v>
      </c>
    </row>
    <row r="2771" spans="1:25" hidden="1" x14ac:dyDescent="0.25">
      <c r="A2771" t="str">
        <v>ნუგზარ თარაშვილი</v>
      </c>
      <c r="B2771" t="str">
        <v>01030006104</v>
      </c>
      <c r="C2771" s="19" t="str">
        <v/>
      </c>
      <c r="E2771" t="str">
        <v>Male</v>
      </c>
      <c r="F2771" t="b">
        <v>1</v>
      </c>
      <c r="H2771" t="str">
        <v/>
      </c>
      <c r="I2771" t="str">
        <v/>
      </c>
      <c r="J2771" t="str">
        <v/>
      </c>
      <c r="K2771" t="str">
        <v/>
      </c>
      <c r="M2771" t="str">
        <v/>
      </c>
      <c r="N2771" t="str">
        <v/>
      </c>
      <c r="O2771" t="str">
        <v/>
      </c>
      <c r="P2771" t="str">
        <v/>
      </c>
      <c r="Q2771">
        <v>1688</v>
      </c>
      <c r="R2771" t="str">
        <v>bf4d83f9-5064-4958-af6e-e4c21b2e4880</v>
      </c>
      <c r="S2771" t="str">
        <v>94279771-0dd8-44b8-955b-275714b1489b</v>
      </c>
      <c r="T2771" t="str">
        <v>25f915d6-0696-46a8-850e-64702f8b4eea</v>
      </c>
      <c r="U2771" t="str">
        <v>ICE002770</v>
      </c>
      <c r="V2771" t="b">
        <f>ISNUMBER(MATCH( ""&amp; T2771,  Emploees!AC:AC,0))</f>
        <v>0</v>
      </c>
      <c r="W2771" t="b">
        <f>IF(V2771,FALSE,ISNUMBER(MATCH(T2771,Emploees!B:B,0)))</f>
        <v>0</v>
      </c>
      <c r="X2771" t="b">
        <v>1</v>
      </c>
      <c r="Y2771" t="e">
        <f>MATCH(ROW(),Sheet2!$A$2:$A$8,0)</f>
        <v>#N/A</v>
      </c>
    </row>
    <row r="2772" spans="1:25" hidden="1" x14ac:dyDescent="0.25">
      <c r="A2772" t="str">
        <v>დავით ავეტიანი</v>
      </c>
      <c r="B2772" t="str">
        <v>01027074609</v>
      </c>
      <c r="C2772" s="19" t="str">
        <v/>
      </c>
      <c r="E2772" t="str">
        <v>Male</v>
      </c>
      <c r="F2772" t="b">
        <v>1</v>
      </c>
      <c r="H2772" t="str">
        <v/>
      </c>
      <c r="I2772" t="str">
        <v/>
      </c>
      <c r="J2772" t="str">
        <v/>
      </c>
      <c r="K2772" t="str">
        <v/>
      </c>
      <c r="M2772" t="str">
        <v/>
      </c>
      <c r="N2772" t="str">
        <v/>
      </c>
      <c r="O2772" t="str">
        <v/>
      </c>
      <c r="P2772" t="str">
        <v/>
      </c>
      <c r="Q2772" t="str">
        <v/>
      </c>
      <c r="R2772" t="str">
        <v>bf4d83f9-5064-4958-af6e-e4c21b2e4880</v>
      </c>
      <c r="S2772" t="str">
        <v>94279771-0dd8-44b8-955b-275714b1489b</v>
      </c>
      <c r="T2772" t="str">
        <v>c6097859-cf72-4ba3-91f7-075654815b44</v>
      </c>
      <c r="U2772" t="str">
        <v>ICE002771</v>
      </c>
      <c r="V2772" t="b">
        <f>ISNUMBER(MATCH( ""&amp; T2772,  Emploees!AC:AC,0))</f>
        <v>0</v>
      </c>
      <c r="W2772" t="b">
        <f>IF(V2772,FALSE,ISNUMBER(MATCH(T2772,Emploees!B:B,0)))</f>
        <v>0</v>
      </c>
      <c r="X2772" t="b">
        <v>1</v>
      </c>
      <c r="Y2772" t="e">
        <f>MATCH(ROW(),Sheet2!$A$2:$A$8,0)</f>
        <v>#N/A</v>
      </c>
    </row>
    <row r="2773" spans="1:25" hidden="1" x14ac:dyDescent="0.25">
      <c r="A2773" t="str">
        <v>ბაქარ მუხიგულაშვილი</v>
      </c>
      <c r="B2773" t="str">
        <v>01020011156</v>
      </c>
      <c r="C2773" s="19" t="str">
        <v/>
      </c>
      <c r="E2773" t="str">
        <v>Male</v>
      </c>
      <c r="F2773" t="b">
        <v>1</v>
      </c>
      <c r="H2773" t="str">
        <v/>
      </c>
      <c r="I2773" t="str">
        <v/>
      </c>
      <c r="J2773" t="str">
        <v/>
      </c>
      <c r="K2773" t="str">
        <v/>
      </c>
      <c r="M2773" t="str">
        <v/>
      </c>
      <c r="N2773" t="str">
        <v/>
      </c>
      <c r="O2773" t="str">
        <v/>
      </c>
      <c r="P2773" t="str">
        <v/>
      </c>
      <c r="Q2773" t="str">
        <v/>
      </c>
      <c r="R2773" t="str">
        <v>bf4d83f9-5064-4958-af6e-e4c21b2e4880</v>
      </c>
      <c r="S2773" t="str">
        <v>94279771-0dd8-44b8-955b-275714b1489b</v>
      </c>
      <c r="T2773" t="str">
        <v>ab40ff80-fc7c-4b0c-8bb0-47d861e377f0</v>
      </c>
      <c r="U2773" t="str">
        <v>ICE002772</v>
      </c>
      <c r="V2773" t="b">
        <f>ISNUMBER(MATCH( ""&amp; T2773,  Emploees!AC:AC,0))</f>
        <v>0</v>
      </c>
      <c r="W2773" t="b">
        <f>IF(V2773,FALSE,ISNUMBER(MATCH(T2773,Emploees!B:B,0)))</f>
        <v>0</v>
      </c>
      <c r="X2773" t="b">
        <v>1</v>
      </c>
      <c r="Y2773" t="e">
        <f>MATCH(ROW(),Sheet2!$A$2:$A$8,0)</f>
        <v>#N/A</v>
      </c>
    </row>
    <row r="2774" spans="1:25" hidden="1" x14ac:dyDescent="0.25">
      <c r="A2774" t="str">
        <v>ფრიდონ ფანცულაია</v>
      </c>
      <c r="B2774" t="str">
        <v>53001046312</v>
      </c>
      <c r="C2774" s="19" t="str">
        <v/>
      </c>
      <c r="E2774" t="str">
        <v>Male</v>
      </c>
      <c r="F2774" t="str">
        <v/>
      </c>
      <c r="H2774" t="str">
        <v/>
      </c>
      <c r="I2774" t="str">
        <v/>
      </c>
      <c r="J2774" t="str">
        <v/>
      </c>
      <c r="K2774" t="str">
        <v/>
      </c>
      <c r="M2774" t="str">
        <v/>
      </c>
      <c r="N2774" t="str">
        <v/>
      </c>
      <c r="O2774" t="str">
        <v/>
      </c>
      <c r="P2774" t="str">
        <v/>
      </c>
      <c r="Q2774">
        <v>2233</v>
      </c>
      <c r="R2774" t="str">
        <v>470412f4-e2c0-4f9d-91f1-1c0630a02364</v>
      </c>
      <c r="S2774" t="str">
        <v>94279771-0dd8-44b8-955b-275714b1489b</v>
      </c>
      <c r="T2774" t="str">
        <v>fe890a3f-4ff0-4a1c-975a-1e365c7bade5</v>
      </c>
      <c r="U2774" t="str">
        <v>ICE002773</v>
      </c>
      <c r="V2774" t="b">
        <f>ISNUMBER(MATCH( ""&amp; T2774,  Emploees!AC:AC,0))</f>
        <v>0</v>
      </c>
      <c r="W2774" t="b">
        <f>IF(V2774,FALSE,ISNUMBER(MATCH(T2774,Emploees!B:B,0)))</f>
        <v>0</v>
      </c>
      <c r="X2774" t="b">
        <v>1</v>
      </c>
      <c r="Y2774" t="e">
        <f>MATCH(ROW(),Sheet2!$A$2:$A$8,0)</f>
        <v>#N/A</v>
      </c>
    </row>
    <row r="2775" spans="1:25" hidden="1" x14ac:dyDescent="0.25">
      <c r="A2775" t="str">
        <v>კაკლები 2011</v>
      </c>
      <c r="B2775" t="str">
        <v>404883658</v>
      </c>
      <c r="C2775" s="19" t="str">
        <v/>
      </c>
      <c r="E2775" t="str">
        <v/>
      </c>
      <c r="F2775" t="str">
        <v/>
      </c>
      <c r="H2775" t="str">
        <v/>
      </c>
      <c r="I2775" t="str">
        <v/>
      </c>
      <c r="J2775" t="str">
        <v/>
      </c>
      <c r="K2775" t="str">
        <v/>
      </c>
      <c r="M2775" t="str">
        <v/>
      </c>
      <c r="N2775" t="str">
        <v/>
      </c>
      <c r="O2775" t="str">
        <v/>
      </c>
      <c r="P2775" t="str">
        <v/>
      </c>
      <c r="Q2775">
        <v>2195</v>
      </c>
      <c r="R2775" t="str">
        <v>0d51a686-652b-478f-9502-50b11abafa54</v>
      </c>
      <c r="S2775" t="str">
        <v>94279771-0dd8-44b8-955b-275714b1489b</v>
      </c>
      <c r="T2775" t="str">
        <v>cd97dfeb-6e47-4d84-a77e-e75e729bc2c7</v>
      </c>
      <c r="U2775" t="str">
        <v>ICE002774</v>
      </c>
      <c r="V2775" t="b">
        <f>ISNUMBER(MATCH( ""&amp; T2775,  Emploees!AC:AC,0))</f>
        <v>0</v>
      </c>
      <c r="W2775" t="b">
        <f>IF(V2775,FALSE,ISNUMBER(MATCH(T2775,Emploees!B:B,0)))</f>
        <v>0</v>
      </c>
      <c r="X2775" t="b">
        <v>1</v>
      </c>
      <c r="Y2775" t="e">
        <f>MATCH(ROW(),Sheet2!$A$2:$A$8,0)</f>
        <v>#N/A</v>
      </c>
    </row>
    <row r="2776" spans="1:25" hidden="1" x14ac:dyDescent="0.25">
      <c r="A2776" t="str">
        <v>უმეკაშვილი თამაზ</v>
      </c>
      <c r="B2776" t="str">
        <v>01019074531</v>
      </c>
      <c r="C2776" s="19" t="str">
        <v/>
      </c>
      <c r="E2776" t="str">
        <v>Male</v>
      </c>
      <c r="F2776" t="b">
        <v>1</v>
      </c>
      <c r="H2776" t="str">
        <v/>
      </c>
      <c r="I2776" t="str">
        <v/>
      </c>
      <c r="J2776" t="str">
        <v/>
      </c>
      <c r="K2776" t="str">
        <v/>
      </c>
      <c r="M2776" t="str">
        <v/>
      </c>
      <c r="N2776" t="str">
        <v/>
      </c>
      <c r="O2776" t="str">
        <v/>
      </c>
      <c r="P2776" t="str">
        <v/>
      </c>
      <c r="Q2776" t="str">
        <v/>
      </c>
      <c r="R2776" t="str">
        <v>bf4d83f9-5064-4958-af6e-e4c21b2e4880</v>
      </c>
      <c r="S2776" t="str">
        <v>94279771-0dd8-44b8-955b-275714b1489b</v>
      </c>
      <c r="T2776" t="str">
        <v>167cfa3e-6fe5-488d-bcc7-380643aa98e6</v>
      </c>
      <c r="U2776" t="str">
        <v>ICE002775</v>
      </c>
      <c r="V2776" t="b">
        <f>ISNUMBER(MATCH( ""&amp; T2776,  Emploees!AC:AC,0))</f>
        <v>0</v>
      </c>
      <c r="W2776" t="b">
        <f>IF(V2776,FALSE,ISNUMBER(MATCH(T2776,Emploees!B:B,0)))</f>
        <v>0</v>
      </c>
      <c r="X2776" t="b">
        <v>1</v>
      </c>
      <c r="Y2776" t="e">
        <f>MATCH(ROW(),Sheet2!$A$2:$A$8,0)</f>
        <v>#N/A</v>
      </c>
    </row>
    <row r="2777" spans="1:25" hidden="1" x14ac:dyDescent="0.25">
      <c r="A2777" t="str">
        <v>ნოტარიუსი თეა კიკუაშვილი</v>
      </c>
      <c r="B2777" t="str">
        <v>01008026012</v>
      </c>
      <c r="C2777" s="19" t="str">
        <v/>
      </c>
      <c r="E2777" t="str">
        <v>Female</v>
      </c>
      <c r="F2777" t="str">
        <v/>
      </c>
      <c r="H2777" t="str">
        <v/>
      </c>
      <c r="I2777" t="str">
        <v/>
      </c>
      <c r="J2777" t="str">
        <v/>
      </c>
      <c r="K2777" t="str">
        <v/>
      </c>
      <c r="M2777" t="str">
        <v/>
      </c>
      <c r="N2777" t="str">
        <v/>
      </c>
      <c r="O2777" t="str">
        <v/>
      </c>
      <c r="P2777" t="str">
        <v/>
      </c>
      <c r="Q2777">
        <v>2568</v>
      </c>
      <c r="R2777" t="str">
        <v>470412f4-e2c0-4f9d-91f1-1c0630a02364</v>
      </c>
      <c r="S2777" t="str">
        <v>94279771-0dd8-44b8-955b-275714b1489b</v>
      </c>
      <c r="T2777" t="str">
        <v>d8555f78-5c57-4834-b858-e9eed1ae9b02</v>
      </c>
      <c r="U2777" t="str">
        <v>ICE002776</v>
      </c>
      <c r="V2777" t="b">
        <f>ISNUMBER(MATCH( ""&amp; T2777,  Emploees!AC:AC,0))</f>
        <v>0</v>
      </c>
      <c r="W2777" t="b">
        <f>IF(V2777,FALSE,ISNUMBER(MATCH(T2777,Emploees!B:B,0)))</f>
        <v>0</v>
      </c>
      <c r="X2777" t="b">
        <v>1</v>
      </c>
      <c r="Y2777" t="e">
        <f>MATCH(ROW(),Sheet2!$A$2:$A$8,0)</f>
        <v>#N/A</v>
      </c>
    </row>
    <row r="2778" spans="1:25" hidden="1" x14ac:dyDescent="0.25">
      <c r="A2778" t="str">
        <v>კახი კევლიშვილი</v>
      </c>
      <c r="B2778" t="str">
        <v>36001043861</v>
      </c>
      <c r="C2778" s="19" t="str">
        <v/>
      </c>
      <c r="E2778" t="str">
        <v>Male</v>
      </c>
      <c r="F2778" t="b">
        <v>1</v>
      </c>
      <c r="H2778" t="str">
        <v/>
      </c>
      <c r="I2778" t="str">
        <v/>
      </c>
      <c r="J2778" t="str">
        <v/>
      </c>
      <c r="K2778" t="str">
        <v>GE90BG0000000366000463</v>
      </c>
      <c r="M2778" t="str">
        <v/>
      </c>
      <c r="N2778" t="str">
        <v/>
      </c>
      <c r="O2778" t="str">
        <v/>
      </c>
      <c r="P2778" t="str">
        <v/>
      </c>
      <c r="Q2778" t="str">
        <v/>
      </c>
      <c r="R2778" t="str">
        <v>bf4d83f9-5064-4958-af6e-e4c21b2e4880</v>
      </c>
      <c r="S2778" t="str">
        <v>94279771-0dd8-44b8-955b-275714b1489b</v>
      </c>
      <c r="T2778" t="str">
        <v>be3247e2-295d-4846-b0a1-0bb6eb50e6c1</v>
      </c>
      <c r="U2778" t="str">
        <v>ICE002777</v>
      </c>
      <c r="V2778" t="b">
        <f>ISNUMBER(MATCH( ""&amp; T2778,  Emploees!AC:AC,0))</f>
        <v>0</v>
      </c>
      <c r="W2778" t="b">
        <f>IF(V2778,FALSE,ISNUMBER(MATCH(T2778,Emploees!B:B,0)))</f>
        <v>0</v>
      </c>
      <c r="X2778" t="b">
        <v>1</v>
      </c>
      <c r="Y2778" t="e">
        <f>MATCH(ROW(),Sheet2!$A$2:$A$8,0)</f>
        <v>#N/A</v>
      </c>
    </row>
    <row r="2779" spans="1:25" hidden="1" x14ac:dyDescent="0.25">
      <c r="A2779" t="str">
        <v>ნიკა იაშვილი</v>
      </c>
      <c r="B2779" t="str">
        <v>61001076726</v>
      </c>
      <c r="C2779" s="19" t="str">
        <v/>
      </c>
      <c r="E2779" t="str">
        <v>Male</v>
      </c>
      <c r="F2779" t="b">
        <v>1</v>
      </c>
      <c r="H2779" t="str">
        <v/>
      </c>
      <c r="I2779" t="str">
        <v/>
      </c>
      <c r="J2779" t="str">
        <v/>
      </c>
      <c r="K2779" t="str">
        <v>GE15BG0000000515311100</v>
      </c>
      <c r="M2779" t="str">
        <v/>
      </c>
      <c r="N2779" t="str">
        <v/>
      </c>
      <c r="O2779" t="str">
        <v/>
      </c>
      <c r="P2779" t="str">
        <v/>
      </c>
      <c r="Q2779">
        <v>2701</v>
      </c>
      <c r="R2779" t="str">
        <v>bf4d83f9-5064-4958-af6e-e4c21b2e4880</v>
      </c>
      <c r="S2779" t="str">
        <v>94279771-0dd8-44b8-955b-275714b1489b</v>
      </c>
      <c r="T2779" t="str">
        <v>75d6784a-f93a-4b67-a665-821730857dc7</v>
      </c>
      <c r="U2779" t="str">
        <v>ICE002778</v>
      </c>
      <c r="V2779" t="b">
        <f>ISNUMBER(MATCH( ""&amp; T2779,  Emploees!AC:AC,0))</f>
        <v>0</v>
      </c>
      <c r="W2779" t="b">
        <f>IF(V2779,FALSE,ISNUMBER(MATCH(T2779,Emploees!B:B,0)))</f>
        <v>0</v>
      </c>
      <c r="X2779" t="b">
        <v>1</v>
      </c>
      <c r="Y2779" t="e">
        <f>MATCH(ROW(),Sheet2!$A$2:$A$8,0)</f>
        <v>#N/A</v>
      </c>
    </row>
    <row r="2780" spans="1:25" hidden="1" x14ac:dyDescent="0.25">
      <c r="A2780" t="str">
        <v>ვოვა დვალიშვილი</v>
      </c>
      <c r="B2780" t="str">
        <v>25901053311</v>
      </c>
      <c r="C2780" s="19" t="str">
        <v/>
      </c>
      <c r="E2780" t="str">
        <v>Male</v>
      </c>
      <c r="F2780" t="b">
        <v>1</v>
      </c>
      <c r="H2780" t="str">
        <v/>
      </c>
      <c r="I2780" t="str">
        <v/>
      </c>
      <c r="J2780" t="str">
        <v/>
      </c>
      <c r="K2780" t="str">
        <v>GE04BG0000000600958127</v>
      </c>
      <c r="M2780" t="str">
        <v/>
      </c>
      <c r="N2780" t="str">
        <v/>
      </c>
      <c r="O2780" t="str">
        <v/>
      </c>
      <c r="P2780" t="str">
        <v/>
      </c>
      <c r="Q2780" t="str">
        <v/>
      </c>
      <c r="R2780" t="str">
        <v>bf4d83f9-5064-4958-af6e-e4c21b2e4880</v>
      </c>
      <c r="S2780" t="str">
        <v>94279771-0dd8-44b8-955b-275714b1489b</v>
      </c>
      <c r="T2780" t="str">
        <v>9b166bf2-598e-4603-b595-84dfa0e0b49f</v>
      </c>
      <c r="U2780" t="str">
        <v>ICE002779</v>
      </c>
      <c r="V2780" t="b">
        <f>ISNUMBER(MATCH( ""&amp; T2780,  Emploees!AC:AC,0))</f>
        <v>0</v>
      </c>
      <c r="W2780" t="b">
        <f>IF(V2780,FALSE,ISNUMBER(MATCH(T2780,Emploees!B:B,0)))</f>
        <v>0</v>
      </c>
      <c r="X2780" t="b">
        <v>1</v>
      </c>
      <c r="Y2780" t="e">
        <f>MATCH(ROW(),Sheet2!$A$2:$A$8,0)</f>
        <v>#N/A</v>
      </c>
    </row>
    <row r="2781" spans="1:25" hidden="1" x14ac:dyDescent="0.25">
      <c r="A2781" t="str">
        <v>ემრან ყორბანი</v>
      </c>
      <c r="B2781" t="str">
        <v>01470000714</v>
      </c>
      <c r="C2781" s="19" t="str">
        <v/>
      </c>
      <c r="E2781" t="str">
        <v>Male</v>
      </c>
      <c r="F2781" t="b">
        <v>1</v>
      </c>
      <c r="H2781" t="str">
        <v/>
      </c>
      <c r="I2781" t="str">
        <v/>
      </c>
      <c r="J2781" t="str">
        <v/>
      </c>
      <c r="K2781" t="str">
        <v>GE33TB7050945064400012</v>
      </c>
      <c r="M2781" t="str">
        <v/>
      </c>
      <c r="N2781" t="str">
        <v/>
      </c>
      <c r="O2781" t="str">
        <v/>
      </c>
      <c r="P2781" t="str">
        <v/>
      </c>
      <c r="Q2781" t="str">
        <v/>
      </c>
      <c r="R2781" t="str">
        <v>bf4d83f9-5064-4958-af6e-e4c21b2e4880</v>
      </c>
      <c r="S2781" t="str">
        <v>94279771-0dd8-44b8-955b-275714b1489b</v>
      </c>
      <c r="T2781" t="str">
        <v>4cdfbcb2-5b55-4c46-99e8-ac962f34951c</v>
      </c>
      <c r="U2781" t="str">
        <v>ICE002780</v>
      </c>
      <c r="V2781" t="b">
        <f>ISNUMBER(MATCH( ""&amp; T2781,  Emploees!AC:AC,0))</f>
        <v>0</v>
      </c>
      <c r="W2781" t="b">
        <f>IF(V2781,FALSE,ISNUMBER(MATCH(T2781,Emploees!B:B,0)))</f>
        <v>0</v>
      </c>
      <c r="X2781" t="b">
        <v>1</v>
      </c>
      <c r="Y2781" t="e">
        <f>MATCH(ROW(),Sheet2!$A$2:$A$8,0)</f>
        <v>#N/A</v>
      </c>
    </row>
    <row r="2782" spans="1:25" hidden="1" x14ac:dyDescent="0.25">
      <c r="A2782" t="str">
        <v>ირიგიო</v>
      </c>
      <c r="B2782" t="str">
        <v>405167466</v>
      </c>
      <c r="C2782" s="19" t="str">
        <v/>
      </c>
      <c r="E2782" t="str">
        <v/>
      </c>
      <c r="F2782" t="str">
        <v/>
      </c>
      <c r="H2782" t="str">
        <v/>
      </c>
      <c r="I2782" t="str">
        <v/>
      </c>
      <c r="J2782" t="str">
        <v/>
      </c>
      <c r="K2782" t="str">
        <v/>
      </c>
      <c r="M2782" t="str">
        <v/>
      </c>
      <c r="N2782" t="str">
        <v/>
      </c>
      <c r="O2782" t="str">
        <v/>
      </c>
      <c r="P2782" t="str">
        <v/>
      </c>
      <c r="Q2782">
        <v>2623</v>
      </c>
      <c r="R2782" t="str">
        <v>0d51a686-652b-478f-9502-50b11abafa54</v>
      </c>
      <c r="S2782" t="str">
        <v>94279771-0dd8-44b8-955b-275714b1489b</v>
      </c>
      <c r="T2782" t="str">
        <v>50041f2f-9449-43a8-89b2-db6ca5cd7ebb</v>
      </c>
      <c r="U2782" t="str">
        <v>ICE002781</v>
      </c>
      <c r="V2782" t="b">
        <f>ISNUMBER(MATCH( ""&amp; T2782,  Emploees!AC:AC,0))</f>
        <v>0</v>
      </c>
      <c r="W2782" t="b">
        <f>IF(V2782,FALSE,ISNUMBER(MATCH(T2782,Emploees!B:B,0)))</f>
        <v>0</v>
      </c>
      <c r="X2782" t="b">
        <v>1</v>
      </c>
      <c r="Y2782" t="e">
        <f>MATCH(ROW(),Sheet2!$A$2:$A$8,0)</f>
        <v>#N/A</v>
      </c>
    </row>
    <row r="2783" spans="1:25" hidden="1" x14ac:dyDescent="0.25">
      <c r="A2783" t="str">
        <v>Svogan LLC</v>
      </c>
      <c r="B2783" t="str">
        <v>0</v>
      </c>
      <c r="C2783" s="19" t="str">
        <v/>
      </c>
      <c r="E2783" t="str">
        <v/>
      </c>
      <c r="F2783" t="str">
        <v/>
      </c>
      <c r="H2783" t="str">
        <v/>
      </c>
      <c r="I2783" t="str">
        <v/>
      </c>
      <c r="J2783" t="str">
        <v/>
      </c>
      <c r="K2783" t="str">
        <v/>
      </c>
      <c r="M2783" t="str">
        <v/>
      </c>
      <c r="N2783" t="str">
        <v/>
      </c>
      <c r="O2783" t="str">
        <v/>
      </c>
      <c r="P2783" t="str">
        <v/>
      </c>
      <c r="Q2783" t="str">
        <v/>
      </c>
      <c r="R2783" t="str">
        <v>7766e9c2-0094-4090-adf4-ef017062457f</v>
      </c>
      <c r="S2783" t="str">
        <v>cd1d8f9c-8568-48b4-8d35-ce84e3c04d32</v>
      </c>
      <c r="T2783" t="str">
        <v>ada4b871-9f07-4e9c-9745-637ba83cab2f</v>
      </c>
      <c r="U2783" t="str">
        <v>ICE002782</v>
      </c>
      <c r="V2783" t="b">
        <f>ISNUMBER(MATCH( ""&amp; T2783,  Emploees!AC:AC,0))</f>
        <v>0</v>
      </c>
      <c r="W2783" t="b">
        <f>IF(V2783,FALSE,ISNUMBER(MATCH(T2783,Emploees!B:B,0)))</f>
        <v>0</v>
      </c>
      <c r="X2783" t="b">
        <v>1</v>
      </c>
      <c r="Y2783" t="e">
        <f>MATCH(ROW(),Sheet2!$A$2:$A$8,0)</f>
        <v>#N/A</v>
      </c>
    </row>
    <row r="2784" spans="1:25" hidden="1" x14ac:dyDescent="0.25">
      <c r="A2784" t="str">
        <v>Technolux LLC</v>
      </c>
      <c r="B2784" t="str">
        <v>0</v>
      </c>
      <c r="C2784" s="19" t="str">
        <v/>
      </c>
      <c r="E2784" t="str">
        <v/>
      </c>
      <c r="F2784" t="str">
        <v/>
      </c>
      <c r="H2784" t="str">
        <v/>
      </c>
      <c r="I2784" t="str">
        <v/>
      </c>
      <c r="J2784" t="str">
        <v/>
      </c>
      <c r="K2784" t="str">
        <v/>
      </c>
      <c r="M2784" t="str">
        <v/>
      </c>
      <c r="N2784" t="str">
        <v/>
      </c>
      <c r="O2784" t="str">
        <v/>
      </c>
      <c r="P2784" t="str">
        <v/>
      </c>
      <c r="Q2784" t="str">
        <v/>
      </c>
      <c r="R2784" t="str">
        <v>7766e9c2-0094-4090-adf4-ef017062457f</v>
      </c>
      <c r="S2784" t="str">
        <v>cd1d8f9c-8568-48b4-8d35-ce84e3c04d32</v>
      </c>
      <c r="T2784" t="str">
        <v>073db7e0-0259-4883-af62-99330f143fdf</v>
      </c>
      <c r="U2784" t="str">
        <v>ICE002783</v>
      </c>
      <c r="V2784" t="b">
        <f>ISNUMBER(MATCH( ""&amp; T2784,  Emploees!AC:AC,0))</f>
        <v>0</v>
      </c>
      <c r="W2784" t="b">
        <f>IF(V2784,FALSE,ISNUMBER(MATCH(T2784,Emploees!B:B,0)))</f>
        <v>0</v>
      </c>
      <c r="X2784" t="b">
        <v>1</v>
      </c>
      <c r="Y2784" t="e">
        <f>MATCH(ROW(),Sheet2!$A$2:$A$8,0)</f>
        <v>#N/A</v>
      </c>
    </row>
    <row r="2785" spans="1:25" hidden="1" x14ac:dyDescent="0.25">
      <c r="A2785" t="str">
        <v>GISMAP INS.SIHHI TESISAT PAZ.SAN. VE TIC.LTD.STI</v>
      </c>
      <c r="B2785" t="str">
        <v>0</v>
      </c>
      <c r="C2785" s="19" t="str">
        <v/>
      </c>
      <c r="E2785" t="str">
        <v/>
      </c>
      <c r="F2785" t="str">
        <v/>
      </c>
      <c r="H2785" t="str">
        <v/>
      </c>
      <c r="I2785" t="str">
        <v/>
      </c>
      <c r="J2785" t="str">
        <v/>
      </c>
      <c r="K2785" t="str">
        <v/>
      </c>
      <c r="M2785" t="str">
        <v/>
      </c>
      <c r="N2785" t="str">
        <v/>
      </c>
      <c r="O2785" t="str">
        <v/>
      </c>
      <c r="P2785" t="str">
        <v/>
      </c>
      <c r="Q2785" t="str">
        <v/>
      </c>
      <c r="R2785" t="str">
        <v>7766e9c2-0094-4090-adf4-ef017062457f</v>
      </c>
      <c r="S2785" t="str">
        <v>53cc2ab4-7af4-40a4-8f56-ef11c416822b</v>
      </c>
      <c r="T2785" t="str">
        <v>bb385b2e-7c0b-4ea3-9e1b-ce8ed6b68808</v>
      </c>
      <c r="U2785" t="str">
        <v>ICE002784</v>
      </c>
      <c r="V2785" t="b">
        <f>ISNUMBER(MATCH( ""&amp; T2785,  Emploees!AC:AC,0))</f>
        <v>0</v>
      </c>
      <c r="W2785" t="b">
        <f>IF(V2785,FALSE,ISNUMBER(MATCH(T2785,Emploees!B:B,0)))</f>
        <v>0</v>
      </c>
      <c r="X2785" t="b">
        <v>1</v>
      </c>
      <c r="Y2785" t="e">
        <f>MATCH(ROW(),Sheet2!$A$2:$A$8,0)</f>
        <v>#N/A</v>
      </c>
    </row>
    <row r="2786" spans="1:25" hidden="1" x14ac:dyDescent="0.25">
      <c r="A2786" t="str">
        <v>Solutions Engineering Muh. Hiz. Ltd. Sti.</v>
      </c>
      <c r="B2786" t="str">
        <v>0</v>
      </c>
      <c r="C2786" s="19" t="str">
        <v/>
      </c>
      <c r="E2786" t="str">
        <v/>
      </c>
      <c r="F2786" t="str">
        <v/>
      </c>
      <c r="H2786" t="str">
        <v/>
      </c>
      <c r="I2786" t="str">
        <v/>
      </c>
      <c r="J2786" t="str">
        <v/>
      </c>
      <c r="K2786" t="str">
        <v/>
      </c>
      <c r="M2786" t="str">
        <v/>
      </c>
      <c r="N2786" t="str">
        <v/>
      </c>
      <c r="O2786" t="str">
        <v/>
      </c>
      <c r="P2786" t="str">
        <v/>
      </c>
      <c r="Q2786" t="str">
        <v/>
      </c>
      <c r="R2786" t="str">
        <v>7766e9c2-0094-4090-adf4-ef017062457f</v>
      </c>
      <c r="S2786" t="str">
        <v>53cc2ab4-7af4-40a4-8f56-ef11c416822b</v>
      </c>
      <c r="T2786" t="str">
        <v>d6d04dd7-2b8c-4619-b58f-665a91cda6ee</v>
      </c>
      <c r="U2786" t="str">
        <v>ICE002785</v>
      </c>
      <c r="V2786" t="b">
        <f>ISNUMBER(MATCH( ""&amp; T2786,  Emploees!AC:AC,0))</f>
        <v>0</v>
      </c>
      <c r="W2786" t="b">
        <f>IF(V2786,FALSE,ISNUMBER(MATCH(T2786,Emploees!B:B,0)))</f>
        <v>0</v>
      </c>
      <c r="X2786" t="b">
        <v>1</v>
      </c>
      <c r="Y2786" t="e">
        <f>MATCH(ROW(),Sheet2!$A$2:$A$8,0)</f>
        <v>#N/A</v>
      </c>
    </row>
    <row r="2787" spans="1:25" hidden="1" x14ac:dyDescent="0.25">
      <c r="A2787" t="str">
        <v>DUYAR VANA MAKINA SAN. VE TICARET</v>
      </c>
      <c r="B2787" t="str">
        <v>0</v>
      </c>
      <c r="C2787" s="19" t="str">
        <v/>
      </c>
      <c r="E2787" t="str">
        <v/>
      </c>
      <c r="F2787" t="str">
        <v/>
      </c>
      <c r="H2787" t="str">
        <v/>
      </c>
      <c r="I2787" t="str">
        <v/>
      </c>
      <c r="J2787" t="str">
        <v/>
      </c>
      <c r="K2787" t="str">
        <v/>
      </c>
      <c r="M2787" t="str">
        <v/>
      </c>
      <c r="N2787" t="str">
        <v/>
      </c>
      <c r="O2787" t="str">
        <v/>
      </c>
      <c r="P2787" t="str">
        <v/>
      </c>
      <c r="Q2787" t="str">
        <v/>
      </c>
      <c r="R2787" t="str">
        <v>7766e9c2-0094-4090-adf4-ef017062457f</v>
      </c>
      <c r="S2787" t="str">
        <v>53cc2ab4-7af4-40a4-8f56-ef11c416822b</v>
      </c>
      <c r="T2787" t="str">
        <v>6540f9ca-a3e7-4b3d-bc6b-7bd7107ae295</v>
      </c>
      <c r="U2787" t="str">
        <v>ICE002786</v>
      </c>
      <c r="V2787" t="b">
        <f>ISNUMBER(MATCH( ""&amp; T2787,  Emploees!AC:AC,0))</f>
        <v>0</v>
      </c>
      <c r="W2787" t="b">
        <f>IF(V2787,FALSE,ISNUMBER(MATCH(T2787,Emploees!B:B,0)))</f>
        <v>0</v>
      </c>
      <c r="X2787" t="b">
        <v>1</v>
      </c>
      <c r="Y2787" t="e">
        <f>MATCH(ROW(),Sheet2!$A$2:$A$8,0)</f>
        <v>#N/A</v>
      </c>
    </row>
    <row r="2788" spans="1:25" hidden="1" x14ac:dyDescent="0.25">
      <c r="A2788" t="str">
        <v>FITA TEKNIK IKLIMLENDIRME SANAYI VE TIC. A.S.</v>
      </c>
      <c r="B2788" t="str">
        <v>0</v>
      </c>
      <c r="C2788" s="19" t="str">
        <v/>
      </c>
      <c r="E2788" t="str">
        <v/>
      </c>
      <c r="F2788" t="str">
        <v/>
      </c>
      <c r="H2788" t="str">
        <v/>
      </c>
      <c r="I2788" t="str">
        <v/>
      </c>
      <c r="J2788" t="str">
        <v/>
      </c>
      <c r="K2788" t="str">
        <v/>
      </c>
      <c r="M2788" t="str">
        <v/>
      </c>
      <c r="N2788" t="str">
        <v/>
      </c>
      <c r="O2788" t="str">
        <v/>
      </c>
      <c r="P2788" t="str">
        <v/>
      </c>
      <c r="Q2788" t="str">
        <v/>
      </c>
      <c r="R2788" t="str">
        <v>7766e9c2-0094-4090-adf4-ef017062457f</v>
      </c>
      <c r="S2788" t="str">
        <v>53cc2ab4-7af4-40a4-8f56-ef11c416822b</v>
      </c>
      <c r="T2788" t="str">
        <v>fcca3895-754e-47b2-9c88-b28e07fda627</v>
      </c>
      <c r="U2788" t="str">
        <v>ICE002787</v>
      </c>
      <c r="V2788" t="b">
        <f>ISNUMBER(MATCH( ""&amp; T2788,  Emploees!AC:AC,0))</f>
        <v>0</v>
      </c>
      <c r="W2788" t="b">
        <f>IF(V2788,FALSE,ISNUMBER(MATCH(T2788,Emploees!B:B,0)))</f>
        <v>0</v>
      </c>
      <c r="X2788" t="b">
        <v>1</v>
      </c>
      <c r="Y2788" t="e">
        <f>MATCH(ROW(),Sheet2!$A$2:$A$8,0)</f>
        <v>#N/A</v>
      </c>
    </row>
    <row r="2789" spans="1:25" hidden="1" x14ac:dyDescent="0.25">
      <c r="A2789" t="str">
        <v>DINAMIK ISI MAKINA YALITIM  MALZEMELERI SAN. VE TIC. A.S</v>
      </c>
      <c r="B2789" t="str">
        <v>0</v>
      </c>
      <c r="C2789" s="19" t="str">
        <v/>
      </c>
      <c r="E2789" t="str">
        <v/>
      </c>
      <c r="F2789" t="str">
        <v/>
      </c>
      <c r="H2789" t="str">
        <v/>
      </c>
      <c r="I2789" t="str">
        <v/>
      </c>
      <c r="J2789" t="str">
        <v/>
      </c>
      <c r="K2789" t="str">
        <v/>
      </c>
      <c r="M2789" t="str">
        <v/>
      </c>
      <c r="N2789" t="str">
        <v/>
      </c>
      <c r="O2789" t="str">
        <v/>
      </c>
      <c r="P2789" t="str">
        <v/>
      </c>
      <c r="Q2789" t="str">
        <v/>
      </c>
      <c r="R2789" t="str">
        <v>7766e9c2-0094-4090-adf4-ef017062457f</v>
      </c>
      <c r="S2789" t="str">
        <v>53cc2ab4-7af4-40a4-8f56-ef11c416822b</v>
      </c>
      <c r="T2789" t="str">
        <v>1bb9e932-e514-4a6c-9347-658a270dbd1a</v>
      </c>
      <c r="U2789" t="str">
        <v>ICE002788</v>
      </c>
      <c r="V2789" t="b">
        <f>ISNUMBER(MATCH( ""&amp; T2789,  Emploees!AC:AC,0))</f>
        <v>0</v>
      </c>
      <c r="W2789" t="b">
        <f>IF(V2789,FALSE,ISNUMBER(MATCH(T2789,Emploees!B:B,0)))</f>
        <v>0</v>
      </c>
      <c r="X2789" t="b">
        <v>1</v>
      </c>
      <c r="Y2789" t="e">
        <f>MATCH(ROW(),Sheet2!$A$2:$A$8,0)</f>
        <v>#N/A</v>
      </c>
    </row>
    <row r="2790" spans="1:25" hidden="1" x14ac:dyDescent="0.25">
      <c r="A2790" t="str">
        <v>Airax iklimlendirme ith ihr lts sti</v>
      </c>
      <c r="B2790" t="str">
        <v>0</v>
      </c>
      <c r="C2790" s="19" t="str">
        <v/>
      </c>
      <c r="E2790" t="str">
        <v/>
      </c>
      <c r="F2790" t="str">
        <v/>
      </c>
      <c r="H2790" t="str">
        <v/>
      </c>
      <c r="I2790" t="str">
        <v/>
      </c>
      <c r="J2790" t="str">
        <v/>
      </c>
      <c r="K2790" t="str">
        <v/>
      </c>
      <c r="M2790" t="str">
        <v/>
      </c>
      <c r="N2790" t="str">
        <v/>
      </c>
      <c r="O2790" t="str">
        <v/>
      </c>
      <c r="P2790" t="str">
        <v/>
      </c>
      <c r="Q2790" t="str">
        <v/>
      </c>
      <c r="R2790" t="str">
        <v>7766e9c2-0094-4090-adf4-ef017062457f</v>
      </c>
      <c r="S2790" t="str">
        <v>53cc2ab4-7af4-40a4-8f56-ef11c416822b</v>
      </c>
      <c r="T2790" t="str">
        <v>66a4f771-da51-458c-a129-10c00b651f2c</v>
      </c>
      <c r="U2790" t="str">
        <v>ICE002789</v>
      </c>
      <c r="V2790" t="b">
        <f>ISNUMBER(MATCH( ""&amp; T2790,  Emploees!AC:AC,0))</f>
        <v>0</v>
      </c>
      <c r="W2790" t="b">
        <f>IF(V2790,FALSE,ISNUMBER(MATCH(T2790,Emploees!B:B,0)))</f>
        <v>0</v>
      </c>
      <c r="X2790" t="b">
        <v>1</v>
      </c>
      <c r="Y2790" t="e">
        <f>MATCH(ROW(),Sheet2!$A$2:$A$8,0)</f>
        <v>#N/A</v>
      </c>
    </row>
    <row r="2791" spans="1:25" hidden="1" x14ac:dyDescent="0.25">
      <c r="A2791" t="str">
        <v>OSMAN KARAGOZ</v>
      </c>
      <c r="B2791" t="str">
        <v>0</v>
      </c>
      <c r="C2791" s="19" t="str">
        <v/>
      </c>
      <c r="E2791" t="str">
        <v/>
      </c>
      <c r="F2791" t="str">
        <v/>
      </c>
      <c r="H2791" t="str">
        <v/>
      </c>
      <c r="I2791" t="str">
        <v/>
      </c>
      <c r="J2791" t="str">
        <v/>
      </c>
      <c r="K2791" t="str">
        <v/>
      </c>
      <c r="M2791" t="str">
        <v/>
      </c>
      <c r="N2791" t="str">
        <v/>
      </c>
      <c r="O2791" t="str">
        <v/>
      </c>
      <c r="P2791" t="str">
        <v/>
      </c>
      <c r="Q2791" t="str">
        <v/>
      </c>
      <c r="R2791" t="str">
        <v>7766e9c2-0094-4090-adf4-ef017062457f</v>
      </c>
      <c r="S2791" t="str">
        <v>53cc2ab4-7af4-40a4-8f56-ef11c416822b</v>
      </c>
      <c r="T2791" t="str">
        <v>a7553863-6595-47a1-8243-6a2d516bf0c9</v>
      </c>
      <c r="U2791" t="str">
        <v>ICE002790</v>
      </c>
      <c r="V2791" t="b">
        <f>ISNUMBER(MATCH( ""&amp; T2791,  Emploees!AC:AC,0))</f>
        <v>0</v>
      </c>
      <c r="W2791" t="b">
        <f>IF(V2791,FALSE,ISNUMBER(MATCH(T2791,Emploees!B:B,0)))</f>
        <v>0</v>
      </c>
      <c r="X2791" t="b">
        <v>1</v>
      </c>
      <c r="Y2791" t="e">
        <f>MATCH(ROW(),Sheet2!$A$2:$A$8,0)</f>
        <v>#N/A</v>
      </c>
    </row>
    <row r="2792" spans="1:25" hidden="1" x14ac:dyDescent="0.25">
      <c r="A2792" t="str">
        <v>ONAY ASANSOR ITHALAT IHR.SAN.VE TIC.LTD.STI.</v>
      </c>
      <c r="B2792" t="str">
        <v>0</v>
      </c>
      <c r="C2792" s="19" t="str">
        <v/>
      </c>
      <c r="E2792" t="str">
        <v/>
      </c>
      <c r="F2792" t="str">
        <v/>
      </c>
      <c r="H2792" t="str">
        <v/>
      </c>
      <c r="I2792" t="str">
        <v/>
      </c>
      <c r="J2792" t="str">
        <v/>
      </c>
      <c r="K2792" t="str">
        <v/>
      </c>
      <c r="M2792" t="str">
        <v/>
      </c>
      <c r="N2792" t="str">
        <v/>
      </c>
      <c r="O2792" t="str">
        <v/>
      </c>
      <c r="P2792" t="str">
        <v/>
      </c>
      <c r="Q2792" t="str">
        <v/>
      </c>
      <c r="R2792" t="str">
        <v>7766e9c2-0094-4090-adf4-ef017062457f</v>
      </c>
      <c r="S2792" t="str">
        <v>53cc2ab4-7af4-40a4-8f56-ef11c416822b</v>
      </c>
      <c r="T2792" t="str">
        <v>c1abcc0b-822d-4713-9145-fb579db534cf</v>
      </c>
      <c r="U2792" t="str">
        <v>ICE002791</v>
      </c>
      <c r="V2792" t="b">
        <f>ISNUMBER(MATCH( ""&amp; T2792,  Emploees!AC:AC,0))</f>
        <v>0</v>
      </c>
      <c r="W2792" t="b">
        <f>IF(V2792,FALSE,ISNUMBER(MATCH(T2792,Emploees!B:B,0)))</f>
        <v>0</v>
      </c>
      <c r="X2792" t="b">
        <v>1</v>
      </c>
      <c r="Y2792" t="e">
        <f>MATCH(ROW(),Sheet2!$A$2:$A$8,0)</f>
        <v>#N/A</v>
      </c>
    </row>
    <row r="2793" spans="1:25" hidden="1" x14ac:dyDescent="0.25">
      <c r="A2793" t="str">
        <v>SET PLATFORM MAKINA INS.EN.SANTIC.LTD</v>
      </c>
      <c r="B2793" t="str">
        <v>0</v>
      </c>
      <c r="C2793" s="19" t="str">
        <v/>
      </c>
      <c r="E2793" t="str">
        <v/>
      </c>
      <c r="F2793" t="str">
        <v/>
      </c>
      <c r="H2793" t="str">
        <v/>
      </c>
      <c r="I2793" t="str">
        <v/>
      </c>
      <c r="J2793" t="str">
        <v/>
      </c>
      <c r="K2793" t="str">
        <v/>
      </c>
      <c r="M2793" t="str">
        <v/>
      </c>
      <c r="N2793" t="str">
        <v/>
      </c>
      <c r="O2793" t="str">
        <v/>
      </c>
      <c r="P2793" t="str">
        <v/>
      </c>
      <c r="Q2793" t="str">
        <v/>
      </c>
      <c r="R2793" t="str">
        <v>7766e9c2-0094-4090-adf4-ef017062457f</v>
      </c>
      <c r="S2793" t="str">
        <v>53cc2ab4-7af4-40a4-8f56-ef11c416822b</v>
      </c>
      <c r="T2793" t="str">
        <v>2d128ba6-78b6-41be-8d62-3e8eaafa08c8</v>
      </c>
      <c r="U2793" t="str">
        <v>ICE002792</v>
      </c>
      <c r="V2793" t="b">
        <f>ISNUMBER(MATCH( ""&amp; T2793,  Emploees!AC:AC,0))</f>
        <v>0</v>
      </c>
      <c r="W2793" t="b">
        <f>IF(V2793,FALSE,ISNUMBER(MATCH(T2793,Emploees!B:B,0)))</f>
        <v>0</v>
      </c>
      <c r="X2793" t="b">
        <v>1</v>
      </c>
      <c r="Y2793" t="e">
        <f>MATCH(ROW(),Sheet2!$A$2:$A$8,0)</f>
        <v>#N/A</v>
      </c>
    </row>
    <row r="2794" spans="1:25" hidden="1" x14ac:dyDescent="0.25">
      <c r="A2794" t="str">
        <v>SCHLIMME AND PARTNER GMBH</v>
      </c>
      <c r="B2794" t="str">
        <v>0</v>
      </c>
      <c r="C2794" s="19" t="str">
        <v/>
      </c>
      <c r="E2794" t="str">
        <v/>
      </c>
      <c r="F2794" t="str">
        <v/>
      </c>
      <c r="H2794" t="str">
        <v/>
      </c>
      <c r="I2794" t="str">
        <v/>
      </c>
      <c r="J2794" t="str">
        <v/>
      </c>
      <c r="K2794" t="str">
        <v/>
      </c>
      <c r="M2794" t="str">
        <v/>
      </c>
      <c r="N2794" t="str">
        <v/>
      </c>
      <c r="O2794" t="str">
        <v/>
      </c>
      <c r="P2794" t="str">
        <v/>
      </c>
      <c r="Q2794" t="str">
        <v/>
      </c>
      <c r="R2794" t="str">
        <v>7766e9c2-0094-4090-adf4-ef017062457f</v>
      </c>
      <c r="S2794" t="str">
        <v>c1a8506f-60f2-4674-a865-f1a11f45d5f3</v>
      </c>
      <c r="T2794" t="str">
        <v>00d5a461-2142-481a-93db-1cb2571caf31</v>
      </c>
      <c r="U2794" t="str">
        <v>ICE002793</v>
      </c>
      <c r="V2794" t="b">
        <f>ISNUMBER(MATCH( ""&amp; T2794,  Emploees!AC:AC,0))</f>
        <v>0</v>
      </c>
      <c r="W2794" t="b">
        <f>IF(V2794,FALSE,ISNUMBER(MATCH(T2794,Emploees!B:B,0)))</f>
        <v>0</v>
      </c>
      <c r="X2794" t="b">
        <v>1</v>
      </c>
      <c r="Y2794" t="e">
        <f>MATCH(ROW(),Sheet2!$A$2:$A$8,0)</f>
        <v>#N/A</v>
      </c>
    </row>
    <row r="2795" spans="1:25" hidden="1" x14ac:dyDescent="0.25">
      <c r="A2795" t="str">
        <v>დავინჩი</v>
      </c>
      <c r="B2795" t="str">
        <v>405034680</v>
      </c>
      <c r="C2795" s="19" t="str">
        <v/>
      </c>
      <c r="E2795" t="str">
        <v/>
      </c>
      <c r="F2795" t="str">
        <v/>
      </c>
      <c r="H2795" t="str">
        <v/>
      </c>
      <c r="I2795" t="str">
        <v/>
      </c>
      <c r="J2795" t="str">
        <v/>
      </c>
      <c r="K2795" t="str">
        <v/>
      </c>
      <c r="M2795" t="str">
        <v/>
      </c>
      <c r="N2795" t="str">
        <v/>
      </c>
      <c r="O2795" t="str">
        <v/>
      </c>
      <c r="P2795" t="str">
        <v/>
      </c>
      <c r="Q2795">
        <v>2626</v>
      </c>
      <c r="R2795" t="str">
        <v>0d51a686-652b-478f-9502-50b11abafa54</v>
      </c>
      <c r="S2795" t="str">
        <v>94279771-0dd8-44b8-955b-275714b1489b</v>
      </c>
      <c r="T2795" t="str">
        <v>51f71b9f-7728-4533-88fa-1bdc301b9d7e</v>
      </c>
      <c r="U2795" t="str">
        <v>ICE002794</v>
      </c>
      <c r="V2795" t="b">
        <f>ISNUMBER(MATCH( ""&amp; T2795,  Emploees!AC:AC,0))</f>
        <v>0</v>
      </c>
      <c r="W2795" t="b">
        <f>IF(V2795,FALSE,ISNUMBER(MATCH(T2795,Emploees!B:B,0)))</f>
        <v>0</v>
      </c>
      <c r="X2795" t="b">
        <v>1</v>
      </c>
      <c r="Y2795" t="e">
        <f>MATCH(ROW(),Sheet2!$A$2:$A$8,0)</f>
        <v>#N/A</v>
      </c>
    </row>
    <row r="2796" spans="1:25" hidden="1" x14ac:dyDescent="0.25">
      <c r="A2796" t="str">
        <v>ჯელიფტი +</v>
      </c>
      <c r="B2796" t="str">
        <v>405107842</v>
      </c>
      <c r="C2796" s="19" t="str">
        <v/>
      </c>
      <c r="E2796" t="str">
        <v/>
      </c>
      <c r="F2796" t="str">
        <v/>
      </c>
      <c r="H2796" t="str">
        <v/>
      </c>
      <c r="I2796" t="str">
        <v/>
      </c>
      <c r="J2796" t="str">
        <v/>
      </c>
      <c r="K2796" t="str">
        <v/>
      </c>
      <c r="M2796" t="str">
        <v/>
      </c>
      <c r="N2796" t="str">
        <v/>
      </c>
      <c r="O2796" t="str">
        <v/>
      </c>
      <c r="P2796" t="str">
        <v/>
      </c>
      <c r="Q2796">
        <v>2594</v>
      </c>
      <c r="R2796" t="str">
        <v>0d51a686-652b-478f-9502-50b11abafa54</v>
      </c>
      <c r="S2796" t="str">
        <v>94279771-0dd8-44b8-955b-275714b1489b</v>
      </c>
      <c r="T2796" t="str">
        <v>004db192-53fc-4e03-959b-dab06f802d36</v>
      </c>
      <c r="U2796" t="str">
        <v>ICE002795</v>
      </c>
      <c r="V2796" t="b">
        <f>ISNUMBER(MATCH( ""&amp; T2796,  Emploees!AC:AC,0))</f>
        <v>0</v>
      </c>
      <c r="W2796" t="b">
        <f>IF(V2796,FALSE,ISNUMBER(MATCH(T2796,Emploees!B:B,0)))</f>
        <v>0</v>
      </c>
      <c r="X2796" t="b">
        <v>1</v>
      </c>
      <c r="Y2796" t="e">
        <f>MATCH(ROW(),Sheet2!$A$2:$A$8,0)</f>
        <v>#N/A</v>
      </c>
    </row>
    <row r="2797" spans="1:25" hidden="1" x14ac:dyDescent="0.25">
      <c r="A2797" t="str">
        <v>მურად გობაძე</v>
      </c>
      <c r="B2797" t="str">
        <v>01003004081</v>
      </c>
      <c r="C2797" s="19" t="str">
        <v/>
      </c>
      <c r="E2797" t="str">
        <v>Male</v>
      </c>
      <c r="F2797" t="b">
        <v>1</v>
      </c>
      <c r="H2797" t="str">
        <v/>
      </c>
      <c r="I2797" t="str">
        <v/>
      </c>
      <c r="J2797" t="str">
        <v/>
      </c>
      <c r="K2797" t="str">
        <v>GE80BG0000000498673751</v>
      </c>
      <c r="M2797" t="str">
        <v/>
      </c>
      <c r="N2797" t="str">
        <v/>
      </c>
      <c r="O2797" t="str">
        <v/>
      </c>
      <c r="P2797" t="str">
        <v/>
      </c>
      <c r="Q2797" t="str">
        <v/>
      </c>
      <c r="R2797" t="str">
        <v>bf4d83f9-5064-4958-af6e-e4c21b2e4880</v>
      </c>
      <c r="S2797" t="str">
        <v>94279771-0dd8-44b8-955b-275714b1489b</v>
      </c>
      <c r="T2797" t="str">
        <v>9a915621-3e3b-4e03-9e20-43e16717a762</v>
      </c>
      <c r="U2797" t="str">
        <v>ICE002796</v>
      </c>
      <c r="V2797" t="b">
        <f>ISNUMBER(MATCH( ""&amp; T2797,  Emploees!AC:AC,0))</f>
        <v>0</v>
      </c>
      <c r="W2797" t="b">
        <f>IF(V2797,FALSE,ISNUMBER(MATCH(T2797,Emploees!B:B,0)))</f>
        <v>0</v>
      </c>
      <c r="X2797" t="b">
        <v>1</v>
      </c>
      <c r="Y2797" t="e">
        <f>MATCH(ROW(),Sheet2!$A$2:$A$8,0)</f>
        <v>#N/A</v>
      </c>
    </row>
    <row r="2798" spans="1:25" hidden="1" x14ac:dyDescent="0.25">
      <c r="A2798" t="str">
        <v>Form Endustri Urunleri Ticaret</v>
      </c>
      <c r="B2798" t="str">
        <v>0</v>
      </c>
      <c r="C2798" s="19" t="str">
        <v/>
      </c>
      <c r="E2798" t="str">
        <v/>
      </c>
      <c r="F2798" t="str">
        <v/>
      </c>
      <c r="H2798" t="str">
        <v/>
      </c>
      <c r="I2798" t="str">
        <v/>
      </c>
      <c r="J2798" t="str">
        <v/>
      </c>
      <c r="K2798" t="str">
        <v/>
      </c>
      <c r="M2798" t="str">
        <v/>
      </c>
      <c r="N2798" t="str">
        <v/>
      </c>
      <c r="O2798" t="str">
        <v/>
      </c>
      <c r="P2798" t="str">
        <v/>
      </c>
      <c r="Q2798" t="str">
        <v/>
      </c>
      <c r="R2798" t="str">
        <v>7766e9c2-0094-4090-adf4-ef017062457f</v>
      </c>
      <c r="S2798" t="str">
        <v>53cc2ab4-7af4-40a4-8f56-ef11c416822b</v>
      </c>
      <c r="T2798" t="str">
        <v>c2c59b62-e0c5-40d5-ad63-1b05739cbdf1</v>
      </c>
      <c r="U2798" t="str">
        <v>ICE002797</v>
      </c>
      <c r="V2798" t="b">
        <f>ISNUMBER(MATCH( ""&amp; T2798,  Emploees!AC:AC,0))</f>
        <v>0</v>
      </c>
      <c r="W2798" t="b">
        <f>IF(V2798,FALSE,ISNUMBER(MATCH(T2798,Emploees!B:B,0)))</f>
        <v>0</v>
      </c>
      <c r="X2798" t="b">
        <v>1</v>
      </c>
      <c r="Y2798" t="e">
        <f>MATCH(ROW(),Sheet2!$A$2:$A$8,0)</f>
        <v>#N/A</v>
      </c>
    </row>
    <row r="2799" spans="1:25" hidden="1" x14ac:dyDescent="0.25">
      <c r="A2799" t="str">
        <v>AYVAZ GLOBAL DIS.TIC.A.S.</v>
      </c>
      <c r="B2799" t="str">
        <v>0</v>
      </c>
      <c r="C2799" s="19" t="str">
        <v/>
      </c>
      <c r="E2799" t="str">
        <v/>
      </c>
      <c r="F2799" t="str">
        <v/>
      </c>
      <c r="H2799" t="str">
        <v/>
      </c>
      <c r="I2799" t="str">
        <v/>
      </c>
      <c r="J2799" t="str">
        <v/>
      </c>
      <c r="K2799" t="str">
        <v/>
      </c>
      <c r="M2799" t="str">
        <v/>
      </c>
      <c r="N2799" t="str">
        <v/>
      </c>
      <c r="O2799" t="str">
        <v/>
      </c>
      <c r="P2799" t="str">
        <v/>
      </c>
      <c r="Q2799" t="str">
        <v/>
      </c>
      <c r="R2799" t="str">
        <v>7766e9c2-0094-4090-adf4-ef017062457f</v>
      </c>
      <c r="S2799" t="str">
        <v>53cc2ab4-7af4-40a4-8f56-ef11c416822b</v>
      </c>
      <c r="T2799" t="str">
        <v>4d3c9fc9-8ccc-4a5d-a492-efae6f464cdf</v>
      </c>
      <c r="U2799" t="str">
        <v>ICE002798</v>
      </c>
      <c r="V2799" t="b">
        <f>ISNUMBER(MATCH( ""&amp; T2799,  Emploees!AC:AC,0))</f>
        <v>0</v>
      </c>
      <c r="W2799" t="b">
        <f>IF(V2799,FALSE,ISNUMBER(MATCH(T2799,Emploees!B:B,0)))</f>
        <v>0</v>
      </c>
      <c r="X2799" t="b">
        <v>1</v>
      </c>
      <c r="Y2799" t="e">
        <f>MATCH(ROW(),Sheet2!$A$2:$A$8,0)</f>
        <v>#N/A</v>
      </c>
    </row>
    <row r="2800" spans="1:25" hidden="1" x14ac:dyDescent="0.25">
      <c r="A2800" t="str">
        <v>TYCO YANGINKORUNUM SISTEMLERI ANONIM SIRKETI</v>
      </c>
      <c r="B2800" t="str">
        <v>0</v>
      </c>
      <c r="C2800" s="19" t="str">
        <v/>
      </c>
      <c r="E2800" t="str">
        <v/>
      </c>
      <c r="F2800" t="str">
        <v/>
      </c>
      <c r="H2800" t="str">
        <v/>
      </c>
      <c r="I2800" t="str">
        <v/>
      </c>
      <c r="J2800" t="str">
        <v/>
      </c>
      <c r="K2800" t="str">
        <v/>
      </c>
      <c r="M2800" t="str">
        <v/>
      </c>
      <c r="N2800" t="str">
        <v/>
      </c>
      <c r="O2800" t="str">
        <v/>
      </c>
      <c r="P2800" t="str">
        <v/>
      </c>
      <c r="Q2800" t="str">
        <v/>
      </c>
      <c r="R2800" t="str">
        <v>7766e9c2-0094-4090-adf4-ef017062457f</v>
      </c>
      <c r="S2800" t="str">
        <v>53cc2ab4-7af4-40a4-8f56-ef11c416822b</v>
      </c>
      <c r="T2800" t="str">
        <v>a271cfce-90ea-490e-a3fe-502cb4ff66a0</v>
      </c>
      <c r="U2800" t="str">
        <v>ICE002799</v>
      </c>
      <c r="V2800" t="b">
        <f>ISNUMBER(MATCH( ""&amp; T2800,  Emploees!AC:AC,0))</f>
        <v>0</v>
      </c>
      <c r="W2800" t="b">
        <f>IF(V2800,FALSE,ISNUMBER(MATCH(T2800,Emploees!B:B,0)))</f>
        <v>0</v>
      </c>
      <c r="X2800" t="b">
        <v>1</v>
      </c>
      <c r="Y2800" t="e">
        <f>MATCH(ROW(),Sheet2!$A$2:$A$8,0)</f>
        <v>#N/A</v>
      </c>
    </row>
    <row r="2801" spans="1:25" hidden="1" x14ac:dyDescent="0.25">
      <c r="A2801" t="str">
        <v>Giacomini Unival Tesisat Asmaturleri sa.ve tic Lts.sti</v>
      </c>
      <c r="B2801" t="str">
        <v>0</v>
      </c>
      <c r="C2801" s="19" t="str">
        <v/>
      </c>
      <c r="E2801" t="str">
        <v/>
      </c>
      <c r="F2801" t="str">
        <v/>
      </c>
      <c r="H2801" t="str">
        <v/>
      </c>
      <c r="I2801" t="str">
        <v/>
      </c>
      <c r="J2801" t="str">
        <v/>
      </c>
      <c r="K2801" t="str">
        <v/>
      </c>
      <c r="M2801" t="str">
        <v/>
      </c>
      <c r="N2801" t="str">
        <v/>
      </c>
      <c r="O2801" t="str">
        <v/>
      </c>
      <c r="P2801" t="str">
        <v/>
      </c>
      <c r="Q2801" t="str">
        <v/>
      </c>
      <c r="R2801" t="str">
        <v>7766e9c2-0094-4090-adf4-ef017062457f</v>
      </c>
      <c r="S2801" t="str">
        <v>53cc2ab4-7af4-40a4-8f56-ef11c416822b</v>
      </c>
      <c r="T2801" t="str">
        <v>f6d6fc1a-4bcd-4d68-8497-7b668cab9a45</v>
      </c>
      <c r="U2801" t="str">
        <v>ICE002800</v>
      </c>
      <c r="V2801" t="b">
        <f>ISNUMBER(MATCH( ""&amp; T2801,  Emploees!AC:AC,0))</f>
        <v>0</v>
      </c>
      <c r="W2801" t="b">
        <f>IF(V2801,FALSE,ISNUMBER(MATCH(T2801,Emploees!B:B,0)))</f>
        <v>0</v>
      </c>
      <c r="X2801" t="b">
        <v>1</v>
      </c>
      <c r="Y2801" t="e">
        <f>MATCH(ROW(),Sheet2!$A$2:$A$8,0)</f>
        <v>#N/A</v>
      </c>
    </row>
    <row r="2802" spans="1:25" hidden="1" x14ac:dyDescent="0.25">
      <c r="A2802" t="str">
        <v>Aday Insaat Tesisat San Ve TIc LTD</v>
      </c>
      <c r="B2802" t="str">
        <v>0</v>
      </c>
      <c r="C2802" s="19" t="str">
        <v/>
      </c>
      <c r="E2802" t="str">
        <v/>
      </c>
      <c r="F2802" t="str">
        <v/>
      </c>
      <c r="H2802" t="str">
        <v/>
      </c>
      <c r="I2802" t="str">
        <v/>
      </c>
      <c r="J2802" t="str">
        <v/>
      </c>
      <c r="K2802" t="str">
        <v/>
      </c>
      <c r="M2802" t="str">
        <v/>
      </c>
      <c r="N2802" t="str">
        <v/>
      </c>
      <c r="O2802" t="str">
        <v/>
      </c>
      <c r="P2802" t="str">
        <v/>
      </c>
      <c r="Q2802" t="str">
        <v/>
      </c>
      <c r="R2802" t="str">
        <v>7766e9c2-0094-4090-adf4-ef017062457f</v>
      </c>
      <c r="S2802" t="str">
        <v>53cc2ab4-7af4-40a4-8f56-ef11c416822b</v>
      </c>
      <c r="T2802" t="str">
        <v>48a116bd-6f35-408f-b80e-b958232af4d9</v>
      </c>
      <c r="U2802" t="str">
        <v>ICE002801</v>
      </c>
      <c r="V2802" t="b">
        <f>ISNUMBER(MATCH( ""&amp; T2802,  Emploees!AC:AC,0))</f>
        <v>0</v>
      </c>
      <c r="W2802" t="b">
        <f>IF(V2802,FALSE,ISNUMBER(MATCH(T2802,Emploees!B:B,0)))</f>
        <v>0</v>
      </c>
      <c r="X2802" t="b">
        <v>1</v>
      </c>
      <c r="Y2802" t="e">
        <f>MATCH(ROW(),Sheet2!$A$2:$A$8,0)</f>
        <v>#N/A</v>
      </c>
    </row>
    <row r="2803" spans="1:25" hidden="1" x14ac:dyDescent="0.25">
      <c r="A2803" t="str">
        <v>დარ ინვესტი</v>
      </c>
      <c r="B2803" t="str">
        <v>405351140</v>
      </c>
      <c r="C2803" s="19" t="str">
        <v/>
      </c>
      <c r="E2803" t="str">
        <v/>
      </c>
      <c r="F2803" t="str">
        <v/>
      </c>
      <c r="H2803" t="str">
        <v/>
      </c>
      <c r="I2803" t="str">
        <v/>
      </c>
      <c r="J2803" t="str">
        <v/>
      </c>
      <c r="K2803" t="str">
        <v/>
      </c>
      <c r="M2803" t="str">
        <v/>
      </c>
      <c r="N2803" t="str">
        <v/>
      </c>
      <c r="O2803" t="str">
        <v/>
      </c>
      <c r="P2803" t="str">
        <v/>
      </c>
      <c r="Q2803">
        <v>2612</v>
      </c>
      <c r="R2803" t="str">
        <v>0d51a686-652b-478f-9502-50b11abafa54</v>
      </c>
      <c r="S2803" t="str">
        <v>94279771-0dd8-44b8-955b-275714b1489b</v>
      </c>
      <c r="T2803" t="str">
        <v>dc93f8a1-3866-44e0-a7ca-68b942c65129</v>
      </c>
      <c r="U2803" t="str">
        <v>ICE002802</v>
      </c>
      <c r="V2803" t="b">
        <f>ISNUMBER(MATCH( ""&amp; T2803,  Emploees!AC:AC,0))</f>
        <v>0</v>
      </c>
      <c r="W2803" t="b">
        <f>IF(V2803,FALSE,ISNUMBER(MATCH(T2803,Emploees!B:B,0)))</f>
        <v>0</v>
      </c>
      <c r="X2803" t="b">
        <v>1</v>
      </c>
      <c r="Y2803" t="e">
        <f>MATCH(ROW(),Sheet2!$A$2:$A$8,0)</f>
        <v>#N/A</v>
      </c>
    </row>
    <row r="2804" spans="1:25" hidden="1" x14ac:dyDescent="0.25">
      <c r="A2804" t="str">
        <v>ჯურხა ბუსხრიკიძე</v>
      </c>
      <c r="B2804" t="str">
        <v>38001010788</v>
      </c>
      <c r="C2804" s="19" t="str">
        <v/>
      </c>
      <c r="E2804" t="str">
        <v>Male</v>
      </c>
      <c r="F2804" t="b">
        <v>1</v>
      </c>
      <c r="H2804" t="str">
        <v/>
      </c>
      <c r="I2804" t="str">
        <v/>
      </c>
      <c r="J2804" t="str">
        <v/>
      </c>
      <c r="K2804" t="str">
        <v/>
      </c>
      <c r="M2804" t="str">
        <v/>
      </c>
      <c r="N2804" t="str">
        <v/>
      </c>
      <c r="O2804" t="str">
        <v/>
      </c>
      <c r="P2804" t="str">
        <v/>
      </c>
      <c r="Q2804" t="str">
        <v/>
      </c>
      <c r="R2804" t="str">
        <v>bf4d83f9-5064-4958-af6e-e4c21b2e4880</v>
      </c>
      <c r="S2804" t="str">
        <v>94279771-0dd8-44b8-955b-275714b1489b</v>
      </c>
      <c r="T2804" t="str">
        <v>26d687e9-beb3-4bdd-857b-d44218b0bf23</v>
      </c>
      <c r="U2804" t="str">
        <v>ICE002803</v>
      </c>
      <c r="V2804" t="b">
        <f>ISNUMBER(MATCH( ""&amp; T2804,  Emploees!AC:AC,0))</f>
        <v>0</v>
      </c>
      <c r="W2804" t="b">
        <f>IF(V2804,FALSE,ISNUMBER(MATCH(T2804,Emploees!B:B,0)))</f>
        <v>0</v>
      </c>
      <c r="X2804" t="b">
        <v>1</v>
      </c>
      <c r="Y2804" t="e">
        <f>MATCH(ROW(),Sheet2!$A$2:$A$8,0)</f>
        <v>#N/A</v>
      </c>
    </row>
    <row r="2805" spans="1:25" hidden="1" x14ac:dyDescent="0.25">
      <c r="A2805" t="str">
        <v>დჯ მშენებლობა</v>
      </c>
      <c r="B2805" t="str">
        <v>426549648</v>
      </c>
      <c r="C2805" s="19" t="str">
        <v/>
      </c>
      <c r="E2805" t="str">
        <v/>
      </c>
      <c r="F2805" t="str">
        <v/>
      </c>
      <c r="H2805" t="str">
        <v/>
      </c>
      <c r="I2805" t="str">
        <v/>
      </c>
      <c r="J2805" t="str">
        <v/>
      </c>
      <c r="K2805" t="str">
        <v/>
      </c>
      <c r="M2805" t="str">
        <v/>
      </c>
      <c r="N2805" t="str">
        <v/>
      </c>
      <c r="O2805" t="str">
        <v/>
      </c>
      <c r="P2805" t="str">
        <v/>
      </c>
      <c r="Q2805">
        <v>2699</v>
      </c>
      <c r="R2805" t="str">
        <v>0d51a686-652b-478f-9502-50b11abafa54</v>
      </c>
      <c r="S2805" t="str">
        <v>94279771-0dd8-44b8-955b-275714b1489b</v>
      </c>
      <c r="T2805" t="str">
        <v>6fe7ae41-cb6f-4056-b817-edb4173650fa</v>
      </c>
      <c r="U2805" t="str">
        <v>ICE002804</v>
      </c>
      <c r="V2805" t="b">
        <f>ISNUMBER(MATCH( ""&amp; T2805,  Emploees!AC:AC,0))</f>
        <v>0</v>
      </c>
      <c r="W2805" t="b">
        <f>IF(V2805,FALSE,ISNUMBER(MATCH(T2805,Emploees!B:B,0)))</f>
        <v>0</v>
      </c>
      <c r="X2805" t="b">
        <v>1</v>
      </c>
      <c r="Y2805" t="e">
        <f>MATCH(ROW(),Sheet2!$A$2:$A$8,0)</f>
        <v>#N/A</v>
      </c>
    </row>
    <row r="2806" spans="1:25" hidden="1" x14ac:dyDescent="0.25">
      <c r="A2806" t="str">
        <v>ელირან ტრაბელსი</v>
      </c>
      <c r="B2806" t="str">
        <v>0</v>
      </c>
      <c r="C2806" s="19" t="str">
        <v/>
      </c>
      <c r="E2806" t="str">
        <v>Female</v>
      </c>
      <c r="F2806" t="b">
        <v>0</v>
      </c>
      <c r="H2806" t="str">
        <v/>
      </c>
      <c r="I2806" t="str">
        <v/>
      </c>
      <c r="J2806" t="str">
        <v/>
      </c>
      <c r="K2806" t="str">
        <v/>
      </c>
      <c r="M2806" t="str">
        <v/>
      </c>
      <c r="N2806" t="str">
        <v/>
      </c>
      <c r="O2806" t="str">
        <v/>
      </c>
      <c r="P2806" t="str">
        <v/>
      </c>
      <c r="Q2806" t="str">
        <v/>
      </c>
      <c r="R2806" t="str">
        <v>bf4d83f9-5064-4958-af6e-e4c21b2e4880</v>
      </c>
      <c r="S2806" t="str">
        <v>e10e3a85-48b9-4f5e-89c0-9b6554d96013</v>
      </c>
      <c r="T2806" t="str">
        <v>abd711b2-e0d1-4567-812b-dc87217e16bb</v>
      </c>
      <c r="U2806" t="str">
        <v>ICE002805</v>
      </c>
      <c r="V2806" t="b">
        <f>ISNUMBER(MATCH( ""&amp; T2806,  Emploees!AC:AC,0))</f>
        <v>0</v>
      </c>
      <c r="W2806" t="b">
        <f>IF(V2806,FALSE,ISNUMBER(MATCH(T2806,Emploees!B:B,0)))</f>
        <v>0</v>
      </c>
      <c r="X2806" t="b">
        <v>1</v>
      </c>
      <c r="Y2806" t="e">
        <f>MATCH(ROW(),Sheet2!$A$2:$A$8,0)</f>
        <v>#N/A</v>
      </c>
    </row>
    <row r="2807" spans="1:25" hidden="1" x14ac:dyDescent="0.25">
      <c r="A2807" t="str">
        <v>ლეონოვა ანნა</v>
      </c>
      <c r="B2807" t="str">
        <v>756863414</v>
      </c>
      <c r="C2807" s="19" t="str">
        <v/>
      </c>
      <c r="E2807" t="str">
        <v>Female</v>
      </c>
      <c r="F2807" t="b">
        <v>0</v>
      </c>
      <c r="H2807" t="str">
        <v/>
      </c>
      <c r="I2807" t="str">
        <v/>
      </c>
      <c r="J2807" t="str">
        <v/>
      </c>
      <c r="K2807" t="str">
        <v/>
      </c>
      <c r="M2807" t="str">
        <v/>
      </c>
      <c r="N2807" t="str">
        <v/>
      </c>
      <c r="O2807" t="str">
        <v/>
      </c>
      <c r="P2807" t="str">
        <v/>
      </c>
      <c r="Q2807">
        <v>2537</v>
      </c>
      <c r="R2807" t="str">
        <v>bf4d83f9-5064-4958-af6e-e4c21b2e4880</v>
      </c>
      <c r="S2807" t="str">
        <v>e10e3a85-48b9-4f5e-89c0-9b6554d96013</v>
      </c>
      <c r="T2807" t="str">
        <v>36cbea8f-b205-463a-9100-5417ddc00f52</v>
      </c>
      <c r="U2807" t="str">
        <v>ICE002806</v>
      </c>
      <c r="V2807" t="b">
        <f>ISNUMBER(MATCH( ""&amp; T2807,  Emploees!AC:AC,0))</f>
        <v>0</v>
      </c>
      <c r="W2807" t="b">
        <f>IF(V2807,FALSE,ISNUMBER(MATCH(T2807,Emploees!B:B,0)))</f>
        <v>0</v>
      </c>
      <c r="X2807" t="b">
        <v>1</v>
      </c>
      <c r="Y2807" t="e">
        <f>MATCH(ROW(),Sheet2!$A$2:$A$8,0)</f>
        <v>#N/A</v>
      </c>
    </row>
    <row r="2808" spans="1:25" hidden="1" x14ac:dyDescent="0.25">
      <c r="A2808" t="str">
        <v>გიორგი სულაბერიძე</v>
      </c>
      <c r="B2808" t="str">
        <v>01031005706</v>
      </c>
      <c r="C2808" s="19" t="str">
        <v/>
      </c>
      <c r="E2808" t="str">
        <v>Male</v>
      </c>
      <c r="F2808" t="b">
        <v>1</v>
      </c>
      <c r="H2808" t="str">
        <v/>
      </c>
      <c r="I2808" t="str">
        <v/>
      </c>
      <c r="J2808" t="str">
        <v/>
      </c>
      <c r="K2808" t="str">
        <v/>
      </c>
      <c r="M2808" t="str">
        <v/>
      </c>
      <c r="N2808" t="str">
        <v/>
      </c>
      <c r="O2808" t="str">
        <v/>
      </c>
      <c r="P2808" t="str">
        <v/>
      </c>
      <c r="Q2808">
        <v>2027</v>
      </c>
      <c r="R2808" t="str">
        <v>bf4d83f9-5064-4958-af6e-e4c21b2e4880</v>
      </c>
      <c r="S2808" t="str">
        <v>94279771-0dd8-44b8-955b-275714b1489b</v>
      </c>
      <c r="T2808" t="str">
        <v>5db642bc-8439-432e-b313-f48817e99ec6</v>
      </c>
      <c r="U2808" t="str">
        <v>ICE002807</v>
      </c>
      <c r="V2808" t="b">
        <f>ISNUMBER(MATCH( ""&amp; T2808,  Emploees!AC:AC,0))</f>
        <v>0</v>
      </c>
      <c r="W2808" t="b">
        <f>IF(V2808,FALSE,ISNUMBER(MATCH(T2808,Emploees!B:B,0)))</f>
        <v>0</v>
      </c>
      <c r="X2808" t="b">
        <v>1</v>
      </c>
      <c r="Y2808" t="e">
        <f>MATCH(ROW(),Sheet2!$A$2:$A$8,0)</f>
        <v>#N/A</v>
      </c>
    </row>
    <row r="2809" spans="1:25" hidden="1" x14ac:dyDescent="0.25">
      <c r="A2809" t="str">
        <v>ირაკლი მიქელაძე</v>
      </c>
      <c r="B2809" t="str">
        <v>01008048570</v>
      </c>
      <c r="C2809" s="19" t="str">
        <v/>
      </c>
      <c r="E2809" t="str">
        <v>Male</v>
      </c>
      <c r="F2809" t="b">
        <v>1</v>
      </c>
      <c r="H2809" t="str">
        <v/>
      </c>
      <c r="I2809" t="str">
        <v/>
      </c>
      <c r="J2809" t="str">
        <v/>
      </c>
      <c r="K2809" t="str">
        <v/>
      </c>
      <c r="M2809" t="str">
        <v/>
      </c>
      <c r="N2809" t="str">
        <v/>
      </c>
      <c r="O2809" t="str">
        <v/>
      </c>
      <c r="P2809" t="str">
        <v/>
      </c>
      <c r="Q2809">
        <v>2028</v>
      </c>
      <c r="R2809" t="str">
        <v>bf4d83f9-5064-4958-af6e-e4c21b2e4880</v>
      </c>
      <c r="S2809" t="str">
        <v>94279771-0dd8-44b8-955b-275714b1489b</v>
      </c>
      <c r="T2809" t="str">
        <v>ae3af743-8d75-4265-9a01-ccdc82416297</v>
      </c>
      <c r="U2809" t="str">
        <v>ICE002808</v>
      </c>
      <c r="V2809" t="b">
        <f>ISNUMBER(MATCH( ""&amp; T2809,  Emploees!AC:AC,0))</f>
        <v>0</v>
      </c>
      <c r="W2809" t="b">
        <f>IF(V2809,FALSE,ISNUMBER(MATCH(T2809,Emploees!B:B,0)))</f>
        <v>0</v>
      </c>
      <c r="X2809" t="b">
        <v>1</v>
      </c>
      <c r="Y2809" t="e">
        <f>MATCH(ROW(),Sheet2!$A$2:$A$8,0)</f>
        <v>#N/A</v>
      </c>
    </row>
    <row r="2810" spans="1:25" hidden="1" x14ac:dyDescent="0.25">
      <c r="A2810" t="str">
        <v>მიხაილ უდოვკინ</v>
      </c>
      <c r="B2810" t="str">
        <v>761253063</v>
      </c>
      <c r="C2810" s="19" t="str">
        <v/>
      </c>
      <c r="E2810" t="str">
        <v>Male</v>
      </c>
      <c r="F2810" t="b">
        <v>0</v>
      </c>
      <c r="H2810" t="str">
        <v/>
      </c>
      <c r="I2810" t="str">
        <v/>
      </c>
      <c r="J2810" t="str">
        <v/>
      </c>
      <c r="K2810" t="str">
        <v/>
      </c>
      <c r="M2810" t="str">
        <v/>
      </c>
      <c r="N2810" t="str">
        <v/>
      </c>
      <c r="O2810" t="str">
        <v/>
      </c>
      <c r="P2810" t="str">
        <v/>
      </c>
      <c r="Q2810">
        <v>2404</v>
      </c>
      <c r="R2810" t="str">
        <v>bf4d83f9-5064-4958-af6e-e4c21b2e4880</v>
      </c>
      <c r="S2810" t="str">
        <v>e10e3a85-48b9-4f5e-89c0-9b6554d96013</v>
      </c>
      <c r="T2810" t="str">
        <v>2d5d7056-25da-4145-9708-ca2295b95418</v>
      </c>
      <c r="U2810" t="str">
        <v>ICE002809</v>
      </c>
      <c r="V2810" t="b">
        <f>ISNUMBER(MATCH( ""&amp; T2810,  Emploees!AC:AC,0))</f>
        <v>0</v>
      </c>
      <c r="W2810" t="b">
        <f>IF(V2810,FALSE,ISNUMBER(MATCH(T2810,Emploees!B:B,0)))</f>
        <v>0</v>
      </c>
      <c r="X2810" t="b">
        <v>1</v>
      </c>
      <c r="Y2810" t="e">
        <f>MATCH(ROW(),Sheet2!$A$2:$A$8,0)</f>
        <v>#N/A</v>
      </c>
    </row>
    <row r="2811" spans="1:25" hidden="1" x14ac:dyDescent="0.25">
      <c r="A2811" t="str">
        <v>ოლგა ბეზბაბნიჯა</v>
      </c>
      <c r="B2811" t="str">
        <v>LV5293430</v>
      </c>
      <c r="C2811" s="19" t="str">
        <v/>
      </c>
      <c r="E2811" t="str">
        <v>Female</v>
      </c>
      <c r="F2811" t="b">
        <v>0</v>
      </c>
      <c r="H2811" t="str">
        <v/>
      </c>
      <c r="I2811" t="str">
        <v/>
      </c>
      <c r="J2811" t="str">
        <v/>
      </c>
      <c r="K2811" t="str">
        <v/>
      </c>
      <c r="M2811" t="str">
        <v/>
      </c>
      <c r="N2811" t="str">
        <v/>
      </c>
      <c r="O2811" t="str">
        <v/>
      </c>
      <c r="P2811" t="str">
        <v/>
      </c>
      <c r="Q2811">
        <v>2682</v>
      </c>
      <c r="R2811" t="str">
        <v>bf4d83f9-5064-4958-af6e-e4c21b2e4880</v>
      </c>
      <c r="S2811" t="str">
        <v>e10e3a85-48b9-4f5e-89c0-9b6554d96013</v>
      </c>
      <c r="T2811" t="str">
        <v>6da0bfc0-6674-49b5-9286-ed45aea61e75</v>
      </c>
      <c r="U2811" t="str">
        <v>ICE002810</v>
      </c>
      <c r="V2811" t="b">
        <f>ISNUMBER(MATCH( ""&amp; T2811,  Emploees!AC:AC,0))</f>
        <v>0</v>
      </c>
      <c r="W2811" t="b">
        <f>IF(V2811,FALSE,ISNUMBER(MATCH(T2811,Emploees!B:B,0)))</f>
        <v>0</v>
      </c>
      <c r="X2811" t="b">
        <v>1</v>
      </c>
      <c r="Y2811" t="e">
        <f>MATCH(ROW(),Sheet2!$A$2:$A$8,0)</f>
        <v>#N/A</v>
      </c>
    </row>
    <row r="2812" spans="1:25" hidden="1" x14ac:dyDescent="0.25">
      <c r="A2812" t="str">
        <v>ზაზა კვიციანი</v>
      </c>
      <c r="B2812" t="str">
        <v>01006002615</v>
      </c>
      <c r="C2812" s="19" t="str">
        <v/>
      </c>
      <c r="E2812" t="str">
        <v>Male</v>
      </c>
      <c r="F2812" t="b">
        <v>1</v>
      </c>
      <c r="H2812" t="str">
        <v/>
      </c>
      <c r="I2812" t="str">
        <v/>
      </c>
      <c r="J2812" t="str">
        <v/>
      </c>
      <c r="K2812" t="str">
        <v/>
      </c>
      <c r="M2812" t="str">
        <v/>
      </c>
      <c r="N2812" t="str">
        <v/>
      </c>
      <c r="O2812" t="str">
        <v/>
      </c>
      <c r="P2812" t="str">
        <v/>
      </c>
      <c r="Q2812">
        <v>2620</v>
      </c>
      <c r="R2812" t="str">
        <v>bf4d83f9-5064-4958-af6e-e4c21b2e4880</v>
      </c>
      <c r="S2812" t="str">
        <v>94279771-0dd8-44b8-955b-275714b1489b</v>
      </c>
      <c r="T2812" t="str">
        <v>59aa6b0b-de50-47f7-aa13-c76e10c376aa</v>
      </c>
      <c r="U2812" t="str">
        <v>ICE002811</v>
      </c>
      <c r="V2812" t="b">
        <f>ISNUMBER(MATCH( ""&amp; T2812,  Emploees!AC:AC,0))</f>
        <v>0</v>
      </c>
      <c r="W2812" t="b">
        <f>IF(V2812,FALSE,ISNUMBER(MATCH(T2812,Emploees!B:B,0)))</f>
        <v>0</v>
      </c>
      <c r="X2812" t="b">
        <v>1</v>
      </c>
      <c r="Y2812" t="e">
        <f>MATCH(ROW(),Sheet2!$A$2:$A$8,0)</f>
        <v>#N/A</v>
      </c>
    </row>
    <row r="2813" spans="1:25" hidden="1" x14ac:dyDescent="0.25">
      <c r="A2813" t="str">
        <v>ეკატერინე გოგია</v>
      </c>
      <c r="B2813" t="str">
        <v>62001008516</v>
      </c>
      <c r="C2813" s="19" t="str">
        <v/>
      </c>
      <c r="E2813" t="str">
        <v>Female</v>
      </c>
      <c r="F2813" t="b">
        <v>1</v>
      </c>
      <c r="H2813" t="str">
        <v/>
      </c>
      <c r="I2813" t="str">
        <v/>
      </c>
      <c r="J2813" t="str">
        <v/>
      </c>
      <c r="K2813" t="str">
        <v/>
      </c>
      <c r="M2813" t="str">
        <v/>
      </c>
      <c r="N2813" t="str">
        <v/>
      </c>
      <c r="O2813" t="str">
        <v/>
      </c>
      <c r="P2813" t="str">
        <v/>
      </c>
      <c r="Q2813">
        <v>2610</v>
      </c>
      <c r="R2813" t="str">
        <v>bf4d83f9-5064-4958-af6e-e4c21b2e4880</v>
      </c>
      <c r="S2813" t="str">
        <v>94279771-0dd8-44b8-955b-275714b1489b</v>
      </c>
      <c r="T2813" t="str">
        <v>1b9cd40a-c9e0-4008-8de7-a422d2d843fe</v>
      </c>
      <c r="U2813" t="str">
        <v>ICE002812</v>
      </c>
      <c r="V2813" t="b">
        <f>ISNUMBER(MATCH( ""&amp; T2813,  Emploees!AC:AC,0))</f>
        <v>0</v>
      </c>
      <c r="W2813" t="b">
        <f>IF(V2813,FALSE,ISNUMBER(MATCH(T2813,Emploees!B:B,0)))</f>
        <v>0</v>
      </c>
      <c r="X2813" t="b">
        <v>1</v>
      </c>
      <c r="Y2813" t="e">
        <f>MATCH(ROW(),Sheet2!$A$2:$A$8,0)</f>
        <v>#N/A</v>
      </c>
    </row>
    <row r="2814" spans="1:25" hidden="1" x14ac:dyDescent="0.25">
      <c r="A2814" t="str">
        <v>დავით გოზალიშვილი</v>
      </c>
      <c r="B2814" t="str">
        <v>01024017502</v>
      </c>
      <c r="C2814" s="19" t="str">
        <v/>
      </c>
      <c r="E2814" t="str">
        <v>Male</v>
      </c>
      <c r="F2814" t="b">
        <v>1</v>
      </c>
      <c r="H2814" t="str">
        <v/>
      </c>
      <c r="I2814" t="str">
        <v/>
      </c>
      <c r="J2814" t="str">
        <v/>
      </c>
      <c r="K2814" t="str">
        <v/>
      </c>
      <c r="M2814" t="str">
        <v/>
      </c>
      <c r="N2814" t="str">
        <v/>
      </c>
      <c r="O2814" t="str">
        <v/>
      </c>
      <c r="P2814" t="str">
        <v/>
      </c>
      <c r="Q2814">
        <v>2498</v>
      </c>
      <c r="R2814" t="str">
        <v>bf4d83f9-5064-4958-af6e-e4c21b2e4880</v>
      </c>
      <c r="S2814" t="str">
        <v>94279771-0dd8-44b8-955b-275714b1489b</v>
      </c>
      <c r="T2814" t="str">
        <v>7c1ba2fa-9809-48ba-84d6-b4e9850bfaee</v>
      </c>
      <c r="U2814" t="str">
        <v>ICE002813</v>
      </c>
      <c r="V2814" t="b">
        <f>ISNUMBER(MATCH( ""&amp; T2814,  Emploees!AC:AC,0))</f>
        <v>0</v>
      </c>
      <c r="W2814" t="b">
        <f>IF(V2814,FALSE,ISNUMBER(MATCH(T2814,Emploees!B:B,0)))</f>
        <v>0</v>
      </c>
      <c r="X2814" t="b">
        <v>1</v>
      </c>
      <c r="Y2814" t="e">
        <f>MATCH(ROW(),Sheet2!$A$2:$A$8,0)</f>
        <v>#N/A</v>
      </c>
    </row>
    <row r="2815" spans="1:25" hidden="1" x14ac:dyDescent="0.25">
      <c r="A2815" t="str">
        <v>იდეა ქონსთრაქშენი</v>
      </c>
      <c r="B2815" t="str">
        <v>405545030</v>
      </c>
      <c r="C2815" s="19" t="str">
        <v/>
      </c>
      <c r="E2815" t="str">
        <v/>
      </c>
      <c r="F2815" t="str">
        <v/>
      </c>
      <c r="H2815" t="str">
        <v/>
      </c>
      <c r="I2815" t="str">
        <v/>
      </c>
      <c r="J2815" t="str">
        <v/>
      </c>
      <c r="K2815" t="str">
        <v/>
      </c>
      <c r="M2815" t="str">
        <v/>
      </c>
      <c r="N2815" t="str">
        <v/>
      </c>
      <c r="O2815" t="str">
        <v/>
      </c>
      <c r="P2815" t="str">
        <v/>
      </c>
      <c r="Q2815">
        <v>2708</v>
      </c>
      <c r="R2815" t="str">
        <v>0d51a686-652b-478f-9502-50b11abafa54</v>
      </c>
      <c r="S2815" t="str">
        <v>94279771-0dd8-44b8-955b-275714b1489b</v>
      </c>
      <c r="T2815" t="str">
        <v>87d80b0a-63a6-42e1-85e9-48e0c4989032</v>
      </c>
      <c r="U2815" t="str">
        <v>ICE002814</v>
      </c>
      <c r="V2815" t="b">
        <f>ISNUMBER(MATCH( ""&amp; T2815,  Emploees!AC:AC,0))</f>
        <v>0</v>
      </c>
      <c r="W2815" t="b">
        <f>IF(V2815,FALSE,ISNUMBER(MATCH(T2815,Emploees!B:B,0)))</f>
        <v>0</v>
      </c>
      <c r="X2815" t="b">
        <v>1</v>
      </c>
      <c r="Y2815" t="e">
        <f>MATCH(ROW(),Sheet2!$A$2:$A$8,0)</f>
        <v>#N/A</v>
      </c>
    </row>
    <row r="2816" spans="1:25" hidden="1" x14ac:dyDescent="0.25">
      <c r="A2816" t="str">
        <v>სსიპ შსს სახელმწიფო მატერიალური რეზერვების დეპარტამენტი</v>
      </c>
      <c r="B2816" t="str">
        <v>202191289</v>
      </c>
      <c r="C2816" s="19" t="str">
        <v/>
      </c>
      <c r="E2816" t="str">
        <v/>
      </c>
      <c r="F2816" t="str">
        <v/>
      </c>
      <c r="H2816" t="str">
        <v/>
      </c>
      <c r="I2816" t="str">
        <v/>
      </c>
      <c r="J2816" t="str">
        <v/>
      </c>
      <c r="K2816" t="str">
        <v/>
      </c>
      <c r="M2816" t="str">
        <v/>
      </c>
      <c r="N2816" t="str">
        <v/>
      </c>
      <c r="O2816" t="str">
        <v/>
      </c>
      <c r="P2816" t="str">
        <v/>
      </c>
      <c r="Q2816" t="str">
        <v/>
      </c>
      <c r="R2816" t="str">
        <v>af6bac17-8f0a-46c3-b1f3-4b7332d7ad7d</v>
      </c>
      <c r="S2816" t="str">
        <v>94279771-0dd8-44b8-955b-275714b1489b</v>
      </c>
      <c r="T2816" t="str">
        <v>838054f1-4c30-4cc9-a1a3-6b798b864acd</v>
      </c>
      <c r="U2816" t="str">
        <v>ICE002815</v>
      </c>
      <c r="V2816" t="b">
        <f>ISNUMBER(MATCH( ""&amp; T2816,  Emploees!AC:AC,0))</f>
        <v>0</v>
      </c>
      <c r="W2816" t="b">
        <f>IF(V2816,FALSE,ISNUMBER(MATCH(T2816,Emploees!B:B,0)))</f>
        <v>0</v>
      </c>
      <c r="X2816" t="b">
        <v>1</v>
      </c>
      <c r="Y2816" t="e">
        <f>MATCH(ROW(),Sheet2!$A$2:$A$8,0)</f>
        <v>#N/A</v>
      </c>
    </row>
    <row r="2817" spans="1:25" hidden="1" x14ac:dyDescent="0.25">
      <c r="A2817" t="str">
        <v>ჯეო ჰოთელიერს გრუფ</v>
      </c>
      <c r="B2817" t="str">
        <v>401967699</v>
      </c>
      <c r="C2817" s="19" t="str">
        <v/>
      </c>
      <c r="E2817" t="str">
        <v/>
      </c>
      <c r="F2817" t="str">
        <v/>
      </c>
      <c r="H2817" t="str">
        <v/>
      </c>
      <c r="I2817" t="str">
        <v/>
      </c>
      <c r="J2817" t="str">
        <v/>
      </c>
      <c r="K2817" t="str">
        <v/>
      </c>
      <c r="M2817" t="str">
        <v/>
      </c>
      <c r="N2817" t="str">
        <v/>
      </c>
      <c r="O2817" t="str">
        <v/>
      </c>
      <c r="P2817" t="str">
        <v/>
      </c>
      <c r="Q2817">
        <v>2706</v>
      </c>
      <c r="R2817" t="str">
        <v>0d51a686-652b-478f-9502-50b11abafa54</v>
      </c>
      <c r="S2817" t="str">
        <v>94279771-0dd8-44b8-955b-275714b1489b</v>
      </c>
      <c r="T2817" t="str">
        <v>922bc35c-449a-4aab-a81d-b5f9ed88a077</v>
      </c>
      <c r="U2817" t="str">
        <v>ICE002816</v>
      </c>
      <c r="V2817" t="b">
        <f>ISNUMBER(MATCH( ""&amp; T2817,  Emploees!AC:AC,0))</f>
        <v>0</v>
      </c>
      <c r="W2817" t="b">
        <f>IF(V2817,FALSE,ISNUMBER(MATCH(T2817,Emploees!B:B,0)))</f>
        <v>0</v>
      </c>
      <c r="X2817" t="b">
        <v>1</v>
      </c>
      <c r="Y2817" t="e">
        <f>MATCH(ROW(),Sheet2!$A$2:$A$8,0)</f>
        <v>#N/A</v>
      </c>
    </row>
    <row r="2818" spans="1:25" hidden="1" x14ac:dyDescent="0.25">
      <c r="A2818" t="str">
        <v>ეიფოსი</v>
      </c>
      <c r="B2818" t="str">
        <v>400223496</v>
      </c>
      <c r="C2818" s="19" t="str">
        <v/>
      </c>
      <c r="E2818" t="str">
        <v/>
      </c>
      <c r="F2818" t="str">
        <v/>
      </c>
      <c r="H2818" t="str">
        <v/>
      </c>
      <c r="I2818" t="str">
        <v/>
      </c>
      <c r="J2818" t="str">
        <v/>
      </c>
      <c r="K2818" t="str">
        <v/>
      </c>
      <c r="M2818" t="str">
        <v/>
      </c>
      <c r="N2818" t="str">
        <v/>
      </c>
      <c r="O2818" t="str">
        <v/>
      </c>
      <c r="P2818" t="str">
        <v/>
      </c>
      <c r="Q2818">
        <v>2703</v>
      </c>
      <c r="R2818" t="str">
        <v>0d51a686-652b-478f-9502-50b11abafa54</v>
      </c>
      <c r="S2818" t="str">
        <v>94279771-0dd8-44b8-955b-275714b1489b</v>
      </c>
      <c r="T2818" t="str">
        <v>be06f04c-d933-4e7f-82b0-52130ac19f37</v>
      </c>
      <c r="U2818" t="str">
        <v>ICE002817</v>
      </c>
      <c r="V2818" t="b">
        <f>ISNUMBER(MATCH( ""&amp; T2818,  Emploees!AC:AC,0))</f>
        <v>0</v>
      </c>
      <c r="W2818" t="b">
        <f>IF(V2818,FALSE,ISNUMBER(MATCH(T2818,Emploees!B:B,0)))</f>
        <v>0</v>
      </c>
      <c r="X2818" t="b">
        <v>1</v>
      </c>
      <c r="Y2818" t="e">
        <f>MATCH(ROW(),Sheet2!$A$2:$A$8,0)</f>
        <v>#N/A</v>
      </c>
    </row>
    <row r="2819" spans="1:25" hidden="1" x14ac:dyDescent="0.25">
      <c r="A2819" t="str">
        <v>ბაუსფეისი</v>
      </c>
      <c r="B2819" t="str">
        <v>402286021</v>
      </c>
      <c r="C2819" s="19" t="str">
        <v/>
      </c>
      <c r="E2819" t="str">
        <v/>
      </c>
      <c r="F2819" t="str">
        <v/>
      </c>
      <c r="H2819" t="str">
        <v/>
      </c>
      <c r="I2819" t="str">
        <v/>
      </c>
      <c r="J2819" t="str">
        <v/>
      </c>
      <c r="K2819" t="str">
        <v/>
      </c>
      <c r="M2819" t="str">
        <v/>
      </c>
      <c r="N2819" t="str">
        <v/>
      </c>
      <c r="O2819" t="str">
        <v/>
      </c>
      <c r="P2819" t="str">
        <v/>
      </c>
      <c r="Q2819">
        <v>2688</v>
      </c>
      <c r="R2819" t="str">
        <v>0d51a686-652b-478f-9502-50b11abafa54</v>
      </c>
      <c r="S2819" t="str">
        <v>94279771-0dd8-44b8-955b-275714b1489b</v>
      </c>
      <c r="T2819" t="str">
        <v>0766c071-8727-4f0a-a10b-6d7295587900</v>
      </c>
      <c r="U2819" t="str">
        <v>ICE002818</v>
      </c>
      <c r="V2819" t="b">
        <f>ISNUMBER(MATCH( ""&amp; T2819,  Emploees!AC:AC,0))</f>
        <v>0</v>
      </c>
      <c r="W2819" t="b">
        <f>IF(V2819,FALSE,ISNUMBER(MATCH(T2819,Emploees!B:B,0)))</f>
        <v>0</v>
      </c>
      <c r="X2819" t="b">
        <v>1</v>
      </c>
      <c r="Y2819" t="e">
        <f>MATCH(ROW(),Sheet2!$A$2:$A$8,0)</f>
        <v>#N/A</v>
      </c>
    </row>
    <row r="2820" spans="1:25" hidden="1" x14ac:dyDescent="0.25">
      <c r="A2820" t="str">
        <v>ვეფხია თანდილაშვილი</v>
      </c>
      <c r="B2820" t="str">
        <v>01001014630</v>
      </c>
      <c r="C2820" s="19" t="str">
        <v/>
      </c>
      <c r="E2820" t="str">
        <v>Male</v>
      </c>
      <c r="F2820" t="b">
        <v>1</v>
      </c>
      <c r="H2820" t="str">
        <v/>
      </c>
      <c r="I2820" t="str">
        <v/>
      </c>
      <c r="J2820" t="str">
        <v/>
      </c>
      <c r="K2820" t="str">
        <v/>
      </c>
      <c r="M2820" t="str">
        <v/>
      </c>
      <c r="N2820" t="str">
        <v/>
      </c>
      <c r="O2820" t="str">
        <v/>
      </c>
      <c r="P2820" t="str">
        <v/>
      </c>
      <c r="Q2820" t="str">
        <v/>
      </c>
      <c r="R2820" t="str">
        <v>bf4d83f9-5064-4958-af6e-e4c21b2e4880</v>
      </c>
      <c r="S2820" t="str">
        <v>94279771-0dd8-44b8-955b-275714b1489b</v>
      </c>
      <c r="T2820" t="str">
        <v>6f5950a8-ffdb-4d40-b944-d6e92eaeb56d</v>
      </c>
      <c r="U2820" t="str">
        <v>ICE002819</v>
      </c>
      <c r="V2820" t="b">
        <f>ISNUMBER(MATCH( ""&amp; T2820,  Emploees!AC:AC,0))</f>
        <v>0</v>
      </c>
      <c r="W2820" t="b">
        <f>IF(V2820,FALSE,ISNUMBER(MATCH(T2820,Emploees!B:B,0)))</f>
        <v>0</v>
      </c>
      <c r="X2820" t="b">
        <v>1</v>
      </c>
      <c r="Y2820" t="e">
        <f>MATCH(ROW(),Sheet2!$A$2:$A$8,0)</f>
        <v>#N/A</v>
      </c>
    </row>
    <row r="2821" spans="1:25" hidden="1" x14ac:dyDescent="0.25">
      <c r="A2821" t="str">
        <v>რაულ საგინაძე</v>
      </c>
      <c r="B2821" t="str">
        <v>61009028376</v>
      </c>
      <c r="C2821" s="19" t="str">
        <v/>
      </c>
      <c r="E2821" t="str">
        <v>Male</v>
      </c>
      <c r="F2821" t="str">
        <v/>
      </c>
      <c r="H2821" t="str">
        <v/>
      </c>
      <c r="I2821" t="str">
        <v/>
      </c>
      <c r="J2821" t="str">
        <v/>
      </c>
      <c r="K2821" t="str">
        <v/>
      </c>
      <c r="M2821" t="str">
        <v/>
      </c>
      <c r="N2821" t="str">
        <v/>
      </c>
      <c r="O2821" t="str">
        <v/>
      </c>
      <c r="P2821" t="str">
        <v/>
      </c>
      <c r="Q2821">
        <v>2694</v>
      </c>
      <c r="R2821" t="str">
        <v>ba538574-e93f-4ce8-a780-667b61fc970a</v>
      </c>
      <c r="S2821" t="str">
        <v>94279771-0dd8-44b8-955b-275714b1489b</v>
      </c>
      <c r="T2821" t="str">
        <v>5bed74d6-68af-454d-9951-6d2dc0aba20b</v>
      </c>
      <c r="U2821" t="str">
        <v>ICE002820</v>
      </c>
      <c r="V2821" t="b">
        <f>ISNUMBER(MATCH( ""&amp; T2821,  Emploees!AC:AC,0))</f>
        <v>0</v>
      </c>
      <c r="W2821" t="b">
        <f>IF(V2821,FALSE,ISNUMBER(MATCH(T2821,Emploees!B:B,0)))</f>
        <v>0</v>
      </c>
      <c r="X2821" t="b">
        <v>1</v>
      </c>
      <c r="Y2821" t="e">
        <f>MATCH(ROW(),Sheet2!$A$2:$A$8,0)</f>
        <v>#N/A</v>
      </c>
    </row>
    <row r="2822" spans="1:25" hidden="1" x14ac:dyDescent="0.25">
      <c r="A2822" t="str">
        <v>მარად შაინიძე</v>
      </c>
      <c r="B2822" t="str">
        <v>61009027854</v>
      </c>
      <c r="C2822" s="19" t="str">
        <v/>
      </c>
      <c r="E2822" t="str">
        <v>Male</v>
      </c>
      <c r="F2822" t="str">
        <v/>
      </c>
      <c r="H2822" t="str">
        <v/>
      </c>
      <c r="I2822" t="str">
        <v/>
      </c>
      <c r="J2822" t="str">
        <v/>
      </c>
      <c r="K2822" t="str">
        <v/>
      </c>
      <c r="M2822" t="str">
        <v/>
      </c>
      <c r="N2822" t="str">
        <v/>
      </c>
      <c r="O2822" t="str">
        <v/>
      </c>
      <c r="P2822" t="str">
        <v/>
      </c>
      <c r="Q2822">
        <v>2695</v>
      </c>
      <c r="R2822" t="str">
        <v>ba538574-e93f-4ce8-a780-667b61fc970a</v>
      </c>
      <c r="S2822" t="str">
        <v>94279771-0dd8-44b8-955b-275714b1489b</v>
      </c>
      <c r="T2822" t="str">
        <v>075c65d4-f2f9-47c5-8b56-4815ca171b96</v>
      </c>
      <c r="U2822" t="str">
        <v>ICE002821</v>
      </c>
      <c r="V2822" t="b">
        <f>ISNUMBER(MATCH( ""&amp; T2822,  Emploees!AC:AC,0))</f>
        <v>0</v>
      </c>
      <c r="W2822" t="b">
        <f>IF(V2822,FALSE,ISNUMBER(MATCH(T2822,Emploees!B:B,0)))</f>
        <v>0</v>
      </c>
      <c r="X2822" t="b">
        <v>1</v>
      </c>
      <c r="Y2822" t="e">
        <f>MATCH(ROW(),Sheet2!$A$2:$A$8,0)</f>
        <v>#N/A</v>
      </c>
    </row>
    <row r="2823" spans="1:25" hidden="1" x14ac:dyDescent="0.25">
      <c r="A2823" t="str">
        <v>ოლეგ კაპლიევ</v>
      </c>
      <c r="B2823" t="str">
        <v>345720703</v>
      </c>
      <c r="C2823" s="19" t="str">
        <v/>
      </c>
      <c r="E2823" t="str">
        <v>Male</v>
      </c>
      <c r="F2823" t="str">
        <v/>
      </c>
      <c r="H2823" t="str">
        <v/>
      </c>
      <c r="I2823" t="str">
        <v/>
      </c>
      <c r="J2823" t="str">
        <v/>
      </c>
      <c r="K2823" t="str">
        <v/>
      </c>
      <c r="M2823" t="str">
        <v/>
      </c>
      <c r="N2823" t="str">
        <v/>
      </c>
      <c r="O2823" t="str">
        <v/>
      </c>
      <c r="P2823" t="str">
        <v/>
      </c>
      <c r="Q2823">
        <v>2702</v>
      </c>
      <c r="R2823" t="str">
        <v>ba538574-e93f-4ce8-a780-667b61fc970a</v>
      </c>
      <c r="S2823" t="str">
        <v>94279771-0dd8-44b8-955b-275714b1489b</v>
      </c>
      <c r="T2823" t="str">
        <v>95d0f9a5-9cfd-4cba-91eb-74381805ea19</v>
      </c>
      <c r="U2823" t="str">
        <v>ICE002822</v>
      </c>
      <c r="V2823" t="b">
        <f>ISNUMBER(MATCH( ""&amp; T2823,  Emploees!AC:AC,0))</f>
        <v>0</v>
      </c>
      <c r="W2823" t="b">
        <f>IF(V2823,FALSE,ISNUMBER(MATCH(T2823,Emploees!B:B,0)))</f>
        <v>0</v>
      </c>
      <c r="X2823" t="b">
        <v>1</v>
      </c>
      <c r="Y2823" t="e">
        <f>MATCH(ROW(),Sheet2!$A$2:$A$8,0)</f>
        <v>#N/A</v>
      </c>
    </row>
    <row r="2824" spans="1:25" hidden="1" x14ac:dyDescent="0.25">
      <c r="A2824" t="str">
        <v>არქი მეინთენენს</v>
      </c>
      <c r="B2824" t="str">
        <v>405752957</v>
      </c>
      <c r="C2824" s="19" t="str">
        <v/>
      </c>
      <c r="E2824" t="str">
        <v/>
      </c>
      <c r="F2824" t="str">
        <v/>
      </c>
      <c r="H2824" t="str">
        <v/>
      </c>
      <c r="I2824" t="str">
        <v/>
      </c>
      <c r="J2824" t="str">
        <v/>
      </c>
      <c r="K2824" t="str">
        <v/>
      </c>
      <c r="M2824" t="str">
        <v/>
      </c>
      <c r="N2824" t="str">
        <v/>
      </c>
      <c r="O2824" t="str">
        <v/>
      </c>
      <c r="P2824" t="str">
        <v/>
      </c>
      <c r="Q2824">
        <v>2687</v>
      </c>
      <c r="R2824" t="str">
        <v>0d51a686-652b-478f-9502-50b11abafa54</v>
      </c>
      <c r="S2824" t="str">
        <v>94279771-0dd8-44b8-955b-275714b1489b</v>
      </c>
      <c r="T2824" t="str">
        <v>e4776dbb-f3fc-4669-bb43-a1b7c87b7c59</v>
      </c>
      <c r="U2824" t="str">
        <v>ICE002823</v>
      </c>
      <c r="V2824" t="b">
        <f>ISNUMBER(MATCH( ""&amp; T2824,  Emploees!AC:AC,0))</f>
        <v>0</v>
      </c>
      <c r="W2824" t="b">
        <f>IF(V2824,FALSE,ISNUMBER(MATCH(T2824,Emploees!B:B,0)))</f>
        <v>0</v>
      </c>
      <c r="X2824" t="b">
        <v>1</v>
      </c>
      <c r="Y2824" t="e">
        <f>MATCH(ROW(),Sheet2!$A$2:$A$8,0)</f>
        <v>#N/A</v>
      </c>
    </row>
    <row r="2825" spans="1:25" hidden="1" x14ac:dyDescent="0.25">
      <c r="A2825" t="str">
        <v>ანა კომახიძე</v>
      </c>
      <c r="B2825" t="str">
        <v>61001084981</v>
      </c>
      <c r="C2825" s="19" t="str">
        <v/>
      </c>
      <c r="E2825" t="str">
        <v>Female</v>
      </c>
      <c r="F2825" t="b">
        <v>1</v>
      </c>
      <c r="H2825" t="str">
        <v/>
      </c>
      <c r="I2825" t="str">
        <v/>
      </c>
      <c r="J2825" t="str">
        <v/>
      </c>
      <c r="K2825" t="str">
        <v/>
      </c>
      <c r="M2825" t="str">
        <v/>
      </c>
      <c r="N2825" t="str">
        <v/>
      </c>
      <c r="O2825" t="str">
        <v/>
      </c>
      <c r="P2825" t="str">
        <v/>
      </c>
      <c r="Q2825">
        <v>2692</v>
      </c>
      <c r="R2825" t="str">
        <v>bf4d83f9-5064-4958-af6e-e4c21b2e4880</v>
      </c>
      <c r="S2825" t="str">
        <v>94279771-0dd8-44b8-955b-275714b1489b</v>
      </c>
      <c r="T2825" t="str">
        <v>a37cedac-025a-4fb9-8fa8-11cf62744e91</v>
      </c>
      <c r="U2825" t="str">
        <v>ICE002824</v>
      </c>
      <c r="V2825" t="b">
        <f>ISNUMBER(MATCH( ""&amp; T2825,  Emploees!AC:AC,0))</f>
        <v>0</v>
      </c>
      <c r="W2825" t="b">
        <f>IF(V2825,FALSE,ISNUMBER(MATCH(T2825,Emploees!B:B,0)))</f>
        <v>0</v>
      </c>
      <c r="X2825" t="b">
        <v>1</v>
      </c>
      <c r="Y2825" t="e">
        <f>MATCH(ROW(),Sheet2!$A$2:$A$8,0)</f>
        <v>#N/A</v>
      </c>
    </row>
    <row r="2826" spans="1:25" hidden="1" x14ac:dyDescent="0.25">
      <c r="A2826" t="str">
        <v>მაია ჩავლეიშვილი</v>
      </c>
      <c r="B2826" t="str">
        <v>01021017124</v>
      </c>
      <c r="C2826" s="19" t="str">
        <v/>
      </c>
      <c r="E2826" t="str">
        <v>Female</v>
      </c>
      <c r="F2826" t="b">
        <v>1</v>
      </c>
      <c r="H2826" t="str">
        <v/>
      </c>
      <c r="I2826" t="str">
        <v/>
      </c>
      <c r="J2826" t="str">
        <v/>
      </c>
      <c r="K2826" t="str">
        <v/>
      </c>
      <c r="M2826" t="str">
        <v/>
      </c>
      <c r="N2826" t="str">
        <v/>
      </c>
      <c r="O2826" t="str">
        <v/>
      </c>
      <c r="P2826" t="str">
        <v/>
      </c>
      <c r="Q2826">
        <v>2693</v>
      </c>
      <c r="R2826" t="str">
        <v>bf4d83f9-5064-4958-af6e-e4c21b2e4880</v>
      </c>
      <c r="S2826" t="str">
        <v>94279771-0dd8-44b8-955b-275714b1489b</v>
      </c>
      <c r="T2826" t="str">
        <v>3bcb36cb-f2ad-4468-91ae-2e44f07c8bab</v>
      </c>
      <c r="U2826" t="str">
        <v>ICE002825</v>
      </c>
      <c r="V2826" t="b">
        <f>ISNUMBER(MATCH( ""&amp; T2826,  Emploees!AC:AC,0))</f>
        <v>0</v>
      </c>
      <c r="W2826" t="b">
        <f>IF(V2826,FALSE,ISNUMBER(MATCH(T2826,Emploees!B:B,0)))</f>
        <v>0</v>
      </c>
      <c r="X2826" t="b">
        <v>1</v>
      </c>
      <c r="Y2826" t="e">
        <f>MATCH(ROW(),Sheet2!$A$2:$A$8,0)</f>
        <v>#N/A</v>
      </c>
    </row>
    <row r="2827" spans="1:25" hidden="1" x14ac:dyDescent="0.25">
      <c r="A2827" t="str">
        <v>ზურაბი ღოღაძე</v>
      </c>
      <c r="B2827" t="str">
        <v>01027037072</v>
      </c>
      <c r="C2827" s="19" t="str">
        <v/>
      </c>
      <c r="E2827" t="str">
        <v>Male</v>
      </c>
      <c r="F2827" t="b">
        <v>1</v>
      </c>
      <c r="H2827" t="str">
        <v/>
      </c>
      <c r="I2827" t="str">
        <v/>
      </c>
      <c r="J2827" t="str">
        <v/>
      </c>
      <c r="K2827" t="str">
        <v>GE43BG0000000580628553</v>
      </c>
      <c r="M2827" t="str">
        <v/>
      </c>
      <c r="N2827" t="str">
        <v/>
      </c>
      <c r="O2827" t="str">
        <v/>
      </c>
      <c r="P2827" t="str">
        <v/>
      </c>
      <c r="Q2827" t="str">
        <v/>
      </c>
      <c r="R2827" t="str">
        <v>bf4d83f9-5064-4958-af6e-e4c21b2e4880</v>
      </c>
      <c r="S2827" t="str">
        <v>94279771-0dd8-44b8-955b-275714b1489b</v>
      </c>
      <c r="T2827" t="str">
        <v>f162a6a1-502c-438d-ac92-bd406de6fdd6</v>
      </c>
      <c r="U2827" t="str">
        <v>ICE002826</v>
      </c>
      <c r="V2827" t="b">
        <f>ISNUMBER(MATCH( ""&amp; T2827,  Emploees!AC:AC,0))</f>
        <v>0</v>
      </c>
      <c r="W2827" t="b">
        <f>IF(V2827,FALSE,ISNUMBER(MATCH(T2827,Emploees!B:B,0)))</f>
        <v>0</v>
      </c>
      <c r="X2827" t="b">
        <v>1</v>
      </c>
      <c r="Y2827" t="e">
        <f>MATCH(ROW(),Sheet2!$A$2:$A$8,0)</f>
        <v>#N/A</v>
      </c>
    </row>
    <row r="2828" spans="1:25" hidden="1" x14ac:dyDescent="0.25">
      <c r="A2828" t="str">
        <v>დავით ირემაძე</v>
      </c>
      <c r="B2828" t="str">
        <v>46001023155</v>
      </c>
      <c r="C2828" s="19" t="str">
        <v/>
      </c>
      <c r="E2828" t="str">
        <v>Male</v>
      </c>
      <c r="F2828" t="b">
        <v>1</v>
      </c>
      <c r="H2828" t="str">
        <v/>
      </c>
      <c r="I2828" t="str">
        <v/>
      </c>
      <c r="J2828" t="str">
        <v/>
      </c>
      <c r="K2828" t="str">
        <v/>
      </c>
      <c r="M2828" t="str">
        <v/>
      </c>
      <c r="N2828" t="str">
        <v/>
      </c>
      <c r="O2828" t="str">
        <v/>
      </c>
      <c r="P2828" t="str">
        <v/>
      </c>
      <c r="Q2828" t="str">
        <v/>
      </c>
      <c r="R2828" t="str">
        <v>bf4d83f9-5064-4958-af6e-e4c21b2e4880</v>
      </c>
      <c r="S2828" t="str">
        <v>94279771-0dd8-44b8-955b-275714b1489b</v>
      </c>
      <c r="T2828" t="str">
        <v>38867cb5-3ffd-48b1-9ad7-31854ab9ecca</v>
      </c>
      <c r="U2828" t="str">
        <v>ICE002827</v>
      </c>
      <c r="V2828" t="b">
        <f>ISNUMBER(MATCH( ""&amp; T2828,  Emploees!AC:AC,0))</f>
        <v>0</v>
      </c>
      <c r="W2828" t="b">
        <f>IF(V2828,FALSE,ISNUMBER(MATCH(T2828,Emploees!B:B,0)))</f>
        <v>0</v>
      </c>
      <c r="X2828" t="b">
        <v>1</v>
      </c>
      <c r="Y2828" t="e">
        <f>MATCH(ROW(),Sheet2!$A$2:$A$8,0)</f>
        <v>#N/A</v>
      </c>
    </row>
    <row r="2829" spans="1:25" hidden="1" x14ac:dyDescent="0.25">
      <c r="A2829" t="str">
        <v>ვახტანგ ინჯგია</v>
      </c>
      <c r="B2829" t="str">
        <v>01701118706</v>
      </c>
      <c r="C2829" s="19" t="str">
        <v/>
      </c>
      <c r="E2829" t="str">
        <v>Male</v>
      </c>
      <c r="F2829" t="str">
        <v/>
      </c>
      <c r="H2829" t="str">
        <v/>
      </c>
      <c r="I2829" t="str">
        <v/>
      </c>
      <c r="J2829" t="str">
        <v/>
      </c>
      <c r="K2829" t="str">
        <v>GE46BG0000000161908308</v>
      </c>
      <c r="M2829" t="str">
        <v/>
      </c>
      <c r="N2829" t="str">
        <v/>
      </c>
      <c r="O2829" t="str">
        <v/>
      </c>
      <c r="P2829" t="str">
        <v/>
      </c>
      <c r="Q2829">
        <v>2712</v>
      </c>
      <c r="R2829" t="str">
        <v>ba538574-e93f-4ce8-a780-667b61fc970a</v>
      </c>
      <c r="S2829" t="str">
        <v>94279771-0dd8-44b8-955b-275714b1489b</v>
      </c>
      <c r="T2829" t="str">
        <v>aa782304-354c-442a-80fd-e501d5e33114</v>
      </c>
      <c r="U2829" t="str">
        <v>ICE002828</v>
      </c>
      <c r="V2829" t="b">
        <f>ISNUMBER(MATCH( ""&amp; T2829,  Emploees!AC:AC,0))</f>
        <v>0</v>
      </c>
      <c r="W2829" t="b">
        <f>IF(V2829,FALSE,ISNUMBER(MATCH(T2829,Emploees!B:B,0)))</f>
        <v>0</v>
      </c>
      <c r="X2829" t="b">
        <v>1</v>
      </c>
      <c r="Y2829" t="e">
        <f>MATCH(ROW(),Sheet2!$A$2:$A$8,0)</f>
        <v>#N/A</v>
      </c>
    </row>
    <row r="2830" spans="1:25" hidden="1" x14ac:dyDescent="0.25">
      <c r="A2830" t="str">
        <v>ბორა +</v>
      </c>
      <c r="B2830" t="str">
        <v>206307619</v>
      </c>
      <c r="C2830" s="19" t="str">
        <v/>
      </c>
      <c r="E2830" t="str">
        <v/>
      </c>
      <c r="F2830" t="str">
        <v/>
      </c>
      <c r="H2830" t="str">
        <v/>
      </c>
      <c r="I2830" t="str">
        <v/>
      </c>
      <c r="J2830" t="str">
        <v/>
      </c>
      <c r="K2830" t="str">
        <v/>
      </c>
      <c r="M2830" t="str">
        <v/>
      </c>
      <c r="N2830" t="str">
        <v/>
      </c>
      <c r="O2830" t="str">
        <v/>
      </c>
      <c r="P2830" t="str">
        <v/>
      </c>
      <c r="Q2830">
        <v>2274</v>
      </c>
      <c r="R2830" t="str">
        <v>0d51a686-652b-478f-9502-50b11abafa54</v>
      </c>
      <c r="S2830" t="str">
        <v>94279771-0dd8-44b8-955b-275714b1489b</v>
      </c>
      <c r="T2830" t="str">
        <v>ba96c22f-2a28-4cb9-a672-b5195db13994</v>
      </c>
      <c r="U2830" t="str">
        <v>ICE002829</v>
      </c>
      <c r="V2830" t="b">
        <f>ISNUMBER(MATCH( ""&amp; T2830,  Emploees!AC:AC,0))</f>
        <v>0</v>
      </c>
      <c r="W2830" t="b">
        <f>IF(V2830,FALSE,ISNUMBER(MATCH(T2830,Emploees!B:B,0)))</f>
        <v>0</v>
      </c>
      <c r="X2830" t="b">
        <v>1</v>
      </c>
      <c r="Y2830" t="e">
        <f>MATCH(ROW(),Sheet2!$A$2:$A$8,0)</f>
        <v>#N/A</v>
      </c>
    </row>
    <row r="2831" spans="1:25" hidden="1" x14ac:dyDescent="0.25">
      <c r="A2831" t="str">
        <v>ფალლაჰა მონა</v>
      </c>
      <c r="B2831" t="str">
        <v>LR1331828</v>
      </c>
      <c r="C2831" s="19" t="str">
        <v/>
      </c>
      <c r="E2831" t="str">
        <v>Female</v>
      </c>
      <c r="F2831" t="b">
        <v>0</v>
      </c>
      <c r="H2831" t="str">
        <v/>
      </c>
      <c r="I2831" t="str">
        <v/>
      </c>
      <c r="J2831" t="str">
        <v/>
      </c>
      <c r="K2831" t="str">
        <v/>
      </c>
      <c r="M2831" t="str">
        <v/>
      </c>
      <c r="N2831" t="str">
        <v/>
      </c>
      <c r="O2831" t="str">
        <v/>
      </c>
      <c r="P2831" t="str">
        <v/>
      </c>
      <c r="Q2831">
        <v>2707</v>
      </c>
      <c r="R2831" t="str">
        <v>bf4d83f9-5064-4958-af6e-e4c21b2e4880</v>
      </c>
      <c r="S2831" t="str">
        <v>e10e3a85-48b9-4f5e-89c0-9b6554d96013</v>
      </c>
      <c r="T2831" t="str">
        <v>f41e2ac5-0e57-41cb-b8b7-2dd8dc1a8bf4</v>
      </c>
      <c r="U2831" t="str">
        <v>ICE002830</v>
      </c>
      <c r="V2831" t="b">
        <f>ISNUMBER(MATCH( ""&amp; T2831,  Emploees!AC:AC,0))</f>
        <v>0</v>
      </c>
      <c r="W2831" t="b">
        <f>IF(V2831,FALSE,ISNUMBER(MATCH(T2831,Emploees!B:B,0)))</f>
        <v>0</v>
      </c>
      <c r="X2831" t="b">
        <v>1</v>
      </c>
      <c r="Y2831" t="e">
        <f>MATCH(ROW(),Sheet2!$A$2:$A$8,0)</f>
        <v>#N/A</v>
      </c>
    </row>
    <row r="2832" spans="1:25" hidden="1" x14ac:dyDescent="0.25">
      <c r="A2832" t="str">
        <v>ოფის მიქსი</v>
      </c>
      <c r="B2832" t="str">
        <v>401951456</v>
      </c>
      <c r="C2832" s="19" t="str">
        <v/>
      </c>
      <c r="E2832" t="str">
        <v/>
      </c>
      <c r="F2832" t="str">
        <v/>
      </c>
      <c r="H2832" t="str">
        <v/>
      </c>
      <c r="I2832" t="str">
        <v/>
      </c>
      <c r="J2832" t="str">
        <v/>
      </c>
      <c r="K2832" t="str">
        <v/>
      </c>
      <c r="M2832" t="str">
        <v/>
      </c>
      <c r="N2832" t="str">
        <v/>
      </c>
      <c r="O2832" t="str">
        <v/>
      </c>
      <c r="P2832" t="str">
        <v/>
      </c>
      <c r="Q2832">
        <v>2678</v>
      </c>
      <c r="R2832" t="str">
        <v>0d51a686-652b-478f-9502-50b11abafa54</v>
      </c>
      <c r="S2832" t="str">
        <v>94279771-0dd8-44b8-955b-275714b1489b</v>
      </c>
      <c r="T2832" t="str">
        <v>2cc0e4fd-232e-4d7c-b5bd-972c0c56602b</v>
      </c>
      <c r="U2832" t="str">
        <v>ICE002831</v>
      </c>
      <c r="V2832" t="b">
        <f>ISNUMBER(MATCH( ""&amp; T2832,  Emploees!AC:AC,0))</f>
        <v>0</v>
      </c>
      <c r="W2832" t="b">
        <f>IF(V2832,FALSE,ISNUMBER(MATCH(T2832,Emploees!B:B,0)))</f>
        <v>0</v>
      </c>
      <c r="X2832" t="b">
        <v>1</v>
      </c>
      <c r="Y2832" t="e">
        <f>MATCH(ROW(),Sheet2!$A$2:$A$8,0)</f>
        <v>#N/A</v>
      </c>
    </row>
    <row r="2833" spans="1:25" hidden="1" x14ac:dyDescent="0.25">
      <c r="A2833" t="str">
        <v>ბილდერსი</v>
      </c>
      <c r="B2833" t="str">
        <v>405244677</v>
      </c>
      <c r="C2833" s="19" t="str">
        <v/>
      </c>
      <c r="E2833" t="str">
        <v/>
      </c>
      <c r="F2833" t="str">
        <v/>
      </c>
      <c r="H2833" t="str">
        <v/>
      </c>
      <c r="I2833" t="str">
        <v/>
      </c>
      <c r="J2833" t="str">
        <v/>
      </c>
      <c r="K2833" t="str">
        <v/>
      </c>
      <c r="M2833" t="str">
        <v/>
      </c>
      <c r="N2833" t="str">
        <v/>
      </c>
      <c r="O2833" t="str">
        <v/>
      </c>
      <c r="P2833" t="str">
        <v/>
      </c>
      <c r="Q2833">
        <v>2681</v>
      </c>
      <c r="R2833" t="str">
        <v>0d51a686-652b-478f-9502-50b11abafa54</v>
      </c>
      <c r="S2833" t="str">
        <v>94279771-0dd8-44b8-955b-275714b1489b</v>
      </c>
      <c r="T2833" t="str">
        <v>13306d6d-faab-48fc-bf0e-c96ba9bd6dcd</v>
      </c>
      <c r="U2833" t="str">
        <v>ICE002832</v>
      </c>
      <c r="V2833" t="b">
        <f>ISNUMBER(MATCH( ""&amp; T2833,  Emploees!AC:AC,0))</f>
        <v>0</v>
      </c>
      <c r="W2833" t="b">
        <f>IF(V2833,FALSE,ISNUMBER(MATCH(T2833,Emploees!B:B,0)))</f>
        <v>0</v>
      </c>
      <c r="X2833" t="b">
        <v>1</v>
      </c>
      <c r="Y2833" t="e">
        <f>MATCH(ROW(),Sheet2!$A$2:$A$8,0)</f>
        <v>#N/A</v>
      </c>
    </row>
    <row r="2834" spans="1:25" hidden="1" x14ac:dyDescent="0.25">
      <c r="A2834" t="str">
        <v>სამზეო ყვარელი</v>
      </c>
      <c r="B2834" t="str">
        <v>405748268</v>
      </c>
      <c r="C2834" s="19" t="str">
        <v/>
      </c>
      <c r="E2834" t="str">
        <v/>
      </c>
      <c r="F2834" t="str">
        <v/>
      </c>
      <c r="H2834" t="str">
        <v/>
      </c>
      <c r="I2834" t="str">
        <v/>
      </c>
      <c r="J2834" t="str">
        <v/>
      </c>
      <c r="K2834" t="str">
        <v>GE10BG0000000606043535</v>
      </c>
      <c r="M2834" t="str">
        <v/>
      </c>
      <c r="N2834" t="str">
        <v/>
      </c>
      <c r="O2834" t="str">
        <v/>
      </c>
      <c r="P2834" t="str">
        <v/>
      </c>
      <c r="Q2834">
        <v>2709</v>
      </c>
      <c r="R2834" t="str">
        <v>0d51a686-652b-478f-9502-50b11abafa54</v>
      </c>
      <c r="S2834" t="str">
        <v>94279771-0dd8-44b8-955b-275714b1489b</v>
      </c>
      <c r="T2834" t="str">
        <v>8552e61b-5341-4e48-8dc9-2dcadd5ac20f</v>
      </c>
      <c r="U2834" t="str">
        <v>ICE002833</v>
      </c>
      <c r="V2834" t="b">
        <f>ISNUMBER(MATCH( ""&amp; T2834,  Emploees!AC:AC,0))</f>
        <v>0</v>
      </c>
      <c r="W2834" t="b">
        <f>IF(V2834,FALSE,ISNUMBER(MATCH(T2834,Emploees!B:B,0)))</f>
        <v>0</v>
      </c>
      <c r="X2834" t="b">
        <v>1</v>
      </c>
      <c r="Y2834" t="e">
        <f>MATCH(ROW(),Sheet2!$A$2:$A$8,0)</f>
        <v>#N/A</v>
      </c>
    </row>
    <row r="2835" spans="1:25" hidden="1" x14ac:dyDescent="0.25">
      <c r="A2835" t="str">
        <v>კომპანია იულონ ტრანსი</v>
      </c>
      <c r="B2835" t="str">
        <v>205254259</v>
      </c>
      <c r="C2835" s="19" t="str">
        <v/>
      </c>
      <c r="E2835" t="str">
        <v/>
      </c>
      <c r="F2835" t="str">
        <v/>
      </c>
      <c r="H2835" t="str">
        <v/>
      </c>
      <c r="I2835" t="str">
        <v/>
      </c>
      <c r="J2835" t="str">
        <v/>
      </c>
      <c r="K2835" t="str">
        <v/>
      </c>
      <c r="M2835" t="str">
        <v/>
      </c>
      <c r="N2835" t="str">
        <v/>
      </c>
      <c r="O2835" t="str">
        <v/>
      </c>
      <c r="P2835" t="str">
        <v/>
      </c>
      <c r="Q2835">
        <v>2716</v>
      </c>
      <c r="R2835" t="str">
        <v>0d51a686-652b-478f-9502-50b11abafa54</v>
      </c>
      <c r="S2835" t="str">
        <v>94279771-0dd8-44b8-955b-275714b1489b</v>
      </c>
      <c r="T2835" t="str">
        <v>6e55de2b-c732-482d-9e62-93dab1cc44ad</v>
      </c>
      <c r="U2835" t="str">
        <v>ICE002834</v>
      </c>
      <c r="V2835" t="b">
        <f>ISNUMBER(MATCH( ""&amp; T2835,  Emploees!AC:AC,0))</f>
        <v>0</v>
      </c>
      <c r="W2835" t="b">
        <f>IF(V2835,FALSE,ISNUMBER(MATCH(T2835,Emploees!B:B,0)))</f>
        <v>0</v>
      </c>
      <c r="X2835" t="b">
        <v>1</v>
      </c>
      <c r="Y2835" t="e">
        <f>MATCH(ROW(),Sheet2!$A$2:$A$8,0)</f>
        <v>#N/A</v>
      </c>
    </row>
    <row r="2836" spans="1:25" hidden="1" x14ac:dyDescent="0.25">
      <c r="A2836" t="str">
        <v>ხვიჩა კახიძე</v>
      </c>
      <c r="B2836" t="str">
        <v>61306081189</v>
      </c>
      <c r="C2836" s="19" t="str">
        <v/>
      </c>
      <c r="E2836" t="str">
        <v>Male</v>
      </c>
      <c r="F2836" t="b">
        <v>1</v>
      </c>
      <c r="H2836" t="str">
        <v/>
      </c>
      <c r="I2836" t="str">
        <v/>
      </c>
      <c r="J2836" t="str">
        <v/>
      </c>
      <c r="K2836" t="str">
        <v>GE03BG0000000541506651</v>
      </c>
      <c r="M2836" t="str">
        <v/>
      </c>
      <c r="N2836" t="str">
        <v/>
      </c>
      <c r="O2836" t="str">
        <v/>
      </c>
      <c r="P2836" t="str">
        <v/>
      </c>
      <c r="Q2836" t="str">
        <v/>
      </c>
      <c r="R2836" t="str">
        <v>bf4d83f9-5064-4958-af6e-e4c21b2e4880</v>
      </c>
      <c r="S2836" t="str">
        <v>94279771-0dd8-44b8-955b-275714b1489b</v>
      </c>
      <c r="T2836" t="str">
        <v>854dd62e-6b39-44c8-8255-9464f609a9aa</v>
      </c>
      <c r="U2836" t="str">
        <v>ICE002835</v>
      </c>
      <c r="V2836" t="b">
        <f>ISNUMBER(MATCH( ""&amp; T2836,  Emploees!AC:AC,0))</f>
        <v>0</v>
      </c>
      <c r="W2836" t="b">
        <f>IF(V2836,FALSE,ISNUMBER(MATCH(T2836,Emploees!B:B,0)))</f>
        <v>1</v>
      </c>
      <c r="X2836" t="b">
        <v>1</v>
      </c>
      <c r="Y2836" t="e">
        <f>MATCH(ROW(),Sheet2!$A$2:$A$8,0)</f>
        <v>#N/A</v>
      </c>
    </row>
    <row r="2837" spans="1:25" hidden="1" x14ac:dyDescent="0.25">
      <c r="A2837" t="str">
        <v>როლანდ ზოიძე</v>
      </c>
      <c r="B2837" t="str">
        <v>61006006312</v>
      </c>
      <c r="C2837" s="19" t="str">
        <v/>
      </c>
      <c r="E2837" t="str">
        <v>Male</v>
      </c>
      <c r="F2837" t="str">
        <v/>
      </c>
      <c r="H2837" t="str">
        <v/>
      </c>
      <c r="I2837" t="str">
        <v/>
      </c>
      <c r="J2837" t="str">
        <v/>
      </c>
      <c r="K2837" t="str">
        <v/>
      </c>
      <c r="M2837" t="str">
        <v/>
      </c>
      <c r="N2837" t="str">
        <v/>
      </c>
      <c r="O2837" t="str">
        <v/>
      </c>
      <c r="P2837" t="str">
        <v/>
      </c>
      <c r="Q2837">
        <v>2180</v>
      </c>
      <c r="R2837" t="str">
        <v>ba538574-e93f-4ce8-a780-667b61fc970a</v>
      </c>
      <c r="S2837" t="str">
        <v>94279771-0dd8-44b8-955b-275714b1489b</v>
      </c>
      <c r="T2837" t="str">
        <v>07b7b5ef-1eb3-404e-a3a3-42590247be42</v>
      </c>
      <c r="U2837" t="str">
        <v>ICE002836</v>
      </c>
      <c r="V2837" t="b">
        <f>ISNUMBER(MATCH( ""&amp; T2837,  Emploees!AC:AC,0))</f>
        <v>0</v>
      </c>
      <c r="W2837" t="b">
        <f>IF(V2837,FALSE,ISNUMBER(MATCH(T2837,Emploees!B:B,0)))</f>
        <v>0</v>
      </c>
      <c r="X2837" t="b">
        <v>1</v>
      </c>
      <c r="Y2837" t="e">
        <f>MATCH(ROW(),Sheet2!$A$2:$A$8,0)</f>
        <v>#N/A</v>
      </c>
    </row>
    <row r="2838" spans="1:25" hidden="1" x14ac:dyDescent="0.25">
      <c r="A2838" t="str">
        <v>რომან ზოიძე</v>
      </c>
      <c r="B2838" t="str">
        <v>61006012753</v>
      </c>
      <c r="C2838" s="19" t="str">
        <v/>
      </c>
      <c r="E2838" t="str">
        <v>Male</v>
      </c>
      <c r="F2838" t="b">
        <v>1</v>
      </c>
      <c r="H2838" t="str">
        <v/>
      </c>
      <c r="I2838" t="str">
        <v/>
      </c>
      <c r="J2838" t="str">
        <v/>
      </c>
      <c r="K2838" t="str">
        <v/>
      </c>
      <c r="M2838" t="str">
        <v/>
      </c>
      <c r="N2838" t="str">
        <v/>
      </c>
      <c r="O2838" t="str">
        <v/>
      </c>
      <c r="P2838" t="str">
        <v/>
      </c>
      <c r="Q2838" t="str">
        <v/>
      </c>
      <c r="R2838" t="str">
        <v>bf4d83f9-5064-4958-af6e-e4c21b2e4880</v>
      </c>
      <c r="S2838" t="str">
        <v>94279771-0dd8-44b8-955b-275714b1489b</v>
      </c>
      <c r="T2838" t="str">
        <v>c8976e88-9590-4a80-a020-53b09139c8b5</v>
      </c>
      <c r="U2838" t="str">
        <v>ICE002837</v>
      </c>
      <c r="V2838" t="b">
        <f>ISNUMBER(MATCH( ""&amp; T2838,  Emploees!AC:AC,0))</f>
        <v>0</v>
      </c>
      <c r="W2838" t="b">
        <f>IF(V2838,FALSE,ISNUMBER(MATCH(T2838,Emploees!B:B,0)))</f>
        <v>0</v>
      </c>
      <c r="X2838" t="b">
        <v>1</v>
      </c>
      <c r="Y2838" t="e">
        <f>MATCH(ROW(),Sheet2!$A$2:$A$8,0)</f>
        <v>#N/A</v>
      </c>
    </row>
    <row r="2839" spans="1:25" hidden="1" x14ac:dyDescent="0.25">
      <c r="A2839" t="str">
        <v>ელკატო რენტ</v>
      </c>
      <c r="B2839" t="str">
        <v>415605134</v>
      </c>
      <c r="C2839" s="19" t="str">
        <v/>
      </c>
      <c r="E2839" t="str">
        <v/>
      </c>
      <c r="F2839" t="str">
        <v/>
      </c>
      <c r="H2839" t="str">
        <v/>
      </c>
      <c r="I2839" t="str">
        <v/>
      </c>
      <c r="J2839" t="str">
        <v/>
      </c>
      <c r="K2839" t="str">
        <v/>
      </c>
      <c r="M2839" t="str">
        <v/>
      </c>
      <c r="N2839" t="str">
        <v/>
      </c>
      <c r="O2839" t="str">
        <v/>
      </c>
      <c r="P2839" t="str">
        <v/>
      </c>
      <c r="Q2839">
        <v>2715</v>
      </c>
      <c r="R2839" t="str">
        <v>0d51a686-652b-478f-9502-50b11abafa54</v>
      </c>
      <c r="S2839" t="str">
        <v>94279771-0dd8-44b8-955b-275714b1489b</v>
      </c>
      <c r="T2839" t="str">
        <v>a83d4fb0-6f66-4583-bce2-5f24e5adcbd9</v>
      </c>
      <c r="U2839" t="str">
        <v>ICE002838</v>
      </c>
      <c r="V2839" t="b">
        <f>ISNUMBER(MATCH( ""&amp; T2839,  Emploees!AC:AC,0))</f>
        <v>0</v>
      </c>
      <c r="W2839" t="b">
        <f>IF(V2839,FALSE,ISNUMBER(MATCH(T2839,Emploees!B:B,0)))</f>
        <v>0</v>
      </c>
      <c r="X2839" t="b">
        <v>1</v>
      </c>
      <c r="Y2839" t="e">
        <f>MATCH(ROW(),Sheet2!$A$2:$A$8,0)</f>
        <v>#N/A</v>
      </c>
    </row>
    <row r="2840" spans="1:25" hidden="1" x14ac:dyDescent="0.25">
      <c r="A2840" t="str">
        <v>ბესიკ ვაჩაძე</v>
      </c>
      <c r="B2840" t="str">
        <v>01025015006</v>
      </c>
      <c r="C2840" s="19" t="str">
        <v/>
      </c>
      <c r="E2840" t="str">
        <v>Male</v>
      </c>
      <c r="F2840" t="b">
        <v>1</v>
      </c>
      <c r="H2840" t="str">
        <v/>
      </c>
      <c r="I2840" t="str">
        <v/>
      </c>
      <c r="J2840" t="str">
        <v/>
      </c>
      <c r="K2840" t="str">
        <v>GE33BG0000000146273500</v>
      </c>
      <c r="M2840" t="str">
        <v/>
      </c>
      <c r="N2840" t="str">
        <v/>
      </c>
      <c r="O2840" t="str">
        <v/>
      </c>
      <c r="P2840" t="str">
        <v/>
      </c>
      <c r="Q2840">
        <v>2717</v>
      </c>
      <c r="R2840" t="str">
        <v>bf4d83f9-5064-4958-af6e-e4c21b2e4880</v>
      </c>
      <c r="S2840" t="str">
        <v>94279771-0dd8-44b8-955b-275714b1489b</v>
      </c>
      <c r="T2840" t="str">
        <v>8d711d4d-05f7-4b5e-bacf-4cefcb233e7e</v>
      </c>
      <c r="U2840" t="str">
        <v>ICE002839</v>
      </c>
      <c r="V2840" t="b">
        <f>ISNUMBER(MATCH( ""&amp; T2840,  Emploees!AC:AC,0))</f>
        <v>0</v>
      </c>
      <c r="W2840" t="b">
        <f>IF(V2840,FALSE,ISNUMBER(MATCH(T2840,Emploees!B:B,0)))</f>
        <v>0</v>
      </c>
      <c r="X2840" t="b">
        <v>1</v>
      </c>
      <c r="Y2840" t="e">
        <f>MATCH(ROW(),Sheet2!$A$2:$A$8,0)</f>
        <v>#N/A</v>
      </c>
    </row>
    <row r="2841" spans="1:25" hidden="1" x14ac:dyDescent="0.25">
      <c r="A2841" t="str">
        <v>კახაბერ ცირიკაშვილი</v>
      </c>
      <c r="B2841" t="str">
        <v>45001008660</v>
      </c>
      <c r="C2841" s="19" t="str">
        <v/>
      </c>
      <c r="E2841" t="str">
        <v>Male</v>
      </c>
      <c r="F2841" t="b">
        <v>1</v>
      </c>
      <c r="H2841" t="str">
        <v/>
      </c>
      <c r="I2841" t="str">
        <v/>
      </c>
      <c r="J2841" t="str">
        <v/>
      </c>
      <c r="K2841" t="str">
        <v>GE51TB7293345064300074</v>
      </c>
      <c r="M2841" t="str">
        <v/>
      </c>
      <c r="N2841" t="str">
        <v/>
      </c>
      <c r="O2841" t="str">
        <v/>
      </c>
      <c r="P2841" t="str">
        <v/>
      </c>
      <c r="Q2841" t="str">
        <v/>
      </c>
      <c r="R2841" t="str">
        <v>bf4d83f9-5064-4958-af6e-e4c21b2e4880</v>
      </c>
      <c r="S2841" t="str">
        <v>94279771-0dd8-44b8-955b-275714b1489b</v>
      </c>
      <c r="T2841" t="str">
        <v>319b3b54-6096-48fc-ae25-c9dd8bbe3118</v>
      </c>
      <c r="U2841" t="str">
        <v>ICE002840</v>
      </c>
      <c r="V2841" t="b">
        <f>ISNUMBER(MATCH( ""&amp; T2841,  Emploees!AC:AC,0))</f>
        <v>0</v>
      </c>
      <c r="W2841" t="b">
        <f>IF(V2841,FALSE,ISNUMBER(MATCH(T2841,Emploees!B:B,0)))</f>
        <v>0</v>
      </c>
      <c r="X2841" t="b">
        <v>1</v>
      </c>
      <c r="Y2841" t="e">
        <f>MATCH(ROW(),Sheet2!$A$2:$A$8,0)</f>
        <v>#N/A</v>
      </c>
    </row>
    <row r="2842" spans="1:25" hidden="1" x14ac:dyDescent="0.25">
      <c r="A2842" t="str">
        <v>თორნიკე კობახიძე</v>
      </c>
      <c r="B2842" t="str">
        <v>45001033753</v>
      </c>
      <c r="C2842" s="19" t="str">
        <v/>
      </c>
      <c r="E2842" t="str">
        <v>Male</v>
      </c>
      <c r="F2842" t="b">
        <v>1</v>
      </c>
      <c r="H2842" t="str">
        <v/>
      </c>
      <c r="I2842" t="str">
        <v/>
      </c>
      <c r="J2842" t="str">
        <v/>
      </c>
      <c r="K2842" t="str">
        <v>GE78TB7435045068100044</v>
      </c>
      <c r="M2842" t="str">
        <v/>
      </c>
      <c r="N2842" t="str">
        <v/>
      </c>
      <c r="O2842" t="str">
        <v/>
      </c>
      <c r="P2842" t="str">
        <v/>
      </c>
      <c r="Q2842" t="str">
        <v/>
      </c>
      <c r="R2842" t="str">
        <v>bf4d83f9-5064-4958-af6e-e4c21b2e4880</v>
      </c>
      <c r="S2842" t="str">
        <v>94279771-0dd8-44b8-955b-275714b1489b</v>
      </c>
      <c r="T2842" t="str">
        <v>d8fffe50-a2d2-4368-929a-538017719123</v>
      </c>
      <c r="U2842" t="str">
        <v>ICE002841</v>
      </c>
      <c r="V2842" t="b">
        <f>ISNUMBER(MATCH( ""&amp; T2842,  Emploees!AC:AC,0))</f>
        <v>0</v>
      </c>
      <c r="W2842" t="b">
        <f>IF(V2842,FALSE,ISNUMBER(MATCH(T2842,Emploees!B:B,0)))</f>
        <v>0</v>
      </c>
      <c r="X2842" t="b">
        <v>1</v>
      </c>
      <c r="Y2842" t="e">
        <f>MATCH(ROW(),Sheet2!$A$2:$A$8,0)</f>
        <v>#N/A</v>
      </c>
    </row>
    <row r="2843" spans="1:25" hidden="1" x14ac:dyDescent="0.25">
      <c r="A2843" t="str">
        <v>გიორგი დოლმაზაშვილი</v>
      </c>
      <c r="B2843" t="str">
        <v>45001033239</v>
      </c>
      <c r="C2843" s="19" t="str">
        <v/>
      </c>
      <c r="E2843" t="str">
        <v>Male</v>
      </c>
      <c r="F2843" t="b">
        <v>1</v>
      </c>
      <c r="H2843" t="str">
        <v/>
      </c>
      <c r="I2843" t="str">
        <v/>
      </c>
      <c r="J2843" t="str">
        <v/>
      </c>
      <c r="K2843" t="str">
        <v>GE53TB7609645068100009</v>
      </c>
      <c r="M2843" t="str">
        <v/>
      </c>
      <c r="N2843" t="str">
        <v/>
      </c>
      <c r="O2843" t="str">
        <v/>
      </c>
      <c r="P2843" t="str">
        <v/>
      </c>
      <c r="Q2843" t="str">
        <v/>
      </c>
      <c r="R2843" t="str">
        <v>bf4d83f9-5064-4958-af6e-e4c21b2e4880</v>
      </c>
      <c r="S2843" t="str">
        <v>94279771-0dd8-44b8-955b-275714b1489b</v>
      </c>
      <c r="T2843" t="str">
        <v>8c85c472-d1e1-4724-8f15-bb33bd225782</v>
      </c>
      <c r="U2843" t="str">
        <v>ICE002842</v>
      </c>
      <c r="V2843" t="b">
        <f>ISNUMBER(MATCH( ""&amp; T2843,  Emploees!AC:AC,0))</f>
        <v>0</v>
      </c>
      <c r="W2843" t="b">
        <f>IF(V2843,FALSE,ISNUMBER(MATCH(T2843,Emploees!B:B,0)))</f>
        <v>0</v>
      </c>
      <c r="X2843" t="b">
        <v>1</v>
      </c>
      <c r="Y2843" t="e">
        <f>MATCH(ROW(),Sheet2!$A$2:$A$8,0)</f>
        <v>#N/A</v>
      </c>
    </row>
    <row r="2844" spans="1:25" hidden="1" x14ac:dyDescent="0.25">
      <c r="A2844" t="str">
        <v>ალექსანდრე ბიბილაშვილი</v>
      </c>
      <c r="B2844" t="str">
        <v>45801038715</v>
      </c>
      <c r="C2844" s="19" t="str">
        <v/>
      </c>
      <c r="E2844" t="str">
        <v>Male</v>
      </c>
      <c r="F2844" t="b">
        <v>1</v>
      </c>
      <c r="H2844" t="str">
        <v/>
      </c>
      <c r="I2844" t="str">
        <v/>
      </c>
      <c r="J2844" t="str">
        <v/>
      </c>
      <c r="K2844" t="str">
        <v>GE79BG0000000601495612</v>
      </c>
      <c r="M2844" t="str">
        <v/>
      </c>
      <c r="N2844" t="str">
        <v/>
      </c>
      <c r="O2844" t="str">
        <v/>
      </c>
      <c r="P2844" t="str">
        <v/>
      </c>
      <c r="Q2844">
        <v>2785</v>
      </c>
      <c r="R2844" t="str">
        <v>bf4d83f9-5064-4958-af6e-e4c21b2e4880</v>
      </c>
      <c r="S2844" t="str">
        <v>94279771-0dd8-44b8-955b-275714b1489b</v>
      </c>
      <c r="T2844" t="str">
        <v>9c4a5efe-1b84-4e71-b9db-a0fa2d20e1b4</v>
      </c>
      <c r="U2844" t="str">
        <v>ICE002843</v>
      </c>
      <c r="V2844" t="b">
        <f>ISNUMBER(MATCH( ""&amp; T2844,  Emploees!AC:AC,0))</f>
        <v>0</v>
      </c>
      <c r="W2844" t="b">
        <f>IF(V2844,FALSE,ISNUMBER(MATCH(T2844,Emploees!B:B,0)))</f>
        <v>0</v>
      </c>
      <c r="X2844" t="b">
        <v>1</v>
      </c>
      <c r="Y2844" t="e">
        <f>MATCH(ROW(),Sheet2!$A$2:$A$8,0)</f>
        <v>#N/A</v>
      </c>
    </row>
    <row r="2845" spans="1:25" hidden="1" x14ac:dyDescent="0.25">
      <c r="A2845" t="str">
        <v>მიხეილ კოზლოვი</v>
      </c>
      <c r="B2845" t="str">
        <v>01811113095</v>
      </c>
      <c r="C2845" s="19" t="str">
        <v/>
      </c>
      <c r="E2845" t="str">
        <v>Male</v>
      </c>
      <c r="F2845" t="b">
        <v>1</v>
      </c>
      <c r="H2845" t="str">
        <v/>
      </c>
      <c r="I2845" t="str">
        <v/>
      </c>
      <c r="J2845" t="str">
        <v/>
      </c>
      <c r="K2845" t="str">
        <v>GE02BG0000000312453100</v>
      </c>
      <c r="M2845" t="str">
        <v/>
      </c>
      <c r="N2845" t="str">
        <v/>
      </c>
      <c r="O2845" t="str">
        <v/>
      </c>
      <c r="P2845" t="str">
        <v/>
      </c>
      <c r="Q2845">
        <v>2718</v>
      </c>
      <c r="R2845" t="str">
        <v>bf4d83f9-5064-4958-af6e-e4c21b2e4880</v>
      </c>
      <c r="S2845" t="str">
        <v>94279771-0dd8-44b8-955b-275714b1489b</v>
      </c>
      <c r="T2845" t="str">
        <v>b90afe9c-6f0a-40c3-8cf4-8ba83cc96e2d</v>
      </c>
      <c r="U2845" t="str">
        <v>ICE002844</v>
      </c>
      <c r="V2845" t="b">
        <f>ISNUMBER(MATCH( ""&amp; T2845,  Emploees!AC:AC,0))</f>
        <v>0</v>
      </c>
      <c r="W2845" t="b">
        <f>IF(V2845,FALSE,ISNUMBER(MATCH(T2845,Emploees!B:B,0)))</f>
        <v>0</v>
      </c>
      <c r="X2845" t="b">
        <v>1</v>
      </c>
      <c r="Y2845" t="e">
        <f>MATCH(ROW(),Sheet2!$A$2:$A$8,0)</f>
        <v>#N/A</v>
      </c>
    </row>
    <row r="2846" spans="1:25" hidden="1" x14ac:dyDescent="0.25">
      <c r="A2846" t="str">
        <v>კოკა კოტორაშვილი</v>
      </c>
      <c r="B2846" t="str">
        <v>01019033500</v>
      </c>
      <c r="C2846" s="19" t="str">
        <v/>
      </c>
      <c r="E2846" t="str">
        <v>Male</v>
      </c>
      <c r="F2846" t="b">
        <v>1</v>
      </c>
      <c r="H2846" t="str">
        <v/>
      </c>
      <c r="I2846" t="str">
        <v/>
      </c>
      <c r="J2846" t="str">
        <v/>
      </c>
      <c r="K2846" t="str">
        <v>GE23BG0000000654142400</v>
      </c>
      <c r="M2846" t="str">
        <v/>
      </c>
      <c r="N2846" t="str">
        <v/>
      </c>
      <c r="O2846" t="str">
        <v/>
      </c>
      <c r="P2846" t="str">
        <v/>
      </c>
      <c r="Q2846" t="str">
        <v/>
      </c>
      <c r="R2846" t="str">
        <v>bf4d83f9-5064-4958-af6e-e4c21b2e4880</v>
      </c>
      <c r="S2846" t="str">
        <v>94279771-0dd8-44b8-955b-275714b1489b</v>
      </c>
      <c r="T2846" t="str">
        <v>5f8fe14f-01d3-41a0-8170-70e9b16782c9</v>
      </c>
      <c r="U2846" t="str">
        <v>ICE002845</v>
      </c>
      <c r="V2846" t="b">
        <f>ISNUMBER(MATCH( ""&amp; T2846,  Emploees!AC:AC,0))</f>
        <v>0</v>
      </c>
      <c r="W2846" t="b">
        <f>IF(V2846,FALSE,ISNUMBER(MATCH(T2846,Emploees!B:B,0)))</f>
        <v>0</v>
      </c>
      <c r="X2846" t="b">
        <v>1</v>
      </c>
      <c r="Y2846" t="e">
        <f>MATCH(ROW(),Sheet2!$A$2:$A$8,0)</f>
        <v>#N/A</v>
      </c>
    </row>
    <row r="2847" spans="1:25" hidden="1" x14ac:dyDescent="0.25">
      <c r="A2847" t="str">
        <v>იგორ ნიკოლსკიი</v>
      </c>
      <c r="B2847" t="str">
        <v>0</v>
      </c>
      <c r="C2847" s="19" t="str">
        <v/>
      </c>
      <c r="E2847" t="str">
        <v>Male</v>
      </c>
      <c r="F2847" t="b">
        <v>0</v>
      </c>
      <c r="H2847" t="str">
        <v/>
      </c>
      <c r="I2847" t="str">
        <v/>
      </c>
      <c r="J2847" t="str">
        <v/>
      </c>
      <c r="K2847" t="str">
        <v/>
      </c>
      <c r="M2847" t="str">
        <v/>
      </c>
      <c r="N2847" t="str">
        <v/>
      </c>
      <c r="O2847" t="str">
        <v/>
      </c>
      <c r="P2847" t="str">
        <v/>
      </c>
      <c r="Q2847" t="str">
        <v/>
      </c>
      <c r="R2847" t="str">
        <v>bf4d83f9-5064-4958-af6e-e4c21b2e4880</v>
      </c>
      <c r="S2847" t="str">
        <v>af961dc1-8cc9-44c5-81ff-f29794e61d9d</v>
      </c>
      <c r="T2847" t="str">
        <v>71e5e284-9d89-409f-a6dd-d53d341b3de3</v>
      </c>
      <c r="U2847" t="str">
        <v>ICE002846</v>
      </c>
      <c r="V2847" t="b">
        <f>ISNUMBER(MATCH( ""&amp; T2847,  Emploees!AC:AC,0))</f>
        <v>0</v>
      </c>
      <c r="W2847" t="b">
        <f>IF(V2847,FALSE,ISNUMBER(MATCH(T2847,Emploees!B:B,0)))</f>
        <v>0</v>
      </c>
      <c r="X2847" t="b">
        <v>1</v>
      </c>
      <c r="Y2847" t="e">
        <f>MATCH(ROW(),Sheet2!$A$2:$A$8,0)</f>
        <v>#N/A</v>
      </c>
    </row>
    <row r="2848" spans="1:25" hidden="1" x14ac:dyDescent="0.25">
      <c r="A2848" t="str">
        <v>AGUSTINELECTRIC TECHNOLOGY(HANGZHOU)CO,.LTD</v>
      </c>
      <c r="B2848" t="str">
        <v>0</v>
      </c>
      <c r="C2848" s="19" t="str">
        <v/>
      </c>
      <c r="E2848" t="str">
        <v/>
      </c>
      <c r="F2848" t="str">
        <v/>
      </c>
      <c r="H2848" t="str">
        <v/>
      </c>
      <c r="I2848" t="str">
        <v/>
      </c>
      <c r="J2848" t="str">
        <v/>
      </c>
      <c r="K2848" t="str">
        <v/>
      </c>
      <c r="M2848" t="str">
        <v/>
      </c>
      <c r="N2848" t="str">
        <v/>
      </c>
      <c r="O2848" t="str">
        <v/>
      </c>
      <c r="P2848" t="str">
        <v/>
      </c>
      <c r="Q2848" t="str">
        <v/>
      </c>
      <c r="R2848" t="str">
        <v>0d51a686-652b-478f-9502-50b11abafa54</v>
      </c>
      <c r="S2848" t="str">
        <v>a75b26b6-21da-46ea-8d26-00a7900568a0</v>
      </c>
      <c r="T2848" t="str">
        <v>4e17da40-4bd6-4ed3-b252-9143292487b6</v>
      </c>
      <c r="U2848" t="str">
        <v>ICE002847</v>
      </c>
      <c r="V2848" t="b">
        <f>ISNUMBER(MATCH( ""&amp; T2848,  Emploees!AC:AC,0))</f>
        <v>0</v>
      </c>
      <c r="W2848" t="b">
        <f>IF(V2848,FALSE,ISNUMBER(MATCH(T2848,Emploees!B:B,0)))</f>
        <v>0</v>
      </c>
      <c r="X2848" t="b">
        <v>1</v>
      </c>
      <c r="Y2848" t="e">
        <f>MATCH(ROW(),Sheet2!$A$2:$A$8,0)</f>
        <v>#N/A</v>
      </c>
    </row>
    <row r="2849" spans="1:25" hidden="1" x14ac:dyDescent="0.25">
      <c r="A2849" t="str">
        <v>ნიუ აუტო მოტორსი 24/7</v>
      </c>
      <c r="B2849" t="str">
        <v>402165358</v>
      </c>
      <c r="C2849" s="19" t="str">
        <v/>
      </c>
      <c r="E2849" t="str">
        <v/>
      </c>
      <c r="F2849" t="str">
        <v/>
      </c>
      <c r="H2849" t="str">
        <v/>
      </c>
      <c r="I2849" t="str">
        <v/>
      </c>
      <c r="J2849" t="str">
        <v/>
      </c>
      <c r="K2849" t="str">
        <v/>
      </c>
      <c r="M2849" t="str">
        <v/>
      </c>
      <c r="N2849" t="str">
        <v/>
      </c>
      <c r="O2849" t="str">
        <v/>
      </c>
      <c r="P2849" t="str">
        <v/>
      </c>
      <c r="Q2849">
        <v>2719</v>
      </c>
      <c r="R2849" t="str">
        <v>0d51a686-652b-478f-9502-50b11abafa54</v>
      </c>
      <c r="S2849" t="str">
        <v>94279771-0dd8-44b8-955b-275714b1489b</v>
      </c>
      <c r="T2849" t="str">
        <v>d95fac00-b024-48d1-81bc-bbb28f7c7469</v>
      </c>
      <c r="U2849" t="str">
        <v>ICE002848</v>
      </c>
      <c r="V2849" t="b">
        <f>ISNUMBER(MATCH( ""&amp; T2849,  Emploees!AC:AC,0))</f>
        <v>0</v>
      </c>
      <c r="W2849" t="b">
        <f>IF(V2849,FALSE,ISNUMBER(MATCH(T2849,Emploees!B:B,0)))</f>
        <v>0</v>
      </c>
      <c r="X2849" t="b">
        <v>1</v>
      </c>
      <c r="Y2849" t="e">
        <f>MATCH(ROW(),Sheet2!$A$2:$A$8,0)</f>
        <v>#N/A</v>
      </c>
    </row>
    <row r="2850" spans="1:25" hidden="1" x14ac:dyDescent="0.25">
      <c r="A2850" t="str">
        <v>შპს ლონდონი 2024</v>
      </c>
      <c r="B2850" t="str">
        <v>445761006</v>
      </c>
      <c r="C2850" s="19" t="str">
        <v/>
      </c>
      <c r="E2850" t="str">
        <v/>
      </c>
      <c r="F2850" t="str">
        <v/>
      </c>
      <c r="H2850" t="str">
        <v/>
      </c>
      <c r="I2850" t="str">
        <v/>
      </c>
      <c r="J2850" t="str">
        <v/>
      </c>
      <c r="K2850" t="str">
        <v/>
      </c>
      <c r="M2850" t="str">
        <v/>
      </c>
      <c r="N2850" t="str">
        <v/>
      </c>
      <c r="O2850" t="str">
        <v/>
      </c>
      <c r="P2850" t="str">
        <v/>
      </c>
      <c r="Q2850">
        <v>2720</v>
      </c>
      <c r="R2850" t="str">
        <v>0d51a686-652b-478f-9502-50b11abafa54</v>
      </c>
      <c r="S2850" t="str">
        <v>94279771-0dd8-44b8-955b-275714b1489b</v>
      </c>
      <c r="T2850" t="str">
        <v>1f41cb2f-9dac-47cf-9242-51d2d0ade4cc</v>
      </c>
      <c r="U2850" t="str">
        <v>ICE002849</v>
      </c>
      <c r="V2850" t="b">
        <f>ISNUMBER(MATCH( ""&amp; T2850,  Emploees!AC:AC,0))</f>
        <v>0</v>
      </c>
      <c r="W2850" t="b">
        <f>IF(V2850,FALSE,ISNUMBER(MATCH(T2850,Emploees!B:B,0)))</f>
        <v>0</v>
      </c>
      <c r="X2850" t="b">
        <v>1</v>
      </c>
      <c r="Y2850" t="e">
        <f>MATCH(ROW(),Sheet2!$A$2:$A$8,0)</f>
        <v>#N/A</v>
      </c>
    </row>
    <row r="2851" spans="1:25" hidden="1" x14ac:dyDescent="0.25">
      <c r="A2851" t="str">
        <v>ბესიკ ქარდავა</v>
      </c>
      <c r="B2851" t="str">
        <v>62001033449</v>
      </c>
      <c r="C2851" s="19" t="str">
        <v/>
      </c>
      <c r="E2851" t="str">
        <v>Male</v>
      </c>
      <c r="F2851" t="b">
        <v>1</v>
      </c>
      <c r="H2851" t="str">
        <v/>
      </c>
      <c r="I2851" t="str">
        <v/>
      </c>
      <c r="J2851" t="str">
        <v/>
      </c>
      <c r="K2851" t="str">
        <v>GE19BG0000000101579062</v>
      </c>
      <c r="M2851" t="str">
        <v/>
      </c>
      <c r="N2851" t="str">
        <v/>
      </c>
      <c r="O2851" t="str">
        <v/>
      </c>
      <c r="P2851" t="str">
        <v/>
      </c>
      <c r="Q2851" t="str">
        <v/>
      </c>
      <c r="R2851" t="str">
        <v>bf4d83f9-5064-4958-af6e-e4c21b2e4880</v>
      </c>
      <c r="S2851" t="str">
        <v>94279771-0dd8-44b8-955b-275714b1489b</v>
      </c>
      <c r="T2851" t="str">
        <v>c202fc32-c675-4f80-8903-9eaa1284acc3</v>
      </c>
      <c r="U2851" t="str">
        <v>ICE002850</v>
      </c>
      <c r="V2851" t="b">
        <f>ISNUMBER(MATCH( ""&amp; T2851,  Emploees!AC:AC,0))</f>
        <v>1</v>
      </c>
      <c r="W2851" t="b">
        <f>IF(V2851,FALSE,ISNUMBER(MATCH(T2851,Emploees!B:B,0)))</f>
        <v>0</v>
      </c>
      <c r="X2851" t="b">
        <v>1</v>
      </c>
      <c r="Y2851" t="e">
        <f>MATCH(ROW(),Sheet2!$A$2:$A$8,0)</f>
        <v>#N/A</v>
      </c>
    </row>
    <row r="2852" spans="1:25" hidden="1" x14ac:dyDescent="0.25">
      <c r="A2852" t="str">
        <v>სსიპ - საქართველოს სტანდარტებისა და მეტროლოგიის ეროვნული სააგენტო</v>
      </c>
      <c r="B2852" t="str">
        <v>200162224</v>
      </c>
      <c r="C2852" s="19" t="str">
        <v/>
      </c>
      <c r="E2852" t="str">
        <v/>
      </c>
      <c r="F2852" t="str">
        <v/>
      </c>
      <c r="H2852" t="str">
        <v/>
      </c>
      <c r="I2852" t="str">
        <v/>
      </c>
      <c r="J2852" t="str">
        <v/>
      </c>
      <c r="K2852" t="str">
        <v/>
      </c>
      <c r="M2852" t="str">
        <v/>
      </c>
      <c r="N2852" t="str">
        <v/>
      </c>
      <c r="O2852" t="str">
        <v/>
      </c>
      <c r="P2852" t="str">
        <v/>
      </c>
      <c r="Q2852" t="str">
        <v/>
      </c>
      <c r="R2852" t="str">
        <v>af6bac17-8f0a-46c3-b1f3-4b7332d7ad7d</v>
      </c>
      <c r="S2852" t="str">
        <v>94279771-0dd8-44b8-955b-275714b1489b</v>
      </c>
      <c r="T2852" t="str">
        <v>2f9ff254-990f-483a-990c-93eadbe25f4e</v>
      </c>
      <c r="U2852" t="str">
        <v>ICE002851</v>
      </c>
      <c r="V2852" t="b">
        <f>ISNUMBER(MATCH( ""&amp; T2852,  Emploees!AC:AC,0))</f>
        <v>0</v>
      </c>
      <c r="W2852" t="b">
        <f>IF(V2852,FALSE,ISNUMBER(MATCH(T2852,Emploees!B:B,0)))</f>
        <v>0</v>
      </c>
      <c r="X2852" t="b">
        <v>1</v>
      </c>
      <c r="Y2852" t="e">
        <f>MATCH(ROW(),Sheet2!$A$2:$A$8,0)</f>
        <v>#N/A</v>
      </c>
    </row>
    <row r="2853" spans="1:25" hidden="1" x14ac:dyDescent="0.25">
      <c r="A2853" t="str">
        <v>ზ-გრუპ</v>
      </c>
      <c r="B2853" t="str">
        <v>405628913</v>
      </c>
      <c r="C2853" s="19" t="str">
        <v/>
      </c>
      <c r="E2853" t="str">
        <v/>
      </c>
      <c r="F2853" t="str">
        <v/>
      </c>
      <c r="H2853" t="str">
        <v/>
      </c>
      <c r="I2853" t="str">
        <v/>
      </c>
      <c r="J2853" t="str">
        <v/>
      </c>
      <c r="K2853" t="str">
        <v/>
      </c>
      <c r="M2853" t="str">
        <v/>
      </c>
      <c r="N2853" t="str">
        <v/>
      </c>
      <c r="O2853" t="str">
        <v/>
      </c>
      <c r="P2853" t="str">
        <v/>
      </c>
      <c r="Q2853">
        <v>2724</v>
      </c>
      <c r="R2853" t="str">
        <v>0d51a686-652b-478f-9502-50b11abafa54</v>
      </c>
      <c r="S2853" t="str">
        <v>94279771-0dd8-44b8-955b-275714b1489b</v>
      </c>
      <c r="T2853" t="str">
        <v>1e432ee6-bf83-4368-89db-5c1fbca8796b</v>
      </c>
      <c r="U2853" t="str">
        <v>ICE002852</v>
      </c>
      <c r="V2853" t="b">
        <f>ISNUMBER(MATCH( ""&amp; T2853,  Emploees!AC:AC,0))</f>
        <v>0</v>
      </c>
      <c r="W2853" t="b">
        <f>IF(V2853,FALSE,ISNUMBER(MATCH(T2853,Emploees!B:B,0)))</f>
        <v>0</v>
      </c>
      <c r="X2853" t="b">
        <v>1</v>
      </c>
      <c r="Y2853" t="e">
        <f>MATCH(ROW(),Sheet2!$A$2:$A$8,0)</f>
        <v>#N/A</v>
      </c>
    </row>
    <row r="2854" spans="1:25" hidden="1" x14ac:dyDescent="0.25">
      <c r="A2854" t="str">
        <v>ზვიადი მაჩაიძე</v>
      </c>
      <c r="B2854" t="str">
        <v>25001038955</v>
      </c>
      <c r="C2854" s="19" t="str">
        <v/>
      </c>
      <c r="E2854" t="str">
        <v>Male</v>
      </c>
      <c r="F2854" t="b">
        <v>1</v>
      </c>
      <c r="H2854" t="str">
        <v/>
      </c>
      <c r="I2854" t="str">
        <v/>
      </c>
      <c r="J2854" t="str">
        <v/>
      </c>
      <c r="K2854" t="str">
        <v/>
      </c>
      <c r="M2854" t="str">
        <v/>
      </c>
      <c r="N2854" t="str">
        <v/>
      </c>
      <c r="O2854" t="str">
        <v/>
      </c>
      <c r="P2854" t="str">
        <v/>
      </c>
      <c r="Q2854" t="str">
        <v/>
      </c>
      <c r="R2854" t="str">
        <v>bf4d83f9-5064-4958-af6e-e4c21b2e4880</v>
      </c>
      <c r="S2854" t="str">
        <v>94279771-0dd8-44b8-955b-275714b1489b</v>
      </c>
      <c r="T2854" t="str">
        <v>3974268c-4fd8-4709-8b53-5811d4926a98</v>
      </c>
      <c r="U2854" t="str">
        <v>ICE002853</v>
      </c>
      <c r="V2854" t="b">
        <f>ISNUMBER(MATCH( ""&amp; T2854,  Emploees!AC:AC,0))</f>
        <v>0</v>
      </c>
      <c r="W2854" t="b">
        <f>IF(V2854,FALSE,ISNUMBER(MATCH(T2854,Emploees!B:B,0)))</f>
        <v>0</v>
      </c>
      <c r="X2854" t="b">
        <v>1</v>
      </c>
      <c r="Y2854" t="e">
        <f>MATCH(ROW(),Sheet2!$A$2:$A$8,0)</f>
        <v>#N/A</v>
      </c>
    </row>
    <row r="2855" spans="1:25" hidden="1" x14ac:dyDescent="0.25">
      <c r="A2855" t="str">
        <v>გაყიდვების ასოციაცია</v>
      </c>
      <c r="B2855" t="str">
        <v>405511218</v>
      </c>
      <c r="C2855" s="19" t="str">
        <v/>
      </c>
      <c r="E2855" t="str">
        <v/>
      </c>
      <c r="F2855" t="str">
        <v/>
      </c>
      <c r="H2855" t="str">
        <v/>
      </c>
      <c r="I2855" t="str">
        <v/>
      </c>
      <c r="J2855" t="str">
        <v/>
      </c>
      <c r="K2855" t="str">
        <v/>
      </c>
      <c r="M2855" t="str">
        <v/>
      </c>
      <c r="N2855" t="str">
        <v/>
      </c>
      <c r="O2855" t="str">
        <v/>
      </c>
      <c r="P2855" t="str">
        <v/>
      </c>
      <c r="Q2855">
        <v>2725</v>
      </c>
      <c r="R2855" t="str">
        <v>831339ac-64e3-4d4c-9726-074e2d68b19c</v>
      </c>
      <c r="S2855" t="str">
        <v>94279771-0dd8-44b8-955b-275714b1489b</v>
      </c>
      <c r="T2855" t="str">
        <v>03f9edf8-955d-4a41-8a54-4433c2cd1dfe</v>
      </c>
      <c r="U2855" t="str">
        <v>ICE002854</v>
      </c>
      <c r="V2855" t="b">
        <f>ISNUMBER(MATCH( ""&amp; T2855,  Emploees!AC:AC,0))</f>
        <v>0</v>
      </c>
      <c r="W2855" t="b">
        <f>IF(V2855,FALSE,ISNUMBER(MATCH(T2855,Emploees!B:B,0)))</f>
        <v>0</v>
      </c>
      <c r="X2855" t="b">
        <v>1</v>
      </c>
      <c r="Y2855" t="e">
        <f>MATCH(ROW(),Sheet2!$A$2:$A$8,0)</f>
        <v>#N/A</v>
      </c>
    </row>
    <row r="2856" spans="1:25" hidden="1" x14ac:dyDescent="0.25">
      <c r="A2856" t="str">
        <v>ხათუნა ზაქაიძე</v>
      </c>
      <c r="B2856" t="str">
        <v>16001019920</v>
      </c>
      <c r="C2856" s="19" t="str">
        <v/>
      </c>
      <c r="E2856" t="str">
        <v>Female</v>
      </c>
      <c r="F2856" t="str">
        <v/>
      </c>
      <c r="H2856" t="str">
        <v/>
      </c>
      <c r="I2856" t="str">
        <v/>
      </c>
      <c r="J2856" t="str">
        <v/>
      </c>
      <c r="K2856" t="str">
        <v/>
      </c>
      <c r="M2856" t="str">
        <v/>
      </c>
      <c r="N2856" t="str">
        <v/>
      </c>
      <c r="O2856" t="str">
        <v/>
      </c>
      <c r="P2856" t="str">
        <v/>
      </c>
      <c r="Q2856">
        <v>1076</v>
      </c>
      <c r="R2856" t="str">
        <v>ba538574-e93f-4ce8-a780-667b61fc970a</v>
      </c>
      <c r="S2856" t="str">
        <v>94279771-0dd8-44b8-955b-275714b1489b</v>
      </c>
      <c r="T2856" t="str">
        <v>b262944c-a7b0-42c6-ae3a-f2b8e8d72111</v>
      </c>
      <c r="U2856" t="str">
        <v>ICE002855</v>
      </c>
      <c r="V2856" t="b">
        <f>ISNUMBER(MATCH( ""&amp; T2856,  Emploees!AC:AC,0))</f>
        <v>0</v>
      </c>
      <c r="W2856" t="b">
        <f>IF(V2856,FALSE,ISNUMBER(MATCH(T2856,Emploees!B:B,0)))</f>
        <v>0</v>
      </c>
      <c r="X2856" t="b">
        <v>1</v>
      </c>
      <c r="Y2856" t="e">
        <f>MATCH(ROW(),Sheet2!$A$2:$A$8,0)</f>
        <v>#N/A</v>
      </c>
    </row>
    <row r="2857" spans="1:25" hidden="1" x14ac:dyDescent="0.25">
      <c r="A2857" t="str">
        <v>ემზარ ნარიმანიძე</v>
      </c>
      <c r="B2857" t="str">
        <v>01008027467</v>
      </c>
      <c r="C2857" s="19" t="str">
        <v/>
      </c>
      <c r="E2857" t="str">
        <v>Male</v>
      </c>
      <c r="F2857" t="b">
        <v>1</v>
      </c>
      <c r="H2857" t="str">
        <v/>
      </c>
      <c r="I2857" t="str">
        <v/>
      </c>
      <c r="J2857" t="str">
        <v/>
      </c>
      <c r="K2857" t="str">
        <v>GE75BG0000000524900216</v>
      </c>
      <c r="M2857" t="str">
        <v/>
      </c>
      <c r="N2857" t="str">
        <v/>
      </c>
      <c r="O2857" t="str">
        <v/>
      </c>
      <c r="P2857" t="str">
        <v/>
      </c>
      <c r="Q2857" t="str">
        <v/>
      </c>
      <c r="R2857" t="str">
        <v>bf4d83f9-5064-4958-af6e-e4c21b2e4880</v>
      </c>
      <c r="S2857" t="str">
        <v>94279771-0dd8-44b8-955b-275714b1489b</v>
      </c>
      <c r="T2857" t="str">
        <v>e1f97fe7-2ba1-4f64-862b-7ea9a9574101</v>
      </c>
      <c r="U2857" t="str">
        <v>ICE002856</v>
      </c>
      <c r="V2857" t="b">
        <f>ISNUMBER(MATCH( ""&amp; T2857,  Emploees!AC:AC,0))</f>
        <v>0</v>
      </c>
      <c r="W2857" t="b">
        <f>IF(V2857,FALSE,ISNUMBER(MATCH(T2857,Emploees!B:B,0)))</f>
        <v>0</v>
      </c>
      <c r="X2857" t="b">
        <v>1</v>
      </c>
      <c r="Y2857" t="e">
        <f>MATCH(ROW(),Sheet2!$A$2:$A$8,0)</f>
        <v>#N/A</v>
      </c>
    </row>
    <row r="2858" spans="1:25" hidden="1" x14ac:dyDescent="0.25">
      <c r="A2858" t="str">
        <v>ლევან სტურუა</v>
      </c>
      <c r="B2858" t="str">
        <v>01007010673</v>
      </c>
      <c r="C2858" s="19" t="str">
        <v/>
      </c>
      <c r="E2858" t="str">
        <v>Male</v>
      </c>
      <c r="F2858" t="b">
        <v>1</v>
      </c>
      <c r="H2858" t="str">
        <v/>
      </c>
      <c r="I2858" t="str">
        <v/>
      </c>
      <c r="J2858" t="str">
        <v/>
      </c>
      <c r="K2858" t="str">
        <v/>
      </c>
      <c r="M2858" t="str">
        <v/>
      </c>
      <c r="N2858" t="str">
        <v/>
      </c>
      <c r="O2858" t="str">
        <v/>
      </c>
      <c r="P2858" t="str">
        <v/>
      </c>
      <c r="Q2858" t="str">
        <v/>
      </c>
      <c r="R2858" t="str">
        <v>bf4d83f9-5064-4958-af6e-e4c21b2e4880</v>
      </c>
      <c r="S2858" t="str">
        <v>94279771-0dd8-44b8-955b-275714b1489b</v>
      </c>
      <c r="T2858" t="str">
        <v>e638f9d6-9e8f-4070-8dbd-924b93f43c53</v>
      </c>
      <c r="U2858" t="str">
        <v>ICE002857</v>
      </c>
      <c r="V2858" t="b">
        <f>ISNUMBER(MATCH( ""&amp; T2858,  Emploees!AC:AC,0))</f>
        <v>0</v>
      </c>
      <c r="W2858" t="b">
        <f>IF(V2858,FALSE,ISNUMBER(MATCH(T2858,Emploees!B:B,0)))</f>
        <v>0</v>
      </c>
      <c r="X2858" t="b">
        <v>1</v>
      </c>
      <c r="Y2858" t="e">
        <f>MATCH(ROW(),Sheet2!$A$2:$A$8,0)</f>
        <v>#N/A</v>
      </c>
    </row>
    <row r="2859" spans="1:25" hidden="1" x14ac:dyDescent="0.25">
      <c r="A2859" t="str">
        <v>კავკასიის ტრენინგის ცენტრი</v>
      </c>
      <c r="B2859" t="str">
        <v>0</v>
      </c>
      <c r="C2859" s="19" t="str">
        <v/>
      </c>
      <c r="E2859" t="str">
        <v/>
      </c>
      <c r="F2859" t="str">
        <v/>
      </c>
      <c r="H2859" t="str">
        <v/>
      </c>
      <c r="I2859" t="str">
        <v/>
      </c>
      <c r="J2859" t="str">
        <v/>
      </c>
      <c r="K2859" t="str">
        <v/>
      </c>
      <c r="M2859" t="str">
        <v/>
      </c>
      <c r="N2859" t="str">
        <v/>
      </c>
      <c r="O2859" t="str">
        <v/>
      </c>
      <c r="P2859" t="str">
        <v/>
      </c>
      <c r="Q2859" t="str">
        <v/>
      </c>
      <c r="R2859" t="str">
        <v>0d51a686-652b-478f-9502-50b11abafa54</v>
      </c>
      <c r="S2859" t="str">
        <v>94279771-0dd8-44b8-955b-275714b1489b</v>
      </c>
      <c r="T2859" t="str">
        <v>f500ff82-832c-4f99-9ee8-3aee2908bc02</v>
      </c>
      <c r="U2859" t="str">
        <v>ICE002858</v>
      </c>
      <c r="V2859" t="b">
        <f>ISNUMBER(MATCH( ""&amp; T2859,  Emploees!AC:AC,0))</f>
        <v>0</v>
      </c>
      <c r="W2859" t="b">
        <f>IF(V2859,FALSE,ISNUMBER(MATCH(T2859,Emploees!B:B,0)))</f>
        <v>0</v>
      </c>
      <c r="X2859" t="b">
        <v>1</v>
      </c>
      <c r="Y2859" t="e">
        <f>MATCH(ROW(),Sheet2!$A$2:$A$8,0)</f>
        <v>#N/A</v>
      </c>
    </row>
    <row r="2860" spans="1:25" hidden="1" x14ac:dyDescent="0.25">
      <c r="A2860" t="str">
        <v>შალვა არსენიშვილი</v>
      </c>
      <c r="B2860" t="str">
        <v>0</v>
      </c>
      <c r="C2860" s="19" t="str">
        <v/>
      </c>
      <c r="E2860" t="str">
        <v>Male</v>
      </c>
      <c r="F2860" t="b">
        <v>1</v>
      </c>
      <c r="H2860" t="str">
        <v/>
      </c>
      <c r="I2860" t="str">
        <v/>
      </c>
      <c r="J2860" t="str">
        <v/>
      </c>
      <c r="K2860" t="str">
        <v/>
      </c>
      <c r="M2860" t="str">
        <v/>
      </c>
      <c r="N2860" t="str">
        <v/>
      </c>
      <c r="O2860" t="str">
        <v/>
      </c>
      <c r="P2860" t="str">
        <v/>
      </c>
      <c r="Q2860" t="str">
        <v/>
      </c>
      <c r="R2860" t="str">
        <v>bf4d83f9-5064-4958-af6e-e4c21b2e4880</v>
      </c>
      <c r="S2860" t="str">
        <v>94279771-0dd8-44b8-955b-275714b1489b</v>
      </c>
      <c r="T2860" t="str">
        <v>47ae2c8b-7589-4539-b9b3-cd5875f2a3d6</v>
      </c>
      <c r="U2860" t="str">
        <v>ICE002859</v>
      </c>
      <c r="V2860" t="b">
        <f>ISNUMBER(MATCH( ""&amp; T2860,  Emploees!AC:AC,0))</f>
        <v>0</v>
      </c>
      <c r="W2860" t="b">
        <f>IF(V2860,FALSE,ISNUMBER(MATCH(T2860,Emploees!B:B,0)))</f>
        <v>0</v>
      </c>
      <c r="X2860" t="b">
        <v>1</v>
      </c>
      <c r="Y2860" t="e">
        <f>MATCH(ROW(),Sheet2!$A$2:$A$8,0)</f>
        <v>#N/A</v>
      </c>
    </row>
    <row r="2861" spans="1:25" hidden="1" x14ac:dyDescent="0.25">
      <c r="A2861" t="str">
        <v>ჰორიზონტი</v>
      </c>
      <c r="B2861" t="str">
        <v>438737994</v>
      </c>
      <c r="C2861" s="19" t="str">
        <v/>
      </c>
      <c r="E2861" t="str">
        <v/>
      </c>
      <c r="F2861" t="str">
        <v/>
      </c>
      <c r="H2861" t="str">
        <v/>
      </c>
      <c r="I2861" t="str">
        <v/>
      </c>
      <c r="J2861" t="str">
        <v/>
      </c>
      <c r="K2861" t="str">
        <v/>
      </c>
      <c r="M2861" t="str">
        <v/>
      </c>
      <c r="N2861" t="str">
        <v/>
      </c>
      <c r="O2861" t="str">
        <v/>
      </c>
      <c r="P2861" t="str">
        <v/>
      </c>
      <c r="Q2861">
        <v>2728</v>
      </c>
      <c r="R2861" t="str">
        <v>0d51a686-652b-478f-9502-50b11abafa54</v>
      </c>
      <c r="S2861" t="str">
        <v>94279771-0dd8-44b8-955b-275714b1489b</v>
      </c>
      <c r="T2861" t="str">
        <v>a958d7da-bea4-4657-a3d9-cd795c3559f9</v>
      </c>
      <c r="U2861" t="str">
        <v>ICE002860</v>
      </c>
      <c r="V2861" t="b">
        <f>ISNUMBER(MATCH( ""&amp; T2861,  Emploees!AC:AC,0))</f>
        <v>0</v>
      </c>
      <c r="W2861" t="b">
        <f>IF(V2861,FALSE,ISNUMBER(MATCH(T2861,Emploees!B:B,0)))</f>
        <v>0</v>
      </c>
      <c r="X2861" t="b">
        <v>1</v>
      </c>
      <c r="Y2861" t="e">
        <f>MATCH(ROW(),Sheet2!$A$2:$A$8,0)</f>
        <v>#N/A</v>
      </c>
    </row>
    <row r="2862" spans="1:25" hidden="1" x14ac:dyDescent="0.25">
      <c r="A2862" t="str">
        <v>სქაი სერვის +</v>
      </c>
      <c r="B2862" t="str">
        <v>205277626</v>
      </c>
      <c r="C2862" s="19" t="str">
        <v/>
      </c>
      <c r="E2862" t="str">
        <v/>
      </c>
      <c r="F2862" t="str">
        <v/>
      </c>
      <c r="H2862" t="str">
        <v/>
      </c>
      <c r="I2862" t="str">
        <v/>
      </c>
      <c r="J2862" t="str">
        <v/>
      </c>
      <c r="K2862" t="str">
        <v/>
      </c>
      <c r="M2862" t="str">
        <v/>
      </c>
      <c r="N2862" t="str">
        <v/>
      </c>
      <c r="O2862" t="str">
        <v/>
      </c>
      <c r="P2862" t="str">
        <v/>
      </c>
      <c r="Q2862">
        <v>2726</v>
      </c>
      <c r="R2862" t="str">
        <v>0d51a686-652b-478f-9502-50b11abafa54</v>
      </c>
      <c r="S2862" t="str">
        <v>94279771-0dd8-44b8-955b-275714b1489b</v>
      </c>
      <c r="T2862" t="str">
        <v>6c9604bb-8b9d-4b8e-8506-d358d29ccdaa</v>
      </c>
      <c r="U2862" t="str">
        <v>ICE002861</v>
      </c>
      <c r="V2862" t="b">
        <f>ISNUMBER(MATCH( ""&amp; T2862,  Emploees!AC:AC,0))</f>
        <v>0</v>
      </c>
      <c r="W2862" t="b">
        <f>IF(V2862,FALSE,ISNUMBER(MATCH(T2862,Emploees!B:B,0)))</f>
        <v>0</v>
      </c>
      <c r="X2862" t="b">
        <v>1</v>
      </c>
      <c r="Y2862" t="e">
        <f>MATCH(ROW(),Sheet2!$A$2:$A$8,0)</f>
        <v>#N/A</v>
      </c>
    </row>
    <row r="2863" spans="1:25" hidden="1" x14ac:dyDescent="0.25">
      <c r="A2863" t="str">
        <v>რომან ფარტენაძე</v>
      </c>
      <c r="B2863" t="str">
        <v>61002003192</v>
      </c>
      <c r="C2863" s="19" t="str">
        <v/>
      </c>
      <c r="E2863" t="str">
        <v>Male</v>
      </c>
      <c r="F2863" t="b">
        <v>1</v>
      </c>
      <c r="H2863" t="str">
        <v/>
      </c>
      <c r="I2863" t="str">
        <v/>
      </c>
      <c r="J2863" t="str">
        <v/>
      </c>
      <c r="K2863" t="str">
        <v/>
      </c>
      <c r="M2863" t="str">
        <v/>
      </c>
      <c r="N2863" t="str">
        <v/>
      </c>
      <c r="O2863" t="str">
        <v/>
      </c>
      <c r="P2863" t="str">
        <v/>
      </c>
      <c r="Q2863">
        <v>2754</v>
      </c>
      <c r="R2863" t="str">
        <v>bf4d83f9-5064-4958-af6e-e4c21b2e4880</v>
      </c>
      <c r="S2863" t="str">
        <v>94279771-0dd8-44b8-955b-275714b1489b</v>
      </c>
      <c r="T2863" t="str">
        <v>080226ca-3433-4405-bfd3-5ff7cf64fa14</v>
      </c>
      <c r="U2863" t="str">
        <v>ICE002862</v>
      </c>
      <c r="V2863" t="b">
        <f>ISNUMBER(MATCH( ""&amp; T2863,  Emploees!AC:AC,0))</f>
        <v>0</v>
      </c>
      <c r="W2863" t="b">
        <f>IF(V2863,FALSE,ISNUMBER(MATCH(T2863,Emploees!B:B,0)))</f>
        <v>0</v>
      </c>
      <c r="X2863" t="b">
        <v>1</v>
      </c>
      <c r="Y2863" t="e">
        <f>MATCH(ROW(),Sheet2!$A$2:$A$8,0)</f>
        <v>#N/A</v>
      </c>
    </row>
    <row r="2864" spans="1:25" hidden="1" x14ac:dyDescent="0.25">
      <c r="A2864" t="str">
        <v>BERKSAN MAKINA SAN.VE DIS.TIC.LTD</v>
      </c>
      <c r="B2864" t="str">
        <v>0</v>
      </c>
      <c r="C2864" s="19" t="str">
        <v/>
      </c>
      <c r="E2864" t="str">
        <v/>
      </c>
      <c r="F2864" t="str">
        <v/>
      </c>
      <c r="H2864" t="str">
        <v/>
      </c>
      <c r="I2864" t="str">
        <v/>
      </c>
      <c r="J2864" t="str">
        <v/>
      </c>
      <c r="K2864" t="str">
        <v/>
      </c>
      <c r="M2864" t="str">
        <v/>
      </c>
      <c r="N2864" t="str">
        <v/>
      </c>
      <c r="O2864" t="str">
        <v/>
      </c>
      <c r="P2864" t="str">
        <v/>
      </c>
      <c r="Q2864" t="str">
        <v/>
      </c>
      <c r="R2864" t="str">
        <v>0d51a686-652b-478f-9502-50b11abafa54</v>
      </c>
      <c r="S2864" t="str">
        <v>53cc2ab4-7af4-40a4-8f56-ef11c416822b</v>
      </c>
      <c r="T2864" t="str">
        <v>e9e8e729-f2a2-4fdd-83d7-aee81a297935</v>
      </c>
      <c r="U2864" t="str">
        <v>ICE002863</v>
      </c>
      <c r="V2864" t="b">
        <f>ISNUMBER(MATCH( ""&amp; T2864,  Emploees!AC:AC,0))</f>
        <v>0</v>
      </c>
      <c r="W2864" t="b">
        <f>IF(V2864,FALSE,ISNUMBER(MATCH(T2864,Emploees!B:B,0)))</f>
        <v>0</v>
      </c>
      <c r="X2864" t="b">
        <v>1</v>
      </c>
      <c r="Y2864" t="e">
        <f>MATCH(ROW(),Sheet2!$A$2:$A$8,0)</f>
        <v>#N/A</v>
      </c>
    </row>
    <row r="2865" spans="1:25" hidden="1" x14ac:dyDescent="0.25">
      <c r="A2865" t="str">
        <v>AZKON LIFT COMPANY MMC</v>
      </c>
      <c r="B2865" t="str">
        <v>0</v>
      </c>
      <c r="C2865" s="19" t="str">
        <v/>
      </c>
      <c r="E2865" t="str">
        <v/>
      </c>
      <c r="F2865" t="str">
        <v/>
      </c>
      <c r="H2865" t="str">
        <v/>
      </c>
      <c r="I2865" t="str">
        <v/>
      </c>
      <c r="J2865" t="str">
        <v/>
      </c>
      <c r="K2865" t="str">
        <v/>
      </c>
      <c r="M2865" t="str">
        <v/>
      </c>
      <c r="N2865" t="str">
        <v/>
      </c>
      <c r="O2865" t="str">
        <v/>
      </c>
      <c r="P2865" t="str">
        <v/>
      </c>
      <c r="Q2865" t="str">
        <v/>
      </c>
      <c r="R2865" t="str">
        <v>0d51a686-652b-478f-9502-50b11abafa54</v>
      </c>
      <c r="S2865" t="str">
        <v>f4309d25-1c52-4242-88fc-db7a14d604ad</v>
      </c>
      <c r="T2865" t="str">
        <v>5adcdbb9-27c0-4c8a-bcd1-fad9f21891cf</v>
      </c>
      <c r="U2865" t="str">
        <v>ICE002864</v>
      </c>
      <c r="V2865" t="b">
        <f>ISNUMBER(MATCH( ""&amp; T2865,  Emploees!AC:AC,0))</f>
        <v>0</v>
      </c>
      <c r="W2865" t="b">
        <f>IF(V2865,FALSE,ISNUMBER(MATCH(T2865,Emploees!B:B,0)))</f>
        <v>0</v>
      </c>
      <c r="X2865" t="b">
        <v>1</v>
      </c>
      <c r="Y2865" t="e">
        <f>MATCH(ROW(),Sheet2!$A$2:$A$8,0)</f>
        <v>#N/A</v>
      </c>
    </row>
    <row r="2866" spans="1:25" hidden="1" x14ac:dyDescent="0.25">
      <c r="A2866" t="str">
        <v>Elektronik Muhendislik Sanayi ve Ticaret Anonim Sirketi</v>
      </c>
      <c r="B2866" t="str">
        <v>0</v>
      </c>
      <c r="C2866" s="19" t="str">
        <v/>
      </c>
      <c r="E2866" t="str">
        <v/>
      </c>
      <c r="F2866" t="str">
        <v/>
      </c>
      <c r="H2866" t="str">
        <v/>
      </c>
      <c r="I2866" t="str">
        <v/>
      </c>
      <c r="J2866" t="str">
        <v/>
      </c>
      <c r="K2866" t="str">
        <v/>
      </c>
      <c r="M2866" t="str">
        <v/>
      </c>
      <c r="N2866" t="str">
        <v/>
      </c>
      <c r="O2866" t="str">
        <v/>
      </c>
      <c r="P2866" t="str">
        <v/>
      </c>
      <c r="Q2866" t="str">
        <v/>
      </c>
      <c r="R2866" t="str">
        <v>0d51a686-652b-478f-9502-50b11abafa54</v>
      </c>
      <c r="S2866" t="str">
        <v>53cc2ab4-7af4-40a4-8f56-ef11c416822b</v>
      </c>
      <c r="T2866" t="str">
        <v>cf588969-6ccd-4ace-9bce-a348b6ecd1cc</v>
      </c>
      <c r="U2866" t="str">
        <v>ICE002865</v>
      </c>
      <c r="V2866" t="b">
        <f>ISNUMBER(MATCH( ""&amp; T2866,  Emploees!AC:AC,0))</f>
        <v>0</v>
      </c>
      <c r="W2866" t="b">
        <f>IF(V2866,FALSE,ISNUMBER(MATCH(T2866,Emploees!B:B,0)))</f>
        <v>0</v>
      </c>
      <c r="X2866" t="b">
        <v>1</v>
      </c>
      <c r="Y2866" t="e">
        <f>MATCH(ROW(),Sheet2!$A$2:$A$8,0)</f>
        <v>#N/A</v>
      </c>
    </row>
    <row r="2867" spans="1:25" hidden="1" x14ac:dyDescent="0.25">
      <c r="A2867" t="str">
        <v xml:space="preserve">BERTAS GROUP YAPI MARKET ASANSOR AKSAMLARI SAN VE DIS TIC LTD </v>
      </c>
      <c r="B2867" t="str">
        <v>0</v>
      </c>
      <c r="C2867" s="19" t="str">
        <v/>
      </c>
      <c r="E2867" t="str">
        <v/>
      </c>
      <c r="F2867" t="str">
        <v/>
      </c>
      <c r="H2867" t="str">
        <v/>
      </c>
      <c r="I2867" t="str">
        <v/>
      </c>
      <c r="J2867" t="str">
        <v/>
      </c>
      <c r="K2867" t="str">
        <v/>
      </c>
      <c r="M2867" t="str">
        <v/>
      </c>
      <c r="N2867" t="str">
        <v/>
      </c>
      <c r="O2867" t="str">
        <v/>
      </c>
      <c r="P2867" t="str">
        <v/>
      </c>
      <c r="Q2867" t="str">
        <v/>
      </c>
      <c r="R2867" t="str">
        <v>0d51a686-652b-478f-9502-50b11abafa54</v>
      </c>
      <c r="S2867" t="str">
        <v>53cc2ab4-7af4-40a4-8f56-ef11c416822b</v>
      </c>
      <c r="T2867" t="str">
        <v>1444cff5-ffa8-4044-b4d6-642a3146f890</v>
      </c>
      <c r="U2867" t="str">
        <v>ICE002866</v>
      </c>
      <c r="V2867" t="b">
        <f>ISNUMBER(MATCH( ""&amp; T2867,  Emploees!AC:AC,0))</f>
        <v>0</v>
      </c>
      <c r="W2867" t="b">
        <f>IF(V2867,FALSE,ISNUMBER(MATCH(T2867,Emploees!B:B,0)))</f>
        <v>0</v>
      </c>
      <c r="X2867" t="b">
        <v>1</v>
      </c>
      <c r="Y2867" t="e">
        <f>MATCH(ROW(),Sheet2!$A$2:$A$8,0)</f>
        <v>#N/A</v>
      </c>
    </row>
    <row r="2868" spans="1:25" hidden="1" x14ac:dyDescent="0.25">
      <c r="A2868" t="str">
        <v>DVIN HOTEL COMPLEX CJSC PARONYAN</v>
      </c>
      <c r="B2868" t="str">
        <v>0</v>
      </c>
      <c r="C2868" s="19" t="str">
        <v/>
      </c>
      <c r="E2868" t="str">
        <v/>
      </c>
      <c r="F2868" t="str">
        <v/>
      </c>
      <c r="H2868" t="str">
        <v/>
      </c>
      <c r="I2868" t="str">
        <v/>
      </c>
      <c r="J2868" t="str">
        <v/>
      </c>
      <c r="K2868" t="str">
        <v/>
      </c>
      <c r="M2868" t="str">
        <v/>
      </c>
      <c r="N2868" t="str">
        <v/>
      </c>
      <c r="O2868" t="str">
        <v/>
      </c>
      <c r="P2868" t="str">
        <v/>
      </c>
      <c r="Q2868" t="str">
        <v/>
      </c>
      <c r="R2868" t="str">
        <v>0d51a686-652b-478f-9502-50b11abafa54</v>
      </c>
      <c r="S2868" t="str">
        <v>cd1d8f9c-8568-48b4-8d35-ce84e3c04d32</v>
      </c>
      <c r="T2868" t="str">
        <v>c3e70fea-392a-437d-bbc5-5e720cfe1627</v>
      </c>
      <c r="U2868" t="str">
        <v>ICE002867</v>
      </c>
      <c r="V2868" t="b">
        <f>ISNUMBER(MATCH( ""&amp; T2868,  Emploees!AC:AC,0))</f>
        <v>0</v>
      </c>
      <c r="W2868" t="b">
        <f>IF(V2868,FALSE,ISNUMBER(MATCH(T2868,Emploees!B:B,0)))</f>
        <v>0</v>
      </c>
      <c r="X2868" t="b">
        <v>1</v>
      </c>
      <c r="Y2868" t="e">
        <f>MATCH(ROW(),Sheet2!$A$2:$A$8,0)</f>
        <v>#N/A</v>
      </c>
    </row>
    <row r="2869" spans="1:25" hidden="1" x14ac:dyDescent="0.25">
      <c r="A2869" t="str">
        <v>LIFTINSTITUUT TEKNIK BELGELENDIRME VE GUVENLIK DENETIM</v>
      </c>
      <c r="B2869" t="str">
        <v>0</v>
      </c>
      <c r="C2869" s="19" t="str">
        <v/>
      </c>
      <c r="E2869" t="str">
        <v/>
      </c>
      <c r="F2869" t="str">
        <v/>
      </c>
      <c r="H2869" t="str">
        <v/>
      </c>
      <c r="I2869" t="str">
        <v/>
      </c>
      <c r="J2869" t="str">
        <v/>
      </c>
      <c r="K2869" t="str">
        <v/>
      </c>
      <c r="M2869" t="str">
        <v/>
      </c>
      <c r="N2869" t="str">
        <v/>
      </c>
      <c r="O2869" t="str">
        <v/>
      </c>
      <c r="P2869" t="str">
        <v/>
      </c>
      <c r="Q2869" t="str">
        <v/>
      </c>
      <c r="R2869" t="str">
        <v>0d51a686-652b-478f-9502-50b11abafa54</v>
      </c>
      <c r="S2869" t="str">
        <v>53cc2ab4-7af4-40a4-8f56-ef11c416822b</v>
      </c>
      <c r="T2869" t="str">
        <v>d395824c-a9b9-40b4-9691-7c64698e8f55</v>
      </c>
      <c r="U2869" t="str">
        <v>ICE002868</v>
      </c>
      <c r="V2869" t="b">
        <f>ISNUMBER(MATCH( ""&amp; T2869,  Emploees!AC:AC,0))</f>
        <v>0</v>
      </c>
      <c r="W2869" t="b">
        <f>IF(V2869,FALSE,ISNUMBER(MATCH(T2869,Emploees!B:B,0)))</f>
        <v>0</v>
      </c>
      <c r="X2869" t="b">
        <v>1</v>
      </c>
      <c r="Y2869" t="e">
        <f>MATCH(ROW(),Sheet2!$A$2:$A$8,0)</f>
        <v>#N/A</v>
      </c>
    </row>
    <row r="2870" spans="1:25" hidden="1" x14ac:dyDescent="0.25">
      <c r="A2870" t="str">
        <v>VEFA PREFABRIKE YAPILAR SAN. TIC.</v>
      </c>
      <c r="B2870" t="str">
        <v>0</v>
      </c>
      <c r="C2870" s="19" t="str">
        <v/>
      </c>
      <c r="E2870" t="str">
        <v/>
      </c>
      <c r="F2870" t="str">
        <v/>
      </c>
      <c r="H2870" t="str">
        <v/>
      </c>
      <c r="I2870" t="str">
        <v/>
      </c>
      <c r="J2870" t="str">
        <v/>
      </c>
      <c r="K2870" t="str">
        <v/>
      </c>
      <c r="M2870" t="str">
        <v/>
      </c>
      <c r="N2870" t="str">
        <v/>
      </c>
      <c r="O2870" t="str">
        <v/>
      </c>
      <c r="P2870" t="str">
        <v/>
      </c>
      <c r="Q2870" t="str">
        <v/>
      </c>
      <c r="R2870" t="str">
        <v>0d51a686-652b-478f-9502-50b11abafa54</v>
      </c>
      <c r="S2870" t="str">
        <v>53cc2ab4-7af4-40a4-8f56-ef11c416822b</v>
      </c>
      <c r="T2870" t="str">
        <v>dd4b1af9-cf87-4658-b475-0c88b8c7ca67</v>
      </c>
      <c r="U2870" t="str">
        <v>ICE002869</v>
      </c>
      <c r="V2870" t="b">
        <f>ISNUMBER(MATCH( ""&amp; T2870,  Emploees!AC:AC,0))</f>
        <v>0</v>
      </c>
      <c r="W2870" t="b">
        <f>IF(V2870,FALSE,ISNUMBER(MATCH(T2870,Emploees!B:B,0)))</f>
        <v>0</v>
      </c>
      <c r="X2870" t="b">
        <v>1</v>
      </c>
      <c r="Y2870" t="e">
        <f>MATCH(ROW(),Sheet2!$A$2:$A$8,0)</f>
        <v>#N/A</v>
      </c>
    </row>
    <row r="2871" spans="1:25" hidden="1" x14ac:dyDescent="0.25">
      <c r="A2871" t="str">
        <v>COPARTNER YONETIM DANISMANLIGI</v>
      </c>
      <c r="B2871" t="str">
        <v>0</v>
      </c>
      <c r="C2871" s="19" t="str">
        <v/>
      </c>
      <c r="E2871" t="str">
        <v/>
      </c>
      <c r="F2871" t="str">
        <v/>
      </c>
      <c r="H2871" t="str">
        <v/>
      </c>
      <c r="I2871" t="str">
        <v/>
      </c>
      <c r="J2871" t="str">
        <v/>
      </c>
      <c r="K2871" t="str">
        <v/>
      </c>
      <c r="M2871" t="str">
        <v/>
      </c>
      <c r="N2871" t="str">
        <v/>
      </c>
      <c r="O2871" t="str">
        <v/>
      </c>
      <c r="P2871" t="str">
        <v/>
      </c>
      <c r="Q2871" t="str">
        <v/>
      </c>
      <c r="R2871" t="str">
        <v>0d51a686-652b-478f-9502-50b11abafa54</v>
      </c>
      <c r="S2871" t="str">
        <v>53cc2ab4-7af4-40a4-8f56-ef11c416822b</v>
      </c>
      <c r="T2871" t="str">
        <v>291fed68-e606-4616-bea7-d9c6d2ec4e78</v>
      </c>
      <c r="U2871" t="str">
        <v>ICE002870</v>
      </c>
      <c r="V2871" t="b">
        <f>ISNUMBER(MATCH( ""&amp; T2871,  Emploees!AC:AC,0))</f>
        <v>0</v>
      </c>
      <c r="W2871" t="b">
        <f>IF(V2871,FALSE,ISNUMBER(MATCH(T2871,Emploees!B:B,0)))</f>
        <v>0</v>
      </c>
      <c r="X2871" t="b">
        <v>1</v>
      </c>
      <c r="Y2871" t="e">
        <f>MATCH(ROW(),Sheet2!$A$2:$A$8,0)</f>
        <v>#N/A</v>
      </c>
    </row>
    <row r="2872" spans="1:25" hidden="1" x14ac:dyDescent="0.25">
      <c r="A2872" t="str">
        <v>GENERG DIS TICARET LIMITED SIRKET</v>
      </c>
      <c r="B2872" t="str">
        <v>0</v>
      </c>
      <c r="C2872" s="19" t="str">
        <v/>
      </c>
      <c r="E2872" t="str">
        <v/>
      </c>
      <c r="F2872" t="str">
        <v/>
      </c>
      <c r="H2872" t="str">
        <v/>
      </c>
      <c r="I2872" t="str">
        <v/>
      </c>
      <c r="J2872" t="str">
        <v/>
      </c>
      <c r="K2872" t="str">
        <v/>
      </c>
      <c r="M2872" t="str">
        <v/>
      </c>
      <c r="N2872" t="str">
        <v/>
      </c>
      <c r="O2872" t="str">
        <v/>
      </c>
      <c r="P2872" t="str">
        <v/>
      </c>
      <c r="Q2872" t="str">
        <v/>
      </c>
      <c r="R2872" t="str">
        <v>0d51a686-652b-478f-9502-50b11abafa54</v>
      </c>
      <c r="S2872" t="str">
        <v>53cc2ab4-7af4-40a4-8f56-ef11c416822b</v>
      </c>
      <c r="T2872" t="str">
        <v>e0d89162-716d-4032-b7ea-66d196bbec48</v>
      </c>
      <c r="U2872" t="str">
        <v>ICE002871</v>
      </c>
      <c r="V2872" t="b">
        <f>ISNUMBER(MATCH( ""&amp; T2872,  Emploees!AC:AC,0))</f>
        <v>0</v>
      </c>
      <c r="W2872" t="b">
        <f>IF(V2872,FALSE,ISNUMBER(MATCH(T2872,Emploees!B:B,0)))</f>
        <v>0</v>
      </c>
      <c r="X2872" t="b">
        <v>1</v>
      </c>
      <c r="Y2872" t="e">
        <f>MATCH(ROW(),Sheet2!$A$2:$A$8,0)</f>
        <v>#N/A</v>
      </c>
    </row>
    <row r="2873" spans="1:25" hidden="1" x14ac:dyDescent="0.25">
      <c r="A2873" t="str">
        <v>YUCELBORU IHRACAT ITHALAT VE PAZARLAMA AS</v>
      </c>
      <c r="B2873" t="str">
        <v>0</v>
      </c>
      <c r="C2873" s="19" t="str">
        <v/>
      </c>
      <c r="E2873" t="str">
        <v/>
      </c>
      <c r="F2873" t="str">
        <v/>
      </c>
      <c r="H2873" t="str">
        <v/>
      </c>
      <c r="I2873" t="str">
        <v/>
      </c>
      <c r="J2873" t="str">
        <v/>
      </c>
      <c r="K2873" t="str">
        <v/>
      </c>
      <c r="M2873" t="str">
        <v/>
      </c>
      <c r="N2873" t="str">
        <v/>
      </c>
      <c r="O2873" t="str">
        <v/>
      </c>
      <c r="P2873" t="str">
        <v/>
      </c>
      <c r="Q2873" t="str">
        <v/>
      </c>
      <c r="R2873" t="str">
        <v>0d51a686-652b-478f-9502-50b11abafa54</v>
      </c>
      <c r="S2873" t="str">
        <v>53cc2ab4-7af4-40a4-8f56-ef11c416822b</v>
      </c>
      <c r="T2873" t="str">
        <v>41b97235-371d-48c2-ad4a-fd2654d4f8d4</v>
      </c>
      <c r="U2873" t="str">
        <v>ICE002872</v>
      </c>
      <c r="V2873" t="b">
        <f>ISNUMBER(MATCH( ""&amp; T2873,  Emploees!AC:AC,0))</f>
        <v>0</v>
      </c>
      <c r="W2873" t="b">
        <f>IF(V2873,FALSE,ISNUMBER(MATCH(T2873,Emploees!B:B,0)))</f>
        <v>0</v>
      </c>
      <c r="X2873" t="b">
        <v>1</v>
      </c>
      <c r="Y2873" t="e">
        <f>MATCH(ROW(),Sheet2!$A$2:$A$8,0)</f>
        <v>#N/A</v>
      </c>
    </row>
    <row r="2874" spans="1:25" hidden="1" x14ac:dyDescent="0.25">
      <c r="A2874" t="str">
        <v>PHYSICAL MEASUREMENT TECHNOLOGIES I\NC</v>
      </c>
      <c r="B2874" t="str">
        <v>0</v>
      </c>
      <c r="C2874" s="19" t="str">
        <v/>
      </c>
      <c r="E2874" t="str">
        <v/>
      </c>
      <c r="F2874" t="str">
        <v/>
      </c>
      <c r="H2874" t="str">
        <v/>
      </c>
      <c r="I2874" t="str">
        <v/>
      </c>
      <c r="J2874" t="str">
        <v/>
      </c>
      <c r="K2874" t="str">
        <v/>
      </c>
      <c r="M2874" t="str">
        <v/>
      </c>
      <c r="N2874" t="str">
        <v/>
      </c>
      <c r="O2874" t="str">
        <v/>
      </c>
      <c r="P2874" t="str">
        <v/>
      </c>
      <c r="Q2874" t="str">
        <v/>
      </c>
      <c r="R2874" t="str">
        <v>0d51a686-652b-478f-9502-50b11abafa54</v>
      </c>
      <c r="S2874" t="str">
        <v>53cc2ab4-7af4-40a4-8f56-ef11c416822b</v>
      </c>
      <c r="T2874" t="str">
        <v>f1820317-c1c3-49c7-8ce9-00ab7b8d7c52</v>
      </c>
      <c r="U2874" t="str">
        <v>ICE002873</v>
      </c>
      <c r="V2874" t="b">
        <f>ISNUMBER(MATCH( ""&amp; T2874,  Emploees!AC:AC,0))</f>
        <v>0</v>
      </c>
      <c r="W2874" t="b">
        <f>IF(V2874,FALSE,ISNUMBER(MATCH(T2874,Emploees!B:B,0)))</f>
        <v>0</v>
      </c>
      <c r="X2874" t="b">
        <v>1</v>
      </c>
      <c r="Y2874" t="e">
        <f>MATCH(ROW(),Sheet2!$A$2:$A$8,0)</f>
        <v>#N/A</v>
      </c>
    </row>
    <row r="2875" spans="1:25" hidden="1" x14ac:dyDescent="0.25">
      <c r="A2875" t="str">
        <v xml:space="preserve">PRIME SHIPPING AGENCY LLC </v>
      </c>
      <c r="B2875" t="str">
        <v>0</v>
      </c>
      <c r="C2875" s="19" t="str">
        <v/>
      </c>
      <c r="E2875" t="str">
        <v/>
      </c>
      <c r="F2875" t="str">
        <v/>
      </c>
      <c r="H2875" t="str">
        <v/>
      </c>
      <c r="I2875" t="str">
        <v/>
      </c>
      <c r="J2875" t="str">
        <v/>
      </c>
      <c r="K2875" t="str">
        <v/>
      </c>
      <c r="M2875" t="str">
        <v/>
      </c>
      <c r="N2875" t="str">
        <v/>
      </c>
      <c r="O2875" t="str">
        <v/>
      </c>
      <c r="P2875" t="str">
        <v/>
      </c>
      <c r="Q2875" t="str">
        <v/>
      </c>
      <c r="R2875" t="str">
        <v>0d51a686-652b-478f-9502-50b11abafa54</v>
      </c>
      <c r="S2875" t="str">
        <v>e10e3a85-48b9-4f5e-89c0-9b6554d96013</v>
      </c>
      <c r="T2875" t="str">
        <v>667c130d-23d3-4f7a-a9a9-46c74e2988ce</v>
      </c>
      <c r="U2875" t="str">
        <v>ICE002874</v>
      </c>
      <c r="V2875" t="b">
        <f>ISNUMBER(MATCH( ""&amp; T2875,  Emploees!AC:AC,0))</f>
        <v>0</v>
      </c>
      <c r="W2875" t="b">
        <f>IF(V2875,FALSE,ISNUMBER(MATCH(T2875,Emploees!B:B,0)))</f>
        <v>0</v>
      </c>
      <c r="X2875" t="b">
        <v>1</v>
      </c>
      <c r="Y2875" t="e">
        <f>MATCH(ROW(),Sheet2!$A$2:$A$8,0)</f>
        <v>#N/A</v>
      </c>
    </row>
    <row r="2876" spans="1:25" hidden="1" x14ac:dyDescent="0.25">
      <c r="A2876" t="str">
        <v>ATLAS ATIKSU VE SU ARITMA TEKNOLOJI</v>
      </c>
      <c r="B2876" t="str">
        <v>0</v>
      </c>
      <c r="C2876" s="19" t="str">
        <v/>
      </c>
      <c r="E2876" t="str">
        <v/>
      </c>
      <c r="F2876" t="str">
        <v/>
      </c>
      <c r="H2876" t="str">
        <v/>
      </c>
      <c r="I2876" t="str">
        <v/>
      </c>
      <c r="J2876" t="str">
        <v/>
      </c>
      <c r="K2876" t="str">
        <v/>
      </c>
      <c r="M2876" t="str">
        <v/>
      </c>
      <c r="N2876" t="str">
        <v/>
      </c>
      <c r="O2876" t="str">
        <v/>
      </c>
      <c r="P2876" t="str">
        <v/>
      </c>
      <c r="Q2876" t="str">
        <v/>
      </c>
      <c r="R2876" t="str">
        <v>0d51a686-652b-478f-9502-50b11abafa54</v>
      </c>
      <c r="S2876" t="str">
        <v>53cc2ab4-7af4-40a4-8f56-ef11c416822b</v>
      </c>
      <c r="T2876" t="str">
        <v>a8f9a96f-f928-41fe-9306-f5754d31c4b6</v>
      </c>
      <c r="U2876" t="str">
        <v>ICE002875</v>
      </c>
      <c r="V2876" t="b">
        <f>ISNUMBER(MATCH( ""&amp; T2876,  Emploees!AC:AC,0))</f>
        <v>0</v>
      </c>
      <c r="W2876" t="b">
        <f>IF(V2876,FALSE,ISNUMBER(MATCH(T2876,Emploees!B:B,0)))</f>
        <v>0</v>
      </c>
      <c r="X2876" t="b">
        <v>1</v>
      </c>
      <c r="Y2876" t="e">
        <f>MATCH(ROW(),Sheet2!$A$2:$A$8,0)</f>
        <v>#N/A</v>
      </c>
    </row>
    <row r="2877" spans="1:25" hidden="1" x14ac:dyDescent="0.25">
      <c r="A2877" t="str">
        <v>ASTOR TRANSFORMATOR ENERJI TURIZM I\NS. VE PETROL SAN TIC</v>
      </c>
      <c r="B2877" t="str">
        <v>0</v>
      </c>
      <c r="C2877" s="19" t="str">
        <v/>
      </c>
      <c r="E2877" t="str">
        <v/>
      </c>
      <c r="F2877" t="str">
        <v/>
      </c>
      <c r="H2877" t="str">
        <v/>
      </c>
      <c r="I2877" t="str">
        <v/>
      </c>
      <c r="J2877" t="str">
        <v/>
      </c>
      <c r="K2877" t="str">
        <v/>
      </c>
      <c r="M2877" t="str">
        <v/>
      </c>
      <c r="N2877" t="str">
        <v/>
      </c>
      <c r="O2877" t="str">
        <v/>
      </c>
      <c r="P2877" t="str">
        <v/>
      </c>
      <c r="Q2877" t="str">
        <v/>
      </c>
      <c r="R2877" t="str">
        <v>0d51a686-652b-478f-9502-50b11abafa54</v>
      </c>
      <c r="S2877" t="str">
        <v>53cc2ab4-7af4-40a4-8f56-ef11c416822b</v>
      </c>
      <c r="T2877" t="str">
        <v>72707977-038a-47ac-b2bc-15f01038ca0c</v>
      </c>
      <c r="U2877" t="str">
        <v>ICE002876</v>
      </c>
      <c r="V2877" t="b">
        <f>ISNUMBER(MATCH( ""&amp; T2877,  Emploees!AC:AC,0))</f>
        <v>0</v>
      </c>
      <c r="W2877" t="b">
        <f>IF(V2877,FALSE,ISNUMBER(MATCH(T2877,Emploees!B:B,0)))</f>
        <v>0</v>
      </c>
      <c r="X2877" t="b">
        <v>1</v>
      </c>
      <c r="Y2877" t="e">
        <f>MATCH(ROW(),Sheet2!$A$2:$A$8,0)</f>
        <v>#N/A</v>
      </c>
    </row>
    <row r="2878" spans="1:25" hidden="1" x14ac:dyDescent="0.25">
      <c r="A2878" t="str">
        <v>AYDIN AVRAZYA GLOBAL DEMIR CELIK SAN. VE TIC LTD STI</v>
      </c>
      <c r="B2878" t="str">
        <v>0</v>
      </c>
      <c r="C2878" s="19" t="str">
        <v/>
      </c>
      <c r="E2878" t="str">
        <v/>
      </c>
      <c r="F2878" t="str">
        <v/>
      </c>
      <c r="H2878" t="str">
        <v/>
      </c>
      <c r="I2878" t="str">
        <v/>
      </c>
      <c r="J2878" t="str">
        <v/>
      </c>
      <c r="K2878" t="str">
        <v/>
      </c>
      <c r="M2878" t="str">
        <v/>
      </c>
      <c r="N2878" t="str">
        <v/>
      </c>
      <c r="O2878" t="str">
        <v/>
      </c>
      <c r="P2878" t="str">
        <v/>
      </c>
      <c r="Q2878" t="str">
        <v/>
      </c>
      <c r="R2878" t="str">
        <v>0d51a686-652b-478f-9502-50b11abafa54</v>
      </c>
      <c r="S2878" t="str">
        <v>53cc2ab4-7af4-40a4-8f56-ef11c416822b</v>
      </c>
      <c r="T2878" t="str">
        <v>eef57498-d58b-4776-a920-20f6dbc4cbee</v>
      </c>
      <c r="U2878" t="str">
        <v>ICE002877</v>
      </c>
      <c r="V2878" t="b">
        <f>ISNUMBER(MATCH( ""&amp; T2878,  Emploees!AC:AC,0))</f>
        <v>0</v>
      </c>
      <c r="W2878" t="b">
        <f>IF(V2878,FALSE,ISNUMBER(MATCH(T2878,Emploees!B:B,0)))</f>
        <v>0</v>
      </c>
      <c r="X2878" t="b">
        <v>1</v>
      </c>
      <c r="Y2878" t="e">
        <f>MATCH(ROW(),Sheet2!$A$2:$A$8,0)</f>
        <v>#N/A</v>
      </c>
    </row>
    <row r="2879" spans="1:25" hidden="1" x14ac:dyDescent="0.25">
      <c r="A2879" t="str">
        <v>MAKSEL DIS TICARET LTD STI</v>
      </c>
      <c r="B2879" t="str">
        <v>0</v>
      </c>
      <c r="C2879" s="19" t="str">
        <v/>
      </c>
      <c r="E2879" t="str">
        <v/>
      </c>
      <c r="F2879" t="str">
        <v/>
      </c>
      <c r="H2879" t="str">
        <v/>
      </c>
      <c r="I2879" t="str">
        <v/>
      </c>
      <c r="J2879" t="str">
        <v/>
      </c>
      <c r="K2879" t="str">
        <v/>
      </c>
      <c r="M2879" t="str">
        <v/>
      </c>
      <c r="N2879" t="str">
        <v/>
      </c>
      <c r="O2879" t="str">
        <v/>
      </c>
      <c r="P2879" t="str">
        <v/>
      </c>
      <c r="Q2879" t="str">
        <v/>
      </c>
      <c r="R2879" t="str">
        <v>0d51a686-652b-478f-9502-50b11abafa54</v>
      </c>
      <c r="S2879" t="str">
        <v>53cc2ab4-7af4-40a4-8f56-ef11c416822b</v>
      </c>
      <c r="T2879" t="str">
        <v>a6841dd0-40f0-4dd3-bd11-ac178741ce5e</v>
      </c>
      <c r="U2879" t="str">
        <v>ICE002878</v>
      </c>
      <c r="V2879" t="b">
        <f>ISNUMBER(MATCH( ""&amp; T2879,  Emploees!AC:AC,0))</f>
        <v>0</v>
      </c>
      <c r="W2879" t="b">
        <f>IF(V2879,FALSE,ISNUMBER(MATCH(T2879,Emploees!B:B,0)))</f>
        <v>0</v>
      </c>
      <c r="X2879" t="b">
        <v>1</v>
      </c>
      <c r="Y2879" t="e">
        <f>MATCH(ROW(),Sheet2!$A$2:$A$8,0)</f>
        <v>#N/A</v>
      </c>
    </row>
    <row r="2880" spans="1:25" hidden="1" x14ac:dyDescent="0.25">
      <c r="A2880" t="str">
        <v>GUCEVI JENERATOR SAN. VE TIC. LTD</v>
      </c>
      <c r="B2880" t="str">
        <v>0</v>
      </c>
      <c r="C2880" s="19" t="str">
        <v/>
      </c>
      <c r="E2880" t="str">
        <v/>
      </c>
      <c r="F2880" t="str">
        <v/>
      </c>
      <c r="H2880" t="str">
        <v/>
      </c>
      <c r="I2880" t="str">
        <v/>
      </c>
      <c r="J2880" t="str">
        <v/>
      </c>
      <c r="K2880" t="str">
        <v/>
      </c>
      <c r="M2880" t="str">
        <v/>
      </c>
      <c r="N2880" t="str">
        <v/>
      </c>
      <c r="O2880" t="str">
        <v/>
      </c>
      <c r="P2880" t="str">
        <v/>
      </c>
      <c r="Q2880" t="str">
        <v/>
      </c>
      <c r="R2880" t="str">
        <v>0d51a686-652b-478f-9502-50b11abafa54</v>
      </c>
      <c r="S2880" t="str">
        <v>53cc2ab4-7af4-40a4-8f56-ef11c416822b</v>
      </c>
      <c r="T2880" t="str">
        <v>f3e9fd60-8909-42dd-a3b1-40bdc1f5e93b</v>
      </c>
      <c r="U2880" t="str">
        <v>ICE002879</v>
      </c>
      <c r="V2880" t="b">
        <f>ISNUMBER(MATCH( ""&amp; T2880,  Emploees!AC:AC,0))</f>
        <v>0</v>
      </c>
      <c r="W2880" t="b">
        <f>IF(V2880,FALSE,ISNUMBER(MATCH(T2880,Emploees!B:B,0)))</f>
        <v>0</v>
      </c>
      <c r="X2880" t="b">
        <v>1</v>
      </c>
      <c r="Y2880" t="e">
        <f>MATCH(ROW(),Sheet2!$A$2:$A$8,0)</f>
        <v>#N/A</v>
      </c>
    </row>
    <row r="2881" spans="1:25" hidden="1" x14ac:dyDescent="0.25">
      <c r="A2881" t="str">
        <v>ENEKO HAVALANDIRMA VE ISI EKONOMISI\ SISTEM TEKNOLOJILERI MAKI  SAN  VE TIC AS</v>
      </c>
      <c r="B2881" t="str">
        <v>0</v>
      </c>
      <c r="C2881" s="19" t="str">
        <v/>
      </c>
      <c r="E2881" t="str">
        <v/>
      </c>
      <c r="F2881" t="str">
        <v/>
      </c>
      <c r="H2881" t="str">
        <v/>
      </c>
      <c r="I2881" t="str">
        <v/>
      </c>
      <c r="J2881" t="str">
        <v/>
      </c>
      <c r="K2881" t="str">
        <v/>
      </c>
      <c r="M2881" t="str">
        <v/>
      </c>
      <c r="N2881" t="str">
        <v/>
      </c>
      <c r="O2881" t="str">
        <v/>
      </c>
      <c r="P2881" t="str">
        <v/>
      </c>
      <c r="Q2881" t="str">
        <v/>
      </c>
      <c r="R2881" t="str">
        <v>0d51a686-652b-478f-9502-50b11abafa54</v>
      </c>
      <c r="S2881" t="str">
        <v>53cc2ab4-7af4-40a4-8f56-ef11c416822b</v>
      </c>
      <c r="T2881" t="str">
        <v>69e45f27-885e-4992-b1f0-c1a23a628358</v>
      </c>
      <c r="U2881" t="str">
        <v>ICE002880</v>
      </c>
      <c r="V2881" t="b">
        <f>ISNUMBER(MATCH( ""&amp; T2881,  Emploees!AC:AC,0))</f>
        <v>0</v>
      </c>
      <c r="W2881" t="b">
        <f>IF(V2881,FALSE,ISNUMBER(MATCH(T2881,Emploees!B:B,0)))</f>
        <v>0</v>
      </c>
      <c r="X2881" t="b">
        <v>1</v>
      </c>
      <c r="Y2881" t="e">
        <f>MATCH(ROW(),Sheet2!$A$2:$A$8,0)</f>
        <v>#N/A</v>
      </c>
    </row>
    <row r="2882" spans="1:25" hidden="1" x14ac:dyDescent="0.25">
      <c r="A2882" t="str">
        <v>ENEKO A.S.</v>
      </c>
      <c r="B2882" t="str">
        <v>0</v>
      </c>
      <c r="C2882" s="19" t="str">
        <v/>
      </c>
      <c r="E2882" t="str">
        <v/>
      </c>
      <c r="F2882" t="str">
        <v/>
      </c>
      <c r="H2882" t="str">
        <v/>
      </c>
      <c r="I2882" t="str">
        <v/>
      </c>
      <c r="J2882" t="str">
        <v/>
      </c>
      <c r="K2882" t="str">
        <v/>
      </c>
      <c r="M2882" t="str">
        <v/>
      </c>
      <c r="N2882" t="str">
        <v/>
      </c>
      <c r="O2882" t="str">
        <v/>
      </c>
      <c r="P2882" t="str">
        <v/>
      </c>
      <c r="Q2882" t="str">
        <v/>
      </c>
      <c r="R2882" t="str">
        <v>0d51a686-652b-478f-9502-50b11abafa54</v>
      </c>
      <c r="S2882" t="str">
        <v>53cc2ab4-7af4-40a4-8f56-ef11c416822b</v>
      </c>
      <c r="T2882" t="str">
        <v>1cf17f92-e8f9-4c9e-9697-a191a81d8db8</v>
      </c>
      <c r="U2882" t="str">
        <v>ICE002881</v>
      </c>
      <c r="V2882" t="b">
        <f>ISNUMBER(MATCH( ""&amp; T2882,  Emploees!AC:AC,0))</f>
        <v>0</v>
      </c>
      <c r="W2882" t="b">
        <f>IF(V2882,FALSE,ISNUMBER(MATCH(T2882,Emploees!B:B,0)))</f>
        <v>0</v>
      </c>
      <c r="X2882" t="b">
        <v>1</v>
      </c>
      <c r="Y2882" t="e">
        <f>MATCH(ROW(),Sheet2!$A$2:$A$8,0)</f>
        <v>#N/A</v>
      </c>
    </row>
    <row r="2883" spans="1:25" hidden="1" x14ac:dyDescent="0.25">
      <c r="A2883" t="str">
        <v>ANTONIO TRADE OUTN 6. MUUGA KULA VIIMSI</v>
      </c>
      <c r="B2883" t="str">
        <v>0</v>
      </c>
      <c r="C2883" s="19" t="str">
        <v/>
      </c>
      <c r="E2883" t="str">
        <v/>
      </c>
      <c r="F2883" t="str">
        <v/>
      </c>
      <c r="H2883" t="str">
        <v/>
      </c>
      <c r="I2883" t="str">
        <v/>
      </c>
      <c r="J2883" t="str">
        <v/>
      </c>
      <c r="K2883" t="str">
        <v/>
      </c>
      <c r="M2883" t="str">
        <v/>
      </c>
      <c r="N2883" t="str">
        <v/>
      </c>
      <c r="O2883" t="str">
        <v/>
      </c>
      <c r="P2883" t="str">
        <v/>
      </c>
      <c r="Q2883" t="str">
        <v/>
      </c>
      <c r="R2883" t="str">
        <v>0d51a686-652b-478f-9502-50b11abafa54</v>
      </c>
      <c r="S2883" t="str">
        <v>53cc2ab4-7af4-40a4-8f56-ef11c416822b</v>
      </c>
      <c r="T2883" t="str">
        <v>3cf852d8-74f9-4d29-a7de-4bebf6098455</v>
      </c>
      <c r="U2883" t="str">
        <v>ICE002882</v>
      </c>
      <c r="V2883" t="b">
        <f>ISNUMBER(MATCH( ""&amp; T2883,  Emploees!AC:AC,0))</f>
        <v>0</v>
      </c>
      <c r="W2883" t="b">
        <f>IF(V2883,FALSE,ISNUMBER(MATCH(T2883,Emploees!B:B,0)))</f>
        <v>0</v>
      </c>
      <c r="X2883" t="b">
        <v>1</v>
      </c>
      <c r="Y2883" t="e">
        <f>MATCH(ROW(),Sheet2!$A$2:$A$8,0)</f>
        <v>#N/A</v>
      </c>
    </row>
    <row r="2884" spans="1:25" hidden="1" x14ac:dyDescent="0.25">
      <c r="A2884" t="str">
        <v>UNTES ISITMA KLIMA SOGUTMA SAN VE\1/ TIC AS\</v>
      </c>
      <c r="B2884" t="str">
        <v>0</v>
      </c>
      <c r="C2884" s="19" t="str">
        <v/>
      </c>
      <c r="E2884" t="str">
        <v/>
      </c>
      <c r="F2884" t="str">
        <v/>
      </c>
      <c r="H2884" t="str">
        <v/>
      </c>
      <c r="I2884" t="str">
        <v/>
      </c>
      <c r="J2884" t="str">
        <v/>
      </c>
      <c r="K2884" t="str">
        <v/>
      </c>
      <c r="M2884" t="str">
        <v/>
      </c>
      <c r="N2884" t="str">
        <v/>
      </c>
      <c r="O2884" t="str">
        <v/>
      </c>
      <c r="P2884" t="str">
        <v/>
      </c>
      <c r="Q2884" t="str">
        <v/>
      </c>
      <c r="R2884" t="str">
        <v>0d51a686-652b-478f-9502-50b11abafa54</v>
      </c>
      <c r="S2884" t="str">
        <v>53cc2ab4-7af4-40a4-8f56-ef11c416822b</v>
      </c>
      <c r="T2884" t="str">
        <v>6c6bf4e4-fb40-410a-b3a8-4515d9f9b791</v>
      </c>
      <c r="U2884" t="str">
        <v>ICE002883</v>
      </c>
      <c r="V2884" t="b">
        <f>ISNUMBER(MATCH( ""&amp; T2884,  Emploees!AC:AC,0))</f>
        <v>0</v>
      </c>
      <c r="W2884" t="b">
        <f>IF(V2884,FALSE,ISNUMBER(MATCH(T2884,Emploees!B:B,0)))</f>
        <v>0</v>
      </c>
      <c r="X2884" t="b">
        <v>1</v>
      </c>
      <c r="Y2884" t="e">
        <f>MATCH(ROW(),Sheet2!$A$2:$A$8,0)</f>
        <v>#N/A</v>
      </c>
    </row>
    <row r="2885" spans="1:25" hidden="1" x14ac:dyDescent="0.25">
      <c r="A2885" t="str">
        <v>ATLAS TEKNIK TESISAT MALZ.TAAHHUT S\AN.VE DIS TIC.LTD</v>
      </c>
      <c r="B2885" t="str">
        <v>0</v>
      </c>
      <c r="C2885" s="19" t="str">
        <v/>
      </c>
      <c r="E2885" t="str">
        <v/>
      </c>
      <c r="F2885" t="str">
        <v/>
      </c>
      <c r="H2885" t="str">
        <v/>
      </c>
      <c r="I2885" t="str">
        <v/>
      </c>
      <c r="J2885" t="str">
        <v/>
      </c>
      <c r="K2885" t="str">
        <v/>
      </c>
      <c r="M2885" t="str">
        <v/>
      </c>
      <c r="N2885" t="str">
        <v/>
      </c>
      <c r="O2885" t="str">
        <v/>
      </c>
      <c r="P2885" t="str">
        <v/>
      </c>
      <c r="Q2885" t="str">
        <v/>
      </c>
      <c r="R2885" t="str">
        <v>0d51a686-652b-478f-9502-50b11abafa54</v>
      </c>
      <c r="S2885" t="str">
        <v>53cc2ab4-7af4-40a4-8f56-ef11c416822b</v>
      </c>
      <c r="T2885" t="str">
        <v>bbcbad53-366d-4063-8c87-f0de1d71d181</v>
      </c>
      <c r="U2885" t="str">
        <v>ICE002884</v>
      </c>
      <c r="V2885" t="b">
        <f>ISNUMBER(MATCH( ""&amp; T2885,  Emploees!AC:AC,0))</f>
        <v>0</v>
      </c>
      <c r="W2885" t="b">
        <f>IF(V2885,FALSE,ISNUMBER(MATCH(T2885,Emploees!B:B,0)))</f>
        <v>0</v>
      </c>
      <c r="X2885" t="b">
        <v>1</v>
      </c>
      <c r="Y2885" t="e">
        <f>MATCH(ROW(),Sheet2!$A$2:$A$8,0)</f>
        <v>#N/A</v>
      </c>
    </row>
    <row r="2886" spans="1:25" hidden="1" x14ac:dyDescent="0.25">
      <c r="A2886" t="str">
        <v>IMCO ENDUSTRIYEL MALZEME  TAAHHUT S\AN.VE TIC. A.S.</v>
      </c>
      <c r="B2886" t="str">
        <v>0</v>
      </c>
      <c r="C2886" s="19" t="str">
        <v/>
      </c>
      <c r="E2886" t="str">
        <v/>
      </c>
      <c r="F2886" t="str">
        <v/>
      </c>
      <c r="H2886" t="str">
        <v/>
      </c>
      <c r="I2886" t="str">
        <v/>
      </c>
      <c r="J2886" t="str">
        <v/>
      </c>
      <c r="K2886" t="str">
        <v/>
      </c>
      <c r="M2886" t="str">
        <v/>
      </c>
      <c r="N2886" t="str">
        <v/>
      </c>
      <c r="O2886" t="str">
        <v/>
      </c>
      <c r="P2886" t="str">
        <v/>
      </c>
      <c r="Q2886" t="str">
        <v/>
      </c>
      <c r="R2886" t="str">
        <v>0d51a686-652b-478f-9502-50b11abafa54</v>
      </c>
      <c r="S2886" t="str">
        <v>53cc2ab4-7af4-40a4-8f56-ef11c416822b</v>
      </c>
      <c r="T2886" t="str">
        <v>e12329ef-0fb3-4e61-8db0-4f924b6075fc</v>
      </c>
      <c r="U2886" t="str">
        <v>ICE002885</v>
      </c>
      <c r="V2886" t="b">
        <f>ISNUMBER(MATCH( ""&amp; T2886,  Emploees!AC:AC,0))</f>
        <v>0</v>
      </c>
      <c r="W2886" t="b">
        <f>IF(V2886,FALSE,ISNUMBER(MATCH(T2886,Emploees!B:B,0)))</f>
        <v>0</v>
      </c>
      <c r="X2886" t="b">
        <v>1</v>
      </c>
      <c r="Y2886" t="e">
        <f>MATCH(ROW(),Sheet2!$A$2:$A$8,0)</f>
        <v>#N/A</v>
      </c>
    </row>
    <row r="2887" spans="1:25" hidden="1" x14ac:dyDescent="0.25">
      <c r="A2887" t="str">
        <v>VBW ENGINEERING SP.ZO</v>
      </c>
      <c r="B2887" t="str">
        <v>0</v>
      </c>
      <c r="C2887" s="19" t="str">
        <v/>
      </c>
      <c r="E2887" t="str">
        <v/>
      </c>
      <c r="F2887" t="str">
        <v/>
      </c>
      <c r="H2887" t="str">
        <v/>
      </c>
      <c r="I2887" t="str">
        <v/>
      </c>
      <c r="J2887" t="str">
        <v/>
      </c>
      <c r="K2887" t="str">
        <v/>
      </c>
      <c r="M2887" t="str">
        <v/>
      </c>
      <c r="N2887" t="str">
        <v/>
      </c>
      <c r="O2887" t="str">
        <v/>
      </c>
      <c r="P2887" t="str">
        <v/>
      </c>
      <c r="Q2887" t="str">
        <v/>
      </c>
      <c r="R2887" t="str">
        <v>0d51a686-652b-478f-9502-50b11abafa54</v>
      </c>
      <c r="S2887" t="str">
        <v>826f181e-0e46-4d9f-8138-3793f455d139</v>
      </c>
      <c r="T2887" t="str">
        <v>5992b532-61bc-4205-9d13-a2acc9df821f</v>
      </c>
      <c r="U2887" t="str">
        <v>ICE002886</v>
      </c>
      <c r="V2887" t="b">
        <f>ISNUMBER(MATCH( ""&amp; T2887,  Emploees!AC:AC,0))</f>
        <v>0</v>
      </c>
      <c r="W2887" t="b">
        <f>IF(V2887,FALSE,ISNUMBER(MATCH(T2887,Emploees!B:B,0)))</f>
        <v>0</v>
      </c>
      <c r="X2887" t="b">
        <v>1</v>
      </c>
      <c r="Y2887" t="e">
        <f>MATCH(ROW(),Sheet2!$A$2:$A$8,0)</f>
        <v>#N/A</v>
      </c>
    </row>
    <row r="2888" spans="1:25" hidden="1" x14ac:dyDescent="0.25">
      <c r="A2888" t="str">
        <v>TUNC METAL TICARET ANONIM SIRKETI</v>
      </c>
      <c r="B2888" t="str">
        <v>0</v>
      </c>
      <c r="C2888" s="19" t="str">
        <v/>
      </c>
      <c r="E2888" t="str">
        <v/>
      </c>
      <c r="F2888" t="str">
        <v/>
      </c>
      <c r="H2888" t="str">
        <v/>
      </c>
      <c r="I2888" t="str">
        <v/>
      </c>
      <c r="J2888" t="str">
        <v/>
      </c>
      <c r="K2888" t="str">
        <v/>
      </c>
      <c r="M2888" t="str">
        <v/>
      </c>
      <c r="N2888" t="str">
        <v/>
      </c>
      <c r="O2888" t="str">
        <v/>
      </c>
      <c r="P2888" t="str">
        <v/>
      </c>
      <c r="Q2888" t="str">
        <v/>
      </c>
      <c r="R2888" t="str">
        <v>0d51a686-652b-478f-9502-50b11abafa54</v>
      </c>
      <c r="S2888" t="str">
        <v>53cc2ab4-7af4-40a4-8f56-ef11c416822b</v>
      </c>
      <c r="T2888" t="str">
        <v>40d29ffe-a179-491d-a3fb-d40d633aa909</v>
      </c>
      <c r="U2888" t="str">
        <v>ICE002887</v>
      </c>
      <c r="V2888" t="b">
        <f>ISNUMBER(MATCH( ""&amp; T2888,  Emploees!AC:AC,0))</f>
        <v>0</v>
      </c>
      <c r="W2888" t="b">
        <f>IF(V2888,FALSE,ISNUMBER(MATCH(T2888,Emploees!B:B,0)))</f>
        <v>0</v>
      </c>
      <c r="X2888" t="b">
        <v>1</v>
      </c>
      <c r="Y2888" t="e">
        <f>MATCH(ROW(),Sheet2!$A$2:$A$8,0)</f>
        <v>#N/A</v>
      </c>
    </row>
    <row r="2889" spans="1:25" hidden="1" x14ac:dyDescent="0.25">
      <c r="A2889" t="str">
        <v>HARMANLI KIMYA VE MAKINE SAN TIC LT\D STI</v>
      </c>
      <c r="B2889" t="str">
        <v>0</v>
      </c>
      <c r="C2889" s="19" t="str">
        <v/>
      </c>
      <c r="E2889" t="str">
        <v/>
      </c>
      <c r="F2889" t="str">
        <v/>
      </c>
      <c r="H2889" t="str">
        <v/>
      </c>
      <c r="I2889" t="str">
        <v/>
      </c>
      <c r="J2889" t="str">
        <v/>
      </c>
      <c r="K2889" t="str">
        <v/>
      </c>
      <c r="M2889" t="str">
        <v/>
      </c>
      <c r="N2889" t="str">
        <v/>
      </c>
      <c r="O2889" t="str">
        <v/>
      </c>
      <c r="P2889" t="str">
        <v/>
      </c>
      <c r="Q2889" t="str">
        <v/>
      </c>
      <c r="R2889" t="str">
        <v>0d51a686-652b-478f-9502-50b11abafa54</v>
      </c>
      <c r="S2889" t="str">
        <v>53cc2ab4-7af4-40a4-8f56-ef11c416822b</v>
      </c>
      <c r="T2889" t="str">
        <v>1fc7a0bd-c40f-4548-a2c8-82dcc2614494</v>
      </c>
      <c r="U2889" t="str">
        <v>ICE002888</v>
      </c>
      <c r="V2889" t="b">
        <f>ISNUMBER(MATCH( ""&amp; T2889,  Emploees!AC:AC,0))</f>
        <v>0</v>
      </c>
      <c r="W2889" t="b">
        <f>IF(V2889,FALSE,ISNUMBER(MATCH(T2889,Emploees!B:B,0)))</f>
        <v>0</v>
      </c>
      <c r="X2889" t="b">
        <v>1</v>
      </c>
      <c r="Y2889" t="e">
        <f>MATCH(ROW(),Sheet2!$A$2:$A$8,0)</f>
        <v>#N/A</v>
      </c>
    </row>
    <row r="2890" spans="1:25" hidden="1" x14ac:dyDescent="0.25">
      <c r="A2890" t="str">
        <v>MDT MUHENDISLIK SISTEMLERI LTD</v>
      </c>
      <c r="B2890" t="str">
        <v>0</v>
      </c>
      <c r="C2890" s="19" t="str">
        <v/>
      </c>
      <c r="E2890" t="str">
        <v/>
      </c>
      <c r="F2890" t="str">
        <v/>
      </c>
      <c r="H2890" t="str">
        <v/>
      </c>
      <c r="I2890" t="str">
        <v/>
      </c>
      <c r="J2890" t="str">
        <v/>
      </c>
      <c r="K2890" t="str">
        <v/>
      </c>
      <c r="M2890" t="str">
        <v/>
      </c>
      <c r="N2890" t="str">
        <v/>
      </c>
      <c r="O2890" t="str">
        <v/>
      </c>
      <c r="P2890" t="str">
        <v/>
      </c>
      <c r="Q2890" t="str">
        <v/>
      </c>
      <c r="R2890" t="str">
        <v>0d51a686-652b-478f-9502-50b11abafa54</v>
      </c>
      <c r="S2890" t="str">
        <v>53cc2ab4-7af4-40a4-8f56-ef11c416822b</v>
      </c>
      <c r="T2890" t="str">
        <v>adf152cc-93a7-49c5-adb2-e4765ee8b5f4</v>
      </c>
      <c r="U2890" t="str">
        <v>ICE002889</v>
      </c>
      <c r="V2890" t="b">
        <f>ISNUMBER(MATCH( ""&amp; T2890,  Emploees!AC:AC,0))</f>
        <v>0</v>
      </c>
      <c r="W2890" t="b">
        <f>IF(V2890,FALSE,ISNUMBER(MATCH(T2890,Emploees!B:B,0)))</f>
        <v>0</v>
      </c>
      <c r="X2890" t="b">
        <v>1</v>
      </c>
      <c r="Y2890" t="e">
        <f>MATCH(ROW(),Sheet2!$A$2:$A$8,0)</f>
        <v>#N/A</v>
      </c>
    </row>
    <row r="2891" spans="1:25" hidden="1" x14ac:dyDescent="0.25">
      <c r="A2891" t="str">
        <v>ლაზარე მამუჩაშვილი</v>
      </c>
      <c r="B2891" t="str">
        <v>01024090286</v>
      </c>
      <c r="C2891" s="19" t="str">
        <v/>
      </c>
      <c r="E2891" t="str">
        <v>Male</v>
      </c>
      <c r="F2891" t="str">
        <v/>
      </c>
      <c r="H2891" t="str">
        <v/>
      </c>
      <c r="I2891" t="str">
        <v/>
      </c>
      <c r="J2891" t="str">
        <v/>
      </c>
      <c r="K2891" t="str">
        <v>GE78BG0000000569556634</v>
      </c>
      <c r="M2891" t="str">
        <v/>
      </c>
      <c r="N2891" t="str">
        <v/>
      </c>
      <c r="O2891" t="str">
        <v/>
      </c>
      <c r="P2891" t="str">
        <v/>
      </c>
      <c r="Q2891">
        <v>2734</v>
      </c>
      <c r="R2891" t="str">
        <v>470412f4-e2c0-4f9d-91f1-1c0630a02364</v>
      </c>
      <c r="S2891" t="str">
        <v>94279771-0dd8-44b8-955b-275714b1489b</v>
      </c>
      <c r="T2891" t="str">
        <v>fca148e4-465c-426d-b4f7-ce2a56036038</v>
      </c>
      <c r="U2891" t="str">
        <v>ICE002890</v>
      </c>
      <c r="V2891" t="b">
        <f>ISNUMBER(MATCH( ""&amp; T2891,  Emploees!AC:AC,0))</f>
        <v>0</v>
      </c>
      <c r="W2891" t="b">
        <f>IF(V2891,FALSE,ISNUMBER(MATCH(T2891,Emploees!B:B,0)))</f>
        <v>0</v>
      </c>
      <c r="X2891" t="b">
        <v>1</v>
      </c>
      <c r="Y2891" t="e">
        <f>MATCH(ROW(),Sheet2!$A$2:$A$8,0)</f>
        <v>#N/A</v>
      </c>
    </row>
    <row r="2892" spans="1:25" hidden="1" x14ac:dyDescent="0.25">
      <c r="A2892" t="str">
        <v>არჩილ კალანდაძე</v>
      </c>
      <c r="B2892" t="str">
        <v xml:space="preserve">18001039724 </v>
      </c>
      <c r="C2892" s="19" t="str">
        <v/>
      </c>
      <c r="E2892" t="str">
        <v>Male</v>
      </c>
      <c r="F2892" t="b">
        <v>1</v>
      </c>
      <c r="H2892" t="str">
        <v/>
      </c>
      <c r="I2892" t="str">
        <v/>
      </c>
      <c r="J2892" t="str">
        <v/>
      </c>
      <c r="K2892" t="str">
        <v>GE04BG0000000162374761</v>
      </c>
      <c r="M2892" t="str">
        <v/>
      </c>
      <c r="N2892" t="str">
        <v/>
      </c>
      <c r="O2892" t="str">
        <v/>
      </c>
      <c r="P2892" t="str">
        <v/>
      </c>
      <c r="Q2892" t="str">
        <v/>
      </c>
      <c r="R2892" t="str">
        <v>bf4d83f9-5064-4958-af6e-e4c21b2e4880</v>
      </c>
      <c r="S2892" t="str">
        <v>94279771-0dd8-44b8-955b-275714b1489b</v>
      </c>
      <c r="T2892" t="str">
        <v>c6802cee-028a-4e50-9d4e-d7565145b254</v>
      </c>
      <c r="U2892" t="str">
        <v>ICE002891</v>
      </c>
      <c r="V2892" t="b">
        <f>ISNUMBER(MATCH( ""&amp; T2892,  Emploees!AC:AC,0))</f>
        <v>0</v>
      </c>
      <c r="W2892" t="b">
        <f>IF(V2892,FALSE,ISNUMBER(MATCH(T2892,Emploees!B:B,0)))</f>
        <v>0</v>
      </c>
      <c r="X2892" t="b">
        <v>1</v>
      </c>
      <c r="Y2892" t="e">
        <f>MATCH(ROW(),Sheet2!$A$2:$A$8,0)</f>
        <v>#N/A</v>
      </c>
    </row>
    <row r="2893" spans="1:25" hidden="1" x14ac:dyDescent="0.25">
      <c r="A2893" t="str">
        <v>მალხაზ ნატროშვილი</v>
      </c>
      <c r="B2893" t="str">
        <v>14001005815</v>
      </c>
      <c r="C2893" s="19" t="str">
        <v/>
      </c>
      <c r="E2893" t="str">
        <v>Male</v>
      </c>
      <c r="F2893" t="b">
        <v>1</v>
      </c>
      <c r="H2893" t="str">
        <v/>
      </c>
      <c r="I2893" t="str">
        <v/>
      </c>
      <c r="J2893" t="str">
        <v/>
      </c>
      <c r="K2893" t="str">
        <v>GE87BG0000000499430904</v>
      </c>
      <c r="M2893" t="str">
        <v/>
      </c>
      <c r="N2893" t="str">
        <v/>
      </c>
      <c r="O2893" t="str">
        <v/>
      </c>
      <c r="P2893" t="str">
        <v/>
      </c>
      <c r="Q2893" t="str">
        <v/>
      </c>
      <c r="R2893" t="str">
        <v>bf4d83f9-5064-4958-af6e-e4c21b2e4880</v>
      </c>
      <c r="S2893" t="str">
        <v>94279771-0dd8-44b8-955b-275714b1489b</v>
      </c>
      <c r="T2893" t="str">
        <v>746e51d4-e63b-40de-915b-bf081cd4b1cf</v>
      </c>
      <c r="U2893" t="str">
        <v>ICE002892</v>
      </c>
      <c r="V2893" t="b">
        <f>ISNUMBER(MATCH( ""&amp; T2893,  Emploees!AC:AC,0))</f>
        <v>0</v>
      </c>
      <c r="W2893" t="b">
        <f>IF(V2893,FALSE,ISNUMBER(MATCH(T2893,Emploees!B:B,0)))</f>
        <v>0</v>
      </c>
      <c r="X2893" t="b">
        <v>1</v>
      </c>
      <c r="Y2893" t="e">
        <f>MATCH(ROW(),Sheet2!$A$2:$A$8,0)</f>
        <v>#N/A</v>
      </c>
    </row>
    <row r="2894" spans="1:25" hidden="1" x14ac:dyDescent="0.25">
      <c r="A2894" t="str">
        <v>გიორგი ქამაშიძე</v>
      </c>
      <c r="B2894" t="str">
        <v>05001011119</v>
      </c>
      <c r="C2894" s="19" t="str">
        <v/>
      </c>
      <c r="E2894" t="str">
        <v>Male</v>
      </c>
      <c r="F2894" t="str">
        <v/>
      </c>
      <c r="H2894" t="str">
        <v/>
      </c>
      <c r="I2894" t="str">
        <v/>
      </c>
      <c r="J2894" t="str">
        <v/>
      </c>
      <c r="K2894" t="str">
        <v/>
      </c>
      <c r="M2894" t="str">
        <v/>
      </c>
      <c r="N2894" t="str">
        <v/>
      </c>
      <c r="O2894" t="str">
        <v/>
      </c>
      <c r="P2894" t="str">
        <v/>
      </c>
      <c r="Q2894">
        <v>1542</v>
      </c>
      <c r="R2894" t="str">
        <v>470412f4-e2c0-4f9d-91f1-1c0630a02364</v>
      </c>
      <c r="S2894" t="str">
        <v>94279771-0dd8-44b8-955b-275714b1489b</v>
      </c>
      <c r="T2894" t="str">
        <v>058a7f43-4be9-41a5-a2d4-5f68c88e35a4</v>
      </c>
      <c r="U2894" t="str">
        <v>ICE002893</v>
      </c>
      <c r="V2894" t="b">
        <f>ISNUMBER(MATCH( ""&amp; T2894,  Emploees!AC:AC,0))</f>
        <v>0</v>
      </c>
      <c r="W2894" t="b">
        <f>IF(V2894,FALSE,ISNUMBER(MATCH(T2894,Emploees!B:B,0)))</f>
        <v>0</v>
      </c>
      <c r="X2894" t="b">
        <v>1</v>
      </c>
      <c r="Y2894" t="e">
        <f>MATCH(ROW(),Sheet2!$A$2:$A$8,0)</f>
        <v>#N/A</v>
      </c>
    </row>
    <row r="2895" spans="1:25" hidden="1" x14ac:dyDescent="0.25">
      <c r="A2895" t="str">
        <v>გიორგი გუგენიშვილი</v>
      </c>
      <c r="B2895" t="str">
        <v>14001027580</v>
      </c>
      <c r="C2895" s="19" t="str">
        <v/>
      </c>
      <c r="E2895" t="str">
        <v>Male</v>
      </c>
      <c r="F2895" t="b">
        <v>1</v>
      </c>
      <c r="H2895" t="str">
        <v/>
      </c>
      <c r="I2895" t="str">
        <v/>
      </c>
      <c r="J2895" t="str">
        <v/>
      </c>
      <c r="K2895" t="str">
        <v/>
      </c>
      <c r="M2895" t="str">
        <v/>
      </c>
      <c r="N2895" t="str">
        <v/>
      </c>
      <c r="O2895" t="str">
        <v/>
      </c>
      <c r="P2895" t="str">
        <v/>
      </c>
      <c r="Q2895">
        <v>1490</v>
      </c>
      <c r="R2895" t="str">
        <v>bf4d83f9-5064-4958-af6e-e4c21b2e4880</v>
      </c>
      <c r="S2895" t="str">
        <v>94279771-0dd8-44b8-955b-275714b1489b</v>
      </c>
      <c r="T2895" t="str">
        <v>7d8b4d14-ec2b-49ec-9db9-162346a28f6c</v>
      </c>
      <c r="U2895" t="str">
        <v>ICE002894</v>
      </c>
      <c r="V2895" t="b">
        <f>ISNUMBER(MATCH( ""&amp; T2895,  Emploees!AC:AC,0))</f>
        <v>0</v>
      </c>
      <c r="W2895" t="b">
        <f>IF(V2895,FALSE,ISNUMBER(MATCH(T2895,Emploees!B:B,0)))</f>
        <v>0</v>
      </c>
      <c r="X2895" t="b">
        <v>1</v>
      </c>
      <c r="Y2895" t="e">
        <f>MATCH(ROW(),Sheet2!$A$2:$A$8,0)</f>
        <v>#N/A</v>
      </c>
    </row>
    <row r="2896" spans="1:25" hidden="1" x14ac:dyDescent="0.25">
      <c r="A2896" t="str">
        <v>სიესტა დეველოპმენტ</v>
      </c>
      <c r="B2896" t="str">
        <v>445483147</v>
      </c>
      <c r="C2896" s="19" t="str">
        <v/>
      </c>
      <c r="E2896" t="str">
        <v/>
      </c>
      <c r="F2896" t="str">
        <v/>
      </c>
      <c r="H2896" t="str">
        <v/>
      </c>
      <c r="I2896" t="str">
        <v/>
      </c>
      <c r="J2896" t="str">
        <v/>
      </c>
      <c r="K2896" t="str">
        <v/>
      </c>
      <c r="M2896" t="str">
        <v/>
      </c>
      <c r="N2896" t="str">
        <v/>
      </c>
      <c r="O2896" t="str">
        <v/>
      </c>
      <c r="P2896" t="str">
        <v/>
      </c>
      <c r="Q2896">
        <v>1966</v>
      </c>
      <c r="R2896" t="str">
        <v>0d51a686-652b-478f-9502-50b11abafa54</v>
      </c>
      <c r="S2896" t="str">
        <v>94279771-0dd8-44b8-955b-275714b1489b</v>
      </c>
      <c r="T2896" t="str">
        <v>5875d64f-18d8-400c-a323-b74c09aab054</v>
      </c>
      <c r="U2896" t="str">
        <v>ICE002895</v>
      </c>
      <c r="V2896" t="b">
        <f>ISNUMBER(MATCH( ""&amp; T2896,  Emploees!AC:AC,0))</f>
        <v>0</v>
      </c>
      <c r="W2896" t="b">
        <f>IF(V2896,FALSE,ISNUMBER(MATCH(T2896,Emploees!B:B,0)))</f>
        <v>0</v>
      </c>
      <c r="X2896" t="b">
        <v>1</v>
      </c>
      <c r="Y2896" t="e">
        <f>MATCH(ROW(),Sheet2!$A$2:$A$8,0)</f>
        <v>#N/A</v>
      </c>
    </row>
    <row r="2897" spans="1:25" hidden="1" x14ac:dyDescent="0.25">
      <c r="A2897" t="str">
        <v>მამუკა მამულაძე</v>
      </c>
      <c r="B2897" t="str">
        <v>61010020130</v>
      </c>
      <c r="C2897" s="19" t="str">
        <v/>
      </c>
      <c r="E2897" t="str">
        <v>Male</v>
      </c>
      <c r="F2897" t="str">
        <v/>
      </c>
      <c r="H2897" t="str">
        <v/>
      </c>
      <c r="I2897" t="str">
        <v/>
      </c>
      <c r="J2897" t="str">
        <v/>
      </c>
      <c r="K2897" t="str">
        <v/>
      </c>
      <c r="M2897" t="str">
        <v/>
      </c>
      <c r="N2897" t="str">
        <v/>
      </c>
      <c r="O2897" t="str">
        <v/>
      </c>
      <c r="P2897" t="str">
        <v/>
      </c>
      <c r="Q2897">
        <v>1965</v>
      </c>
      <c r="R2897" t="str">
        <v>ba538574-e93f-4ce8-a780-667b61fc970a</v>
      </c>
      <c r="S2897" t="str">
        <v>94279771-0dd8-44b8-955b-275714b1489b</v>
      </c>
      <c r="T2897" t="str">
        <v>7a039d99-4199-463b-8164-72ffe2a23857</v>
      </c>
      <c r="U2897" t="str">
        <v>ICE002896</v>
      </c>
      <c r="V2897" t="b">
        <f>ISNUMBER(MATCH( ""&amp; T2897,  Emploees!AC:AC,0))</f>
        <v>0</v>
      </c>
      <c r="W2897" t="b">
        <f>IF(V2897,FALSE,ISNUMBER(MATCH(T2897,Emploees!B:B,0)))</f>
        <v>0</v>
      </c>
      <c r="X2897" t="b">
        <v>1</v>
      </c>
      <c r="Y2897" t="e">
        <f>MATCH(ROW(),Sheet2!$A$2:$A$8,0)</f>
        <v>#N/A</v>
      </c>
    </row>
    <row r="2898" spans="1:25" hidden="1" x14ac:dyDescent="0.25">
      <c r="A2898" t="str">
        <v>ანრი ჭყონია</v>
      </c>
      <c r="B2898" t="str">
        <v>61006079648</v>
      </c>
      <c r="C2898" s="19" t="str">
        <v/>
      </c>
      <c r="E2898" t="str">
        <v>Male</v>
      </c>
      <c r="F2898" t="b">
        <v>0</v>
      </c>
      <c r="H2898" t="str">
        <v/>
      </c>
      <c r="I2898" t="str">
        <v/>
      </c>
      <c r="J2898" t="str">
        <v/>
      </c>
      <c r="K2898" t="str">
        <v/>
      </c>
      <c r="M2898" t="str">
        <v/>
      </c>
      <c r="N2898" t="str">
        <v/>
      </c>
      <c r="O2898" t="str">
        <v/>
      </c>
      <c r="P2898" t="str">
        <v/>
      </c>
      <c r="Q2898" t="str">
        <v>2786</v>
      </c>
      <c r="R2898" t="str">
        <v>bf4d83f9-5064-4958-af6e-e4c21b2e4880</v>
      </c>
      <c r="S2898" t="str">
        <v>94279771-0dd8-44b8-955b-275714b1489b</v>
      </c>
      <c r="T2898" t="str">
        <v>6c76011f-e521-48a1-885f-acb6e2377dd0</v>
      </c>
      <c r="U2898" t="str">
        <v>ICE002897</v>
      </c>
      <c r="V2898" t="b">
        <f>ISNUMBER(MATCH( ""&amp; T2898,  Emploees!AC:AC,0))</f>
        <v>0</v>
      </c>
      <c r="W2898" t="b">
        <f>IF(V2898,FALSE,ISNUMBER(MATCH(T2898,Emploees!B:B,0)))</f>
        <v>0</v>
      </c>
      <c r="X2898" t="b">
        <v>1</v>
      </c>
      <c r="Y2898" t="e">
        <f>MATCH(ROW(),Sheet2!$A$2:$A$8,0)</f>
        <v>#N/A</v>
      </c>
    </row>
    <row r="2899" spans="1:25" hidden="1" x14ac:dyDescent="0.25">
      <c r="A2899" t="str">
        <v>ნუკრი შონია</v>
      </c>
      <c r="B2899" t="str">
        <v>62006022954</v>
      </c>
      <c r="C2899" s="19" t="str">
        <v/>
      </c>
      <c r="E2899" t="str">
        <v>Male</v>
      </c>
      <c r="F2899" t="b">
        <v>1</v>
      </c>
      <c r="H2899" t="str">
        <v/>
      </c>
      <c r="I2899" t="str">
        <v/>
      </c>
      <c r="J2899" t="str">
        <v/>
      </c>
      <c r="K2899" t="str">
        <v/>
      </c>
      <c r="M2899" t="str">
        <v/>
      </c>
      <c r="N2899" t="str">
        <v/>
      </c>
      <c r="O2899" t="str">
        <v/>
      </c>
      <c r="P2899" t="str">
        <v/>
      </c>
      <c r="Q2899" t="str">
        <v/>
      </c>
      <c r="R2899" t="str">
        <v>bf4d83f9-5064-4958-af6e-e4c21b2e4880</v>
      </c>
      <c r="S2899" t="str">
        <v>94279771-0dd8-44b8-955b-275714b1489b</v>
      </c>
      <c r="T2899" t="str">
        <v>2f1e86d0-1fa0-4f07-ae4b-7a1f0e8c5953</v>
      </c>
      <c r="U2899" t="str">
        <v>ICE002898</v>
      </c>
      <c r="V2899" t="b">
        <f>ISNUMBER(MATCH( ""&amp; T2899,  Emploees!AC:AC,0))</f>
        <v>0</v>
      </c>
      <c r="W2899" t="b">
        <f>IF(V2899,FALSE,ISNUMBER(MATCH(T2899,Emploees!B:B,0)))</f>
        <v>0</v>
      </c>
      <c r="X2899" t="b">
        <v>1</v>
      </c>
      <c r="Y2899" t="e">
        <f>MATCH(ROW(),Sheet2!$A$2:$A$8,0)</f>
        <v>#N/A</v>
      </c>
    </row>
    <row r="2900" spans="1:25" hidden="1" x14ac:dyDescent="0.25">
      <c r="A2900" t="str">
        <v>მევლუდი გვრიტიშვილი</v>
      </c>
      <c r="B2900" t="str">
        <v>01019018551</v>
      </c>
      <c r="C2900" s="19" t="str">
        <v/>
      </c>
      <c r="E2900" t="str">
        <v>Male</v>
      </c>
      <c r="F2900" t="b">
        <v>1</v>
      </c>
      <c r="H2900" t="str">
        <v/>
      </c>
      <c r="I2900" t="str">
        <v/>
      </c>
      <c r="J2900" t="str">
        <v/>
      </c>
      <c r="K2900" t="str">
        <v/>
      </c>
      <c r="M2900" t="str">
        <v/>
      </c>
      <c r="N2900" t="str">
        <v/>
      </c>
      <c r="O2900" t="str">
        <v/>
      </c>
      <c r="P2900" t="str">
        <v/>
      </c>
      <c r="Q2900" t="str">
        <v/>
      </c>
      <c r="R2900" t="str">
        <v>bf4d83f9-5064-4958-af6e-e4c21b2e4880</v>
      </c>
      <c r="S2900" t="str">
        <v>94279771-0dd8-44b8-955b-275714b1489b</v>
      </c>
      <c r="T2900" t="str">
        <v>0923d9bf-f848-4f4a-b9c9-0d657cfb7ad1</v>
      </c>
      <c r="U2900" t="str">
        <v>ICE002899</v>
      </c>
      <c r="V2900" t="b">
        <f>ISNUMBER(MATCH( ""&amp; T2900,  Emploees!AC:AC,0))</f>
        <v>0</v>
      </c>
      <c r="W2900" t="b">
        <f>IF(V2900,FALSE,ISNUMBER(MATCH(T2900,Emploees!B:B,0)))</f>
        <v>0</v>
      </c>
      <c r="X2900" t="b">
        <v>1</v>
      </c>
      <c r="Y2900" t="e">
        <f>MATCH(ROW(),Sheet2!$A$2:$A$8,0)</f>
        <v>#N/A</v>
      </c>
    </row>
    <row r="2901" spans="1:25" hidden="1" x14ac:dyDescent="0.25">
      <c r="A2901" t="str">
        <v>პაატა დარსალია</v>
      </c>
      <c r="B2901" t="str">
        <v>48001002773</v>
      </c>
      <c r="C2901" s="19" t="str">
        <v/>
      </c>
      <c r="E2901" t="str">
        <v>Male</v>
      </c>
      <c r="F2901" t="b">
        <v>1</v>
      </c>
      <c r="H2901" t="str">
        <v/>
      </c>
      <c r="I2901" t="str">
        <v/>
      </c>
      <c r="J2901" t="str">
        <v/>
      </c>
      <c r="K2901" t="str">
        <v/>
      </c>
      <c r="M2901" t="str">
        <v/>
      </c>
      <c r="N2901" t="str">
        <v/>
      </c>
      <c r="O2901" t="str">
        <v/>
      </c>
      <c r="P2901" t="str">
        <v/>
      </c>
      <c r="Q2901" t="str">
        <v/>
      </c>
      <c r="R2901" t="str">
        <v>bf4d83f9-5064-4958-af6e-e4c21b2e4880</v>
      </c>
      <c r="S2901" t="str">
        <v>94279771-0dd8-44b8-955b-275714b1489b</v>
      </c>
      <c r="T2901" t="str">
        <v>5cef61f1-dbdc-4dba-b7da-a5d9c12cc164</v>
      </c>
      <c r="U2901" t="str">
        <v>ICE002900</v>
      </c>
      <c r="V2901" t="b">
        <f>ISNUMBER(MATCH( ""&amp; T2901,  Emploees!AC:AC,0))</f>
        <v>0</v>
      </c>
      <c r="W2901" t="b">
        <f>IF(V2901,FALSE,ISNUMBER(MATCH(T2901,Emploees!B:B,0)))</f>
        <v>0</v>
      </c>
      <c r="X2901" t="b">
        <v>1</v>
      </c>
      <c r="Y2901" t="e">
        <f>MATCH(ROW(),Sheet2!$A$2:$A$8,0)</f>
        <v>#N/A</v>
      </c>
    </row>
    <row r="2902" spans="1:25" hidden="1" x14ac:dyDescent="0.25">
      <c r="A2902" t="str">
        <v>დავით აბულაძის ქართულ-იტალიური კლინიკა</v>
      </c>
      <c r="B2902" t="str">
        <v>405080503</v>
      </c>
      <c r="C2902" s="19" t="str">
        <v/>
      </c>
      <c r="E2902" t="str">
        <v/>
      </c>
      <c r="F2902" t="str">
        <v/>
      </c>
      <c r="H2902" t="str">
        <v/>
      </c>
      <c r="I2902" t="str">
        <v/>
      </c>
      <c r="J2902" t="str">
        <v/>
      </c>
      <c r="K2902" t="str">
        <v/>
      </c>
      <c r="M2902" t="str">
        <v/>
      </c>
      <c r="N2902" t="str">
        <v/>
      </c>
      <c r="O2902" t="str">
        <v/>
      </c>
      <c r="P2902" t="str">
        <v/>
      </c>
      <c r="Q2902">
        <v>1512</v>
      </c>
      <c r="R2902" t="str">
        <v>0d51a686-652b-478f-9502-50b11abafa54</v>
      </c>
      <c r="S2902" t="str">
        <v>94279771-0dd8-44b8-955b-275714b1489b</v>
      </c>
      <c r="T2902" t="str">
        <v>50baaebf-d628-4983-84e7-b256ce7047db</v>
      </c>
      <c r="U2902" t="str">
        <v>ICE002901</v>
      </c>
      <c r="V2902" t="b">
        <f>ISNUMBER(MATCH( ""&amp; T2902,  Emploees!AC:AC,0))</f>
        <v>0</v>
      </c>
      <c r="W2902" t="b">
        <f>IF(V2902,FALSE,ISNUMBER(MATCH(T2902,Emploees!B:B,0)))</f>
        <v>0</v>
      </c>
      <c r="X2902" t="b">
        <v>1</v>
      </c>
      <c r="Y2902" t="e">
        <f>MATCH(ROW(),Sheet2!$A$2:$A$8,0)</f>
        <v>#N/A</v>
      </c>
    </row>
    <row r="2903" spans="1:25" hidden="1" x14ac:dyDescent="0.25">
      <c r="A2903" t="str">
        <v>მერაბ გელაძე</v>
      </c>
      <c r="B2903" t="str">
        <v>33001052673</v>
      </c>
      <c r="C2903" s="19" t="str">
        <v/>
      </c>
      <c r="E2903" t="str">
        <v>Male</v>
      </c>
      <c r="F2903" t="b">
        <v>1</v>
      </c>
      <c r="H2903" t="str">
        <v/>
      </c>
      <c r="I2903" t="str">
        <v/>
      </c>
      <c r="J2903" t="str">
        <v/>
      </c>
      <c r="K2903" t="str">
        <v/>
      </c>
      <c r="M2903" t="str">
        <v/>
      </c>
      <c r="N2903" t="str">
        <v/>
      </c>
      <c r="O2903" t="str">
        <v/>
      </c>
      <c r="P2903" t="str">
        <v/>
      </c>
      <c r="Q2903" t="str">
        <v/>
      </c>
      <c r="R2903" t="str">
        <v>bf4d83f9-5064-4958-af6e-e4c21b2e4880</v>
      </c>
      <c r="S2903" t="str">
        <v>94279771-0dd8-44b8-955b-275714b1489b</v>
      </c>
      <c r="T2903" t="str">
        <v>d87de143-94b4-48b4-a303-91831d0135f9</v>
      </c>
      <c r="U2903" t="str">
        <v>ICE002902</v>
      </c>
      <c r="V2903" t="b">
        <f>ISNUMBER(MATCH( ""&amp; T2903,  Emploees!AC:AC,0))</f>
        <v>0</v>
      </c>
      <c r="W2903" t="b">
        <f>IF(V2903,FALSE,ISNUMBER(MATCH(T2903,Emploees!B:B,0)))</f>
        <v>0</v>
      </c>
      <c r="X2903" t="b">
        <v>1</v>
      </c>
      <c r="Y2903" t="e">
        <f>MATCH(ROW(),Sheet2!$A$2:$A$8,0)</f>
        <v>#N/A</v>
      </c>
    </row>
    <row r="2904" spans="1:25" hidden="1" x14ac:dyDescent="0.25">
      <c r="A2904" t="str">
        <v>ნოდარ კვიჟინაძე</v>
      </c>
      <c r="B2904" t="str">
        <v>01025001176</v>
      </c>
      <c r="C2904" s="19" t="str">
        <v/>
      </c>
      <c r="E2904" t="str">
        <v>Male</v>
      </c>
      <c r="F2904" t="b">
        <v>1</v>
      </c>
      <c r="H2904" t="str">
        <v/>
      </c>
      <c r="I2904" t="str">
        <v/>
      </c>
      <c r="J2904" t="str">
        <v/>
      </c>
      <c r="K2904" t="str">
        <v/>
      </c>
      <c r="M2904" t="str">
        <v/>
      </c>
      <c r="N2904" t="str">
        <v/>
      </c>
      <c r="O2904" t="str">
        <v/>
      </c>
      <c r="P2904" t="str">
        <v/>
      </c>
      <c r="Q2904">
        <v>1478</v>
      </c>
      <c r="R2904" t="str">
        <v>bf4d83f9-5064-4958-af6e-e4c21b2e4880</v>
      </c>
      <c r="S2904" t="str">
        <v>94279771-0dd8-44b8-955b-275714b1489b</v>
      </c>
      <c r="T2904" t="str">
        <v>a80dd087-214d-4ca4-b6eb-e1e89145b72b</v>
      </c>
      <c r="U2904" t="str">
        <v>ICE002903</v>
      </c>
      <c r="V2904" t="b">
        <f>ISNUMBER(MATCH( ""&amp; T2904,  Emploees!AC:AC,0))</f>
        <v>0</v>
      </c>
      <c r="W2904" t="b">
        <f>IF(V2904,FALSE,ISNUMBER(MATCH(T2904,Emploees!B:B,0)))</f>
        <v>0</v>
      </c>
      <c r="X2904" t="b">
        <v>1</v>
      </c>
      <c r="Y2904" t="e">
        <f>MATCH(ROW(),Sheet2!$A$2:$A$8,0)</f>
        <v>#N/A</v>
      </c>
    </row>
    <row r="2905" spans="1:25" hidden="1" x14ac:dyDescent="0.25">
      <c r="A2905" t="str">
        <v>ზურაბ ქარელი</v>
      </c>
      <c r="B2905" t="str">
        <v/>
      </c>
      <c r="C2905" s="19" t="str">
        <v/>
      </c>
      <c r="E2905" t="str">
        <v>Male</v>
      </c>
      <c r="F2905" t="b">
        <v>1</v>
      </c>
      <c r="H2905" t="str">
        <v/>
      </c>
      <c r="I2905" t="str">
        <v/>
      </c>
      <c r="J2905" t="str">
        <v/>
      </c>
      <c r="K2905" t="str">
        <v/>
      </c>
      <c r="M2905" t="str">
        <v/>
      </c>
      <c r="N2905" t="str">
        <v/>
      </c>
      <c r="O2905" t="str">
        <v/>
      </c>
      <c r="P2905" t="str">
        <v/>
      </c>
      <c r="Q2905" t="str">
        <v/>
      </c>
      <c r="R2905" t="str">
        <v>bf4d83f9-5064-4958-af6e-e4c21b2e4880</v>
      </c>
      <c r="S2905" t="str">
        <v>94279771-0dd8-44b8-955b-275714b1489b</v>
      </c>
      <c r="T2905" t="str">
        <v>a78ffd64-17a0-4200-8cd0-473dd8983716</v>
      </c>
      <c r="U2905" t="str">
        <v>ICE002904</v>
      </c>
      <c r="V2905" t="b">
        <f>ISNUMBER(MATCH( ""&amp; T2905,  Emploees!AC:AC,0))</f>
        <v>0</v>
      </c>
      <c r="W2905" t="b">
        <f>IF(V2905,FALSE,ISNUMBER(MATCH(T2905,Emploees!B:B,0)))</f>
        <v>0</v>
      </c>
      <c r="X2905" t="b">
        <v>1</v>
      </c>
      <c r="Y2905" t="e">
        <f>MATCH(ROW(),Sheet2!$A$2:$A$8,0)</f>
        <v>#N/A</v>
      </c>
    </row>
    <row r="2906" spans="1:25" hidden="1" x14ac:dyDescent="0.25">
      <c r="A2906" t="str">
        <v>რომან მამულაძე</v>
      </c>
      <c r="B2906" t="str">
        <v>61001026033</v>
      </c>
      <c r="C2906" s="19" t="str">
        <v/>
      </c>
      <c r="E2906" t="str">
        <v>Male</v>
      </c>
      <c r="F2906" t="b">
        <v>1</v>
      </c>
      <c r="H2906" t="str">
        <v/>
      </c>
      <c r="I2906" t="str">
        <v/>
      </c>
      <c r="J2906" t="str">
        <v/>
      </c>
      <c r="K2906" t="str">
        <v/>
      </c>
      <c r="M2906" t="str">
        <v/>
      </c>
      <c r="N2906" t="str">
        <v/>
      </c>
      <c r="O2906" t="str">
        <v/>
      </c>
      <c r="P2906" t="str">
        <v/>
      </c>
      <c r="Q2906" t="str">
        <v/>
      </c>
      <c r="R2906" t="str">
        <v>bf4d83f9-5064-4958-af6e-e4c21b2e4880</v>
      </c>
      <c r="S2906" t="str">
        <v>94279771-0dd8-44b8-955b-275714b1489b</v>
      </c>
      <c r="T2906" t="str">
        <v>8d5a9df6-88eb-441a-809e-6500dc76defc</v>
      </c>
      <c r="U2906" t="str">
        <v>ICE002905</v>
      </c>
      <c r="V2906" t="b">
        <f>ISNUMBER(MATCH( ""&amp; T2906,  Emploees!AC:AC,0))</f>
        <v>0</v>
      </c>
      <c r="W2906" t="b">
        <f>IF(V2906,FALSE,ISNUMBER(MATCH(T2906,Emploees!B:B,0)))</f>
        <v>0</v>
      </c>
      <c r="X2906" t="b">
        <v>1</v>
      </c>
      <c r="Y2906" t="e">
        <f>MATCH(ROW(),Sheet2!$A$2:$A$8,0)</f>
        <v>#N/A</v>
      </c>
    </row>
    <row r="2907" spans="1:25" hidden="1" x14ac:dyDescent="0.25">
      <c r="A2907" t="str">
        <v>ლაშა ქიტესაშვილი</v>
      </c>
      <c r="B2907" t="str">
        <v>45001033622</v>
      </c>
      <c r="C2907" s="19" t="str">
        <v/>
      </c>
      <c r="E2907" t="str">
        <v>Male</v>
      </c>
      <c r="F2907" t="b">
        <v>1</v>
      </c>
      <c r="H2907" t="str">
        <v/>
      </c>
      <c r="I2907" t="str">
        <v/>
      </c>
      <c r="J2907" t="str">
        <v/>
      </c>
      <c r="K2907" t="str">
        <v>GE67BG0000000100747005</v>
      </c>
      <c r="M2907" t="str">
        <v/>
      </c>
      <c r="N2907" t="str">
        <v/>
      </c>
      <c r="O2907" t="str">
        <v/>
      </c>
      <c r="P2907" t="str">
        <v/>
      </c>
      <c r="Q2907" t="str">
        <v/>
      </c>
      <c r="R2907" t="str">
        <v>bf4d83f9-5064-4958-af6e-e4c21b2e4880</v>
      </c>
      <c r="S2907" t="str">
        <v>94279771-0dd8-44b8-955b-275714b1489b</v>
      </c>
      <c r="T2907" t="str">
        <v>bdd5d653-d453-417d-b540-c966411adef3</v>
      </c>
      <c r="U2907" t="str">
        <v>ICE002906</v>
      </c>
      <c r="V2907" t="b">
        <f>ISNUMBER(MATCH( ""&amp; T2907,  Emploees!AC:AC,0))</f>
        <v>0</v>
      </c>
      <c r="W2907" t="b">
        <f>IF(V2907,FALSE,ISNUMBER(MATCH(T2907,Emploees!B:B,0)))</f>
        <v>0</v>
      </c>
      <c r="X2907" t="b">
        <v>1</v>
      </c>
      <c r="Y2907" t="e">
        <f>MATCH(ROW(),Sheet2!$A$2:$A$8,0)</f>
        <v>#N/A</v>
      </c>
    </row>
    <row r="2908" spans="1:25" hidden="1" x14ac:dyDescent="0.25">
      <c r="A2908" t="str">
        <v>ანაგი მექანიზაცია</v>
      </c>
      <c r="B2908" t="str">
        <v>445423587</v>
      </c>
      <c r="C2908" s="19" t="str">
        <v/>
      </c>
      <c r="E2908" t="str">
        <v/>
      </c>
      <c r="F2908" t="str">
        <v/>
      </c>
      <c r="H2908" t="str">
        <v/>
      </c>
      <c r="I2908" t="str">
        <v/>
      </c>
      <c r="J2908" t="str">
        <v/>
      </c>
      <c r="K2908" t="str">
        <v/>
      </c>
      <c r="M2908" t="str">
        <v/>
      </c>
      <c r="N2908" t="str">
        <v/>
      </c>
      <c r="O2908" t="str">
        <v/>
      </c>
      <c r="P2908" t="str">
        <v/>
      </c>
      <c r="Q2908">
        <v>2730</v>
      </c>
      <c r="R2908" t="str">
        <v>0d51a686-652b-478f-9502-50b11abafa54</v>
      </c>
      <c r="S2908" t="str">
        <v>94279771-0dd8-44b8-955b-275714b1489b</v>
      </c>
      <c r="T2908" t="str">
        <v>3cfb8504-db19-4e0d-a888-438bff7f2cc8</v>
      </c>
      <c r="U2908" t="str">
        <v>ICE002907</v>
      </c>
      <c r="V2908" t="b">
        <f>ISNUMBER(MATCH( ""&amp; T2908,  Emploees!AC:AC,0))</f>
        <v>0</v>
      </c>
      <c r="W2908" t="b">
        <f>IF(V2908,FALSE,ISNUMBER(MATCH(T2908,Emploees!B:B,0)))</f>
        <v>0</v>
      </c>
      <c r="X2908" t="b">
        <v>1</v>
      </c>
      <c r="Y2908" t="e">
        <f>MATCH(ROW(),Sheet2!$A$2:$A$8,0)</f>
        <v>#N/A</v>
      </c>
    </row>
    <row r="2909" spans="1:25" hidden="1" x14ac:dyDescent="0.25">
      <c r="A2909" t="str">
        <v>გუგა</v>
      </c>
      <c r="B2909" t="str">
        <v>448388511</v>
      </c>
      <c r="C2909" s="19" t="str">
        <v/>
      </c>
      <c r="E2909" t="str">
        <v/>
      </c>
      <c r="F2909" t="str">
        <v/>
      </c>
      <c r="H2909" t="str">
        <v/>
      </c>
      <c r="I2909" t="str">
        <v/>
      </c>
      <c r="J2909" t="str">
        <v/>
      </c>
      <c r="K2909" t="str">
        <v/>
      </c>
      <c r="M2909" t="str">
        <v/>
      </c>
      <c r="N2909" t="str">
        <v/>
      </c>
      <c r="O2909" t="str">
        <v/>
      </c>
      <c r="P2909" t="str">
        <v/>
      </c>
      <c r="Q2909">
        <v>2738</v>
      </c>
      <c r="R2909" t="str">
        <v>0d51a686-652b-478f-9502-50b11abafa54</v>
      </c>
      <c r="S2909" t="str">
        <v>94279771-0dd8-44b8-955b-275714b1489b</v>
      </c>
      <c r="T2909" t="str">
        <v>488a6643-a88c-4168-a2dd-6e112a4f46dd</v>
      </c>
      <c r="U2909" t="str">
        <v>ICE002908</v>
      </c>
      <c r="V2909" t="b">
        <f>ISNUMBER(MATCH( ""&amp; T2909,  Emploees!AC:AC,0))</f>
        <v>0</v>
      </c>
      <c r="W2909" t="b">
        <f>IF(V2909,FALSE,ISNUMBER(MATCH(T2909,Emploees!B:B,0)))</f>
        <v>0</v>
      </c>
      <c r="X2909" t="b">
        <v>1</v>
      </c>
      <c r="Y2909" t="e">
        <f>MATCH(ROW(),Sheet2!$A$2:$A$8,0)</f>
        <v>#N/A</v>
      </c>
    </row>
    <row r="2910" spans="1:25" hidden="1" x14ac:dyDescent="0.25">
      <c r="A2910" t="str">
        <v>მაჰარაჯა</v>
      </c>
      <c r="B2910" t="str">
        <v>445463169</v>
      </c>
      <c r="C2910" s="19" t="str">
        <v/>
      </c>
      <c r="E2910" t="str">
        <v/>
      </c>
      <c r="F2910" t="str">
        <v/>
      </c>
      <c r="H2910" t="str">
        <v/>
      </c>
      <c r="I2910" t="str">
        <v/>
      </c>
      <c r="J2910" t="str">
        <v/>
      </c>
      <c r="K2910" t="str">
        <v/>
      </c>
      <c r="M2910" t="str">
        <v/>
      </c>
      <c r="N2910" t="str">
        <v/>
      </c>
      <c r="O2910" t="str">
        <v/>
      </c>
      <c r="P2910" t="str">
        <v/>
      </c>
      <c r="Q2910">
        <v>2739</v>
      </c>
      <c r="R2910" t="str">
        <v>0d51a686-652b-478f-9502-50b11abafa54</v>
      </c>
      <c r="S2910" t="str">
        <v>94279771-0dd8-44b8-955b-275714b1489b</v>
      </c>
      <c r="T2910" t="str">
        <v>30b14784-aff2-478d-b610-a79c6cc22525</v>
      </c>
      <c r="U2910" t="str">
        <v>ICE002909</v>
      </c>
      <c r="V2910" t="b">
        <f>ISNUMBER(MATCH( ""&amp; T2910,  Emploees!AC:AC,0))</f>
        <v>0</v>
      </c>
      <c r="W2910" t="b">
        <f>IF(V2910,FALSE,ISNUMBER(MATCH(T2910,Emploees!B:B,0)))</f>
        <v>0</v>
      </c>
      <c r="X2910" t="b">
        <v>1</v>
      </c>
      <c r="Y2910" t="e">
        <f>MATCH(ROW(),Sheet2!$A$2:$A$8,0)</f>
        <v>#N/A</v>
      </c>
    </row>
    <row r="2911" spans="1:25" hidden="1" x14ac:dyDescent="0.25">
      <c r="A2911" t="str">
        <v>ბადრი თოთლაძე</v>
      </c>
      <c r="B2911" t="str">
        <v>43001024480</v>
      </c>
      <c r="C2911" s="19" t="str">
        <v/>
      </c>
      <c r="E2911" t="str">
        <v>Male</v>
      </c>
      <c r="F2911" t="b">
        <v>1</v>
      </c>
      <c r="H2911" t="str">
        <v/>
      </c>
      <c r="I2911" t="str">
        <v/>
      </c>
      <c r="J2911" t="str">
        <v/>
      </c>
      <c r="K2911" t="str">
        <v>GE33BG0000000101127469</v>
      </c>
      <c r="M2911" t="str">
        <v/>
      </c>
      <c r="N2911" t="str">
        <v/>
      </c>
      <c r="O2911" t="str">
        <v/>
      </c>
      <c r="P2911" t="str">
        <v/>
      </c>
      <c r="Q2911" t="str">
        <v/>
      </c>
      <c r="R2911" t="str">
        <v>bf4d83f9-5064-4958-af6e-e4c21b2e4880</v>
      </c>
      <c r="S2911" t="str">
        <v>94279771-0dd8-44b8-955b-275714b1489b</v>
      </c>
      <c r="T2911" t="str">
        <v>b1bec365-69ec-4926-a0cf-54d0c4b85a69</v>
      </c>
      <c r="U2911" t="str">
        <v>ICE002910</v>
      </c>
      <c r="V2911" t="b">
        <f>ISNUMBER(MATCH( ""&amp; T2911,  Emploees!AC:AC,0))</f>
        <v>0</v>
      </c>
      <c r="W2911" t="b">
        <f>IF(V2911,FALSE,ISNUMBER(MATCH(T2911,Emploees!B:B,0)))</f>
        <v>0</v>
      </c>
      <c r="X2911" t="b">
        <v>1</v>
      </c>
      <c r="Y2911" t="e">
        <f>MATCH(ROW(),Sheet2!$A$2:$A$8,0)</f>
        <v>#N/A</v>
      </c>
    </row>
    <row r="2912" spans="1:25" hidden="1" x14ac:dyDescent="0.25">
      <c r="A2912" t="str">
        <v>ნიმა</v>
      </c>
      <c r="B2912" t="str">
        <v>406321895</v>
      </c>
      <c r="C2912" s="19" t="str">
        <v/>
      </c>
      <c r="E2912" t="str">
        <v/>
      </c>
      <c r="F2912" t="str">
        <v/>
      </c>
      <c r="H2912" t="str">
        <v/>
      </c>
      <c r="I2912" t="str">
        <v/>
      </c>
      <c r="J2912" t="str">
        <v/>
      </c>
      <c r="K2912" t="str">
        <v/>
      </c>
      <c r="M2912" t="str">
        <v/>
      </c>
      <c r="N2912" t="str">
        <v/>
      </c>
      <c r="O2912" t="str">
        <v/>
      </c>
      <c r="P2912" t="str">
        <v/>
      </c>
      <c r="Q2912">
        <v>2736</v>
      </c>
      <c r="R2912" t="str">
        <v>0d51a686-652b-478f-9502-50b11abafa54</v>
      </c>
      <c r="S2912" t="str">
        <v>94279771-0dd8-44b8-955b-275714b1489b</v>
      </c>
      <c r="T2912" t="str">
        <v>0384c717-d0e1-4fd8-a29f-0ae8acc72541</v>
      </c>
      <c r="U2912" t="str">
        <v>ICE002911</v>
      </c>
      <c r="V2912" t="b">
        <f>ISNUMBER(MATCH( ""&amp; T2912,  Emploees!AC:AC,0))</f>
        <v>0</v>
      </c>
      <c r="W2912" t="b">
        <f>IF(V2912,FALSE,ISNUMBER(MATCH(T2912,Emploees!B:B,0)))</f>
        <v>0</v>
      </c>
      <c r="X2912" t="b">
        <v>1</v>
      </c>
      <c r="Y2912" t="e">
        <f>MATCH(ROW(),Sheet2!$A$2:$A$8,0)</f>
        <v>#N/A</v>
      </c>
    </row>
    <row r="2913" spans="1:25" hidden="1" x14ac:dyDescent="0.25">
      <c r="A2913" t="str">
        <v>მაიკლი ნაუმოვი</v>
      </c>
      <c r="B2913" t="str">
        <v/>
      </c>
      <c r="C2913" s="19" t="str">
        <v/>
      </c>
      <c r="E2913" t="str">
        <v>Male</v>
      </c>
      <c r="F2913" t="b">
        <v>1</v>
      </c>
      <c r="H2913" t="str">
        <v/>
      </c>
      <c r="I2913" t="str">
        <v/>
      </c>
      <c r="J2913" t="str">
        <v/>
      </c>
      <c r="K2913" t="str">
        <v/>
      </c>
      <c r="M2913" t="str">
        <v/>
      </c>
      <c r="N2913" t="str">
        <v/>
      </c>
      <c r="O2913" t="str">
        <v/>
      </c>
      <c r="P2913" t="str">
        <v/>
      </c>
      <c r="Q2913" t="str">
        <v/>
      </c>
      <c r="R2913" t="str">
        <v>bf4d83f9-5064-4958-af6e-e4c21b2e4880</v>
      </c>
      <c r="S2913" t="str">
        <v>e10e3a85-48b9-4f5e-89c0-9b6554d96013</v>
      </c>
      <c r="T2913" t="str">
        <v>2f5f9219-fac1-402c-9141-f6716bf889dc</v>
      </c>
      <c r="U2913" t="str">
        <v>ICE002912</v>
      </c>
      <c r="V2913" t="b">
        <f>ISNUMBER(MATCH( ""&amp; T2913,  Emploees!AC:AC,0))</f>
        <v>0</v>
      </c>
      <c r="W2913" t="b">
        <f>IF(V2913,FALSE,ISNUMBER(MATCH(T2913,Emploees!B:B,0)))</f>
        <v>0</v>
      </c>
      <c r="X2913" t="b">
        <v>1</v>
      </c>
      <c r="Y2913" t="e">
        <f>MATCH(ROW(),Sheet2!$A$2:$A$8,0)</f>
        <v>#N/A</v>
      </c>
    </row>
    <row r="2914" spans="1:25" hidden="1" x14ac:dyDescent="0.25">
      <c r="A2914" t="str">
        <v>გიორგი ხონელია</v>
      </c>
      <c r="B2914" t="str">
        <v>62007000908</v>
      </c>
      <c r="C2914" s="19" t="str">
        <v/>
      </c>
      <c r="E2914" t="str">
        <v>Male</v>
      </c>
      <c r="F2914" t="b">
        <v>1</v>
      </c>
      <c r="H2914" t="str">
        <v/>
      </c>
      <c r="I2914" t="str">
        <v/>
      </c>
      <c r="J2914" t="str">
        <v/>
      </c>
      <c r="K2914" t="str">
        <v/>
      </c>
      <c r="M2914" t="str">
        <v/>
      </c>
      <c r="N2914" t="str">
        <v/>
      </c>
      <c r="O2914" t="str">
        <v/>
      </c>
      <c r="P2914" t="str">
        <v/>
      </c>
      <c r="Q2914">
        <v>2731</v>
      </c>
      <c r="R2914" t="str">
        <v>bf4d83f9-5064-4958-af6e-e4c21b2e4880</v>
      </c>
      <c r="S2914" t="str">
        <v>94279771-0dd8-44b8-955b-275714b1489b</v>
      </c>
      <c r="T2914" t="str">
        <v>9824c752-0be4-4b5d-9818-8b590bd9c2ea</v>
      </c>
      <c r="U2914" t="str">
        <v>ICE002913</v>
      </c>
      <c r="V2914" t="b">
        <f>ISNUMBER(MATCH( ""&amp; T2914,  Emploees!AC:AC,0))</f>
        <v>0</v>
      </c>
      <c r="W2914" t="b">
        <f>IF(V2914,FALSE,ISNUMBER(MATCH(T2914,Emploees!B:B,0)))</f>
        <v>0</v>
      </c>
      <c r="X2914" t="b">
        <v>1</v>
      </c>
      <c r="Y2914" t="e">
        <f>MATCH(ROW(),Sheet2!$A$2:$A$8,0)</f>
        <v>#N/A</v>
      </c>
    </row>
    <row r="2915" spans="1:25" hidden="1" x14ac:dyDescent="0.25">
      <c r="A2915" t="str">
        <v>ნეფო</v>
      </c>
      <c r="B2915" t="str">
        <v>400269080</v>
      </c>
      <c r="C2915" s="19" t="str">
        <v/>
      </c>
      <c r="E2915" t="str">
        <v/>
      </c>
      <c r="F2915" t="str">
        <v/>
      </c>
      <c r="H2915" t="str">
        <v/>
      </c>
      <c r="I2915" t="str">
        <v/>
      </c>
      <c r="J2915" t="str">
        <v/>
      </c>
      <c r="K2915" t="str">
        <v/>
      </c>
      <c r="M2915" t="str">
        <v/>
      </c>
      <c r="N2915" t="str">
        <v/>
      </c>
      <c r="O2915" t="str">
        <v/>
      </c>
      <c r="P2915" t="str">
        <v/>
      </c>
      <c r="Q2915">
        <v>2729</v>
      </c>
      <c r="R2915" t="str">
        <v>0d51a686-652b-478f-9502-50b11abafa54</v>
      </c>
      <c r="S2915" t="str">
        <v>94279771-0dd8-44b8-955b-275714b1489b</v>
      </c>
      <c r="T2915" t="str">
        <v>d2c4628e-cccd-4297-b9f1-ab0623e6e762</v>
      </c>
      <c r="U2915" t="str">
        <v>ICE002914</v>
      </c>
      <c r="V2915" t="b">
        <f>ISNUMBER(MATCH( ""&amp; T2915,  Emploees!AC:AC,0))</f>
        <v>0</v>
      </c>
      <c r="W2915" t="b">
        <f>IF(V2915,FALSE,ISNUMBER(MATCH(T2915,Emploees!B:B,0)))</f>
        <v>0</v>
      </c>
      <c r="X2915" t="b">
        <v>1</v>
      </c>
      <c r="Y2915" t="e">
        <f>MATCH(ROW(),Sheet2!$A$2:$A$8,0)</f>
        <v>#N/A</v>
      </c>
    </row>
    <row r="2916" spans="1:25" hidden="1" x14ac:dyDescent="0.25">
      <c r="A2916" t="str">
        <v>ბერინგი</v>
      </c>
      <c r="B2916" t="str">
        <v>200264640</v>
      </c>
      <c r="C2916" s="19" t="str">
        <v/>
      </c>
      <c r="E2916" t="str">
        <v/>
      </c>
      <c r="F2916" t="str">
        <v/>
      </c>
      <c r="H2916" t="str">
        <v/>
      </c>
      <c r="I2916" t="str">
        <v/>
      </c>
      <c r="J2916" t="str">
        <v/>
      </c>
      <c r="K2916" t="str">
        <v/>
      </c>
      <c r="M2916" t="str">
        <v/>
      </c>
      <c r="N2916" t="str">
        <v/>
      </c>
      <c r="O2916" t="str">
        <v/>
      </c>
      <c r="P2916" t="str">
        <v/>
      </c>
      <c r="Q2916">
        <v>2737</v>
      </c>
      <c r="R2916" t="str">
        <v>0d51a686-652b-478f-9502-50b11abafa54</v>
      </c>
      <c r="S2916" t="str">
        <v>94279771-0dd8-44b8-955b-275714b1489b</v>
      </c>
      <c r="T2916" t="str">
        <v>1ef7b118-ee24-490d-ab8c-8782ce47ecb7</v>
      </c>
      <c r="U2916" t="str">
        <v>ICE002915</v>
      </c>
      <c r="V2916" t="b">
        <f>ISNUMBER(MATCH( ""&amp; T2916,  Emploees!AC:AC,0))</f>
        <v>0</v>
      </c>
      <c r="W2916" t="b">
        <f>IF(V2916,FALSE,ISNUMBER(MATCH(T2916,Emploees!B:B,0)))</f>
        <v>0</v>
      </c>
      <c r="X2916" t="b">
        <v>1</v>
      </c>
      <c r="Y2916" t="e">
        <f>MATCH(ROW(),Sheet2!$A$2:$A$8,0)</f>
        <v>#N/A</v>
      </c>
    </row>
    <row r="2917" spans="1:25" hidden="1" x14ac:dyDescent="0.25">
      <c r="A2917" t="str">
        <v>ნამი 2024</v>
      </c>
      <c r="B2917" t="str">
        <v>405720019</v>
      </c>
      <c r="C2917" s="19" t="str">
        <v/>
      </c>
      <c r="E2917" t="str">
        <v/>
      </c>
      <c r="F2917" t="str">
        <v/>
      </c>
      <c r="H2917" t="str">
        <v/>
      </c>
      <c r="I2917" t="str">
        <v/>
      </c>
      <c r="J2917" t="str">
        <v/>
      </c>
      <c r="K2917" t="str">
        <v/>
      </c>
      <c r="M2917" t="str">
        <v/>
      </c>
      <c r="N2917" t="str">
        <v/>
      </c>
      <c r="O2917" t="str">
        <v/>
      </c>
      <c r="P2917" t="str">
        <v/>
      </c>
      <c r="Q2917">
        <v>2747</v>
      </c>
      <c r="R2917" t="str">
        <v>0d51a686-652b-478f-9502-50b11abafa54</v>
      </c>
      <c r="S2917" t="str">
        <v>94279771-0dd8-44b8-955b-275714b1489b</v>
      </c>
      <c r="T2917" t="str">
        <v>17ee0bbd-46cb-4653-91a7-ceeb6b721485</v>
      </c>
      <c r="U2917" t="str">
        <v>ICE002916</v>
      </c>
      <c r="V2917" t="b">
        <f>ISNUMBER(MATCH( ""&amp; T2917,  Emploees!AC:AC,0))</f>
        <v>0</v>
      </c>
      <c r="W2917" t="b">
        <f>IF(V2917,FALSE,ISNUMBER(MATCH(T2917,Emploees!B:B,0)))</f>
        <v>0</v>
      </c>
      <c r="X2917" t="b">
        <v>1</v>
      </c>
      <c r="Y2917" t="e">
        <f>MATCH(ROW(),Sheet2!$A$2:$A$8,0)</f>
        <v>#N/A</v>
      </c>
    </row>
    <row r="2918" spans="1:25" hidden="1" x14ac:dyDescent="0.25">
      <c r="A2918" t="str">
        <v>FU ZHOU GUANG YI TONG MECHANICAL</v>
      </c>
      <c r="B2918" t="str">
        <v/>
      </c>
      <c r="C2918" s="19" t="str">
        <v/>
      </c>
      <c r="E2918" t="str">
        <v/>
      </c>
      <c r="F2918" t="str">
        <v/>
      </c>
      <c r="H2918" t="str">
        <v/>
      </c>
      <c r="I2918" t="str">
        <v/>
      </c>
      <c r="J2918" t="str">
        <v/>
      </c>
      <c r="K2918" t="str">
        <v/>
      </c>
      <c r="M2918" t="str">
        <v/>
      </c>
      <c r="N2918" t="str">
        <v/>
      </c>
      <c r="O2918" t="str">
        <v/>
      </c>
      <c r="P2918" t="str">
        <v/>
      </c>
      <c r="Q2918" t="str">
        <v/>
      </c>
      <c r="R2918" t="str">
        <v>0d51a686-652b-478f-9502-50b11abafa54</v>
      </c>
      <c r="S2918" t="str">
        <v>a75b26b6-21da-46ea-8d26-00a7900568a0</v>
      </c>
      <c r="T2918" t="str">
        <v>e0f447f7-517a-44e7-b54b-108a5e5b0235</v>
      </c>
      <c r="U2918" t="str">
        <v>ICE002917</v>
      </c>
      <c r="V2918" t="b">
        <f>ISNUMBER(MATCH( ""&amp; T2918,  Emploees!AC:AC,0))</f>
        <v>0</v>
      </c>
      <c r="W2918" t="b">
        <f>IF(V2918,FALSE,ISNUMBER(MATCH(T2918,Emploees!B:B,0)))</f>
        <v>0</v>
      </c>
      <c r="X2918" t="b">
        <v>1</v>
      </c>
      <c r="Y2918" t="e">
        <f>MATCH(ROW(),Sheet2!$A$2:$A$8,0)</f>
        <v>#N/A</v>
      </c>
    </row>
    <row r="2919" spans="1:25" hidden="1" x14ac:dyDescent="0.25">
      <c r="A2919" t="str">
        <v>შატო ყვარელი</v>
      </c>
      <c r="B2919" t="str">
        <v>441555988</v>
      </c>
      <c r="C2919" s="19" t="str">
        <v/>
      </c>
      <c r="E2919" t="str">
        <v/>
      </c>
      <c r="F2919" t="str">
        <v/>
      </c>
      <c r="H2919" t="str">
        <v/>
      </c>
      <c r="I2919" t="str">
        <v/>
      </c>
      <c r="J2919" t="str">
        <v/>
      </c>
      <c r="K2919" t="str">
        <v/>
      </c>
      <c r="M2919" t="str">
        <v/>
      </c>
      <c r="N2919" t="str">
        <v/>
      </c>
      <c r="O2919" t="str">
        <v/>
      </c>
      <c r="P2919" t="str">
        <v/>
      </c>
      <c r="Q2919">
        <v>2742</v>
      </c>
      <c r="R2919" t="str">
        <v>0d51a686-652b-478f-9502-50b11abafa54</v>
      </c>
      <c r="S2919" t="str">
        <v>94279771-0dd8-44b8-955b-275714b1489b</v>
      </c>
      <c r="T2919" t="str">
        <v>6c607b0d-7243-4fed-aaf1-297a65ea1c7e</v>
      </c>
      <c r="U2919" t="str">
        <v>ICE002918</v>
      </c>
      <c r="V2919" t="b">
        <f>ISNUMBER(MATCH( ""&amp; T2919,  Emploees!AC:AC,0))</f>
        <v>0</v>
      </c>
      <c r="W2919" t="b">
        <f>IF(V2919,FALSE,ISNUMBER(MATCH(T2919,Emploees!B:B,0)))</f>
        <v>0</v>
      </c>
      <c r="X2919" t="b">
        <v>1</v>
      </c>
      <c r="Y2919" t="e">
        <f>MATCH(ROW(),Sheet2!$A$2:$A$8,0)</f>
        <v>#N/A</v>
      </c>
    </row>
    <row r="2920" spans="1:25" hidden="1" x14ac:dyDescent="0.25">
      <c r="A2920" t="str">
        <v>ბეტა პრინტი</v>
      </c>
      <c r="B2920" t="str">
        <v>445480649</v>
      </c>
      <c r="C2920" s="19" t="str">
        <v/>
      </c>
      <c r="E2920" t="str">
        <v/>
      </c>
      <c r="F2920" t="str">
        <v/>
      </c>
      <c r="H2920" t="str">
        <v/>
      </c>
      <c r="I2920" t="str">
        <v/>
      </c>
      <c r="J2920" t="str">
        <v/>
      </c>
      <c r="K2920" t="str">
        <v/>
      </c>
      <c r="M2920" t="str">
        <v/>
      </c>
      <c r="N2920" t="str">
        <v/>
      </c>
      <c r="O2920" t="str">
        <v/>
      </c>
      <c r="P2920" t="str">
        <v/>
      </c>
      <c r="Q2920">
        <v>2740</v>
      </c>
      <c r="R2920" t="str">
        <v>0d51a686-652b-478f-9502-50b11abafa54</v>
      </c>
      <c r="S2920" t="str">
        <v>94279771-0dd8-44b8-955b-275714b1489b</v>
      </c>
      <c r="T2920" t="str">
        <v>a3455ecc-410f-48bb-8ec0-8c7d62b07933</v>
      </c>
      <c r="U2920" t="str">
        <v>ICE002919</v>
      </c>
      <c r="V2920" t="b">
        <f>ISNUMBER(MATCH( ""&amp; T2920,  Emploees!AC:AC,0))</f>
        <v>0</v>
      </c>
      <c r="W2920" t="b">
        <f>IF(V2920,FALSE,ISNUMBER(MATCH(T2920,Emploees!B:B,0)))</f>
        <v>0</v>
      </c>
      <c r="X2920" t="b">
        <v>1</v>
      </c>
      <c r="Y2920" t="e">
        <f>MATCH(ROW(),Sheet2!$A$2:$A$8,0)</f>
        <v>#N/A</v>
      </c>
    </row>
    <row r="2921" spans="1:25" hidden="1" x14ac:dyDescent="0.25">
      <c r="A2921" t="str">
        <v>რუსუდან ბუზალაძე</v>
      </c>
      <c r="B2921" t="str">
        <v>25001025886</v>
      </c>
      <c r="C2921" s="19" t="str">
        <v/>
      </c>
      <c r="E2921" t="str">
        <v>Female</v>
      </c>
      <c r="F2921" t="str">
        <v/>
      </c>
      <c r="H2921" t="str">
        <v/>
      </c>
      <c r="I2921" t="str">
        <v/>
      </c>
      <c r="J2921" t="str">
        <v/>
      </c>
      <c r="K2921" t="str">
        <v/>
      </c>
      <c r="M2921" t="str">
        <v/>
      </c>
      <c r="N2921" t="str">
        <v/>
      </c>
      <c r="O2921" t="str">
        <v/>
      </c>
      <c r="P2921" t="str">
        <v/>
      </c>
      <c r="Q2921">
        <v>2741</v>
      </c>
      <c r="R2921" t="str">
        <v>ba538574-e93f-4ce8-a780-667b61fc970a</v>
      </c>
      <c r="S2921" t="str">
        <v>94279771-0dd8-44b8-955b-275714b1489b</v>
      </c>
      <c r="T2921" t="str">
        <v>22e9c750-00b4-48c7-ae1a-85260c1bc709</v>
      </c>
      <c r="U2921" t="str">
        <v>ICE002920</v>
      </c>
      <c r="V2921" t="b">
        <f>ISNUMBER(MATCH( ""&amp; T2921,  Emploees!AC:AC,0))</f>
        <v>0</v>
      </c>
      <c r="W2921" t="b">
        <f>IF(V2921,FALSE,ISNUMBER(MATCH(T2921,Emploees!B:B,0)))</f>
        <v>0</v>
      </c>
      <c r="X2921" t="b">
        <v>1</v>
      </c>
      <c r="Y2921" t="e">
        <f>MATCH(ROW(),Sheet2!$A$2:$A$8,0)</f>
        <v>#N/A</v>
      </c>
    </row>
    <row r="2922" spans="1:25" hidden="1" x14ac:dyDescent="0.25">
      <c r="A2922" t="str">
        <v>გაბრიელ პარასტაევი</v>
      </c>
      <c r="B2922" t="str">
        <v>01034000697</v>
      </c>
      <c r="C2922" s="19" t="str">
        <v/>
      </c>
      <c r="E2922" t="str">
        <v>Male</v>
      </c>
      <c r="F2922" t="b">
        <v>1</v>
      </c>
      <c r="H2922" t="str">
        <v/>
      </c>
      <c r="I2922" t="str">
        <v/>
      </c>
      <c r="J2922" t="str">
        <v/>
      </c>
      <c r="K2922" t="str">
        <v>GE45BG0000000541538099</v>
      </c>
      <c r="M2922" t="str">
        <v/>
      </c>
      <c r="N2922" t="str">
        <v/>
      </c>
      <c r="O2922" t="str">
        <v/>
      </c>
      <c r="P2922" t="str">
        <v/>
      </c>
      <c r="Q2922">
        <v>2743</v>
      </c>
      <c r="R2922" t="str">
        <v>bf4d83f9-5064-4958-af6e-e4c21b2e4880</v>
      </c>
      <c r="S2922" t="str">
        <v>94279771-0dd8-44b8-955b-275714b1489b</v>
      </c>
      <c r="T2922" t="str">
        <v>fc31bb5f-8d47-4f0f-9ea6-e784e55fe626</v>
      </c>
      <c r="U2922" t="str">
        <v>ICE002921</v>
      </c>
      <c r="V2922" t="b">
        <f>ISNUMBER(MATCH( ""&amp; T2922,  Emploees!AC:AC,0))</f>
        <v>0</v>
      </c>
      <c r="W2922" t="b">
        <f>IF(V2922,FALSE,ISNUMBER(MATCH(T2922,Emploees!B:B,0)))</f>
        <v>0</v>
      </c>
      <c r="X2922" t="b">
        <v>1</v>
      </c>
      <c r="Y2922" t="e">
        <f>MATCH(ROW(),Sheet2!$A$2:$A$8,0)</f>
        <v>#N/A</v>
      </c>
    </row>
    <row r="2923" spans="1:25" hidden="1" x14ac:dyDescent="0.25">
      <c r="A2923" t="str">
        <v>ნეო გუდაური</v>
      </c>
      <c r="B2923" t="str">
        <v/>
      </c>
      <c r="C2923" s="19" t="str">
        <v/>
      </c>
      <c r="E2923" t="str">
        <v/>
      </c>
      <c r="F2923" t="str">
        <v/>
      </c>
      <c r="H2923" t="str">
        <v/>
      </c>
      <c r="I2923" t="str">
        <v/>
      </c>
      <c r="J2923" t="str">
        <v/>
      </c>
      <c r="K2923" t="str">
        <v/>
      </c>
      <c r="M2923" t="str">
        <v/>
      </c>
      <c r="N2923" t="str">
        <v/>
      </c>
      <c r="O2923" t="str">
        <v/>
      </c>
      <c r="P2923" t="str">
        <v/>
      </c>
      <c r="Q2923" t="str">
        <v/>
      </c>
      <c r="R2923" t="str">
        <v>f5c3c745-eaa4-4e27-a73b-badc9ebb49c0</v>
      </c>
      <c r="S2923" t="str">
        <v>94279771-0dd8-44b8-955b-275714b1489b</v>
      </c>
      <c r="T2923" t="str">
        <v>59e53ffc-c1df-473a-b257-775514afb099</v>
      </c>
      <c r="U2923" t="str">
        <v>ICE002922</v>
      </c>
      <c r="V2923" t="b">
        <f>ISNUMBER(MATCH( ""&amp; T2923,  Emploees!AC:AC,0))</f>
        <v>0</v>
      </c>
      <c r="W2923" t="b">
        <f>IF(V2923,FALSE,ISNUMBER(MATCH(T2923,Emploees!B:B,0)))</f>
        <v>0</v>
      </c>
      <c r="X2923" t="b">
        <v>1</v>
      </c>
      <c r="Y2923" t="e">
        <f>MATCH(ROW(),Sheet2!$A$2:$A$8,0)</f>
        <v>#N/A</v>
      </c>
    </row>
    <row r="2924" spans="1:25" hidden="1" x14ac:dyDescent="0.25">
      <c r="A2924" t="str">
        <v>საფაროვი მამედ</v>
      </c>
      <c r="B2924" t="str">
        <v>01008049038</v>
      </c>
      <c r="C2924" s="19" t="str">
        <v/>
      </c>
      <c r="E2924" t="str">
        <v>Male</v>
      </c>
      <c r="F2924" t="b">
        <v>1</v>
      </c>
      <c r="H2924" t="str">
        <v/>
      </c>
      <c r="I2924" t="str">
        <v/>
      </c>
      <c r="J2924" t="str">
        <v/>
      </c>
      <c r="K2924" t="str">
        <v/>
      </c>
      <c r="M2924" t="str">
        <v/>
      </c>
      <c r="N2924" t="str">
        <v/>
      </c>
      <c r="O2924" t="str">
        <v/>
      </c>
      <c r="P2924" t="str">
        <v/>
      </c>
      <c r="Q2924" t="str">
        <v/>
      </c>
      <c r="R2924" t="str">
        <v>bf4d83f9-5064-4958-af6e-e4c21b2e4880</v>
      </c>
      <c r="S2924" t="str">
        <v>94279771-0dd8-44b8-955b-275714b1489b</v>
      </c>
      <c r="T2924" t="str">
        <v>c676ed46-7864-423a-b95d-11c9f5d8de72</v>
      </c>
      <c r="U2924" t="str">
        <v>ICE002923</v>
      </c>
      <c r="V2924" t="b">
        <f>ISNUMBER(MATCH( ""&amp; T2924,  Emploees!AC:AC,0))</f>
        <v>0</v>
      </c>
      <c r="W2924" t="b">
        <f>IF(V2924,FALSE,ISNUMBER(MATCH(T2924,Emploees!B:B,0)))</f>
        <v>0</v>
      </c>
      <c r="X2924" t="b">
        <v>1</v>
      </c>
      <c r="Y2924" t="e">
        <f>MATCH(ROW(),Sheet2!$A$2:$A$8,0)</f>
        <v>#N/A</v>
      </c>
    </row>
    <row r="2925" spans="1:25" hidden="1" x14ac:dyDescent="0.25">
      <c r="A2925" t="str">
        <v>ნექსია ჯორჯია აკადემია</v>
      </c>
      <c r="B2925" t="str">
        <v>405175803</v>
      </c>
      <c r="C2925" s="19" t="str">
        <v/>
      </c>
      <c r="E2925" t="str">
        <v/>
      </c>
      <c r="F2925" t="str">
        <v/>
      </c>
      <c r="H2925" t="str">
        <v/>
      </c>
      <c r="I2925" t="str">
        <v/>
      </c>
      <c r="J2925" t="str">
        <v/>
      </c>
      <c r="K2925" t="str">
        <v/>
      </c>
      <c r="M2925" t="str">
        <v/>
      </c>
      <c r="N2925" t="str">
        <v/>
      </c>
      <c r="O2925" t="str">
        <v/>
      </c>
      <c r="P2925" t="str">
        <v/>
      </c>
      <c r="Q2925">
        <v>2748</v>
      </c>
      <c r="R2925" t="str">
        <v>0d51a686-652b-478f-9502-50b11abafa54</v>
      </c>
      <c r="S2925" t="str">
        <v>94279771-0dd8-44b8-955b-275714b1489b</v>
      </c>
      <c r="T2925" t="str">
        <v>ed5100aa-6c11-42d9-999a-8ebf0bdc7892</v>
      </c>
      <c r="U2925" t="str">
        <v>ICE002924</v>
      </c>
      <c r="V2925" t="b">
        <f>ISNUMBER(MATCH( ""&amp; T2925,  Emploees!AC:AC,0))</f>
        <v>0</v>
      </c>
      <c r="W2925" t="b">
        <f>IF(V2925,FALSE,ISNUMBER(MATCH(T2925,Emploees!B:B,0)))</f>
        <v>0</v>
      </c>
      <c r="X2925" t="b">
        <v>1</v>
      </c>
      <c r="Y2925" t="e">
        <f>MATCH(ROW(),Sheet2!$A$2:$A$8,0)</f>
        <v>#N/A</v>
      </c>
    </row>
    <row r="2926" spans="1:25" hidden="1" x14ac:dyDescent="0.25">
      <c r="A2926" t="str">
        <v>ჩოტნე ჩუბინიძე</v>
      </c>
      <c r="B2926" t="str">
        <v>21001038641</v>
      </c>
      <c r="C2926" s="19" t="str">
        <v/>
      </c>
      <c r="E2926" t="str">
        <v>Male</v>
      </c>
      <c r="F2926" t="b">
        <v>1</v>
      </c>
      <c r="H2926" t="str">
        <v/>
      </c>
      <c r="I2926" t="str">
        <v/>
      </c>
      <c r="J2926" t="str">
        <v/>
      </c>
      <c r="K2926" t="str">
        <v>GE52TB7127745064300091</v>
      </c>
      <c r="M2926" t="str">
        <v/>
      </c>
      <c r="N2926" t="str">
        <v/>
      </c>
      <c r="O2926" t="str">
        <v/>
      </c>
      <c r="P2926" t="str">
        <v/>
      </c>
      <c r="Q2926" t="str">
        <v/>
      </c>
      <c r="R2926" t="str">
        <v>bf4d83f9-5064-4958-af6e-e4c21b2e4880</v>
      </c>
      <c r="S2926" t="str">
        <v>94279771-0dd8-44b8-955b-275714b1489b</v>
      </c>
      <c r="T2926" t="str">
        <v>df89aa2b-3c0f-4383-aaad-b0349a4b7bb1</v>
      </c>
      <c r="U2926" t="str">
        <v>ICE002925</v>
      </c>
      <c r="V2926" t="b">
        <f>ISNUMBER(MATCH( ""&amp; T2926,  Emploees!AC:AC,0))</f>
        <v>1</v>
      </c>
      <c r="W2926" t="b">
        <f>IF(V2926,FALSE,ISNUMBER(MATCH(T2926,Emploees!B:B,0)))</f>
        <v>0</v>
      </c>
      <c r="X2926" t="b">
        <v>1</v>
      </c>
      <c r="Y2926" t="e">
        <f>MATCH(ROW(),Sheet2!$A$2:$A$8,0)</f>
        <v>#N/A</v>
      </c>
    </row>
    <row r="2927" spans="1:25" hidden="1" x14ac:dyDescent="0.25">
      <c r="A2927" t="str">
        <v>შოთა ობოლაძე</v>
      </c>
      <c r="B2927" t="str">
        <v>60001057449</v>
      </c>
      <c r="C2927" s="19" t="str">
        <v/>
      </c>
      <c r="E2927" t="str">
        <v>Male</v>
      </c>
      <c r="F2927" t="b">
        <v>1</v>
      </c>
      <c r="H2927" t="str">
        <v/>
      </c>
      <c r="I2927" t="str">
        <v/>
      </c>
      <c r="J2927" t="str">
        <v/>
      </c>
      <c r="K2927" t="str">
        <v>GE28BG0000000314620000</v>
      </c>
      <c r="M2927" t="str">
        <v/>
      </c>
      <c r="N2927" t="str">
        <v/>
      </c>
      <c r="O2927" t="str">
        <v/>
      </c>
      <c r="P2927" t="str">
        <v/>
      </c>
      <c r="Q2927" t="str">
        <v/>
      </c>
      <c r="R2927" t="str">
        <v>bf4d83f9-5064-4958-af6e-e4c21b2e4880</v>
      </c>
      <c r="S2927" t="str">
        <v>94279771-0dd8-44b8-955b-275714b1489b</v>
      </c>
      <c r="T2927" t="str">
        <v>61ef012f-4c3b-4899-8e7d-f869efa3b90b</v>
      </c>
      <c r="U2927" t="str">
        <v>ICE002926</v>
      </c>
      <c r="V2927" t="b">
        <f>ISNUMBER(MATCH( ""&amp; T2927,  Emploees!AC:AC,0))</f>
        <v>0</v>
      </c>
      <c r="W2927" t="b">
        <f>IF(V2927,FALSE,ISNUMBER(MATCH(T2927,Emploees!B:B,0)))</f>
        <v>0</v>
      </c>
      <c r="X2927" t="b">
        <v>1</v>
      </c>
      <c r="Y2927" t="e">
        <f>MATCH(ROW(),Sheet2!$A$2:$A$8,0)</f>
        <v>#N/A</v>
      </c>
    </row>
    <row r="2928" spans="1:25" hidden="1" x14ac:dyDescent="0.25">
      <c r="A2928" t="str">
        <v>როლანდი უფლისაშვილი</v>
      </c>
      <c r="B2928" t="str">
        <v>01019089090</v>
      </c>
      <c r="C2928" s="19" t="str">
        <v/>
      </c>
      <c r="E2928" t="str">
        <v>Male</v>
      </c>
      <c r="F2928" t="b">
        <v>1</v>
      </c>
      <c r="H2928" t="str">
        <v/>
      </c>
      <c r="I2928" t="str">
        <v/>
      </c>
      <c r="J2928" t="str">
        <v/>
      </c>
      <c r="K2928" t="str">
        <v>GE76TB7580445061600018</v>
      </c>
      <c r="M2928" t="str">
        <v/>
      </c>
      <c r="N2928" t="str">
        <v/>
      </c>
      <c r="O2928" t="str">
        <v/>
      </c>
      <c r="P2928" t="str">
        <v/>
      </c>
      <c r="Q2928" t="str">
        <v/>
      </c>
      <c r="R2928" t="str">
        <v>bf4d83f9-5064-4958-af6e-e4c21b2e4880</v>
      </c>
      <c r="S2928" t="str">
        <v>94279771-0dd8-44b8-955b-275714b1489b</v>
      </c>
      <c r="T2928" t="str">
        <v>31032db4-00b1-42a8-a69a-a11b5ae69808</v>
      </c>
      <c r="U2928" t="str">
        <v>ICE002927</v>
      </c>
      <c r="V2928" t="b">
        <f>ISNUMBER(MATCH( ""&amp; T2928,  Emploees!AC:AC,0))</f>
        <v>1</v>
      </c>
      <c r="W2928" t="b">
        <f>IF(V2928,FALSE,ISNUMBER(MATCH(T2928,Emploees!B:B,0)))</f>
        <v>0</v>
      </c>
      <c r="X2928" t="b">
        <v>1</v>
      </c>
      <c r="Y2928" t="e">
        <f>MATCH(ROW(),Sheet2!$A$2:$A$8,0)</f>
        <v>#N/A</v>
      </c>
    </row>
    <row r="2929" spans="1:25" hidden="1" x14ac:dyDescent="0.25">
      <c r="A2929" t="str">
        <v>ცინცაძე მურმან</v>
      </c>
      <c r="B2929" t="str">
        <v>61006071765</v>
      </c>
      <c r="C2929" s="19" t="str">
        <v/>
      </c>
      <c r="E2929" t="str">
        <v>Male</v>
      </c>
      <c r="F2929" t="b">
        <v>1</v>
      </c>
      <c r="H2929" t="str">
        <v/>
      </c>
      <c r="I2929" t="str">
        <v/>
      </c>
      <c r="J2929" t="str">
        <v/>
      </c>
      <c r="K2929" t="str">
        <v/>
      </c>
      <c r="M2929" t="str">
        <v/>
      </c>
      <c r="N2929" t="str">
        <v/>
      </c>
      <c r="O2929" t="str">
        <v/>
      </c>
      <c r="P2929" t="str">
        <v/>
      </c>
      <c r="Q2929" t="str">
        <v/>
      </c>
      <c r="R2929" t="str">
        <v>bf4d83f9-5064-4958-af6e-e4c21b2e4880</v>
      </c>
      <c r="S2929" t="str">
        <v>94279771-0dd8-44b8-955b-275714b1489b</v>
      </c>
      <c r="T2929" t="str">
        <v>1cf9db69-e22e-491b-b75c-411dbf884ff9</v>
      </c>
      <c r="U2929" t="str">
        <v>ICE002928</v>
      </c>
      <c r="V2929" t="b">
        <f>ISNUMBER(MATCH( ""&amp; T2929,  Emploees!AC:AC,0))</f>
        <v>0</v>
      </c>
      <c r="W2929" t="b">
        <f>IF(V2929,FALSE,ISNUMBER(MATCH(T2929,Emploees!B:B,0)))</f>
        <v>0</v>
      </c>
      <c r="X2929" t="b">
        <v>1</v>
      </c>
      <c r="Y2929" t="e">
        <f>MATCH(ROW(),Sheet2!$A$2:$A$8,0)</f>
        <v>#N/A</v>
      </c>
    </row>
    <row r="2930" spans="1:25" hidden="1" x14ac:dyDescent="0.25">
      <c r="A2930" t="str">
        <v>ძიგრაშვილი მიხეილ</v>
      </c>
      <c r="B2930" t="str">
        <v>01007010630</v>
      </c>
      <c r="C2930" s="19" t="str">
        <v/>
      </c>
      <c r="E2930" t="str">
        <v>Male</v>
      </c>
      <c r="F2930" t="b">
        <v>1</v>
      </c>
      <c r="H2930" t="str">
        <v/>
      </c>
      <c r="I2930" t="str">
        <v/>
      </c>
      <c r="J2930" t="str">
        <v/>
      </c>
      <c r="K2930" t="str">
        <v/>
      </c>
      <c r="M2930" t="str">
        <v/>
      </c>
      <c r="N2930" t="str">
        <v/>
      </c>
      <c r="O2930" t="str">
        <v/>
      </c>
      <c r="P2930" t="str">
        <v/>
      </c>
      <c r="Q2930">
        <v>2751</v>
      </c>
      <c r="R2930" t="str">
        <v>bf4d83f9-5064-4958-af6e-e4c21b2e4880</v>
      </c>
      <c r="S2930" t="str">
        <v>94279771-0dd8-44b8-955b-275714b1489b</v>
      </c>
      <c r="T2930" t="str">
        <v>82ba27ac-8952-4f94-b138-745115d727f6</v>
      </c>
      <c r="U2930" t="str">
        <v>ICE002929</v>
      </c>
      <c r="V2930" t="b">
        <f>ISNUMBER(MATCH( ""&amp; T2930,  Emploees!AC:AC,0))</f>
        <v>0</v>
      </c>
      <c r="W2930" t="b">
        <f>IF(V2930,FALSE,ISNUMBER(MATCH(T2930,Emploees!B:B,0)))</f>
        <v>0</v>
      </c>
      <c r="X2930" t="b">
        <v>1</v>
      </c>
      <c r="Y2930" t="e">
        <f>MATCH(ROW(),Sheet2!$A$2:$A$8,0)</f>
        <v>#N/A</v>
      </c>
    </row>
    <row r="2931" spans="1:25" hidden="1" x14ac:dyDescent="0.25">
      <c r="A2931" t="str">
        <v>გლობალი</v>
      </c>
      <c r="B2931" t="str">
        <v>442732697</v>
      </c>
      <c r="C2931" s="19" t="str">
        <v/>
      </c>
      <c r="E2931" t="str">
        <v/>
      </c>
      <c r="F2931" t="str">
        <v/>
      </c>
      <c r="H2931" t="str">
        <v/>
      </c>
      <c r="I2931" t="str">
        <v/>
      </c>
      <c r="J2931" t="str">
        <v/>
      </c>
      <c r="K2931" t="str">
        <v/>
      </c>
      <c r="M2931" t="str">
        <v/>
      </c>
      <c r="N2931" t="str">
        <v/>
      </c>
      <c r="O2931" t="str">
        <v/>
      </c>
      <c r="P2931" t="str">
        <v/>
      </c>
      <c r="Q2931" t="str">
        <v>2749</v>
      </c>
      <c r="R2931" t="str">
        <v>0d51a686-652b-478f-9502-50b11abafa54</v>
      </c>
      <c r="S2931" t="str">
        <v>94279771-0dd8-44b8-955b-275714b1489b</v>
      </c>
      <c r="T2931" t="str">
        <v>54d9e8b0-61ad-4800-af41-6af84b73b639</v>
      </c>
      <c r="U2931" t="str">
        <v>ICE002930</v>
      </c>
      <c r="V2931" t="b">
        <f>ISNUMBER(MATCH( ""&amp; T2931,  Emploees!AC:AC,0))</f>
        <v>0</v>
      </c>
      <c r="W2931" t="b">
        <f>IF(V2931,FALSE,ISNUMBER(MATCH(T2931,Emploees!B:B,0)))</f>
        <v>0</v>
      </c>
      <c r="X2931" t="b">
        <v>1</v>
      </c>
      <c r="Y2931" t="e">
        <f>MATCH(ROW(),Sheet2!$A$2:$A$8,0)</f>
        <v>#N/A</v>
      </c>
    </row>
    <row r="2932" spans="1:25" hidden="1" x14ac:dyDescent="0.25">
      <c r="A2932" t="str">
        <v>ბორის ქრისტესაშვილი</v>
      </c>
      <c r="B2932" t="str">
        <v>01020005418</v>
      </c>
      <c r="C2932" s="19" t="str">
        <v/>
      </c>
      <c r="E2932" t="str">
        <v>Male</v>
      </c>
      <c r="F2932" t="b">
        <v>1</v>
      </c>
      <c r="H2932" t="str">
        <v/>
      </c>
      <c r="I2932" t="str">
        <v/>
      </c>
      <c r="J2932" t="str">
        <v/>
      </c>
      <c r="K2932" t="str">
        <v>GE60BG0000000345917347</v>
      </c>
      <c r="M2932" t="str">
        <v/>
      </c>
      <c r="N2932" t="str">
        <v/>
      </c>
      <c r="O2932" t="str">
        <v/>
      </c>
      <c r="P2932" t="str">
        <v/>
      </c>
      <c r="Q2932" t="str">
        <v/>
      </c>
      <c r="R2932" t="str">
        <v>bf4d83f9-5064-4958-af6e-e4c21b2e4880</v>
      </c>
      <c r="S2932" t="str">
        <v>94279771-0dd8-44b8-955b-275714b1489b</v>
      </c>
      <c r="T2932" t="str">
        <v>fbd076f5-c9a3-4f77-8d0d-d2dfbc121972</v>
      </c>
      <c r="U2932" t="str">
        <v>ICE002931</v>
      </c>
      <c r="V2932" t="b">
        <f>ISNUMBER(MATCH( ""&amp; T2932,  Emploees!AC:AC,0))</f>
        <v>0</v>
      </c>
      <c r="W2932" t="b">
        <f>IF(V2932,FALSE,ISNUMBER(MATCH(T2932,Emploees!B:B,0)))</f>
        <v>0</v>
      </c>
      <c r="X2932" t="b">
        <v>1</v>
      </c>
      <c r="Y2932" t="e">
        <f>MATCH(ROW(),Sheet2!$A$2:$A$8,0)</f>
        <v>#N/A</v>
      </c>
    </row>
    <row r="2933" spans="1:25" hidden="1" x14ac:dyDescent="0.25">
      <c r="A2933" t="str">
        <v>OZAAR MEDIKAL VE ASANSOR SAN.TIC.LTD.STI.</v>
      </c>
      <c r="B2933" t="str">
        <v/>
      </c>
      <c r="C2933" s="19" t="str">
        <v/>
      </c>
      <c r="E2933" t="str">
        <v/>
      </c>
      <c r="F2933" t="str">
        <v/>
      </c>
      <c r="H2933" t="str">
        <v/>
      </c>
      <c r="I2933" t="str">
        <v/>
      </c>
      <c r="J2933" t="str">
        <v/>
      </c>
      <c r="K2933" t="str">
        <v/>
      </c>
      <c r="M2933" t="str">
        <v/>
      </c>
      <c r="N2933" t="str">
        <v/>
      </c>
      <c r="O2933" t="str">
        <v/>
      </c>
      <c r="P2933" t="str">
        <v/>
      </c>
      <c r="Q2933" t="str">
        <v/>
      </c>
      <c r="R2933" t="str">
        <v>7766e9c2-0094-4090-adf4-ef017062457f</v>
      </c>
      <c r="S2933" t="str">
        <v>53cc2ab4-7af4-40a4-8f56-ef11c416822b</v>
      </c>
      <c r="T2933" t="str">
        <v>b20c952f-d213-4a7d-97e7-2b9efb4ad9c0</v>
      </c>
      <c r="U2933" t="str">
        <v>ICE002932</v>
      </c>
      <c r="V2933" t="b">
        <f>ISNUMBER(MATCH( ""&amp; T2933,  Emploees!AC:AC,0))</f>
        <v>0</v>
      </c>
      <c r="W2933" t="b">
        <f>IF(V2933,FALSE,ISNUMBER(MATCH(T2933,Emploees!B:B,0)))</f>
        <v>0</v>
      </c>
      <c r="X2933" t="b">
        <v>1</v>
      </c>
      <c r="Y2933" t="e">
        <f>MATCH(ROW(),Sheet2!$A$2:$A$8,0)</f>
        <v>#N/A</v>
      </c>
    </row>
    <row r="2934" spans="1:25" hidden="1" x14ac:dyDescent="0.25">
      <c r="A2934" t="str">
        <v>როინი მანთიძე</v>
      </c>
      <c r="B2934" t="str">
        <v>46001011479</v>
      </c>
      <c r="C2934" s="19" t="str">
        <v/>
      </c>
      <c r="E2934" t="str">
        <v>Male</v>
      </c>
      <c r="F2934" t="b">
        <v>1</v>
      </c>
      <c r="H2934" t="str">
        <v/>
      </c>
      <c r="I2934" t="str">
        <v/>
      </c>
      <c r="J2934" t="str">
        <v/>
      </c>
      <c r="K2934" t="str">
        <v>GE46BG0000000345896938</v>
      </c>
      <c r="M2934" t="str">
        <v/>
      </c>
      <c r="N2934" t="str">
        <v/>
      </c>
      <c r="O2934" t="str">
        <v/>
      </c>
      <c r="P2934" t="str">
        <v/>
      </c>
      <c r="Q2934" t="str">
        <v/>
      </c>
      <c r="R2934" t="str">
        <v>bf4d83f9-5064-4958-af6e-e4c21b2e4880</v>
      </c>
      <c r="S2934" t="str">
        <v>94279771-0dd8-44b8-955b-275714b1489b</v>
      </c>
      <c r="T2934" t="str">
        <v>dfb7cebe-917f-4c94-998d-5bef26a7458b</v>
      </c>
      <c r="U2934" t="str">
        <v>ICE002933</v>
      </c>
      <c r="V2934" t="b">
        <f>ISNUMBER(MATCH( ""&amp; T2934,  Emploees!AC:AC,0))</f>
        <v>0</v>
      </c>
      <c r="W2934" t="b">
        <f>IF(V2934,FALSE,ISNUMBER(MATCH(T2934,Emploees!B:B,0)))</f>
        <v>0</v>
      </c>
      <c r="X2934" t="b">
        <v>1</v>
      </c>
      <c r="Y2934" t="e">
        <f>MATCH(ROW(),Sheet2!$A$2:$A$8,0)</f>
        <v>#N/A</v>
      </c>
    </row>
    <row r="2935" spans="1:25" hidden="1" x14ac:dyDescent="0.25">
      <c r="A2935" t="str">
        <v>თორნიკე ბარბაქაძე</v>
      </c>
      <c r="B2935" t="str">
        <v>56001024920</v>
      </c>
      <c r="C2935" s="19" t="str">
        <v/>
      </c>
      <c r="E2935" t="str">
        <v>Male</v>
      </c>
      <c r="F2935" t="b">
        <v>1</v>
      </c>
      <c r="H2935" t="str">
        <v/>
      </c>
      <c r="I2935" t="str">
        <v/>
      </c>
      <c r="J2935" t="str">
        <v/>
      </c>
      <c r="K2935" t="str">
        <v>GE08BG0000000547212877</v>
      </c>
      <c r="M2935" t="str">
        <v/>
      </c>
      <c r="N2935" t="str">
        <v/>
      </c>
      <c r="O2935" t="str">
        <v/>
      </c>
      <c r="P2935" t="str">
        <v/>
      </c>
      <c r="Q2935" t="str">
        <v/>
      </c>
      <c r="R2935" t="str">
        <v>bf4d83f9-5064-4958-af6e-e4c21b2e4880</v>
      </c>
      <c r="S2935" t="str">
        <v>94279771-0dd8-44b8-955b-275714b1489b</v>
      </c>
      <c r="T2935" t="str">
        <v>d20fc11f-14e2-4d46-90b1-f465a98b6acb</v>
      </c>
      <c r="U2935" t="str">
        <v>ICE002934</v>
      </c>
      <c r="V2935" t="b">
        <f>ISNUMBER(MATCH( ""&amp; T2935,  Emploees!AC:AC,0))</f>
        <v>0</v>
      </c>
      <c r="W2935" t="b">
        <f>IF(V2935,FALSE,ISNUMBER(MATCH(T2935,Emploees!B:B,0)))</f>
        <v>0</v>
      </c>
      <c r="X2935" t="b">
        <v>1</v>
      </c>
      <c r="Y2935" t="e">
        <f>MATCH(ROW(),Sheet2!$A$2:$A$8,0)</f>
        <v>#N/A</v>
      </c>
    </row>
    <row r="2936" spans="1:25" hidden="1" x14ac:dyDescent="0.25">
      <c r="A2936" t="str">
        <v>ნინო თავამაიშვილი</v>
      </c>
      <c r="B2936" t="str">
        <v>33001020674</v>
      </c>
      <c r="C2936" s="19" t="str">
        <v/>
      </c>
      <c r="E2936" t="str">
        <v>Female</v>
      </c>
      <c r="F2936" t="b">
        <v>1</v>
      </c>
      <c r="H2936" t="str">
        <v/>
      </c>
      <c r="I2936" t="str">
        <v/>
      </c>
      <c r="J2936" t="str">
        <v/>
      </c>
      <c r="K2936" t="str">
        <v/>
      </c>
      <c r="M2936" t="str">
        <v/>
      </c>
      <c r="N2936" t="str">
        <v/>
      </c>
      <c r="O2936" t="str">
        <v/>
      </c>
      <c r="P2936" t="str">
        <v/>
      </c>
      <c r="Q2936">
        <v>2755</v>
      </c>
      <c r="R2936" t="str">
        <v>bf4d83f9-5064-4958-af6e-e4c21b2e4880</v>
      </c>
      <c r="S2936" t="str">
        <v>94279771-0dd8-44b8-955b-275714b1489b</v>
      </c>
      <c r="T2936" t="str">
        <v>15951f75-6aca-4416-8478-e803240069ff</v>
      </c>
      <c r="U2936" t="str">
        <v>ICE002935</v>
      </c>
      <c r="V2936" t="b">
        <f>ISNUMBER(MATCH( ""&amp; T2936,  Emploees!AC:AC,0))</f>
        <v>0</v>
      </c>
      <c r="W2936" t="b">
        <f>IF(V2936,FALSE,ISNUMBER(MATCH(T2936,Emploees!B:B,0)))</f>
        <v>0</v>
      </c>
      <c r="X2936" t="b">
        <v>1</v>
      </c>
      <c r="Y2936" t="e">
        <f>MATCH(ROW(),Sheet2!$A$2:$A$8,0)</f>
        <v>#N/A</v>
      </c>
    </row>
    <row r="2937" spans="1:25" hidden="1" x14ac:dyDescent="0.25">
      <c r="A2937" t="str">
        <v>ივიკო კაციტაძე</v>
      </c>
      <c r="B2937" t="str">
        <v>01005020910</v>
      </c>
      <c r="C2937" s="19" t="str">
        <v/>
      </c>
      <c r="E2937" t="str">
        <v>Male</v>
      </c>
      <c r="F2937" t="str">
        <v/>
      </c>
      <c r="H2937" t="str">
        <v/>
      </c>
      <c r="I2937" t="str">
        <v/>
      </c>
      <c r="J2937" t="str">
        <v/>
      </c>
      <c r="K2937" t="str">
        <v/>
      </c>
      <c r="M2937" t="str">
        <v/>
      </c>
      <c r="N2937" t="str">
        <v/>
      </c>
      <c r="O2937" t="str">
        <v/>
      </c>
      <c r="P2937" t="str">
        <v/>
      </c>
      <c r="Q2937">
        <v>2756</v>
      </c>
      <c r="R2937" t="str">
        <v>ba538574-e93f-4ce8-a780-667b61fc970a</v>
      </c>
      <c r="S2937" t="str">
        <v>94279771-0dd8-44b8-955b-275714b1489b</v>
      </c>
      <c r="T2937" t="str">
        <v>d396f690-ec18-40a8-a6c0-d66ddf0b42d8</v>
      </c>
      <c r="U2937" t="str">
        <v>ICE002936</v>
      </c>
      <c r="V2937" t="b">
        <f>ISNUMBER(MATCH( ""&amp; T2937,  Emploees!AC:AC,0))</f>
        <v>0</v>
      </c>
      <c r="W2937" t="b">
        <f>IF(V2937,FALSE,ISNUMBER(MATCH(T2937,Emploees!B:B,0)))</f>
        <v>0</v>
      </c>
      <c r="X2937" t="b">
        <v>1</v>
      </c>
      <c r="Y2937" t="e">
        <f>MATCH(ROW(),Sheet2!$A$2:$A$8,0)</f>
        <v>#N/A</v>
      </c>
    </row>
    <row r="2938" spans="1:25" hidden="1" x14ac:dyDescent="0.25">
      <c r="A2938" t="str">
        <v>ზაქარია კურტანიძე</v>
      </c>
      <c r="B2938" t="str">
        <v>38001022467</v>
      </c>
      <c r="C2938" s="19" t="str">
        <v/>
      </c>
      <c r="E2938" t="str">
        <v>Male</v>
      </c>
      <c r="F2938" t="b">
        <v>1</v>
      </c>
      <c r="H2938" t="str">
        <v/>
      </c>
      <c r="I2938" t="str">
        <v/>
      </c>
      <c r="J2938" t="str">
        <v/>
      </c>
      <c r="K2938" t="str">
        <v>GE75BG0000000184650600</v>
      </c>
      <c r="M2938" t="str">
        <v/>
      </c>
      <c r="N2938" t="str">
        <v/>
      </c>
      <c r="O2938" t="str">
        <v/>
      </c>
      <c r="P2938" t="str">
        <v/>
      </c>
      <c r="Q2938">
        <v>2757</v>
      </c>
      <c r="R2938" t="str">
        <v>bf4d83f9-5064-4958-af6e-e4c21b2e4880</v>
      </c>
      <c r="S2938" t="str">
        <v>94279771-0dd8-44b8-955b-275714b1489b</v>
      </c>
      <c r="T2938" t="str">
        <v>e4368521-6791-4fb4-b826-e1214405ca79</v>
      </c>
      <c r="U2938" t="str">
        <v>ICE002937</v>
      </c>
      <c r="V2938" t="b">
        <f>ISNUMBER(MATCH( ""&amp; T2938,  Emploees!AC:AC,0))</f>
        <v>0</v>
      </c>
      <c r="W2938" t="b">
        <f>IF(V2938,FALSE,ISNUMBER(MATCH(T2938,Emploees!B:B,0)))</f>
        <v>0</v>
      </c>
      <c r="X2938" t="b">
        <v>1</v>
      </c>
      <c r="Y2938" t="e">
        <f>MATCH(ROW(),Sheet2!$A$2:$A$8,0)</f>
        <v>#N/A</v>
      </c>
    </row>
    <row r="2939" spans="1:25" hidden="1" x14ac:dyDescent="0.25">
      <c r="A2939" t="str">
        <v>ჯაბა გაბიტაძე</v>
      </c>
      <c r="B2939" t="str">
        <v>61006066979</v>
      </c>
      <c r="C2939" s="19" t="str">
        <v/>
      </c>
      <c r="E2939" t="str">
        <v>Male</v>
      </c>
      <c r="F2939" t="b">
        <v>1</v>
      </c>
      <c r="H2939" t="str">
        <v/>
      </c>
      <c r="I2939" t="str">
        <v/>
      </c>
      <c r="J2939" t="str">
        <v/>
      </c>
      <c r="K2939" t="str">
        <v>GE83BG0000000589449498</v>
      </c>
      <c r="M2939" t="str">
        <v/>
      </c>
      <c r="N2939" t="str">
        <v/>
      </c>
      <c r="O2939" t="str">
        <v/>
      </c>
      <c r="P2939" t="str">
        <v/>
      </c>
      <c r="Q2939" t="str">
        <v/>
      </c>
      <c r="R2939" t="str">
        <v>bf4d83f9-5064-4958-af6e-e4c21b2e4880</v>
      </c>
      <c r="S2939" t="str">
        <v>94279771-0dd8-44b8-955b-275714b1489b</v>
      </c>
      <c r="T2939" t="str">
        <v>bb90b12c-a700-48e7-8d40-dbdf80d26cb9</v>
      </c>
      <c r="U2939" t="str">
        <v>ICE002938</v>
      </c>
      <c r="V2939" t="b">
        <f>ISNUMBER(MATCH( ""&amp; T2939,  Emploees!AC:AC,0))</f>
        <v>0</v>
      </c>
      <c r="W2939" t="b">
        <f>IF(V2939,FALSE,ISNUMBER(MATCH(T2939,Emploees!B:B,0)))</f>
        <v>0</v>
      </c>
      <c r="X2939" t="b">
        <v>1</v>
      </c>
      <c r="Y2939" t="e">
        <f>MATCH(ROW(),Sheet2!$A$2:$A$8,0)</f>
        <v>#N/A</v>
      </c>
    </row>
    <row r="2940" spans="1:25" hidden="1" x14ac:dyDescent="0.25">
      <c r="A2940" t="str">
        <v>გოჩა შენგელია</v>
      </c>
      <c r="B2940" t="str">
        <v>61001065035</v>
      </c>
      <c r="C2940" s="19" t="str">
        <v/>
      </c>
      <c r="E2940" t="str">
        <v>Male</v>
      </c>
      <c r="F2940" t="b">
        <v>1</v>
      </c>
      <c r="H2940" t="str">
        <v/>
      </c>
      <c r="I2940" t="str">
        <v/>
      </c>
      <c r="J2940" t="str">
        <v/>
      </c>
      <c r="K2940" t="str">
        <v>GE39BG0000000983418700</v>
      </c>
      <c r="M2940" t="str">
        <v/>
      </c>
      <c r="N2940" t="str">
        <v/>
      </c>
      <c r="O2940" t="str">
        <v/>
      </c>
      <c r="P2940" t="str">
        <v/>
      </c>
      <c r="Q2940">
        <v>2758</v>
      </c>
      <c r="R2940" t="str">
        <v>bf4d83f9-5064-4958-af6e-e4c21b2e4880</v>
      </c>
      <c r="S2940" t="str">
        <v>94279771-0dd8-44b8-955b-275714b1489b</v>
      </c>
      <c r="T2940" t="str">
        <v>6b4fe47a-0efa-49c1-b631-c1aed2665ba5</v>
      </c>
      <c r="U2940" t="str">
        <v>ICE002939</v>
      </c>
      <c r="V2940" t="b">
        <f>ISNUMBER(MATCH( ""&amp; T2940,  Emploees!AC:AC,0))</f>
        <v>0</v>
      </c>
      <c r="W2940" t="b">
        <f>IF(V2940,FALSE,ISNUMBER(MATCH(T2940,Emploees!B:B,0)))</f>
        <v>0</v>
      </c>
      <c r="X2940" t="b">
        <v>1</v>
      </c>
      <c r="Y2940" t="e">
        <f>MATCH(ROW(),Sheet2!$A$2:$A$8,0)</f>
        <v>#N/A</v>
      </c>
    </row>
    <row r="2941" spans="1:25" hidden="1" x14ac:dyDescent="0.25">
      <c r="A2941" t="str">
        <v>ალექსი გაგოშიძე</v>
      </c>
      <c r="B2941" t="str">
        <v>01027087545</v>
      </c>
      <c r="C2941" s="19" t="str">
        <v/>
      </c>
      <c r="E2941" t="str">
        <v>Male</v>
      </c>
      <c r="F2941" t="b">
        <v>1</v>
      </c>
      <c r="H2941" t="str">
        <v/>
      </c>
      <c r="I2941" t="str">
        <v/>
      </c>
      <c r="J2941" t="str">
        <v/>
      </c>
      <c r="K2941" t="str">
        <v/>
      </c>
      <c r="M2941" t="str">
        <v/>
      </c>
      <c r="N2941" t="str">
        <v/>
      </c>
      <c r="O2941" t="str">
        <v/>
      </c>
      <c r="P2941" t="str">
        <v/>
      </c>
      <c r="Q2941">
        <v>2759</v>
      </c>
      <c r="R2941" t="str">
        <v>bf4d83f9-5064-4958-af6e-e4c21b2e4880</v>
      </c>
      <c r="S2941" t="str">
        <v>94279771-0dd8-44b8-955b-275714b1489b</v>
      </c>
      <c r="T2941" t="str">
        <v>6f48c9a7-7eb1-48d8-ab02-f0588f427f8a</v>
      </c>
      <c r="U2941" t="str">
        <v>ICE002940</v>
      </c>
      <c r="V2941" t="b">
        <f>ISNUMBER(MATCH( ""&amp; T2941,  Emploees!AC:AC,0))</f>
        <v>0</v>
      </c>
      <c r="W2941" t="b">
        <f>IF(V2941,FALSE,ISNUMBER(MATCH(T2941,Emploees!B:B,0)))</f>
        <v>0</v>
      </c>
      <c r="X2941" t="b">
        <v>1</v>
      </c>
      <c r="Y2941" t="e">
        <f>MATCH(ROW(),Sheet2!$A$2:$A$8,0)</f>
        <v>#N/A</v>
      </c>
    </row>
    <row r="2942" spans="1:25" hidden="1" x14ac:dyDescent="0.25">
      <c r="A2942" t="str">
        <v>მშენებელი 2004</v>
      </c>
      <c r="B2942" t="str">
        <v>205023277</v>
      </c>
      <c r="C2942" s="19" t="str">
        <v/>
      </c>
      <c r="E2942" t="str">
        <v/>
      </c>
      <c r="F2942" t="str">
        <v/>
      </c>
      <c r="H2942" t="str">
        <v/>
      </c>
      <c r="I2942" t="str">
        <v/>
      </c>
      <c r="J2942" t="str">
        <v/>
      </c>
      <c r="K2942" t="str">
        <v/>
      </c>
      <c r="M2942" t="str">
        <v/>
      </c>
      <c r="N2942" t="str">
        <v/>
      </c>
      <c r="O2942" t="str">
        <v/>
      </c>
      <c r="P2942" t="str">
        <v/>
      </c>
      <c r="Q2942">
        <v>2760</v>
      </c>
      <c r="R2942" t="str">
        <v>0d51a686-652b-478f-9502-50b11abafa54</v>
      </c>
      <c r="S2942" t="str">
        <v>94279771-0dd8-44b8-955b-275714b1489b</v>
      </c>
      <c r="T2942" t="str">
        <v>7a49a212-38dd-4a69-bab5-a677f1cbca97</v>
      </c>
      <c r="U2942" t="str">
        <v>ICE002941</v>
      </c>
      <c r="V2942" t="b">
        <f>ISNUMBER(MATCH( ""&amp; T2942,  Emploees!AC:AC,0))</f>
        <v>0</v>
      </c>
      <c r="W2942" t="b">
        <f>IF(V2942,FALSE,ISNUMBER(MATCH(T2942,Emploees!B:B,0)))</f>
        <v>0</v>
      </c>
      <c r="X2942" t="b">
        <v>1</v>
      </c>
      <c r="Y2942" t="e">
        <f>MATCH(ROW(),Sheet2!$A$2:$A$8,0)</f>
        <v>#N/A</v>
      </c>
    </row>
    <row r="2943" spans="1:25" hidden="1" x14ac:dyDescent="0.25">
      <c r="A2943" t="str">
        <v>მირიან ნოზაძე</v>
      </c>
      <c r="B2943" t="str">
        <v>38001005548</v>
      </c>
      <c r="C2943" s="19" t="str">
        <v/>
      </c>
      <c r="E2943" t="str">
        <v>Male</v>
      </c>
      <c r="F2943" t="str">
        <v/>
      </c>
      <c r="H2943" t="str">
        <v/>
      </c>
      <c r="I2943" t="str">
        <v/>
      </c>
      <c r="J2943" t="str">
        <v/>
      </c>
      <c r="K2943" t="str">
        <v/>
      </c>
      <c r="M2943" t="str">
        <v/>
      </c>
      <c r="N2943" t="str">
        <v/>
      </c>
      <c r="O2943" t="str">
        <v/>
      </c>
      <c r="P2943" t="str">
        <v/>
      </c>
      <c r="Q2943">
        <v>2769</v>
      </c>
      <c r="R2943" t="str">
        <v>ba538574-e93f-4ce8-a780-667b61fc970a</v>
      </c>
      <c r="S2943" t="str">
        <v>94279771-0dd8-44b8-955b-275714b1489b</v>
      </c>
      <c r="T2943" t="str">
        <v>bcb6bb41-b633-41e7-bbbd-82719024b7f5</v>
      </c>
      <c r="U2943" t="str">
        <v>ICE002942</v>
      </c>
      <c r="V2943" t="b">
        <f>ISNUMBER(MATCH( ""&amp; T2943,  Emploees!AC:AC,0))</f>
        <v>0</v>
      </c>
      <c r="W2943" t="b">
        <f>IF(V2943,FALSE,ISNUMBER(MATCH(T2943,Emploees!B:B,0)))</f>
        <v>0</v>
      </c>
      <c r="X2943" t="b">
        <v>1</v>
      </c>
      <c r="Y2943" t="e">
        <f>MATCH(ROW(),Sheet2!$A$2:$A$8,0)</f>
        <v>#N/A</v>
      </c>
    </row>
    <row r="2944" spans="1:25" hidden="1" x14ac:dyDescent="0.25">
      <c r="A2944" t="str">
        <v>შალვა ჩილინდრიშვილი</v>
      </c>
      <c r="B2944" t="str">
        <v>31001020813</v>
      </c>
      <c r="C2944" s="19" t="str">
        <v/>
      </c>
      <c r="E2944" t="str">
        <v>Male</v>
      </c>
      <c r="F2944" t="str">
        <v/>
      </c>
      <c r="H2944" t="str">
        <v/>
      </c>
      <c r="I2944" t="str">
        <v/>
      </c>
      <c r="J2944" t="str">
        <v/>
      </c>
      <c r="K2944" t="str">
        <v/>
      </c>
      <c r="M2944" t="str">
        <v/>
      </c>
      <c r="N2944" t="str">
        <v/>
      </c>
      <c r="O2944" t="str">
        <v/>
      </c>
      <c r="P2944" t="str">
        <v/>
      </c>
      <c r="Q2944">
        <v>2761</v>
      </c>
      <c r="R2944" t="str">
        <v>ba538574-e93f-4ce8-a780-667b61fc970a</v>
      </c>
      <c r="S2944" t="str">
        <v>94279771-0dd8-44b8-955b-275714b1489b</v>
      </c>
      <c r="T2944" t="str">
        <v>f225b6da-8c6c-4a76-9636-57715a5164d5</v>
      </c>
      <c r="U2944" t="str">
        <v>ICE002943</v>
      </c>
      <c r="V2944" t="b">
        <f>ISNUMBER(MATCH( ""&amp; T2944,  Emploees!AC:AC,0))</f>
        <v>0</v>
      </c>
      <c r="W2944" t="b">
        <f>IF(V2944,FALSE,ISNUMBER(MATCH(T2944,Emploees!B:B,0)))</f>
        <v>0</v>
      </c>
      <c r="X2944" t="b">
        <v>1</v>
      </c>
      <c r="Y2944" t="e">
        <f>MATCH(ROW(),Sheet2!$A$2:$A$8,0)</f>
        <v>#N/A</v>
      </c>
    </row>
    <row r="2945" spans="1:25" hidden="1" x14ac:dyDescent="0.25">
      <c r="A2945" t="str">
        <v>პაპილონ</v>
      </c>
      <c r="B2945" t="str">
        <v>415601502</v>
      </c>
      <c r="C2945" s="19" t="str">
        <v/>
      </c>
      <c r="E2945" t="str">
        <v/>
      </c>
      <c r="F2945" t="str">
        <v/>
      </c>
      <c r="H2945" t="str">
        <v/>
      </c>
      <c r="I2945" t="str">
        <v/>
      </c>
      <c r="J2945" t="str">
        <v/>
      </c>
      <c r="K2945" t="str">
        <v/>
      </c>
      <c r="M2945" t="str">
        <v/>
      </c>
      <c r="N2945" t="str">
        <v/>
      </c>
      <c r="O2945" t="str">
        <v/>
      </c>
      <c r="P2945" t="str">
        <v/>
      </c>
      <c r="Q2945" t="str">
        <v>2791</v>
      </c>
      <c r="R2945" t="str">
        <v>0d51a686-652b-478f-9502-50b11abafa54</v>
      </c>
      <c r="S2945" t="str">
        <v>94279771-0dd8-44b8-955b-275714b1489b</v>
      </c>
      <c r="T2945" t="str">
        <v>812df234-b29c-4c1d-b530-34bf936be599</v>
      </c>
      <c r="U2945" t="str">
        <v>ICE002944</v>
      </c>
      <c r="V2945" t="b">
        <f>ISNUMBER(MATCH( ""&amp; T2945,  Emploees!AC:AC,0))</f>
        <v>0</v>
      </c>
      <c r="W2945" t="b">
        <f>IF(V2945,FALSE,ISNUMBER(MATCH(T2945,Emploees!B:B,0)))</f>
        <v>0</v>
      </c>
      <c r="X2945" t="b">
        <v>1</v>
      </c>
      <c r="Y2945" t="e">
        <f>MATCH(ROW(),Sheet2!$A$2:$A$8,0)</f>
        <v>#N/A</v>
      </c>
    </row>
    <row r="2946" spans="1:25" hidden="1" x14ac:dyDescent="0.25">
      <c r="A2946" t="str">
        <v>დავით ფერაძე</v>
      </c>
      <c r="B2946" t="str">
        <v>01011003823</v>
      </c>
      <c r="C2946" s="19" t="str">
        <v/>
      </c>
      <c r="E2946" t="str">
        <v>Male</v>
      </c>
      <c r="F2946" t="str">
        <v/>
      </c>
      <c r="H2946" t="str">
        <v/>
      </c>
      <c r="I2946" t="str">
        <v/>
      </c>
      <c r="J2946" t="str">
        <v/>
      </c>
      <c r="K2946" t="str">
        <v/>
      </c>
      <c r="M2946" t="str">
        <v/>
      </c>
      <c r="N2946" t="str">
        <v/>
      </c>
      <c r="O2946" t="str">
        <v/>
      </c>
      <c r="P2946" t="str">
        <v/>
      </c>
      <c r="Q2946">
        <v>2752</v>
      </c>
      <c r="R2946" t="str">
        <v>ba538574-e93f-4ce8-a780-667b61fc970a</v>
      </c>
      <c r="S2946" t="str">
        <v>94279771-0dd8-44b8-955b-275714b1489b</v>
      </c>
      <c r="T2946" t="str">
        <v>fcc49e52-4482-45ef-a2f2-5eaf2f408f82</v>
      </c>
      <c r="U2946" t="str">
        <v>ICE002945</v>
      </c>
      <c r="V2946" t="b">
        <f>ISNUMBER(MATCH( ""&amp; T2946,  Emploees!AC:AC,0))</f>
        <v>0</v>
      </c>
      <c r="W2946" t="b">
        <f>IF(V2946,FALSE,ISNUMBER(MATCH(T2946,Emploees!B:B,0)))</f>
        <v>0</v>
      </c>
      <c r="X2946" t="b">
        <v>1</v>
      </c>
      <c r="Y2946" t="e">
        <f>MATCH(ROW(),Sheet2!$A$2:$A$8,0)</f>
        <v>#N/A</v>
      </c>
    </row>
    <row r="2947" spans="1:25" hidden="1" x14ac:dyDescent="0.25">
      <c r="A2947" t="str">
        <v>სპეის გალაქსი</v>
      </c>
      <c r="B2947" t="str">
        <v>426545535</v>
      </c>
      <c r="C2947" s="19" t="str">
        <v/>
      </c>
      <c r="E2947" t="str">
        <v/>
      </c>
      <c r="F2947" t="str">
        <v/>
      </c>
      <c r="H2947" t="str">
        <v/>
      </c>
      <c r="I2947" t="str">
        <v/>
      </c>
      <c r="J2947" t="str">
        <v/>
      </c>
      <c r="K2947" t="str">
        <v/>
      </c>
      <c r="M2947" t="str">
        <v/>
      </c>
      <c r="N2947" t="str">
        <v/>
      </c>
      <c r="O2947" t="str">
        <v/>
      </c>
      <c r="P2947" t="str">
        <v/>
      </c>
      <c r="Q2947" t="str">
        <v>2789</v>
      </c>
      <c r="R2947" t="str">
        <v>0d51a686-652b-478f-9502-50b11abafa54</v>
      </c>
      <c r="S2947" t="str">
        <v>94279771-0dd8-44b8-955b-275714b1489b</v>
      </c>
      <c r="T2947" t="str">
        <v>536771eb-8215-46d3-b48e-c39614ff4544</v>
      </c>
      <c r="U2947" t="str">
        <v>ICE002946</v>
      </c>
      <c r="V2947" t="b">
        <f>ISNUMBER(MATCH( ""&amp; T2947,  Emploees!AC:AC,0))</f>
        <v>0</v>
      </c>
      <c r="W2947" t="b">
        <f>IF(V2947,FALSE,ISNUMBER(MATCH(T2947,Emploees!B:B,0)))</f>
        <v>0</v>
      </c>
      <c r="X2947" t="b">
        <v>1</v>
      </c>
      <c r="Y2947" t="e">
        <f>MATCH(ROW(),Sheet2!$A$2:$A$8,0)</f>
        <v>#N/A</v>
      </c>
    </row>
    <row r="2948" spans="1:25" hidden="1" x14ac:dyDescent="0.25">
      <c r="A2948" t="str">
        <v>ქრომი</v>
      </c>
      <c r="B2948" t="str">
        <v>400231922</v>
      </c>
      <c r="C2948" s="19" t="str">
        <v/>
      </c>
      <c r="E2948" t="str">
        <v/>
      </c>
      <c r="F2948" t="str">
        <v/>
      </c>
      <c r="H2948" t="str">
        <v/>
      </c>
      <c r="I2948" t="str">
        <v/>
      </c>
      <c r="J2948" t="str">
        <v/>
      </c>
      <c r="K2948" t="str">
        <v/>
      </c>
      <c r="M2948" t="str">
        <v/>
      </c>
      <c r="N2948" t="str">
        <v/>
      </c>
      <c r="O2948" t="str">
        <v/>
      </c>
      <c r="P2948" t="str">
        <v/>
      </c>
      <c r="Q2948">
        <v>2240</v>
      </c>
      <c r="R2948" t="str">
        <v>0d51a686-652b-478f-9502-50b11abafa54</v>
      </c>
      <c r="S2948" t="str">
        <v>94279771-0dd8-44b8-955b-275714b1489b</v>
      </c>
      <c r="T2948" t="str">
        <v>4eec7b9e-09b2-4f82-995f-13d05fab2bdc</v>
      </c>
      <c r="U2948" t="str">
        <v>ICE002947</v>
      </c>
      <c r="V2948" t="b">
        <f>ISNUMBER(MATCH( ""&amp; T2948,  Emploees!AC:AC,0))</f>
        <v>0</v>
      </c>
      <c r="W2948" t="b">
        <f>IF(V2948,FALSE,ISNUMBER(MATCH(T2948,Emploees!B:B,0)))</f>
        <v>0</v>
      </c>
      <c r="X2948" t="b">
        <v>1</v>
      </c>
      <c r="Y2948" t="e">
        <f>MATCH(ROW(),Sheet2!$A$2:$A$8,0)</f>
        <v>#N/A</v>
      </c>
    </row>
    <row r="2949" spans="1:25" hidden="1" x14ac:dyDescent="0.25">
      <c r="A2949" t="str">
        <v>ბივ მოტორსი</v>
      </c>
      <c r="B2949" t="str">
        <v>402014654</v>
      </c>
      <c r="C2949" s="19" t="str">
        <v/>
      </c>
      <c r="E2949" t="str">
        <v/>
      </c>
      <c r="F2949" t="str">
        <v/>
      </c>
      <c r="H2949" t="str">
        <v/>
      </c>
      <c r="I2949" t="str">
        <v/>
      </c>
      <c r="J2949" t="str">
        <v/>
      </c>
      <c r="K2949" t="str">
        <v/>
      </c>
      <c r="M2949" t="str">
        <v/>
      </c>
      <c r="N2949" t="str">
        <v/>
      </c>
      <c r="O2949" t="str">
        <v/>
      </c>
      <c r="P2949" t="str">
        <v/>
      </c>
      <c r="Q2949">
        <v>2746</v>
      </c>
      <c r="R2949" t="str">
        <v>0d51a686-652b-478f-9502-50b11abafa54</v>
      </c>
      <c r="S2949" t="str">
        <v>94279771-0dd8-44b8-955b-275714b1489b</v>
      </c>
      <c r="T2949" t="str">
        <v>9d73e9f1-0c31-49c3-8d8f-035111ab1cf9</v>
      </c>
      <c r="U2949" t="str">
        <v>ICE002948</v>
      </c>
      <c r="V2949" t="b">
        <f>ISNUMBER(MATCH( ""&amp; T2949,  Emploees!AC:AC,0))</f>
        <v>0</v>
      </c>
      <c r="W2949" t="b">
        <f>IF(V2949,FALSE,ISNUMBER(MATCH(T2949,Emploees!B:B,0)))</f>
        <v>0</v>
      </c>
      <c r="X2949" t="b">
        <v>1</v>
      </c>
      <c r="Y2949" t="e">
        <f>MATCH(ROW(),Sheet2!$A$2:$A$8,0)</f>
        <v>#N/A</v>
      </c>
    </row>
    <row r="2950" spans="1:25" hidden="1" x14ac:dyDescent="0.25">
      <c r="A2950" t="str">
        <v>თედი 2011</v>
      </c>
      <c r="B2950" t="str">
        <v>445398329</v>
      </c>
      <c r="C2950" s="19" t="str">
        <v/>
      </c>
      <c r="E2950" t="str">
        <v/>
      </c>
      <c r="F2950" t="str">
        <v/>
      </c>
      <c r="H2950" t="str">
        <v/>
      </c>
      <c r="I2950" t="str">
        <v/>
      </c>
      <c r="J2950" t="str">
        <v/>
      </c>
      <c r="K2950" t="str">
        <v/>
      </c>
      <c r="M2950" t="str">
        <v/>
      </c>
      <c r="N2950" t="str">
        <v/>
      </c>
      <c r="O2950" t="str">
        <v/>
      </c>
      <c r="P2950" t="str">
        <v/>
      </c>
      <c r="Q2950">
        <v>2733</v>
      </c>
      <c r="R2950" t="str">
        <v>0d51a686-652b-478f-9502-50b11abafa54</v>
      </c>
      <c r="S2950" t="str">
        <v>94279771-0dd8-44b8-955b-275714b1489b</v>
      </c>
      <c r="T2950" t="str">
        <v>7b6354f0-7ffd-458c-9dc1-3e12cd90e774</v>
      </c>
      <c r="U2950" t="str">
        <v>ICE002949</v>
      </c>
      <c r="V2950" t="b">
        <f>ISNUMBER(MATCH( ""&amp; T2950,  Emploees!AC:AC,0))</f>
        <v>0</v>
      </c>
      <c r="W2950" t="b">
        <f>IF(V2950,FALSE,ISNUMBER(MATCH(T2950,Emploees!B:B,0)))</f>
        <v>0</v>
      </c>
      <c r="X2950" t="b">
        <v>1</v>
      </c>
      <c r="Y2950" t="e">
        <f>MATCH(ROW(),Sheet2!$A$2:$A$8,0)</f>
        <v>#N/A</v>
      </c>
    </row>
    <row r="2951" spans="1:25" hidden="1" x14ac:dyDescent="0.25">
      <c r="A2951" t="str">
        <v>მალი 99</v>
      </c>
      <c r="B2951" t="str">
        <v>405651539</v>
      </c>
      <c r="C2951" s="19" t="str">
        <v/>
      </c>
      <c r="E2951" t="str">
        <v/>
      </c>
      <c r="F2951" t="str">
        <v/>
      </c>
      <c r="H2951" t="str">
        <v/>
      </c>
      <c r="I2951" t="str">
        <v/>
      </c>
      <c r="J2951" t="str">
        <v/>
      </c>
      <c r="K2951" t="str">
        <v/>
      </c>
      <c r="M2951" t="str">
        <v/>
      </c>
      <c r="N2951" t="str">
        <v/>
      </c>
      <c r="O2951" t="str">
        <v/>
      </c>
      <c r="P2951" t="str">
        <v/>
      </c>
      <c r="Q2951">
        <v>2713</v>
      </c>
      <c r="R2951" t="str">
        <v>0d51a686-652b-478f-9502-50b11abafa54</v>
      </c>
      <c r="S2951" t="str">
        <v>94279771-0dd8-44b8-955b-275714b1489b</v>
      </c>
      <c r="T2951" t="str">
        <v>41145199-53b5-40d8-861f-aeef98d3c9c3</v>
      </c>
      <c r="U2951" t="str">
        <v>ICE002950</v>
      </c>
      <c r="V2951" t="b">
        <f>ISNUMBER(MATCH( ""&amp; T2951,  Emploees!AC:AC,0))</f>
        <v>0</v>
      </c>
      <c r="W2951" t="b">
        <f>IF(V2951,FALSE,ISNUMBER(MATCH(T2951,Emploees!B:B,0)))</f>
        <v>0</v>
      </c>
      <c r="X2951" t="b">
        <v>1</v>
      </c>
      <c r="Y2951" t="e">
        <f>MATCH(ROW(),Sheet2!$A$2:$A$8,0)</f>
        <v>#N/A</v>
      </c>
    </row>
    <row r="2952" spans="1:25" hidden="1" x14ac:dyDescent="0.25">
      <c r="A2952" t="str">
        <v>სი-ემ-ჯი ჯგუფი</v>
      </c>
      <c r="B2952" t="str">
        <v>200267889</v>
      </c>
      <c r="C2952" s="19" t="str">
        <v/>
      </c>
      <c r="E2952" t="str">
        <v/>
      </c>
      <c r="F2952" t="str">
        <v/>
      </c>
      <c r="H2952" t="str">
        <v/>
      </c>
      <c r="I2952" t="str">
        <v/>
      </c>
      <c r="J2952" t="str">
        <v/>
      </c>
      <c r="K2952" t="str">
        <v/>
      </c>
      <c r="M2952" t="str">
        <v/>
      </c>
      <c r="N2952" t="str">
        <v/>
      </c>
      <c r="O2952" t="str">
        <v/>
      </c>
      <c r="P2952" t="str">
        <v/>
      </c>
      <c r="Q2952" t="str">
        <v>2788</v>
      </c>
      <c r="R2952" t="str">
        <v>0d51a686-652b-478f-9502-50b11abafa54</v>
      </c>
      <c r="S2952" t="str">
        <v>94279771-0dd8-44b8-955b-275714b1489b</v>
      </c>
      <c r="T2952" t="str">
        <v>91fc297f-1415-40e7-8be9-36fbb8bf18ee</v>
      </c>
      <c r="U2952" t="str">
        <v>ICE002951</v>
      </c>
      <c r="V2952" t="b">
        <f>ISNUMBER(MATCH( ""&amp; T2952,  Emploees!AC:AC,0))</f>
        <v>0</v>
      </c>
      <c r="W2952" t="b">
        <f>IF(V2952,FALSE,ISNUMBER(MATCH(T2952,Emploees!B:B,0)))</f>
        <v>0</v>
      </c>
      <c r="X2952" t="b">
        <v>1</v>
      </c>
      <c r="Y2952" t="e">
        <f>MATCH(ROW(),Sheet2!$A$2:$A$8,0)</f>
        <v>#N/A</v>
      </c>
    </row>
    <row r="2953" spans="1:25" hidden="1" x14ac:dyDescent="0.25">
      <c r="A2953" t="str">
        <v>ვახტანგ გაბისონია</v>
      </c>
      <c r="B2953" t="str">
        <v>29001005566</v>
      </c>
      <c r="C2953" s="19" t="str">
        <v/>
      </c>
      <c r="E2953" t="str">
        <v>Male</v>
      </c>
      <c r="F2953" t="str">
        <v/>
      </c>
      <c r="H2953" t="str">
        <v/>
      </c>
      <c r="I2953" t="str">
        <v/>
      </c>
      <c r="J2953" t="str">
        <v/>
      </c>
      <c r="K2953" t="str">
        <v/>
      </c>
      <c r="M2953" t="str">
        <v/>
      </c>
      <c r="N2953" t="str">
        <v/>
      </c>
      <c r="O2953" t="str">
        <v/>
      </c>
      <c r="P2953" t="str">
        <v/>
      </c>
      <c r="Q2953" t="str">
        <v>2787</v>
      </c>
      <c r="R2953" t="str">
        <v>ba538574-e93f-4ce8-a780-667b61fc970a</v>
      </c>
      <c r="S2953" t="str">
        <v>94279771-0dd8-44b8-955b-275714b1489b</v>
      </c>
      <c r="T2953" t="str">
        <v>1558b2f3-e9da-4068-ab06-618609c4d053</v>
      </c>
      <c r="U2953" t="str">
        <v>ICE002952</v>
      </c>
      <c r="V2953" t="b">
        <f>ISNUMBER(MATCH( ""&amp; T2953,  Emploees!AC:AC,0))</f>
        <v>0</v>
      </c>
      <c r="W2953" t="b">
        <f>IF(V2953,FALSE,ISNUMBER(MATCH(T2953,Emploees!B:B,0)))</f>
        <v>0</v>
      </c>
      <c r="X2953" t="b">
        <v>1</v>
      </c>
      <c r="Y2953" t="e">
        <f>MATCH(ROW(),Sheet2!$A$2:$A$8,0)</f>
        <v>#N/A</v>
      </c>
    </row>
    <row r="2954" spans="1:25" hidden="1" x14ac:dyDescent="0.25">
      <c r="A2954" t="str">
        <v>იზა გაბაშვილი</v>
      </c>
      <c r="B2954" t="str">
        <v>40001039791</v>
      </c>
      <c r="C2954" s="19" t="str">
        <v/>
      </c>
      <c r="E2954" t="str">
        <v>Female</v>
      </c>
      <c r="F2954" t="str">
        <v/>
      </c>
      <c r="H2954" t="str">
        <v/>
      </c>
      <c r="I2954" t="str">
        <v/>
      </c>
      <c r="J2954" t="str">
        <v/>
      </c>
      <c r="K2954" t="str">
        <v/>
      </c>
      <c r="M2954" t="str">
        <v/>
      </c>
      <c r="N2954" t="str">
        <v/>
      </c>
      <c r="O2954" t="str">
        <v/>
      </c>
      <c r="P2954" t="str">
        <v/>
      </c>
      <c r="Q2954">
        <v>2155</v>
      </c>
      <c r="R2954" t="str">
        <v>ba538574-e93f-4ce8-a780-667b61fc970a</v>
      </c>
      <c r="S2954" t="str">
        <v>94279771-0dd8-44b8-955b-275714b1489b</v>
      </c>
      <c r="T2954" t="str">
        <v>259a24fc-0d62-4c8d-9247-05ce50940001</v>
      </c>
      <c r="U2954" t="str">
        <v>ICE002953</v>
      </c>
      <c r="V2954" t="b">
        <f>ISNUMBER(MATCH( ""&amp; T2954,  Emploees!AC:AC,0))</f>
        <v>0</v>
      </c>
      <c r="W2954" t="b">
        <f>IF(V2954,FALSE,ISNUMBER(MATCH(T2954,Emploees!B:B,0)))</f>
        <v>0</v>
      </c>
      <c r="X2954" t="b">
        <v>1</v>
      </c>
      <c r="Y2954" t="e">
        <f>MATCH(ROW(),Sheet2!$A$2:$A$8,0)</f>
        <v>#N/A</v>
      </c>
    </row>
    <row r="2955" spans="1:25" hidden="1" x14ac:dyDescent="0.25">
      <c r="A2955" t="str">
        <v>ჯიუვე</v>
      </c>
      <c r="B2955" t="str">
        <v>445603222</v>
      </c>
      <c r="C2955" s="19" t="str">
        <v/>
      </c>
      <c r="E2955" t="str">
        <v/>
      </c>
      <c r="F2955" t="str">
        <v/>
      </c>
      <c r="H2955" t="str">
        <v/>
      </c>
      <c r="I2955" t="str">
        <v/>
      </c>
      <c r="J2955" t="str">
        <v/>
      </c>
      <c r="K2955" t="str">
        <v/>
      </c>
      <c r="M2955" t="str">
        <v/>
      </c>
      <c r="N2955" t="str">
        <v/>
      </c>
      <c r="O2955" t="str">
        <v/>
      </c>
      <c r="P2955" t="str">
        <v/>
      </c>
      <c r="Q2955">
        <v>2700</v>
      </c>
      <c r="R2955" t="str">
        <v>0d51a686-652b-478f-9502-50b11abafa54</v>
      </c>
      <c r="S2955" t="str">
        <v>94279771-0dd8-44b8-955b-275714b1489b</v>
      </c>
      <c r="T2955" t="str">
        <v>26d78cff-1132-4f14-8e89-ab1c4a1c945e</v>
      </c>
      <c r="U2955" t="str">
        <v>ICE002954</v>
      </c>
      <c r="V2955" t="b">
        <f>ISNUMBER(MATCH( ""&amp; T2955,  Emploees!AC:AC,0))</f>
        <v>0</v>
      </c>
      <c r="W2955" t="b">
        <f>IF(V2955,FALSE,ISNUMBER(MATCH(T2955,Emploees!B:B,0)))</f>
        <v>0</v>
      </c>
      <c r="X2955" t="b">
        <v>1</v>
      </c>
      <c r="Y2955" t="e">
        <f>MATCH(ROW(),Sheet2!$A$2:$A$8,0)</f>
        <v>#N/A</v>
      </c>
    </row>
    <row r="2956" spans="1:25" hidden="1" x14ac:dyDescent="0.25">
      <c r="A2956" t="str">
        <v>ჯი ენდ ჯი</v>
      </c>
      <c r="B2956" t="str">
        <v>445424988</v>
      </c>
      <c r="C2956" s="19" t="str">
        <v/>
      </c>
      <c r="E2956" t="str">
        <v/>
      </c>
      <c r="F2956" t="str">
        <v/>
      </c>
      <c r="H2956" t="str">
        <v/>
      </c>
      <c r="I2956" t="str">
        <v/>
      </c>
      <c r="J2956" t="str">
        <v/>
      </c>
      <c r="K2956" t="str">
        <v/>
      </c>
      <c r="M2956" t="str">
        <v/>
      </c>
      <c r="N2956" t="str">
        <v/>
      </c>
      <c r="O2956" t="str">
        <v/>
      </c>
      <c r="P2956" t="str">
        <v/>
      </c>
      <c r="Q2956" t="str">
        <v>2785</v>
      </c>
      <c r="R2956" t="str">
        <v>0d51a686-652b-478f-9502-50b11abafa54</v>
      </c>
      <c r="S2956" t="str">
        <v>94279771-0dd8-44b8-955b-275714b1489b</v>
      </c>
      <c r="T2956" t="str">
        <v>9b11645d-4acc-49ba-a4ee-49575f2baae7</v>
      </c>
      <c r="U2956" t="str">
        <v>ICE002955</v>
      </c>
      <c r="V2956" t="b">
        <f>ISNUMBER(MATCH( ""&amp; T2956,  Emploees!AC:AC,0))</f>
        <v>0</v>
      </c>
      <c r="W2956" t="b">
        <f>IF(V2956,FALSE,ISNUMBER(MATCH(T2956,Emploees!B:B,0)))</f>
        <v>0</v>
      </c>
      <c r="X2956" t="b">
        <v>1</v>
      </c>
      <c r="Y2956" t="e">
        <f>MATCH(ROW(),Sheet2!$A$2:$A$8,0)</f>
        <v>#N/A</v>
      </c>
    </row>
    <row r="2957" spans="1:25" hidden="1" x14ac:dyDescent="0.25">
      <c r="A2957" t="str">
        <v>ტექნო მოლი</v>
      </c>
      <c r="B2957" t="str">
        <v>445585233</v>
      </c>
      <c r="C2957" s="19" t="str">
        <v/>
      </c>
      <c r="E2957" t="str">
        <v/>
      </c>
      <c r="F2957" t="str">
        <v/>
      </c>
      <c r="H2957" t="str">
        <v/>
      </c>
      <c r="I2957" t="str">
        <v/>
      </c>
      <c r="J2957" t="str">
        <v/>
      </c>
      <c r="K2957" t="str">
        <v/>
      </c>
      <c r="M2957" t="str">
        <v/>
      </c>
      <c r="N2957" t="str">
        <v/>
      </c>
      <c r="O2957" t="str">
        <v/>
      </c>
      <c r="P2957" t="str">
        <v/>
      </c>
      <c r="Q2957" t="str">
        <v>2784</v>
      </c>
      <c r="R2957" t="str">
        <v>0d51a686-652b-478f-9502-50b11abafa54</v>
      </c>
      <c r="S2957" t="str">
        <v>94279771-0dd8-44b8-955b-275714b1489b</v>
      </c>
      <c r="T2957" t="str">
        <v>6ffeafb7-4484-49b3-8cc8-17ec85ae052b</v>
      </c>
      <c r="U2957" t="str">
        <v>ICE002956</v>
      </c>
      <c r="V2957" t="b">
        <f>ISNUMBER(MATCH( ""&amp; T2957,  Emploees!AC:AC,0))</f>
        <v>0</v>
      </c>
      <c r="W2957" t="b">
        <f>IF(V2957,FALSE,ISNUMBER(MATCH(T2957,Emploees!B:B,0)))</f>
        <v>0</v>
      </c>
      <c r="X2957" t="b">
        <v>1</v>
      </c>
      <c r="Y2957" t="e">
        <f>MATCH(ROW(),Sheet2!$A$2:$A$8,0)</f>
        <v>#N/A</v>
      </c>
    </row>
    <row r="2958" spans="1:25" hidden="1" x14ac:dyDescent="0.25">
      <c r="A2958" t="str">
        <v>ნინო კაციტაძე</v>
      </c>
      <c r="B2958" t="str">
        <v>38001005074</v>
      </c>
      <c r="C2958" s="19" t="str">
        <v/>
      </c>
      <c r="E2958" t="str">
        <v>Male</v>
      </c>
      <c r="F2958" t="str">
        <v/>
      </c>
      <c r="H2958" t="str">
        <v/>
      </c>
      <c r="I2958" t="str">
        <v/>
      </c>
      <c r="J2958" t="str">
        <v/>
      </c>
      <c r="K2958" t="str">
        <v/>
      </c>
      <c r="M2958" t="str">
        <v/>
      </c>
      <c r="N2958" t="str">
        <v/>
      </c>
      <c r="O2958" t="str">
        <v/>
      </c>
      <c r="P2958" t="str">
        <v/>
      </c>
      <c r="Q2958">
        <v>2770</v>
      </c>
      <c r="R2958" t="str">
        <v>ba538574-e93f-4ce8-a780-667b61fc970a</v>
      </c>
      <c r="S2958" t="str">
        <v>94279771-0dd8-44b8-955b-275714b1489b</v>
      </c>
      <c r="T2958" t="str">
        <v>93ebf998-094f-4cc9-b4ce-bbb67e0c240e</v>
      </c>
      <c r="U2958" t="str">
        <v>ICE002957</v>
      </c>
      <c r="V2958" t="b">
        <f>ISNUMBER(MATCH( ""&amp; T2958,  Emploees!AC:AC,0))</f>
        <v>0</v>
      </c>
      <c r="W2958" t="b">
        <f>IF(V2958,FALSE,ISNUMBER(MATCH(T2958,Emploees!B:B,0)))</f>
        <v>0</v>
      </c>
      <c r="X2958" t="b">
        <v>1</v>
      </c>
      <c r="Y2958" t="e">
        <f>MATCH(ROW(),Sheet2!$A$2:$A$8,0)</f>
        <v>#N/A</v>
      </c>
    </row>
    <row r="2959" spans="1:25" hidden="1" x14ac:dyDescent="0.25">
      <c r="A2959" t="str">
        <v>შოთა მუმლაძე</v>
      </c>
      <c r="B2959" t="str">
        <v>01010020140</v>
      </c>
      <c r="C2959" s="19" t="str">
        <v/>
      </c>
      <c r="E2959" t="str">
        <v>Male</v>
      </c>
      <c r="F2959" t="str">
        <v/>
      </c>
      <c r="H2959" t="str">
        <v/>
      </c>
      <c r="I2959" t="str">
        <v/>
      </c>
      <c r="J2959" t="str">
        <v/>
      </c>
      <c r="K2959" t="str">
        <v/>
      </c>
      <c r="M2959" t="str">
        <v/>
      </c>
      <c r="N2959" t="str">
        <v/>
      </c>
      <c r="O2959" t="str">
        <v/>
      </c>
      <c r="P2959" t="str">
        <v/>
      </c>
      <c r="Q2959">
        <v>2680</v>
      </c>
      <c r="R2959" t="str">
        <v>ba538574-e93f-4ce8-a780-667b61fc970a</v>
      </c>
      <c r="S2959" t="str">
        <v>94279771-0dd8-44b8-955b-275714b1489b</v>
      </c>
      <c r="T2959" t="str">
        <v>13b81f52-a3d2-47ab-b848-d89d0234cd4b</v>
      </c>
      <c r="U2959" t="str">
        <v>ICE002958</v>
      </c>
      <c r="V2959" t="b">
        <f>ISNUMBER(MATCH( ""&amp; T2959,  Emploees!AC:AC,0))</f>
        <v>0</v>
      </c>
      <c r="W2959" t="b">
        <f>IF(V2959,FALSE,ISNUMBER(MATCH(T2959,Emploees!B:B,0)))</f>
        <v>0</v>
      </c>
      <c r="X2959" t="b">
        <v>1</v>
      </c>
      <c r="Y2959" t="e">
        <f>MATCH(ROW(),Sheet2!$A$2:$A$8,0)</f>
        <v>#N/A</v>
      </c>
    </row>
    <row r="2960" spans="1:25" hidden="1" x14ac:dyDescent="0.25">
      <c r="A2960" t="str">
        <v>ცერ ენდ გული</v>
      </c>
      <c r="B2960" t="str">
        <v>415603369</v>
      </c>
      <c r="C2960" s="19" t="str">
        <v/>
      </c>
      <c r="E2960" t="str">
        <v/>
      </c>
      <c r="F2960" t="str">
        <v/>
      </c>
      <c r="H2960" t="str">
        <v/>
      </c>
      <c r="I2960" t="str">
        <v/>
      </c>
      <c r="J2960" t="str">
        <v/>
      </c>
      <c r="K2960" t="str">
        <v/>
      </c>
      <c r="M2960" t="str">
        <v/>
      </c>
      <c r="N2960" t="str">
        <v/>
      </c>
      <c r="O2960" t="str">
        <v/>
      </c>
      <c r="P2960" t="str">
        <v/>
      </c>
      <c r="Q2960">
        <v>2493</v>
      </c>
      <c r="R2960" t="str">
        <v>0d51a686-652b-478f-9502-50b11abafa54</v>
      </c>
      <c r="S2960" t="str">
        <v>94279771-0dd8-44b8-955b-275714b1489b</v>
      </c>
      <c r="T2960" t="str">
        <v>d06acf02-2e71-45fc-84dc-fd2ba2bc5856</v>
      </c>
      <c r="U2960" t="str">
        <v>ICE002959</v>
      </c>
      <c r="V2960" t="b">
        <f>ISNUMBER(MATCH( ""&amp; T2960,  Emploees!AC:AC,0))</f>
        <v>0</v>
      </c>
      <c r="W2960" t="b">
        <f>IF(V2960,FALSE,ISNUMBER(MATCH(T2960,Emploees!B:B,0)))</f>
        <v>0</v>
      </c>
      <c r="X2960" t="b">
        <v>1</v>
      </c>
      <c r="Y2960" t="e">
        <f>MATCH(ROW(),Sheet2!$A$2:$A$8,0)</f>
        <v>#N/A</v>
      </c>
    </row>
    <row r="2961" spans="1:25" hidden="1" x14ac:dyDescent="0.25">
      <c r="A2961" t="str">
        <v>დაგი</v>
      </c>
      <c r="B2961" t="str">
        <v>400261658</v>
      </c>
      <c r="C2961" s="19" t="str">
        <v/>
      </c>
      <c r="E2961" t="str">
        <v/>
      </c>
      <c r="F2961" t="str">
        <v/>
      </c>
      <c r="H2961" t="str">
        <v/>
      </c>
      <c r="I2961" t="str">
        <v/>
      </c>
      <c r="J2961" t="str">
        <v/>
      </c>
      <c r="K2961" t="str">
        <v/>
      </c>
      <c r="M2961" t="str">
        <v/>
      </c>
      <c r="N2961" t="str">
        <v/>
      </c>
      <c r="O2961" t="str">
        <v/>
      </c>
      <c r="P2961" t="str">
        <v/>
      </c>
      <c r="Q2961">
        <v>2354</v>
      </c>
      <c r="R2961" t="str">
        <v>0d51a686-652b-478f-9502-50b11abafa54</v>
      </c>
      <c r="S2961" t="str">
        <v>94279771-0dd8-44b8-955b-275714b1489b</v>
      </c>
      <c r="T2961" t="str">
        <v>55455472-cda9-49d1-a033-f299ecb7b907</v>
      </c>
      <c r="U2961" t="str">
        <v>ICE002960</v>
      </c>
      <c r="V2961" t="b">
        <f>ISNUMBER(MATCH( ""&amp; T2961,  Emploees!AC:AC,0))</f>
        <v>0</v>
      </c>
      <c r="W2961" t="b">
        <f>IF(V2961,FALSE,ISNUMBER(MATCH(T2961,Emploees!B:B,0)))</f>
        <v>0</v>
      </c>
      <c r="X2961" t="b">
        <v>1</v>
      </c>
      <c r="Y2961" t="e">
        <f>MATCH(ROW(),Sheet2!$A$2:$A$8,0)</f>
        <v>#N/A</v>
      </c>
    </row>
    <row r="2962" spans="1:25" hidden="1" x14ac:dyDescent="0.25">
      <c r="A2962" t="str">
        <v>ჯემალ კაკაბაძე</v>
      </c>
      <c r="B2962" t="str">
        <v>61006069723</v>
      </c>
      <c r="C2962" s="19" t="str">
        <v/>
      </c>
      <c r="E2962" t="str">
        <v>Male</v>
      </c>
      <c r="F2962" t="b">
        <v>1</v>
      </c>
      <c r="H2962" t="str">
        <v/>
      </c>
      <c r="I2962" t="str">
        <v/>
      </c>
      <c r="J2962" t="str">
        <v/>
      </c>
      <c r="K2962" t="str">
        <v>GE57BG0000000843029500</v>
      </c>
      <c r="M2962" t="str">
        <v/>
      </c>
      <c r="N2962" t="str">
        <v/>
      </c>
      <c r="O2962" t="str">
        <v/>
      </c>
      <c r="P2962" t="str">
        <v/>
      </c>
      <c r="Q2962" t="str">
        <v/>
      </c>
      <c r="R2962" t="str">
        <v>bf4d83f9-5064-4958-af6e-e4c21b2e4880</v>
      </c>
      <c r="S2962" t="str">
        <v>94279771-0dd8-44b8-955b-275714b1489b</v>
      </c>
      <c r="T2962" t="str">
        <v>5194c4c8-52dd-4cc2-b1b6-6269b78be8f5</v>
      </c>
      <c r="U2962" t="str">
        <v>ICE002961</v>
      </c>
      <c r="V2962" t="b">
        <f>ISNUMBER(MATCH( ""&amp; T2962,  Emploees!AC:AC,0))</f>
        <v>0</v>
      </c>
      <c r="W2962" t="b">
        <f>IF(V2962,FALSE,ISNUMBER(MATCH(T2962,Emploees!B:B,0)))</f>
        <v>0</v>
      </c>
      <c r="X2962" t="b">
        <v>1</v>
      </c>
      <c r="Y2962" t="e">
        <f>MATCH(ROW(),Sheet2!$A$2:$A$8,0)</f>
        <v>#N/A</v>
      </c>
    </row>
    <row r="2963" spans="1:25" hidden="1" x14ac:dyDescent="0.25">
      <c r="A2963" t="str">
        <v>ანაგი არტ ჰაუსი</v>
      </c>
      <c r="B2963" t="str">
        <v>404630716</v>
      </c>
      <c r="C2963" s="19" t="str">
        <v/>
      </c>
      <c r="E2963" t="str">
        <v/>
      </c>
      <c r="F2963" t="str">
        <v/>
      </c>
      <c r="H2963" t="str">
        <v/>
      </c>
      <c r="I2963" t="str">
        <v/>
      </c>
      <c r="J2963" t="str">
        <v/>
      </c>
      <c r="K2963" t="str">
        <v/>
      </c>
      <c r="M2963" t="str">
        <v/>
      </c>
      <c r="N2963" t="str">
        <v/>
      </c>
      <c r="O2963" t="str">
        <v/>
      </c>
      <c r="P2963" t="str">
        <v/>
      </c>
      <c r="Q2963">
        <v>2768</v>
      </c>
      <c r="R2963" t="str">
        <v>0d51a686-652b-478f-9502-50b11abafa54</v>
      </c>
      <c r="S2963" t="str">
        <v>94279771-0dd8-44b8-955b-275714b1489b</v>
      </c>
      <c r="T2963" t="str">
        <v>47de915e-c03b-4118-b9cc-0d4d80b1caac</v>
      </c>
      <c r="U2963" t="str">
        <v>ICE002962</v>
      </c>
      <c r="V2963" t="b">
        <f>ISNUMBER(MATCH( ""&amp; T2963,  Emploees!AC:AC,0))</f>
        <v>0</v>
      </c>
      <c r="W2963" t="b">
        <f>IF(V2963,FALSE,ISNUMBER(MATCH(T2963,Emploees!B:B,0)))</f>
        <v>0</v>
      </c>
      <c r="X2963" t="b">
        <v>1</v>
      </c>
      <c r="Y2963" t="e">
        <f>MATCH(ROW(),Sheet2!$A$2:$A$8,0)</f>
        <v>#N/A</v>
      </c>
    </row>
    <row r="2964" spans="1:25" hidden="1" x14ac:dyDescent="0.25">
      <c r="A2964" t="str">
        <v>ნიკო ცოფურაშვილი</v>
      </c>
      <c r="B2964" t="str">
        <v>12001087716</v>
      </c>
      <c r="C2964" s="19" t="str">
        <v/>
      </c>
      <c r="E2964" t="str">
        <v>Male</v>
      </c>
      <c r="F2964" t="b">
        <v>1</v>
      </c>
      <c r="H2964" t="str">
        <v/>
      </c>
      <c r="I2964" t="str">
        <v/>
      </c>
      <c r="J2964" t="str">
        <v/>
      </c>
      <c r="K2964" t="str">
        <v>GE89TB7070745061100111</v>
      </c>
      <c r="M2964" t="str">
        <v/>
      </c>
      <c r="N2964" t="str">
        <v/>
      </c>
      <c r="O2964" t="str">
        <v/>
      </c>
      <c r="P2964" t="str">
        <v/>
      </c>
      <c r="Q2964">
        <v>2762</v>
      </c>
      <c r="R2964" t="str">
        <v>bf4d83f9-5064-4958-af6e-e4c21b2e4880</v>
      </c>
      <c r="S2964" t="str">
        <v>94279771-0dd8-44b8-955b-275714b1489b</v>
      </c>
      <c r="T2964" t="str">
        <v>0f33be89-b58a-4c07-a327-0bfcb7fa1275</v>
      </c>
      <c r="U2964" t="str">
        <v>ICE002963</v>
      </c>
      <c r="V2964" t="b">
        <f>ISNUMBER(MATCH( ""&amp; T2964,  Emploees!AC:AC,0))</f>
        <v>0</v>
      </c>
      <c r="W2964" t="b">
        <f>IF(V2964,FALSE,ISNUMBER(MATCH(T2964,Emploees!B:B,0)))</f>
        <v>0</v>
      </c>
      <c r="X2964" t="b">
        <v>1</v>
      </c>
      <c r="Y2964" t="e">
        <f>MATCH(ROW(),Sheet2!$A$2:$A$8,0)</f>
        <v>#N/A</v>
      </c>
    </row>
    <row r="2965" spans="1:25" hidden="1" x14ac:dyDescent="0.25">
      <c r="A2965" t="str">
        <v>მეტრო ჰოლდინგი</v>
      </c>
      <c r="B2965" t="str">
        <v>404512933</v>
      </c>
      <c r="C2965" s="19" t="str">
        <v/>
      </c>
      <c r="E2965" t="str">
        <v/>
      </c>
      <c r="F2965" t="str">
        <v/>
      </c>
      <c r="H2965" t="str">
        <v/>
      </c>
      <c r="I2965" t="str">
        <v/>
      </c>
      <c r="J2965" t="str">
        <v/>
      </c>
      <c r="K2965" t="str">
        <v/>
      </c>
      <c r="M2965" t="str">
        <v/>
      </c>
      <c r="N2965" t="str">
        <v/>
      </c>
      <c r="O2965" t="str">
        <v/>
      </c>
      <c r="P2965" t="str">
        <v/>
      </c>
      <c r="Q2965">
        <v>2771</v>
      </c>
      <c r="R2965" t="str">
        <v>0d51a686-652b-478f-9502-50b11abafa54</v>
      </c>
      <c r="S2965" t="str">
        <v>94279771-0dd8-44b8-955b-275714b1489b</v>
      </c>
      <c r="T2965" t="str">
        <v>4b1110ff-1ace-462f-8822-895425a89a3c</v>
      </c>
      <c r="U2965" t="str">
        <v>ICE002964</v>
      </c>
      <c r="V2965" t="b">
        <f>ISNUMBER(MATCH( ""&amp; T2965,  Emploees!AC:AC,0))</f>
        <v>0</v>
      </c>
      <c r="W2965" t="b">
        <f>IF(V2965,FALSE,ISNUMBER(MATCH(T2965,Emploees!B:B,0)))</f>
        <v>0</v>
      </c>
      <c r="X2965" t="b">
        <v>1</v>
      </c>
      <c r="Y2965" t="e">
        <f>MATCH(ROW(),Sheet2!$A$2:$A$8,0)</f>
        <v>#N/A</v>
      </c>
    </row>
    <row r="2966" spans="1:25" hidden="1" x14ac:dyDescent="0.25">
      <c r="A2966" t="str">
        <v>მამუკა ხინკილაძე</v>
      </c>
      <c r="B2966" t="str">
        <v xml:space="preserve">61006055661 </v>
      </c>
      <c r="C2966" s="19" t="str">
        <v/>
      </c>
      <c r="E2966" t="str">
        <v>Male</v>
      </c>
      <c r="F2966" t="b">
        <v>1</v>
      </c>
      <c r="H2966" t="str">
        <v/>
      </c>
      <c r="I2966" t="str">
        <v/>
      </c>
      <c r="J2966" t="str">
        <v/>
      </c>
      <c r="K2966" t="str">
        <v>GE74BG0000000101201130</v>
      </c>
      <c r="M2966" t="str">
        <v/>
      </c>
      <c r="N2966" t="str">
        <v/>
      </c>
      <c r="O2966" t="str">
        <v/>
      </c>
      <c r="P2966" t="str">
        <v/>
      </c>
      <c r="Q2966" t="str">
        <v/>
      </c>
      <c r="R2966" t="str">
        <v>bf4d83f9-5064-4958-af6e-e4c21b2e4880</v>
      </c>
      <c r="S2966" t="str">
        <v>94279771-0dd8-44b8-955b-275714b1489b</v>
      </c>
      <c r="T2966" t="str">
        <v>57f1063d-e58f-4720-91bb-214b49340c64</v>
      </c>
      <c r="U2966" t="str">
        <v>ICE002965</v>
      </c>
      <c r="V2966" t="b">
        <f>ISNUMBER(MATCH( ""&amp; T2966,  Emploees!AC:AC,0))</f>
        <v>0</v>
      </c>
      <c r="W2966" t="b">
        <f>IF(V2966,FALSE,ISNUMBER(MATCH(T2966,Emploees!B:B,0)))</f>
        <v>0</v>
      </c>
      <c r="X2966" t="b">
        <v>1</v>
      </c>
      <c r="Y2966" t="e">
        <f>MATCH(ROW(),Sheet2!$A$2:$A$8,0)</f>
        <v>#N/A</v>
      </c>
    </row>
    <row r="2967" spans="1:25" hidden="1" x14ac:dyDescent="0.25">
      <c r="A2967" t="str">
        <v>ზურაბ მძევაშვილი</v>
      </c>
      <c r="B2967" t="str">
        <v xml:space="preserve">31001020458 </v>
      </c>
      <c r="C2967" s="19" t="str">
        <v/>
      </c>
      <c r="E2967" t="str">
        <v>Male</v>
      </c>
      <c r="F2967" t="b">
        <v>1</v>
      </c>
      <c r="H2967" t="str">
        <v/>
      </c>
      <c r="I2967" t="str">
        <v/>
      </c>
      <c r="J2967" t="str">
        <v/>
      </c>
      <c r="K2967" t="str">
        <v>GE30TB7219845061100023</v>
      </c>
      <c r="M2967" t="str">
        <v/>
      </c>
      <c r="N2967" t="str">
        <v/>
      </c>
      <c r="O2967" t="str">
        <v/>
      </c>
      <c r="P2967" t="str">
        <v/>
      </c>
      <c r="Q2967" t="str">
        <v/>
      </c>
      <c r="R2967" t="str">
        <v>bf4d83f9-5064-4958-af6e-e4c21b2e4880</v>
      </c>
      <c r="S2967" t="str">
        <v>94279771-0dd8-44b8-955b-275714b1489b</v>
      </c>
      <c r="T2967" t="str">
        <v>00dc1a67-847b-4c67-836f-e2b6e4face8f</v>
      </c>
      <c r="U2967" t="str">
        <v>ICE002966</v>
      </c>
      <c r="V2967" t="b">
        <f>ISNUMBER(MATCH( ""&amp; T2967,  Emploees!AC:AC,0))</f>
        <v>0</v>
      </c>
      <c r="W2967" t="b">
        <f>IF(V2967,FALSE,ISNUMBER(MATCH(T2967,Emploees!B:B,0)))</f>
        <v>0</v>
      </c>
      <c r="X2967" t="b">
        <v>1</v>
      </c>
      <c r="Y2967" t="e">
        <f>MATCH(ROW(),Sheet2!$A$2:$A$8,0)</f>
        <v>#N/A</v>
      </c>
    </row>
    <row r="2968" spans="1:25" hidden="1" x14ac:dyDescent="0.25">
      <c r="A2968" t="str">
        <v>შარმ ტრეიდინგი</v>
      </c>
      <c r="B2968" t="str">
        <v>211397004</v>
      </c>
      <c r="C2968" s="19" t="str">
        <v/>
      </c>
      <c r="E2968" t="str">
        <v/>
      </c>
      <c r="F2968" t="str">
        <v/>
      </c>
      <c r="H2968" t="str">
        <v/>
      </c>
      <c r="I2968" t="str">
        <v/>
      </c>
      <c r="J2968" t="str">
        <v/>
      </c>
      <c r="K2968" t="str">
        <v/>
      </c>
      <c r="M2968" t="str">
        <v/>
      </c>
      <c r="N2968" t="str">
        <v/>
      </c>
      <c r="O2968" t="str">
        <v/>
      </c>
      <c r="P2968" t="str">
        <v/>
      </c>
      <c r="Q2968">
        <v>2156</v>
      </c>
      <c r="R2968" t="str">
        <v>0d51a686-652b-478f-9502-50b11abafa54</v>
      </c>
      <c r="S2968" t="str">
        <v>94279771-0dd8-44b8-955b-275714b1489b</v>
      </c>
      <c r="T2968" t="str">
        <v>04fc5bc4-d186-445d-9f19-7d339e71eff6</v>
      </c>
      <c r="U2968" t="str">
        <v>ICE002967</v>
      </c>
      <c r="V2968" t="b">
        <f>ISNUMBER(MATCH( ""&amp; T2968,  Emploees!AC:AC,0))</f>
        <v>0</v>
      </c>
      <c r="W2968" t="b">
        <f>IF(V2968,FALSE,ISNUMBER(MATCH(T2968,Emploees!B:B,0)))</f>
        <v>0</v>
      </c>
      <c r="X2968" t="b">
        <v>1</v>
      </c>
      <c r="Y2968" t="e">
        <f>MATCH(ROW(),Sheet2!$A$2:$A$8,0)</f>
        <v>#N/A</v>
      </c>
    </row>
    <row r="2969" spans="1:25" hidden="1" x14ac:dyDescent="0.25">
      <c r="A2969" t="str">
        <v>ტოკიო ჰოტელ</v>
      </c>
      <c r="B2969" t="str">
        <v>402229423</v>
      </c>
      <c r="C2969" s="19" t="str">
        <v/>
      </c>
      <c r="E2969" t="str">
        <v/>
      </c>
      <c r="F2969" t="str">
        <v/>
      </c>
      <c r="H2969" t="str">
        <v/>
      </c>
      <c r="I2969" t="str">
        <v/>
      </c>
      <c r="J2969" t="str">
        <v/>
      </c>
      <c r="K2969" t="str">
        <v>GE40BG0000000606119819</v>
      </c>
      <c r="M2969" t="str">
        <v/>
      </c>
      <c r="N2969" t="str">
        <v/>
      </c>
      <c r="O2969" t="str">
        <v/>
      </c>
      <c r="P2969" t="str">
        <v/>
      </c>
      <c r="Q2969">
        <v>2764</v>
      </c>
      <c r="R2969" t="str">
        <v>0d51a686-652b-478f-9502-50b11abafa54</v>
      </c>
      <c r="S2969" t="str">
        <v>94279771-0dd8-44b8-955b-275714b1489b</v>
      </c>
      <c r="T2969" t="str">
        <v>f79de391-c7c6-42b0-9326-1b94b5dcd121</v>
      </c>
      <c r="U2969" t="str">
        <v>ICE002968</v>
      </c>
      <c r="V2969" t="b">
        <f>ISNUMBER(MATCH( ""&amp; T2969,  Emploees!AC:AC,0))</f>
        <v>0</v>
      </c>
      <c r="W2969" t="b">
        <f>IF(V2969,FALSE,ISNUMBER(MATCH(T2969,Emploees!B:B,0)))</f>
        <v>0</v>
      </c>
      <c r="X2969" t="b">
        <v>1</v>
      </c>
      <c r="Y2969" t="e">
        <f>MATCH(ROW(),Sheet2!$A$2:$A$8,0)</f>
        <v>#N/A</v>
      </c>
    </row>
    <row r="2970" spans="1:25" hidden="1" x14ac:dyDescent="0.25">
      <c r="A2970" t="str">
        <v>საკენი ბიოგრაფი</v>
      </c>
      <c r="B2970" t="str">
        <v>404651015</v>
      </c>
      <c r="C2970" s="19" t="str">
        <v/>
      </c>
      <c r="E2970" t="str">
        <v/>
      </c>
      <c r="F2970" t="str">
        <v/>
      </c>
      <c r="H2970" t="str">
        <v/>
      </c>
      <c r="I2970" t="str">
        <v/>
      </c>
      <c r="J2970" t="str">
        <v/>
      </c>
      <c r="K2970" t="str">
        <v/>
      </c>
      <c r="M2970" t="str">
        <v/>
      </c>
      <c r="N2970" t="str">
        <v/>
      </c>
      <c r="O2970" t="str">
        <v/>
      </c>
      <c r="P2970" t="str">
        <v/>
      </c>
      <c r="Q2970">
        <v>2774</v>
      </c>
      <c r="R2970" t="str">
        <v>0d51a686-652b-478f-9502-50b11abafa54</v>
      </c>
      <c r="S2970" t="str">
        <v>94279771-0dd8-44b8-955b-275714b1489b</v>
      </c>
      <c r="T2970" t="str">
        <v>52130c6e-2f62-4b07-bce1-28762a400e58</v>
      </c>
      <c r="U2970" t="str">
        <v>ICE002969</v>
      </c>
      <c r="V2970" t="b">
        <f>ISNUMBER(MATCH( ""&amp; T2970,  Emploees!AC:AC,0))</f>
        <v>0</v>
      </c>
      <c r="W2970" t="b">
        <f>IF(V2970,FALSE,ISNUMBER(MATCH(T2970,Emploees!B:B,0)))</f>
        <v>0</v>
      </c>
      <c r="X2970" t="b">
        <v>1</v>
      </c>
      <c r="Y2970" t="e">
        <f>MATCH(ROW(),Sheet2!$A$2:$A$8,0)</f>
        <v>#N/A</v>
      </c>
    </row>
    <row r="2971" spans="1:25" hidden="1" x14ac:dyDescent="0.25">
      <c r="A2971" t="str">
        <v>რუსლან ბაირამოვი</v>
      </c>
      <c r="B2971" t="str">
        <v>10001057991</v>
      </c>
      <c r="C2971" s="19" t="str">
        <v/>
      </c>
      <c r="E2971" t="str">
        <v>Male</v>
      </c>
      <c r="F2971" t="b">
        <v>1</v>
      </c>
      <c r="H2971" t="str">
        <v/>
      </c>
      <c r="I2971" t="str">
        <v/>
      </c>
      <c r="J2971" t="str">
        <v/>
      </c>
      <c r="K2971" t="str">
        <v>GE89BG0000000131158437</v>
      </c>
      <c r="M2971" t="str">
        <v/>
      </c>
      <c r="N2971" t="str">
        <v/>
      </c>
      <c r="O2971" t="str">
        <v/>
      </c>
      <c r="P2971" t="str">
        <v/>
      </c>
      <c r="Q2971">
        <v>2772</v>
      </c>
      <c r="R2971" t="str">
        <v>bf4d83f9-5064-4958-af6e-e4c21b2e4880</v>
      </c>
      <c r="S2971" t="str">
        <v>94279771-0dd8-44b8-955b-275714b1489b</v>
      </c>
      <c r="T2971" t="str">
        <v>e701b293-0fb7-4432-b8f6-06eec61dc9f0</v>
      </c>
      <c r="U2971" t="str">
        <v>ICE002970</v>
      </c>
      <c r="V2971" t="b">
        <f>ISNUMBER(MATCH( ""&amp; T2971,  Emploees!AC:AC,0))</f>
        <v>0</v>
      </c>
      <c r="W2971" t="b">
        <f>IF(V2971,FALSE,ISNUMBER(MATCH(T2971,Emploees!B:B,0)))</f>
        <v>0</v>
      </c>
      <c r="X2971" t="b">
        <v>1</v>
      </c>
      <c r="Y2971" t="e">
        <f>MATCH(ROW(),Sheet2!$A$2:$A$8,0)</f>
        <v>#N/A</v>
      </c>
    </row>
    <row r="2972" spans="1:25" hidden="1" x14ac:dyDescent="0.25">
      <c r="A2972" t="str">
        <v>გიორგი შავლოხაშვილი</v>
      </c>
      <c r="B2972" t="str">
        <v>01026011590</v>
      </c>
      <c r="C2972" s="19" t="str">
        <v/>
      </c>
      <c r="E2972" t="str">
        <v>Male</v>
      </c>
      <c r="F2972" t="str">
        <v/>
      </c>
      <c r="H2972" t="str">
        <v/>
      </c>
      <c r="I2972" t="str">
        <v/>
      </c>
      <c r="J2972" t="str">
        <v/>
      </c>
      <c r="K2972" t="str">
        <v>GE73TB7237745064300033</v>
      </c>
      <c r="M2972" t="str">
        <v/>
      </c>
      <c r="N2972" t="str">
        <v/>
      </c>
      <c r="O2972" t="str">
        <v/>
      </c>
      <c r="P2972" t="str">
        <v/>
      </c>
      <c r="Q2972">
        <v>2766</v>
      </c>
      <c r="R2972" t="str">
        <v>ba538574-e93f-4ce8-a780-667b61fc970a</v>
      </c>
      <c r="S2972" t="str">
        <v>94279771-0dd8-44b8-955b-275714b1489b</v>
      </c>
      <c r="T2972" t="str">
        <v>c355d0ef-b83d-41ff-aafd-7a9046ecec4e</v>
      </c>
      <c r="U2972" t="str">
        <v>ICE002971</v>
      </c>
      <c r="V2972" t="b">
        <f>ISNUMBER(MATCH( ""&amp; T2972,  Emploees!AC:AC,0))</f>
        <v>0</v>
      </c>
      <c r="W2972" t="b">
        <f>IF(V2972,FALSE,ISNUMBER(MATCH(T2972,Emploees!B:B,0)))</f>
        <v>0</v>
      </c>
      <c r="X2972" t="b">
        <v>1</v>
      </c>
      <c r="Y2972" t="e">
        <f>MATCH(ROW(),Sheet2!$A$2:$A$8,0)</f>
        <v>#N/A</v>
      </c>
    </row>
    <row r="2973" spans="1:25" hidden="1" x14ac:dyDescent="0.25">
      <c r="A2973" t="str">
        <v>ნაკაშიძე ომარი</v>
      </c>
      <c r="B2973" t="str">
        <v>61001035832</v>
      </c>
      <c r="C2973" s="19" t="str">
        <v/>
      </c>
      <c r="E2973" t="str">
        <v>Male</v>
      </c>
      <c r="F2973" t="b">
        <v>1</v>
      </c>
      <c r="H2973" t="str">
        <v/>
      </c>
      <c r="I2973" t="str">
        <v/>
      </c>
      <c r="J2973" t="str">
        <v/>
      </c>
      <c r="K2973" t="str">
        <v/>
      </c>
      <c r="M2973" t="str">
        <v/>
      </c>
      <c r="N2973" t="str">
        <v/>
      </c>
      <c r="O2973" t="str">
        <v/>
      </c>
      <c r="P2973" t="str">
        <v/>
      </c>
      <c r="Q2973" t="str">
        <v/>
      </c>
      <c r="R2973" t="str">
        <v>bf4d83f9-5064-4958-af6e-e4c21b2e4880</v>
      </c>
      <c r="S2973" t="str">
        <v>94279771-0dd8-44b8-955b-275714b1489b</v>
      </c>
      <c r="T2973" t="str">
        <v>0d619925-97d0-4ebb-bf02-389ac72792ea</v>
      </c>
      <c r="U2973" t="str">
        <v>ICE002972</v>
      </c>
      <c r="V2973" t="b">
        <f>ISNUMBER(MATCH( ""&amp; T2973,  Emploees!AC:AC,0))</f>
        <v>0</v>
      </c>
      <c r="W2973" t="b">
        <f>IF(V2973,FALSE,ISNUMBER(MATCH(T2973,Emploees!B:B,0)))</f>
        <v>0</v>
      </c>
      <c r="X2973" t="b">
        <v>1</v>
      </c>
      <c r="Y2973" t="e">
        <f>MATCH(ROW(),Sheet2!$A$2:$A$8,0)</f>
        <v>#N/A</v>
      </c>
    </row>
    <row r="2974" spans="1:25" hidden="1" x14ac:dyDescent="0.25">
      <c r="A2974" t="str">
        <v>გიორგი გაგნიძე</v>
      </c>
      <c r="B2974" t="str">
        <v>01027071724</v>
      </c>
      <c r="C2974" s="19" t="str">
        <v/>
      </c>
      <c r="E2974" t="str">
        <v>Male</v>
      </c>
      <c r="F2974" t="b">
        <v>1</v>
      </c>
      <c r="H2974" t="str">
        <v/>
      </c>
      <c r="I2974" t="str">
        <v/>
      </c>
      <c r="J2974" t="str">
        <v/>
      </c>
      <c r="K2974" t="str">
        <v>GE36BG0000000499073213</v>
      </c>
      <c r="M2974" t="str">
        <v/>
      </c>
      <c r="N2974" t="str">
        <v/>
      </c>
      <c r="O2974" t="str">
        <v/>
      </c>
      <c r="P2974" t="str">
        <v/>
      </c>
      <c r="Q2974">
        <v>2767</v>
      </c>
      <c r="R2974" t="str">
        <v>bf4d83f9-5064-4958-af6e-e4c21b2e4880</v>
      </c>
      <c r="S2974" t="str">
        <v>94279771-0dd8-44b8-955b-275714b1489b</v>
      </c>
      <c r="T2974" t="str">
        <v>bac019c9-efaf-4dab-a464-e7ed043f59cf</v>
      </c>
      <c r="U2974" t="str">
        <v>ICE002973</v>
      </c>
      <c r="V2974" t="b">
        <f>ISNUMBER(MATCH( ""&amp; T2974,  Emploees!AC:AC,0))</f>
        <v>0</v>
      </c>
      <c r="W2974" t="b">
        <f>IF(V2974,FALSE,ISNUMBER(MATCH(T2974,Emploees!B:B,0)))</f>
        <v>0</v>
      </c>
      <c r="X2974" t="b">
        <v>1</v>
      </c>
      <c r="Y2974" t="e">
        <f>MATCH(ROW(),Sheet2!$A$2:$A$8,0)</f>
        <v>#N/A</v>
      </c>
    </row>
    <row r="2975" spans="1:25" hidden="1" x14ac:dyDescent="0.25">
      <c r="A2975" t="str">
        <v>თეიმურაზ გელაშვილი</v>
      </c>
      <c r="B2975" t="str">
        <v>01032000697</v>
      </c>
      <c r="C2975" s="19" t="str">
        <v/>
      </c>
      <c r="E2975" t="str">
        <v>Male</v>
      </c>
      <c r="F2975" t="b">
        <v>1</v>
      </c>
      <c r="H2975" t="str">
        <v/>
      </c>
      <c r="I2975" t="str">
        <v/>
      </c>
      <c r="J2975" t="str">
        <v/>
      </c>
      <c r="K2975" t="str">
        <v>GE74TB7081945068100020</v>
      </c>
      <c r="M2975" t="str">
        <v/>
      </c>
      <c r="N2975" t="str">
        <v/>
      </c>
      <c r="O2975" t="str">
        <v/>
      </c>
      <c r="P2975" t="str">
        <v/>
      </c>
      <c r="Q2975" t="str">
        <v/>
      </c>
      <c r="R2975" t="str">
        <v>bf4d83f9-5064-4958-af6e-e4c21b2e4880</v>
      </c>
      <c r="S2975" t="str">
        <v>94279771-0dd8-44b8-955b-275714b1489b</v>
      </c>
      <c r="T2975" t="str">
        <v>c8c03aa3-91e8-4fa2-b3d2-97ffe1e82269</v>
      </c>
      <c r="U2975" t="str">
        <v>ICE002974</v>
      </c>
      <c r="V2975" t="b">
        <f>ISNUMBER(MATCH( ""&amp; T2975,  Emploees!AC:AC,0))</f>
        <v>0</v>
      </c>
      <c r="W2975" t="b">
        <f>IF(V2975,FALSE,ISNUMBER(MATCH(T2975,Emploees!B:B,0)))</f>
        <v>0</v>
      </c>
      <c r="X2975" t="b">
        <v>1</v>
      </c>
      <c r="Y2975" t="e">
        <f>MATCH(ROW(),Sheet2!$A$2:$A$8,0)</f>
        <v>#N/A</v>
      </c>
    </row>
    <row r="2976" spans="1:25" hidden="1" x14ac:dyDescent="0.25">
      <c r="A2976" t="str">
        <v>გიორგი ბიგანიშვილი</v>
      </c>
      <c r="B2976" t="str">
        <v>01011077650</v>
      </c>
      <c r="C2976" s="19" t="str">
        <v/>
      </c>
      <c r="E2976" t="str">
        <v>Male</v>
      </c>
      <c r="F2976" t="b">
        <v>1</v>
      </c>
      <c r="H2976" t="str">
        <v/>
      </c>
      <c r="I2976" t="str">
        <v/>
      </c>
      <c r="J2976" t="str">
        <v/>
      </c>
      <c r="K2976" t="str">
        <v>GE41BS0000000012045564</v>
      </c>
      <c r="M2976" t="str">
        <v/>
      </c>
      <c r="N2976" t="str">
        <v/>
      </c>
      <c r="O2976" t="str">
        <v/>
      </c>
      <c r="P2976" t="str">
        <v/>
      </c>
      <c r="Q2976" t="str">
        <v/>
      </c>
      <c r="R2976" t="str">
        <v>bf4d83f9-5064-4958-af6e-e4c21b2e4880</v>
      </c>
      <c r="S2976" t="str">
        <v>94279771-0dd8-44b8-955b-275714b1489b</v>
      </c>
      <c r="T2976" t="str">
        <v>765e901b-9369-428b-914a-64906c086fb7</v>
      </c>
      <c r="U2976" t="str">
        <v>ICE002975</v>
      </c>
      <c r="V2976" t="b">
        <f>ISNUMBER(MATCH( ""&amp; T2976,  Emploees!AC:AC,0))</f>
        <v>0</v>
      </c>
      <c r="W2976" t="b">
        <f>IF(V2976,FALSE,ISNUMBER(MATCH(T2976,Emploees!B:B,0)))</f>
        <v>0</v>
      </c>
      <c r="X2976" t="b">
        <v>1</v>
      </c>
      <c r="Y2976" t="e">
        <f>MATCH(ROW(),Sheet2!$A$2:$A$8,0)</f>
        <v>#N/A</v>
      </c>
    </row>
    <row r="2977" spans="1:25" hidden="1" x14ac:dyDescent="0.25">
      <c r="A2977" t="str">
        <v>გაგა კურტანიძე</v>
      </c>
      <c r="B2977" t="str">
        <v>38001025867</v>
      </c>
      <c r="C2977" s="19" t="str">
        <v/>
      </c>
      <c r="E2977" t="str">
        <v>Male</v>
      </c>
      <c r="F2977" t="b">
        <v>1</v>
      </c>
      <c r="H2977" t="str">
        <v/>
      </c>
      <c r="I2977" t="str">
        <v/>
      </c>
      <c r="J2977" t="str">
        <v/>
      </c>
      <c r="K2977" t="str">
        <v>GE02BG0000000549913562</v>
      </c>
      <c r="M2977" t="str">
        <v/>
      </c>
      <c r="N2977" t="str">
        <v/>
      </c>
      <c r="O2977" t="str">
        <v/>
      </c>
      <c r="P2977" t="str">
        <v/>
      </c>
      <c r="Q2977" t="str">
        <v/>
      </c>
      <c r="R2977" t="str">
        <v>bf4d83f9-5064-4958-af6e-e4c21b2e4880</v>
      </c>
      <c r="S2977" t="str">
        <v>94279771-0dd8-44b8-955b-275714b1489b</v>
      </c>
      <c r="T2977" t="str">
        <v>191d3f8f-6c6d-451f-b7b5-f672ef812975</v>
      </c>
      <c r="U2977" t="str">
        <v>ICE002976</v>
      </c>
      <c r="V2977" t="b">
        <f>ISNUMBER(MATCH( ""&amp; T2977,  Emploees!AC:AC,0))</f>
        <v>0</v>
      </c>
      <c r="W2977" t="b">
        <f>IF(V2977,FALSE,ISNUMBER(MATCH(T2977,Emploees!B:B,0)))</f>
        <v>0</v>
      </c>
      <c r="X2977" t="b">
        <v>1</v>
      </c>
      <c r="Y2977" t="e">
        <f>MATCH(ROW(),Sheet2!$A$2:$A$8,0)</f>
        <v>#N/A</v>
      </c>
    </row>
    <row r="2978" spans="1:25" hidden="1" x14ac:dyDescent="0.25">
      <c r="A2978" t="str">
        <v>ნოდარ ქობულაშვილი</v>
      </c>
      <c r="B2978" t="str">
        <v>31001027139</v>
      </c>
      <c r="C2978" s="19" t="str">
        <v/>
      </c>
      <c r="E2978" t="str">
        <v>Male</v>
      </c>
      <c r="F2978" t="b">
        <v>1</v>
      </c>
      <c r="H2978" t="str">
        <v/>
      </c>
      <c r="I2978" t="str">
        <v/>
      </c>
      <c r="J2978" t="str">
        <v/>
      </c>
      <c r="K2978" t="str">
        <v>GE31BG0000000640004700</v>
      </c>
      <c r="M2978" t="str">
        <v/>
      </c>
      <c r="N2978" t="str">
        <v/>
      </c>
      <c r="O2978" t="str">
        <v/>
      </c>
      <c r="P2978" t="str">
        <v/>
      </c>
      <c r="Q2978" t="str">
        <v/>
      </c>
      <c r="R2978" t="str">
        <v>bf4d83f9-5064-4958-af6e-e4c21b2e4880</v>
      </c>
      <c r="S2978" t="str">
        <v>94279771-0dd8-44b8-955b-275714b1489b</v>
      </c>
      <c r="T2978" t="str">
        <v>b6d4a07a-1276-4fec-bd92-c0e70614a605</v>
      </c>
      <c r="U2978" t="str">
        <v>ICE002977</v>
      </c>
      <c r="V2978" t="b">
        <f>ISNUMBER(MATCH( ""&amp; T2978,  Emploees!AC:AC,0))</f>
        <v>0</v>
      </c>
      <c r="W2978" t="b">
        <f>IF(V2978,FALSE,ISNUMBER(MATCH(T2978,Emploees!B:B,0)))</f>
        <v>0</v>
      </c>
      <c r="X2978" t="b">
        <v>1</v>
      </c>
      <c r="Y2978" t="e">
        <f>MATCH(ROW(),Sheet2!$A$2:$A$8,0)</f>
        <v>#N/A</v>
      </c>
    </row>
    <row r="2979" spans="1:25" hidden="1" x14ac:dyDescent="0.25">
      <c r="A2979" t="str">
        <v>გიორგი ტყემალაძე</v>
      </c>
      <c r="B2979" t="str">
        <v>01024074292</v>
      </c>
      <c r="C2979" s="19" t="str">
        <v/>
      </c>
      <c r="E2979" t="str">
        <v>Male</v>
      </c>
      <c r="F2979" t="b">
        <v>1</v>
      </c>
      <c r="H2979" t="str">
        <v/>
      </c>
      <c r="I2979" t="str">
        <v/>
      </c>
      <c r="J2979" t="str">
        <v/>
      </c>
      <c r="K2979" t="str">
        <v>GE98TB7390945063600022</v>
      </c>
      <c r="M2979" t="str">
        <v/>
      </c>
      <c r="N2979" t="str">
        <v/>
      </c>
      <c r="O2979" t="str">
        <v/>
      </c>
      <c r="P2979" t="str">
        <v/>
      </c>
      <c r="Q2979" t="str">
        <v/>
      </c>
      <c r="R2979" t="str">
        <v>bf4d83f9-5064-4958-af6e-e4c21b2e4880</v>
      </c>
      <c r="S2979" t="str">
        <v>94279771-0dd8-44b8-955b-275714b1489b</v>
      </c>
      <c r="T2979" t="str">
        <v>5344de7e-ddfe-41a9-9ff5-9df2530bd6ec</v>
      </c>
      <c r="U2979" t="str">
        <v>ICE002978</v>
      </c>
      <c r="V2979" t="b">
        <f>ISNUMBER(MATCH( ""&amp; T2979,  Emploees!AC:AC,0))</f>
        <v>0</v>
      </c>
      <c r="W2979" t="b">
        <f>IF(V2979,FALSE,ISNUMBER(MATCH(T2979,Emploees!B:B,0)))</f>
        <v>0</v>
      </c>
      <c r="X2979" t="b">
        <v>1</v>
      </c>
      <c r="Y2979" t="e">
        <f>MATCH(ROW(),Sheet2!$A$2:$A$8,0)</f>
        <v>#N/A</v>
      </c>
    </row>
    <row r="2980" spans="1:25" hidden="1" x14ac:dyDescent="0.25">
      <c r="A2980" t="str">
        <v>ვარდო დავითაძე</v>
      </c>
      <c r="B2980" t="str">
        <v>61007000903</v>
      </c>
      <c r="C2980" s="19" t="str">
        <v/>
      </c>
      <c r="E2980" t="str">
        <v>Female</v>
      </c>
      <c r="F2980" t="b">
        <v>1</v>
      </c>
      <c r="H2980" t="str">
        <v/>
      </c>
      <c r="I2980" t="str">
        <v/>
      </c>
      <c r="J2980" t="str">
        <v/>
      </c>
      <c r="K2980" t="str">
        <v>GE04BG0000000537795801</v>
      </c>
      <c r="M2980" t="str">
        <v/>
      </c>
      <c r="N2980" t="str">
        <v/>
      </c>
      <c r="O2980" t="str">
        <v/>
      </c>
      <c r="P2980" t="str">
        <v/>
      </c>
      <c r="Q2980" t="str">
        <v/>
      </c>
      <c r="R2980" t="str">
        <v>bf4d83f9-5064-4958-af6e-e4c21b2e4880</v>
      </c>
      <c r="S2980" t="str">
        <v>94279771-0dd8-44b8-955b-275714b1489b</v>
      </c>
      <c r="T2980" t="str">
        <v>6de824cc-49af-48fa-9142-6b87c31344fb</v>
      </c>
      <c r="U2980" t="str">
        <v>ICE002979</v>
      </c>
      <c r="V2980" t="b">
        <f>ISNUMBER(MATCH( ""&amp; T2980,  Emploees!AC:AC,0))</f>
        <v>0</v>
      </c>
      <c r="W2980" t="b">
        <f>IF(V2980,FALSE,ISNUMBER(MATCH(T2980,Emploees!B:B,0)))</f>
        <v>0</v>
      </c>
      <c r="X2980" t="b">
        <v>1</v>
      </c>
      <c r="Y2980" t="e">
        <f>MATCH(ROW(),Sheet2!$A$2:$A$8,0)</f>
        <v>#N/A</v>
      </c>
    </row>
    <row r="2981" spans="1:25" hidden="1" x14ac:dyDescent="0.25">
      <c r="A2981" t="str">
        <v>ანზორ ხაბაძე</v>
      </c>
      <c r="B2981" t="str">
        <v>61001050082</v>
      </c>
      <c r="C2981" s="19" t="str">
        <v/>
      </c>
      <c r="E2981" t="str">
        <v>Male</v>
      </c>
      <c r="F2981" t="b">
        <v>1</v>
      </c>
      <c r="H2981" t="str">
        <v/>
      </c>
      <c r="I2981" t="str">
        <v/>
      </c>
      <c r="J2981" t="str">
        <v/>
      </c>
      <c r="K2981" t="str">
        <v>GE74BG0000000732633300</v>
      </c>
      <c r="M2981" t="str">
        <v/>
      </c>
      <c r="N2981" t="str">
        <v/>
      </c>
      <c r="O2981" t="str">
        <v/>
      </c>
      <c r="P2981" t="str">
        <v/>
      </c>
      <c r="Q2981" t="str">
        <v/>
      </c>
      <c r="R2981" t="str">
        <v>bf4d83f9-5064-4958-af6e-e4c21b2e4880</v>
      </c>
      <c r="S2981" t="str">
        <v>94279771-0dd8-44b8-955b-275714b1489b</v>
      </c>
      <c r="T2981" t="str">
        <v>7301f5dc-28da-434b-b80b-169ef1b9b835</v>
      </c>
      <c r="U2981" t="str">
        <v>ICE002980</v>
      </c>
      <c r="V2981" t="b">
        <f>ISNUMBER(MATCH( ""&amp; T2981,  Emploees!AC:AC,0))</f>
        <v>0</v>
      </c>
      <c r="W2981" t="b">
        <f>IF(V2981,FALSE,ISNUMBER(MATCH(T2981,Emploees!B:B,0)))</f>
        <v>0</v>
      </c>
      <c r="X2981" t="b">
        <v>1</v>
      </c>
      <c r="Y2981" t="e">
        <f>MATCH(ROW(),Sheet2!$A$2:$A$8,0)</f>
        <v>#N/A</v>
      </c>
    </row>
    <row r="2982" spans="1:25" hidden="1" x14ac:dyDescent="0.25">
      <c r="A2982" t="str">
        <v>ლაშა შაორშაძე</v>
      </c>
      <c r="B2982" t="str">
        <v>01027071308</v>
      </c>
      <c r="C2982" s="19" t="str">
        <v/>
      </c>
      <c r="E2982" t="str">
        <v>Male</v>
      </c>
      <c r="F2982" t="b">
        <v>1</v>
      </c>
      <c r="H2982" t="str">
        <v/>
      </c>
      <c r="I2982" t="str">
        <v/>
      </c>
      <c r="J2982" t="str">
        <v/>
      </c>
      <c r="K2982" t="str">
        <v>GE69BG0000000607524730GEL</v>
      </c>
      <c r="M2982" t="str">
        <v/>
      </c>
      <c r="N2982" t="str">
        <v/>
      </c>
      <c r="O2982" t="str">
        <v/>
      </c>
      <c r="P2982" t="str">
        <v/>
      </c>
      <c r="Q2982" t="str">
        <v/>
      </c>
      <c r="R2982" t="str">
        <v>bf4d83f9-5064-4958-af6e-e4c21b2e4880</v>
      </c>
      <c r="S2982" t="str">
        <v>94279771-0dd8-44b8-955b-275714b1489b</v>
      </c>
      <c r="T2982" t="str">
        <v>2e56075e-f117-4a7f-a91d-5a6327e43711</v>
      </c>
      <c r="U2982" t="str">
        <v>ICE002981</v>
      </c>
      <c r="V2982" t="b">
        <f>ISNUMBER(MATCH( ""&amp; T2982,  Emploees!AC:AC,0))</f>
        <v>0</v>
      </c>
      <c r="W2982" t="b">
        <f>IF(V2982,FALSE,ISNUMBER(MATCH(T2982,Emploees!B:B,0)))</f>
        <v>0</v>
      </c>
      <c r="X2982" t="b">
        <v>1</v>
      </c>
      <c r="Y2982" t="e">
        <f>MATCH(ROW(),Sheet2!$A$2:$A$8,0)</f>
        <v>#N/A</v>
      </c>
    </row>
    <row r="2983" spans="1:25" hidden="1" x14ac:dyDescent="0.25">
      <c r="A2983" t="str">
        <v>დავით საბაშვილი</v>
      </c>
      <c r="B2983" t="str">
        <v>01002022051</v>
      </c>
      <c r="C2983" s="19" t="str">
        <v/>
      </c>
      <c r="E2983" t="str">
        <v>Male</v>
      </c>
      <c r="F2983" t="b">
        <v>1</v>
      </c>
      <c r="H2983" t="str">
        <v/>
      </c>
      <c r="I2983" t="str">
        <v/>
      </c>
      <c r="J2983" t="str">
        <v/>
      </c>
      <c r="K2983" t="str">
        <v>GE95TB7807445062100001</v>
      </c>
      <c r="M2983" t="str">
        <v/>
      </c>
      <c r="N2983" t="str">
        <v/>
      </c>
      <c r="O2983" t="str">
        <v/>
      </c>
      <c r="P2983" t="str">
        <v/>
      </c>
      <c r="Q2983" t="str">
        <v/>
      </c>
      <c r="R2983" t="str">
        <v>bf4d83f9-5064-4958-af6e-e4c21b2e4880</v>
      </c>
      <c r="S2983" t="str">
        <v>94279771-0dd8-44b8-955b-275714b1489b</v>
      </c>
      <c r="T2983" t="str">
        <v>7ecaf001-c2d1-4554-8763-4d08f8047575</v>
      </c>
      <c r="U2983" t="str">
        <v>ICE002982</v>
      </c>
      <c r="V2983" t="b">
        <f>ISNUMBER(MATCH( ""&amp; T2983,  Emploees!AC:AC,0))</f>
        <v>0</v>
      </c>
      <c r="W2983" t="b">
        <f>IF(V2983,FALSE,ISNUMBER(MATCH(T2983,Emploees!B:B,0)))</f>
        <v>0</v>
      </c>
      <c r="X2983" t="b">
        <v>1</v>
      </c>
      <c r="Y2983" t="e">
        <f>MATCH(ROW(),Sheet2!$A$2:$A$8,0)</f>
        <v>#N/A</v>
      </c>
    </row>
    <row r="2984" spans="1:25" hidden="1" x14ac:dyDescent="0.25">
      <c r="A2984" t="str">
        <v>საბა</v>
      </c>
      <c r="B2984" t="str">
        <v>443123175</v>
      </c>
      <c r="C2984" s="19" t="str">
        <v/>
      </c>
      <c r="E2984" t="str">
        <v/>
      </c>
      <c r="F2984" t="str">
        <v/>
      </c>
      <c r="H2984" t="str">
        <v/>
      </c>
      <c r="I2984" t="str">
        <v/>
      </c>
      <c r="J2984" t="str">
        <v/>
      </c>
      <c r="K2984" t="str">
        <v>GE21BG0000000499363125GEL</v>
      </c>
      <c r="M2984" t="str">
        <v/>
      </c>
      <c r="N2984" t="str">
        <v/>
      </c>
      <c r="O2984" t="str">
        <v/>
      </c>
      <c r="P2984" t="str">
        <v/>
      </c>
      <c r="Q2984" t="str">
        <v/>
      </c>
      <c r="R2984" t="str">
        <v>0d51a686-652b-478f-9502-50b11abafa54</v>
      </c>
      <c r="S2984" t="str">
        <v>94279771-0dd8-44b8-955b-275714b1489b</v>
      </c>
      <c r="T2984" t="str">
        <v>bbc456c0-d13c-438f-a473-5ef50fe1b7c3</v>
      </c>
      <c r="U2984" t="str">
        <v>ICE002983</v>
      </c>
      <c r="V2984" t="b">
        <f>ISNUMBER(MATCH( ""&amp; T2984,  Emploees!AC:AC,0))</f>
        <v>0</v>
      </c>
      <c r="W2984" t="b">
        <f>IF(V2984,FALSE,ISNUMBER(MATCH(T2984,Emploees!B:B,0)))</f>
        <v>0</v>
      </c>
      <c r="X2984" t="b">
        <v>1</v>
      </c>
      <c r="Y2984" t="e">
        <f>MATCH(ROW(),Sheet2!$A$2:$A$8,0)</f>
        <v>#N/A</v>
      </c>
    </row>
    <row r="2985" spans="1:25" hidden="1" x14ac:dyDescent="0.25">
      <c r="A2985" t="str">
        <v>ქართული სახლი 2030</v>
      </c>
      <c r="B2985" t="str">
        <v>405634309</v>
      </c>
      <c r="C2985" s="19" t="str">
        <v/>
      </c>
      <c r="E2985" t="str">
        <v/>
      </c>
      <c r="F2985" t="str">
        <v/>
      </c>
      <c r="H2985" t="str">
        <v/>
      </c>
      <c r="I2985" t="str">
        <v/>
      </c>
      <c r="J2985" t="str">
        <v/>
      </c>
      <c r="K2985" t="str">
        <v/>
      </c>
      <c r="M2985" t="str">
        <v/>
      </c>
      <c r="N2985" t="str">
        <v/>
      </c>
      <c r="O2985" t="str">
        <v/>
      </c>
      <c r="P2985" t="str">
        <v/>
      </c>
      <c r="Q2985" t="str">
        <v/>
      </c>
      <c r="R2985" t="str">
        <v>0d51a686-652b-478f-9502-50b11abafa54</v>
      </c>
      <c r="S2985" t="str">
        <v>94279771-0dd8-44b8-955b-275714b1489b</v>
      </c>
      <c r="T2985" t="str">
        <v>9e94b4d5-c361-4ea9-87f6-b3c432e83288</v>
      </c>
      <c r="U2985" t="str">
        <v>ICE002984</v>
      </c>
      <c r="V2985" t="b">
        <f>ISNUMBER(MATCH( ""&amp; T2985,  Emploees!AC:AC,0))</f>
        <v>0</v>
      </c>
      <c r="W2985" t="b">
        <f>IF(V2985,FALSE,ISNUMBER(MATCH(T2985,Emploees!B:B,0)))</f>
        <v>0</v>
      </c>
      <c r="X2985" t="b">
        <v>1</v>
      </c>
      <c r="Y2985" t="e">
        <f>MATCH(ROW(),Sheet2!$A$2:$A$8,0)</f>
        <v>#N/A</v>
      </c>
    </row>
    <row r="2986" spans="1:25" hidden="1" x14ac:dyDescent="0.25">
      <c r="A2986" t="str">
        <v>ბათუმის წყალი</v>
      </c>
      <c r="B2986" t="str">
        <v>245556679</v>
      </c>
      <c r="C2986" s="19" t="str">
        <v/>
      </c>
      <c r="E2986" t="str">
        <v/>
      </c>
      <c r="F2986" t="str">
        <v/>
      </c>
      <c r="H2986" t="str">
        <v/>
      </c>
      <c r="I2986" t="str">
        <v/>
      </c>
      <c r="J2986" t="str">
        <v/>
      </c>
      <c r="K2986" t="str">
        <v/>
      </c>
      <c r="M2986" t="str">
        <v/>
      </c>
      <c r="N2986" t="str">
        <v/>
      </c>
      <c r="O2986" t="str">
        <v/>
      </c>
      <c r="P2986" t="str">
        <v/>
      </c>
      <c r="Q2986" t="str">
        <v/>
      </c>
      <c r="R2986" t="str">
        <v>0d51a686-652b-478f-9502-50b11abafa54</v>
      </c>
      <c r="S2986" t="str">
        <v>94279771-0dd8-44b8-955b-275714b1489b</v>
      </c>
      <c r="T2986" t="str">
        <v>65b791f0-0dae-4f76-b658-6e73a8693ecc</v>
      </c>
      <c r="U2986" t="str">
        <v>ICE002985</v>
      </c>
      <c r="V2986" t="b">
        <f>ISNUMBER(MATCH( ""&amp; T2986,  Emploees!AC:AC,0))</f>
        <v>0</v>
      </c>
      <c r="W2986" t="b">
        <f>IF(V2986,FALSE,ISNUMBER(MATCH(T2986,Emploees!B:B,0)))</f>
        <v>0</v>
      </c>
      <c r="X2986" t="b">
        <v>1</v>
      </c>
      <c r="Y2986" t="e">
        <f>MATCH(ROW(),Sheet2!$A$2:$A$8,0)</f>
        <v>#N/A</v>
      </c>
    </row>
    <row r="2987" spans="1:25" hidden="1" x14ac:dyDescent="0.25">
      <c r="A2987" t="str">
        <v>ბენე ჯგუფი</v>
      </c>
      <c r="B2987" t="str">
        <v>401998086</v>
      </c>
      <c r="C2987" s="19" t="str">
        <v/>
      </c>
      <c r="E2987" t="str">
        <v/>
      </c>
      <c r="F2987" t="str">
        <v/>
      </c>
      <c r="H2987" t="str">
        <v/>
      </c>
      <c r="I2987" t="str">
        <v/>
      </c>
      <c r="J2987" t="str">
        <v/>
      </c>
      <c r="K2987" t="str">
        <v/>
      </c>
      <c r="M2987" t="str">
        <v/>
      </c>
      <c r="N2987" t="str">
        <v/>
      </c>
      <c r="O2987" t="str">
        <v/>
      </c>
      <c r="P2987" t="str">
        <v/>
      </c>
      <c r="Q2987" t="str">
        <v/>
      </c>
      <c r="R2987" t="str">
        <v>0d51a686-652b-478f-9502-50b11abafa54</v>
      </c>
      <c r="S2987" t="str">
        <v>94279771-0dd8-44b8-955b-275714b1489b</v>
      </c>
      <c r="T2987" t="str">
        <v>c06ef273-a9f1-4e7e-8e38-95b2edb724ac</v>
      </c>
      <c r="U2987" t="str">
        <v>ICE002986</v>
      </c>
      <c r="V2987" t="b">
        <f>ISNUMBER(MATCH( ""&amp; T2987,  Emploees!AC:AC,0))</f>
        <v>0</v>
      </c>
      <c r="W2987" t="b">
        <f>IF(V2987,FALSE,ISNUMBER(MATCH(T2987,Emploees!B:B,0)))</f>
        <v>0</v>
      </c>
      <c r="X2987" t="b">
        <v>1</v>
      </c>
      <c r="Y2987" t="e">
        <f>MATCH(ROW(),Sheet2!$A$2:$A$8,0)</f>
        <v>#N/A</v>
      </c>
    </row>
    <row r="2988" spans="1:25" hidden="1" x14ac:dyDescent="0.25">
      <c r="A2988" t="str">
        <v>თემურ ანანიძე</v>
      </c>
      <c r="B2988" t="str">
        <v>61009020260</v>
      </c>
      <c r="C2988" s="19" t="str">
        <v/>
      </c>
      <c r="E2988" t="str">
        <v>Male</v>
      </c>
      <c r="F2988" t="str">
        <v/>
      </c>
      <c r="H2988" t="str">
        <v/>
      </c>
      <c r="I2988" t="str">
        <v/>
      </c>
      <c r="J2988" t="str">
        <v/>
      </c>
      <c r="K2988" t="str">
        <v/>
      </c>
      <c r="M2988" t="str">
        <v/>
      </c>
      <c r="N2988" t="str">
        <v/>
      </c>
      <c r="O2988" t="str">
        <v/>
      </c>
      <c r="P2988" t="str">
        <v/>
      </c>
      <c r="Q2988" t="str">
        <v/>
      </c>
      <c r="R2988" t="str">
        <v>ba538574-e93f-4ce8-a780-667b61fc970a</v>
      </c>
      <c r="S2988" t="str">
        <v>94279771-0dd8-44b8-955b-275714b1489b</v>
      </c>
      <c r="T2988" t="str">
        <v>35dcf6a9-d5a1-46e4-812e-7aee38b2a1e8</v>
      </c>
      <c r="U2988" t="str">
        <v>ICE002987</v>
      </c>
      <c r="V2988" t="b">
        <f>ISNUMBER(MATCH( ""&amp; T2988,  Emploees!AC:AC,0))</f>
        <v>0</v>
      </c>
      <c r="W2988" t="b">
        <f>IF(V2988,FALSE,ISNUMBER(MATCH(T2988,Emploees!B:B,0)))</f>
        <v>0</v>
      </c>
      <c r="X2988" t="b">
        <v>1</v>
      </c>
      <c r="Y2988" t="e">
        <f>MATCH(ROW(),Sheet2!$A$2:$A$8,0)</f>
        <v>#N/A</v>
      </c>
    </row>
    <row r="2989" spans="1:25" hidden="1" x14ac:dyDescent="0.25">
      <c r="A2989" t="str">
        <v>ასტრო ლაუნჯი</v>
      </c>
      <c r="B2989" t="str">
        <v>445674805</v>
      </c>
      <c r="C2989" s="19" t="str">
        <v/>
      </c>
      <c r="E2989" t="str">
        <v/>
      </c>
      <c r="F2989" t="str">
        <v/>
      </c>
      <c r="H2989" t="str">
        <v/>
      </c>
      <c r="I2989" t="str">
        <v/>
      </c>
      <c r="J2989" t="str">
        <v/>
      </c>
      <c r="K2989" t="str">
        <v/>
      </c>
      <c r="M2989" t="str">
        <v/>
      </c>
      <c r="N2989" t="str">
        <v/>
      </c>
      <c r="O2989" t="str">
        <v/>
      </c>
      <c r="P2989" t="str">
        <v/>
      </c>
      <c r="Q2989" t="str">
        <v/>
      </c>
      <c r="R2989" t="str">
        <v>0d51a686-652b-478f-9502-50b11abafa54</v>
      </c>
      <c r="S2989" t="str">
        <v>94279771-0dd8-44b8-955b-275714b1489b</v>
      </c>
      <c r="T2989" t="str">
        <v>d674c1e7-6b69-41d7-afaf-8dd15c518304</v>
      </c>
      <c r="U2989" t="str">
        <v>ICE002988</v>
      </c>
      <c r="V2989" t="b">
        <f>ISNUMBER(MATCH( ""&amp; T2989,  Emploees!AC:AC,0))</f>
        <v>0</v>
      </c>
      <c r="W2989" t="b">
        <f>IF(V2989,FALSE,ISNUMBER(MATCH(T2989,Emploees!B:B,0)))</f>
        <v>0</v>
      </c>
      <c r="X2989" t="b">
        <v>1</v>
      </c>
      <c r="Y2989" t="e">
        <f>MATCH(ROW(),Sheet2!$A$2:$A$8,0)</f>
        <v>#N/A</v>
      </c>
    </row>
    <row r="2990" spans="1:25" hidden="1" x14ac:dyDescent="0.25">
      <c r="A2990" t="str">
        <v>ლევილი</v>
      </c>
      <c r="B2990" t="str">
        <v>445540004</v>
      </c>
      <c r="C2990" s="19" t="str">
        <v/>
      </c>
      <c r="E2990" t="str">
        <v/>
      </c>
      <c r="F2990" t="str">
        <v/>
      </c>
      <c r="H2990" t="str">
        <v/>
      </c>
      <c r="I2990" t="str">
        <v/>
      </c>
      <c r="J2990" t="str">
        <v/>
      </c>
      <c r="K2990" t="str">
        <v/>
      </c>
      <c r="M2990" t="str">
        <v/>
      </c>
      <c r="N2990" t="str">
        <v/>
      </c>
      <c r="O2990" t="str">
        <v/>
      </c>
      <c r="P2990" t="str">
        <v/>
      </c>
      <c r="Q2990" t="str">
        <v/>
      </c>
      <c r="R2990" t="str">
        <v>0d51a686-652b-478f-9502-50b11abafa54</v>
      </c>
      <c r="S2990" t="str">
        <v>94279771-0dd8-44b8-955b-275714b1489b</v>
      </c>
      <c r="T2990" t="str">
        <v>ac8d5377-4801-46da-bd29-e38596d177bc</v>
      </c>
      <c r="U2990" t="str">
        <v>ICE002989</v>
      </c>
      <c r="V2990" t="b">
        <f>ISNUMBER(MATCH( ""&amp; T2990,  Emploees!AC:AC,0))</f>
        <v>0</v>
      </c>
      <c r="W2990" t="b">
        <f>IF(V2990,FALSE,ISNUMBER(MATCH(T2990,Emploees!B:B,0)))</f>
        <v>0</v>
      </c>
      <c r="X2990" t="b">
        <v>1</v>
      </c>
      <c r="Y2990" t="e">
        <f>MATCH(ROW(),Sheet2!$A$2:$A$8,0)</f>
        <v>#N/A</v>
      </c>
    </row>
    <row r="2991" spans="1:25" hidden="1" x14ac:dyDescent="0.25">
      <c r="A2991" t="str">
        <v>მეღვინეობა ნეკრესი</v>
      </c>
      <c r="B2991" t="str">
        <v>441558985</v>
      </c>
      <c r="C2991" s="19" t="str">
        <v/>
      </c>
      <c r="E2991" t="str">
        <v/>
      </c>
      <c r="F2991" t="str">
        <v/>
      </c>
      <c r="H2991" t="str">
        <v/>
      </c>
      <c r="I2991" t="str">
        <v/>
      </c>
      <c r="J2991" t="str">
        <v/>
      </c>
      <c r="K2991" t="str">
        <v/>
      </c>
      <c r="M2991" t="str">
        <v/>
      </c>
      <c r="N2991" t="str">
        <v/>
      </c>
      <c r="O2991" t="str">
        <v/>
      </c>
      <c r="P2991" t="str">
        <v/>
      </c>
      <c r="Q2991" t="str">
        <v/>
      </c>
      <c r="R2991" t="str">
        <v>0d51a686-652b-478f-9502-50b11abafa54</v>
      </c>
      <c r="S2991" t="str">
        <v>94279771-0dd8-44b8-955b-275714b1489b</v>
      </c>
      <c r="T2991" t="str">
        <v>2664fe9e-d011-4dfd-8a98-8a37dfdb5201</v>
      </c>
      <c r="U2991" t="str">
        <v>ICE002990</v>
      </c>
      <c r="V2991" t="b">
        <f>ISNUMBER(MATCH( ""&amp; T2991,  Emploees!AC:AC,0))</f>
        <v>0</v>
      </c>
      <c r="W2991" t="b">
        <f>IF(V2991,FALSE,ISNUMBER(MATCH(T2991,Emploees!B:B,0)))</f>
        <v>0</v>
      </c>
      <c r="X2991" t="b">
        <v>1</v>
      </c>
      <c r="Y2991" t="e">
        <f>MATCH(ROW(),Sheet2!$A$2:$A$8,0)</f>
        <v>#N/A</v>
      </c>
    </row>
    <row r="2992" spans="1:25" hidden="1" x14ac:dyDescent="0.25">
      <c r="A2992" t="str">
        <v>დი კვანტრი ჯგუფი</v>
      </c>
      <c r="B2992" t="str">
        <v>405033823</v>
      </c>
      <c r="C2992" s="19" t="str">
        <v/>
      </c>
      <c r="E2992" t="str">
        <v/>
      </c>
      <c r="F2992" t="str">
        <v/>
      </c>
      <c r="H2992" t="str">
        <v/>
      </c>
      <c r="I2992" t="str">
        <v/>
      </c>
      <c r="J2992" t="str">
        <v/>
      </c>
      <c r="K2992" t="str">
        <v/>
      </c>
      <c r="M2992" t="str">
        <v/>
      </c>
      <c r="N2992" t="str">
        <v/>
      </c>
      <c r="O2992" t="str">
        <v/>
      </c>
      <c r="P2992" t="str">
        <v/>
      </c>
      <c r="Q2992" t="str">
        <v/>
      </c>
      <c r="R2992" t="str">
        <v>0d51a686-652b-478f-9502-50b11abafa54</v>
      </c>
      <c r="S2992" t="str">
        <v>94279771-0dd8-44b8-955b-275714b1489b</v>
      </c>
      <c r="T2992" t="str">
        <v>aa85fdbe-c482-4106-8fd2-1f9a2104c9b5</v>
      </c>
      <c r="U2992" t="str">
        <v>ICE002991</v>
      </c>
      <c r="V2992" t="b">
        <f>ISNUMBER(MATCH( ""&amp; T2992,  Emploees!AC:AC,0))</f>
        <v>0</v>
      </c>
      <c r="W2992" t="b">
        <f>IF(V2992,FALSE,ISNUMBER(MATCH(T2992,Emploees!B:B,0)))</f>
        <v>0</v>
      </c>
      <c r="X2992" t="b">
        <v>1</v>
      </c>
      <c r="Y2992" t="e">
        <f>MATCH(ROW(),Sheet2!$A$2:$A$8,0)</f>
        <v>#N/A</v>
      </c>
    </row>
    <row r="2993" spans="1:25" hidden="1" x14ac:dyDescent="0.25">
      <c r="A2993" t="str">
        <v>ეკატერინე კალაიჯოვი</v>
      </c>
      <c r="B2993" t="str">
        <v>54001003030</v>
      </c>
      <c r="C2993" s="19" t="str">
        <v/>
      </c>
      <c r="E2993" t="str">
        <v>Female</v>
      </c>
      <c r="F2993" t="b">
        <v>1</v>
      </c>
      <c r="H2993" t="str">
        <v/>
      </c>
      <c r="I2993" t="str">
        <v/>
      </c>
      <c r="J2993" t="str">
        <v/>
      </c>
      <c r="K2993" t="str">
        <v/>
      </c>
      <c r="M2993" t="str">
        <v/>
      </c>
      <c r="N2993" t="str">
        <v/>
      </c>
      <c r="O2993" t="str">
        <v/>
      </c>
      <c r="P2993" t="str">
        <v/>
      </c>
      <c r="Q2993" t="str">
        <v/>
      </c>
      <c r="R2993" t="str">
        <v>bf4d83f9-5064-4958-af6e-e4c21b2e4880</v>
      </c>
      <c r="S2993" t="str">
        <v>94279771-0dd8-44b8-955b-275714b1489b</v>
      </c>
      <c r="T2993" t="str">
        <v>d1473745-0c94-4d97-a0e6-aab2ffef5975</v>
      </c>
      <c r="U2993" t="str">
        <v>ICE002992</v>
      </c>
      <c r="V2993" t="b">
        <f>ISNUMBER(MATCH( ""&amp; T2993,  Emploees!AC:AC,0))</f>
        <v>0</v>
      </c>
      <c r="W2993" t="b">
        <f>IF(V2993,FALSE,ISNUMBER(MATCH(T2993,Emploees!B:B,0)))</f>
        <v>0</v>
      </c>
      <c r="X2993" t="b">
        <v>1</v>
      </c>
      <c r="Y2993" t="e">
        <f>MATCH(ROW(),Sheet2!$A$2:$A$8,0)</f>
        <v>#N/A</v>
      </c>
    </row>
    <row r="2994" spans="1:25" hidden="1" x14ac:dyDescent="0.25">
      <c r="A2994" t="str">
        <v>თამარ ტყეშელაშვილი</v>
      </c>
      <c r="B2994" t="str">
        <v>01003011982</v>
      </c>
      <c r="C2994" s="19" t="str">
        <v/>
      </c>
      <c r="E2994" t="str">
        <v>Male</v>
      </c>
      <c r="F2994" t="b">
        <v>1</v>
      </c>
      <c r="H2994" t="str">
        <v/>
      </c>
      <c r="I2994" t="str">
        <v/>
      </c>
      <c r="J2994" t="str">
        <v/>
      </c>
      <c r="K2994" t="str">
        <v/>
      </c>
      <c r="M2994" t="str">
        <v/>
      </c>
      <c r="N2994" t="str">
        <v/>
      </c>
      <c r="O2994" t="str">
        <v/>
      </c>
      <c r="P2994" t="str">
        <v/>
      </c>
      <c r="Q2994" t="str">
        <v/>
      </c>
      <c r="R2994" t="str">
        <v>bf4d83f9-5064-4958-af6e-e4c21b2e4880</v>
      </c>
      <c r="S2994" t="str">
        <v>94279771-0dd8-44b8-955b-275714b1489b</v>
      </c>
      <c r="T2994" t="str">
        <v>b116a2d1-a9b9-4b69-8edc-f99ce167d64e</v>
      </c>
      <c r="U2994" t="str">
        <v>ICE002993</v>
      </c>
      <c r="V2994" t="b">
        <f>ISNUMBER(MATCH( ""&amp; T2994,  Emploees!AC:AC,0))</f>
        <v>0</v>
      </c>
      <c r="W2994" t="b">
        <f>IF(V2994,FALSE,ISNUMBER(MATCH(T2994,Emploees!B:B,0)))</f>
        <v>0</v>
      </c>
      <c r="X2994" t="b">
        <v>1</v>
      </c>
      <c r="Y2994" t="e">
        <f>MATCH(ROW(),Sheet2!$A$2:$A$8,0)</f>
        <v>#N/A</v>
      </c>
    </row>
    <row r="2995" spans="1:25" hidden="1" x14ac:dyDescent="0.25">
      <c r="A2995" t="str">
        <v>DECRIPT CJSC</v>
      </c>
      <c r="B2995" t="str">
        <v>02885818</v>
      </c>
      <c r="C2995" s="19" t="str">
        <v/>
      </c>
      <c r="E2995" t="str">
        <v/>
      </c>
      <c r="F2995" t="str">
        <v/>
      </c>
      <c r="H2995" t="str">
        <v/>
      </c>
      <c r="I2995" t="str">
        <v/>
      </c>
      <c r="J2995" t="str">
        <v/>
      </c>
      <c r="K2995" t="str">
        <v/>
      </c>
      <c r="M2995" t="str">
        <v/>
      </c>
      <c r="N2995" t="str">
        <v/>
      </c>
      <c r="O2995" t="str">
        <v/>
      </c>
      <c r="P2995" t="str">
        <v/>
      </c>
      <c r="Q2995" t="str">
        <v/>
      </c>
      <c r="R2995" t="str">
        <v>7766e9c2-0094-4090-adf4-ef017062457f</v>
      </c>
      <c r="S2995" t="str">
        <v>cd1d8f9c-8568-48b4-8d35-ce84e3c04d32</v>
      </c>
      <c r="T2995" t="str">
        <v>e57e51e3-35b5-48de-baf9-c08664162344</v>
      </c>
      <c r="U2995" t="str">
        <v>ICE002994</v>
      </c>
      <c r="V2995" t="b">
        <f>ISNUMBER(MATCH( ""&amp; T2995,  Emploees!AC:AC,0))</f>
        <v>0</v>
      </c>
      <c r="W2995" t="b">
        <f>IF(V2995,FALSE,ISNUMBER(MATCH(T2995,Emploees!B:B,0)))</f>
        <v>0</v>
      </c>
      <c r="X2995" t="b">
        <v>1</v>
      </c>
      <c r="Y2995" t="e">
        <f>MATCH(ROW(),Sheet2!$A$2:$A$8,0)</f>
        <v>#N/A</v>
      </c>
    </row>
    <row r="2996" spans="1:25" hidden="1" x14ac:dyDescent="0.25">
      <c r="A2996" t="str">
        <v>გლობალ ლიფტ კომპანი</v>
      </c>
      <c r="B2996" t="str">
        <v>405333410</v>
      </c>
      <c r="C2996" s="19" t="str">
        <v/>
      </c>
      <c r="E2996" t="str">
        <v/>
      </c>
      <c r="F2996" t="str">
        <v/>
      </c>
      <c r="H2996" t="str">
        <v/>
      </c>
      <c r="I2996" t="str">
        <v/>
      </c>
      <c r="J2996" t="str">
        <v/>
      </c>
      <c r="K2996" t="str">
        <v>GE19TB7861636020100002</v>
      </c>
      <c r="M2996" t="str">
        <v/>
      </c>
      <c r="N2996" t="str">
        <v/>
      </c>
      <c r="O2996" t="str">
        <v/>
      </c>
      <c r="P2996" t="str">
        <v/>
      </c>
      <c r="Q2996" t="str">
        <v/>
      </c>
      <c r="R2996" t="str">
        <v>0d51a686-652b-478f-9502-50b11abafa54</v>
      </c>
      <c r="S2996" t="str">
        <v>94279771-0dd8-44b8-955b-275714b1489b</v>
      </c>
      <c r="T2996" t="str">
        <v>092e0ad4-dd83-43e6-8619-4e573b4ac75e</v>
      </c>
      <c r="U2996" t="str">
        <v>ICE002995</v>
      </c>
      <c r="V2996" t="b">
        <f>ISNUMBER(MATCH( ""&amp; T2996,  Emploees!AC:AC,0))</f>
        <v>0</v>
      </c>
      <c r="W2996" t="b">
        <f>IF(V2996,FALSE,ISNUMBER(MATCH(T2996,Emploees!B:B,0)))</f>
        <v>0</v>
      </c>
      <c r="X2996" t="b">
        <v>1</v>
      </c>
      <c r="Y2996" t="e">
        <f>MATCH(ROW(),Sheet2!$A$2:$A$8,0)</f>
        <v>#N/A</v>
      </c>
    </row>
    <row r="2997" spans="1:25" hidden="1" x14ac:dyDescent="0.25">
      <c r="A2997" t="str">
        <v>სვით ჰოუმი</v>
      </c>
      <c r="B2997" t="str">
        <v>445588971</v>
      </c>
      <c r="C2997" s="19" t="str">
        <v/>
      </c>
      <c r="E2997" t="str">
        <v/>
      </c>
      <c r="F2997" t="str">
        <v/>
      </c>
      <c r="H2997" t="str">
        <v/>
      </c>
      <c r="I2997" t="str">
        <v/>
      </c>
      <c r="J2997" t="str">
        <v/>
      </c>
      <c r="K2997" t="str">
        <v>GE47BG0000000498387807GEL</v>
      </c>
      <c r="M2997" t="str">
        <v/>
      </c>
      <c r="N2997" t="str">
        <v/>
      </c>
      <c r="O2997" t="str">
        <v/>
      </c>
      <c r="P2997" t="str">
        <v/>
      </c>
      <c r="Q2997" t="str">
        <v/>
      </c>
      <c r="R2997" t="str">
        <v>0d51a686-652b-478f-9502-50b11abafa54</v>
      </c>
      <c r="S2997" t="str">
        <v>94279771-0dd8-44b8-955b-275714b1489b</v>
      </c>
      <c r="T2997" t="str">
        <v>9084b930-94d3-43fc-b347-b377fd8b8120</v>
      </c>
      <c r="U2997" t="str">
        <v>ICE002996</v>
      </c>
      <c r="V2997" t="b">
        <f>ISNUMBER(MATCH( ""&amp; T2997,  Emploees!AC:AC,0))</f>
        <v>0</v>
      </c>
      <c r="W2997" t="b">
        <f>IF(V2997,FALSE,ISNUMBER(MATCH(T2997,Emploees!B:B,0)))</f>
        <v>0</v>
      </c>
      <c r="X2997" t="b">
        <v>1</v>
      </c>
      <c r="Y2997" t="e">
        <f>MATCH(ROW(),Sheet2!$A$2:$A$8,0)</f>
        <v>#N/A</v>
      </c>
    </row>
    <row r="2998" spans="1:25" hidden="1" x14ac:dyDescent="0.25">
      <c r="A2998" t="str">
        <v>გიორგი ფანცულაია და პარტნიორები</v>
      </c>
      <c r="B2998" t="str">
        <v>405267367</v>
      </c>
      <c r="C2998" s="19" t="str">
        <v/>
      </c>
      <c r="E2998" t="str">
        <v/>
      </c>
      <c r="F2998" t="str">
        <v/>
      </c>
      <c r="H2998" t="str">
        <v/>
      </c>
      <c r="I2998" t="str">
        <v/>
      </c>
      <c r="J2998" t="str">
        <v/>
      </c>
      <c r="K2998" t="str">
        <v>GE20BG0000000101018966GEL</v>
      </c>
      <c r="M2998" t="str">
        <v/>
      </c>
      <c r="N2998" t="str">
        <v/>
      </c>
      <c r="O2998" t="str">
        <v/>
      </c>
      <c r="P2998" t="str">
        <v/>
      </c>
      <c r="Q2998" t="str">
        <v/>
      </c>
      <c r="R2998" t="str">
        <v>0d51a686-652b-478f-9502-50b11abafa54</v>
      </c>
      <c r="S2998" t="str">
        <v>94279771-0dd8-44b8-955b-275714b1489b</v>
      </c>
      <c r="T2998" t="str">
        <v>0b46900f-064f-44f6-873a-9af358070098</v>
      </c>
      <c r="U2998" t="str">
        <v>ICE002997</v>
      </c>
      <c r="V2998" t="b">
        <f>ISNUMBER(MATCH( ""&amp; T2998,  Emploees!AC:AC,0))</f>
        <v>0</v>
      </c>
      <c r="W2998" t="b">
        <f>IF(V2998,FALSE,ISNUMBER(MATCH(T2998,Emploees!B:B,0)))</f>
        <v>0</v>
      </c>
      <c r="X2998" t="b">
        <v>1</v>
      </c>
      <c r="Y2998" t="e">
        <f>MATCH(ROW(),Sheet2!$A$2:$A$8,0)</f>
        <v>#N/A</v>
      </c>
    </row>
    <row r="2999" spans="1:25" hidden="1" x14ac:dyDescent="0.25">
      <c r="A2999" t="str">
        <v>პოლიტექსერვისი</v>
      </c>
      <c r="B2999" t="str">
        <v>445530505</v>
      </c>
      <c r="C2999" s="19" t="str">
        <v/>
      </c>
      <c r="E2999" t="str">
        <v/>
      </c>
      <c r="F2999" t="str">
        <v/>
      </c>
      <c r="H2999" t="str">
        <v/>
      </c>
      <c r="I2999" t="str">
        <v/>
      </c>
      <c r="J2999" t="str">
        <v/>
      </c>
      <c r="K2999" t="str">
        <v>GE43BG0000000100875477GEL</v>
      </c>
      <c r="M2999" t="str">
        <v/>
      </c>
      <c r="N2999" t="str">
        <v/>
      </c>
      <c r="O2999" t="str">
        <v/>
      </c>
      <c r="P2999" t="str">
        <v/>
      </c>
      <c r="Q2999" t="str">
        <v/>
      </c>
      <c r="R2999" t="str">
        <v>0d51a686-652b-478f-9502-50b11abafa54</v>
      </c>
      <c r="S2999" t="str">
        <v>94279771-0dd8-44b8-955b-275714b1489b</v>
      </c>
      <c r="T2999" t="str">
        <v>dde2b7c9-92e0-4fb2-b9b3-f61b1d964370</v>
      </c>
      <c r="U2999" t="str">
        <v>ICE002998</v>
      </c>
      <c r="V2999" t="b">
        <f>ISNUMBER(MATCH( ""&amp; T2999,  Emploees!AC:AC,0))</f>
        <v>0</v>
      </c>
      <c r="W2999" t="b">
        <f>IF(V2999,FALSE,ISNUMBER(MATCH(T2999,Emploees!B:B,0)))</f>
        <v>0</v>
      </c>
      <c r="X2999" t="b">
        <v>1</v>
      </c>
      <c r="Y2999" t="e">
        <f>MATCH(ROW(),Sheet2!$A$2:$A$8,0)</f>
        <v>#N/A</v>
      </c>
    </row>
    <row r="3000" spans="1:25" hidden="1" x14ac:dyDescent="0.25">
      <c r="A3000" t="str">
        <v>სენტა ინსპექტირების ცენტრი</v>
      </c>
      <c r="B3000" t="str">
        <v>404548771</v>
      </c>
      <c r="C3000" s="19" t="str">
        <v/>
      </c>
      <c r="E3000" t="str">
        <v/>
      </c>
      <c r="F3000" t="str">
        <v/>
      </c>
      <c r="H3000" t="str">
        <v/>
      </c>
      <c r="I3000" t="str">
        <v/>
      </c>
      <c r="J3000" t="str">
        <v/>
      </c>
      <c r="K3000" t="str">
        <v>GE37BG0000000034148800GEL</v>
      </c>
      <c r="M3000" t="str">
        <v/>
      </c>
      <c r="N3000" t="str">
        <v/>
      </c>
      <c r="O3000" t="str">
        <v/>
      </c>
      <c r="P3000" t="str">
        <v/>
      </c>
      <c r="Q3000" t="str">
        <v/>
      </c>
      <c r="R3000" t="str">
        <v>0d51a686-652b-478f-9502-50b11abafa54</v>
      </c>
      <c r="S3000" t="str">
        <v>94279771-0dd8-44b8-955b-275714b1489b</v>
      </c>
      <c r="T3000" t="str">
        <v>59136dc9-f8d4-424a-b7ce-03ea6f977c4a</v>
      </c>
      <c r="U3000" t="str">
        <v>ICE002999</v>
      </c>
      <c r="V3000" t="b">
        <f>ISNUMBER(MATCH( ""&amp; T3000,  Emploees!AC:AC,0))</f>
        <v>0</v>
      </c>
      <c r="W3000" t="b">
        <f>IF(V3000,FALSE,ISNUMBER(MATCH(T3000,Emploees!B:B,0)))</f>
        <v>0</v>
      </c>
      <c r="X3000" t="b">
        <v>1</v>
      </c>
      <c r="Y3000" t="e">
        <f>MATCH(ROW(),Sheet2!$A$2:$A$8,0)</f>
        <v>#N/A</v>
      </c>
    </row>
    <row r="3001" spans="1:25" hidden="1" x14ac:dyDescent="0.25">
      <c r="A3001" t="str">
        <v>ტრენინგ სფეის</v>
      </c>
      <c r="B3001" t="str">
        <v>400318722</v>
      </c>
      <c r="C3001" s="19" t="str">
        <v/>
      </c>
      <c r="E3001" t="str">
        <v/>
      </c>
      <c r="F3001" t="str">
        <v/>
      </c>
      <c r="H3001" t="str">
        <v/>
      </c>
      <c r="I3001" t="str">
        <v/>
      </c>
      <c r="J3001" t="str">
        <v/>
      </c>
      <c r="K3001" t="str">
        <v>GE75BG0000000526247546GEL</v>
      </c>
      <c r="M3001" t="str">
        <v/>
      </c>
      <c r="N3001" t="str">
        <v/>
      </c>
      <c r="O3001" t="str">
        <v/>
      </c>
      <c r="P3001" t="str">
        <v/>
      </c>
      <c r="Q3001" t="str">
        <v/>
      </c>
      <c r="R3001" t="str">
        <v>0d51a686-652b-478f-9502-50b11abafa54</v>
      </c>
      <c r="S3001" t="str">
        <v>94279771-0dd8-44b8-955b-275714b1489b</v>
      </c>
      <c r="T3001" t="str">
        <v>4c3ab4d8-7c6d-4414-8c0c-f1e3e7b6f4ab</v>
      </c>
      <c r="U3001" t="str">
        <v>ICE003000</v>
      </c>
      <c r="V3001" t="b">
        <f>ISNUMBER(MATCH( ""&amp; T3001,  Emploees!AC:AC,0))</f>
        <v>0</v>
      </c>
      <c r="W3001" t="b">
        <f>IF(V3001,FALSE,ISNUMBER(MATCH(T3001,Emploees!B:B,0)))</f>
        <v>0</v>
      </c>
      <c r="X3001" t="b">
        <v>1</v>
      </c>
      <c r="Y3001" t="e">
        <f>MATCH(ROW(),Sheet2!$A$2:$A$8,0)</f>
        <v>#N/A</v>
      </c>
    </row>
    <row r="3002" spans="1:25" hidden="1" x14ac:dyDescent="0.25">
      <c r="A3002" t="str">
        <v>საქართველო 1</v>
      </c>
      <c r="B3002" t="str">
        <v>445608520</v>
      </c>
      <c r="C3002" s="19" t="str">
        <v/>
      </c>
      <c r="E3002" t="str">
        <v/>
      </c>
      <c r="F3002" t="str">
        <v/>
      </c>
      <c r="H3002" t="str">
        <v/>
      </c>
      <c r="I3002" t="str">
        <v/>
      </c>
      <c r="J3002" t="str">
        <v/>
      </c>
      <c r="K3002" t="str">
        <v>GE28TB7631836080100010</v>
      </c>
      <c r="M3002" t="str">
        <v/>
      </c>
      <c r="N3002" t="str">
        <v/>
      </c>
      <c r="O3002" t="str">
        <v/>
      </c>
      <c r="P3002" t="str">
        <v/>
      </c>
      <c r="Q3002" t="str">
        <v/>
      </c>
      <c r="R3002" t="str">
        <v>0d51a686-652b-478f-9502-50b11abafa54</v>
      </c>
      <c r="S3002" t="str">
        <v>94279771-0dd8-44b8-955b-275714b1489b</v>
      </c>
      <c r="T3002" t="str">
        <v>d6b7aef7-6c6c-4c65-bbda-83fbda7ba345</v>
      </c>
      <c r="U3002" t="str">
        <v>ICE003001</v>
      </c>
      <c r="V3002" t="b">
        <f>ISNUMBER(MATCH( ""&amp; T3002,  Emploees!AC:AC,0))</f>
        <v>0</v>
      </c>
      <c r="W3002" t="b">
        <f>IF(V3002,FALSE,ISNUMBER(MATCH(T3002,Emploees!B:B,0)))</f>
        <v>0</v>
      </c>
      <c r="X3002" t="b">
        <v>1</v>
      </c>
      <c r="Y3002" t="e">
        <f>MATCH(ROW(),Sheet2!$A$2:$A$8,0)</f>
        <v>#N/A</v>
      </c>
    </row>
    <row r="3003" spans="1:25" hidden="1" x14ac:dyDescent="0.25">
      <c r="A3003" t="str">
        <v>ომოფოქსი</v>
      </c>
      <c r="B3003" t="str">
        <v>405422733</v>
      </c>
      <c r="C3003" s="19" t="str">
        <v/>
      </c>
      <c r="E3003" t="str">
        <v/>
      </c>
      <c r="F3003" t="str">
        <v/>
      </c>
      <c r="H3003" t="str">
        <v/>
      </c>
      <c r="I3003" t="str">
        <v/>
      </c>
      <c r="J3003" t="str">
        <v/>
      </c>
      <c r="K3003" t="str">
        <v>GE11BG0000000382441445GEL</v>
      </c>
      <c r="M3003" t="str">
        <v/>
      </c>
      <c r="N3003" t="str">
        <v/>
      </c>
      <c r="O3003" t="str">
        <v/>
      </c>
      <c r="P3003" t="str">
        <v/>
      </c>
      <c r="Q3003" t="str">
        <v/>
      </c>
      <c r="R3003" t="str">
        <v>0d51a686-652b-478f-9502-50b11abafa54</v>
      </c>
      <c r="S3003" t="str">
        <v>94279771-0dd8-44b8-955b-275714b1489b</v>
      </c>
      <c r="T3003" t="str">
        <v>0594c4c1-ac84-4d1c-ab47-acc81f8841b1</v>
      </c>
      <c r="U3003" t="str">
        <v>ICE003002</v>
      </c>
      <c r="V3003" t="b">
        <f>ISNUMBER(MATCH( ""&amp; T3003,  Emploees!AC:AC,0))</f>
        <v>0</v>
      </c>
      <c r="W3003" t="b">
        <f>IF(V3003,FALSE,ISNUMBER(MATCH(T3003,Emploees!B:B,0)))</f>
        <v>0</v>
      </c>
      <c r="X3003" t="b">
        <v>1</v>
      </c>
      <c r="Y3003" t="e">
        <f>MATCH(ROW(),Sheet2!$A$2:$A$8,0)</f>
        <v>#N/A</v>
      </c>
    </row>
    <row r="3004" spans="1:25" hidden="1" x14ac:dyDescent="0.25">
      <c r="A3004" t="str">
        <v>დიტეილინგ ჯორჯია</v>
      </c>
      <c r="B3004" t="str">
        <v>405337540</v>
      </c>
      <c r="C3004" s="19" t="str">
        <v/>
      </c>
      <c r="E3004" t="str">
        <v/>
      </c>
      <c r="F3004" t="str">
        <v/>
      </c>
      <c r="H3004" t="str">
        <v/>
      </c>
      <c r="I3004" t="str">
        <v/>
      </c>
      <c r="J3004" t="str">
        <v/>
      </c>
      <c r="K3004" t="str">
        <v>GE61BG0000000161522269GEL</v>
      </c>
      <c r="M3004" t="str">
        <v/>
      </c>
      <c r="N3004" t="str">
        <v/>
      </c>
      <c r="O3004" t="str">
        <v/>
      </c>
      <c r="P3004" t="str">
        <v/>
      </c>
      <c r="Q3004" t="str">
        <v/>
      </c>
      <c r="R3004" t="str">
        <v>0d51a686-652b-478f-9502-50b11abafa54</v>
      </c>
      <c r="S3004" t="str">
        <v>94279771-0dd8-44b8-955b-275714b1489b</v>
      </c>
      <c r="T3004" t="str">
        <v>e2bbb734-36fe-4bf8-be48-089d2c33ab6a</v>
      </c>
      <c r="U3004" t="str">
        <v>ICE003003</v>
      </c>
      <c r="V3004" t="b">
        <f>ISNUMBER(MATCH( ""&amp; T3004,  Emploees!AC:AC,0))</f>
        <v>0</v>
      </c>
      <c r="W3004" t="b">
        <f>IF(V3004,FALSE,ISNUMBER(MATCH(T3004,Emploees!B:B,0)))</f>
        <v>0</v>
      </c>
      <c r="X3004" t="b">
        <v>1</v>
      </c>
      <c r="Y3004" t="e">
        <f>MATCH(ROW(),Sheet2!$A$2:$A$8,0)</f>
        <v>#N/A</v>
      </c>
    </row>
    <row r="3005" spans="1:25" hidden="1" x14ac:dyDescent="0.25">
      <c r="A3005" t="str">
        <v>სილექს გრუპ, 404617688</v>
      </c>
      <c r="B3005" t="str">
        <v>404617688</v>
      </c>
      <c r="C3005" s="19" t="str">
        <v/>
      </c>
      <c r="E3005" t="str">
        <v/>
      </c>
      <c r="F3005" t="str">
        <v/>
      </c>
      <c r="H3005" t="str">
        <v/>
      </c>
      <c r="I3005" t="str">
        <v/>
      </c>
      <c r="J3005" t="str">
        <v/>
      </c>
      <c r="K3005" t="str">
        <v>GE88TB7848936080100006</v>
      </c>
      <c r="M3005" t="str">
        <v/>
      </c>
      <c r="N3005" t="str">
        <v/>
      </c>
      <c r="O3005" t="str">
        <v/>
      </c>
      <c r="P3005" t="str">
        <v/>
      </c>
      <c r="Q3005" t="str">
        <v/>
      </c>
      <c r="R3005" t="str">
        <v>0d51a686-652b-478f-9502-50b11abafa54</v>
      </c>
      <c r="S3005" t="str">
        <v>94279771-0dd8-44b8-955b-275714b1489b</v>
      </c>
      <c r="T3005" t="str">
        <v>3873a3a8-150d-4618-9c26-f778c387522b</v>
      </c>
      <c r="U3005" t="str">
        <v>ICE003004</v>
      </c>
      <c r="V3005" t="b">
        <f>ISNUMBER(MATCH( ""&amp; T3005,  Emploees!AC:AC,0))</f>
        <v>0</v>
      </c>
      <c r="W3005" t="b">
        <f>IF(V3005,FALSE,ISNUMBER(MATCH(T3005,Emploees!B:B,0)))</f>
        <v>0</v>
      </c>
      <c r="X3005" t="b">
        <v>1</v>
      </c>
      <c r="Y3005" t="e">
        <f>MATCH(ROW(),Sheet2!$A$2:$A$8,0)</f>
        <v>#N/A</v>
      </c>
    </row>
    <row r="3006" spans="1:25" hidden="1" x14ac:dyDescent="0.25">
      <c r="A3006" t="str">
        <v>სანუს</v>
      </c>
      <c r="B3006" t="str">
        <v>405423288</v>
      </c>
      <c r="C3006" s="19" t="str">
        <v/>
      </c>
      <c r="E3006" t="str">
        <v/>
      </c>
      <c r="F3006" t="str">
        <v/>
      </c>
      <c r="H3006" t="str">
        <v/>
      </c>
      <c r="I3006" t="str">
        <v/>
      </c>
      <c r="J3006" t="str">
        <v/>
      </c>
      <c r="K3006" t="str">
        <v>GE57BG0000000498348051GEL</v>
      </c>
      <c r="M3006" t="str">
        <v/>
      </c>
      <c r="N3006" t="str">
        <v/>
      </c>
      <c r="O3006" t="str">
        <v/>
      </c>
      <c r="P3006" t="str">
        <v/>
      </c>
      <c r="Q3006" t="str">
        <v/>
      </c>
      <c r="R3006" t="str">
        <v>0d51a686-652b-478f-9502-50b11abafa54</v>
      </c>
      <c r="S3006" t="str">
        <v>94279771-0dd8-44b8-955b-275714b1489b</v>
      </c>
      <c r="T3006" t="str">
        <v>6b8ec9d2-f930-4bb8-a28b-c7c2659a8609</v>
      </c>
      <c r="U3006" t="str">
        <v>ICE003005</v>
      </c>
      <c r="V3006" t="b">
        <f>ISNUMBER(MATCH( ""&amp; T3006,  Emploees!AC:AC,0))</f>
        <v>0</v>
      </c>
      <c r="W3006" t="b">
        <f>IF(V3006,FALSE,ISNUMBER(MATCH(T3006,Emploees!B:B,0)))</f>
        <v>0</v>
      </c>
      <c r="X3006" t="b">
        <v>1</v>
      </c>
      <c r="Y3006" t="e">
        <f>MATCH(ROW(),Sheet2!$A$2:$A$8,0)</f>
        <v>#N/A</v>
      </c>
    </row>
    <row r="3007" spans="1:25" hidden="1" x14ac:dyDescent="0.25">
      <c r="A3007" t="str">
        <v>ბრავა 1, 405289637</v>
      </c>
      <c r="B3007" t="str">
        <v>405289637</v>
      </c>
      <c r="C3007" s="19" t="str">
        <v/>
      </c>
      <c r="E3007" t="str">
        <v/>
      </c>
      <c r="F3007" t="str">
        <v/>
      </c>
      <c r="H3007" t="str">
        <v/>
      </c>
      <c r="I3007" t="str">
        <v/>
      </c>
      <c r="J3007" t="str">
        <v/>
      </c>
      <c r="K3007" t="str">
        <v>GE59TB7318136080100005</v>
      </c>
      <c r="M3007" t="str">
        <v/>
      </c>
      <c r="N3007" t="str">
        <v/>
      </c>
      <c r="O3007" t="str">
        <v/>
      </c>
      <c r="P3007" t="str">
        <v/>
      </c>
      <c r="Q3007" t="str">
        <v/>
      </c>
      <c r="R3007" t="str">
        <v>0d51a686-652b-478f-9502-50b11abafa54</v>
      </c>
      <c r="S3007" t="str">
        <v>94279771-0dd8-44b8-955b-275714b1489b</v>
      </c>
      <c r="T3007" t="str">
        <v>38d65fa5-e9ac-4416-9f93-40ab444e2a8d</v>
      </c>
      <c r="U3007" t="str">
        <v>ICE003006</v>
      </c>
      <c r="V3007" t="b">
        <f>ISNUMBER(MATCH( ""&amp; T3007,  Emploees!AC:AC,0))</f>
        <v>0</v>
      </c>
      <c r="W3007" t="b">
        <f>IF(V3007,FALSE,ISNUMBER(MATCH(T3007,Emploees!B:B,0)))</f>
        <v>0</v>
      </c>
      <c r="X3007" t="b">
        <v>1</v>
      </c>
      <c r="Y3007" t="e">
        <f>MATCH(ROW(),Sheet2!$A$2:$A$8,0)</f>
        <v>#N/A</v>
      </c>
    </row>
    <row r="3008" spans="1:25" hidden="1" x14ac:dyDescent="0.25">
      <c r="A3008" t="str">
        <v>ევიდენს</v>
      </c>
      <c r="B3008" t="str">
        <v>405474534</v>
      </c>
      <c r="C3008" s="19" t="str">
        <v/>
      </c>
      <c r="E3008" t="str">
        <v/>
      </c>
      <c r="F3008" t="str">
        <v/>
      </c>
      <c r="H3008" t="str">
        <v/>
      </c>
      <c r="I3008" t="str">
        <v/>
      </c>
      <c r="J3008" t="str">
        <v/>
      </c>
      <c r="K3008" t="str">
        <v>GE08BG0000000525701478GEL</v>
      </c>
      <c r="M3008" t="str">
        <v/>
      </c>
      <c r="N3008" t="str">
        <v/>
      </c>
      <c r="O3008" t="str">
        <v/>
      </c>
      <c r="P3008" t="str">
        <v/>
      </c>
      <c r="Q3008" t="str">
        <v/>
      </c>
      <c r="R3008" t="str">
        <v>0d51a686-652b-478f-9502-50b11abafa54</v>
      </c>
      <c r="S3008" t="str">
        <v>94279771-0dd8-44b8-955b-275714b1489b</v>
      </c>
      <c r="T3008" t="str">
        <v>b8c1e826-94d6-4d05-94b2-7b9fbe8ca750</v>
      </c>
      <c r="U3008" t="str">
        <v>ICE003007</v>
      </c>
      <c r="V3008" t="b">
        <f>ISNUMBER(MATCH( ""&amp; T3008,  Emploees!AC:AC,0))</f>
        <v>0</v>
      </c>
      <c r="W3008" t="b">
        <f>IF(V3008,FALSE,ISNUMBER(MATCH(T3008,Emploees!B:B,0)))</f>
        <v>0</v>
      </c>
      <c r="X3008" t="b">
        <v>1</v>
      </c>
      <c r="Y3008" t="e">
        <f>MATCH(ROW(),Sheet2!$A$2:$A$8,0)</f>
        <v>#N/A</v>
      </c>
    </row>
    <row r="3009" spans="1:25" hidden="1" x14ac:dyDescent="0.25">
      <c r="A3009" t="str">
        <v>სოლვერი</v>
      </c>
      <c r="B3009" t="str">
        <v>402195691</v>
      </c>
      <c r="C3009" s="19" t="str">
        <v/>
      </c>
      <c r="E3009" t="str">
        <v/>
      </c>
      <c r="F3009" t="str">
        <v/>
      </c>
      <c r="H3009" t="str">
        <v/>
      </c>
      <c r="I3009" t="str">
        <v/>
      </c>
      <c r="J3009" t="str">
        <v/>
      </c>
      <c r="K3009" t="str">
        <v>GE43TB7158836080100013</v>
      </c>
      <c r="M3009" t="str">
        <v/>
      </c>
      <c r="N3009" t="str">
        <v/>
      </c>
      <c r="O3009" t="str">
        <v/>
      </c>
      <c r="P3009" t="str">
        <v/>
      </c>
      <c r="Q3009" t="str">
        <v/>
      </c>
      <c r="R3009" t="str">
        <v>0d51a686-652b-478f-9502-50b11abafa54</v>
      </c>
      <c r="S3009" t="str">
        <v>94279771-0dd8-44b8-955b-275714b1489b</v>
      </c>
      <c r="T3009" t="str">
        <v>f9f8c06c-70f8-4584-bfdc-f5131d1c81ef</v>
      </c>
      <c r="U3009" t="str">
        <v>ICE003008</v>
      </c>
      <c r="V3009" t="b">
        <f>ISNUMBER(MATCH( ""&amp; T3009,  Emploees!AC:AC,0))</f>
        <v>0</v>
      </c>
      <c r="W3009" t="b">
        <f>IF(V3009,FALSE,ISNUMBER(MATCH(T3009,Emploees!B:B,0)))</f>
        <v>0</v>
      </c>
      <c r="X3009" t="b">
        <v>1</v>
      </c>
      <c r="Y3009" t="e">
        <f>MATCH(ROW(),Sheet2!$A$2:$A$8,0)</f>
        <v>#N/A</v>
      </c>
    </row>
    <row r="3010" spans="1:25" hidden="1" x14ac:dyDescent="0.25">
      <c r="A3010" t="str">
        <v>ობკ, 445519957</v>
      </c>
      <c r="B3010" t="str">
        <v>445519957</v>
      </c>
      <c r="C3010" s="19" t="str">
        <v/>
      </c>
      <c r="E3010" t="str">
        <v/>
      </c>
      <c r="F3010" t="str">
        <v/>
      </c>
      <c r="H3010" t="str">
        <v/>
      </c>
      <c r="I3010" t="str">
        <v/>
      </c>
      <c r="J3010" t="str">
        <v/>
      </c>
      <c r="K3010" t="str">
        <v>GE14TB7152736050100001</v>
      </c>
      <c r="M3010" t="str">
        <v/>
      </c>
      <c r="N3010" t="str">
        <v/>
      </c>
      <c r="O3010" t="str">
        <v/>
      </c>
      <c r="P3010" t="str">
        <v/>
      </c>
      <c r="Q3010" t="str">
        <v/>
      </c>
      <c r="R3010" t="str">
        <v>0d51a686-652b-478f-9502-50b11abafa54</v>
      </c>
      <c r="S3010" t="str">
        <v>94279771-0dd8-44b8-955b-275714b1489b</v>
      </c>
      <c r="T3010" t="str">
        <v>da2708f7-e843-4bd8-9383-e46a01837692</v>
      </c>
      <c r="U3010" t="str">
        <v>ICE003009</v>
      </c>
      <c r="V3010" t="b">
        <f>ISNUMBER(MATCH( ""&amp; T3010,  Emploees!AC:AC,0))</f>
        <v>0</v>
      </c>
      <c r="W3010" t="b">
        <f>IF(V3010,FALSE,ISNUMBER(MATCH(T3010,Emploees!B:B,0)))</f>
        <v>0</v>
      </c>
      <c r="X3010" t="b">
        <v>1</v>
      </c>
      <c r="Y3010" t="e">
        <f>MATCH(ROW(),Sheet2!$A$2:$A$8,0)</f>
        <v>#N/A</v>
      </c>
    </row>
    <row r="3011" spans="1:25" hidden="1" x14ac:dyDescent="0.25">
      <c r="A3011" t="str">
        <v>ფასტ ენდ შაინ ვაკე</v>
      </c>
      <c r="B3011" t="str">
        <v>405444452</v>
      </c>
      <c r="C3011" s="19" t="str">
        <v/>
      </c>
      <c r="E3011" t="str">
        <v/>
      </c>
      <c r="F3011" t="str">
        <v/>
      </c>
      <c r="H3011" t="str">
        <v/>
      </c>
      <c r="I3011" t="str">
        <v/>
      </c>
      <c r="J3011" t="str">
        <v/>
      </c>
      <c r="K3011" t="str">
        <v>GE76TB7290536080100012</v>
      </c>
      <c r="M3011" t="str">
        <v/>
      </c>
      <c r="N3011" t="str">
        <v/>
      </c>
      <c r="O3011" t="str">
        <v/>
      </c>
      <c r="P3011" t="str">
        <v/>
      </c>
      <c r="Q3011" t="str">
        <v/>
      </c>
      <c r="R3011" t="str">
        <v>0d51a686-652b-478f-9502-50b11abafa54</v>
      </c>
      <c r="S3011" t="str">
        <v>94279771-0dd8-44b8-955b-275714b1489b</v>
      </c>
      <c r="T3011" t="str">
        <v>86e29ee5-95a7-4d03-b15c-efa05d527a5e</v>
      </c>
      <c r="U3011" t="str">
        <v>ICE003010</v>
      </c>
      <c r="V3011" t="b">
        <f>ISNUMBER(MATCH( ""&amp; T3011,  Emploees!AC:AC,0))</f>
        <v>0</v>
      </c>
      <c r="W3011" t="b">
        <f>IF(V3011,FALSE,ISNUMBER(MATCH(T3011,Emploees!B:B,0)))</f>
        <v>0</v>
      </c>
      <c r="X3011" t="b">
        <v>1</v>
      </c>
      <c r="Y3011" t="e">
        <f>MATCH(ROW(),Sheet2!$A$2:$A$8,0)</f>
        <v>#N/A</v>
      </c>
    </row>
    <row r="3012" spans="1:25" hidden="1" x14ac:dyDescent="0.25">
      <c r="A3012" t="str">
        <v>უსაფრთხოების სამსახური</v>
      </c>
      <c r="B3012" t="str">
        <v>445452135</v>
      </c>
      <c r="C3012" s="19" t="str">
        <v/>
      </c>
      <c r="E3012" t="str">
        <v/>
      </c>
      <c r="F3012" t="str">
        <v/>
      </c>
      <c r="H3012" t="str">
        <v/>
      </c>
      <c r="I3012" t="str">
        <v/>
      </c>
      <c r="J3012" t="str">
        <v/>
      </c>
      <c r="K3012" t="str">
        <v>GE96TB7931436080100005</v>
      </c>
      <c r="M3012" t="str">
        <v/>
      </c>
      <c r="N3012" t="str">
        <v/>
      </c>
      <c r="O3012" t="str">
        <v/>
      </c>
      <c r="P3012" t="str">
        <v/>
      </c>
      <c r="Q3012" t="str">
        <v/>
      </c>
      <c r="R3012" t="str">
        <v>0d51a686-652b-478f-9502-50b11abafa54</v>
      </c>
      <c r="S3012" t="str">
        <v>94279771-0dd8-44b8-955b-275714b1489b</v>
      </c>
      <c r="T3012" t="str">
        <v>470365c0-86da-449a-aacf-b69a93770bff</v>
      </c>
      <c r="U3012" t="str">
        <v>ICE003011</v>
      </c>
      <c r="V3012" t="b">
        <f>ISNUMBER(MATCH( ""&amp; T3012,  Emploees!AC:AC,0))</f>
        <v>0</v>
      </c>
      <c r="W3012" t="b">
        <f>IF(V3012,FALSE,ISNUMBER(MATCH(T3012,Emploees!B:B,0)))</f>
        <v>0</v>
      </c>
      <c r="X3012" t="b">
        <v>1</v>
      </c>
      <c r="Y3012" t="e">
        <f>MATCH(ROW(),Sheet2!$A$2:$A$8,0)</f>
        <v>#N/A</v>
      </c>
    </row>
    <row r="3013" spans="1:25" hidden="1" x14ac:dyDescent="0.25">
      <c r="A3013" t="str">
        <v>ოლ ფროფერთი ჯი</v>
      </c>
      <c r="B3013" t="str">
        <v>404449272</v>
      </c>
      <c r="C3013" s="19" t="str">
        <v/>
      </c>
      <c r="E3013" t="str">
        <v/>
      </c>
      <c r="F3013" t="str">
        <v/>
      </c>
      <c r="H3013" t="str">
        <v/>
      </c>
      <c r="I3013" t="str">
        <v/>
      </c>
      <c r="J3013" t="str">
        <v/>
      </c>
      <c r="K3013" t="str">
        <v>GE62TB7355236020100007</v>
      </c>
      <c r="M3013" t="str">
        <v/>
      </c>
      <c r="N3013" t="str">
        <v/>
      </c>
      <c r="O3013" t="str">
        <v/>
      </c>
      <c r="P3013" t="str">
        <v/>
      </c>
      <c r="Q3013" t="str">
        <v/>
      </c>
      <c r="R3013" t="str">
        <v>0d51a686-652b-478f-9502-50b11abafa54</v>
      </c>
      <c r="S3013" t="str">
        <v>94279771-0dd8-44b8-955b-275714b1489b</v>
      </c>
      <c r="T3013" t="str">
        <v>32ab401a-28c7-41e7-9bdc-bf07287a98bb</v>
      </c>
      <c r="U3013" t="str">
        <v>ICE003012</v>
      </c>
      <c r="V3013" t="b">
        <f>ISNUMBER(MATCH( ""&amp; T3013,  Emploees!AC:AC,0))</f>
        <v>0</v>
      </c>
      <c r="W3013" t="b">
        <f>IF(V3013,FALSE,ISNUMBER(MATCH(T3013,Emploees!B:B,0)))</f>
        <v>0</v>
      </c>
      <c r="X3013" t="b">
        <v>1</v>
      </c>
      <c r="Y3013" t="e">
        <f>MATCH(ROW(),Sheet2!$A$2:$A$8,0)</f>
        <v>#N/A</v>
      </c>
    </row>
    <row r="3014" spans="1:25" hidden="1" x14ac:dyDescent="0.25">
      <c r="A3014" t="str">
        <v>3D 3დე</v>
      </c>
      <c r="B3014" t="str">
        <v>406104512</v>
      </c>
      <c r="C3014" s="19" t="str">
        <v/>
      </c>
      <c r="E3014" t="str">
        <v/>
      </c>
      <c r="F3014" t="str">
        <v/>
      </c>
      <c r="H3014" t="str">
        <v/>
      </c>
      <c r="I3014" t="str">
        <v/>
      </c>
      <c r="J3014" t="str">
        <v/>
      </c>
      <c r="K3014" t="str">
        <v>GE93BG0000000358745100GEL</v>
      </c>
      <c r="M3014" t="str">
        <v/>
      </c>
      <c r="N3014" t="str">
        <v/>
      </c>
      <c r="O3014" t="str">
        <v/>
      </c>
      <c r="P3014" t="str">
        <v/>
      </c>
      <c r="Q3014" t="str">
        <v/>
      </c>
      <c r="R3014" t="str">
        <v>0d51a686-652b-478f-9502-50b11abafa54</v>
      </c>
      <c r="S3014" t="str">
        <v>94279771-0dd8-44b8-955b-275714b1489b</v>
      </c>
      <c r="T3014" t="str">
        <v>e72e0753-ec8d-4b6a-849b-1652ff1faed3</v>
      </c>
      <c r="U3014" t="str">
        <v>ICE003013</v>
      </c>
      <c r="V3014" t="b">
        <f>ISNUMBER(MATCH( ""&amp; T3014,  Emploees!AC:AC,0))</f>
        <v>0</v>
      </c>
      <c r="W3014" t="b">
        <f>IF(V3014,FALSE,ISNUMBER(MATCH(T3014,Emploees!B:B,0)))</f>
        <v>0</v>
      </c>
      <c r="X3014" t="b">
        <v>1</v>
      </c>
      <c r="Y3014" t="e">
        <f>MATCH(ROW(),Sheet2!$A$2:$A$8,0)</f>
        <v>#N/A</v>
      </c>
    </row>
    <row r="3015" spans="1:25" hidden="1" x14ac:dyDescent="0.25">
      <c r="A3015" t="str">
        <v>მედიგრუპი</v>
      </c>
      <c r="B3015" t="str">
        <v>400298842</v>
      </c>
      <c r="C3015" s="19" t="str">
        <v/>
      </c>
      <c r="E3015" t="str">
        <v/>
      </c>
      <c r="F3015" t="str">
        <v/>
      </c>
      <c r="H3015" t="str">
        <v/>
      </c>
      <c r="I3015" t="str">
        <v/>
      </c>
      <c r="J3015" t="str">
        <v/>
      </c>
      <c r="K3015" t="str">
        <v>GE44TB7869836060100002</v>
      </c>
      <c r="M3015" t="str">
        <v/>
      </c>
      <c r="N3015" t="str">
        <v/>
      </c>
      <c r="O3015" t="str">
        <v/>
      </c>
      <c r="P3015" t="str">
        <v/>
      </c>
      <c r="Q3015" t="str">
        <v/>
      </c>
      <c r="R3015" t="str">
        <v>0d51a686-652b-478f-9502-50b11abafa54</v>
      </c>
      <c r="S3015" t="str">
        <v>94279771-0dd8-44b8-955b-275714b1489b</v>
      </c>
      <c r="T3015" t="str">
        <v>3b722b35-e484-4726-99f3-e744e20aec8e</v>
      </c>
      <c r="U3015" t="str">
        <v>ICE003014</v>
      </c>
      <c r="V3015" t="b">
        <f>ISNUMBER(MATCH( ""&amp; T3015,  Emploees!AC:AC,0))</f>
        <v>0</v>
      </c>
      <c r="W3015" t="b">
        <f>IF(V3015,FALSE,ISNUMBER(MATCH(T3015,Emploees!B:B,0)))</f>
        <v>0</v>
      </c>
      <c r="X3015" t="b">
        <v>1</v>
      </c>
      <c r="Y3015" t="e">
        <f>MATCH(ROW(),Sheet2!$A$2:$A$8,0)</f>
        <v>#N/A</v>
      </c>
    </row>
    <row r="3016" spans="1:25" hidden="1" x14ac:dyDescent="0.25">
      <c r="A3016" t="str">
        <v>ინტერკონტაქტი</v>
      </c>
      <c r="B3016" t="str">
        <v>62004004363</v>
      </c>
      <c r="C3016" s="19" t="str">
        <v/>
      </c>
      <c r="E3016" t="str">
        <v/>
      </c>
      <c r="F3016" t="str">
        <v/>
      </c>
      <c r="H3016" t="str">
        <v/>
      </c>
      <c r="I3016" t="str">
        <v/>
      </c>
      <c r="J3016" t="str">
        <v/>
      </c>
      <c r="K3016" t="str">
        <v>GE67TB7359336020100003</v>
      </c>
      <c r="M3016" t="str">
        <v/>
      </c>
      <c r="N3016" t="str">
        <v/>
      </c>
      <c r="O3016" t="str">
        <v/>
      </c>
      <c r="P3016" t="str">
        <v/>
      </c>
      <c r="Q3016" t="str">
        <v/>
      </c>
      <c r="R3016" t="str">
        <v>0d51a686-652b-478f-9502-50b11abafa54</v>
      </c>
      <c r="S3016" t="str">
        <v>94279771-0dd8-44b8-955b-275714b1489b</v>
      </c>
      <c r="T3016" t="str">
        <v>99dcc7d3-03b5-4547-a27f-7b3e8b6afbd1</v>
      </c>
      <c r="U3016" t="str">
        <v>ICE003015</v>
      </c>
      <c r="V3016" t="b">
        <f>ISNUMBER(MATCH( ""&amp; T3016,  Emploees!AC:AC,0))</f>
        <v>0</v>
      </c>
      <c r="W3016" t="b">
        <f>IF(V3016,FALSE,ISNUMBER(MATCH(T3016,Emploees!B:B,0)))</f>
        <v>0</v>
      </c>
      <c r="X3016" t="b">
        <v>1</v>
      </c>
      <c r="Y3016" t="e">
        <f>MATCH(ROW(),Sheet2!$A$2:$A$8,0)</f>
        <v>#N/A</v>
      </c>
    </row>
    <row r="3017" spans="1:25" hidden="1" x14ac:dyDescent="0.25">
      <c r="A3017" t="str">
        <v>მეტრო სერვის+</v>
      </c>
      <c r="B3017" t="str">
        <v>205150352</v>
      </c>
      <c r="C3017" s="19" t="str">
        <v/>
      </c>
      <c r="E3017" t="str">
        <v/>
      </c>
      <c r="F3017" t="str">
        <v/>
      </c>
      <c r="H3017" t="str">
        <v/>
      </c>
      <c r="I3017" t="str">
        <v/>
      </c>
      <c r="J3017" t="str">
        <v/>
      </c>
      <c r="K3017" t="str">
        <v>GE67BG0000000015021800GEL</v>
      </c>
      <c r="M3017" t="str">
        <v/>
      </c>
      <c r="N3017" t="str">
        <v/>
      </c>
      <c r="O3017" t="str">
        <v/>
      </c>
      <c r="P3017" t="str">
        <v/>
      </c>
      <c r="Q3017" t="str">
        <v/>
      </c>
      <c r="R3017" t="str">
        <v>0d51a686-652b-478f-9502-50b11abafa54</v>
      </c>
      <c r="S3017" t="str">
        <v>94279771-0dd8-44b8-955b-275714b1489b</v>
      </c>
      <c r="T3017" t="str">
        <v>c0ceeace-3f12-4f5d-bb0d-08e28876fb92</v>
      </c>
      <c r="U3017" t="str">
        <v>ICE003016</v>
      </c>
      <c r="V3017" t="b">
        <f>ISNUMBER(MATCH( ""&amp; T3017,  Emploees!AC:AC,0))</f>
        <v>0</v>
      </c>
      <c r="W3017" t="b">
        <f>IF(V3017,FALSE,ISNUMBER(MATCH(T3017,Emploees!B:B,0)))</f>
        <v>0</v>
      </c>
      <c r="X3017" t="b">
        <v>1</v>
      </c>
      <c r="Y3017" t="e">
        <f>MATCH(ROW(),Sheet2!$A$2:$A$8,0)</f>
        <v>#N/A</v>
      </c>
    </row>
    <row r="3018" spans="1:25" hidden="1" x14ac:dyDescent="0.25">
      <c r="A3018" t="str">
        <v>იბერკომპანი</v>
      </c>
      <c r="B3018" t="str">
        <v>231963818</v>
      </c>
      <c r="C3018" s="19" t="str">
        <v/>
      </c>
      <c r="E3018" t="str">
        <v/>
      </c>
      <c r="F3018" t="str">
        <v/>
      </c>
      <c r="H3018" t="str">
        <v/>
      </c>
      <c r="I3018" t="str">
        <v/>
      </c>
      <c r="J3018" t="str">
        <v/>
      </c>
      <c r="K3018" t="str">
        <v>GE30BG0000000121695500GEL</v>
      </c>
      <c r="M3018" t="str">
        <v/>
      </c>
      <c r="N3018" t="str">
        <v/>
      </c>
      <c r="O3018" t="str">
        <v/>
      </c>
      <c r="P3018" t="str">
        <v/>
      </c>
      <c r="Q3018" t="str">
        <v/>
      </c>
      <c r="R3018" t="str">
        <v>0d51a686-652b-478f-9502-50b11abafa54</v>
      </c>
      <c r="S3018" t="str">
        <v>94279771-0dd8-44b8-955b-275714b1489b</v>
      </c>
      <c r="T3018" t="str">
        <v>bd310181-a85c-497d-88fb-3c21f15efe0a</v>
      </c>
      <c r="U3018" t="str">
        <v>ICE003017</v>
      </c>
      <c r="V3018" t="b">
        <f>ISNUMBER(MATCH( ""&amp; T3018,  Emploees!AC:AC,0))</f>
        <v>0</v>
      </c>
      <c r="W3018" t="b">
        <f>IF(V3018,FALSE,ISNUMBER(MATCH(T3018,Emploees!B:B,0)))</f>
        <v>0</v>
      </c>
      <c r="X3018" t="b">
        <v>1</v>
      </c>
      <c r="Y3018" t="e">
        <f>MATCH(ROW(),Sheet2!$A$2:$A$8,0)</f>
        <v>#N/A</v>
      </c>
    </row>
    <row r="3019" spans="1:25" hidden="1" x14ac:dyDescent="0.25">
      <c r="A3019" t="str">
        <v>კონტური 2013</v>
      </c>
      <c r="B3019" t="str">
        <v>416308640</v>
      </c>
      <c r="C3019" s="19" t="str">
        <v/>
      </c>
      <c r="E3019" t="str">
        <v/>
      </c>
      <c r="F3019" t="str">
        <v/>
      </c>
      <c r="H3019" t="str">
        <v/>
      </c>
      <c r="I3019" t="str">
        <v/>
      </c>
      <c r="J3019" t="str">
        <v/>
      </c>
      <c r="K3019" t="str">
        <v>GE45TB7121436080100004</v>
      </c>
      <c r="M3019" t="str">
        <v/>
      </c>
      <c r="N3019" t="str">
        <v/>
      </c>
      <c r="O3019" t="str">
        <v/>
      </c>
      <c r="P3019" t="str">
        <v/>
      </c>
      <c r="Q3019" t="str">
        <v/>
      </c>
      <c r="R3019" t="str">
        <v>0d51a686-652b-478f-9502-50b11abafa54</v>
      </c>
      <c r="S3019" t="str">
        <v>94279771-0dd8-44b8-955b-275714b1489b</v>
      </c>
      <c r="T3019" t="str">
        <v>fb577408-276a-4a66-acf6-f8d045219c50</v>
      </c>
      <c r="U3019" t="str">
        <v>ICE003018</v>
      </c>
      <c r="V3019" t="b">
        <f>ISNUMBER(MATCH( ""&amp; T3019,  Emploees!AC:AC,0))</f>
        <v>0</v>
      </c>
      <c r="W3019" t="b">
        <f>IF(V3019,FALSE,ISNUMBER(MATCH(T3019,Emploees!B:B,0)))</f>
        <v>0</v>
      </c>
      <c r="X3019" t="b">
        <v>1</v>
      </c>
      <c r="Y3019" t="e">
        <f>MATCH(ROW(),Sheet2!$A$2:$A$8,0)</f>
        <v>#N/A</v>
      </c>
    </row>
    <row r="3020" spans="1:25" hidden="1" x14ac:dyDescent="0.25">
      <c r="A3020" t="str">
        <v>გოლდ მოტორსი</v>
      </c>
      <c r="B3020" t="str">
        <v>440186166</v>
      </c>
      <c r="C3020" s="19" t="str">
        <v/>
      </c>
      <c r="E3020" t="str">
        <v/>
      </c>
      <c r="F3020" t="str">
        <v/>
      </c>
      <c r="H3020" t="str">
        <v/>
      </c>
      <c r="I3020" t="str">
        <v/>
      </c>
      <c r="J3020" t="str">
        <v/>
      </c>
      <c r="K3020" t="str">
        <v>GE49BG0000000206888900GEL</v>
      </c>
      <c r="M3020" t="str">
        <v/>
      </c>
      <c r="N3020" t="str">
        <v/>
      </c>
      <c r="O3020" t="str">
        <v/>
      </c>
      <c r="P3020" t="str">
        <v/>
      </c>
      <c r="Q3020" t="str">
        <v/>
      </c>
      <c r="R3020" t="str">
        <v>0d51a686-652b-478f-9502-50b11abafa54</v>
      </c>
      <c r="S3020" t="str">
        <v>94279771-0dd8-44b8-955b-275714b1489b</v>
      </c>
      <c r="T3020" t="str">
        <v>df45321d-7977-4fae-a127-bfcb0c54bd8c</v>
      </c>
      <c r="U3020" t="str">
        <v>ICE003019</v>
      </c>
      <c r="V3020" t="b">
        <f>ISNUMBER(MATCH( ""&amp; T3020,  Emploees!AC:AC,0))</f>
        <v>0</v>
      </c>
      <c r="W3020" t="b">
        <f>IF(V3020,FALSE,ISNUMBER(MATCH(T3020,Emploees!B:B,0)))</f>
        <v>0</v>
      </c>
      <c r="X3020" t="b">
        <v>1</v>
      </c>
      <c r="Y3020" t="e">
        <f>MATCH(ROW(),Sheet2!$A$2:$A$8,0)</f>
        <v>#N/A</v>
      </c>
    </row>
    <row r="3021" spans="1:25" hidden="1" x14ac:dyDescent="0.25">
      <c r="A3021" t="str">
        <v>კირბი 2007</v>
      </c>
      <c r="B3021" t="str">
        <v>205223827</v>
      </c>
      <c r="C3021" s="19" t="str">
        <v/>
      </c>
      <c r="E3021" t="str">
        <v/>
      </c>
      <c r="F3021" t="str">
        <v/>
      </c>
      <c r="H3021" t="str">
        <v/>
      </c>
      <c r="I3021" t="str">
        <v/>
      </c>
      <c r="J3021" t="str">
        <v/>
      </c>
      <c r="K3021" t="str">
        <v>GE61BG0000000872369600GEL</v>
      </c>
      <c r="M3021" t="str">
        <v/>
      </c>
      <c r="N3021" t="str">
        <v/>
      </c>
      <c r="O3021" t="str">
        <v/>
      </c>
      <c r="P3021" t="str">
        <v/>
      </c>
      <c r="Q3021" t="str">
        <v/>
      </c>
      <c r="R3021" t="str">
        <v>0d51a686-652b-478f-9502-50b11abafa54</v>
      </c>
      <c r="S3021" t="str">
        <v>94279771-0dd8-44b8-955b-275714b1489b</v>
      </c>
      <c r="T3021" t="str">
        <v>29563421-f189-47c0-92fc-b618bb3ab713</v>
      </c>
      <c r="U3021" t="str">
        <v>ICE003020</v>
      </c>
      <c r="V3021" t="b">
        <f>ISNUMBER(MATCH( ""&amp; T3021,  Emploees!AC:AC,0))</f>
        <v>0</v>
      </c>
      <c r="W3021" t="b">
        <f>IF(V3021,FALSE,ISNUMBER(MATCH(T3021,Emploees!B:B,0)))</f>
        <v>0</v>
      </c>
      <c r="X3021" t="b">
        <v>1</v>
      </c>
      <c r="Y3021" t="e">
        <f>MATCH(ROW(),Sheet2!$A$2:$A$8,0)</f>
        <v>#N/A</v>
      </c>
    </row>
    <row r="3022" spans="1:25" hidden="1" x14ac:dyDescent="0.25">
      <c r="A3022" t="str">
        <v>ფოსტალონ</v>
      </c>
      <c r="B3022" t="str">
        <v>405124725</v>
      </c>
      <c r="C3022" s="19" t="str">
        <v/>
      </c>
      <c r="E3022" t="str">
        <v/>
      </c>
      <c r="F3022" t="str">
        <v/>
      </c>
      <c r="H3022" t="str">
        <v/>
      </c>
      <c r="I3022" t="str">
        <v/>
      </c>
      <c r="J3022" t="str">
        <v/>
      </c>
      <c r="K3022" t="str">
        <v>GE87BG0000000587309800GEL</v>
      </c>
      <c r="M3022" t="str">
        <v/>
      </c>
      <c r="N3022" t="str">
        <v/>
      </c>
      <c r="O3022" t="str">
        <v/>
      </c>
      <c r="P3022" t="str">
        <v/>
      </c>
      <c r="Q3022" t="str">
        <v/>
      </c>
      <c r="R3022" t="str">
        <v>0d51a686-652b-478f-9502-50b11abafa54</v>
      </c>
      <c r="S3022" t="str">
        <v>94279771-0dd8-44b8-955b-275714b1489b</v>
      </c>
      <c r="T3022" t="str">
        <v>294e76e5-2ef1-4809-bb3b-781074192e21</v>
      </c>
      <c r="U3022" t="str">
        <v>ICE003021</v>
      </c>
      <c r="V3022" t="b">
        <f>ISNUMBER(MATCH( ""&amp; T3022,  Emploees!AC:AC,0))</f>
        <v>0</v>
      </c>
      <c r="W3022" t="b">
        <f>IF(V3022,FALSE,ISNUMBER(MATCH(T3022,Emploees!B:B,0)))</f>
        <v>0</v>
      </c>
      <c r="X3022" t="b">
        <v>1</v>
      </c>
      <c r="Y3022" t="e">
        <f>MATCH(ROW(),Sheet2!$A$2:$A$8,0)</f>
        <v>#N/A</v>
      </c>
    </row>
    <row r="3023" spans="1:25" hidden="1" x14ac:dyDescent="0.25">
      <c r="A3023" t="str">
        <v>ინდი</v>
      </c>
      <c r="B3023" t="str">
        <v>151002257</v>
      </c>
      <c r="C3023" s="19" t="str">
        <v/>
      </c>
      <c r="E3023" t="str">
        <v/>
      </c>
      <c r="F3023" t="str">
        <v/>
      </c>
      <c r="H3023" t="str">
        <v/>
      </c>
      <c r="I3023" t="str">
        <v/>
      </c>
      <c r="J3023" t="str">
        <v/>
      </c>
      <c r="K3023" t="str">
        <v>GE16BG0000000320389000GEL</v>
      </c>
      <c r="M3023" t="str">
        <v/>
      </c>
      <c r="N3023" t="str">
        <v/>
      </c>
      <c r="O3023" t="str">
        <v/>
      </c>
      <c r="P3023" t="str">
        <v/>
      </c>
      <c r="Q3023" t="str">
        <v/>
      </c>
      <c r="R3023" t="str">
        <v>0d51a686-652b-478f-9502-50b11abafa54</v>
      </c>
      <c r="S3023" t="str">
        <v>94279771-0dd8-44b8-955b-275714b1489b</v>
      </c>
      <c r="T3023" t="str">
        <v>cdc60f7b-123b-4834-ae07-10ba177b27c3</v>
      </c>
      <c r="U3023" t="str">
        <v>ICE003022</v>
      </c>
      <c r="V3023" t="b">
        <f>ISNUMBER(MATCH( ""&amp; T3023,  Emploees!AC:AC,0))</f>
        <v>0</v>
      </c>
      <c r="W3023" t="b">
        <f>IF(V3023,FALSE,ISNUMBER(MATCH(T3023,Emploees!B:B,0)))</f>
        <v>0</v>
      </c>
      <c r="X3023" t="b">
        <v>1</v>
      </c>
      <c r="Y3023" t="e">
        <f>MATCH(ROW(),Sheet2!$A$2:$A$8,0)</f>
        <v>#N/A</v>
      </c>
    </row>
    <row r="3024" spans="1:25" hidden="1" x14ac:dyDescent="0.25">
      <c r="A3024" t="str">
        <v>ომარ ამაღლობელი</v>
      </c>
      <c r="B3024" t="str">
        <v>01030051123</v>
      </c>
      <c r="C3024" s="19" t="str">
        <v/>
      </c>
      <c r="E3024" t="str">
        <v>Male</v>
      </c>
      <c r="F3024" t="str">
        <v/>
      </c>
      <c r="H3024" t="str">
        <v/>
      </c>
      <c r="I3024" t="str">
        <v/>
      </c>
      <c r="J3024" t="str">
        <v/>
      </c>
      <c r="K3024" t="str">
        <v>GE74LB0112137825544000</v>
      </c>
      <c r="M3024" t="str">
        <v/>
      </c>
      <c r="N3024" t="str">
        <v/>
      </c>
      <c r="O3024" t="str">
        <v/>
      </c>
      <c r="P3024" t="str">
        <v/>
      </c>
      <c r="Q3024" t="str">
        <v/>
      </c>
      <c r="R3024" t="str">
        <v>ba538574-e93f-4ce8-a780-667b61fc970a</v>
      </c>
      <c r="S3024" t="str">
        <v>94279771-0dd8-44b8-955b-275714b1489b</v>
      </c>
      <c r="T3024" t="str">
        <v>a93b1c00-77cb-4bcb-b704-e871f10ad954</v>
      </c>
      <c r="U3024" t="str">
        <v>ICE003023</v>
      </c>
      <c r="V3024" t="b">
        <f>ISNUMBER(MATCH( ""&amp; T3024,  Emploees!AC:AC,0))</f>
        <v>0</v>
      </c>
      <c r="W3024" t="b">
        <f>IF(V3024,FALSE,ISNUMBER(MATCH(T3024,Emploees!B:B,0)))</f>
        <v>0</v>
      </c>
      <c r="X3024" t="b">
        <v>1</v>
      </c>
      <c r="Y3024" t="e">
        <f>MATCH(ROW(),Sheet2!$A$2:$A$8,0)</f>
        <v>#N/A</v>
      </c>
    </row>
    <row r="3025" spans="1:25" hidden="1" x14ac:dyDescent="0.25">
      <c r="A3025" t="str">
        <v>მიხეილ ხოფერია</v>
      </c>
      <c r="B3025" t="str">
        <v>61001000486</v>
      </c>
      <c r="C3025" s="19" t="str">
        <v/>
      </c>
      <c r="E3025" t="str">
        <v>Male</v>
      </c>
      <c r="F3025" t="str">
        <v/>
      </c>
      <c r="H3025" t="str">
        <v/>
      </c>
      <c r="I3025" t="str">
        <v/>
      </c>
      <c r="J3025" t="str">
        <v/>
      </c>
      <c r="K3025" t="str">
        <v>GE30BG0000000160765742GEL</v>
      </c>
      <c r="M3025" t="str">
        <v/>
      </c>
      <c r="N3025" t="str">
        <v/>
      </c>
      <c r="O3025" t="str">
        <v/>
      </c>
      <c r="P3025" t="str">
        <v/>
      </c>
      <c r="Q3025" t="str">
        <v/>
      </c>
      <c r="R3025" t="str">
        <v>ba538574-e93f-4ce8-a780-667b61fc970a</v>
      </c>
      <c r="S3025" t="str">
        <v>94279771-0dd8-44b8-955b-275714b1489b</v>
      </c>
      <c r="T3025" t="str">
        <v>c40cc216-004f-4d24-adb6-ea3d3db09adc</v>
      </c>
      <c r="U3025" t="str">
        <v>ICE003024</v>
      </c>
      <c r="V3025" t="b">
        <f>ISNUMBER(MATCH( ""&amp; T3025,  Emploees!AC:AC,0))</f>
        <v>0</v>
      </c>
      <c r="W3025" t="b">
        <f>IF(V3025,FALSE,ISNUMBER(MATCH(T3025,Emploees!B:B,0)))</f>
        <v>0</v>
      </c>
      <c r="X3025" t="b">
        <v>1</v>
      </c>
      <c r="Y3025" t="e">
        <f>MATCH(ROW(),Sheet2!$A$2:$A$8,0)</f>
        <v>#N/A</v>
      </c>
    </row>
    <row r="3026" spans="1:25" hidden="1" x14ac:dyDescent="0.25">
      <c r="A3026" t="str">
        <v>გიორგი ამაღლობელი</v>
      </c>
      <c r="B3026" t="str">
        <v>61010016166</v>
      </c>
      <c r="C3026" s="19" t="str">
        <v/>
      </c>
      <c r="E3026" t="str">
        <v>Male</v>
      </c>
      <c r="F3026" t="str">
        <v/>
      </c>
      <c r="H3026" t="str">
        <v/>
      </c>
      <c r="I3026" t="str">
        <v/>
      </c>
      <c r="J3026" t="str">
        <v/>
      </c>
      <c r="K3026" t="str">
        <v>GE25TB7291745064300040</v>
      </c>
      <c r="M3026" t="str">
        <v/>
      </c>
      <c r="N3026" t="str">
        <v/>
      </c>
      <c r="O3026" t="str">
        <v/>
      </c>
      <c r="P3026" t="str">
        <v/>
      </c>
      <c r="Q3026" t="str">
        <v/>
      </c>
      <c r="R3026" t="str">
        <v>ba538574-e93f-4ce8-a780-667b61fc970a</v>
      </c>
      <c r="S3026" t="str">
        <v>94279771-0dd8-44b8-955b-275714b1489b</v>
      </c>
      <c r="T3026" t="str">
        <v>b47b3ecf-eb6f-4204-ab38-356a28ef42d9</v>
      </c>
      <c r="U3026" t="str">
        <v>ICE003025</v>
      </c>
      <c r="V3026" t="b">
        <f>ISNUMBER(MATCH( ""&amp; T3026,  Emploees!AC:AC,0))</f>
        <v>0</v>
      </c>
      <c r="W3026" t="b">
        <f>IF(V3026,FALSE,ISNUMBER(MATCH(T3026,Emploees!B:B,0)))</f>
        <v>0</v>
      </c>
      <c r="X3026" t="b">
        <v>1</v>
      </c>
      <c r="Y3026" t="e">
        <f>MATCH(ROW(),Sheet2!$A$2:$A$8,0)</f>
        <v>#N/A</v>
      </c>
    </row>
    <row r="3027" spans="1:25" hidden="1" x14ac:dyDescent="0.25">
      <c r="A3027" t="str">
        <v>როლანდ ბერიძე</v>
      </c>
      <c r="B3027" t="str">
        <v>61008020360</v>
      </c>
      <c r="C3027" s="19" t="str">
        <v/>
      </c>
      <c r="E3027" t="str">
        <v>Male</v>
      </c>
      <c r="F3027" t="str">
        <v/>
      </c>
      <c r="H3027" t="str">
        <v/>
      </c>
      <c r="I3027" t="str">
        <v/>
      </c>
      <c r="J3027" t="str">
        <v/>
      </c>
      <c r="K3027" t="str">
        <v>GE47BG0000000530408962GEL</v>
      </c>
      <c r="M3027" t="str">
        <v/>
      </c>
      <c r="N3027" t="str">
        <v/>
      </c>
      <c r="O3027" t="str">
        <v/>
      </c>
      <c r="P3027" t="str">
        <v/>
      </c>
      <c r="Q3027" t="str">
        <v/>
      </c>
      <c r="R3027" t="str">
        <v>ba538574-e93f-4ce8-a780-667b61fc970a</v>
      </c>
      <c r="S3027" t="str">
        <v>94279771-0dd8-44b8-955b-275714b1489b</v>
      </c>
      <c r="T3027" t="str">
        <v>66065fe6-d202-4dc0-9111-cc19ed73f540</v>
      </c>
      <c r="U3027" t="str">
        <v>ICE003026</v>
      </c>
      <c r="V3027" t="b">
        <f>ISNUMBER(MATCH( ""&amp; T3027,  Emploees!AC:AC,0))</f>
        <v>0</v>
      </c>
      <c r="W3027" t="b">
        <f>IF(V3027,FALSE,ISNUMBER(MATCH(T3027,Emploees!B:B,0)))</f>
        <v>0</v>
      </c>
      <c r="X3027" t="b">
        <v>1</v>
      </c>
      <c r="Y3027" t="e">
        <f>MATCH(ROW(),Sheet2!$A$2:$A$8,0)</f>
        <v>#N/A</v>
      </c>
    </row>
    <row r="3028" spans="1:25" hidden="1" x14ac:dyDescent="0.25">
      <c r="A3028" t="str">
        <v>ირმა ჯაფარიძე</v>
      </c>
      <c r="B3028" t="str">
        <v>01011070620</v>
      </c>
      <c r="C3028" s="19" t="str">
        <v/>
      </c>
      <c r="E3028" t="str">
        <v>Female</v>
      </c>
      <c r="F3028" t="str">
        <v/>
      </c>
      <c r="H3028" t="str">
        <v/>
      </c>
      <c r="I3028" t="str">
        <v/>
      </c>
      <c r="J3028" t="str">
        <v/>
      </c>
      <c r="K3028" t="str">
        <v>GE82BG0000000161396567GEL</v>
      </c>
      <c r="M3028" t="str">
        <v/>
      </c>
      <c r="N3028" t="str">
        <v/>
      </c>
      <c r="O3028" t="str">
        <v/>
      </c>
      <c r="P3028" t="str">
        <v/>
      </c>
      <c r="Q3028" t="str">
        <v/>
      </c>
      <c r="R3028" t="str">
        <v>ba538574-e93f-4ce8-a780-667b61fc970a</v>
      </c>
      <c r="S3028" t="str">
        <v>94279771-0dd8-44b8-955b-275714b1489b</v>
      </c>
      <c r="T3028" t="str">
        <v>77a07c4f-3c54-41e1-8a57-bc6dc410fb68</v>
      </c>
      <c r="U3028" t="str">
        <v>ICE003027</v>
      </c>
      <c r="V3028" t="b">
        <f>ISNUMBER(MATCH( ""&amp; T3028,  Emploees!AC:AC,0))</f>
        <v>0</v>
      </c>
      <c r="W3028" t="b">
        <f>IF(V3028,FALSE,ISNUMBER(MATCH(T3028,Emploees!B:B,0)))</f>
        <v>0</v>
      </c>
      <c r="X3028" t="b">
        <v>1</v>
      </c>
      <c r="Y3028" t="e">
        <f>MATCH(ROW(),Sheet2!$A$2:$A$8,0)</f>
        <v>#N/A</v>
      </c>
    </row>
    <row r="3029" spans="1:25" hidden="1" x14ac:dyDescent="0.25">
      <c r="A3029" t="str">
        <v>გიორგი ფოცხვერაშვილი</v>
      </c>
      <c r="B3029" t="str">
        <v>01917058155</v>
      </c>
      <c r="C3029" s="19" t="str">
        <v/>
      </c>
      <c r="E3029" t="str">
        <v>Male</v>
      </c>
      <c r="F3029" t="str">
        <v/>
      </c>
      <c r="H3029" t="str">
        <v/>
      </c>
      <c r="I3029" t="str">
        <v/>
      </c>
      <c r="J3029" t="str">
        <v/>
      </c>
      <c r="K3029" t="str">
        <v>GE67BG0000000498996413GEL</v>
      </c>
      <c r="M3029" t="str">
        <v/>
      </c>
      <c r="N3029" t="str">
        <v/>
      </c>
      <c r="O3029" t="str">
        <v/>
      </c>
      <c r="P3029" t="str">
        <v/>
      </c>
      <c r="Q3029" t="str">
        <v/>
      </c>
      <c r="R3029" t="str">
        <v>ba538574-e93f-4ce8-a780-667b61fc970a</v>
      </c>
      <c r="S3029" t="str">
        <v>94279771-0dd8-44b8-955b-275714b1489b</v>
      </c>
      <c r="T3029" t="str">
        <v>ab78490a-0a8b-425a-be64-cf8fafb0492b</v>
      </c>
      <c r="U3029" t="str">
        <v>ICE003028</v>
      </c>
      <c r="V3029" t="b">
        <f>ISNUMBER(MATCH( ""&amp; T3029,  Emploees!AC:AC,0))</f>
        <v>0</v>
      </c>
      <c r="W3029" t="b">
        <f>IF(V3029,FALSE,ISNUMBER(MATCH(T3029,Emploees!B:B,0)))</f>
        <v>0</v>
      </c>
      <c r="X3029" t="b">
        <v>1</v>
      </c>
      <c r="Y3029" t="e">
        <f>MATCH(ROW(),Sheet2!$A$2:$A$8,0)</f>
        <v>#N/A</v>
      </c>
    </row>
    <row r="3030" spans="1:25" hidden="1" x14ac:dyDescent="0.25">
      <c r="A3030" t="str">
        <v>კახაბერ უსუფაშვილი</v>
      </c>
      <c r="B3030" t="str">
        <v>01011012080</v>
      </c>
      <c r="C3030" s="19" t="str">
        <v/>
      </c>
      <c r="E3030" t="str">
        <v>Male</v>
      </c>
      <c r="F3030" t="str">
        <v/>
      </c>
      <c r="H3030" t="str">
        <v/>
      </c>
      <c r="I3030" t="str">
        <v/>
      </c>
      <c r="J3030" t="str">
        <v/>
      </c>
      <c r="K3030" t="str">
        <v>GE32BG0000000131219312GEL</v>
      </c>
      <c r="M3030" t="str">
        <v/>
      </c>
      <c r="N3030" t="str">
        <v/>
      </c>
      <c r="O3030" t="str">
        <v/>
      </c>
      <c r="P3030" t="str">
        <v/>
      </c>
      <c r="Q3030" t="str">
        <v/>
      </c>
      <c r="R3030" t="str">
        <v>ba538574-e93f-4ce8-a780-667b61fc970a</v>
      </c>
      <c r="S3030" t="str">
        <v>94279771-0dd8-44b8-955b-275714b1489b</v>
      </c>
      <c r="T3030" t="str">
        <v>d7d41818-0a14-4e1d-8353-84462f5bd2c3</v>
      </c>
      <c r="U3030" t="str">
        <v>ICE003029</v>
      </c>
      <c r="V3030" t="b">
        <f>ISNUMBER(MATCH( ""&amp; T3030,  Emploees!AC:AC,0))</f>
        <v>0</v>
      </c>
      <c r="W3030" t="b">
        <f>IF(V3030,FALSE,ISNUMBER(MATCH(T3030,Emploees!B:B,0)))</f>
        <v>0</v>
      </c>
      <c r="X3030" t="b">
        <v>1</v>
      </c>
      <c r="Y3030" t="e">
        <f>MATCH(ROW(),Sheet2!$A$2:$A$8,0)</f>
        <v>#N/A</v>
      </c>
    </row>
    <row r="3031" spans="1:25" hidden="1" x14ac:dyDescent="0.25">
      <c r="A3031" t="str">
        <v>ქრისტინე კანტიძე</v>
      </c>
      <c r="B3031" t="str">
        <v>01005010529</v>
      </c>
      <c r="C3031" s="19" t="str">
        <v/>
      </c>
      <c r="E3031" t="str">
        <v>Female</v>
      </c>
      <c r="F3031" t="str">
        <v/>
      </c>
      <c r="H3031" t="str">
        <v/>
      </c>
      <c r="I3031" t="str">
        <v/>
      </c>
      <c r="J3031" t="str">
        <v/>
      </c>
      <c r="K3031" t="str">
        <v>GE80TB1817945063622334</v>
      </c>
      <c r="M3031" t="str">
        <v/>
      </c>
      <c r="N3031" t="str">
        <v/>
      </c>
      <c r="O3031" t="str">
        <v/>
      </c>
      <c r="P3031" t="str">
        <v/>
      </c>
      <c r="Q3031" t="str">
        <v/>
      </c>
      <c r="R3031" t="str">
        <v>ba538574-e93f-4ce8-a780-667b61fc970a</v>
      </c>
      <c r="S3031" t="str">
        <v>94279771-0dd8-44b8-955b-275714b1489b</v>
      </c>
      <c r="T3031" t="str">
        <v>eb8816ac-2561-4066-9cdf-8fef6f427c1e</v>
      </c>
      <c r="U3031" t="str">
        <v>ICE003030</v>
      </c>
      <c r="V3031" t="b">
        <f>ISNUMBER(MATCH( ""&amp; T3031,  Emploees!AC:AC,0))</f>
        <v>0</v>
      </c>
      <c r="W3031" t="b">
        <f>IF(V3031,FALSE,ISNUMBER(MATCH(T3031,Emploees!B:B,0)))</f>
        <v>0</v>
      </c>
      <c r="X3031" t="b">
        <v>1</v>
      </c>
      <c r="Y3031" t="e">
        <f>MATCH(ROW(),Sheet2!$A$2:$A$8,0)</f>
        <v>#N/A</v>
      </c>
    </row>
    <row r="3032" spans="1:25" hidden="1" x14ac:dyDescent="0.25">
      <c r="A3032" t="str">
        <v>ქვარიანი ირაკლი</v>
      </c>
      <c r="B3032" t="str">
        <v>60001141899</v>
      </c>
      <c r="C3032" s="19" t="str">
        <v/>
      </c>
      <c r="E3032" t="str">
        <v>Male</v>
      </c>
      <c r="F3032" t="b">
        <v>1</v>
      </c>
      <c r="H3032" t="str">
        <v/>
      </c>
      <c r="I3032" t="str">
        <v/>
      </c>
      <c r="J3032" t="str">
        <v/>
      </c>
      <c r="K3032" t="str">
        <v>GE94BG0000000608209100GEL</v>
      </c>
      <c r="M3032" t="str">
        <v/>
      </c>
      <c r="N3032" t="str">
        <v/>
      </c>
      <c r="O3032" t="str">
        <v/>
      </c>
      <c r="P3032" t="str">
        <v/>
      </c>
      <c r="Q3032" t="str">
        <v/>
      </c>
      <c r="R3032" t="str">
        <v>bf4d83f9-5064-4958-af6e-e4c21b2e4880</v>
      </c>
      <c r="S3032" t="str">
        <v>94279771-0dd8-44b8-955b-275714b1489b</v>
      </c>
      <c r="T3032" t="str">
        <v>adbe4f6b-449a-432c-af33-23bd06ece644</v>
      </c>
      <c r="U3032" t="str">
        <v>ICE003031</v>
      </c>
      <c r="V3032" t="b">
        <f>ISNUMBER(MATCH( ""&amp; T3032,  Emploees!AC:AC,0))</f>
        <v>0</v>
      </c>
      <c r="W3032" t="b">
        <f>IF(V3032,FALSE,ISNUMBER(MATCH(T3032,Emploees!B:B,0)))</f>
        <v>0</v>
      </c>
      <c r="X3032" t="b">
        <v>1</v>
      </c>
      <c r="Y3032" t="e">
        <f>MATCH(ROW(),Sheet2!$A$2:$A$8,0)</f>
        <v>#N/A</v>
      </c>
    </row>
    <row r="3033" spans="1:25" hidden="1" x14ac:dyDescent="0.25">
      <c r="A3033" t="str">
        <v>კარახანიანი ედუარდ</v>
      </c>
      <c r="B3033" t="str">
        <v>01027061189</v>
      </c>
      <c r="C3033" s="19" t="str">
        <v/>
      </c>
      <c r="E3033" t="str">
        <v>Male</v>
      </c>
      <c r="F3033" t="b">
        <v>1</v>
      </c>
      <c r="H3033" t="str">
        <v/>
      </c>
      <c r="I3033" t="str">
        <v/>
      </c>
      <c r="J3033" t="str">
        <v/>
      </c>
      <c r="K3033" t="str">
        <v>GE30BG0000000160875837GEL</v>
      </c>
      <c r="M3033" t="str">
        <v/>
      </c>
      <c r="N3033" t="str">
        <v/>
      </c>
      <c r="O3033" t="str">
        <v/>
      </c>
      <c r="P3033" t="str">
        <v/>
      </c>
      <c r="Q3033" t="str">
        <v/>
      </c>
      <c r="R3033" t="str">
        <v>bf4d83f9-5064-4958-af6e-e4c21b2e4880</v>
      </c>
      <c r="S3033" t="str">
        <v>94279771-0dd8-44b8-955b-275714b1489b</v>
      </c>
      <c r="T3033" t="str">
        <v>77d9e039-1b17-491f-a9e3-7500cdcaeed5</v>
      </c>
      <c r="U3033" t="str">
        <v>ICE003032</v>
      </c>
      <c r="V3033" t="b">
        <f>ISNUMBER(MATCH( ""&amp; T3033,  Emploees!AC:AC,0))</f>
        <v>0</v>
      </c>
      <c r="W3033" t="b">
        <f>IF(V3033,FALSE,ISNUMBER(MATCH(T3033,Emploees!B:B,0)))</f>
        <v>0</v>
      </c>
      <c r="X3033" t="b">
        <v>1</v>
      </c>
      <c r="Y3033" t="e">
        <f>MATCH(ROW(),Sheet2!$A$2:$A$8,0)</f>
        <v>#N/A</v>
      </c>
    </row>
    <row r="3034" spans="1:25" hidden="1" x14ac:dyDescent="0.25">
      <c r="A3034" t="str">
        <v>მგალობლიშვილი გიორგი</v>
      </c>
      <c r="B3034" t="str">
        <v>65002011175</v>
      </c>
      <c r="C3034" s="19" t="str">
        <v/>
      </c>
      <c r="E3034" t="str">
        <v>Male</v>
      </c>
      <c r="F3034" t="b">
        <v>1</v>
      </c>
      <c r="H3034" t="str">
        <v/>
      </c>
      <c r="I3034" t="str">
        <v/>
      </c>
      <c r="J3034" t="str">
        <v/>
      </c>
      <c r="K3034" t="str">
        <v>GE05BG0000000498899850GEL</v>
      </c>
      <c r="M3034" t="str">
        <v/>
      </c>
      <c r="N3034" t="str">
        <v/>
      </c>
      <c r="O3034" t="str">
        <v/>
      </c>
      <c r="P3034" t="str">
        <v/>
      </c>
      <c r="Q3034" t="str">
        <v/>
      </c>
      <c r="R3034" t="str">
        <v>bf4d83f9-5064-4958-af6e-e4c21b2e4880</v>
      </c>
      <c r="S3034" t="str">
        <v>94279771-0dd8-44b8-955b-275714b1489b</v>
      </c>
      <c r="T3034" t="str">
        <v>31c2c76a-0419-4a17-b3d0-a58bd530c34c</v>
      </c>
      <c r="U3034" t="str">
        <v>ICE003033</v>
      </c>
      <c r="V3034" t="b">
        <f>ISNUMBER(MATCH( ""&amp; T3034,  Emploees!AC:AC,0))</f>
        <v>0</v>
      </c>
      <c r="W3034" t="b">
        <f>IF(V3034,FALSE,ISNUMBER(MATCH(T3034,Emploees!B:B,0)))</f>
        <v>0</v>
      </c>
      <c r="X3034" t="b">
        <v>1</v>
      </c>
      <c r="Y3034" t="e">
        <f>MATCH(ROW(),Sheet2!$A$2:$A$8,0)</f>
        <v>#N/A</v>
      </c>
    </row>
    <row r="3035" spans="1:25" hidden="1" x14ac:dyDescent="0.25">
      <c r="A3035" t="str">
        <v>ხვედელიძე იმედა</v>
      </c>
      <c r="B3035" t="str">
        <v>54001014413</v>
      </c>
      <c r="C3035" s="19" t="str">
        <v/>
      </c>
      <c r="E3035" t="str">
        <v>Male</v>
      </c>
      <c r="F3035" t="b">
        <v>1</v>
      </c>
      <c r="H3035" t="str">
        <v/>
      </c>
      <c r="I3035" t="str">
        <v/>
      </c>
      <c r="J3035" t="str">
        <v/>
      </c>
      <c r="K3035" t="str">
        <v>GE09BG0000000498422441GEL</v>
      </c>
      <c r="M3035" t="str">
        <v/>
      </c>
      <c r="N3035" t="str">
        <v/>
      </c>
      <c r="O3035" t="str">
        <v/>
      </c>
      <c r="P3035" t="str">
        <v/>
      </c>
      <c r="Q3035" t="str">
        <v/>
      </c>
      <c r="R3035" t="str">
        <v>bf4d83f9-5064-4958-af6e-e4c21b2e4880</v>
      </c>
      <c r="S3035" t="str">
        <v>94279771-0dd8-44b8-955b-275714b1489b</v>
      </c>
      <c r="T3035" t="str">
        <v>bef9a7da-0507-4b9b-bfbe-c970c05b4b9b</v>
      </c>
      <c r="U3035" t="str">
        <v>ICE003034</v>
      </c>
      <c r="V3035" t="b">
        <f>ISNUMBER(MATCH( ""&amp; T3035,  Emploees!AC:AC,0))</f>
        <v>0</v>
      </c>
      <c r="W3035" t="b">
        <f>IF(V3035,FALSE,ISNUMBER(MATCH(T3035,Emploees!B:B,0)))</f>
        <v>0</v>
      </c>
      <c r="X3035" t="b">
        <v>1</v>
      </c>
      <c r="Y3035" t="e">
        <f>MATCH(ROW(),Sheet2!$A$2:$A$8,0)</f>
        <v>#N/A</v>
      </c>
    </row>
    <row r="3036" spans="1:25" hidden="1" x14ac:dyDescent="0.25">
      <c r="A3036" t="str">
        <v>მაღლაკელიძე ვახტანგი</v>
      </c>
      <c r="B3036" t="str">
        <v>018001068242</v>
      </c>
      <c r="C3036" s="19" t="str">
        <v/>
      </c>
      <c r="E3036" t="str">
        <v>Male</v>
      </c>
      <c r="F3036" t="b">
        <v>1</v>
      </c>
      <c r="H3036" t="str">
        <v/>
      </c>
      <c r="I3036" t="str">
        <v/>
      </c>
      <c r="J3036" t="str">
        <v/>
      </c>
      <c r="K3036" t="str">
        <v>GE04BG0000000161912265GEL</v>
      </c>
      <c r="M3036" t="str">
        <v/>
      </c>
      <c r="N3036" t="str">
        <v/>
      </c>
      <c r="O3036" t="str">
        <v/>
      </c>
      <c r="P3036" t="str">
        <v/>
      </c>
      <c r="Q3036" t="str">
        <v/>
      </c>
      <c r="R3036" t="str">
        <v>bf4d83f9-5064-4958-af6e-e4c21b2e4880</v>
      </c>
      <c r="S3036" t="str">
        <v>94279771-0dd8-44b8-955b-275714b1489b</v>
      </c>
      <c r="T3036" t="str">
        <v>6903b18e-e571-44a6-aaf1-487f1d6bf51b</v>
      </c>
      <c r="U3036" t="str">
        <v>ICE003035</v>
      </c>
      <c r="V3036" t="b">
        <f>ISNUMBER(MATCH( ""&amp; T3036,  Emploees!AC:AC,0))</f>
        <v>0</v>
      </c>
      <c r="W3036" t="b">
        <f>IF(V3036,FALSE,ISNUMBER(MATCH(T3036,Emploees!B:B,0)))</f>
        <v>0</v>
      </c>
      <c r="X3036" t="b">
        <v>1</v>
      </c>
      <c r="Y3036" t="e">
        <f>MATCH(ROW(),Sheet2!$A$2:$A$8,0)</f>
        <v>#N/A</v>
      </c>
    </row>
    <row r="3037" spans="1:25" hidden="1" x14ac:dyDescent="0.25">
      <c r="A3037" t="str">
        <v>ფოფხაძე ირმა</v>
      </c>
      <c r="B3037" t="str">
        <v>62001017050</v>
      </c>
      <c r="C3037" s="19" t="str">
        <v/>
      </c>
      <c r="E3037" t="str">
        <v>Female</v>
      </c>
      <c r="F3037" t="b">
        <v>1</v>
      </c>
      <c r="H3037" t="str">
        <v/>
      </c>
      <c r="I3037" t="str">
        <v/>
      </c>
      <c r="J3037" t="str">
        <v/>
      </c>
      <c r="K3037" t="str">
        <v>GE52BG0000000675445600GEL</v>
      </c>
      <c r="M3037" t="str">
        <v/>
      </c>
      <c r="N3037" t="str">
        <v/>
      </c>
      <c r="O3037" t="str">
        <v/>
      </c>
      <c r="P3037" t="str">
        <v/>
      </c>
      <c r="Q3037" t="str">
        <v/>
      </c>
      <c r="R3037" t="str">
        <v>bf4d83f9-5064-4958-af6e-e4c21b2e4880</v>
      </c>
      <c r="S3037" t="str">
        <v>94279771-0dd8-44b8-955b-275714b1489b</v>
      </c>
      <c r="T3037" t="str">
        <v>1bed97cb-7df0-49b2-b2a6-00b96c2e04d6</v>
      </c>
      <c r="U3037" t="str">
        <v>ICE003036</v>
      </c>
      <c r="V3037" t="b">
        <f>ISNUMBER(MATCH( ""&amp; T3037,  Emploees!AC:AC,0))</f>
        <v>0</v>
      </c>
      <c r="W3037" t="b">
        <f>IF(V3037,FALSE,ISNUMBER(MATCH(T3037,Emploees!B:B,0)))</f>
        <v>0</v>
      </c>
      <c r="X3037" t="b">
        <v>1</v>
      </c>
      <c r="Y3037" t="e">
        <f>MATCH(ROW(),Sheet2!$A$2:$A$8,0)</f>
        <v>#N/A</v>
      </c>
    </row>
    <row r="3038" spans="1:25" hidden="1" x14ac:dyDescent="0.25">
      <c r="A3038" t="str">
        <v>ხორავა კახი</v>
      </c>
      <c r="B3038" t="str">
        <v>01025016155</v>
      </c>
      <c r="C3038" s="19" t="str">
        <v/>
      </c>
      <c r="E3038" t="str">
        <v>Male</v>
      </c>
      <c r="F3038" t="b">
        <v>1</v>
      </c>
      <c r="H3038" t="str">
        <v/>
      </c>
      <c r="I3038" t="str">
        <v/>
      </c>
      <c r="J3038" t="str">
        <v/>
      </c>
      <c r="K3038" t="str">
        <v>GE40BG0000000019752200GEL</v>
      </c>
      <c r="M3038" t="str">
        <v/>
      </c>
      <c r="N3038" t="str">
        <v/>
      </c>
      <c r="O3038" t="str">
        <v/>
      </c>
      <c r="P3038" t="str">
        <v/>
      </c>
      <c r="Q3038" t="str">
        <v/>
      </c>
      <c r="R3038" t="str">
        <v>bf4d83f9-5064-4958-af6e-e4c21b2e4880</v>
      </c>
      <c r="S3038" t="str">
        <v>94279771-0dd8-44b8-955b-275714b1489b</v>
      </c>
      <c r="T3038" t="str">
        <v>b758bdd3-4f88-429f-af74-5cf78aa4eca7</v>
      </c>
      <c r="U3038" t="str">
        <v>ICE003037</v>
      </c>
      <c r="V3038" t="b">
        <f>ISNUMBER(MATCH( ""&amp; T3038,  Emploees!AC:AC,0))</f>
        <v>0</v>
      </c>
      <c r="W3038" t="b">
        <f>IF(V3038,FALSE,ISNUMBER(MATCH(T3038,Emploees!B:B,0)))</f>
        <v>0</v>
      </c>
      <c r="X3038" t="b">
        <v>1</v>
      </c>
      <c r="Y3038" t="e">
        <f>MATCH(ROW(),Sheet2!$A$2:$A$8,0)</f>
        <v>#N/A</v>
      </c>
    </row>
    <row r="3039" spans="1:25" hidden="1" x14ac:dyDescent="0.25">
      <c r="A3039" t="str">
        <v>დანელია დონალდი</v>
      </c>
      <c r="B3039" t="str">
        <v>01001011170</v>
      </c>
      <c r="C3039" s="19" t="str">
        <v/>
      </c>
      <c r="E3039" t="str">
        <v>Male</v>
      </c>
      <c r="F3039" t="b">
        <v>1</v>
      </c>
      <c r="H3039" t="str">
        <v/>
      </c>
      <c r="I3039" t="str">
        <v/>
      </c>
      <c r="J3039" t="str">
        <v/>
      </c>
      <c r="K3039" t="str">
        <v>GE66BG0000000220449000GEL</v>
      </c>
      <c r="M3039" t="str">
        <v/>
      </c>
      <c r="N3039" t="str">
        <v/>
      </c>
      <c r="O3039" t="str">
        <v/>
      </c>
      <c r="P3039" t="str">
        <v/>
      </c>
      <c r="Q3039" t="str">
        <v/>
      </c>
      <c r="R3039" t="str">
        <v>bf4d83f9-5064-4958-af6e-e4c21b2e4880</v>
      </c>
      <c r="S3039" t="str">
        <v>94279771-0dd8-44b8-955b-275714b1489b</v>
      </c>
      <c r="T3039" t="str">
        <v>3a3728aa-9707-4934-bd5b-b273aeedaafb</v>
      </c>
      <c r="U3039" t="str">
        <v>ICE003038</v>
      </c>
      <c r="V3039" t="b">
        <f>ISNUMBER(MATCH( ""&amp; T3039,  Emploees!AC:AC,0))</f>
        <v>0</v>
      </c>
      <c r="W3039" t="b">
        <f>IF(V3039,FALSE,ISNUMBER(MATCH(T3039,Emploees!B:B,0)))</f>
        <v>0</v>
      </c>
      <c r="X3039" t="b">
        <v>1</v>
      </c>
      <c r="Y3039" t="e">
        <f>MATCH(ROW(),Sheet2!$A$2:$A$8,0)</f>
        <v>#N/A</v>
      </c>
    </row>
    <row r="3040" spans="1:25" hidden="1" x14ac:dyDescent="0.25">
      <c r="A3040" t="str">
        <v>ქრისტესიაშვილი ზურაბი</v>
      </c>
      <c r="B3040" t="str">
        <v>01028003014</v>
      </c>
      <c r="C3040" s="19" t="str">
        <v/>
      </c>
      <c r="E3040" t="str">
        <v>Male</v>
      </c>
      <c r="F3040" t="b">
        <v>1</v>
      </c>
      <c r="H3040" t="str">
        <v/>
      </c>
      <c r="I3040" t="str">
        <v/>
      </c>
      <c r="J3040" t="str">
        <v/>
      </c>
      <c r="K3040" t="str">
        <v/>
      </c>
      <c r="M3040" t="str">
        <v/>
      </c>
      <c r="N3040" t="str">
        <v/>
      </c>
      <c r="O3040" t="str">
        <v/>
      </c>
      <c r="P3040" t="str">
        <v/>
      </c>
      <c r="Q3040" t="str">
        <v/>
      </c>
      <c r="R3040" t="str">
        <v>bf4d83f9-5064-4958-af6e-e4c21b2e4880</v>
      </c>
      <c r="S3040" t="str">
        <v>94279771-0dd8-44b8-955b-275714b1489b</v>
      </c>
      <c r="T3040" t="str">
        <v>ca60cfb0-19e1-457d-8fb0-15e49302baa4</v>
      </c>
      <c r="U3040" t="str">
        <v>ICE003039</v>
      </c>
      <c r="V3040" t="b">
        <f>ISNUMBER(MATCH( ""&amp; T3040,  Emploees!AC:AC,0))</f>
        <v>0</v>
      </c>
      <c r="W3040" t="b">
        <f>IF(V3040,FALSE,ISNUMBER(MATCH(T3040,Emploees!B:B,0)))</f>
        <v>0</v>
      </c>
      <c r="X3040" t="b">
        <v>1</v>
      </c>
      <c r="Y3040" t="e">
        <f>MATCH(ROW(),Sheet2!$A$2:$A$8,0)</f>
        <v>#N/A</v>
      </c>
    </row>
    <row r="3041" spans="1:25" hidden="1" x14ac:dyDescent="0.25">
      <c r="A3041" t="str">
        <v>სალაძე ირაკლი</v>
      </c>
      <c r="B3041" t="str">
        <v>61006047221</v>
      </c>
      <c r="C3041" s="19" t="str">
        <v/>
      </c>
      <c r="E3041" t="str">
        <v>Male</v>
      </c>
      <c r="F3041" t="b">
        <v>1</v>
      </c>
      <c r="H3041" t="str">
        <v/>
      </c>
      <c r="I3041" t="str">
        <v/>
      </c>
      <c r="J3041" t="str">
        <v/>
      </c>
      <c r="K3041" t="str">
        <v>GE70BG0000000499241478GEL</v>
      </c>
      <c r="M3041" t="str">
        <v/>
      </c>
      <c r="N3041" t="str">
        <v/>
      </c>
      <c r="O3041" t="str">
        <v/>
      </c>
      <c r="P3041" t="str">
        <v/>
      </c>
      <c r="Q3041" t="str">
        <v/>
      </c>
      <c r="R3041" t="str">
        <v>bf4d83f9-5064-4958-af6e-e4c21b2e4880</v>
      </c>
      <c r="S3041" t="str">
        <v>94279771-0dd8-44b8-955b-275714b1489b</v>
      </c>
      <c r="T3041" t="str">
        <v>574d11c3-3466-4a77-abbd-6d0c402f7092</v>
      </c>
      <c r="U3041" t="str">
        <v>ICE003040</v>
      </c>
      <c r="V3041" t="b">
        <f>ISNUMBER(MATCH( ""&amp; T3041,  Emploees!AC:AC,0))</f>
        <v>0</v>
      </c>
      <c r="W3041" t="b">
        <f>IF(V3041,FALSE,ISNUMBER(MATCH(T3041,Emploees!B:B,0)))</f>
        <v>0</v>
      </c>
      <c r="X3041" t="b">
        <v>1</v>
      </c>
      <c r="Y3041" t="e">
        <f>MATCH(ROW(),Sheet2!$A$2:$A$8,0)</f>
        <v>#N/A</v>
      </c>
    </row>
    <row r="3042" spans="1:25" hidden="1" x14ac:dyDescent="0.25">
      <c r="A3042" t="str">
        <v>ბექა მსხილაძე</v>
      </c>
      <c r="B3042" t="str">
        <v>37001053118</v>
      </c>
      <c r="C3042" s="19" t="str">
        <v/>
      </c>
      <c r="E3042" t="str">
        <v>Male</v>
      </c>
      <c r="F3042" t="b">
        <v>1</v>
      </c>
      <c r="H3042" t="str">
        <v/>
      </c>
      <c r="I3042" t="str">
        <v/>
      </c>
      <c r="J3042" t="str">
        <v/>
      </c>
      <c r="K3042" t="str">
        <v>GE16TB7400745063600038</v>
      </c>
      <c r="M3042" t="str">
        <v/>
      </c>
      <c r="N3042" t="str">
        <v/>
      </c>
      <c r="O3042" t="str">
        <v/>
      </c>
      <c r="P3042" t="str">
        <v/>
      </c>
      <c r="Q3042" t="str">
        <v/>
      </c>
      <c r="R3042" t="str">
        <v>bf4d83f9-5064-4958-af6e-e4c21b2e4880</v>
      </c>
      <c r="S3042" t="str">
        <v>94279771-0dd8-44b8-955b-275714b1489b</v>
      </c>
      <c r="T3042" t="str">
        <v>a4b3601e-b8d2-46a3-bc0f-43b9f752c207</v>
      </c>
      <c r="U3042" t="str">
        <v>ICE003041</v>
      </c>
      <c r="V3042" t="b">
        <f>ISNUMBER(MATCH( ""&amp; T3042,  Emploees!AC:AC,0))</f>
        <v>0</v>
      </c>
      <c r="W3042" t="b">
        <f>IF(V3042,FALSE,ISNUMBER(MATCH(T3042,Emploees!B:B,0)))</f>
        <v>0</v>
      </c>
      <c r="X3042" t="b">
        <v>1</v>
      </c>
      <c r="Y3042" t="e">
        <f>MATCH(ROW(),Sheet2!$A$2:$A$8,0)</f>
        <v>#N/A</v>
      </c>
    </row>
    <row r="3043" spans="1:25" hidden="1" x14ac:dyDescent="0.25">
      <c r="A3043" t="str">
        <v>გორგილაძე იოსებ</v>
      </c>
      <c r="B3043" t="str">
        <v>61001017464</v>
      </c>
      <c r="C3043" s="19" t="str">
        <v/>
      </c>
      <c r="E3043" t="str">
        <v>Male</v>
      </c>
      <c r="F3043" t="b">
        <v>1</v>
      </c>
      <c r="H3043" t="str">
        <v/>
      </c>
      <c r="I3043" t="str">
        <v/>
      </c>
      <c r="J3043" t="str">
        <v/>
      </c>
      <c r="K3043" t="str">
        <v>GE80BG0000000546671000GEL</v>
      </c>
      <c r="M3043" t="str">
        <v/>
      </c>
      <c r="N3043" t="str">
        <v/>
      </c>
      <c r="O3043" t="str">
        <v/>
      </c>
      <c r="P3043" t="str">
        <v/>
      </c>
      <c r="Q3043" t="str">
        <v/>
      </c>
      <c r="R3043" t="str">
        <v>bf4d83f9-5064-4958-af6e-e4c21b2e4880</v>
      </c>
      <c r="S3043" t="str">
        <v>94279771-0dd8-44b8-955b-275714b1489b</v>
      </c>
      <c r="T3043" t="str">
        <v>776332f9-f428-4df5-afda-127540ebe0b1</v>
      </c>
      <c r="U3043" t="str">
        <v>ICE003042</v>
      </c>
      <c r="V3043" t="b">
        <f>ISNUMBER(MATCH( ""&amp; T3043,  Emploees!AC:AC,0))</f>
        <v>0</v>
      </c>
      <c r="W3043" t="b">
        <f>IF(V3043,FALSE,ISNUMBER(MATCH(T3043,Emploees!B:B,0)))</f>
        <v>0</v>
      </c>
      <c r="X3043" t="b">
        <v>1</v>
      </c>
      <c r="Y3043" t="e">
        <f>MATCH(ROW(),Sheet2!$A$2:$A$8,0)</f>
        <v>#N/A</v>
      </c>
    </row>
    <row r="3044" spans="1:25" hidden="1" x14ac:dyDescent="0.25">
      <c r="A3044" t="str">
        <v>ოგანეზოვი გარიკ</v>
      </c>
      <c r="B3044" t="str">
        <v>01011086666</v>
      </c>
      <c r="C3044" s="19" t="str">
        <v/>
      </c>
      <c r="E3044" t="str">
        <v>Male</v>
      </c>
      <c r="F3044" t="b">
        <v>1</v>
      </c>
      <c r="H3044" t="str">
        <v/>
      </c>
      <c r="I3044" t="str">
        <v/>
      </c>
      <c r="J3044" t="str">
        <v/>
      </c>
      <c r="K3044" t="str">
        <v>GE96BG0000000538102896GEL</v>
      </c>
      <c r="M3044" t="str">
        <v/>
      </c>
      <c r="N3044" t="str">
        <v/>
      </c>
      <c r="O3044" t="str">
        <v/>
      </c>
      <c r="P3044" t="str">
        <v/>
      </c>
      <c r="Q3044" t="str">
        <v/>
      </c>
      <c r="R3044" t="str">
        <v>bf4d83f9-5064-4958-af6e-e4c21b2e4880</v>
      </c>
      <c r="S3044" t="str">
        <v>94279771-0dd8-44b8-955b-275714b1489b</v>
      </c>
      <c r="T3044" t="str">
        <v>e29b8898-d6cf-43bc-889a-2afa266376d7</v>
      </c>
      <c r="U3044" t="str">
        <v>ICE003043</v>
      </c>
      <c r="V3044" t="b">
        <f>ISNUMBER(MATCH( ""&amp; T3044,  Emploees!AC:AC,0))</f>
        <v>0</v>
      </c>
      <c r="W3044" t="b">
        <f>IF(V3044,FALSE,ISNUMBER(MATCH(T3044,Emploees!B:B,0)))</f>
        <v>0</v>
      </c>
      <c r="X3044" t="b">
        <v>1</v>
      </c>
      <c r="Y3044" t="e">
        <f>MATCH(ROW(),Sheet2!$A$2:$A$8,0)</f>
        <v>#N/A</v>
      </c>
    </row>
    <row r="3045" spans="1:25" hidden="1" x14ac:dyDescent="0.25">
      <c r="A3045" t="str">
        <v>ფაჩულია ზაზა</v>
      </c>
      <c r="B3045" t="str">
        <v>39001039264</v>
      </c>
      <c r="C3045" s="19" t="str">
        <v/>
      </c>
      <c r="E3045" t="str">
        <v>Male</v>
      </c>
      <c r="F3045" t="b">
        <v>1</v>
      </c>
      <c r="H3045" t="str">
        <v/>
      </c>
      <c r="I3045" t="str">
        <v/>
      </c>
      <c r="J3045" t="str">
        <v/>
      </c>
      <c r="K3045" t="str">
        <v>GE41BG0000000854756700GEL</v>
      </c>
      <c r="M3045" t="str">
        <v/>
      </c>
      <c r="N3045" t="str">
        <v/>
      </c>
      <c r="O3045" t="str">
        <v/>
      </c>
      <c r="P3045" t="str">
        <v/>
      </c>
      <c r="Q3045" t="str">
        <v/>
      </c>
      <c r="R3045" t="str">
        <v>bf4d83f9-5064-4958-af6e-e4c21b2e4880</v>
      </c>
      <c r="S3045" t="str">
        <v>94279771-0dd8-44b8-955b-275714b1489b</v>
      </c>
      <c r="T3045" t="str">
        <v>338761b4-f6e3-4e28-982b-1568467a9357</v>
      </c>
      <c r="U3045" t="str">
        <v>ICE003044</v>
      </c>
      <c r="V3045" t="b">
        <f>ISNUMBER(MATCH( ""&amp; T3045,  Emploees!AC:AC,0))</f>
        <v>0</v>
      </c>
      <c r="W3045" t="b">
        <f>IF(V3045,FALSE,ISNUMBER(MATCH(T3045,Emploees!B:B,0)))</f>
        <v>0</v>
      </c>
      <c r="X3045" t="b">
        <v>1</v>
      </c>
      <c r="Y3045" t="e">
        <f>MATCH(ROW(),Sheet2!$A$2:$A$8,0)</f>
        <v>#N/A</v>
      </c>
    </row>
    <row r="3046" spans="1:25" hidden="1" x14ac:dyDescent="0.25">
      <c r="A3046" t="str">
        <v>გურამ ურუშაძე</v>
      </c>
      <c r="B3046" t="str">
        <v>61001070915</v>
      </c>
      <c r="C3046" s="19" t="str">
        <v/>
      </c>
      <c r="E3046" t="str">
        <v>Male</v>
      </c>
      <c r="F3046" t="b">
        <v>1</v>
      </c>
      <c r="H3046" t="str">
        <v/>
      </c>
      <c r="I3046" t="str">
        <v/>
      </c>
      <c r="J3046" t="str">
        <v/>
      </c>
      <c r="K3046" t="str">
        <v>GE27TB7227845061100065</v>
      </c>
      <c r="M3046" t="str">
        <v/>
      </c>
      <c r="N3046" t="str">
        <v/>
      </c>
      <c r="O3046" t="str">
        <v/>
      </c>
      <c r="P3046" t="str">
        <v/>
      </c>
      <c r="Q3046" t="str">
        <v/>
      </c>
      <c r="R3046" t="str">
        <v>bf4d83f9-5064-4958-af6e-e4c21b2e4880</v>
      </c>
      <c r="S3046" t="str">
        <v>94279771-0dd8-44b8-955b-275714b1489b</v>
      </c>
      <c r="T3046" t="str">
        <v>4300c328-440b-48a0-9a2b-44442c03311d</v>
      </c>
      <c r="U3046" t="str">
        <v>ICE003045</v>
      </c>
      <c r="V3046" t="b">
        <f>ISNUMBER(MATCH( ""&amp; T3046,  Emploees!AC:AC,0))</f>
        <v>0</v>
      </c>
      <c r="W3046" t="b">
        <f>IF(V3046,FALSE,ISNUMBER(MATCH(T3046,Emploees!B:B,0)))</f>
        <v>0</v>
      </c>
      <c r="X3046" t="b">
        <v>1</v>
      </c>
      <c r="Y3046" t="e">
        <f>MATCH(ROW(),Sheet2!$A$2:$A$8,0)</f>
        <v>#N/A</v>
      </c>
    </row>
    <row r="3047" spans="1:25" hidden="1" x14ac:dyDescent="0.25">
      <c r="A3047" t="str">
        <v>გიორგი კობალაძე</v>
      </c>
      <c r="B3047" t="str">
        <v>50001002281</v>
      </c>
      <c r="C3047" s="19" t="str">
        <v/>
      </c>
      <c r="E3047" t="str">
        <v>Male</v>
      </c>
      <c r="F3047" t="b">
        <v>1</v>
      </c>
      <c r="H3047" t="str">
        <v/>
      </c>
      <c r="I3047" t="str">
        <v/>
      </c>
      <c r="J3047" t="str">
        <v/>
      </c>
      <c r="K3047" t="str">
        <v>GE32TB7534045061100088</v>
      </c>
      <c r="M3047" t="str">
        <v/>
      </c>
      <c r="N3047" t="str">
        <v/>
      </c>
      <c r="O3047" t="str">
        <v/>
      </c>
      <c r="P3047" t="str">
        <v/>
      </c>
      <c r="Q3047" t="str">
        <v/>
      </c>
      <c r="R3047" t="str">
        <v>bf4d83f9-5064-4958-af6e-e4c21b2e4880</v>
      </c>
      <c r="S3047" t="str">
        <v>94279771-0dd8-44b8-955b-275714b1489b</v>
      </c>
      <c r="T3047" t="str">
        <v>70d14453-b082-4227-8016-d81c4e120f0b</v>
      </c>
      <c r="U3047" t="str">
        <v>ICE003046</v>
      </c>
      <c r="V3047" t="b">
        <f>ISNUMBER(MATCH( ""&amp; T3047,  Emploees!AC:AC,0))</f>
        <v>0</v>
      </c>
      <c r="W3047" t="b">
        <f>IF(V3047,FALSE,ISNUMBER(MATCH(T3047,Emploees!B:B,0)))</f>
        <v>0</v>
      </c>
      <c r="X3047" t="b">
        <v>1</v>
      </c>
      <c r="Y3047" t="e">
        <f>MATCH(ROW(),Sheet2!$A$2:$A$8,0)</f>
        <v>#N/A</v>
      </c>
    </row>
    <row r="3048" spans="1:25" hidden="1" x14ac:dyDescent="0.25">
      <c r="A3048" t="str">
        <v>ბეჟანიძე გელოდი</v>
      </c>
      <c r="B3048" t="str">
        <v>61004018980</v>
      </c>
      <c r="C3048" s="19" t="str">
        <v/>
      </c>
      <c r="E3048" t="str">
        <v>Male</v>
      </c>
      <c r="F3048" t="b">
        <v>1</v>
      </c>
      <c r="H3048" t="str">
        <v/>
      </c>
      <c r="I3048" t="str">
        <v/>
      </c>
      <c r="J3048" t="str">
        <v/>
      </c>
      <c r="K3048" t="str">
        <v>GE91BG0000000276247800GEL</v>
      </c>
      <c r="M3048" t="str">
        <v/>
      </c>
      <c r="N3048" t="str">
        <v/>
      </c>
      <c r="O3048" t="str">
        <v/>
      </c>
      <c r="P3048" t="str">
        <v/>
      </c>
      <c r="Q3048" t="str">
        <v/>
      </c>
      <c r="R3048" t="str">
        <v>bf4d83f9-5064-4958-af6e-e4c21b2e4880</v>
      </c>
      <c r="S3048" t="str">
        <v>94279771-0dd8-44b8-955b-275714b1489b</v>
      </c>
      <c r="T3048" t="str">
        <v>c99ac098-3fcc-42c9-b0ca-6070b5355dc9</v>
      </c>
      <c r="U3048" t="str">
        <v>ICE003047</v>
      </c>
      <c r="V3048" t="b">
        <f>ISNUMBER(MATCH( ""&amp; T3048,  Emploees!AC:AC,0))</f>
        <v>0</v>
      </c>
      <c r="W3048" t="b">
        <f>IF(V3048,FALSE,ISNUMBER(MATCH(T3048,Emploees!B:B,0)))</f>
        <v>0</v>
      </c>
      <c r="X3048" t="b">
        <v>1</v>
      </c>
      <c r="Y3048" t="e">
        <f>MATCH(ROW(),Sheet2!$A$2:$A$8,0)</f>
        <v>#N/A</v>
      </c>
    </row>
    <row r="3049" spans="1:25" hidden="1" x14ac:dyDescent="0.25">
      <c r="A3049" t="str">
        <v>დავითაშვილი ნათია</v>
      </c>
      <c r="B3049" t="str">
        <v>01003001639</v>
      </c>
      <c r="C3049" s="19" t="str">
        <v/>
      </c>
      <c r="E3049" t="str">
        <v>Male</v>
      </c>
      <c r="F3049" t="b">
        <v>1</v>
      </c>
      <c r="H3049" t="str">
        <v/>
      </c>
      <c r="I3049" t="str">
        <v/>
      </c>
      <c r="J3049" t="str">
        <v/>
      </c>
      <c r="K3049" t="str">
        <v>GE66BG0000000100822392GEL</v>
      </c>
      <c r="M3049" t="str">
        <v/>
      </c>
      <c r="N3049" t="str">
        <v/>
      </c>
      <c r="O3049" t="str">
        <v/>
      </c>
      <c r="P3049" t="str">
        <v/>
      </c>
      <c r="Q3049" t="str">
        <v/>
      </c>
      <c r="R3049" t="str">
        <v>bf4d83f9-5064-4958-af6e-e4c21b2e4880</v>
      </c>
      <c r="S3049" t="str">
        <v>94279771-0dd8-44b8-955b-275714b1489b</v>
      </c>
      <c r="T3049" t="str">
        <v>77296da8-811a-459a-b393-96ba9f7c723f</v>
      </c>
      <c r="U3049" t="str">
        <v>ICE003048</v>
      </c>
      <c r="V3049" t="b">
        <f>ISNUMBER(MATCH( ""&amp; T3049,  Emploees!AC:AC,0))</f>
        <v>0</v>
      </c>
      <c r="W3049" t="b">
        <f>IF(V3049,FALSE,ISNUMBER(MATCH(T3049,Emploees!B:B,0)))</f>
        <v>0</v>
      </c>
      <c r="X3049" t="b">
        <v>1</v>
      </c>
      <c r="Y3049" t="e">
        <f>MATCH(ROW(),Sheet2!$A$2:$A$8,0)</f>
        <v>#N/A</v>
      </c>
    </row>
    <row r="3050" spans="1:25" hidden="1" x14ac:dyDescent="0.25">
      <c r="A3050" t="str">
        <v>ილია გილიგაშვილი</v>
      </c>
      <c r="B3050" t="str">
        <v>0</v>
      </c>
      <c r="C3050" s="19" t="str">
        <v/>
      </c>
      <c r="E3050" t="str">
        <v>Male</v>
      </c>
      <c r="F3050" t="b">
        <v>1</v>
      </c>
      <c r="H3050" t="str">
        <v/>
      </c>
      <c r="I3050" t="str">
        <v/>
      </c>
      <c r="J3050" t="str">
        <v/>
      </c>
      <c r="K3050" t="str">
        <v>GE80TB7355845061100083</v>
      </c>
      <c r="M3050" t="str">
        <v/>
      </c>
      <c r="N3050" t="str">
        <v/>
      </c>
      <c r="O3050" t="str">
        <v/>
      </c>
      <c r="P3050" t="str">
        <v/>
      </c>
      <c r="Q3050" t="str">
        <v/>
      </c>
      <c r="R3050" t="str">
        <v>bf4d83f9-5064-4958-af6e-e4c21b2e4880</v>
      </c>
      <c r="S3050" t="str">
        <v>94279771-0dd8-44b8-955b-275714b1489b</v>
      </c>
      <c r="T3050" t="str">
        <v>af314073-41b1-42a7-b00f-6c233b0da002</v>
      </c>
      <c r="U3050" t="str">
        <v>ICE003049</v>
      </c>
      <c r="V3050" t="b">
        <f>ISNUMBER(MATCH( ""&amp; T3050,  Emploees!AC:AC,0))</f>
        <v>0</v>
      </c>
      <c r="W3050" t="b">
        <f>IF(V3050,FALSE,ISNUMBER(MATCH(T3050,Emploees!B:B,0)))</f>
        <v>0</v>
      </c>
      <c r="X3050" t="b">
        <v>1</v>
      </c>
      <c r="Y3050" t="e">
        <f>MATCH(ROW(),Sheet2!$A$2:$A$8,0)</f>
        <v>#N/A</v>
      </c>
    </row>
    <row r="3051" spans="1:25" hidden="1" x14ac:dyDescent="0.25">
      <c r="A3051" t="str">
        <v>ხუბულოვა ინგა</v>
      </c>
      <c r="B3051" t="str">
        <v>48379167320</v>
      </c>
      <c r="C3051" s="19" t="str">
        <v/>
      </c>
      <c r="E3051" t="str">
        <v>Male</v>
      </c>
      <c r="F3051" t="b">
        <v>1</v>
      </c>
      <c r="H3051" t="str">
        <v/>
      </c>
      <c r="I3051" t="str">
        <v/>
      </c>
      <c r="J3051" t="str">
        <v/>
      </c>
      <c r="K3051" t="str">
        <v>GE14BG0000000101451694GEL</v>
      </c>
      <c r="M3051" t="str">
        <v/>
      </c>
      <c r="N3051" t="str">
        <v/>
      </c>
      <c r="O3051" t="str">
        <v/>
      </c>
      <c r="P3051" t="str">
        <v/>
      </c>
      <c r="Q3051" t="str">
        <v/>
      </c>
      <c r="R3051" t="str">
        <v>bf4d83f9-5064-4958-af6e-e4c21b2e4880</v>
      </c>
      <c r="S3051" t="str">
        <v>94279771-0dd8-44b8-955b-275714b1489b</v>
      </c>
      <c r="T3051" t="str">
        <v>79861201-cb47-45f6-91cc-f6183d015780</v>
      </c>
      <c r="U3051" t="str">
        <v>ICE003050</v>
      </c>
      <c r="V3051" t="b">
        <f>ISNUMBER(MATCH( ""&amp; T3051,  Emploees!AC:AC,0))</f>
        <v>0</v>
      </c>
      <c r="W3051" t="b">
        <f>IF(V3051,FALSE,ISNUMBER(MATCH(T3051,Emploees!B:B,0)))</f>
        <v>0</v>
      </c>
      <c r="X3051" t="b">
        <v>1</v>
      </c>
      <c r="Y3051" t="e">
        <f>MATCH(ROW(),Sheet2!$A$2:$A$8,0)</f>
        <v>#N/A</v>
      </c>
    </row>
    <row r="3052" spans="1:25" hidden="1" x14ac:dyDescent="0.25">
      <c r="A3052" t="str">
        <v>ხახუტაიშვილი დავით</v>
      </c>
      <c r="B3052" t="str">
        <v>61004003050</v>
      </c>
      <c r="C3052" s="19" t="str">
        <v/>
      </c>
      <c r="E3052" t="str">
        <v>Male</v>
      </c>
      <c r="F3052" t="b">
        <v>1</v>
      </c>
      <c r="H3052" t="str">
        <v/>
      </c>
      <c r="I3052" t="str">
        <v/>
      </c>
      <c r="J3052" t="str">
        <v/>
      </c>
      <c r="K3052" t="str">
        <v>GE29BG0000000161109334GEL</v>
      </c>
      <c r="M3052" t="str">
        <v/>
      </c>
      <c r="N3052" t="str">
        <v/>
      </c>
      <c r="O3052" t="str">
        <v/>
      </c>
      <c r="P3052" t="str">
        <v/>
      </c>
      <c r="Q3052" t="str">
        <v/>
      </c>
      <c r="R3052" t="str">
        <v>bf4d83f9-5064-4958-af6e-e4c21b2e4880</v>
      </c>
      <c r="S3052" t="str">
        <v>94279771-0dd8-44b8-955b-275714b1489b</v>
      </c>
      <c r="T3052" t="str">
        <v>f3941d90-baee-43ae-a4d9-2e8f8a9444a9</v>
      </c>
      <c r="U3052" t="str">
        <v>ICE003051</v>
      </c>
      <c r="V3052" t="b">
        <f>ISNUMBER(MATCH( ""&amp; T3052,  Emploees!AC:AC,0))</f>
        <v>0</v>
      </c>
      <c r="W3052" t="b">
        <f>IF(V3052,FALSE,ISNUMBER(MATCH(T3052,Emploees!B:B,0)))</f>
        <v>0</v>
      </c>
      <c r="X3052" t="b">
        <v>1</v>
      </c>
      <c r="Y3052" t="e">
        <f>MATCH(ROW(),Sheet2!$A$2:$A$8,0)</f>
        <v>#N/A</v>
      </c>
    </row>
    <row r="3053" spans="1:25" hidden="1" x14ac:dyDescent="0.25">
      <c r="A3053" t="str">
        <v>გინტური ვიქტორ</v>
      </c>
      <c r="B3053" t="str">
        <v>59001110742</v>
      </c>
      <c r="C3053" s="19" t="str">
        <v/>
      </c>
      <c r="E3053" t="str">
        <v>Male</v>
      </c>
      <c r="F3053" t="b">
        <v>1</v>
      </c>
      <c r="H3053" t="str">
        <v/>
      </c>
      <c r="I3053" t="str">
        <v/>
      </c>
      <c r="J3053" t="str">
        <v/>
      </c>
      <c r="K3053" t="str">
        <v>GE48BG0000000162378722GEL</v>
      </c>
      <c r="M3053" t="str">
        <v/>
      </c>
      <c r="N3053" t="str">
        <v/>
      </c>
      <c r="O3053" t="str">
        <v/>
      </c>
      <c r="P3053" t="str">
        <v/>
      </c>
      <c r="Q3053" t="str">
        <v/>
      </c>
      <c r="R3053" t="str">
        <v>bf4d83f9-5064-4958-af6e-e4c21b2e4880</v>
      </c>
      <c r="S3053" t="str">
        <v>94279771-0dd8-44b8-955b-275714b1489b</v>
      </c>
      <c r="T3053" t="str">
        <v>74113a98-cc68-4cbe-a066-3068d560802b</v>
      </c>
      <c r="U3053" t="str">
        <v>ICE003052</v>
      </c>
      <c r="V3053" t="b">
        <f>ISNUMBER(MATCH( ""&amp; T3053,  Emploees!AC:AC,0))</f>
        <v>0</v>
      </c>
      <c r="W3053" t="b">
        <f>IF(V3053,FALSE,ISNUMBER(MATCH(T3053,Emploees!B:B,0)))</f>
        <v>0</v>
      </c>
      <c r="X3053" t="b">
        <v>1</v>
      </c>
      <c r="Y3053" t="e">
        <f>MATCH(ROW(),Sheet2!$A$2:$A$8,0)</f>
        <v>#N/A</v>
      </c>
    </row>
    <row r="3054" spans="1:25" hidden="1" x14ac:dyDescent="0.25">
      <c r="A3054" t="str">
        <v>იმედა მამულაძე</v>
      </c>
      <c r="B3054" t="str">
        <v>26001028188</v>
      </c>
      <c r="C3054" s="19" t="str">
        <v/>
      </c>
      <c r="E3054" t="str">
        <v>Male</v>
      </c>
      <c r="F3054" t="b">
        <v>1</v>
      </c>
      <c r="H3054" t="str">
        <v/>
      </c>
      <c r="I3054" t="str">
        <v/>
      </c>
      <c r="J3054" t="str">
        <v/>
      </c>
      <c r="K3054" t="str">
        <v>GE16TB7871145061100108</v>
      </c>
      <c r="M3054" t="str">
        <v/>
      </c>
      <c r="N3054" t="str">
        <v/>
      </c>
      <c r="O3054" t="str">
        <v/>
      </c>
      <c r="P3054" t="str">
        <v/>
      </c>
      <c r="Q3054" t="str">
        <v/>
      </c>
      <c r="R3054" t="str">
        <v>bf4d83f9-5064-4958-af6e-e4c21b2e4880</v>
      </c>
      <c r="S3054" t="str">
        <v>94279771-0dd8-44b8-955b-275714b1489b</v>
      </c>
      <c r="T3054" t="str">
        <v>dd188138-fb98-4627-ac23-47ee990fc600</v>
      </c>
      <c r="U3054" t="str">
        <v>ICE003053</v>
      </c>
      <c r="V3054" t="b">
        <f>ISNUMBER(MATCH( ""&amp; T3054,  Emploees!AC:AC,0))</f>
        <v>0</v>
      </c>
      <c r="W3054" t="b">
        <f>IF(V3054,FALSE,ISNUMBER(MATCH(T3054,Emploees!B:B,0)))</f>
        <v>0</v>
      </c>
      <c r="X3054" t="b">
        <v>1</v>
      </c>
      <c r="Y3054" t="e">
        <f>MATCH(ROW(),Sheet2!$A$2:$A$8,0)</f>
        <v>#N/A</v>
      </c>
    </row>
    <row r="3055" spans="1:25" hidden="1" x14ac:dyDescent="0.25">
      <c r="A3055" t="str">
        <v>გორგაძე კობა</v>
      </c>
      <c r="B3055" t="str">
        <v>61006022770</v>
      </c>
      <c r="C3055" s="19" t="str">
        <v/>
      </c>
      <c r="E3055" t="str">
        <v>Male</v>
      </c>
      <c r="F3055" t="b">
        <v>1</v>
      </c>
      <c r="H3055" t="str">
        <v/>
      </c>
      <c r="I3055" t="str">
        <v/>
      </c>
      <c r="J3055" t="str">
        <v/>
      </c>
      <c r="K3055" t="str">
        <v>GE41BG0000000294766000GEL</v>
      </c>
      <c r="M3055" t="str">
        <v/>
      </c>
      <c r="N3055" t="str">
        <v/>
      </c>
      <c r="O3055" t="str">
        <v/>
      </c>
      <c r="P3055" t="str">
        <v/>
      </c>
      <c r="Q3055" t="str">
        <v/>
      </c>
      <c r="R3055" t="str">
        <v>bf4d83f9-5064-4958-af6e-e4c21b2e4880</v>
      </c>
      <c r="S3055" t="str">
        <v>94279771-0dd8-44b8-955b-275714b1489b</v>
      </c>
      <c r="T3055" t="str">
        <v>2eab23f5-ccc4-426d-8e0e-3ee99fac26c9</v>
      </c>
      <c r="U3055" t="str">
        <v>ICE003054</v>
      </c>
      <c r="V3055" t="b">
        <f>ISNUMBER(MATCH( ""&amp; T3055,  Emploees!AC:AC,0))</f>
        <v>0</v>
      </c>
      <c r="W3055" t="b">
        <f>IF(V3055,FALSE,ISNUMBER(MATCH(T3055,Emploees!B:B,0)))</f>
        <v>0</v>
      </c>
      <c r="X3055" t="b">
        <v>1</v>
      </c>
      <c r="Y3055" t="e">
        <f>MATCH(ROW(),Sheet2!$A$2:$A$8,0)</f>
        <v>#N/A</v>
      </c>
    </row>
    <row r="3056" spans="1:25" hidden="1" x14ac:dyDescent="0.25">
      <c r="A3056" t="str">
        <v>შანთაძე თეიმურაზ</v>
      </c>
      <c r="B3056" t="str">
        <v>61006059213</v>
      </c>
      <c r="C3056" s="19" t="str">
        <v/>
      </c>
      <c r="E3056" t="str">
        <v>Male</v>
      </c>
      <c r="F3056" t="b">
        <v>1</v>
      </c>
      <c r="H3056" t="str">
        <v/>
      </c>
      <c r="I3056" t="str">
        <v/>
      </c>
      <c r="J3056" t="str">
        <v/>
      </c>
      <c r="K3056" t="str">
        <v>GE20BG0000000161715552GEL</v>
      </c>
      <c r="M3056" t="str">
        <v/>
      </c>
      <c r="N3056" t="str">
        <v/>
      </c>
      <c r="O3056" t="str">
        <v/>
      </c>
      <c r="P3056" t="str">
        <v/>
      </c>
      <c r="Q3056" t="str">
        <v/>
      </c>
      <c r="R3056" t="str">
        <v>bf4d83f9-5064-4958-af6e-e4c21b2e4880</v>
      </c>
      <c r="S3056" t="str">
        <v>94279771-0dd8-44b8-955b-275714b1489b</v>
      </c>
      <c r="T3056" t="str">
        <v>7f65f537-466e-4a0c-99b9-ce7d1a2e028f</v>
      </c>
      <c r="U3056" t="str">
        <v>ICE003055</v>
      </c>
      <c r="V3056" t="b">
        <f>ISNUMBER(MATCH( ""&amp; T3056,  Emploees!AC:AC,0))</f>
        <v>0</v>
      </c>
      <c r="W3056" t="b">
        <f>IF(V3056,FALSE,ISNUMBER(MATCH(T3056,Emploees!B:B,0)))</f>
        <v>0</v>
      </c>
      <c r="X3056" t="b">
        <v>1</v>
      </c>
      <c r="Y3056" t="e">
        <f>MATCH(ROW(),Sheet2!$A$2:$A$8,0)</f>
        <v>#N/A</v>
      </c>
    </row>
    <row r="3057" spans="1:25" hidden="1" x14ac:dyDescent="0.25">
      <c r="A3057" t="str">
        <v>ტაბაღუა თორნიკე</v>
      </c>
      <c r="B3057" t="str">
        <v>01008044420</v>
      </c>
      <c r="C3057" s="19" t="str">
        <v/>
      </c>
      <c r="E3057" t="str">
        <v>Male</v>
      </c>
      <c r="F3057" t="b">
        <v>1</v>
      </c>
      <c r="H3057" t="str">
        <v/>
      </c>
      <c r="I3057" t="str">
        <v/>
      </c>
      <c r="J3057" t="str">
        <v/>
      </c>
      <c r="K3057" t="str">
        <v>GE50BG0000000100776217GEL</v>
      </c>
      <c r="M3057" t="str">
        <v/>
      </c>
      <c r="N3057" t="str">
        <v/>
      </c>
      <c r="O3057" t="str">
        <v/>
      </c>
      <c r="P3057" t="str">
        <v/>
      </c>
      <c r="Q3057" t="str">
        <v/>
      </c>
      <c r="R3057" t="str">
        <v>bf4d83f9-5064-4958-af6e-e4c21b2e4880</v>
      </c>
      <c r="S3057" t="str">
        <v>94279771-0dd8-44b8-955b-275714b1489b</v>
      </c>
      <c r="T3057" t="str">
        <v>64671195-45f0-4728-b18e-e6fdeb8a5bde</v>
      </c>
      <c r="U3057" t="str">
        <v>ICE003056</v>
      </c>
      <c r="V3057" t="b">
        <f>ISNUMBER(MATCH( ""&amp; T3057,  Emploees!AC:AC,0))</f>
        <v>0</v>
      </c>
      <c r="W3057" t="b">
        <f>IF(V3057,FALSE,ISNUMBER(MATCH(T3057,Emploees!B:B,0)))</f>
        <v>0</v>
      </c>
      <c r="X3057" t="b">
        <v>1</v>
      </c>
      <c r="Y3057" t="e">
        <f>MATCH(ROW(),Sheet2!$A$2:$A$8,0)</f>
        <v>#N/A</v>
      </c>
    </row>
    <row r="3058" spans="1:25" hidden="1" x14ac:dyDescent="0.25">
      <c r="A3058" t="str">
        <v>მსხილაძე ლაშა</v>
      </c>
      <c r="B3058" t="str">
        <v>61003012059</v>
      </c>
      <c r="C3058" s="19" t="str">
        <v/>
      </c>
      <c r="E3058" t="str">
        <v>Male</v>
      </c>
      <c r="F3058" t="b">
        <v>1</v>
      </c>
      <c r="H3058" t="str">
        <v/>
      </c>
      <c r="I3058" t="str">
        <v/>
      </c>
      <c r="J3058" t="str">
        <v/>
      </c>
      <c r="K3058" t="str">
        <v>GE50BG0000000524672813GEL</v>
      </c>
      <c r="M3058" t="str">
        <v/>
      </c>
      <c r="N3058" t="str">
        <v/>
      </c>
      <c r="O3058" t="str">
        <v/>
      </c>
      <c r="P3058" t="str">
        <v/>
      </c>
      <c r="Q3058" t="str">
        <v/>
      </c>
      <c r="R3058" t="str">
        <v>bf4d83f9-5064-4958-af6e-e4c21b2e4880</v>
      </c>
      <c r="S3058" t="str">
        <v>94279771-0dd8-44b8-955b-275714b1489b</v>
      </c>
      <c r="T3058" t="str">
        <v>f1ac6f29-006e-4931-9377-7d87b2775f8b</v>
      </c>
      <c r="U3058" t="str">
        <v>ICE003057</v>
      </c>
      <c r="V3058" t="b">
        <f>ISNUMBER(MATCH( ""&amp; T3058,  Emploees!AC:AC,0))</f>
        <v>0</v>
      </c>
      <c r="W3058" t="b">
        <f>IF(V3058,FALSE,ISNUMBER(MATCH(T3058,Emploees!B:B,0)))</f>
        <v>0</v>
      </c>
      <c r="X3058" t="b">
        <v>1</v>
      </c>
      <c r="Y3058" t="e">
        <f>MATCH(ROW(),Sheet2!$A$2:$A$8,0)</f>
        <v>#N/A</v>
      </c>
    </row>
    <row r="3059" spans="1:25" hidden="1" x14ac:dyDescent="0.25">
      <c r="A3059" t="str">
        <v>თურმანიძე ტარიელ</v>
      </c>
      <c r="B3059" t="str">
        <v>61006048254</v>
      </c>
      <c r="C3059" s="19" t="str">
        <v/>
      </c>
      <c r="E3059" t="str">
        <v>Male</v>
      </c>
      <c r="F3059" t="b">
        <v>1</v>
      </c>
      <c r="H3059" t="str">
        <v/>
      </c>
      <c r="I3059" t="str">
        <v/>
      </c>
      <c r="J3059" t="str">
        <v/>
      </c>
      <c r="K3059" t="str">
        <v>GE77BG0000000100711517GEL</v>
      </c>
      <c r="M3059" t="str">
        <v/>
      </c>
      <c r="N3059" t="str">
        <v/>
      </c>
      <c r="O3059" t="str">
        <v/>
      </c>
      <c r="P3059" t="str">
        <v/>
      </c>
      <c r="Q3059" t="str">
        <v/>
      </c>
      <c r="R3059" t="str">
        <v>bf4d83f9-5064-4958-af6e-e4c21b2e4880</v>
      </c>
      <c r="S3059" t="str">
        <v>94279771-0dd8-44b8-955b-275714b1489b</v>
      </c>
      <c r="T3059" t="str">
        <v>a212e285-c4bc-481b-8a8c-7e97970f20e8</v>
      </c>
      <c r="U3059" t="str">
        <v>ICE003058</v>
      </c>
      <c r="V3059" t="b">
        <f>ISNUMBER(MATCH( ""&amp; T3059,  Emploees!AC:AC,0))</f>
        <v>0</v>
      </c>
      <c r="W3059" t="b">
        <f>IF(V3059,FALSE,ISNUMBER(MATCH(T3059,Emploees!B:B,0)))</f>
        <v>0</v>
      </c>
      <c r="X3059" t="b">
        <v>1</v>
      </c>
      <c r="Y3059" t="e">
        <f>MATCH(ROW(),Sheet2!$A$2:$A$8,0)</f>
        <v>#N/A</v>
      </c>
    </row>
    <row r="3060" spans="1:25" hidden="1" x14ac:dyDescent="0.25">
      <c r="A3060" t="str">
        <v>გელა მანძულაშვილი</v>
      </c>
      <c r="B3060" t="str">
        <v>36001007955</v>
      </c>
      <c r="C3060" s="19" t="str">
        <v/>
      </c>
      <c r="E3060" t="str">
        <v>Male</v>
      </c>
      <c r="F3060" t="b">
        <v>1</v>
      </c>
      <c r="H3060" t="str">
        <v/>
      </c>
      <c r="I3060" t="str">
        <v/>
      </c>
      <c r="J3060" t="str">
        <v/>
      </c>
      <c r="K3060" t="str">
        <v>GE55TB7637745061100115</v>
      </c>
      <c r="M3060" t="str">
        <v/>
      </c>
      <c r="N3060" t="str">
        <v/>
      </c>
      <c r="O3060" t="str">
        <v/>
      </c>
      <c r="P3060" t="str">
        <v/>
      </c>
      <c r="Q3060" t="str">
        <v/>
      </c>
      <c r="R3060" t="str">
        <v>bf4d83f9-5064-4958-af6e-e4c21b2e4880</v>
      </c>
      <c r="S3060" t="str">
        <v>94279771-0dd8-44b8-955b-275714b1489b</v>
      </c>
      <c r="T3060" t="str">
        <v>c51966fd-4dbf-43f0-adb9-b821aecce058</v>
      </c>
      <c r="U3060" t="str">
        <v>ICE003059</v>
      </c>
      <c r="V3060" t="b">
        <f>ISNUMBER(MATCH( ""&amp; T3060,  Emploees!AC:AC,0))</f>
        <v>0</v>
      </c>
      <c r="W3060" t="b">
        <f>IF(V3060,FALSE,ISNUMBER(MATCH(T3060,Emploees!B:B,0)))</f>
        <v>0</v>
      </c>
      <c r="X3060" t="b">
        <v>1</v>
      </c>
      <c r="Y3060" t="e">
        <f>MATCH(ROW(),Sheet2!$A$2:$A$8,0)</f>
        <v>#N/A</v>
      </c>
    </row>
    <row r="3061" spans="1:25" hidden="1" x14ac:dyDescent="0.25">
      <c r="A3061" t="str">
        <v>ამირან ჭაღალიძე</v>
      </c>
      <c r="B3061" t="str">
        <v>61004073257</v>
      </c>
      <c r="C3061" s="19" t="str">
        <v/>
      </c>
      <c r="E3061" t="str">
        <v>Male</v>
      </c>
      <c r="F3061" t="b">
        <v>1</v>
      </c>
      <c r="H3061" t="str">
        <v/>
      </c>
      <c r="I3061" t="str">
        <v/>
      </c>
      <c r="J3061" t="str">
        <v/>
      </c>
      <c r="K3061" t="str">
        <v>GE37BG0000000498625831GEL</v>
      </c>
      <c r="M3061" t="str">
        <v/>
      </c>
      <c r="N3061" t="str">
        <v/>
      </c>
      <c r="O3061" t="str">
        <v/>
      </c>
      <c r="P3061" t="str">
        <v/>
      </c>
      <c r="Q3061" t="str">
        <v/>
      </c>
      <c r="R3061" t="str">
        <v>bf4d83f9-5064-4958-af6e-e4c21b2e4880</v>
      </c>
      <c r="S3061" t="str">
        <v>94279771-0dd8-44b8-955b-275714b1489b</v>
      </c>
      <c r="T3061" t="str">
        <v>5f01325c-3387-4416-aaa2-0b8902c7d49a</v>
      </c>
      <c r="U3061" t="str">
        <v>ICE003060</v>
      </c>
      <c r="V3061" t="b">
        <f>ISNUMBER(MATCH( ""&amp; T3061,  Emploees!AC:AC,0))</f>
        <v>0</v>
      </c>
      <c r="W3061" t="b">
        <f>IF(V3061,FALSE,ISNUMBER(MATCH(T3061,Emploees!B:B,0)))</f>
        <v>0</v>
      </c>
      <c r="X3061" t="b">
        <v>1</v>
      </c>
      <c r="Y3061" t="e">
        <f>MATCH(ROW(),Sheet2!$A$2:$A$8,0)</f>
        <v>#N/A</v>
      </c>
    </row>
    <row r="3062" spans="1:25" hidden="1" x14ac:dyDescent="0.25">
      <c r="A3062" t="str">
        <v>ფუტკარაძე სერგეი</v>
      </c>
      <c r="B3062" t="str">
        <v>61006008934</v>
      </c>
      <c r="C3062" s="19" t="str">
        <v/>
      </c>
      <c r="E3062" t="str">
        <v>Male</v>
      </c>
      <c r="F3062" t="b">
        <v>1</v>
      </c>
      <c r="H3062" t="str">
        <v/>
      </c>
      <c r="I3062" t="str">
        <v/>
      </c>
      <c r="J3062" t="str">
        <v/>
      </c>
      <c r="K3062" t="str">
        <v>GE63BG0000000160993195GEL</v>
      </c>
      <c r="M3062" t="str">
        <v/>
      </c>
      <c r="N3062" t="str">
        <v/>
      </c>
      <c r="O3062" t="str">
        <v/>
      </c>
      <c r="P3062" t="str">
        <v/>
      </c>
      <c r="Q3062" t="str">
        <v/>
      </c>
      <c r="R3062" t="str">
        <v>bf4d83f9-5064-4958-af6e-e4c21b2e4880</v>
      </c>
      <c r="S3062" t="str">
        <v>94279771-0dd8-44b8-955b-275714b1489b</v>
      </c>
      <c r="T3062" t="str">
        <v>65be5f93-ac91-4841-9390-5967ec710803</v>
      </c>
      <c r="U3062" t="str">
        <v>ICE003061</v>
      </c>
      <c r="V3062" t="b">
        <f>ISNUMBER(MATCH( ""&amp; T3062,  Emploees!AC:AC,0))</f>
        <v>0</v>
      </c>
      <c r="W3062" t="b">
        <f>IF(V3062,FALSE,ISNUMBER(MATCH(T3062,Emploees!B:B,0)))</f>
        <v>0</v>
      </c>
      <c r="X3062" t="b">
        <v>1</v>
      </c>
      <c r="Y3062" t="e">
        <f>MATCH(ROW(),Sheet2!$A$2:$A$8,0)</f>
        <v>#N/A</v>
      </c>
    </row>
    <row r="3063" spans="1:25" hidden="1" x14ac:dyDescent="0.25">
      <c r="A3063" t="str">
        <v>მახარაძე ჯაბა</v>
      </c>
      <c r="B3063" t="str">
        <v>61001050131</v>
      </c>
      <c r="C3063" s="19" t="str">
        <v/>
      </c>
      <c r="E3063" t="str">
        <v>Male</v>
      </c>
      <c r="F3063" t="b">
        <v>1</v>
      </c>
      <c r="H3063" t="str">
        <v/>
      </c>
      <c r="I3063" t="str">
        <v/>
      </c>
      <c r="J3063" t="str">
        <v/>
      </c>
      <c r="K3063" t="str">
        <v>GE12BG0000000162708394GEL</v>
      </c>
      <c r="M3063" t="str">
        <v/>
      </c>
      <c r="N3063" t="str">
        <v/>
      </c>
      <c r="O3063" t="str">
        <v/>
      </c>
      <c r="P3063" t="str">
        <v/>
      </c>
      <c r="Q3063" t="str">
        <v/>
      </c>
      <c r="R3063" t="str">
        <v>bf4d83f9-5064-4958-af6e-e4c21b2e4880</v>
      </c>
      <c r="S3063" t="str">
        <v>94279771-0dd8-44b8-955b-275714b1489b</v>
      </c>
      <c r="T3063" t="str">
        <v>a09d0093-007e-444d-b017-1ad2f7ea2936</v>
      </c>
      <c r="U3063" t="str">
        <v>ICE003062</v>
      </c>
      <c r="V3063" t="b">
        <f>ISNUMBER(MATCH( ""&amp; T3063,  Emploees!AC:AC,0))</f>
        <v>0</v>
      </c>
      <c r="W3063" t="b">
        <f>IF(V3063,FALSE,ISNUMBER(MATCH(T3063,Emploees!B:B,0)))</f>
        <v>0</v>
      </c>
      <c r="X3063" t="b">
        <v>1</v>
      </c>
      <c r="Y3063" t="e">
        <f>MATCH(ROW(),Sheet2!$A$2:$A$8,0)</f>
        <v>#N/A</v>
      </c>
    </row>
    <row r="3064" spans="1:25" hidden="1" x14ac:dyDescent="0.25">
      <c r="A3064" t="str">
        <v>დავით გიორგაძე</v>
      </c>
      <c r="B3064" t="str">
        <v/>
      </c>
      <c r="C3064" s="19" t="str">
        <v/>
      </c>
      <c r="E3064" t="str">
        <v>Male</v>
      </c>
      <c r="F3064" t="b">
        <v>1</v>
      </c>
      <c r="H3064" t="str">
        <v/>
      </c>
      <c r="I3064" t="str">
        <v/>
      </c>
      <c r="J3064" t="str">
        <v/>
      </c>
      <c r="K3064" t="str">
        <v>GE34TB7575745061100101</v>
      </c>
      <c r="M3064" t="str">
        <v/>
      </c>
      <c r="N3064" t="str">
        <v/>
      </c>
      <c r="O3064" t="str">
        <v/>
      </c>
      <c r="P3064" t="str">
        <v/>
      </c>
      <c r="Q3064" t="str">
        <v/>
      </c>
      <c r="R3064" t="str">
        <v>bf4d83f9-5064-4958-af6e-e4c21b2e4880</v>
      </c>
      <c r="S3064" t="str">
        <v>94279771-0dd8-44b8-955b-275714b1489b</v>
      </c>
      <c r="T3064" t="str">
        <v>ef7a52b1-acfc-4dac-8319-34efd1090993</v>
      </c>
      <c r="U3064" t="str">
        <v>ICE003063</v>
      </c>
      <c r="V3064" t="b">
        <f>ISNUMBER(MATCH( ""&amp; T3064,  Emploees!AC:AC,0))</f>
        <v>0</v>
      </c>
      <c r="W3064" t="b">
        <f>IF(V3064,FALSE,ISNUMBER(MATCH(T3064,Emploees!B:B,0)))</f>
        <v>0</v>
      </c>
      <c r="X3064" t="b">
        <v>1</v>
      </c>
      <c r="Y3064" t="e">
        <f>MATCH(ROW(),Sheet2!$A$2:$A$8,0)</f>
        <v>#N/A</v>
      </c>
    </row>
    <row r="3065" spans="1:25" hidden="1" x14ac:dyDescent="0.25">
      <c r="A3065" t="str">
        <v>აბდულ რაჰიმან ხალეშა</v>
      </c>
      <c r="B3065" t="str">
        <v>N5006084</v>
      </c>
      <c r="C3065" s="19" t="str">
        <v/>
      </c>
      <c r="E3065" t="str">
        <v>Male</v>
      </c>
      <c r="F3065" t="b">
        <v>1</v>
      </c>
      <c r="H3065" t="str">
        <v/>
      </c>
      <c r="I3065" t="str">
        <v/>
      </c>
      <c r="J3065" t="str">
        <v/>
      </c>
      <c r="K3065" t="str">
        <v>GE68BG0000000525707285GEL</v>
      </c>
      <c r="M3065" t="str">
        <v/>
      </c>
      <c r="N3065" t="str">
        <v/>
      </c>
      <c r="O3065" t="str">
        <v/>
      </c>
      <c r="P3065" t="str">
        <v/>
      </c>
      <c r="Q3065" t="str">
        <v/>
      </c>
      <c r="R3065" t="str">
        <v>bf4d83f9-5064-4958-af6e-e4c21b2e4880</v>
      </c>
      <c r="S3065" t="str">
        <v>94279771-0dd8-44b8-955b-275714b1489b</v>
      </c>
      <c r="T3065" t="str">
        <v>88cb8eb5-3f96-4bfa-919e-ee744ad08419</v>
      </c>
      <c r="U3065" t="str">
        <v>ICE003064</v>
      </c>
      <c r="V3065" t="b">
        <f>ISNUMBER(MATCH( ""&amp; T3065,  Emploees!AC:AC,0))</f>
        <v>0</v>
      </c>
      <c r="W3065" t="b">
        <f>IF(V3065,FALSE,ISNUMBER(MATCH(T3065,Emploees!B:B,0)))</f>
        <v>0</v>
      </c>
      <c r="X3065" t="b">
        <v>1</v>
      </c>
      <c r="Y3065" t="e">
        <f>MATCH(ROW(),Sheet2!$A$2:$A$8,0)</f>
        <v>#N/A</v>
      </c>
    </row>
    <row r="3066" spans="1:25" hidden="1" x14ac:dyDescent="0.25">
      <c r="A3066" t="str">
        <v>მახარაძე ლევან</v>
      </c>
      <c r="B3066" t="str">
        <v>59001047106</v>
      </c>
      <c r="C3066" s="19" t="str">
        <v/>
      </c>
      <c r="E3066" t="str">
        <v>Male</v>
      </c>
      <c r="F3066" t="b">
        <v>1</v>
      </c>
      <c r="H3066" t="str">
        <v/>
      </c>
      <c r="I3066" t="str">
        <v/>
      </c>
      <c r="J3066" t="str">
        <v/>
      </c>
      <c r="K3066" t="str">
        <v>GE06BG0000000611695700GEL</v>
      </c>
      <c r="M3066" t="str">
        <v/>
      </c>
      <c r="N3066" t="str">
        <v/>
      </c>
      <c r="O3066" t="str">
        <v/>
      </c>
      <c r="P3066" t="str">
        <v/>
      </c>
      <c r="Q3066" t="str">
        <v/>
      </c>
      <c r="R3066" t="str">
        <v>bf4d83f9-5064-4958-af6e-e4c21b2e4880</v>
      </c>
      <c r="S3066" t="str">
        <v>94279771-0dd8-44b8-955b-275714b1489b</v>
      </c>
      <c r="T3066" t="str">
        <v>9eddcf8e-b735-4236-8521-e54df7c4d096</v>
      </c>
      <c r="U3066" t="str">
        <v>ICE003065</v>
      </c>
      <c r="V3066" t="b">
        <f>ISNUMBER(MATCH( ""&amp; T3066,  Emploees!AC:AC,0))</f>
        <v>0</v>
      </c>
      <c r="W3066" t="b">
        <f>IF(V3066,FALSE,ISNUMBER(MATCH(T3066,Emploees!B:B,0)))</f>
        <v>0</v>
      </c>
      <c r="X3066" t="b">
        <v>1</v>
      </c>
      <c r="Y3066" t="e">
        <f>MATCH(ROW(),Sheet2!$A$2:$A$8,0)</f>
        <v>#N/A</v>
      </c>
    </row>
    <row r="3067" spans="1:25" hidden="1" x14ac:dyDescent="0.25">
      <c r="A3067" t="str">
        <v>ლევანი იოსავა</v>
      </c>
      <c r="B3067" t="str">
        <v>58001023510</v>
      </c>
      <c r="C3067" s="19" t="str">
        <v/>
      </c>
      <c r="E3067" t="str">
        <v>Male</v>
      </c>
      <c r="F3067" t="b">
        <v>1</v>
      </c>
      <c r="H3067" t="str">
        <v/>
      </c>
      <c r="I3067" t="str">
        <v/>
      </c>
      <c r="J3067" t="str">
        <v/>
      </c>
      <c r="K3067" t="str">
        <v>GE07TB7003845064300015</v>
      </c>
      <c r="M3067" t="str">
        <v/>
      </c>
      <c r="N3067" t="str">
        <v/>
      </c>
      <c r="O3067" t="str">
        <v/>
      </c>
      <c r="P3067" t="str">
        <v/>
      </c>
      <c r="Q3067" t="str">
        <v/>
      </c>
      <c r="R3067" t="str">
        <v>bf4d83f9-5064-4958-af6e-e4c21b2e4880</v>
      </c>
      <c r="S3067" t="str">
        <v>94279771-0dd8-44b8-955b-275714b1489b</v>
      </c>
      <c r="T3067" t="str">
        <v>fc32e1c9-16a3-4207-aea4-70afa49e218d</v>
      </c>
      <c r="U3067" t="str">
        <v>ICE003066</v>
      </c>
      <c r="V3067" t="b">
        <f>ISNUMBER(MATCH( ""&amp; T3067,  Emploees!AC:AC,0))</f>
        <v>0</v>
      </c>
      <c r="W3067" t="b">
        <f>IF(V3067,FALSE,ISNUMBER(MATCH(T3067,Emploees!B:B,0)))</f>
        <v>0</v>
      </c>
      <c r="X3067" t="b">
        <v>1</v>
      </c>
      <c r="Y3067" t="e">
        <f>MATCH(ROW(),Sheet2!$A$2:$A$8,0)</f>
        <v>#N/A</v>
      </c>
    </row>
    <row r="3068" spans="1:25" hidden="1" x14ac:dyDescent="0.25">
      <c r="A3068" t="str">
        <v>პეტრიძე რამაზ</v>
      </c>
      <c r="B3068" t="str">
        <v>61006042196</v>
      </c>
      <c r="C3068" s="19" t="str">
        <v/>
      </c>
      <c r="E3068" t="str">
        <v>Male</v>
      </c>
      <c r="F3068" t="b">
        <v>1</v>
      </c>
      <c r="H3068" t="str">
        <v/>
      </c>
      <c r="I3068" t="str">
        <v/>
      </c>
      <c r="J3068" t="str">
        <v/>
      </c>
      <c r="K3068" t="str">
        <v>GE86BG0000000161307255GEL</v>
      </c>
      <c r="M3068" t="str">
        <v/>
      </c>
      <c r="N3068" t="str">
        <v/>
      </c>
      <c r="O3068" t="str">
        <v/>
      </c>
      <c r="P3068" t="str">
        <v/>
      </c>
      <c r="Q3068" t="str">
        <v/>
      </c>
      <c r="R3068" t="str">
        <v>bf4d83f9-5064-4958-af6e-e4c21b2e4880</v>
      </c>
      <c r="S3068" t="str">
        <v>94279771-0dd8-44b8-955b-275714b1489b</v>
      </c>
      <c r="T3068" t="str">
        <v>e2c57ccf-58b9-4937-966c-afd0a020d4a4</v>
      </c>
      <c r="U3068" t="str">
        <v>ICE003067</v>
      </c>
      <c r="V3068" t="b">
        <f>ISNUMBER(MATCH( ""&amp; T3068,  Emploees!AC:AC,0))</f>
        <v>0</v>
      </c>
      <c r="W3068" t="b">
        <f>IF(V3068,FALSE,ISNUMBER(MATCH(T3068,Emploees!B:B,0)))</f>
        <v>0</v>
      </c>
      <c r="X3068" t="b">
        <v>1</v>
      </c>
      <c r="Y3068" t="e">
        <f>MATCH(ROW(),Sheet2!$A$2:$A$8,0)</f>
        <v>#N/A</v>
      </c>
    </row>
    <row r="3069" spans="1:25" hidden="1" x14ac:dyDescent="0.25">
      <c r="A3069" t="str">
        <v>ზოიძე ვაჟა</v>
      </c>
      <c r="B3069" t="str">
        <v>61003001647</v>
      </c>
      <c r="C3069" s="19" t="str">
        <v/>
      </c>
      <c r="E3069" t="str">
        <v>Male</v>
      </c>
      <c r="F3069" t="b">
        <v>1</v>
      </c>
      <c r="H3069" t="str">
        <v/>
      </c>
      <c r="I3069" t="str">
        <v/>
      </c>
      <c r="J3069" t="str">
        <v/>
      </c>
      <c r="K3069" t="str">
        <v>GE47BG0000000048266000GEL</v>
      </c>
      <c r="M3069" t="str">
        <v/>
      </c>
      <c r="N3069" t="str">
        <v/>
      </c>
      <c r="O3069" t="str">
        <v/>
      </c>
      <c r="P3069" t="str">
        <v/>
      </c>
      <c r="Q3069" t="str">
        <v/>
      </c>
      <c r="R3069" t="str">
        <v>bf4d83f9-5064-4958-af6e-e4c21b2e4880</v>
      </c>
      <c r="S3069" t="str">
        <v>94279771-0dd8-44b8-955b-275714b1489b</v>
      </c>
      <c r="T3069" t="str">
        <v>9b4001d1-ee8d-4c1d-adcc-8be5a517fbec</v>
      </c>
      <c r="U3069" t="str">
        <v>ICE003068</v>
      </c>
      <c r="V3069" t="b">
        <f>ISNUMBER(MATCH( ""&amp; T3069,  Emploees!AC:AC,0))</f>
        <v>0</v>
      </c>
      <c r="W3069" t="b">
        <f>IF(V3069,FALSE,ISNUMBER(MATCH(T3069,Emploees!B:B,0)))</f>
        <v>0</v>
      </c>
      <c r="X3069" t="b">
        <v>1</v>
      </c>
      <c r="Y3069" t="e">
        <f>MATCH(ROW(),Sheet2!$A$2:$A$8,0)</f>
        <v>#N/A</v>
      </c>
    </row>
    <row r="3070" spans="1:25" hidden="1" x14ac:dyDescent="0.25">
      <c r="A3070" t="str">
        <v>ჯაიანი თემურ</v>
      </c>
      <c r="B3070" t="str">
        <v>61002019641</v>
      </c>
      <c r="C3070" s="19" t="str">
        <v/>
      </c>
      <c r="E3070" t="str">
        <v>Male</v>
      </c>
      <c r="F3070" t="b">
        <v>1</v>
      </c>
      <c r="H3070" t="str">
        <v/>
      </c>
      <c r="I3070" t="str">
        <v/>
      </c>
      <c r="J3070" t="str">
        <v/>
      </c>
      <c r="K3070" t="str">
        <v>GE18BG0000000100701133GEL</v>
      </c>
      <c r="M3070" t="str">
        <v/>
      </c>
      <c r="N3070" t="str">
        <v/>
      </c>
      <c r="O3070" t="str">
        <v/>
      </c>
      <c r="P3070" t="str">
        <v/>
      </c>
      <c r="Q3070" t="str">
        <v/>
      </c>
      <c r="R3070" t="str">
        <v>bf4d83f9-5064-4958-af6e-e4c21b2e4880</v>
      </c>
      <c r="S3070" t="str">
        <v>94279771-0dd8-44b8-955b-275714b1489b</v>
      </c>
      <c r="T3070" t="str">
        <v>5c5b54b2-3237-47b3-bf46-43eaf514124d</v>
      </c>
      <c r="U3070" t="str">
        <v>ICE003069</v>
      </c>
      <c r="V3070" t="b">
        <f>ISNUMBER(MATCH( ""&amp; T3070,  Emploees!AC:AC,0))</f>
        <v>0</v>
      </c>
      <c r="W3070" t="b">
        <f>IF(V3070,FALSE,ISNUMBER(MATCH(T3070,Emploees!B:B,0)))</f>
        <v>0</v>
      </c>
      <c r="X3070" t="b">
        <v>1</v>
      </c>
      <c r="Y3070" t="e">
        <f>MATCH(ROW(),Sheet2!$A$2:$A$8,0)</f>
        <v>#N/A</v>
      </c>
    </row>
    <row r="3071" spans="1:25" hidden="1" x14ac:dyDescent="0.25">
      <c r="A3071" t="str">
        <v>ნიკოლოზ ბიძინაშვილი</v>
      </c>
      <c r="B3071" t="str">
        <v>01014004496</v>
      </c>
      <c r="C3071" s="19" t="str">
        <v/>
      </c>
      <c r="E3071" t="str">
        <v>Male</v>
      </c>
      <c r="F3071" t="b">
        <v>1</v>
      </c>
      <c r="H3071" t="str">
        <v/>
      </c>
      <c r="I3071" t="str">
        <v/>
      </c>
      <c r="J3071" t="str">
        <v/>
      </c>
      <c r="K3071" t="str">
        <v>GE14TB7170545063600041</v>
      </c>
      <c r="M3071" t="str">
        <v/>
      </c>
      <c r="N3071" t="str">
        <v/>
      </c>
      <c r="O3071" t="str">
        <v/>
      </c>
      <c r="P3071" t="str">
        <v/>
      </c>
      <c r="Q3071" t="str">
        <v/>
      </c>
      <c r="R3071" t="str">
        <v>bf4d83f9-5064-4958-af6e-e4c21b2e4880</v>
      </c>
      <c r="S3071" t="str">
        <v>94279771-0dd8-44b8-955b-275714b1489b</v>
      </c>
      <c r="T3071" t="str">
        <v>9033ded0-28cd-4bcf-8dac-41c4147da951</v>
      </c>
      <c r="U3071" t="str">
        <v>ICE003070</v>
      </c>
      <c r="V3071" t="b">
        <f>ISNUMBER(MATCH( ""&amp; T3071,  Emploees!AC:AC,0))</f>
        <v>0</v>
      </c>
      <c r="W3071" t="b">
        <f>IF(V3071,FALSE,ISNUMBER(MATCH(T3071,Emploees!B:B,0)))</f>
        <v>0</v>
      </c>
      <c r="X3071" t="b">
        <v>1</v>
      </c>
      <c r="Y3071" t="e">
        <f>MATCH(ROW(),Sheet2!$A$2:$A$8,0)</f>
        <v>#N/A</v>
      </c>
    </row>
    <row r="3072" spans="1:25" hidden="1" x14ac:dyDescent="0.25">
      <c r="A3072" t="str">
        <v>კასრელიშვილი ვალერი</v>
      </c>
      <c r="B3072" t="str">
        <v>35001061062</v>
      </c>
      <c r="C3072" s="19" t="str">
        <v/>
      </c>
      <c r="E3072" t="str">
        <v>Male</v>
      </c>
      <c r="F3072" t="b">
        <v>1</v>
      </c>
      <c r="H3072" t="str">
        <v/>
      </c>
      <c r="I3072" t="str">
        <v/>
      </c>
      <c r="J3072" t="str">
        <v/>
      </c>
      <c r="K3072" t="str">
        <v/>
      </c>
      <c r="M3072" t="str">
        <v/>
      </c>
      <c r="N3072" t="str">
        <v/>
      </c>
      <c r="O3072" t="str">
        <v/>
      </c>
      <c r="P3072" t="str">
        <v/>
      </c>
      <c r="Q3072" t="str">
        <v/>
      </c>
      <c r="R3072" t="str">
        <v>bf4d83f9-5064-4958-af6e-e4c21b2e4880</v>
      </c>
      <c r="S3072" t="str">
        <v>94279771-0dd8-44b8-955b-275714b1489b</v>
      </c>
      <c r="T3072" t="str">
        <v>46cd644c-f0e5-410b-b9d2-3b0c4227540a</v>
      </c>
      <c r="U3072" t="str">
        <v>ICE003071</v>
      </c>
      <c r="V3072" t="b">
        <f>ISNUMBER(MATCH( ""&amp; T3072,  Emploees!AC:AC,0))</f>
        <v>0</v>
      </c>
      <c r="W3072" t="b">
        <f>IF(V3072,FALSE,ISNUMBER(MATCH(T3072,Emploees!B:B,0)))</f>
        <v>0</v>
      </c>
      <c r="X3072" t="b">
        <v>1</v>
      </c>
      <c r="Y3072" t="e">
        <f>MATCH(ROW(),Sheet2!$A$2:$A$8,0)</f>
        <v>#N/A</v>
      </c>
    </row>
    <row r="3073" spans="1:25" hidden="1" x14ac:dyDescent="0.25">
      <c r="A3073" t="str">
        <v>გიორგი ლაფაჩი</v>
      </c>
      <c r="B3073" t="str">
        <v>59031006647</v>
      </c>
      <c r="C3073" s="19" t="str">
        <v/>
      </c>
      <c r="E3073" t="str">
        <v>Male</v>
      </c>
      <c r="F3073" t="b">
        <v>1</v>
      </c>
      <c r="H3073" t="str">
        <v/>
      </c>
      <c r="I3073" t="str">
        <v/>
      </c>
      <c r="J3073" t="str">
        <v/>
      </c>
      <c r="K3073" t="str">
        <v>GE81TB7414045061100065</v>
      </c>
      <c r="M3073" t="str">
        <v/>
      </c>
      <c r="N3073" t="str">
        <v/>
      </c>
      <c r="O3073" t="str">
        <v/>
      </c>
      <c r="P3073" t="str">
        <v/>
      </c>
      <c r="Q3073" t="str">
        <v/>
      </c>
      <c r="R3073" t="str">
        <v>bf4d83f9-5064-4958-af6e-e4c21b2e4880</v>
      </c>
      <c r="S3073" t="str">
        <v>94279771-0dd8-44b8-955b-275714b1489b</v>
      </c>
      <c r="T3073" t="str">
        <v>5f25e51c-6cd0-4e6f-9fe3-297be2c43d77</v>
      </c>
      <c r="U3073" t="str">
        <v>ICE003072</v>
      </c>
      <c r="V3073" t="b">
        <f>ISNUMBER(MATCH( ""&amp; T3073,  Emploees!AC:AC,0))</f>
        <v>0</v>
      </c>
      <c r="W3073" t="b">
        <f>IF(V3073,FALSE,ISNUMBER(MATCH(T3073,Emploees!B:B,0)))</f>
        <v>0</v>
      </c>
      <c r="X3073" t="b">
        <v>1</v>
      </c>
      <c r="Y3073" t="e">
        <f>MATCH(ROW(),Sheet2!$A$2:$A$8,0)</f>
        <v>#N/A</v>
      </c>
    </row>
    <row r="3074" spans="1:25" hidden="1" x14ac:dyDescent="0.25">
      <c r="A3074" t="str">
        <v>სულაბერიძე ავთანდილ</v>
      </c>
      <c r="B3074" t="str">
        <v>01027030479</v>
      </c>
      <c r="C3074" s="19" t="str">
        <v/>
      </c>
      <c r="E3074" t="str">
        <v>Male</v>
      </c>
      <c r="F3074" t="b">
        <v>1</v>
      </c>
      <c r="H3074" t="str">
        <v/>
      </c>
      <c r="I3074" t="str">
        <v/>
      </c>
      <c r="J3074" t="str">
        <v/>
      </c>
      <c r="K3074" t="str">
        <v>GE16BG0000000162626551GEL</v>
      </c>
      <c r="M3074" t="str">
        <v/>
      </c>
      <c r="N3074" t="str">
        <v/>
      </c>
      <c r="O3074" t="str">
        <v/>
      </c>
      <c r="P3074" t="str">
        <v/>
      </c>
      <c r="Q3074" t="str">
        <v/>
      </c>
      <c r="R3074" t="str">
        <v>bf4d83f9-5064-4958-af6e-e4c21b2e4880</v>
      </c>
      <c r="S3074" t="str">
        <v>94279771-0dd8-44b8-955b-275714b1489b</v>
      </c>
      <c r="T3074" t="str">
        <v>b2cfcd25-271f-4a49-8f4d-d9adde41edb8</v>
      </c>
      <c r="U3074" t="str">
        <v>ICE003073</v>
      </c>
      <c r="V3074" t="b">
        <f>ISNUMBER(MATCH( ""&amp; T3074,  Emploees!AC:AC,0))</f>
        <v>0</v>
      </c>
      <c r="W3074" t="b">
        <f>IF(V3074,FALSE,ISNUMBER(MATCH(T3074,Emploees!B:B,0)))</f>
        <v>0</v>
      </c>
      <c r="X3074" t="b">
        <v>1</v>
      </c>
      <c r="Y3074" t="e">
        <f>MATCH(ROW(),Sheet2!$A$2:$A$8,0)</f>
        <v>#N/A</v>
      </c>
    </row>
    <row r="3075" spans="1:25" hidden="1" x14ac:dyDescent="0.25">
      <c r="A3075" t="str">
        <v>ოლეგ ჩეკურიშვილი</v>
      </c>
      <c r="B3075" t="str">
        <v>01011057660</v>
      </c>
      <c r="C3075" s="19" t="str">
        <v/>
      </c>
      <c r="E3075" t="str">
        <v>Male</v>
      </c>
      <c r="F3075" t="b">
        <v>1</v>
      </c>
      <c r="H3075" t="str">
        <v/>
      </c>
      <c r="I3075" t="str">
        <v/>
      </c>
      <c r="J3075" t="str">
        <v/>
      </c>
      <c r="K3075" t="str">
        <v>GE94TB7349545061100049</v>
      </c>
      <c r="M3075" t="str">
        <v/>
      </c>
      <c r="N3075" t="str">
        <v/>
      </c>
      <c r="O3075" t="str">
        <v/>
      </c>
      <c r="P3075" t="str">
        <v/>
      </c>
      <c r="Q3075" t="str">
        <v/>
      </c>
      <c r="R3075" t="str">
        <v>bf4d83f9-5064-4958-af6e-e4c21b2e4880</v>
      </c>
      <c r="S3075" t="str">
        <v>94279771-0dd8-44b8-955b-275714b1489b</v>
      </c>
      <c r="T3075" t="str">
        <v>129d4aa1-066d-4a28-bef0-72c23973998a</v>
      </c>
      <c r="U3075" t="str">
        <v>ICE003074</v>
      </c>
      <c r="V3075" t="b">
        <f>ISNUMBER(MATCH( ""&amp; T3075,  Emploees!AC:AC,0))</f>
        <v>0</v>
      </c>
      <c r="W3075" t="b">
        <f>IF(V3075,FALSE,ISNUMBER(MATCH(T3075,Emploees!B:B,0)))</f>
        <v>0</v>
      </c>
      <c r="X3075" t="b">
        <v>1</v>
      </c>
      <c r="Y3075" t="e">
        <f>MATCH(ROW(),Sheet2!$A$2:$A$8,0)</f>
        <v>#N/A</v>
      </c>
    </row>
    <row r="3076" spans="1:25" hidden="1" x14ac:dyDescent="0.25">
      <c r="A3076" t="str">
        <v>გეთიაშვილი გივი</v>
      </c>
      <c r="B3076" t="str">
        <v>013001003771</v>
      </c>
      <c r="C3076" s="19" t="str">
        <v/>
      </c>
      <c r="E3076" t="str">
        <v>Male</v>
      </c>
      <c r="F3076" t="b">
        <v>1</v>
      </c>
      <c r="H3076" t="str">
        <v/>
      </c>
      <c r="I3076" t="str">
        <v/>
      </c>
      <c r="J3076" t="str">
        <v/>
      </c>
      <c r="K3076" t="str">
        <v>GE98BG0000000131350141GEL</v>
      </c>
      <c r="M3076" t="str">
        <v/>
      </c>
      <c r="N3076" t="str">
        <v/>
      </c>
      <c r="O3076" t="str">
        <v/>
      </c>
      <c r="P3076" t="str">
        <v/>
      </c>
      <c r="Q3076" t="str">
        <v/>
      </c>
      <c r="R3076" t="str">
        <v>bf4d83f9-5064-4958-af6e-e4c21b2e4880</v>
      </c>
      <c r="S3076" t="str">
        <v>94279771-0dd8-44b8-955b-275714b1489b</v>
      </c>
      <c r="T3076" t="str">
        <v>7dc3db08-f260-43c8-8b48-53263c336ee4</v>
      </c>
      <c r="U3076" t="str">
        <v>ICE003075</v>
      </c>
      <c r="V3076" t="b">
        <f>ISNUMBER(MATCH( ""&amp; T3076,  Emploees!AC:AC,0))</f>
        <v>0</v>
      </c>
      <c r="W3076" t="b">
        <f>IF(V3076,FALSE,ISNUMBER(MATCH(T3076,Emploees!B:B,0)))</f>
        <v>0</v>
      </c>
      <c r="X3076" t="b">
        <v>1</v>
      </c>
      <c r="Y3076" t="e">
        <f>MATCH(ROW(),Sheet2!$A$2:$A$8,0)</f>
        <v>#N/A</v>
      </c>
    </row>
    <row r="3077" spans="1:25" hidden="1" x14ac:dyDescent="0.25">
      <c r="A3077" t="str">
        <v>ივანე ჯელია</v>
      </c>
      <c r="B3077" t="str">
        <v>01002000166</v>
      </c>
      <c r="C3077" s="19" t="str">
        <v/>
      </c>
      <c r="E3077" t="str">
        <v>Male</v>
      </c>
      <c r="F3077" t="b">
        <v>1</v>
      </c>
      <c r="H3077" t="str">
        <v/>
      </c>
      <c r="I3077" t="str">
        <v/>
      </c>
      <c r="J3077" t="str">
        <v/>
      </c>
      <c r="K3077" t="str">
        <v>GE54TB7373045064300012</v>
      </c>
      <c r="M3077" t="str">
        <v/>
      </c>
      <c r="N3077" t="str">
        <v/>
      </c>
      <c r="O3077" t="str">
        <v/>
      </c>
      <c r="P3077" t="str">
        <v/>
      </c>
      <c r="Q3077" t="str">
        <v/>
      </c>
      <c r="R3077" t="str">
        <v>bf4d83f9-5064-4958-af6e-e4c21b2e4880</v>
      </c>
      <c r="S3077" t="str">
        <v>94279771-0dd8-44b8-955b-275714b1489b</v>
      </c>
      <c r="T3077" t="str">
        <v>696dbff1-b537-4494-9e3e-0920f1b65128</v>
      </c>
      <c r="U3077" t="str">
        <v>ICE003076</v>
      </c>
      <c r="V3077" t="b">
        <f>ISNUMBER(MATCH( ""&amp; T3077,  Emploees!AC:AC,0))</f>
        <v>0</v>
      </c>
      <c r="W3077" t="b">
        <f>IF(V3077,FALSE,ISNUMBER(MATCH(T3077,Emploees!B:B,0)))</f>
        <v>0</v>
      </c>
      <c r="X3077" t="b">
        <v>1</v>
      </c>
      <c r="Y3077" t="e">
        <f>MATCH(ROW(),Sheet2!$A$2:$A$8,0)</f>
        <v>#N/A</v>
      </c>
    </row>
    <row r="3078" spans="1:25" hidden="1" x14ac:dyDescent="0.25">
      <c r="A3078" t="str">
        <v>სიჭინავა კახა</v>
      </c>
      <c r="B3078" t="str">
        <v>39001010682</v>
      </c>
      <c r="C3078" s="19" t="str">
        <v/>
      </c>
      <c r="E3078" t="str">
        <v>Male</v>
      </c>
      <c r="F3078" t="b">
        <v>1</v>
      </c>
      <c r="H3078" t="str">
        <v/>
      </c>
      <c r="I3078" t="str">
        <v/>
      </c>
      <c r="J3078" t="str">
        <v/>
      </c>
      <c r="K3078" t="str">
        <v>GE54BG0000000493520900GEL</v>
      </c>
      <c r="M3078" t="str">
        <v/>
      </c>
      <c r="N3078" t="str">
        <v/>
      </c>
      <c r="O3078" t="str">
        <v/>
      </c>
      <c r="P3078" t="str">
        <v/>
      </c>
      <c r="Q3078" t="str">
        <v/>
      </c>
      <c r="R3078" t="str">
        <v>bf4d83f9-5064-4958-af6e-e4c21b2e4880</v>
      </c>
      <c r="S3078" t="str">
        <v>94279771-0dd8-44b8-955b-275714b1489b</v>
      </c>
      <c r="T3078" t="str">
        <v>6fa2465f-f011-4c5a-83bf-791c71a0e68e</v>
      </c>
      <c r="U3078" t="str">
        <v>ICE003077</v>
      </c>
      <c r="V3078" t="b">
        <f>ISNUMBER(MATCH( ""&amp; T3078,  Emploees!AC:AC,0))</f>
        <v>0</v>
      </c>
      <c r="W3078" t="b">
        <f>IF(V3078,FALSE,ISNUMBER(MATCH(T3078,Emploees!B:B,0)))</f>
        <v>0</v>
      </c>
      <c r="X3078" t="b">
        <v>1</v>
      </c>
      <c r="Y3078" t="e">
        <f>MATCH(ROW(),Sheet2!$A$2:$A$8,0)</f>
        <v>#N/A</v>
      </c>
    </row>
    <row r="3079" spans="1:25" hidden="1" x14ac:dyDescent="0.25">
      <c r="A3079" t="str">
        <v>სარქისოვი ალბერტ</v>
      </c>
      <c r="B3079" t="str">
        <v>01024074522</v>
      </c>
      <c r="C3079" s="19" t="str">
        <v/>
      </c>
      <c r="E3079" t="str">
        <v>Male</v>
      </c>
      <c r="F3079" t="b">
        <v>1</v>
      </c>
      <c r="H3079" t="str">
        <v/>
      </c>
      <c r="I3079" t="str">
        <v/>
      </c>
      <c r="J3079" t="str">
        <v/>
      </c>
      <c r="K3079" t="str">
        <v>GE02BG0000000181745600GEL</v>
      </c>
      <c r="M3079" t="str">
        <v/>
      </c>
      <c r="N3079" t="str">
        <v/>
      </c>
      <c r="O3079" t="str">
        <v/>
      </c>
      <c r="P3079" t="str">
        <v/>
      </c>
      <c r="Q3079" t="str">
        <v/>
      </c>
      <c r="R3079" t="str">
        <v>bf4d83f9-5064-4958-af6e-e4c21b2e4880</v>
      </c>
      <c r="S3079" t="str">
        <v>94279771-0dd8-44b8-955b-275714b1489b</v>
      </c>
      <c r="T3079" t="str">
        <v>15f3066c-8fbd-4cc6-a176-804adda68abf</v>
      </c>
      <c r="U3079" t="str">
        <v>ICE003078</v>
      </c>
      <c r="V3079" t="b">
        <f>ISNUMBER(MATCH( ""&amp; T3079,  Emploees!AC:AC,0))</f>
        <v>0</v>
      </c>
      <c r="W3079" t="b">
        <f>IF(V3079,FALSE,ISNUMBER(MATCH(T3079,Emploees!B:B,0)))</f>
        <v>0</v>
      </c>
      <c r="X3079" t="b">
        <v>1</v>
      </c>
      <c r="Y3079" t="e">
        <f>MATCH(ROW(),Sheet2!$A$2:$A$8,0)</f>
        <v>#N/A</v>
      </c>
    </row>
    <row r="3080" spans="1:25" hidden="1" x14ac:dyDescent="0.25">
      <c r="A3080" t="str">
        <v>ახალაია კარლო</v>
      </c>
      <c r="B3080" t="str">
        <v>33001052587</v>
      </c>
      <c r="C3080" s="19" t="str">
        <v/>
      </c>
      <c r="E3080" t="str">
        <v>Male</v>
      </c>
      <c r="F3080" t="b">
        <v>1</v>
      </c>
      <c r="H3080" t="str">
        <v/>
      </c>
      <c r="I3080" t="str">
        <v/>
      </c>
      <c r="J3080" t="str">
        <v/>
      </c>
      <c r="K3080" t="str">
        <v>GE39BG0000000676132400GEL</v>
      </c>
      <c r="M3080" t="str">
        <v/>
      </c>
      <c r="N3080" t="str">
        <v/>
      </c>
      <c r="O3080" t="str">
        <v/>
      </c>
      <c r="P3080" t="str">
        <v/>
      </c>
      <c r="Q3080" t="str">
        <v/>
      </c>
      <c r="R3080" t="str">
        <v>bf4d83f9-5064-4958-af6e-e4c21b2e4880</v>
      </c>
      <c r="S3080" t="str">
        <v>94279771-0dd8-44b8-955b-275714b1489b</v>
      </c>
      <c r="T3080" t="str">
        <v>d3a7f099-5d2a-4383-a5bb-f45194daf20c</v>
      </c>
      <c r="U3080" t="str">
        <v>ICE003079</v>
      </c>
      <c r="V3080" t="b">
        <f>ISNUMBER(MATCH( ""&amp; T3080,  Emploees!AC:AC,0))</f>
        <v>0</v>
      </c>
      <c r="W3080" t="b">
        <f>IF(V3080,FALSE,ISNUMBER(MATCH(T3080,Emploees!B:B,0)))</f>
        <v>0</v>
      </c>
      <c r="X3080" t="b">
        <v>1</v>
      </c>
      <c r="Y3080" t="e">
        <f>MATCH(ROW(),Sheet2!$A$2:$A$8,0)</f>
        <v>#N/A</v>
      </c>
    </row>
    <row r="3081" spans="1:25" hidden="1" x14ac:dyDescent="0.25">
      <c r="A3081" t="str">
        <v>მარუქაშვილი ალექსი</v>
      </c>
      <c r="B3081" t="str">
        <v>08001000841</v>
      </c>
      <c r="C3081" s="19" t="str">
        <v/>
      </c>
      <c r="E3081" t="str">
        <v>Male</v>
      </c>
      <c r="F3081" t="b">
        <v>1</v>
      </c>
      <c r="H3081" t="str">
        <v/>
      </c>
      <c r="I3081" t="str">
        <v/>
      </c>
      <c r="J3081" t="str">
        <v/>
      </c>
      <c r="K3081" t="str">
        <v>GE75BG0000000257808000GEL</v>
      </c>
      <c r="M3081" t="str">
        <v/>
      </c>
      <c r="N3081" t="str">
        <v/>
      </c>
      <c r="O3081" t="str">
        <v/>
      </c>
      <c r="P3081" t="str">
        <v/>
      </c>
      <c r="Q3081" t="str">
        <v/>
      </c>
      <c r="R3081" t="str">
        <v>bf4d83f9-5064-4958-af6e-e4c21b2e4880</v>
      </c>
      <c r="S3081" t="str">
        <v>94279771-0dd8-44b8-955b-275714b1489b</v>
      </c>
      <c r="T3081" t="str">
        <v>05cb8523-6975-4c1a-978a-837cf6287148</v>
      </c>
      <c r="U3081" t="str">
        <v>ICE003080</v>
      </c>
      <c r="V3081" t="b">
        <f>ISNUMBER(MATCH( ""&amp; T3081,  Emploees!AC:AC,0))</f>
        <v>0</v>
      </c>
      <c r="W3081" t="b">
        <f>IF(V3081,FALSE,ISNUMBER(MATCH(T3081,Emploees!B:B,0)))</f>
        <v>0</v>
      </c>
      <c r="X3081" t="b">
        <v>1</v>
      </c>
      <c r="Y3081" t="e">
        <f>MATCH(ROW(),Sheet2!$A$2:$A$8,0)</f>
        <v>#N/A</v>
      </c>
    </row>
    <row r="3082" spans="1:25" hidden="1" x14ac:dyDescent="0.25">
      <c r="A3082" t="str">
        <v>გოგიტიძე გოჩა</v>
      </c>
      <c r="B3082" t="str">
        <v>61010019228</v>
      </c>
      <c r="C3082" s="19" t="str">
        <v/>
      </c>
      <c r="E3082" t="str">
        <v>Male</v>
      </c>
      <c r="F3082" t="b">
        <v>1</v>
      </c>
      <c r="H3082" t="str">
        <v/>
      </c>
      <c r="I3082" t="str">
        <v/>
      </c>
      <c r="J3082" t="str">
        <v/>
      </c>
      <c r="K3082" t="str">
        <v>GE60BG0000000179538000GEL</v>
      </c>
      <c r="M3082" t="str">
        <v/>
      </c>
      <c r="N3082" t="str">
        <v/>
      </c>
      <c r="O3082" t="str">
        <v/>
      </c>
      <c r="P3082" t="str">
        <v/>
      </c>
      <c r="Q3082" t="str">
        <v/>
      </c>
      <c r="R3082" t="str">
        <v>bf4d83f9-5064-4958-af6e-e4c21b2e4880</v>
      </c>
      <c r="S3082" t="str">
        <v>94279771-0dd8-44b8-955b-275714b1489b</v>
      </c>
      <c r="T3082" t="str">
        <v>6133361d-c577-4a75-8348-c1ab8e1eb919</v>
      </c>
      <c r="U3082" t="str">
        <v>ICE003081</v>
      </c>
      <c r="V3082" t="b">
        <f>ISNUMBER(MATCH( ""&amp; T3082,  Emploees!AC:AC,0))</f>
        <v>0</v>
      </c>
      <c r="W3082" t="b">
        <f>IF(V3082,FALSE,ISNUMBER(MATCH(T3082,Emploees!B:B,0)))</f>
        <v>0</v>
      </c>
      <c r="X3082" t="b">
        <v>1</v>
      </c>
      <c r="Y3082" t="e">
        <f>MATCH(ROW(),Sheet2!$A$2:$A$8,0)</f>
        <v>#N/A</v>
      </c>
    </row>
    <row r="3083" spans="1:25" hidden="1" x14ac:dyDescent="0.25">
      <c r="A3083" t="str">
        <v>აბაშიძე ასლან</v>
      </c>
      <c r="B3083" t="str">
        <v>61003008694</v>
      </c>
      <c r="C3083" s="19" t="str">
        <v/>
      </c>
      <c r="E3083" t="str">
        <v>Male</v>
      </c>
      <c r="F3083" t="b">
        <v>1</v>
      </c>
      <c r="H3083" t="str">
        <v/>
      </c>
      <c r="I3083" t="str">
        <v/>
      </c>
      <c r="J3083" t="str">
        <v/>
      </c>
      <c r="K3083" t="str">
        <v>GE13BG0000000323572400GEL</v>
      </c>
      <c r="M3083" t="str">
        <v/>
      </c>
      <c r="N3083" t="str">
        <v/>
      </c>
      <c r="O3083" t="str">
        <v/>
      </c>
      <c r="P3083" t="str">
        <v/>
      </c>
      <c r="Q3083" t="str">
        <v/>
      </c>
      <c r="R3083" t="str">
        <v>bf4d83f9-5064-4958-af6e-e4c21b2e4880</v>
      </c>
      <c r="S3083" t="str">
        <v>94279771-0dd8-44b8-955b-275714b1489b</v>
      </c>
      <c r="T3083" t="str">
        <v>5b4578d5-a58b-46c6-b788-99f846b05241</v>
      </c>
      <c r="U3083" t="str">
        <v>ICE003082</v>
      </c>
      <c r="V3083" t="b">
        <f>ISNUMBER(MATCH( ""&amp; T3083,  Emploees!AC:AC,0))</f>
        <v>0</v>
      </c>
      <c r="W3083" t="b">
        <f>IF(V3083,FALSE,ISNUMBER(MATCH(T3083,Emploees!B:B,0)))</f>
        <v>0</v>
      </c>
      <c r="X3083" t="b">
        <v>1</v>
      </c>
      <c r="Y3083" t="e">
        <f>MATCH(ROW(),Sheet2!$A$2:$A$8,0)</f>
        <v>#N/A</v>
      </c>
    </row>
    <row r="3084" spans="1:25" hidden="1" x14ac:dyDescent="0.25">
      <c r="A3084" t="str">
        <v>აკაკი ახალაია</v>
      </c>
      <c r="B3084" t="str">
        <v>01031005703</v>
      </c>
      <c r="C3084" s="19" t="str">
        <v/>
      </c>
      <c r="E3084" t="str">
        <v>Male</v>
      </c>
      <c r="F3084" t="b">
        <v>1</v>
      </c>
      <c r="H3084" t="str">
        <v/>
      </c>
      <c r="I3084" t="str">
        <v/>
      </c>
      <c r="J3084" t="str">
        <v/>
      </c>
      <c r="K3084" t="str">
        <v>GE45TB0890645063622575</v>
      </c>
      <c r="M3084" t="str">
        <v/>
      </c>
      <c r="N3084" t="str">
        <v/>
      </c>
      <c r="O3084" t="str">
        <v/>
      </c>
      <c r="P3084" t="str">
        <v/>
      </c>
      <c r="Q3084" t="str">
        <v/>
      </c>
      <c r="R3084" t="str">
        <v>bf4d83f9-5064-4958-af6e-e4c21b2e4880</v>
      </c>
      <c r="S3084" t="str">
        <v>94279771-0dd8-44b8-955b-275714b1489b</v>
      </c>
      <c r="T3084" t="str">
        <v>a33b6422-363f-4994-82cc-cfb88441d6c8</v>
      </c>
      <c r="U3084" t="str">
        <v>ICE003083</v>
      </c>
      <c r="V3084" t="b">
        <f>ISNUMBER(MATCH( ""&amp; T3084,  Emploees!AC:AC,0))</f>
        <v>0</v>
      </c>
      <c r="W3084" t="b">
        <f>IF(V3084,FALSE,ISNUMBER(MATCH(T3084,Emploees!B:B,0)))</f>
        <v>0</v>
      </c>
      <c r="X3084" t="b">
        <v>1</v>
      </c>
      <c r="Y3084" t="e">
        <f>MATCH(ROW(),Sheet2!$A$2:$A$8,0)</f>
        <v>#N/A</v>
      </c>
    </row>
    <row r="3085" spans="1:25" hidden="1" x14ac:dyDescent="0.25">
      <c r="A3085" t="str">
        <v>შოთა ნატროშვილი</v>
      </c>
      <c r="B3085" t="str">
        <v>60001032113</v>
      </c>
      <c r="C3085" s="19" t="str">
        <v/>
      </c>
      <c r="E3085" t="str">
        <v>Male</v>
      </c>
      <c r="F3085" t="b">
        <v>1</v>
      </c>
      <c r="H3085" t="str">
        <v/>
      </c>
      <c r="I3085" t="str">
        <v/>
      </c>
      <c r="J3085" t="str">
        <v/>
      </c>
      <c r="K3085" t="str">
        <v>GE45TB7435145063300006</v>
      </c>
      <c r="M3085" t="str">
        <v/>
      </c>
      <c r="N3085" t="str">
        <v/>
      </c>
      <c r="O3085" t="str">
        <v/>
      </c>
      <c r="P3085" t="str">
        <v/>
      </c>
      <c r="Q3085" t="str">
        <v/>
      </c>
      <c r="R3085" t="str">
        <v>bf4d83f9-5064-4958-af6e-e4c21b2e4880</v>
      </c>
      <c r="S3085" t="str">
        <v>94279771-0dd8-44b8-955b-275714b1489b</v>
      </c>
      <c r="T3085" t="str">
        <v>28c82ab7-4f94-4b1c-9a44-eaacca73111e</v>
      </c>
      <c r="U3085" t="str">
        <v>ICE003084</v>
      </c>
      <c r="V3085" t="b">
        <f>ISNUMBER(MATCH( ""&amp; T3085,  Emploees!AC:AC,0))</f>
        <v>0</v>
      </c>
      <c r="W3085" t="b">
        <f>IF(V3085,FALSE,ISNUMBER(MATCH(T3085,Emploees!B:B,0)))</f>
        <v>0</v>
      </c>
      <c r="X3085" t="b">
        <v>1</v>
      </c>
      <c r="Y3085" t="e">
        <f>MATCH(ROW(),Sheet2!$A$2:$A$8,0)</f>
        <v>#N/A</v>
      </c>
    </row>
    <row r="3086" spans="1:25" hidden="1" x14ac:dyDescent="0.25">
      <c r="A3086" t="str">
        <v>ასათიანი ნინო</v>
      </c>
      <c r="B3086" t="str">
        <v>61001025985</v>
      </c>
      <c r="C3086" s="19" t="str">
        <v/>
      </c>
      <c r="E3086" t="str">
        <v>Female</v>
      </c>
      <c r="F3086" t="b">
        <v>1</v>
      </c>
      <c r="H3086" t="str">
        <v/>
      </c>
      <c r="I3086" t="str">
        <v/>
      </c>
      <c r="J3086" t="str">
        <v/>
      </c>
      <c r="K3086" t="str">
        <v>GE78BG0000000494738400GEL</v>
      </c>
      <c r="M3086" t="str">
        <v/>
      </c>
      <c r="N3086" t="str">
        <v/>
      </c>
      <c r="O3086" t="str">
        <v/>
      </c>
      <c r="P3086" t="str">
        <v/>
      </c>
      <c r="Q3086" t="str">
        <v/>
      </c>
      <c r="R3086" t="str">
        <v>bf4d83f9-5064-4958-af6e-e4c21b2e4880</v>
      </c>
      <c r="S3086" t="str">
        <v>94279771-0dd8-44b8-955b-275714b1489b</v>
      </c>
      <c r="T3086" t="str">
        <v>e94a5a9a-8539-4557-ab9e-912ca7cf914a</v>
      </c>
      <c r="U3086" t="str">
        <v>ICE003085</v>
      </c>
      <c r="V3086" t="b">
        <f>ISNUMBER(MATCH( ""&amp; T3086,  Emploees!AC:AC,0))</f>
        <v>0</v>
      </c>
      <c r="W3086" t="b">
        <f>IF(V3086,FALSE,ISNUMBER(MATCH(T3086,Emploees!B:B,0)))</f>
        <v>0</v>
      </c>
      <c r="X3086" t="b">
        <v>1</v>
      </c>
      <c r="Y3086" t="e">
        <f>MATCH(ROW(),Sheet2!$A$2:$A$8,0)</f>
        <v>#N/A</v>
      </c>
    </row>
    <row r="3087" spans="1:25" hidden="1" x14ac:dyDescent="0.25">
      <c r="A3087" t="str">
        <v>შაინიძე რომან</v>
      </c>
      <c r="B3087" t="str">
        <v>61009028783</v>
      </c>
      <c r="C3087" s="19" t="str">
        <v/>
      </c>
      <c r="E3087" t="str">
        <v>Male</v>
      </c>
      <c r="F3087" t="b">
        <v>1</v>
      </c>
      <c r="H3087" t="str">
        <v/>
      </c>
      <c r="I3087" t="str">
        <v/>
      </c>
      <c r="J3087" t="str">
        <v/>
      </c>
      <c r="K3087" t="str">
        <v>GE84BG0000000132944200GEL</v>
      </c>
      <c r="M3087" t="str">
        <v/>
      </c>
      <c r="N3087" t="str">
        <v/>
      </c>
      <c r="O3087" t="str">
        <v/>
      </c>
      <c r="P3087" t="str">
        <v/>
      </c>
      <c r="Q3087" t="str">
        <v/>
      </c>
      <c r="R3087" t="str">
        <v>bf4d83f9-5064-4958-af6e-e4c21b2e4880</v>
      </c>
      <c r="S3087" t="str">
        <v>94279771-0dd8-44b8-955b-275714b1489b</v>
      </c>
      <c r="T3087" t="str">
        <v>9862541c-2ca6-4b0d-abfe-02a90eff5f71</v>
      </c>
      <c r="U3087" t="str">
        <v>ICE003086</v>
      </c>
      <c r="V3087" t="b">
        <f>ISNUMBER(MATCH( ""&amp; T3087,  Emploees!AC:AC,0))</f>
        <v>0</v>
      </c>
      <c r="W3087" t="b">
        <f>IF(V3087,FALSE,ISNUMBER(MATCH(T3087,Emploees!B:B,0)))</f>
        <v>0</v>
      </c>
      <c r="X3087" t="b">
        <v>1</v>
      </c>
      <c r="Y3087" t="e">
        <f>MATCH(ROW(),Sheet2!$A$2:$A$8,0)</f>
        <v>#N/A</v>
      </c>
    </row>
    <row r="3088" spans="1:25" hidden="1" x14ac:dyDescent="0.25">
      <c r="A3088" t="str">
        <v>აბრამალაძე გელა</v>
      </c>
      <c r="B3088" t="str">
        <v>017001022397</v>
      </c>
      <c r="C3088" s="19" t="str">
        <v/>
      </c>
      <c r="E3088" t="str">
        <v>Male</v>
      </c>
      <c r="F3088" t="b">
        <v>1</v>
      </c>
      <c r="H3088" t="str">
        <v/>
      </c>
      <c r="I3088" t="str">
        <v/>
      </c>
      <c r="J3088" t="str">
        <v/>
      </c>
      <c r="K3088" t="str">
        <v>GE57BG0000000162317353GEL</v>
      </c>
      <c r="M3088" t="str">
        <v/>
      </c>
      <c r="N3088" t="str">
        <v/>
      </c>
      <c r="O3088" t="str">
        <v/>
      </c>
      <c r="P3088" t="str">
        <v/>
      </c>
      <c r="Q3088" t="str">
        <v/>
      </c>
      <c r="R3088" t="str">
        <v>bf4d83f9-5064-4958-af6e-e4c21b2e4880</v>
      </c>
      <c r="S3088" t="str">
        <v>94279771-0dd8-44b8-955b-275714b1489b</v>
      </c>
      <c r="T3088" t="str">
        <v>14ec3eda-61d2-4190-869f-fb50e08e18eb</v>
      </c>
      <c r="U3088" t="str">
        <v>ICE003087</v>
      </c>
      <c r="V3088" t="b">
        <f>ISNUMBER(MATCH( ""&amp; T3088,  Emploees!AC:AC,0))</f>
        <v>0</v>
      </c>
      <c r="W3088" t="b">
        <f>IF(V3088,FALSE,ISNUMBER(MATCH(T3088,Emploees!B:B,0)))</f>
        <v>0</v>
      </c>
      <c r="X3088" t="b">
        <v>1</v>
      </c>
      <c r="Y3088" t="e">
        <f>MATCH(ROW(),Sheet2!$A$2:$A$8,0)</f>
        <v>#N/A</v>
      </c>
    </row>
    <row r="3089" spans="1:25" hidden="1" x14ac:dyDescent="0.25">
      <c r="A3089" t="str">
        <v>ჭეჟია უჩა</v>
      </c>
      <c r="B3089" t="str">
        <v>01008017071</v>
      </c>
      <c r="C3089" s="19" t="str">
        <v/>
      </c>
      <c r="E3089" t="str">
        <v>Male</v>
      </c>
      <c r="F3089" t="b">
        <v>1</v>
      </c>
      <c r="H3089" t="str">
        <v/>
      </c>
      <c r="I3089" t="str">
        <v/>
      </c>
      <c r="J3089" t="str">
        <v/>
      </c>
      <c r="K3089" t="str">
        <v>GE77BG0000000701203500GEL</v>
      </c>
      <c r="M3089" t="str">
        <v/>
      </c>
      <c r="N3089" t="str">
        <v/>
      </c>
      <c r="O3089" t="str">
        <v/>
      </c>
      <c r="P3089" t="str">
        <v/>
      </c>
      <c r="Q3089" t="str">
        <v/>
      </c>
      <c r="R3089" t="str">
        <v>bf4d83f9-5064-4958-af6e-e4c21b2e4880</v>
      </c>
      <c r="S3089" t="str">
        <v>94279771-0dd8-44b8-955b-275714b1489b</v>
      </c>
      <c r="T3089" t="str">
        <v>7677c8ca-6f51-4ca7-b6a4-85acc5a2d462</v>
      </c>
      <c r="U3089" t="str">
        <v>ICE003088</v>
      </c>
      <c r="V3089" t="b">
        <f>ISNUMBER(MATCH( ""&amp; T3089,  Emploees!AC:AC,0))</f>
        <v>0</v>
      </c>
      <c r="W3089" t="b">
        <f>IF(V3089,FALSE,ISNUMBER(MATCH(T3089,Emploees!B:B,0)))</f>
        <v>0</v>
      </c>
      <c r="X3089" t="b">
        <v>1</v>
      </c>
      <c r="Y3089" t="e">
        <f>MATCH(ROW(),Sheet2!$A$2:$A$8,0)</f>
        <v>#N/A</v>
      </c>
    </row>
    <row r="3090" spans="1:25" hidden="1" x14ac:dyDescent="0.25">
      <c r="A3090" t="str">
        <v>ბაინდუროვი სერგო</v>
      </c>
      <c r="B3090" t="str">
        <v>01030019075</v>
      </c>
      <c r="C3090" s="19" t="str">
        <v/>
      </c>
      <c r="E3090" t="str">
        <v>Male</v>
      </c>
      <c r="F3090" t="b">
        <v>1</v>
      </c>
      <c r="H3090" t="str">
        <v/>
      </c>
      <c r="I3090" t="str">
        <v/>
      </c>
      <c r="J3090" t="str">
        <v/>
      </c>
      <c r="K3090" t="str">
        <v>GE12BG0000000525190216GEL</v>
      </c>
      <c r="M3090" t="str">
        <v/>
      </c>
      <c r="N3090" t="str">
        <v/>
      </c>
      <c r="O3090" t="str">
        <v/>
      </c>
      <c r="P3090" t="str">
        <v/>
      </c>
      <c r="Q3090" t="str">
        <v/>
      </c>
      <c r="R3090" t="str">
        <v>bf4d83f9-5064-4958-af6e-e4c21b2e4880</v>
      </c>
      <c r="S3090" t="str">
        <v>94279771-0dd8-44b8-955b-275714b1489b</v>
      </c>
      <c r="T3090" t="str">
        <v>9479631f-2543-4a8b-8f82-b7289ed7e66f</v>
      </c>
      <c r="U3090" t="str">
        <v>ICE003089</v>
      </c>
      <c r="V3090" t="b">
        <f>ISNUMBER(MATCH( ""&amp; T3090,  Emploees!AC:AC,0))</f>
        <v>0</v>
      </c>
      <c r="W3090" t="b">
        <f>IF(V3090,FALSE,ISNUMBER(MATCH(T3090,Emploees!B:B,0)))</f>
        <v>0</v>
      </c>
      <c r="X3090" t="b">
        <v>1</v>
      </c>
      <c r="Y3090" t="e">
        <f>MATCH(ROW(),Sheet2!$A$2:$A$8,0)</f>
        <v>#N/A</v>
      </c>
    </row>
    <row r="3091" spans="1:25" hidden="1" x14ac:dyDescent="0.25">
      <c r="A3091" t="str">
        <v>მაია ბრეგვაძე</v>
      </c>
      <c r="B3091" t="str">
        <v/>
      </c>
      <c r="C3091" s="19" t="str">
        <v/>
      </c>
      <c r="E3091" t="str">
        <v>Female</v>
      </c>
      <c r="F3091" t="b">
        <v>1</v>
      </c>
      <c r="H3091" t="str">
        <v/>
      </c>
      <c r="I3091" t="str">
        <v/>
      </c>
      <c r="J3091" t="str">
        <v/>
      </c>
      <c r="K3091" t="str">
        <v>GE41TB7011636110100003</v>
      </c>
      <c r="M3091" t="str">
        <v/>
      </c>
      <c r="N3091" t="str">
        <v/>
      </c>
      <c r="O3091" t="str">
        <v/>
      </c>
      <c r="P3091" t="str">
        <v/>
      </c>
      <c r="Q3091" t="str">
        <v/>
      </c>
      <c r="R3091" t="str">
        <v>bf4d83f9-5064-4958-af6e-e4c21b2e4880</v>
      </c>
      <c r="S3091" t="str">
        <v>94279771-0dd8-44b8-955b-275714b1489b</v>
      </c>
      <c r="T3091" t="str">
        <v>c05eb555-a477-4fc3-825a-e88504a8cd28</v>
      </c>
      <c r="U3091" t="str">
        <v>ICE003090</v>
      </c>
      <c r="V3091" t="b">
        <f>ISNUMBER(MATCH( ""&amp; T3091,  Emploees!AC:AC,0))</f>
        <v>0</v>
      </c>
      <c r="W3091" t="b">
        <f>IF(V3091,FALSE,ISNUMBER(MATCH(T3091,Emploees!B:B,0)))</f>
        <v>0</v>
      </c>
      <c r="X3091" t="b">
        <v>1</v>
      </c>
      <c r="Y3091" t="e">
        <f>MATCH(ROW(),Sheet2!$A$2:$A$8,0)</f>
        <v>#N/A</v>
      </c>
    </row>
    <row r="3092" spans="1:25" hidden="1" x14ac:dyDescent="0.25">
      <c r="A3092" t="str">
        <v>კენჭიაშვილი დიმიტრი</v>
      </c>
      <c r="B3092" t="str">
        <v>31001010072</v>
      </c>
      <c r="C3092" s="19" t="str">
        <v/>
      </c>
      <c r="E3092" t="str">
        <v>Male</v>
      </c>
      <c r="F3092" t="b">
        <v>1</v>
      </c>
      <c r="H3092" t="str">
        <v/>
      </c>
      <c r="I3092" t="str">
        <v/>
      </c>
      <c r="J3092" t="str">
        <v/>
      </c>
      <c r="K3092" t="str">
        <v>GE21BG0000000131362391GEL</v>
      </c>
      <c r="M3092" t="str">
        <v/>
      </c>
      <c r="N3092" t="str">
        <v/>
      </c>
      <c r="O3092" t="str">
        <v/>
      </c>
      <c r="P3092" t="str">
        <v/>
      </c>
      <c r="Q3092" t="str">
        <v/>
      </c>
      <c r="R3092" t="str">
        <v>bf4d83f9-5064-4958-af6e-e4c21b2e4880</v>
      </c>
      <c r="S3092" t="str">
        <v>94279771-0dd8-44b8-955b-275714b1489b</v>
      </c>
      <c r="T3092" t="str">
        <v>8a750b83-8cd6-43d7-b726-4bc84e316b0c</v>
      </c>
      <c r="U3092" t="str">
        <v>ICE003091</v>
      </c>
      <c r="V3092" t="b">
        <f>ISNUMBER(MATCH( ""&amp; T3092,  Emploees!AC:AC,0))</f>
        <v>0</v>
      </c>
      <c r="W3092" t="b">
        <f>IF(V3092,FALSE,ISNUMBER(MATCH(T3092,Emploees!B:B,0)))</f>
        <v>0</v>
      </c>
      <c r="X3092" t="b">
        <v>1</v>
      </c>
      <c r="Y3092" t="e">
        <f>MATCH(ROW(),Sheet2!$A$2:$A$8,0)</f>
        <v>#N/A</v>
      </c>
    </row>
    <row r="3093" spans="1:25" hidden="1" x14ac:dyDescent="0.25">
      <c r="A3093" t="str">
        <v>რამაზი თავაძე</v>
      </c>
      <c r="B3093" t="str">
        <v>01027068817</v>
      </c>
      <c r="C3093" s="19" t="str">
        <v/>
      </c>
      <c r="E3093" t="str">
        <v>Male</v>
      </c>
      <c r="F3093" t="b">
        <v>1</v>
      </c>
      <c r="H3093" t="str">
        <v/>
      </c>
      <c r="I3093" t="str">
        <v/>
      </c>
      <c r="J3093" t="str">
        <v/>
      </c>
      <c r="K3093" t="str">
        <v>GE17TB7085345068100003</v>
      </c>
      <c r="M3093" t="str">
        <v/>
      </c>
      <c r="N3093" t="str">
        <v/>
      </c>
      <c r="O3093" t="str">
        <v/>
      </c>
      <c r="P3093" t="str">
        <v/>
      </c>
      <c r="Q3093" t="str">
        <v/>
      </c>
      <c r="R3093" t="str">
        <v>bf4d83f9-5064-4958-af6e-e4c21b2e4880</v>
      </c>
      <c r="S3093" t="str">
        <v>94279771-0dd8-44b8-955b-275714b1489b</v>
      </c>
      <c r="T3093" t="str">
        <v>098229db-e4ac-4701-b667-aaf9807fc3b5</v>
      </c>
      <c r="U3093" t="str">
        <v>ICE003092</v>
      </c>
      <c r="V3093" t="b">
        <f>ISNUMBER(MATCH( ""&amp; T3093,  Emploees!AC:AC,0))</f>
        <v>0</v>
      </c>
      <c r="W3093" t="b">
        <f>IF(V3093,FALSE,ISNUMBER(MATCH(T3093,Emploees!B:B,0)))</f>
        <v>0</v>
      </c>
      <c r="X3093" t="b">
        <v>1</v>
      </c>
      <c r="Y3093" t="e">
        <f>MATCH(ROW(),Sheet2!$A$2:$A$8,0)</f>
        <v>#N/A</v>
      </c>
    </row>
    <row r="3094" spans="1:25" hidden="1" x14ac:dyDescent="0.25">
      <c r="A3094" t="str">
        <v>აკაკი რევაზიშვილი</v>
      </c>
      <c r="B3094" t="str">
        <v>01017045715</v>
      </c>
      <c r="C3094" s="19" t="str">
        <v/>
      </c>
      <c r="E3094" t="str">
        <v>Male</v>
      </c>
      <c r="F3094" t="b">
        <v>1</v>
      </c>
      <c r="H3094" t="str">
        <v/>
      </c>
      <c r="I3094" t="str">
        <v/>
      </c>
      <c r="J3094" t="str">
        <v/>
      </c>
      <c r="K3094" t="str">
        <v>GE46TB7724245063600007</v>
      </c>
      <c r="M3094" t="str">
        <v/>
      </c>
      <c r="N3094" t="str">
        <v/>
      </c>
      <c r="O3094" t="str">
        <v/>
      </c>
      <c r="P3094" t="str">
        <v/>
      </c>
      <c r="Q3094" t="str">
        <v/>
      </c>
      <c r="R3094" t="str">
        <v>bf4d83f9-5064-4958-af6e-e4c21b2e4880</v>
      </c>
      <c r="S3094" t="str">
        <v>94279771-0dd8-44b8-955b-275714b1489b</v>
      </c>
      <c r="T3094" t="str">
        <v>55b2f740-5811-4641-ad35-c0e634b2066b</v>
      </c>
      <c r="U3094" t="str">
        <v>ICE003093</v>
      </c>
      <c r="V3094" t="b">
        <f>ISNUMBER(MATCH( ""&amp; T3094,  Emploees!AC:AC,0))</f>
        <v>0</v>
      </c>
      <c r="W3094" t="b">
        <f>IF(V3094,FALSE,ISNUMBER(MATCH(T3094,Emploees!B:B,0)))</f>
        <v>0</v>
      </c>
      <c r="X3094" t="b">
        <v>1</v>
      </c>
      <c r="Y3094" t="e">
        <f>MATCH(ROW(),Sheet2!$A$2:$A$8,0)</f>
        <v>#N/A</v>
      </c>
    </row>
    <row r="3095" spans="1:25" hidden="1" x14ac:dyDescent="0.25">
      <c r="A3095" t="str">
        <v>ცერცვაძე ლევანი</v>
      </c>
      <c r="B3095" t="str">
        <v>01027070080</v>
      </c>
      <c r="C3095" s="19" t="str">
        <v/>
      </c>
      <c r="E3095" t="str">
        <v>Male</v>
      </c>
      <c r="F3095" t="b">
        <v>1</v>
      </c>
      <c r="H3095" t="str">
        <v/>
      </c>
      <c r="I3095" t="str">
        <v/>
      </c>
      <c r="J3095" t="str">
        <v/>
      </c>
      <c r="K3095" t="str">
        <v/>
      </c>
      <c r="M3095" t="str">
        <v/>
      </c>
      <c r="N3095" t="str">
        <v/>
      </c>
      <c r="O3095" t="str">
        <v/>
      </c>
      <c r="P3095" t="str">
        <v/>
      </c>
      <c r="Q3095" t="str">
        <v/>
      </c>
      <c r="R3095" t="str">
        <v>bf4d83f9-5064-4958-af6e-e4c21b2e4880</v>
      </c>
      <c r="S3095" t="str">
        <v>94279771-0dd8-44b8-955b-275714b1489b</v>
      </c>
      <c r="T3095" t="str">
        <v>a81c6c5e-2a23-4040-af9d-d2f8364faa4b</v>
      </c>
      <c r="U3095" t="str">
        <v>ICE003094</v>
      </c>
      <c r="V3095" t="b">
        <f>ISNUMBER(MATCH( ""&amp; T3095,  Emploees!AC:AC,0))</f>
        <v>0</v>
      </c>
      <c r="W3095" t="b">
        <f>IF(V3095,FALSE,ISNUMBER(MATCH(T3095,Emploees!B:B,0)))</f>
        <v>0</v>
      </c>
      <c r="X3095" t="b">
        <v>1</v>
      </c>
      <c r="Y3095" t="e">
        <f>MATCH(ROW(),Sheet2!$A$2:$A$8,0)</f>
        <v>#N/A</v>
      </c>
    </row>
    <row r="3096" spans="1:25" hidden="1" x14ac:dyDescent="0.25">
      <c r="A3096" t="str">
        <v>შურღაია სალომე</v>
      </c>
      <c r="B3096" t="str">
        <v>01007012582</v>
      </c>
      <c r="C3096" s="19" t="str">
        <v/>
      </c>
      <c r="E3096" t="str">
        <v>Female</v>
      </c>
      <c r="F3096" t="b">
        <v>1</v>
      </c>
      <c r="H3096" t="str">
        <v/>
      </c>
      <c r="I3096" t="str">
        <v/>
      </c>
      <c r="J3096" t="str">
        <v/>
      </c>
      <c r="K3096" t="str">
        <v>GE98BG0000000162457362GEL</v>
      </c>
      <c r="M3096" t="str">
        <v/>
      </c>
      <c r="N3096" t="str">
        <v/>
      </c>
      <c r="O3096" t="str">
        <v/>
      </c>
      <c r="P3096" t="str">
        <v/>
      </c>
      <c r="Q3096" t="str">
        <v/>
      </c>
      <c r="R3096" t="str">
        <v>bf4d83f9-5064-4958-af6e-e4c21b2e4880</v>
      </c>
      <c r="S3096" t="str">
        <v>94279771-0dd8-44b8-955b-275714b1489b</v>
      </c>
      <c r="T3096" t="str">
        <v>3de7bf01-d345-4c4a-bd70-10e50fdcc6cc</v>
      </c>
      <c r="U3096" t="str">
        <v>ICE003095</v>
      </c>
      <c r="V3096" t="b">
        <f>ISNUMBER(MATCH( ""&amp; T3096,  Emploees!AC:AC,0))</f>
        <v>0</v>
      </c>
      <c r="W3096" t="b">
        <f>IF(V3096,FALSE,ISNUMBER(MATCH(T3096,Emploees!B:B,0)))</f>
        <v>0</v>
      </c>
      <c r="X3096" t="b">
        <v>1</v>
      </c>
      <c r="Y3096" t="e">
        <f>MATCH(ROW(),Sheet2!$A$2:$A$8,0)</f>
        <v>#N/A</v>
      </c>
    </row>
    <row r="3097" spans="1:25" hidden="1" x14ac:dyDescent="0.25">
      <c r="A3097" t="str">
        <v>თეკლე გორდეზიანი</v>
      </c>
      <c r="B3097" t="str">
        <v>35901129029</v>
      </c>
      <c r="C3097" s="19" t="str">
        <v/>
      </c>
      <c r="E3097" t="str">
        <v>Female</v>
      </c>
      <c r="F3097" t="b">
        <v>1</v>
      </c>
      <c r="H3097" t="str">
        <v/>
      </c>
      <c r="I3097" t="str">
        <v/>
      </c>
      <c r="J3097" t="str">
        <v/>
      </c>
      <c r="K3097" t="str">
        <v>GE19TB7754945063300004</v>
      </c>
      <c r="M3097" t="str">
        <v/>
      </c>
      <c r="N3097" t="str">
        <v/>
      </c>
      <c r="O3097" t="str">
        <v/>
      </c>
      <c r="P3097" t="str">
        <v/>
      </c>
      <c r="Q3097" t="str">
        <v/>
      </c>
      <c r="R3097" t="str">
        <v>bf4d83f9-5064-4958-af6e-e4c21b2e4880</v>
      </c>
      <c r="S3097" t="str">
        <v>94279771-0dd8-44b8-955b-275714b1489b</v>
      </c>
      <c r="T3097" t="str">
        <v>ca619f43-8990-49a5-8c86-f34c86395425</v>
      </c>
      <c r="U3097" t="str">
        <v>ICE003096</v>
      </c>
      <c r="V3097" t="b">
        <f>ISNUMBER(MATCH( ""&amp; T3097,  Emploees!AC:AC,0))</f>
        <v>0</v>
      </c>
      <c r="W3097" t="b">
        <f>IF(V3097,FALSE,ISNUMBER(MATCH(T3097,Emploees!B:B,0)))</f>
        <v>0</v>
      </c>
      <c r="X3097" t="b">
        <v>1</v>
      </c>
      <c r="Y3097" t="e">
        <f>MATCH(ROW(),Sheet2!$A$2:$A$8,0)</f>
        <v>#N/A</v>
      </c>
    </row>
    <row r="3098" spans="1:25" hidden="1" x14ac:dyDescent="0.25">
      <c r="A3098" t="str">
        <v>ბოლქვაძე მიხეილ</v>
      </c>
      <c r="B3098" t="str">
        <v>61001081035</v>
      </c>
      <c r="C3098" s="19" t="str">
        <v/>
      </c>
      <c r="E3098" t="str">
        <v>Male</v>
      </c>
      <c r="F3098" t="b">
        <v>1</v>
      </c>
      <c r="H3098" t="str">
        <v/>
      </c>
      <c r="I3098" t="str">
        <v/>
      </c>
      <c r="J3098" t="str">
        <v/>
      </c>
      <c r="K3098" t="str">
        <v/>
      </c>
      <c r="M3098" t="str">
        <v/>
      </c>
      <c r="N3098" t="str">
        <v/>
      </c>
      <c r="O3098" t="str">
        <v/>
      </c>
      <c r="P3098" t="str">
        <v/>
      </c>
      <c r="Q3098" t="str">
        <v/>
      </c>
      <c r="R3098" t="str">
        <v>bf4d83f9-5064-4958-af6e-e4c21b2e4880</v>
      </c>
      <c r="S3098" t="str">
        <v>94279771-0dd8-44b8-955b-275714b1489b</v>
      </c>
      <c r="T3098" t="str">
        <v>1bf7f846-e1e7-49d6-bc95-f904f2efb84a</v>
      </c>
      <c r="U3098" t="str">
        <v>ICE003097</v>
      </c>
      <c r="V3098" t="b">
        <f>ISNUMBER(MATCH( ""&amp; T3098,  Emploees!AC:AC,0))</f>
        <v>0</v>
      </c>
      <c r="W3098" t="b">
        <f>IF(V3098,FALSE,ISNUMBER(MATCH(T3098,Emploees!B:B,0)))</f>
        <v>0</v>
      </c>
      <c r="X3098" t="b">
        <v>1</v>
      </c>
      <c r="Y3098" t="e">
        <f>MATCH(ROW(),Sheet2!$A$2:$A$8,0)</f>
        <v>#N/A</v>
      </c>
    </row>
    <row r="3099" spans="1:25" hidden="1" x14ac:dyDescent="0.25">
      <c r="A3099" t="str">
        <v>ალექსი ბაბულაშვილი</v>
      </c>
      <c r="B3099" t="str">
        <v>016001001163</v>
      </c>
      <c r="C3099" s="19" t="str">
        <v/>
      </c>
      <c r="E3099" t="str">
        <v>Male</v>
      </c>
      <c r="F3099" t="b">
        <v>1</v>
      </c>
      <c r="H3099" t="str">
        <v/>
      </c>
      <c r="I3099" t="str">
        <v/>
      </c>
      <c r="J3099" t="str">
        <v/>
      </c>
      <c r="K3099" t="str">
        <v>GE37TB7370845064300040</v>
      </c>
      <c r="M3099" t="str">
        <v/>
      </c>
      <c r="N3099" t="str">
        <v/>
      </c>
      <c r="O3099" t="str">
        <v/>
      </c>
      <c r="P3099" t="str">
        <v/>
      </c>
      <c r="Q3099" t="str">
        <v/>
      </c>
      <c r="R3099" t="str">
        <v>bf4d83f9-5064-4958-af6e-e4c21b2e4880</v>
      </c>
      <c r="S3099" t="str">
        <v>94279771-0dd8-44b8-955b-275714b1489b</v>
      </c>
      <c r="T3099" t="str">
        <v>912265a7-bd83-41db-b61a-6c4a6454b59d</v>
      </c>
      <c r="U3099" t="str">
        <v>ICE003098</v>
      </c>
      <c r="V3099" t="b">
        <f>ISNUMBER(MATCH( ""&amp; T3099,  Emploees!AC:AC,0))</f>
        <v>0</v>
      </c>
      <c r="W3099" t="b">
        <f>IF(V3099,FALSE,ISNUMBER(MATCH(T3099,Emploees!B:B,0)))</f>
        <v>0</v>
      </c>
      <c r="X3099" t="b">
        <v>1</v>
      </c>
      <c r="Y3099" t="e">
        <f>MATCH(ROW(),Sheet2!$A$2:$A$8,0)</f>
        <v>#N/A</v>
      </c>
    </row>
    <row r="3100" spans="1:25" hidden="1" x14ac:dyDescent="0.25">
      <c r="A3100" t="str">
        <v>ვაშაკიძე გივი</v>
      </c>
      <c r="B3100" t="str">
        <v>61001006602</v>
      </c>
      <c r="C3100" s="19" t="str">
        <v/>
      </c>
      <c r="E3100" t="str">
        <v>Male</v>
      </c>
      <c r="F3100" t="b">
        <v>1</v>
      </c>
      <c r="H3100" t="str">
        <v/>
      </c>
      <c r="I3100" t="str">
        <v/>
      </c>
      <c r="J3100" t="str">
        <v/>
      </c>
      <c r="K3100" t="str">
        <v>GE18BG0000000345895696GEL</v>
      </c>
      <c r="M3100" t="str">
        <v/>
      </c>
      <c r="N3100" t="str">
        <v/>
      </c>
      <c r="O3100" t="str">
        <v/>
      </c>
      <c r="P3100" t="str">
        <v/>
      </c>
      <c r="Q3100" t="str">
        <v/>
      </c>
      <c r="R3100" t="str">
        <v>bf4d83f9-5064-4958-af6e-e4c21b2e4880</v>
      </c>
      <c r="S3100" t="str">
        <v>94279771-0dd8-44b8-955b-275714b1489b</v>
      </c>
      <c r="T3100" t="str">
        <v>a2b53437-11e7-418e-8a2b-917f7b3981fc</v>
      </c>
      <c r="U3100" t="str">
        <v>ICE003099</v>
      </c>
      <c r="V3100" t="b">
        <f>ISNUMBER(MATCH( ""&amp; T3100,  Emploees!AC:AC,0))</f>
        <v>0</v>
      </c>
      <c r="W3100" t="b">
        <f>IF(V3100,FALSE,ISNUMBER(MATCH(T3100,Emploees!B:B,0)))</f>
        <v>0</v>
      </c>
      <c r="X3100" t="b">
        <v>1</v>
      </c>
      <c r="Y3100" t="e">
        <f>MATCH(ROW(),Sheet2!$A$2:$A$8,0)</f>
        <v>#N/A</v>
      </c>
    </row>
    <row r="3101" spans="1:25" hidden="1" x14ac:dyDescent="0.25">
      <c r="A3101" t="str">
        <v>გოგბერაშვილი გიორგი</v>
      </c>
      <c r="B3101" t="str">
        <v>018901073256</v>
      </c>
      <c r="C3101" s="19" t="str">
        <v/>
      </c>
      <c r="E3101" t="str">
        <v>Male</v>
      </c>
      <c r="F3101" t="b">
        <v>1</v>
      </c>
      <c r="H3101" t="str">
        <v/>
      </c>
      <c r="I3101" t="str">
        <v/>
      </c>
      <c r="J3101" t="str">
        <v/>
      </c>
      <c r="K3101" t="str">
        <v>GE88BG0000000498583397GEL</v>
      </c>
      <c r="M3101" t="str">
        <v/>
      </c>
      <c r="N3101" t="str">
        <v/>
      </c>
      <c r="O3101" t="str">
        <v/>
      </c>
      <c r="P3101" t="str">
        <v/>
      </c>
      <c r="Q3101" t="str">
        <v/>
      </c>
      <c r="R3101" t="str">
        <v>bf4d83f9-5064-4958-af6e-e4c21b2e4880</v>
      </c>
      <c r="S3101" t="str">
        <v>94279771-0dd8-44b8-955b-275714b1489b</v>
      </c>
      <c r="T3101" t="str">
        <v>0f64535b-0044-474b-b5a8-a5ce329fd41d</v>
      </c>
      <c r="U3101" t="str">
        <v>ICE003100</v>
      </c>
      <c r="V3101" t="b">
        <f>ISNUMBER(MATCH( ""&amp; T3101,  Emploees!AC:AC,0))</f>
        <v>0</v>
      </c>
      <c r="W3101" t="b">
        <f>IF(V3101,FALSE,ISNUMBER(MATCH(T3101,Emploees!B:B,0)))</f>
        <v>0</v>
      </c>
      <c r="X3101" t="b">
        <v>1</v>
      </c>
      <c r="Y3101" t="e">
        <f>MATCH(ROW(),Sheet2!$A$2:$A$8,0)</f>
        <v>#N/A</v>
      </c>
    </row>
    <row r="3102" spans="1:25" hidden="1" x14ac:dyDescent="0.25">
      <c r="A3102" t="str">
        <v>ველიაძე გიორგი</v>
      </c>
      <c r="B3102" t="str">
        <v>61010016724</v>
      </c>
      <c r="C3102" s="19" t="str">
        <v/>
      </c>
      <c r="E3102" t="str">
        <v>Male</v>
      </c>
      <c r="F3102" t="b">
        <v>1</v>
      </c>
      <c r="H3102" t="str">
        <v/>
      </c>
      <c r="I3102" t="str">
        <v/>
      </c>
      <c r="J3102" t="str">
        <v/>
      </c>
      <c r="K3102" t="str">
        <v>GE73BG0000000798370800GEL</v>
      </c>
      <c r="M3102" t="str">
        <v/>
      </c>
      <c r="N3102" t="str">
        <v/>
      </c>
      <c r="O3102" t="str">
        <v/>
      </c>
      <c r="P3102" t="str">
        <v/>
      </c>
      <c r="Q3102" t="str">
        <v/>
      </c>
      <c r="R3102" t="str">
        <v>bf4d83f9-5064-4958-af6e-e4c21b2e4880</v>
      </c>
      <c r="S3102" t="str">
        <v>94279771-0dd8-44b8-955b-275714b1489b</v>
      </c>
      <c r="T3102" t="str">
        <v>991bbb82-3ef7-4f19-abfb-abc8dc8e4960</v>
      </c>
      <c r="U3102" t="str">
        <v>ICE003101</v>
      </c>
      <c r="V3102" t="b">
        <f>ISNUMBER(MATCH( ""&amp; T3102,  Emploees!AC:AC,0))</f>
        <v>0</v>
      </c>
      <c r="W3102" t="b">
        <f>IF(V3102,FALSE,ISNUMBER(MATCH(T3102,Emploees!B:B,0)))</f>
        <v>0</v>
      </c>
      <c r="X3102" t="b">
        <v>1</v>
      </c>
      <c r="Y3102" t="e">
        <f>MATCH(ROW(),Sheet2!$A$2:$A$8,0)</f>
        <v>#N/A</v>
      </c>
    </row>
    <row r="3103" spans="1:25" hidden="1" x14ac:dyDescent="0.25">
      <c r="A3103" t="str">
        <v>ხანთაძე თეიმურაზ</v>
      </c>
      <c r="B3103" t="str">
        <v>53001014640</v>
      </c>
      <c r="C3103" s="19" t="str">
        <v/>
      </c>
      <c r="E3103" t="str">
        <v>Male</v>
      </c>
      <c r="F3103" t="b">
        <v>1</v>
      </c>
      <c r="H3103" t="str">
        <v/>
      </c>
      <c r="I3103" t="str">
        <v/>
      </c>
      <c r="J3103" t="str">
        <v/>
      </c>
      <c r="K3103" t="str">
        <v>GE46BG0000000161293037GEL</v>
      </c>
      <c r="M3103" t="str">
        <v/>
      </c>
      <c r="N3103" t="str">
        <v/>
      </c>
      <c r="O3103" t="str">
        <v/>
      </c>
      <c r="P3103" t="str">
        <v/>
      </c>
      <c r="Q3103" t="str">
        <v/>
      </c>
      <c r="R3103" t="str">
        <v>bf4d83f9-5064-4958-af6e-e4c21b2e4880</v>
      </c>
      <c r="S3103" t="str">
        <v>94279771-0dd8-44b8-955b-275714b1489b</v>
      </c>
      <c r="T3103" t="str">
        <v>fffeacf3-5c79-4f7f-9b77-7a938215b675</v>
      </c>
      <c r="U3103" t="str">
        <v>ICE003102</v>
      </c>
      <c r="V3103" t="b">
        <f>ISNUMBER(MATCH( ""&amp; T3103,  Emploees!AC:AC,0))</f>
        <v>0</v>
      </c>
      <c r="W3103" t="b">
        <f>IF(V3103,FALSE,ISNUMBER(MATCH(T3103,Emploees!B:B,0)))</f>
        <v>0</v>
      </c>
      <c r="X3103" t="b">
        <v>1</v>
      </c>
      <c r="Y3103" t="e">
        <f>MATCH(ROW(),Sheet2!$A$2:$A$8,0)</f>
        <v>#N/A</v>
      </c>
    </row>
    <row r="3104" spans="1:25" hidden="1" x14ac:dyDescent="0.25">
      <c r="A3104" t="str">
        <v>ზაქარაძე გია</v>
      </c>
      <c r="B3104" t="str">
        <v>61001079459</v>
      </c>
      <c r="C3104" s="19" t="str">
        <v/>
      </c>
      <c r="E3104" t="str">
        <v>Male</v>
      </c>
      <c r="F3104" t="b">
        <v>1</v>
      </c>
      <c r="H3104" t="str">
        <v/>
      </c>
      <c r="I3104" t="str">
        <v/>
      </c>
      <c r="J3104" t="str">
        <v/>
      </c>
      <c r="K3104" t="str">
        <v>GE19BG0000000160979049GEL</v>
      </c>
      <c r="M3104" t="str">
        <v/>
      </c>
      <c r="N3104" t="str">
        <v/>
      </c>
      <c r="O3104" t="str">
        <v/>
      </c>
      <c r="P3104" t="str">
        <v/>
      </c>
      <c r="Q3104" t="str">
        <v/>
      </c>
      <c r="R3104" t="str">
        <v>bf4d83f9-5064-4958-af6e-e4c21b2e4880</v>
      </c>
      <c r="S3104" t="str">
        <v>94279771-0dd8-44b8-955b-275714b1489b</v>
      </c>
      <c r="T3104" t="str">
        <v>fd9bdbc9-5bdb-4a75-82fb-ca91c25837a5</v>
      </c>
      <c r="U3104" t="str">
        <v>ICE003103</v>
      </c>
      <c r="V3104" t="b">
        <f>ISNUMBER(MATCH( ""&amp; T3104,  Emploees!AC:AC,0))</f>
        <v>0</v>
      </c>
      <c r="W3104" t="b">
        <f>IF(V3104,FALSE,ISNUMBER(MATCH(T3104,Emploees!B:B,0)))</f>
        <v>0</v>
      </c>
      <c r="X3104" t="b">
        <v>1</v>
      </c>
      <c r="Y3104" t="e">
        <f>MATCH(ROW(),Sheet2!$A$2:$A$8,0)</f>
        <v>#N/A</v>
      </c>
    </row>
    <row r="3105" spans="1:25" hidden="1" x14ac:dyDescent="0.25">
      <c r="A3105" t="str">
        <v>გიორგი ზარიძე</v>
      </c>
      <c r="B3105" t="str">
        <v>01019059209</v>
      </c>
      <c r="C3105" s="19" t="str">
        <v/>
      </c>
      <c r="E3105" t="str">
        <v>Male</v>
      </c>
      <c r="F3105" t="b">
        <v>1</v>
      </c>
      <c r="H3105" t="str">
        <v/>
      </c>
      <c r="I3105" t="str">
        <v/>
      </c>
      <c r="J3105" t="str">
        <v/>
      </c>
      <c r="K3105" t="str">
        <v>GE72TB7081545064300004</v>
      </c>
      <c r="M3105" t="str">
        <v/>
      </c>
      <c r="N3105" t="str">
        <v/>
      </c>
      <c r="O3105" t="str">
        <v/>
      </c>
      <c r="P3105" t="str">
        <v/>
      </c>
      <c r="Q3105" t="str">
        <v/>
      </c>
      <c r="R3105" t="str">
        <v>bf4d83f9-5064-4958-af6e-e4c21b2e4880</v>
      </c>
      <c r="S3105" t="str">
        <v>94279771-0dd8-44b8-955b-275714b1489b</v>
      </c>
      <c r="T3105" t="str">
        <v>38189d8c-1186-4d50-958f-b8a5a9db2b9e</v>
      </c>
      <c r="U3105" t="str">
        <v>ICE003104</v>
      </c>
      <c r="V3105" t="b">
        <f>ISNUMBER(MATCH( ""&amp; T3105,  Emploees!AC:AC,0))</f>
        <v>0</v>
      </c>
      <c r="W3105" t="b">
        <f>IF(V3105,FALSE,ISNUMBER(MATCH(T3105,Emploees!B:B,0)))</f>
        <v>0</v>
      </c>
      <c r="X3105" t="b">
        <v>1</v>
      </c>
      <c r="Y3105" t="e">
        <f>MATCH(ROW(),Sheet2!$A$2:$A$8,0)</f>
        <v>#N/A</v>
      </c>
    </row>
    <row r="3106" spans="1:25" hidden="1" x14ac:dyDescent="0.25">
      <c r="A3106" t="str">
        <v>გიორგი ბულბულაშვილი</v>
      </c>
      <c r="B3106" t="str">
        <v>01027071664</v>
      </c>
      <c r="C3106" s="19" t="str">
        <v/>
      </c>
      <c r="E3106" t="str">
        <v>Male</v>
      </c>
      <c r="F3106" t="b">
        <v>1</v>
      </c>
      <c r="H3106" t="str">
        <v/>
      </c>
      <c r="I3106" t="str">
        <v/>
      </c>
      <c r="J3106" t="str">
        <v/>
      </c>
      <c r="K3106" t="str">
        <v>GE38TB7922145064300005</v>
      </c>
      <c r="M3106" t="str">
        <v/>
      </c>
      <c r="N3106" t="str">
        <v/>
      </c>
      <c r="O3106" t="str">
        <v/>
      </c>
      <c r="P3106" t="str">
        <v/>
      </c>
      <c r="Q3106" t="str">
        <v/>
      </c>
      <c r="R3106" t="str">
        <v>bf4d83f9-5064-4958-af6e-e4c21b2e4880</v>
      </c>
      <c r="S3106" t="str">
        <v>94279771-0dd8-44b8-955b-275714b1489b</v>
      </c>
      <c r="T3106" t="str">
        <v>0c82e9d0-77f6-4eaf-8791-0c8f7cbbf5d0</v>
      </c>
      <c r="U3106" t="str">
        <v>ICE003105</v>
      </c>
      <c r="V3106" t="b">
        <f>ISNUMBER(MATCH( ""&amp; T3106,  Emploees!AC:AC,0))</f>
        <v>0</v>
      </c>
      <c r="W3106" t="b">
        <f>IF(V3106,FALSE,ISNUMBER(MATCH(T3106,Emploees!B:B,0)))</f>
        <v>0</v>
      </c>
      <c r="X3106" t="b">
        <v>1</v>
      </c>
      <c r="Y3106" t="e">
        <f>MATCH(ROW(),Sheet2!$A$2:$A$8,0)</f>
        <v>#N/A</v>
      </c>
    </row>
    <row r="3107" spans="1:25" hidden="1" x14ac:dyDescent="0.25">
      <c r="A3107" t="str">
        <v>ირაკლი ივანიშვილი</v>
      </c>
      <c r="B3107" t="str">
        <v>01025009572</v>
      </c>
      <c r="C3107" s="19" t="str">
        <v/>
      </c>
      <c r="E3107" t="str">
        <v>Male</v>
      </c>
      <c r="F3107" t="b">
        <v>1</v>
      </c>
      <c r="H3107" t="str">
        <v/>
      </c>
      <c r="I3107" t="str">
        <v/>
      </c>
      <c r="J3107" t="str">
        <v/>
      </c>
      <c r="K3107" t="str">
        <v>GE66TB7922045063600039</v>
      </c>
      <c r="M3107" t="str">
        <v/>
      </c>
      <c r="N3107" t="str">
        <v/>
      </c>
      <c r="O3107" t="str">
        <v/>
      </c>
      <c r="P3107" t="str">
        <v/>
      </c>
      <c r="Q3107" t="str">
        <v/>
      </c>
      <c r="R3107" t="str">
        <v>bf4d83f9-5064-4958-af6e-e4c21b2e4880</v>
      </c>
      <c r="S3107" t="str">
        <v>94279771-0dd8-44b8-955b-275714b1489b</v>
      </c>
      <c r="T3107" t="str">
        <v>03c21479-13b2-461a-aac4-a9f36fdf0bff</v>
      </c>
      <c r="U3107" t="str">
        <v>ICE003106</v>
      </c>
      <c r="V3107" t="b">
        <f>ISNUMBER(MATCH( ""&amp; T3107,  Emploees!AC:AC,0))</f>
        <v>0</v>
      </c>
      <c r="W3107" t="b">
        <f>IF(V3107,FALSE,ISNUMBER(MATCH(T3107,Emploees!B:B,0)))</f>
        <v>0</v>
      </c>
      <c r="X3107" t="b">
        <v>1</v>
      </c>
      <c r="Y3107" t="e">
        <f>MATCH(ROW(),Sheet2!$A$2:$A$8,0)</f>
        <v>#N/A</v>
      </c>
    </row>
    <row r="3108" spans="1:25" hidden="1" x14ac:dyDescent="0.25">
      <c r="A3108" t="str">
        <v>შოთა ხანიკაევი</v>
      </c>
      <c r="B3108" t="str">
        <v>01650002167</v>
      </c>
      <c r="C3108" s="19" t="str">
        <v/>
      </c>
      <c r="E3108" t="str">
        <v>Male</v>
      </c>
      <c r="F3108" t="b">
        <v>1</v>
      </c>
      <c r="H3108" t="str">
        <v/>
      </c>
      <c r="I3108" t="str">
        <v/>
      </c>
      <c r="J3108" t="str">
        <v/>
      </c>
      <c r="K3108" t="str">
        <v>GE61TB7032545061100003</v>
      </c>
      <c r="M3108" t="str">
        <v/>
      </c>
      <c r="N3108" t="str">
        <v/>
      </c>
      <c r="O3108" t="str">
        <v/>
      </c>
      <c r="P3108" t="str">
        <v/>
      </c>
      <c r="Q3108" t="str">
        <v/>
      </c>
      <c r="R3108" t="str">
        <v>bf4d83f9-5064-4958-af6e-e4c21b2e4880</v>
      </c>
      <c r="S3108" t="str">
        <v>94279771-0dd8-44b8-955b-275714b1489b</v>
      </c>
      <c r="T3108" t="str">
        <v>cb9d6b30-4d55-4a9f-afe8-cd80cbd1fab3</v>
      </c>
      <c r="U3108" t="str">
        <v>ICE003107</v>
      </c>
      <c r="V3108" t="b">
        <f>ISNUMBER(MATCH( ""&amp; T3108,  Emploees!AC:AC,0))</f>
        <v>0</v>
      </c>
      <c r="W3108" t="b">
        <f>IF(V3108,FALSE,ISNUMBER(MATCH(T3108,Emploees!B:B,0)))</f>
        <v>0</v>
      </c>
      <c r="X3108" t="b">
        <v>1</v>
      </c>
      <c r="Y3108" t="e">
        <f>MATCH(ROW(),Sheet2!$A$2:$A$8,0)</f>
        <v>#N/A</v>
      </c>
    </row>
    <row r="3109" spans="1:25" hidden="1" x14ac:dyDescent="0.25">
      <c r="A3109" t="str">
        <v>დიასამიძე სიმონ</v>
      </c>
      <c r="B3109" t="str">
        <v>61201097391</v>
      </c>
      <c r="C3109" s="19" t="str">
        <v/>
      </c>
      <c r="E3109" t="str">
        <v>Male</v>
      </c>
      <c r="F3109" t="b">
        <v>1</v>
      </c>
      <c r="H3109" t="str">
        <v/>
      </c>
      <c r="I3109" t="str">
        <v/>
      </c>
      <c r="J3109" t="str">
        <v/>
      </c>
      <c r="K3109" t="str">
        <v>GE11BG0000000139933200GEL</v>
      </c>
      <c r="M3109" t="str">
        <v/>
      </c>
      <c r="N3109" t="str">
        <v/>
      </c>
      <c r="O3109" t="str">
        <v/>
      </c>
      <c r="P3109" t="str">
        <v/>
      </c>
      <c r="Q3109" t="str">
        <v/>
      </c>
      <c r="R3109" t="str">
        <v>bf4d83f9-5064-4958-af6e-e4c21b2e4880</v>
      </c>
      <c r="S3109" t="str">
        <v>94279771-0dd8-44b8-955b-275714b1489b</v>
      </c>
      <c r="T3109" t="str">
        <v>6846eeae-1b44-4908-aed8-56b53ef8c042</v>
      </c>
      <c r="U3109" t="str">
        <v>ICE003108</v>
      </c>
      <c r="V3109" t="b">
        <f>ISNUMBER(MATCH( ""&amp; T3109,  Emploees!AC:AC,0))</f>
        <v>0</v>
      </c>
      <c r="W3109" t="b">
        <f>IF(V3109,FALSE,ISNUMBER(MATCH(T3109,Emploees!B:B,0)))</f>
        <v>0</v>
      </c>
      <c r="X3109" t="b">
        <v>1</v>
      </c>
      <c r="Y3109" t="e">
        <f>MATCH(ROW(),Sheet2!$A$2:$A$8,0)</f>
        <v>#N/A</v>
      </c>
    </row>
    <row r="3110" spans="1:25" hidden="1" x14ac:dyDescent="0.25">
      <c r="A3110" t="str">
        <v>ნაცვალაძე ნინო</v>
      </c>
      <c r="B3110" t="str">
        <v>01009000821</v>
      </c>
      <c r="C3110" s="19" t="str">
        <v/>
      </c>
      <c r="E3110" t="str">
        <v>Female</v>
      </c>
      <c r="F3110" t="b">
        <v>1</v>
      </c>
      <c r="H3110" t="str">
        <v/>
      </c>
      <c r="I3110" t="str">
        <v/>
      </c>
      <c r="J3110" t="str">
        <v/>
      </c>
      <c r="K3110" t="str">
        <v/>
      </c>
      <c r="M3110" t="str">
        <v/>
      </c>
      <c r="N3110" t="str">
        <v/>
      </c>
      <c r="O3110" t="str">
        <v/>
      </c>
      <c r="P3110" t="str">
        <v/>
      </c>
      <c r="Q3110" t="str">
        <v/>
      </c>
      <c r="R3110" t="str">
        <v>bf4d83f9-5064-4958-af6e-e4c21b2e4880</v>
      </c>
      <c r="S3110" t="str">
        <v>94279771-0dd8-44b8-955b-275714b1489b</v>
      </c>
      <c r="T3110" t="str">
        <v>70ffbc4e-0eaf-4d1f-8d7f-4c31149ef1fb</v>
      </c>
      <c r="U3110" t="str">
        <v>ICE003109</v>
      </c>
      <c r="V3110" t="b">
        <f>ISNUMBER(MATCH( ""&amp; T3110,  Emploees!AC:AC,0))</f>
        <v>0</v>
      </c>
      <c r="W3110" t="b">
        <f>IF(V3110,FALSE,ISNUMBER(MATCH(T3110,Emploees!B:B,0)))</f>
        <v>0</v>
      </c>
      <c r="X3110" t="b">
        <v>1</v>
      </c>
      <c r="Y3110" t="e">
        <f>MATCH(ROW(),Sheet2!$A$2:$A$8,0)</f>
        <v>#N/A</v>
      </c>
    </row>
    <row r="3111" spans="1:25" hidden="1" x14ac:dyDescent="0.25">
      <c r="A3111" t="str">
        <v>ჭოჭუა ლაშა</v>
      </c>
      <c r="B3111" t="str">
        <v>01017015386</v>
      </c>
      <c r="C3111" s="19" t="str">
        <v/>
      </c>
      <c r="E3111" t="str">
        <v>Male</v>
      </c>
      <c r="F3111" t="b">
        <v>1</v>
      </c>
      <c r="H3111" t="str">
        <v/>
      </c>
      <c r="I3111" t="str">
        <v/>
      </c>
      <c r="J3111" t="str">
        <v/>
      </c>
      <c r="K3111" t="str">
        <v>GE04BG0000000345901186GEL</v>
      </c>
      <c r="M3111" t="str">
        <v/>
      </c>
      <c r="N3111" t="str">
        <v/>
      </c>
      <c r="O3111" t="str">
        <v/>
      </c>
      <c r="P3111" t="str">
        <v/>
      </c>
      <c r="Q3111" t="str">
        <v/>
      </c>
      <c r="R3111" t="str">
        <v>bf4d83f9-5064-4958-af6e-e4c21b2e4880</v>
      </c>
      <c r="S3111" t="str">
        <v>94279771-0dd8-44b8-955b-275714b1489b</v>
      </c>
      <c r="T3111" t="str">
        <v>d3c2e7b7-faca-4034-aeca-b77ff5ebe11a</v>
      </c>
      <c r="U3111" t="str">
        <v>ICE003110</v>
      </c>
      <c r="V3111" t="b">
        <f>ISNUMBER(MATCH( ""&amp; T3111,  Emploees!AC:AC,0))</f>
        <v>0</v>
      </c>
      <c r="W3111" t="b">
        <f>IF(V3111,FALSE,ISNUMBER(MATCH(T3111,Emploees!B:B,0)))</f>
        <v>0</v>
      </c>
      <c r="X3111" t="b">
        <v>1</v>
      </c>
      <c r="Y3111" t="e">
        <f>MATCH(ROW(),Sheet2!$A$2:$A$8,0)</f>
        <v>#N/A</v>
      </c>
    </row>
    <row r="3112" spans="1:25" hidden="1" x14ac:dyDescent="0.25">
      <c r="A3112" t="str">
        <v>ბაჩუკი აბაშიძე</v>
      </c>
      <c r="B3112" t="str">
        <v/>
      </c>
      <c r="C3112" s="19" t="str">
        <v/>
      </c>
      <c r="E3112" t="str">
        <v>Male</v>
      </c>
      <c r="F3112" t="b">
        <v>1</v>
      </c>
      <c r="H3112" t="str">
        <v/>
      </c>
      <c r="I3112" t="str">
        <v/>
      </c>
      <c r="J3112" t="str">
        <v/>
      </c>
      <c r="K3112" t="str">
        <v/>
      </c>
      <c r="M3112" t="str">
        <v/>
      </c>
      <c r="N3112" t="str">
        <v/>
      </c>
      <c r="O3112" t="str">
        <v/>
      </c>
      <c r="P3112" t="str">
        <v/>
      </c>
      <c r="Q3112" t="str">
        <v/>
      </c>
      <c r="R3112" t="str">
        <v>bf4d83f9-5064-4958-af6e-e4c21b2e4880</v>
      </c>
      <c r="S3112" t="str">
        <v>94279771-0dd8-44b8-955b-275714b1489b</v>
      </c>
      <c r="T3112" t="str">
        <v>0f328e49-c005-4e40-bfbb-263a612ac5e2</v>
      </c>
      <c r="U3112" t="str">
        <v>ICE003111</v>
      </c>
      <c r="V3112" t="b">
        <f>ISNUMBER(MATCH( ""&amp; T3112,  Emploees!AC:AC,0))</f>
        <v>0</v>
      </c>
      <c r="W3112" t="b">
        <f>IF(V3112,FALSE,ISNUMBER(MATCH(T3112,Emploees!B:B,0)))</f>
        <v>0</v>
      </c>
      <c r="X3112" t="b">
        <v>1</v>
      </c>
      <c r="Y3112" t="e">
        <f>MATCH(ROW(),Sheet2!$A$2:$A$8,0)</f>
        <v>#N/A</v>
      </c>
    </row>
    <row r="3113" spans="1:25" hidden="1" x14ac:dyDescent="0.25">
      <c r="A3113" t="str">
        <v>დომუს ალუმინიუმ</v>
      </c>
      <c r="B3113" t="str">
        <v>405059859</v>
      </c>
      <c r="C3113" s="19" t="str">
        <v/>
      </c>
      <c r="E3113" t="str">
        <v/>
      </c>
      <c r="F3113" t="str">
        <v/>
      </c>
      <c r="H3113" t="str">
        <v/>
      </c>
      <c r="I3113" t="str">
        <v/>
      </c>
      <c r="J3113" t="str">
        <v/>
      </c>
      <c r="K3113" t="str">
        <v>GE55TB7301336060100002</v>
      </c>
      <c r="M3113" t="str">
        <v/>
      </c>
      <c r="N3113" t="str">
        <v/>
      </c>
      <c r="O3113" t="str">
        <v/>
      </c>
      <c r="P3113" t="str">
        <v/>
      </c>
      <c r="Q3113" t="str">
        <v/>
      </c>
      <c r="R3113" t="str">
        <v>0d51a686-652b-478f-9502-50b11abafa54</v>
      </c>
      <c r="S3113" t="str">
        <v>94279771-0dd8-44b8-955b-275714b1489b</v>
      </c>
      <c r="T3113" t="str">
        <v>e97f7f79-e987-4da0-9779-3b5a81e888db</v>
      </c>
      <c r="U3113" t="str">
        <v>ICE003112</v>
      </c>
      <c r="V3113" t="b">
        <f>ISNUMBER(MATCH( ""&amp; T3113,  Emploees!AC:AC,0))</f>
        <v>0</v>
      </c>
      <c r="W3113" t="b">
        <f>IF(V3113,FALSE,ISNUMBER(MATCH(T3113,Emploees!B:B,0)))</f>
        <v>0</v>
      </c>
      <c r="X3113" t="b">
        <v>1</v>
      </c>
      <c r="Y3113" t="e">
        <f>MATCH(ROW(),Sheet2!$A$2:$A$8,0)</f>
        <v>#N/A</v>
      </c>
    </row>
    <row r="3114" spans="1:25" hidden="1" x14ac:dyDescent="0.25">
      <c r="A3114" t="str">
        <v>აისი</v>
      </c>
      <c r="B3114" t="str">
        <v>445395153</v>
      </c>
      <c r="C3114" s="19" t="str">
        <v/>
      </c>
      <c r="E3114" t="str">
        <v/>
      </c>
      <c r="F3114" t="str">
        <v/>
      </c>
      <c r="H3114" t="str">
        <v/>
      </c>
      <c r="I3114" t="str">
        <v/>
      </c>
      <c r="J3114" t="str">
        <v/>
      </c>
      <c r="K3114" t="str">
        <v>GE36BG0000000046565400GEL</v>
      </c>
      <c r="M3114" t="str">
        <v/>
      </c>
      <c r="N3114" t="str">
        <v/>
      </c>
      <c r="O3114" t="str">
        <v/>
      </c>
      <c r="P3114" t="str">
        <v/>
      </c>
      <c r="Q3114" t="str">
        <v/>
      </c>
      <c r="R3114" t="str">
        <v>0d51a686-652b-478f-9502-50b11abafa54</v>
      </c>
      <c r="S3114" t="str">
        <v>94279771-0dd8-44b8-955b-275714b1489b</v>
      </c>
      <c r="T3114" t="str">
        <v>225a2a6b-a770-4c4c-bccb-375ec143a8b2</v>
      </c>
      <c r="U3114" t="str">
        <v>ICE003113</v>
      </c>
      <c r="V3114" t="b">
        <f>ISNUMBER(MATCH( ""&amp; T3114,  Emploees!AC:AC,0))</f>
        <v>0</v>
      </c>
      <c r="W3114" t="b">
        <f>IF(V3114,FALSE,ISNUMBER(MATCH(T3114,Emploees!B:B,0)))</f>
        <v>0</v>
      </c>
      <c r="X3114" t="b">
        <v>1</v>
      </c>
      <c r="Y3114" t="e">
        <f>MATCH(ROW(),Sheet2!$A$2:$A$8,0)</f>
        <v>#N/A</v>
      </c>
    </row>
    <row r="3115" spans="1:25" hidden="1" x14ac:dyDescent="0.25">
      <c r="A3115" t="str">
        <v>ნინო ტოგონიძე</v>
      </c>
      <c r="B3115" t="str">
        <v>01030027918</v>
      </c>
      <c r="C3115" s="19" t="str">
        <v/>
      </c>
      <c r="E3115" t="str">
        <v>Female</v>
      </c>
      <c r="F3115" t="str">
        <v/>
      </c>
      <c r="H3115" t="str">
        <v/>
      </c>
      <c r="I3115" t="str">
        <v/>
      </c>
      <c r="J3115" t="str">
        <v/>
      </c>
      <c r="K3115" t="str">
        <v>GE85BS0020000016645452</v>
      </c>
      <c r="M3115" t="str">
        <v/>
      </c>
      <c r="N3115" t="str">
        <v/>
      </c>
      <c r="O3115" t="str">
        <v/>
      </c>
      <c r="P3115" t="str">
        <v/>
      </c>
      <c r="Q3115" t="str">
        <v/>
      </c>
      <c r="R3115" t="str">
        <v>470412f4-e2c0-4f9d-91f1-1c0630a02364</v>
      </c>
      <c r="S3115" t="str">
        <v>94279771-0dd8-44b8-955b-275714b1489b</v>
      </c>
      <c r="T3115" t="str">
        <v>cf065d07-ad2a-445a-ba98-29b037e1de04</v>
      </c>
      <c r="U3115" t="str">
        <v>ICE003114</v>
      </c>
      <c r="V3115" t="b">
        <f>ISNUMBER(MATCH( ""&amp; T3115,  Emploees!AC:AC,0))</f>
        <v>0</v>
      </c>
      <c r="W3115" t="b">
        <f>IF(V3115,FALSE,ISNUMBER(MATCH(T3115,Emploees!B:B,0)))</f>
        <v>0</v>
      </c>
      <c r="X3115" t="b">
        <v>1</v>
      </c>
      <c r="Y3115" t="e">
        <f>MATCH(ROW(),Sheet2!$A$2:$A$8,0)</f>
        <v>#N/A</v>
      </c>
    </row>
    <row r="3116" spans="1:25" hidden="1" x14ac:dyDescent="0.25">
      <c r="A3116" t="str">
        <v>სსიპ - საქართველოს შინაგან საქმეთა სამინისტროს მომსახურების სააგენტო</v>
      </c>
      <c r="B3116" t="str">
        <v>205190513</v>
      </c>
      <c r="C3116" s="19" t="str">
        <v/>
      </c>
      <c r="E3116" t="str">
        <v/>
      </c>
      <c r="F3116" t="str">
        <v/>
      </c>
      <c r="H3116" t="str">
        <v/>
      </c>
      <c r="I3116" t="str">
        <v/>
      </c>
      <c r="J3116" t="str">
        <v/>
      </c>
      <c r="K3116" t="str">
        <v/>
      </c>
      <c r="M3116" t="str">
        <v/>
      </c>
      <c r="N3116" t="str">
        <v/>
      </c>
      <c r="O3116" t="str">
        <v/>
      </c>
      <c r="P3116" t="str">
        <v/>
      </c>
      <c r="Q3116" t="str">
        <v/>
      </c>
      <c r="R3116" t="str">
        <v>af6bac17-8f0a-46c3-b1f3-4b7332d7ad7d</v>
      </c>
      <c r="S3116" t="str">
        <v>94279771-0dd8-44b8-955b-275714b1489b</v>
      </c>
      <c r="T3116" t="str">
        <v>5da58dc3-3051-40d4-a10d-61eb144de9f7</v>
      </c>
      <c r="U3116" t="str">
        <v>ICE003115</v>
      </c>
      <c r="V3116" t="b">
        <f>ISNUMBER(MATCH( ""&amp; T3116,  Emploees!AC:AC,0))</f>
        <v>0</v>
      </c>
      <c r="W3116" t="b">
        <f>IF(V3116,FALSE,ISNUMBER(MATCH(T3116,Emploees!B:B,0)))</f>
        <v>0</v>
      </c>
      <c r="X3116" t="b">
        <v>1</v>
      </c>
      <c r="Y3116" t="e">
        <f>MATCH(ROW(),Sheet2!$A$2:$A$8,0)</f>
        <v>#N/A</v>
      </c>
    </row>
    <row r="3117" spans="1:25" hidden="1" x14ac:dyDescent="0.25">
      <c r="A3117" t="str">
        <v>ჰელფი დიჯითალ</v>
      </c>
      <c r="B3117" t="str">
        <v>406318257</v>
      </c>
      <c r="C3117" s="19" t="str">
        <v/>
      </c>
      <c r="E3117" t="str">
        <v/>
      </c>
      <c r="F3117" t="str">
        <v/>
      </c>
      <c r="H3117" t="str">
        <v/>
      </c>
      <c r="I3117" t="str">
        <v/>
      </c>
      <c r="J3117" t="str">
        <v/>
      </c>
      <c r="K3117" t="str">
        <v>GE22TB7003536080100008</v>
      </c>
      <c r="M3117" t="str">
        <v/>
      </c>
      <c r="N3117" t="str">
        <v/>
      </c>
      <c r="O3117" t="str">
        <v/>
      </c>
      <c r="P3117" t="str">
        <v/>
      </c>
      <c r="Q3117" t="str">
        <v/>
      </c>
      <c r="R3117" t="str">
        <v>0d51a686-652b-478f-9502-50b11abafa54</v>
      </c>
      <c r="S3117" t="str">
        <v>94279771-0dd8-44b8-955b-275714b1489b</v>
      </c>
      <c r="T3117" t="str">
        <v>f144cbcb-6f10-434b-955e-7aa1fd0a057e</v>
      </c>
      <c r="U3117" t="str">
        <v>ICE003116</v>
      </c>
      <c r="V3117" t="b">
        <f>ISNUMBER(MATCH( ""&amp; T3117,  Emploees!AC:AC,0))</f>
        <v>0</v>
      </c>
      <c r="W3117" t="b">
        <f>IF(V3117,FALSE,ISNUMBER(MATCH(T3117,Emploees!B:B,0)))</f>
        <v>0</v>
      </c>
      <c r="X3117" t="b">
        <v>1</v>
      </c>
      <c r="Y3117" t="e">
        <f>MATCH(ROW(),Sheet2!$A$2:$A$8,0)</f>
        <v>#N/A</v>
      </c>
    </row>
    <row r="3118" spans="1:25" hidden="1" x14ac:dyDescent="0.25">
      <c r="A3118" t="str">
        <v xml:space="preserve">სსიპ - ლ საყვარელიძის სახელობის დაავადებათა კონტროლისა და საზოგადოებრივი ჯანმრთელობის ეროვნული ცენტრი </v>
      </c>
      <c r="B3118" t="str">
        <v>211324351</v>
      </c>
      <c r="C3118" s="19" t="str">
        <v/>
      </c>
      <c r="E3118" t="str">
        <v/>
      </c>
      <c r="F3118" t="str">
        <v/>
      </c>
      <c r="H3118" t="str">
        <v/>
      </c>
      <c r="I3118" t="str">
        <v/>
      </c>
      <c r="J3118" t="str">
        <v/>
      </c>
      <c r="K3118" t="str">
        <v/>
      </c>
      <c r="M3118" t="str">
        <v/>
      </c>
      <c r="N3118" t="str">
        <v/>
      </c>
      <c r="O3118" t="str">
        <v/>
      </c>
      <c r="P3118" t="str">
        <v/>
      </c>
      <c r="Q3118" t="str">
        <v/>
      </c>
      <c r="R3118" t="str">
        <v>af6bac17-8f0a-46c3-b1f3-4b7332d7ad7d</v>
      </c>
      <c r="S3118" t="str">
        <v>94279771-0dd8-44b8-955b-275714b1489b</v>
      </c>
      <c r="T3118" t="str">
        <v>28ec7100-3420-418a-b357-2980581d34f6</v>
      </c>
      <c r="U3118" t="str">
        <v>ICE003117</v>
      </c>
      <c r="V3118" t="b">
        <f>ISNUMBER(MATCH( ""&amp; T3118,  Emploees!AC:AC,0))</f>
        <v>0</v>
      </c>
      <c r="W3118" t="b">
        <f>IF(V3118,FALSE,ISNUMBER(MATCH(T3118,Emploees!B:B,0)))</f>
        <v>0</v>
      </c>
      <c r="X3118" t="b">
        <v>1</v>
      </c>
      <c r="Y3118" t="e">
        <f>MATCH(ROW(),Sheet2!$A$2:$A$8,0)</f>
        <v>#N/A</v>
      </c>
    </row>
    <row r="3119" spans="1:25" hidden="1" x14ac:dyDescent="0.25">
      <c r="A3119" t="str">
        <v>Credit Information Bureau Creditinfo Georgia</v>
      </c>
      <c r="B3119" t="str">
        <v>204470740</v>
      </c>
      <c r="C3119" s="19" t="str">
        <v/>
      </c>
      <c r="E3119" t="str">
        <v/>
      </c>
      <c r="F3119" t="str">
        <v/>
      </c>
      <c r="H3119" t="str">
        <v/>
      </c>
      <c r="I3119" t="str">
        <v/>
      </c>
      <c r="J3119" t="str">
        <v/>
      </c>
      <c r="K3119" t="str">
        <v>GE48BG0000000905231300GEL</v>
      </c>
      <c r="M3119" t="str">
        <v/>
      </c>
      <c r="N3119" t="str">
        <v/>
      </c>
      <c r="O3119" t="str">
        <v/>
      </c>
      <c r="P3119" t="str">
        <v/>
      </c>
      <c r="Q3119" t="str">
        <v/>
      </c>
      <c r="R3119" t="str">
        <v>ec8c01a4-0fe9-424e-b08d-3bc252e7ac53</v>
      </c>
      <c r="S3119" t="str">
        <v>94279771-0dd8-44b8-955b-275714b1489b</v>
      </c>
      <c r="T3119" t="str">
        <v>c2ece9c3-ce79-4b44-ad52-74bb3298d234</v>
      </c>
      <c r="U3119" t="str">
        <v>ICE003118</v>
      </c>
      <c r="V3119" t="b">
        <f>ISNUMBER(MATCH( ""&amp; T3119,  Emploees!AC:AC,0))</f>
        <v>0</v>
      </c>
      <c r="W3119" t="b">
        <f>IF(V3119,FALSE,ISNUMBER(MATCH(T3119,Emploees!B:B,0)))</f>
        <v>0</v>
      </c>
      <c r="X3119" t="b">
        <v>1</v>
      </c>
      <c r="Y3119" t="e">
        <f>MATCH(ROW(),Sheet2!$A$2:$A$8,0)</f>
        <v>#N/A</v>
      </c>
    </row>
    <row r="3120" spans="1:25" hidden="1" x14ac:dyDescent="0.25">
      <c r="A3120" t="str">
        <v>ანდრო ზარდიაშვილი</v>
      </c>
      <c r="B3120" t="str">
        <v>45950000727</v>
      </c>
      <c r="C3120" s="19" t="str">
        <v/>
      </c>
      <c r="E3120" t="str">
        <v>Male</v>
      </c>
      <c r="F3120" t="b">
        <v>1</v>
      </c>
      <c r="H3120" t="str">
        <v/>
      </c>
      <c r="I3120" t="str">
        <v/>
      </c>
      <c r="J3120" t="str">
        <v/>
      </c>
      <c r="K3120" t="str">
        <v/>
      </c>
      <c r="M3120" t="str">
        <v/>
      </c>
      <c r="N3120" t="str">
        <v/>
      </c>
      <c r="O3120" t="str">
        <v/>
      </c>
      <c r="P3120" t="str">
        <v/>
      </c>
      <c r="Q3120" t="str">
        <v/>
      </c>
      <c r="R3120" t="str">
        <v>bf4d83f9-5064-4958-af6e-e4c21b2e4880</v>
      </c>
      <c r="S3120" t="str">
        <v>94279771-0dd8-44b8-955b-275714b1489b</v>
      </c>
      <c r="T3120" t="str">
        <v>3d6a0e9c-f2e6-4f5e-911e-f352f4183431</v>
      </c>
      <c r="U3120" t="str">
        <v>ICE003119</v>
      </c>
      <c r="V3120" t="b">
        <f>ISNUMBER(MATCH( ""&amp; T3120,  Emploees!AC:AC,0))</f>
        <v>1</v>
      </c>
      <c r="W3120" t="b">
        <f>IF(V3120,FALSE,ISNUMBER(MATCH(T3120,Emploees!B:B,0)))</f>
        <v>0</v>
      </c>
      <c r="X3120" t="b">
        <v>1</v>
      </c>
      <c r="Y3120" t="e">
        <f>MATCH(ROW(),Sheet2!$A$2:$A$8,0)</f>
        <v>#N/A</v>
      </c>
    </row>
    <row r="3121" spans="1:25" hidden="1" x14ac:dyDescent="0.25">
      <c r="A3121" t="str">
        <v>გვანცა მახარაშვილი</v>
      </c>
      <c r="B3121" t="str">
        <v>14001028688</v>
      </c>
      <c r="C3121" s="19" t="str">
        <v/>
      </c>
      <c r="E3121" t="str">
        <v>Female</v>
      </c>
      <c r="F3121" t="b">
        <v>1</v>
      </c>
      <c r="H3121" t="str">
        <v/>
      </c>
      <c r="I3121" t="str">
        <v/>
      </c>
      <c r="J3121" t="str">
        <v/>
      </c>
      <c r="K3121" t="str">
        <v>GE39BG0000000553511984</v>
      </c>
      <c r="M3121" t="str">
        <v/>
      </c>
      <c r="N3121" t="str">
        <v/>
      </c>
      <c r="O3121" t="str">
        <v/>
      </c>
      <c r="P3121" t="str">
        <v/>
      </c>
      <c r="Q3121" t="str">
        <v/>
      </c>
      <c r="R3121" t="str">
        <v>bf4d83f9-5064-4958-af6e-e4c21b2e4880</v>
      </c>
      <c r="S3121" t="str">
        <v>94279771-0dd8-44b8-955b-275714b1489b</v>
      </c>
      <c r="T3121" t="str">
        <v>9c37f282-85f8-45b3-b124-76797efa08b4</v>
      </c>
      <c r="U3121" t="str">
        <v>ICE003120</v>
      </c>
      <c r="V3121" t="b">
        <f>ISNUMBER(MATCH( ""&amp; T3121,  Emploees!AC:AC,0))</f>
        <v>1</v>
      </c>
      <c r="W3121" t="b">
        <f>IF(V3121,FALSE,ISNUMBER(MATCH(T3121,Emploees!B:B,0)))</f>
        <v>0</v>
      </c>
      <c r="X3121" t="b">
        <v>1</v>
      </c>
      <c r="Y3121" t="e">
        <f>MATCH(ROW(),Sheet2!$A$2:$A$8,0)</f>
        <v>#N/A</v>
      </c>
    </row>
    <row r="3122" spans="1:25" hidden="1" x14ac:dyDescent="0.25">
      <c r="A3122" t="str">
        <v>მამუკა შაორშაძე</v>
      </c>
      <c r="B3122" t="str">
        <v xml:space="preserve">38001029672 </v>
      </c>
      <c r="C3122" s="19" t="str">
        <v/>
      </c>
      <c r="E3122" t="str">
        <v>Male</v>
      </c>
      <c r="F3122" t="b">
        <v>1</v>
      </c>
      <c r="H3122" t="str">
        <v/>
      </c>
      <c r="I3122" t="str">
        <v/>
      </c>
      <c r="J3122" t="str">
        <v/>
      </c>
      <c r="K3122" t="str">
        <v>GE76BG0000000626116400GEL</v>
      </c>
      <c r="M3122" t="str">
        <v/>
      </c>
      <c r="N3122" t="str">
        <v/>
      </c>
      <c r="O3122" t="str">
        <v/>
      </c>
      <c r="P3122" t="str">
        <v/>
      </c>
      <c r="Q3122" t="str">
        <v/>
      </c>
      <c r="R3122" t="str">
        <v>bf4d83f9-5064-4958-af6e-e4c21b2e4880</v>
      </c>
      <c r="S3122" t="str">
        <v>94279771-0dd8-44b8-955b-275714b1489b</v>
      </c>
      <c r="T3122" t="str">
        <v>c26b6ca9-99f9-4a57-8169-61c54462c61c</v>
      </c>
      <c r="U3122" t="str">
        <v>ICE003121</v>
      </c>
      <c r="V3122" t="b">
        <f>ISNUMBER(MATCH( ""&amp; T3122,  Emploees!AC:AC,0))</f>
        <v>0</v>
      </c>
      <c r="W3122" t="b">
        <f>IF(V3122,FALSE,ISNUMBER(MATCH(T3122,Emploees!B:B,0)))</f>
        <v>0</v>
      </c>
      <c r="X3122" t="b">
        <v>1</v>
      </c>
      <c r="Y3122" t="e">
        <f>MATCH(ROW(),Sheet2!$A$2:$A$8,0)</f>
        <v>#N/A</v>
      </c>
    </row>
    <row r="3123" spans="1:25" hidden="1" x14ac:dyDescent="0.25">
      <c r="A3123" t="str">
        <v>ბენე კომფორტი</v>
      </c>
      <c r="B3123" t="str">
        <v>405384383</v>
      </c>
      <c r="C3123" s="19" t="str">
        <v/>
      </c>
      <c r="E3123" t="str">
        <v/>
      </c>
      <c r="F3123" t="str">
        <v/>
      </c>
      <c r="H3123" t="str">
        <v/>
      </c>
      <c r="I3123" t="str">
        <v/>
      </c>
      <c r="J3123" t="str">
        <v/>
      </c>
      <c r="K3123" t="str">
        <v/>
      </c>
      <c r="M3123" t="str">
        <v/>
      </c>
      <c r="N3123" t="str">
        <v/>
      </c>
      <c r="O3123" t="str">
        <v/>
      </c>
      <c r="P3123" t="str">
        <v/>
      </c>
      <c r="Q3123" t="str">
        <v/>
      </c>
      <c r="R3123" t="str">
        <v>0d51a686-652b-478f-9502-50b11abafa54</v>
      </c>
      <c r="S3123" t="str">
        <v>94279771-0dd8-44b8-955b-275714b1489b</v>
      </c>
      <c r="T3123" t="str">
        <v>f35a04db-068e-41d5-b8a8-8bfde7ffa421</v>
      </c>
      <c r="U3123" t="str">
        <v>ICE003122</v>
      </c>
      <c r="V3123" t="b">
        <f>ISNUMBER(MATCH( ""&amp; T3123,  Emploees!AC:AC,0))</f>
        <v>0</v>
      </c>
      <c r="W3123" t="b">
        <f>IF(V3123,FALSE,ISNUMBER(MATCH(T3123,Emploees!B:B,0)))</f>
        <v>0</v>
      </c>
      <c r="X3123" t="b">
        <v>1</v>
      </c>
      <c r="Y3123" t="e">
        <f>MATCH(ROW(),Sheet2!$A$2:$A$8,0)</f>
        <v>#N/A</v>
      </c>
    </row>
    <row r="3124" spans="1:25" hidden="1" x14ac:dyDescent="0.25">
      <c r="A3124" t="str">
        <v>RIGHT SKILLS EDUCATION LLC</v>
      </c>
      <c r="B3124" t="str">
        <v/>
      </c>
      <c r="C3124" s="19" t="str">
        <v/>
      </c>
      <c r="E3124" t="str">
        <v/>
      </c>
      <c r="F3124" t="str">
        <v/>
      </c>
      <c r="H3124" t="str">
        <v/>
      </c>
      <c r="I3124" t="str">
        <v/>
      </c>
      <c r="J3124" t="str">
        <v/>
      </c>
      <c r="K3124" t="str">
        <v>KZ036018821001000061</v>
      </c>
      <c r="M3124" t="str">
        <v/>
      </c>
      <c r="N3124" t="str">
        <v/>
      </c>
      <c r="O3124" t="str">
        <v/>
      </c>
      <c r="P3124" t="str">
        <v/>
      </c>
      <c r="Q3124" t="str">
        <v/>
      </c>
      <c r="R3124" t="str">
        <v>0d51a686-652b-478f-9502-50b11abafa54</v>
      </c>
      <c r="S3124" t="str">
        <v>38dcd6d2-62e3-437b-9be2-d9cf88c8cb86</v>
      </c>
      <c r="T3124" t="str">
        <v>c0be8bfb-3999-490d-a84a-34f3b87d30db</v>
      </c>
      <c r="U3124" t="str">
        <v>ICE003123</v>
      </c>
      <c r="V3124" t="b">
        <f>ISNUMBER(MATCH( ""&amp; T3124,  Emploees!AC:AC,0))</f>
        <v>0</v>
      </c>
      <c r="W3124" t="b">
        <f>IF(V3124,FALSE,ISNUMBER(MATCH(T3124,Emploees!B:B,0)))</f>
        <v>0</v>
      </c>
      <c r="X3124" t="b">
        <v>1</v>
      </c>
      <c r="Y3124" t="e">
        <f>MATCH(ROW(),Sheet2!$A$2:$A$8,0)</f>
        <v>#N/A</v>
      </c>
    </row>
    <row r="3125" spans="1:25" hidden="1" x14ac:dyDescent="0.25">
      <c r="A3125" t="str">
        <v>გლენ არტურ ნობს</v>
      </c>
      <c r="B3125" t="str">
        <v/>
      </c>
      <c r="C3125" s="19" t="str">
        <v/>
      </c>
      <c r="E3125" t="str">
        <v>Male</v>
      </c>
      <c r="F3125" t="b">
        <v>0</v>
      </c>
      <c r="H3125" t="str">
        <v/>
      </c>
      <c r="I3125" t="str">
        <v/>
      </c>
      <c r="J3125" t="str">
        <v/>
      </c>
      <c r="K3125" t="str">
        <v>GE81TB7463945061200002</v>
      </c>
      <c r="M3125" t="str">
        <v/>
      </c>
      <c r="N3125" t="str">
        <v/>
      </c>
      <c r="O3125" t="str">
        <v/>
      </c>
      <c r="P3125" t="str">
        <v/>
      </c>
      <c r="Q3125" t="str">
        <v/>
      </c>
      <c r="R3125" t="str">
        <v>bf4d83f9-5064-4958-af6e-e4c21b2e4880</v>
      </c>
      <c r="S3125" t="str">
        <v>e76c75b2-af68-49f2-beed-29e42483c818</v>
      </c>
      <c r="T3125" t="str">
        <v>6fcd4cf9-8573-4496-93fe-ca086ba5ed7b</v>
      </c>
      <c r="U3125" t="str">
        <v>ICE003124</v>
      </c>
      <c r="V3125" t="b">
        <f>ISNUMBER(MATCH( ""&amp; T3125,  Emploees!AC:AC,0))</f>
        <v>0</v>
      </c>
      <c r="W3125" t="b">
        <f>IF(V3125,FALSE,ISNUMBER(MATCH(T3125,Emploees!B:B,0)))</f>
        <v>0</v>
      </c>
      <c r="X3125" t="b">
        <v>1</v>
      </c>
      <c r="Y3125" t="e">
        <f>MATCH(ROW(),Sheet2!$A$2:$A$8,0)</f>
        <v>#N/A</v>
      </c>
    </row>
    <row r="3126" spans="1:25" hidden="1" x14ac:dyDescent="0.25">
      <c r="A3126" t="str">
        <v>აიო</v>
      </c>
      <c r="B3126" t="str">
        <v>448412655</v>
      </c>
      <c r="C3126" s="19" t="str">
        <v/>
      </c>
      <c r="E3126" t="str">
        <v/>
      </c>
      <c r="F3126" t="str">
        <v/>
      </c>
      <c r="H3126" t="str">
        <v/>
      </c>
      <c r="I3126" t="str">
        <v/>
      </c>
      <c r="J3126" t="str">
        <v/>
      </c>
      <c r="K3126" t="str">
        <v/>
      </c>
      <c r="M3126" t="str">
        <v/>
      </c>
      <c r="N3126" t="str">
        <v/>
      </c>
      <c r="O3126" t="str">
        <v/>
      </c>
      <c r="P3126" t="str">
        <v/>
      </c>
      <c r="Q3126" t="str">
        <v/>
      </c>
      <c r="R3126" t="str">
        <v>0d51a686-652b-478f-9502-50b11abafa54</v>
      </c>
      <c r="S3126" t="str">
        <v>94279771-0dd8-44b8-955b-275714b1489b</v>
      </c>
      <c r="T3126" t="str">
        <v>bbfca010-d7e9-48dd-aa14-08877fbdfa7e</v>
      </c>
      <c r="U3126" t="str">
        <v>ICE003125</v>
      </c>
      <c r="V3126" t="b">
        <f>ISNUMBER(MATCH( ""&amp; T3126,  Emploees!AC:AC,0))</f>
        <v>0</v>
      </c>
      <c r="W3126" t="b">
        <f>IF(V3126,FALSE,ISNUMBER(MATCH(T3126,Emploees!B:B,0)))</f>
        <v>0</v>
      </c>
      <c r="X3126" t="b">
        <v>1</v>
      </c>
      <c r="Y3126" t="e">
        <f>MATCH(ROW(),Sheet2!$A$2:$A$8,0)</f>
        <v>#N/A</v>
      </c>
    </row>
    <row r="3127" spans="1:25" hidden="1" x14ac:dyDescent="0.25">
      <c r="A3127" t="str">
        <v>Malsi</v>
      </c>
      <c r="B3127" t="str">
        <v>445419770</v>
      </c>
      <c r="C3127" s="19" t="str">
        <v/>
      </c>
      <c r="E3127" t="str">
        <v/>
      </c>
      <c r="F3127" t="str">
        <v/>
      </c>
      <c r="H3127" t="str">
        <v/>
      </c>
      <c r="I3127" t="str">
        <v/>
      </c>
      <c r="J3127" t="str">
        <v/>
      </c>
      <c r="K3127" t="str">
        <v/>
      </c>
      <c r="M3127" t="str">
        <v/>
      </c>
      <c r="N3127" t="str">
        <v/>
      </c>
      <c r="O3127" t="str">
        <v/>
      </c>
      <c r="P3127" t="str">
        <v/>
      </c>
      <c r="Q3127" t="str">
        <v/>
      </c>
      <c r="R3127" t="str">
        <v>0d51a686-652b-478f-9502-50b11abafa54</v>
      </c>
      <c r="S3127" t="str">
        <v>94279771-0dd8-44b8-955b-275714b1489b</v>
      </c>
      <c r="T3127" t="str">
        <v>2a4d8f4e-e7cd-4ed5-a7dc-a92fc16e37b3</v>
      </c>
      <c r="U3127" t="str">
        <v>ICE003126</v>
      </c>
      <c r="V3127" t="b">
        <f>ISNUMBER(MATCH( ""&amp; T3127,  Emploees!AC:AC,0))</f>
        <v>0</v>
      </c>
      <c r="W3127" t="b">
        <f>IF(V3127,FALSE,ISNUMBER(MATCH(T3127,Emploees!B:B,0)))</f>
        <v>0</v>
      </c>
      <c r="X3127" t="b">
        <v>1</v>
      </c>
      <c r="Y3127" t="e">
        <f>MATCH(ROW(),Sheet2!$A$2:$A$8,0)</f>
        <v>#N/A</v>
      </c>
    </row>
    <row r="3128" spans="1:25" hidden="1" x14ac:dyDescent="0.25">
      <c r="A3128" t="str">
        <v>ია კვაშილავა</v>
      </c>
      <c r="B3128" t="str">
        <v>39001006426</v>
      </c>
      <c r="C3128" s="19" t="str">
        <v/>
      </c>
      <c r="E3128" t="str">
        <v>Male</v>
      </c>
      <c r="F3128" t="b">
        <v>1</v>
      </c>
      <c r="H3128" t="str">
        <v/>
      </c>
      <c r="I3128" t="str">
        <v/>
      </c>
      <c r="J3128" t="str">
        <v/>
      </c>
      <c r="K3128" t="str">
        <v>GE36BG0000000526150860GEL</v>
      </c>
      <c r="M3128" t="str">
        <v/>
      </c>
      <c r="N3128" t="str">
        <v/>
      </c>
      <c r="O3128" t="str">
        <v/>
      </c>
      <c r="P3128" t="str">
        <v/>
      </c>
      <c r="Q3128" t="str">
        <v/>
      </c>
      <c r="R3128" t="str">
        <v>bf4d83f9-5064-4958-af6e-e4c21b2e4880</v>
      </c>
      <c r="S3128" t="str">
        <v>94279771-0dd8-44b8-955b-275714b1489b</v>
      </c>
      <c r="T3128" t="str">
        <v>7e1d5657-8a28-49f6-9f8b-ff290c77d7e4</v>
      </c>
      <c r="U3128" t="str">
        <v>ICE003127</v>
      </c>
      <c r="V3128" t="b">
        <f>ISNUMBER(MATCH( ""&amp; T3128,  Emploees!AC:AC,0))</f>
        <v>0</v>
      </c>
      <c r="W3128" t="b">
        <f>IF(V3128,FALSE,ISNUMBER(MATCH(T3128,Emploees!B:B,0)))</f>
        <v>0</v>
      </c>
      <c r="X3128" t="b">
        <v>1</v>
      </c>
      <c r="Y3128" t="e">
        <f>MATCH(ROW(),Sheet2!$A$2:$A$8,0)</f>
        <v>#N/A</v>
      </c>
    </row>
    <row r="3129" spans="1:25" hidden="1" x14ac:dyDescent="0.25">
      <c r="A3129" t="str">
        <v>ჟანა კაპაიანიდუ</v>
      </c>
      <c r="B3129" t="str">
        <v>61004052336</v>
      </c>
      <c r="C3129" s="19" t="str">
        <v/>
      </c>
      <c r="E3129" t="str">
        <v>Male</v>
      </c>
      <c r="F3129" t="b">
        <v>1</v>
      </c>
      <c r="H3129" t="str">
        <v/>
      </c>
      <c r="I3129" t="str">
        <v/>
      </c>
      <c r="J3129" t="str">
        <v/>
      </c>
      <c r="K3129" t="str">
        <v>GE20BG0000000212328600</v>
      </c>
      <c r="M3129" t="str">
        <v/>
      </c>
      <c r="N3129" t="str">
        <v/>
      </c>
      <c r="O3129" t="str">
        <v/>
      </c>
      <c r="P3129" t="str">
        <v/>
      </c>
      <c r="Q3129" t="str">
        <v/>
      </c>
      <c r="R3129" t="str">
        <v>bf4d83f9-5064-4958-af6e-e4c21b2e4880</v>
      </c>
      <c r="S3129" t="str">
        <v>94279771-0dd8-44b8-955b-275714b1489b</v>
      </c>
      <c r="T3129" t="str">
        <v>6b88f53e-584c-443a-a14f-85b5959a2bb4</v>
      </c>
      <c r="U3129" t="str">
        <v>ICE003128</v>
      </c>
      <c r="V3129" t="b">
        <f>ISNUMBER(MATCH( ""&amp; T3129,  Emploees!AC:AC,0))</f>
        <v>0</v>
      </c>
      <c r="W3129" t="b">
        <f>IF(V3129,FALSE,ISNUMBER(MATCH(T3129,Emploees!B:B,0)))</f>
        <v>0</v>
      </c>
      <c r="X3129" t="b">
        <v>1</v>
      </c>
      <c r="Y3129" t="e">
        <f>MATCH(ROW(),Sheet2!$A$2:$A$8,0)</f>
        <v>#N/A</v>
      </c>
    </row>
    <row r="3130" spans="1:25" hidden="1" x14ac:dyDescent="0.25">
      <c r="A3130" t="str">
        <v>ენრი ცინცაძე</v>
      </c>
      <c r="B3130" t="str">
        <v>61004466016</v>
      </c>
      <c r="C3130" s="19" t="str">
        <v/>
      </c>
      <c r="E3130" t="str">
        <v>Male</v>
      </c>
      <c r="F3130" t="b">
        <v>1</v>
      </c>
      <c r="H3130" t="str">
        <v/>
      </c>
      <c r="I3130" t="str">
        <v/>
      </c>
      <c r="J3130" t="str">
        <v/>
      </c>
      <c r="K3130" t="str">
        <v>GE98BG0000000101004176</v>
      </c>
      <c r="M3130" t="str">
        <v/>
      </c>
      <c r="N3130" t="str">
        <v/>
      </c>
      <c r="O3130" t="str">
        <v/>
      </c>
      <c r="P3130" t="str">
        <v/>
      </c>
      <c r="Q3130" t="str">
        <v/>
      </c>
      <c r="R3130" t="str">
        <v>bf4d83f9-5064-4958-af6e-e4c21b2e4880</v>
      </c>
      <c r="S3130" t="str">
        <v>94279771-0dd8-44b8-955b-275714b1489b</v>
      </c>
      <c r="T3130" t="str">
        <v>58c2e21a-3c84-4a49-b2fc-063d4988eb09</v>
      </c>
      <c r="U3130" t="str">
        <v>ICE003129</v>
      </c>
      <c r="V3130" t="b">
        <f>ISNUMBER(MATCH( ""&amp; T3130,  Emploees!AC:AC,0))</f>
        <v>0</v>
      </c>
      <c r="W3130" t="b">
        <f>IF(V3130,FALSE,ISNUMBER(MATCH(T3130,Emploees!B:B,0)))</f>
        <v>0</v>
      </c>
      <c r="X3130" t="b">
        <v>1</v>
      </c>
      <c r="Y3130" t="e">
        <f>MATCH(ROW(),Sheet2!$A$2:$A$8,0)</f>
        <v>#N/A</v>
      </c>
    </row>
    <row r="3131" spans="1:25" hidden="1" x14ac:dyDescent="0.25">
      <c r="A3131" t="str">
        <v>ნიკა გვრიტიშვილი</v>
      </c>
      <c r="B3131" t="str">
        <v>01019073780</v>
      </c>
      <c r="C3131" s="19" t="str">
        <v/>
      </c>
      <c r="E3131" t="str">
        <v>Male</v>
      </c>
      <c r="F3131" t="b">
        <v>1</v>
      </c>
      <c r="H3131" t="str">
        <v/>
      </c>
      <c r="I3131" t="str">
        <v/>
      </c>
      <c r="J3131" t="str">
        <v/>
      </c>
      <c r="K3131" t="str">
        <v>GE38TB7477945064300099</v>
      </c>
      <c r="M3131" t="str">
        <v/>
      </c>
      <c r="N3131" t="str">
        <v/>
      </c>
      <c r="O3131" t="str">
        <v/>
      </c>
      <c r="P3131" t="str">
        <v/>
      </c>
      <c r="Q3131" t="str">
        <v/>
      </c>
      <c r="R3131" t="str">
        <v>ba538574-e93f-4ce8-a780-667b61fc970a</v>
      </c>
      <c r="S3131" t="str">
        <v>94279771-0dd8-44b8-955b-275714b1489b</v>
      </c>
      <c r="T3131" t="str">
        <v>1ee83782-2320-4c48-82f1-0ca4881665a6</v>
      </c>
      <c r="U3131" t="str">
        <v>ICE003130</v>
      </c>
      <c r="V3131" t="b">
        <f>ISNUMBER(MATCH( ""&amp; T3131,  Emploees!AC:AC,0))</f>
        <v>0</v>
      </c>
      <c r="W3131" t="b">
        <f>IF(V3131,FALSE,ISNUMBER(MATCH(T3131,Emploees!B:B,0)))</f>
        <v>0</v>
      </c>
      <c r="X3131" t="b">
        <v>1</v>
      </c>
      <c r="Y3131" t="e">
        <f>MATCH(ROW(),Sheet2!$A$2:$A$8,0)</f>
        <v>#N/A</v>
      </c>
    </row>
    <row r="3132" spans="1:25" hidden="1" x14ac:dyDescent="0.25">
      <c r="A3132" t="str">
        <v>ჰოტელ პიანო ყვარელი</v>
      </c>
      <c r="B3132" t="str">
        <v>441560758</v>
      </c>
      <c r="C3132" s="19" t="str">
        <v/>
      </c>
      <c r="E3132" t="str">
        <v/>
      </c>
      <c r="F3132" t="str">
        <v/>
      </c>
      <c r="H3132" t="str">
        <v/>
      </c>
      <c r="I3132" t="str">
        <v/>
      </c>
      <c r="J3132" t="str">
        <v/>
      </c>
      <c r="K3132" t="str">
        <v>GE77TB7596136020100011</v>
      </c>
      <c r="M3132" t="str">
        <v/>
      </c>
      <c r="N3132" t="str">
        <v/>
      </c>
      <c r="O3132" t="str">
        <v/>
      </c>
      <c r="P3132" t="str">
        <v/>
      </c>
      <c r="Q3132" t="str">
        <v/>
      </c>
      <c r="R3132" t="str">
        <v>0d51a686-652b-478f-9502-50b11abafa54</v>
      </c>
      <c r="S3132" t="str">
        <v>94279771-0dd8-44b8-955b-275714b1489b</v>
      </c>
      <c r="T3132" t="str">
        <v>09b8c4b4-cfb9-43f8-8e92-632e13a0ae76</v>
      </c>
      <c r="U3132" t="str">
        <v>ICE003131</v>
      </c>
      <c r="V3132" t="b">
        <f>ISNUMBER(MATCH( ""&amp; T3132,  Emploees!AC:AC,0))</f>
        <v>0</v>
      </c>
      <c r="W3132" t="b">
        <f>IF(V3132,FALSE,ISNUMBER(MATCH(T3132,Emploees!B:B,0)))</f>
        <v>0</v>
      </c>
      <c r="X3132" t="b">
        <v>1</v>
      </c>
      <c r="Y3132" t="e">
        <f>MATCH(ROW(),Sheet2!$A$2:$A$8,0)</f>
        <v>#N/A</v>
      </c>
    </row>
    <row r="3133" spans="1:25" hidden="1" x14ac:dyDescent="0.25">
      <c r="A3133" t="str">
        <v>სევენ ივენთ ენდ მარკეტინგ</v>
      </c>
      <c r="B3133" t="str">
        <v>445740538</v>
      </c>
      <c r="C3133" s="19" t="str">
        <v/>
      </c>
      <c r="E3133" t="str">
        <v/>
      </c>
      <c r="F3133" t="str">
        <v/>
      </c>
      <c r="H3133" t="str">
        <v/>
      </c>
      <c r="I3133" t="str">
        <v/>
      </c>
      <c r="J3133" t="str">
        <v/>
      </c>
      <c r="K3133" t="str">
        <v>GE49BG0000000607642557</v>
      </c>
      <c r="M3133" t="str">
        <v/>
      </c>
      <c r="N3133" t="str">
        <v/>
      </c>
      <c r="O3133" t="str">
        <v/>
      </c>
      <c r="P3133" t="str">
        <v/>
      </c>
      <c r="Q3133" t="str">
        <v/>
      </c>
      <c r="R3133" t="str">
        <v>0d51a686-652b-478f-9502-50b11abafa54</v>
      </c>
      <c r="S3133" t="str">
        <v>94279771-0dd8-44b8-955b-275714b1489b</v>
      </c>
      <c r="T3133" t="str">
        <v>07438dee-356f-4a23-a80e-fdbaee05bed4</v>
      </c>
      <c r="U3133" t="str">
        <v>ICE003132</v>
      </c>
      <c r="V3133" t="b">
        <f>ISNUMBER(MATCH( ""&amp; T3133,  Emploees!AC:AC,0))</f>
        <v>0</v>
      </c>
      <c r="W3133" t="b">
        <f>IF(V3133,FALSE,ISNUMBER(MATCH(T3133,Emploees!B:B,0)))</f>
        <v>0</v>
      </c>
      <c r="X3133" t="b">
        <v>1</v>
      </c>
      <c r="Y3133" t="e">
        <f>MATCH(ROW(),Sheet2!$A$2:$A$8,0)</f>
        <v>#N/A</v>
      </c>
    </row>
    <row r="3134" spans="1:25" hidden="1" x14ac:dyDescent="0.25">
      <c r="A3134" t="str">
        <v>მირანდა გაბაიძე</v>
      </c>
      <c r="B3134" t="str">
        <v>61001018093</v>
      </c>
      <c r="C3134" s="19" t="str">
        <v/>
      </c>
      <c r="E3134" t="str">
        <v>Female</v>
      </c>
      <c r="F3134" t="b">
        <v>1</v>
      </c>
      <c r="H3134" t="str">
        <v/>
      </c>
      <c r="I3134" t="str">
        <v/>
      </c>
      <c r="J3134" t="str">
        <v/>
      </c>
      <c r="K3134" t="str">
        <v>GE05BG0000000346014658</v>
      </c>
      <c r="M3134" t="str">
        <v/>
      </c>
      <c r="N3134" t="str">
        <v/>
      </c>
      <c r="O3134" t="str">
        <v/>
      </c>
      <c r="P3134" t="str">
        <v/>
      </c>
      <c r="Q3134" t="str">
        <v/>
      </c>
      <c r="R3134" t="str">
        <v>bf4d83f9-5064-4958-af6e-e4c21b2e4880</v>
      </c>
      <c r="S3134" t="str">
        <v>94279771-0dd8-44b8-955b-275714b1489b</v>
      </c>
      <c r="T3134" t="str">
        <v>63a2ec7a-d389-45c6-a45b-e363109094e1</v>
      </c>
      <c r="U3134" t="str">
        <v>ICE003133</v>
      </c>
      <c r="V3134" t="b">
        <f>ISNUMBER(MATCH( ""&amp; T3134,  Emploees!AC:AC,0))</f>
        <v>0</v>
      </c>
      <c r="W3134" t="b">
        <f>IF(V3134,FALSE,ISNUMBER(MATCH(T3134,Emploees!B:B,0)))</f>
        <v>0</v>
      </c>
      <c r="X3134" t="b">
        <v>1</v>
      </c>
      <c r="Y3134" t="e">
        <f>MATCH(ROW(),Sheet2!$A$2:$A$8,0)</f>
        <v>#N/A</v>
      </c>
    </row>
    <row r="3135" spans="1:25" hidden="1" x14ac:dyDescent="0.25">
      <c r="A3135" t="str">
        <v>ჰილ საიდ დეველოპმენთ</v>
      </c>
      <c r="B3135" t="str">
        <v>404619668</v>
      </c>
      <c r="C3135" s="19" t="str">
        <v/>
      </c>
      <c r="E3135" t="str">
        <v/>
      </c>
      <c r="F3135" t="str">
        <v/>
      </c>
      <c r="H3135" t="str">
        <v/>
      </c>
      <c r="I3135" t="str">
        <v/>
      </c>
      <c r="J3135" t="str">
        <v/>
      </c>
      <c r="K3135" t="str">
        <v/>
      </c>
      <c r="M3135" t="str">
        <v/>
      </c>
      <c r="N3135" t="str">
        <v/>
      </c>
      <c r="O3135" t="str">
        <v/>
      </c>
      <c r="P3135" t="str">
        <v/>
      </c>
      <c r="Q3135" t="str">
        <v/>
      </c>
      <c r="R3135" t="str">
        <v>0d51a686-652b-478f-9502-50b11abafa54</v>
      </c>
      <c r="S3135" t="str">
        <v>94279771-0dd8-44b8-955b-275714b1489b</v>
      </c>
      <c r="T3135" t="str">
        <v>bfc971e5-83a3-47a8-b1dc-c45b1b8c8f92</v>
      </c>
      <c r="U3135" t="str">
        <v>ICE003134</v>
      </c>
      <c r="V3135" t="b">
        <f>ISNUMBER(MATCH( ""&amp; T3135,  Emploees!AC:AC,0))</f>
        <v>0</v>
      </c>
      <c r="W3135" t="b">
        <f>IF(V3135,FALSE,ISNUMBER(MATCH(T3135,Emploees!B:B,0)))</f>
        <v>0</v>
      </c>
      <c r="X3135" t="b">
        <v>1</v>
      </c>
      <c r="Y3135" t="e">
        <f>MATCH(ROW(),Sheet2!$A$2:$A$8,0)</f>
        <v>#N/A</v>
      </c>
    </row>
    <row r="3136" spans="1:25" hidden="1" x14ac:dyDescent="0.25">
      <c r="A3136" t="str">
        <v>თიემჯი სერვისი</v>
      </c>
      <c r="B3136" t="str">
        <v>405594833</v>
      </c>
      <c r="C3136" s="19" t="str">
        <v/>
      </c>
      <c r="E3136" t="str">
        <v/>
      </c>
      <c r="F3136" t="str">
        <v/>
      </c>
      <c r="H3136" t="str">
        <v/>
      </c>
      <c r="I3136" t="str">
        <v/>
      </c>
      <c r="J3136" t="str">
        <v/>
      </c>
      <c r="K3136" t="str">
        <v>GE28BG0000000541543643GEL</v>
      </c>
      <c r="M3136" t="str">
        <v/>
      </c>
      <c r="N3136" t="str">
        <v/>
      </c>
      <c r="O3136" t="str">
        <v/>
      </c>
      <c r="P3136" t="str">
        <v/>
      </c>
      <c r="Q3136" t="str">
        <v/>
      </c>
      <c r="R3136" t="str">
        <v>0d51a686-652b-478f-9502-50b11abafa54</v>
      </c>
      <c r="S3136" t="str">
        <v>94279771-0dd8-44b8-955b-275714b1489b</v>
      </c>
      <c r="T3136" t="str">
        <v>b9a18f12-8eca-4b50-b35b-86aca3a4a798</v>
      </c>
      <c r="U3136" t="str">
        <v>ICE003135</v>
      </c>
      <c r="V3136" t="b">
        <f>ISNUMBER(MATCH( ""&amp; T3136,  Emploees!AC:AC,0))</f>
        <v>0</v>
      </c>
      <c r="W3136" t="b">
        <f>IF(V3136,FALSE,ISNUMBER(MATCH(T3136,Emploees!B:B,0)))</f>
        <v>0</v>
      </c>
      <c r="X3136" t="b">
        <v>1</v>
      </c>
      <c r="Y3136" t="e">
        <f>MATCH(ROW(),Sheet2!$A$2:$A$8,0)</f>
        <v>#N/A</v>
      </c>
    </row>
    <row r="3137" spans="1:25" hidden="1" x14ac:dyDescent="0.25">
      <c r="A3137" t="str">
        <v>მიშა აუტო</v>
      </c>
      <c r="B3137" t="str">
        <v>406377175</v>
      </c>
      <c r="C3137" s="19" t="str">
        <v/>
      </c>
      <c r="E3137" t="str">
        <v/>
      </c>
      <c r="F3137" t="str">
        <v/>
      </c>
      <c r="H3137" t="str">
        <v/>
      </c>
      <c r="I3137" t="str">
        <v/>
      </c>
      <c r="J3137" t="str">
        <v/>
      </c>
      <c r="K3137" t="str">
        <v>GE50BG0000000538303738GEL</v>
      </c>
      <c r="M3137" t="str">
        <v/>
      </c>
      <c r="N3137" t="str">
        <v/>
      </c>
      <c r="O3137" t="str">
        <v/>
      </c>
      <c r="P3137" t="str">
        <v/>
      </c>
      <c r="Q3137" t="str">
        <v/>
      </c>
      <c r="R3137" t="str">
        <v>0d51a686-652b-478f-9502-50b11abafa54</v>
      </c>
      <c r="S3137" t="str">
        <v>94279771-0dd8-44b8-955b-275714b1489b</v>
      </c>
      <c r="T3137" t="str">
        <v>f337a310-0351-4b7e-bc0b-385b6357e5ee</v>
      </c>
      <c r="U3137" t="str">
        <v>ICE003136</v>
      </c>
      <c r="V3137" t="b">
        <f>ISNUMBER(MATCH( ""&amp; T3137,  Emploees!AC:AC,0))</f>
        <v>0</v>
      </c>
      <c r="W3137" t="b">
        <f>IF(V3137,FALSE,ISNUMBER(MATCH(T3137,Emploees!B:B,0)))</f>
        <v>0</v>
      </c>
      <c r="X3137" t="b">
        <v>1</v>
      </c>
      <c r="Y3137" t="e">
        <f>MATCH(ROW(),Sheet2!$A$2:$A$8,0)</f>
        <v>#N/A</v>
      </c>
    </row>
    <row r="3138" spans="1:25" hidden="1" x14ac:dyDescent="0.25">
      <c r="A3138" t="str">
        <v>ლაშა სარალიძე</v>
      </c>
      <c r="B3138" t="str">
        <v>11001032718</v>
      </c>
      <c r="C3138" s="19" t="str">
        <v/>
      </c>
      <c r="E3138" t="str">
        <v>Male</v>
      </c>
      <c r="F3138" t="b">
        <v>1</v>
      </c>
      <c r="H3138" t="str">
        <v/>
      </c>
      <c r="I3138" t="str">
        <v/>
      </c>
      <c r="J3138" t="str">
        <v/>
      </c>
      <c r="K3138" t="str">
        <v>GE74BG0000000606171393</v>
      </c>
      <c r="M3138" t="str">
        <v/>
      </c>
      <c r="N3138" t="str">
        <v/>
      </c>
      <c r="O3138" t="str">
        <v/>
      </c>
      <c r="P3138" t="str">
        <v/>
      </c>
      <c r="Q3138" t="str">
        <v/>
      </c>
      <c r="R3138" t="str">
        <v>bf4d83f9-5064-4958-af6e-e4c21b2e4880</v>
      </c>
      <c r="S3138" t="str">
        <v>94279771-0dd8-44b8-955b-275714b1489b</v>
      </c>
      <c r="T3138" t="str">
        <v>3a48ad77-daf2-498b-b391-68d97df45810</v>
      </c>
      <c r="U3138" t="str">
        <v>ICE003137</v>
      </c>
      <c r="V3138" t="b">
        <f>ISNUMBER(MATCH( ""&amp; T3138,  Emploees!AC:AC,0))</f>
        <v>0</v>
      </c>
      <c r="W3138" t="b">
        <f>IF(V3138,FALSE,ISNUMBER(MATCH(T3138,Emploees!B:B,0)))</f>
        <v>0</v>
      </c>
      <c r="X3138" t="b">
        <v>1</v>
      </c>
      <c r="Y3138" t="e">
        <f>MATCH(ROW(),Sheet2!$A$2:$A$8,0)</f>
        <v>#N/A</v>
      </c>
    </row>
    <row r="3139" spans="1:25" hidden="1" x14ac:dyDescent="0.25">
      <c r="A3139" t="str">
        <v>გოდერძი ლომიძე</v>
      </c>
      <c r="B3139" t="str">
        <v>45001033343</v>
      </c>
      <c r="C3139" s="19" t="str">
        <v/>
      </c>
      <c r="E3139" t="str">
        <v>Male</v>
      </c>
      <c r="F3139" t="b">
        <v>1</v>
      </c>
      <c r="H3139" t="str">
        <v/>
      </c>
      <c r="I3139" t="str">
        <v/>
      </c>
      <c r="J3139" t="str">
        <v/>
      </c>
      <c r="K3139" t="str">
        <v>GE42TB7801045063600022</v>
      </c>
      <c r="M3139" t="str">
        <v/>
      </c>
      <c r="N3139" t="str">
        <v/>
      </c>
      <c r="O3139" t="str">
        <v/>
      </c>
      <c r="P3139" t="str">
        <v/>
      </c>
      <c r="Q3139" t="str">
        <v/>
      </c>
      <c r="R3139" t="str">
        <v>ba538574-e93f-4ce8-a780-667b61fc970a</v>
      </c>
      <c r="S3139" t="str">
        <v>94279771-0dd8-44b8-955b-275714b1489b</v>
      </c>
      <c r="T3139" t="str">
        <v>1421cd93-ec90-4f27-8b34-7c93bde42cbe</v>
      </c>
      <c r="U3139" t="str">
        <v>ICE003138</v>
      </c>
      <c r="V3139" t="b">
        <f>ISNUMBER(MATCH( ""&amp; T3139,  Emploees!AC:AC,0))</f>
        <v>0</v>
      </c>
      <c r="W3139" t="b">
        <f>IF(V3139,FALSE,ISNUMBER(MATCH(T3139,Emploees!B:B,0)))</f>
        <v>0</v>
      </c>
      <c r="X3139" t="b">
        <v>1</v>
      </c>
      <c r="Y3139" t="e">
        <f>MATCH(ROW(),Sheet2!$A$2:$A$8,0)</f>
        <v>#N/A</v>
      </c>
    </row>
    <row r="3140" spans="1:25" hidden="1" x14ac:dyDescent="0.25">
      <c r="A3140" t="str">
        <v>თერმო სახლი</v>
      </c>
      <c r="B3140" t="str">
        <v>416332123</v>
      </c>
      <c r="C3140" s="19" t="str">
        <v/>
      </c>
      <c r="E3140" t="str">
        <v/>
      </c>
      <c r="F3140" t="str">
        <v/>
      </c>
      <c r="H3140" t="str">
        <v/>
      </c>
      <c r="I3140" t="str">
        <v/>
      </c>
      <c r="J3140" t="str">
        <v/>
      </c>
      <c r="K3140" t="str">
        <v>GE56TB7926436080100005</v>
      </c>
      <c r="M3140" t="str">
        <v/>
      </c>
      <c r="N3140" t="str">
        <v/>
      </c>
      <c r="O3140" t="str">
        <v/>
      </c>
      <c r="P3140" t="str">
        <v/>
      </c>
      <c r="Q3140" t="str">
        <v/>
      </c>
      <c r="R3140" t="str">
        <v>0d51a686-652b-478f-9502-50b11abafa54</v>
      </c>
      <c r="S3140" t="str">
        <v>94279771-0dd8-44b8-955b-275714b1489b</v>
      </c>
      <c r="T3140" t="str">
        <v>08f041ad-2d26-499a-b3cf-547e3dd1dd43</v>
      </c>
      <c r="U3140" t="str">
        <v>ICE003139</v>
      </c>
      <c r="V3140" t="b">
        <f>ISNUMBER(MATCH( ""&amp; T3140,  Emploees!AC:AC,0))</f>
        <v>0</v>
      </c>
      <c r="W3140" t="b">
        <f>IF(V3140,FALSE,ISNUMBER(MATCH(T3140,Emploees!B:B,0)))</f>
        <v>0</v>
      </c>
      <c r="X3140" t="b">
        <v>1</v>
      </c>
      <c r="Y3140" t="e">
        <f>MATCH(ROW(),Sheet2!$A$2:$A$8,0)</f>
        <v>#N/A</v>
      </c>
    </row>
    <row r="3141" spans="1:25" hidden="1" x14ac:dyDescent="0.25">
      <c r="A3141" t="str">
        <v>პროფესიონალი</v>
      </c>
      <c r="B3141" t="str">
        <v>405077839</v>
      </c>
      <c r="C3141" s="19" t="str">
        <v/>
      </c>
      <c r="E3141" t="str">
        <v/>
      </c>
      <c r="F3141" t="str">
        <v/>
      </c>
      <c r="H3141" t="str">
        <v/>
      </c>
      <c r="I3141" t="str">
        <v/>
      </c>
      <c r="J3141" t="str">
        <v/>
      </c>
      <c r="K3141" t="str">
        <v>GE37PC0523600100002858</v>
      </c>
      <c r="M3141" t="str">
        <v/>
      </c>
      <c r="N3141" t="str">
        <v/>
      </c>
      <c r="O3141" t="str">
        <v/>
      </c>
      <c r="P3141" t="str">
        <v/>
      </c>
      <c r="Q3141" t="str">
        <v/>
      </c>
      <c r="R3141" t="str">
        <v>0d51a686-652b-478f-9502-50b11abafa54</v>
      </c>
      <c r="S3141" t="str">
        <v>94279771-0dd8-44b8-955b-275714b1489b</v>
      </c>
      <c r="T3141" t="str">
        <v>de4781ec-7647-475b-ae5c-51399b4480f4</v>
      </c>
      <c r="U3141" t="str">
        <v>ICE003140</v>
      </c>
      <c r="V3141" t="b">
        <f>ISNUMBER(MATCH( ""&amp; T3141,  Emploees!AC:AC,0))</f>
        <v>0</v>
      </c>
      <c r="W3141" t="b">
        <f>IF(V3141,FALSE,ISNUMBER(MATCH(T3141,Emploees!B:B,0)))</f>
        <v>0</v>
      </c>
      <c r="X3141" t="b">
        <v>1</v>
      </c>
      <c r="Y3141" t="e">
        <f>MATCH(ROW(),Sheet2!$A$2:$A$8,0)</f>
        <v>#N/A</v>
      </c>
    </row>
    <row r="3142" spans="1:25" hidden="1" x14ac:dyDescent="0.25">
      <c r="A3142" t="str">
        <v>SHENZHEN ZHONGGERUI TRADING PARTNERSHIP ENTERPRISE LTD</v>
      </c>
      <c r="B3142" t="str">
        <v/>
      </c>
      <c r="C3142" s="19" t="str">
        <v/>
      </c>
      <c r="E3142" t="str">
        <v/>
      </c>
      <c r="F3142" t="str">
        <v/>
      </c>
      <c r="H3142" t="str">
        <v/>
      </c>
      <c r="I3142" t="str">
        <v/>
      </c>
      <c r="J3142" t="str">
        <v/>
      </c>
      <c r="K3142" t="str">
        <v>767973935200</v>
      </c>
      <c r="M3142" t="str">
        <v/>
      </c>
      <c r="N3142" t="str">
        <v/>
      </c>
      <c r="O3142" t="str">
        <v/>
      </c>
      <c r="P3142" t="str">
        <v/>
      </c>
      <c r="Q3142" t="str">
        <v/>
      </c>
      <c r="R3142" t="str">
        <v>7766e9c2-0094-4090-adf4-ef017062457f</v>
      </c>
      <c r="S3142" t="str">
        <v>a75b26b6-21da-46ea-8d26-00a7900568a0</v>
      </c>
      <c r="T3142" t="str">
        <v>422ab7e5-6c25-424a-94ba-4248a89733e1</v>
      </c>
      <c r="U3142" t="str">
        <v>ICE003141</v>
      </c>
      <c r="V3142" t="b">
        <f>ISNUMBER(MATCH( ""&amp; T3142,  Emploees!AC:AC,0))</f>
        <v>0</v>
      </c>
      <c r="W3142" t="b">
        <f>IF(V3142,FALSE,ISNUMBER(MATCH(T3142,Emploees!B:B,0)))</f>
        <v>0</v>
      </c>
      <c r="X3142" t="b">
        <v>1</v>
      </c>
      <c r="Y3142" t="e">
        <f>MATCH(ROW(),Sheet2!$A$2:$A$8,0)</f>
        <v>#N/A</v>
      </c>
    </row>
    <row r="3143" spans="1:25" hidden="1" x14ac:dyDescent="0.25">
      <c r="A3143" t="str">
        <v>გიორგი გიგუაშვილი</v>
      </c>
      <c r="B3143" t="str">
        <v>01028003331</v>
      </c>
      <c r="C3143" s="19" t="str">
        <v/>
      </c>
      <c r="E3143" t="str">
        <v>Male</v>
      </c>
      <c r="F3143" t="b">
        <v>1</v>
      </c>
      <c r="H3143" t="str">
        <v/>
      </c>
      <c r="I3143" t="str">
        <v/>
      </c>
      <c r="J3143" t="str">
        <v/>
      </c>
      <c r="K3143" t="str">
        <v>GE52TB7295945061600028</v>
      </c>
      <c r="M3143" t="str">
        <v/>
      </c>
      <c r="N3143" t="str">
        <v/>
      </c>
      <c r="O3143" t="str">
        <v/>
      </c>
      <c r="P3143" t="str">
        <v/>
      </c>
      <c r="Q3143" t="str">
        <v/>
      </c>
      <c r="R3143" t="str">
        <v>ba538574-e93f-4ce8-a780-667b61fc970a</v>
      </c>
      <c r="S3143" t="str">
        <v>94279771-0dd8-44b8-955b-275714b1489b</v>
      </c>
      <c r="T3143" t="str">
        <v>85a9b934-fbdf-49ec-b625-6213dda2368e</v>
      </c>
      <c r="U3143" t="str">
        <v>ICE003142</v>
      </c>
      <c r="V3143" t="b">
        <f>ISNUMBER(MATCH( ""&amp; T3143,  Emploees!AC:AC,0))</f>
        <v>0</v>
      </c>
      <c r="W3143" t="b">
        <f>IF(V3143,FALSE,ISNUMBER(MATCH(T3143,Emploees!B:B,0)))</f>
        <v>0</v>
      </c>
      <c r="X3143" t="b">
        <v>1</v>
      </c>
      <c r="Y3143" t="e">
        <f>MATCH(ROW(),Sheet2!$A$2:$A$8,0)</f>
        <v>#N/A</v>
      </c>
    </row>
    <row r="3144" spans="1:25" hidden="1" x14ac:dyDescent="0.25">
      <c r="A3144" t="str">
        <v>ლინდა ფილფანი</v>
      </c>
      <c r="B3144" t="str">
        <v>62809013938</v>
      </c>
      <c r="C3144" s="19" t="str">
        <v/>
      </c>
      <c r="E3144" t="str">
        <v>Male</v>
      </c>
      <c r="F3144" t="b">
        <v>1</v>
      </c>
      <c r="H3144" t="str">
        <v/>
      </c>
      <c r="I3144" t="str">
        <v/>
      </c>
      <c r="J3144" t="str">
        <v/>
      </c>
      <c r="K3144" t="str">
        <v>GE91BG0000000162235746</v>
      </c>
      <c r="M3144" t="str">
        <v/>
      </c>
      <c r="N3144" t="str">
        <v/>
      </c>
      <c r="O3144" t="str">
        <v/>
      </c>
      <c r="P3144" t="str">
        <v/>
      </c>
      <c r="Q3144" t="str">
        <v/>
      </c>
      <c r="R3144" t="str">
        <v>bf4d83f9-5064-4958-af6e-e4c21b2e4880</v>
      </c>
      <c r="S3144" t="str">
        <v>94279771-0dd8-44b8-955b-275714b1489b</v>
      </c>
      <c r="T3144" t="str">
        <v>dbc5b832-802e-49bf-a64f-427198596cbb</v>
      </c>
      <c r="U3144" t="str">
        <v>ICE003143</v>
      </c>
      <c r="V3144" t="b">
        <f>ISNUMBER(MATCH( ""&amp; T3144,  Emploees!AC:AC,0))</f>
        <v>1</v>
      </c>
      <c r="W3144" t="b">
        <f>IF(V3144,FALSE,ISNUMBER(MATCH(T3144,Emploees!B:B,0)))</f>
        <v>0</v>
      </c>
      <c r="X3144" t="b">
        <v>1</v>
      </c>
      <c r="Y3144" t="e">
        <f>MATCH(ROW(),Sheet2!$A$2:$A$8,0)</f>
        <v>#N/A</v>
      </c>
    </row>
    <row r="3145" spans="1:25" hidden="1" x14ac:dyDescent="0.25">
      <c r="A3145" t="str">
        <v>გელა სულხანიშვილი</v>
      </c>
      <c r="B3145" t="str">
        <v>01001021886</v>
      </c>
      <c r="C3145" s="19" t="str">
        <v/>
      </c>
      <c r="E3145" t="str">
        <v>Male</v>
      </c>
      <c r="F3145" t="b">
        <v>1</v>
      </c>
      <c r="H3145" t="str">
        <v/>
      </c>
      <c r="I3145" t="str">
        <v/>
      </c>
      <c r="J3145" t="str">
        <v/>
      </c>
      <c r="K3145" t="str">
        <v>GE12BG0000000036365700</v>
      </c>
      <c r="M3145" t="str">
        <v/>
      </c>
      <c r="N3145" t="str">
        <v/>
      </c>
      <c r="O3145" t="str">
        <v/>
      </c>
      <c r="P3145" t="str">
        <v/>
      </c>
      <c r="Q3145" t="str">
        <v/>
      </c>
      <c r="R3145" t="str">
        <v>bf4d83f9-5064-4958-af6e-e4c21b2e4880</v>
      </c>
      <c r="S3145" t="str">
        <v>94279771-0dd8-44b8-955b-275714b1489b</v>
      </c>
      <c r="T3145" t="str">
        <v>e4215a7c-6a0f-4f44-8ef4-4c9c4bb33272</v>
      </c>
      <c r="U3145" t="str">
        <v>ICE003144</v>
      </c>
      <c r="V3145" t="b">
        <f>ISNUMBER(MATCH( ""&amp; T3145,  Emploees!AC:AC,0))</f>
        <v>1</v>
      </c>
      <c r="W3145" t="b">
        <f>IF(V3145,FALSE,ISNUMBER(MATCH(T3145,Emploees!B:B,0)))</f>
        <v>0</v>
      </c>
      <c r="X3145" t="b">
        <v>1</v>
      </c>
      <c r="Y3145" t="e">
        <f>MATCH(ROW(),Sheet2!$A$2:$A$8,0)</f>
        <v>#N/A</v>
      </c>
    </row>
    <row r="3146" spans="1:25" hidden="1" x14ac:dyDescent="0.25">
      <c r="A3146" t="str">
        <v>დი ემ თი</v>
      </c>
      <c r="B3146" t="str">
        <v>404494793</v>
      </c>
      <c r="C3146" s="19" t="str">
        <v/>
      </c>
      <c r="E3146" t="str">
        <v/>
      </c>
      <c r="F3146" t="str">
        <v/>
      </c>
      <c r="H3146" t="str">
        <v/>
      </c>
      <c r="I3146" t="str">
        <v/>
      </c>
      <c r="J3146" t="str">
        <v/>
      </c>
      <c r="K3146" t="str">
        <v>GE90BG0000000533986518GEL</v>
      </c>
      <c r="M3146" t="str">
        <v/>
      </c>
      <c r="N3146" t="str">
        <v/>
      </c>
      <c r="O3146" t="str">
        <v/>
      </c>
      <c r="P3146" t="str">
        <v/>
      </c>
      <c r="Q3146" t="str">
        <v/>
      </c>
      <c r="R3146" t="str">
        <v>0d51a686-652b-478f-9502-50b11abafa54</v>
      </c>
      <c r="S3146" t="str">
        <v>94279771-0dd8-44b8-955b-275714b1489b</v>
      </c>
      <c r="T3146" t="str">
        <v>99acea3e-9ec3-4efb-b30b-271e42aa691f</v>
      </c>
      <c r="U3146" t="str">
        <v>ICE003145</v>
      </c>
      <c r="V3146" t="b">
        <f>ISNUMBER(MATCH( ""&amp; T3146,  Emploees!AC:AC,0))</f>
        <v>0</v>
      </c>
      <c r="W3146" t="b">
        <f>IF(V3146,FALSE,ISNUMBER(MATCH(T3146,Emploees!B:B,0)))</f>
        <v>0</v>
      </c>
      <c r="X3146" t="b">
        <v>1</v>
      </c>
      <c r="Y3146" t="e">
        <f>MATCH(ROW(),Sheet2!$A$2:$A$8,0)</f>
        <v>#N/A</v>
      </c>
    </row>
    <row r="3147" spans="1:25" hidden="1" x14ac:dyDescent="0.25">
      <c r="A3147" t="str">
        <v>მიხეილ გაიდაროვი</v>
      </c>
      <c r="B3147" t="str">
        <v>61003009469</v>
      </c>
      <c r="C3147" s="19" t="str">
        <v/>
      </c>
      <c r="E3147" t="str">
        <v>Male</v>
      </c>
      <c r="F3147" t="b">
        <v>1</v>
      </c>
      <c r="H3147" t="str">
        <v/>
      </c>
      <c r="I3147" t="str">
        <v/>
      </c>
      <c r="J3147" t="str">
        <v/>
      </c>
      <c r="K3147" t="str">
        <v>GE71BG0000000540119588</v>
      </c>
      <c r="M3147" t="str">
        <v/>
      </c>
      <c r="N3147" t="str">
        <v/>
      </c>
      <c r="O3147" t="str">
        <v/>
      </c>
      <c r="P3147" t="str">
        <v/>
      </c>
      <c r="Q3147" t="str">
        <v/>
      </c>
      <c r="R3147" t="str">
        <v>bf4d83f9-5064-4958-af6e-e4c21b2e4880</v>
      </c>
      <c r="S3147" t="str">
        <v>94279771-0dd8-44b8-955b-275714b1489b</v>
      </c>
      <c r="T3147" t="str">
        <v>dfdad4f0-a028-4bab-a674-de67f622f76b</v>
      </c>
      <c r="U3147" t="str">
        <v>ICE003146</v>
      </c>
      <c r="V3147" t="b">
        <f>ISNUMBER(MATCH( ""&amp; T3147,  Emploees!AC:AC,0))</f>
        <v>0</v>
      </c>
      <c r="W3147" t="b">
        <f>IF(V3147,FALSE,ISNUMBER(MATCH(T3147,Emploees!B:B,0)))</f>
        <v>0</v>
      </c>
      <c r="X3147" t="b">
        <v>1</v>
      </c>
      <c r="Y3147" t="e">
        <f>MATCH(ROW(),Sheet2!$A$2:$A$8,0)</f>
        <v>#N/A</v>
      </c>
    </row>
    <row r="3148" spans="1:25" hidden="1" x14ac:dyDescent="0.25">
      <c r="A3148" t="str">
        <v>ლევან დავითაია</v>
      </c>
      <c r="B3148" t="str">
        <v>01007008428</v>
      </c>
      <c r="C3148" s="19" t="str">
        <v/>
      </c>
      <c r="E3148" t="str">
        <v>Male</v>
      </c>
      <c r="F3148" t="str">
        <v/>
      </c>
      <c r="H3148" t="str">
        <v/>
      </c>
      <c r="I3148" t="str">
        <v/>
      </c>
      <c r="J3148" t="str">
        <v/>
      </c>
      <c r="K3148" t="str">
        <v>GE53BG0000000581014336</v>
      </c>
      <c r="M3148" t="str">
        <v/>
      </c>
      <c r="N3148" t="str">
        <v/>
      </c>
      <c r="O3148" t="str">
        <v/>
      </c>
      <c r="P3148" t="str">
        <v/>
      </c>
      <c r="Q3148" t="str">
        <v/>
      </c>
      <c r="R3148" t="str">
        <v>ba538574-e93f-4ce8-a780-667b61fc970a</v>
      </c>
      <c r="S3148" t="str">
        <v>94279771-0dd8-44b8-955b-275714b1489b</v>
      </c>
      <c r="T3148" t="str">
        <v>b61ce77f-00ae-402b-8339-86d65e1e5d5c</v>
      </c>
      <c r="U3148" t="str">
        <v>ICE003147</v>
      </c>
      <c r="V3148" t="b">
        <f>ISNUMBER(MATCH( ""&amp; T3148,  Emploees!AC:AC,0))</f>
        <v>0</v>
      </c>
      <c r="W3148" t="b">
        <f>IF(V3148,FALSE,ISNUMBER(MATCH(T3148,Emploees!B:B,0)))</f>
        <v>0</v>
      </c>
      <c r="X3148" t="b">
        <v>1</v>
      </c>
      <c r="Y3148" t="e">
        <f>MATCH(ROW(),Sheet2!$A$2:$A$8,0)</f>
        <v>#N/A</v>
      </c>
    </row>
    <row r="3149" spans="1:25" hidden="1" x14ac:dyDescent="0.25">
      <c r="A3149" t="str">
        <v>ნექსთ ფროფერთი</v>
      </c>
      <c r="B3149" t="str">
        <v>445766859</v>
      </c>
      <c r="C3149" s="19" t="str">
        <v/>
      </c>
      <c r="E3149" t="str">
        <v/>
      </c>
      <c r="F3149" t="str">
        <v/>
      </c>
      <c r="H3149" t="str">
        <v/>
      </c>
      <c r="I3149" t="str">
        <v/>
      </c>
      <c r="J3149" t="str">
        <v/>
      </c>
      <c r="K3149" t="str">
        <v/>
      </c>
      <c r="M3149" t="str">
        <v/>
      </c>
      <c r="N3149" t="str">
        <v/>
      </c>
      <c r="O3149" t="str">
        <v/>
      </c>
      <c r="P3149" t="str">
        <v/>
      </c>
      <c r="Q3149" t="str">
        <v/>
      </c>
      <c r="R3149" t="str">
        <v>0d51a686-652b-478f-9502-50b11abafa54</v>
      </c>
      <c r="S3149" t="str">
        <v>94279771-0dd8-44b8-955b-275714b1489b</v>
      </c>
      <c r="T3149" t="str">
        <v>e8b5ea6c-53ce-4c50-a1aa-a21d51c741d8</v>
      </c>
      <c r="U3149" t="str">
        <v>ICE003148</v>
      </c>
      <c r="V3149" t="b">
        <f>ISNUMBER(MATCH( ""&amp; T3149,  Emploees!AC:AC,0))</f>
        <v>0</v>
      </c>
      <c r="W3149" t="b">
        <f>IF(V3149,FALSE,ISNUMBER(MATCH(T3149,Emploees!B:B,0)))</f>
        <v>0</v>
      </c>
      <c r="X3149" t="b">
        <v>1</v>
      </c>
      <c r="Y3149" t="e">
        <f>MATCH(ROW(),Sheet2!$A$2:$A$8,0)</f>
        <v>#N/A</v>
      </c>
    </row>
    <row r="3150" spans="1:25" hidden="1" x14ac:dyDescent="0.25">
      <c r="A3150" t="str">
        <v>თამარი გელაშვილი</v>
      </c>
      <c r="B3150" t="str">
        <v>45001005069</v>
      </c>
      <c r="C3150" s="19" t="str">
        <v/>
      </c>
      <c r="E3150" t="str">
        <v>Female</v>
      </c>
      <c r="F3150" t="str">
        <v/>
      </c>
      <c r="H3150" t="str">
        <v/>
      </c>
      <c r="I3150" t="str">
        <v/>
      </c>
      <c r="J3150" t="str">
        <v/>
      </c>
      <c r="K3150" t="str">
        <v>GE12BG0000000609316861</v>
      </c>
      <c r="M3150" t="str">
        <v/>
      </c>
      <c r="N3150" t="str">
        <v/>
      </c>
      <c r="O3150" t="str">
        <v/>
      </c>
      <c r="P3150" t="str">
        <v/>
      </c>
      <c r="Q3150" t="str">
        <v/>
      </c>
      <c r="R3150" t="str">
        <v>ba538574-e93f-4ce8-a780-667b61fc970a</v>
      </c>
      <c r="S3150" t="str">
        <v>94279771-0dd8-44b8-955b-275714b1489b</v>
      </c>
      <c r="T3150" t="str">
        <v>05e71249-7ad4-425f-ad93-21132618b730</v>
      </c>
      <c r="U3150" t="str">
        <v>ICE003149</v>
      </c>
      <c r="V3150" t="b">
        <f>ISNUMBER(MATCH( ""&amp; T3150,  Emploees!AC:AC,0))</f>
        <v>0</v>
      </c>
      <c r="W3150" t="b">
        <f>IF(V3150,FALSE,ISNUMBER(MATCH(T3150,Emploees!B:B,0)))</f>
        <v>0</v>
      </c>
      <c r="X3150" t="b">
        <v>1</v>
      </c>
      <c r="Y3150" t="e">
        <f>MATCH(ROW(),Sheet2!$A$2:$A$8,0)</f>
        <v>#N/A</v>
      </c>
    </row>
    <row r="3151" spans="1:25" hidden="1" x14ac:dyDescent="0.25">
      <c r="A3151" t="str">
        <v>ფორის დეველოპმენტი</v>
      </c>
      <c r="B3151" t="str">
        <v>445587614</v>
      </c>
      <c r="C3151" s="19" t="str">
        <v/>
      </c>
      <c r="E3151" t="str">
        <v/>
      </c>
      <c r="F3151" t="str">
        <v/>
      </c>
      <c r="H3151" t="str">
        <v/>
      </c>
      <c r="I3151" t="str">
        <v/>
      </c>
      <c r="J3151" t="str">
        <v/>
      </c>
      <c r="K3151" t="str">
        <v>GE37BG0000000533910551GEL</v>
      </c>
      <c r="M3151" t="str">
        <v/>
      </c>
      <c r="N3151" t="str">
        <v/>
      </c>
      <c r="O3151" t="str">
        <v/>
      </c>
      <c r="P3151" t="str">
        <v/>
      </c>
      <c r="Q3151" t="str">
        <v/>
      </c>
      <c r="R3151" t="str">
        <v>0d51a686-652b-478f-9502-50b11abafa54</v>
      </c>
      <c r="S3151" t="str">
        <v>94279771-0dd8-44b8-955b-275714b1489b</v>
      </c>
      <c r="T3151" t="str">
        <v>4b211f63-8396-46ff-b4d1-642c7a3d077f</v>
      </c>
      <c r="U3151" t="str">
        <v>ICE003150</v>
      </c>
      <c r="V3151" t="b">
        <f>ISNUMBER(MATCH( ""&amp; T3151,  Emploees!AC:AC,0))</f>
        <v>0</v>
      </c>
      <c r="W3151" t="b">
        <f>IF(V3151,FALSE,ISNUMBER(MATCH(T3151,Emploees!B:B,0)))</f>
        <v>0</v>
      </c>
      <c r="X3151" t="b">
        <v>1</v>
      </c>
      <c r="Y3151" t="e">
        <f>MATCH(ROW(),Sheet2!$A$2:$A$8,0)</f>
        <v>#N/A</v>
      </c>
    </row>
    <row r="3152" spans="1:25" hidden="1" x14ac:dyDescent="0.25">
      <c r="A3152" t="str">
        <v>ჯემალ მიქელაძე</v>
      </c>
      <c r="B3152" t="str">
        <v>61001017294</v>
      </c>
      <c r="C3152" s="19" t="str">
        <v/>
      </c>
      <c r="E3152" t="str">
        <v>Male</v>
      </c>
      <c r="F3152" t="b">
        <v>1</v>
      </c>
      <c r="H3152" t="str">
        <v/>
      </c>
      <c r="I3152" t="str">
        <v/>
      </c>
      <c r="J3152" t="str">
        <v/>
      </c>
      <c r="K3152" t="str">
        <v>GE10BG0000000499487871</v>
      </c>
      <c r="M3152" t="str">
        <v/>
      </c>
      <c r="N3152" t="str">
        <v/>
      </c>
      <c r="O3152" t="str">
        <v/>
      </c>
      <c r="P3152" t="str">
        <v/>
      </c>
      <c r="Q3152" t="str">
        <v/>
      </c>
      <c r="R3152" t="str">
        <v>bf4d83f9-5064-4958-af6e-e4c21b2e4880</v>
      </c>
      <c r="S3152" t="str">
        <v>94279771-0dd8-44b8-955b-275714b1489b</v>
      </c>
      <c r="T3152" t="str">
        <v>dbf32d82-5cb4-4882-b63e-236e2bce4fce</v>
      </c>
      <c r="U3152" t="str">
        <v>ICE003151</v>
      </c>
      <c r="V3152" t="b">
        <f>ISNUMBER(MATCH( ""&amp; T3152,  Emploees!AC:AC,0))</f>
        <v>0</v>
      </c>
      <c r="W3152" t="b">
        <f>IF(V3152,FALSE,ISNUMBER(MATCH(T3152,Emploees!B:B,0)))</f>
        <v>0</v>
      </c>
      <c r="X3152" t="b">
        <v>1</v>
      </c>
      <c r="Y3152" t="e">
        <f>MATCH(ROW(),Sheet2!$A$2:$A$8,0)</f>
        <v>#N/A</v>
      </c>
    </row>
    <row r="3153" spans="1:25" hidden="1" x14ac:dyDescent="0.25">
      <c r="A3153" t="str">
        <v>ნიკა ყაჭეიშვილი</v>
      </c>
      <c r="B3153" t="str">
        <v>37001058947</v>
      </c>
      <c r="C3153" s="19" t="str">
        <v/>
      </c>
      <c r="E3153" t="str">
        <v>Male</v>
      </c>
      <c r="F3153" t="b">
        <v>1</v>
      </c>
      <c r="H3153" t="str">
        <v/>
      </c>
      <c r="I3153" t="str">
        <v/>
      </c>
      <c r="J3153" t="str">
        <v/>
      </c>
      <c r="K3153" t="str">
        <v>GE39BG0000000533983459</v>
      </c>
      <c r="M3153" t="str">
        <v/>
      </c>
      <c r="N3153" t="str">
        <v/>
      </c>
      <c r="O3153" t="str">
        <v/>
      </c>
      <c r="P3153" t="str">
        <v/>
      </c>
      <c r="Q3153" t="str">
        <v/>
      </c>
      <c r="R3153" t="str">
        <v>bf4d83f9-5064-4958-af6e-e4c21b2e4880</v>
      </c>
      <c r="S3153" t="str">
        <v>94279771-0dd8-44b8-955b-275714b1489b</v>
      </c>
      <c r="T3153" t="str">
        <v>e3dd0d05-258f-4cc9-99a5-f4fe7e2e126d</v>
      </c>
      <c r="U3153" t="str">
        <v>ICE003152</v>
      </c>
      <c r="V3153" t="b">
        <f>ISNUMBER(MATCH( ""&amp; T3153,  Emploees!AC:AC,0))</f>
        <v>0</v>
      </c>
      <c r="W3153" t="b">
        <f>IF(V3153,FALSE,ISNUMBER(MATCH(T3153,Emploees!B:B,0)))</f>
        <v>0</v>
      </c>
      <c r="X3153" t="b">
        <v>1</v>
      </c>
      <c r="Y3153" t="e">
        <f>MATCH(ROW(),Sheet2!$A$2:$A$8,0)</f>
        <v>#N/A</v>
      </c>
    </row>
    <row r="3154" spans="1:25" hidden="1" x14ac:dyDescent="0.25">
      <c r="A3154" t="str">
        <v>ვახტანგ მამულაშვილი</v>
      </c>
      <c r="B3154" t="str">
        <v>01008054186</v>
      </c>
      <c r="C3154" s="19" t="str">
        <v/>
      </c>
      <c r="E3154" t="str">
        <v>Male</v>
      </c>
      <c r="F3154" t="b">
        <v>1</v>
      </c>
      <c r="H3154" t="str">
        <v/>
      </c>
      <c r="I3154" t="str">
        <v/>
      </c>
      <c r="J3154" t="str">
        <v/>
      </c>
      <c r="K3154" t="str">
        <v>GE32BG0000000103343549</v>
      </c>
      <c r="M3154" t="str">
        <v/>
      </c>
      <c r="N3154" t="str">
        <v/>
      </c>
      <c r="O3154" t="str">
        <v/>
      </c>
      <c r="P3154" t="str">
        <v/>
      </c>
      <c r="Q3154" t="str">
        <v/>
      </c>
      <c r="R3154" t="str">
        <v>bf4d83f9-5064-4958-af6e-e4c21b2e4880</v>
      </c>
      <c r="S3154" t="str">
        <v>94279771-0dd8-44b8-955b-275714b1489b</v>
      </c>
      <c r="T3154" t="str">
        <v>4478b5c0-428d-42fb-ad2d-887ede8e4f01</v>
      </c>
      <c r="U3154" t="str">
        <v>ICE003153</v>
      </c>
      <c r="V3154" t="b">
        <f>ISNUMBER(MATCH( ""&amp; T3154,  Emploees!AC:AC,0))</f>
        <v>0</v>
      </c>
      <c r="W3154" t="b">
        <f>IF(V3154,FALSE,ISNUMBER(MATCH(T3154,Emploees!B:B,0)))</f>
        <v>0</v>
      </c>
      <c r="X3154" t="b">
        <v>1</v>
      </c>
      <c r="Y3154" t="e">
        <f>MATCH(ROW(),Sheet2!$A$2:$A$8,0)</f>
        <v>#N/A</v>
      </c>
    </row>
    <row r="3155" spans="1:25" hidden="1" x14ac:dyDescent="0.25">
      <c r="A3155" t="str">
        <v>Ზურაბ სურმანიძე</v>
      </c>
      <c r="B3155" t="str">
        <v>36001046294</v>
      </c>
      <c r="C3155" s="19" t="str">
        <v/>
      </c>
      <c r="E3155" t="str">
        <v>Male</v>
      </c>
      <c r="F3155" t="b">
        <v>1</v>
      </c>
      <c r="H3155" t="str">
        <v/>
      </c>
      <c r="I3155" t="str">
        <v/>
      </c>
      <c r="J3155" t="str">
        <v/>
      </c>
      <c r="K3155" t="str">
        <v>GE32BG0000000553286294</v>
      </c>
      <c r="M3155" t="str">
        <v/>
      </c>
      <c r="N3155" t="str">
        <v/>
      </c>
      <c r="O3155" t="str">
        <v/>
      </c>
      <c r="P3155" t="str">
        <v/>
      </c>
      <c r="Q3155" t="str">
        <v/>
      </c>
      <c r="R3155" t="str">
        <v>bf4d83f9-5064-4958-af6e-e4c21b2e4880</v>
      </c>
      <c r="S3155" t="str">
        <v>94279771-0dd8-44b8-955b-275714b1489b</v>
      </c>
      <c r="T3155" t="str">
        <v>7547803c-e277-4d3e-a2cd-38822d9122e0</v>
      </c>
      <c r="U3155" t="str">
        <v>ICE003154</v>
      </c>
      <c r="V3155" t="b">
        <f>ISNUMBER(MATCH( ""&amp; T3155,  Emploees!AC:AC,0))</f>
        <v>0</v>
      </c>
      <c r="W3155" t="b">
        <f>IF(V3155,FALSE,ISNUMBER(MATCH(T3155,Emploees!B:B,0)))</f>
        <v>0</v>
      </c>
      <c r="X3155" t="b">
        <v>1</v>
      </c>
      <c r="Y3155" t="e">
        <f>MATCH(ROW(),Sheet2!$A$2:$A$8,0)</f>
        <v>#N/A</v>
      </c>
    </row>
    <row r="3156" spans="1:25" hidden="1" x14ac:dyDescent="0.25">
      <c r="A3156" t="str">
        <v>კამ</v>
      </c>
      <c r="B3156" t="str">
        <v>406050856</v>
      </c>
      <c r="C3156" s="19" t="str">
        <v/>
      </c>
      <c r="E3156" t="str">
        <v/>
      </c>
      <c r="F3156" t="str">
        <v/>
      </c>
      <c r="H3156" t="str">
        <v/>
      </c>
      <c r="I3156" t="str">
        <v/>
      </c>
      <c r="J3156" t="str">
        <v/>
      </c>
      <c r="K3156" t="str">
        <v/>
      </c>
      <c r="M3156" t="str">
        <v/>
      </c>
      <c r="N3156" t="str">
        <v/>
      </c>
      <c r="O3156" t="str">
        <v/>
      </c>
      <c r="P3156" t="str">
        <v/>
      </c>
      <c r="Q3156" t="str">
        <v/>
      </c>
      <c r="R3156" t="str">
        <v>0d51a686-652b-478f-9502-50b11abafa54</v>
      </c>
      <c r="S3156" t="str">
        <v>94279771-0dd8-44b8-955b-275714b1489b</v>
      </c>
      <c r="T3156" t="str">
        <v>f803a84d-97b6-49cf-824e-d2806271449a</v>
      </c>
      <c r="U3156" t="str">
        <v>ICE003155</v>
      </c>
      <c r="V3156" t="b">
        <f>ISNUMBER(MATCH( ""&amp; T3156,  Emploees!AC:AC,0))</f>
        <v>0</v>
      </c>
      <c r="W3156" t="b">
        <f>IF(V3156,FALSE,ISNUMBER(MATCH(T3156,Emploees!B:B,0)))</f>
        <v>0</v>
      </c>
      <c r="X3156" t="b">
        <v>1</v>
      </c>
      <c r="Y3156" t="e">
        <f>MATCH(ROW(),Sheet2!$A$2:$A$8,0)</f>
        <v>#N/A</v>
      </c>
    </row>
    <row r="3157" spans="1:25" hidden="1" x14ac:dyDescent="0.25">
      <c r="A3157" t="str">
        <v>ქეთევანი მჟავია</v>
      </c>
      <c r="B3157" t="str">
        <v>01017042092</v>
      </c>
      <c r="C3157" s="19" t="str">
        <v/>
      </c>
      <c r="E3157" t="str">
        <v>Male</v>
      </c>
      <c r="F3157" t="b">
        <v>1</v>
      </c>
      <c r="H3157" t="str">
        <v/>
      </c>
      <c r="I3157" t="str">
        <v/>
      </c>
      <c r="J3157" t="str">
        <v/>
      </c>
      <c r="K3157" t="str">
        <v>GE09TB7445336010100024</v>
      </c>
      <c r="M3157" t="str">
        <v/>
      </c>
      <c r="N3157" t="str">
        <v/>
      </c>
      <c r="O3157" t="str">
        <v/>
      </c>
      <c r="P3157" t="str">
        <v/>
      </c>
      <c r="Q3157" t="str">
        <v/>
      </c>
      <c r="R3157" t="str">
        <v>bf4d83f9-5064-4958-af6e-e4c21b2e4880</v>
      </c>
      <c r="S3157" t="str">
        <v>94279771-0dd8-44b8-955b-275714b1489b</v>
      </c>
      <c r="T3157" t="str">
        <v>645893d3-d0ce-455f-8016-473de9d04d65</v>
      </c>
      <c r="U3157" t="str">
        <v>ICE003156</v>
      </c>
      <c r="V3157" t="b">
        <f>ISNUMBER(MATCH( ""&amp; T3157,  Emploees!AC:AC,0))</f>
        <v>0</v>
      </c>
      <c r="W3157" t="b">
        <f>IF(V3157,FALSE,ISNUMBER(MATCH(T3157,Emploees!B:B,0)))</f>
        <v>0</v>
      </c>
      <c r="X3157" t="b">
        <v>1</v>
      </c>
      <c r="Y3157" t="e">
        <f>MATCH(ROW(),Sheet2!$A$2:$A$8,0)</f>
        <v>#N/A</v>
      </c>
    </row>
  </sheetData>
  <autoFilter ref="A1:Y3157" xr:uid="{00000000-0001-0000-0000-000000000000}">
    <filterColumn colId="24">
      <filters>
        <filter val="1"/>
        <filter val="2"/>
        <filter val="3"/>
        <filter val="4"/>
        <filter val="5"/>
        <filter val="6"/>
        <filter val="7"/>
      </filters>
    </filterColumn>
  </autoFilter>
  <pageMargins left="0.7" right="0.7" top="0.75" bottom="0.75" header="0.3" footer="0.3"/>
  <pageSetup orientation="portrait" r:id="rId1"/>
  <ignoredErrors>
    <ignoredError sqref="A1:T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A0624-7804-4B24-B9B7-0FB30AA684B3}">
  <dimension ref="A1:I8"/>
  <sheetViews>
    <sheetView workbookViewId="0">
      <selection activeCell="D8" sqref="D8"/>
    </sheetView>
  </sheetViews>
  <sheetFormatPr defaultRowHeight="15.75" x14ac:dyDescent="0.25"/>
  <cols>
    <col min="1" max="1" width="4.875" bestFit="1" customWidth="1"/>
    <col min="2" max="2" width="21" bestFit="1" customWidth="1"/>
    <col min="3" max="3" width="29.875" bestFit="1" customWidth="1"/>
    <col min="4" max="4" width="19" bestFit="1" customWidth="1"/>
    <col min="5" max="5" width="39.875" bestFit="1" customWidth="1"/>
    <col min="6" max="6" width="30.125" bestFit="1" customWidth="1"/>
    <col min="7" max="7" width="6.375" bestFit="1" customWidth="1"/>
    <col min="8" max="8" width="35.375" bestFit="1" customWidth="1"/>
    <col min="9" max="9" width="36.125" bestFit="1" customWidth="1"/>
  </cols>
  <sheetData>
    <row r="1" spans="1:9" x14ac:dyDescent="0.25">
      <c r="A1" s="11" t="s">
        <v>22518</v>
      </c>
      <c r="B1" s="11" t="s">
        <v>22519</v>
      </c>
      <c r="C1" s="11" t="s">
        <v>22520</v>
      </c>
      <c r="D1" s="11" t="s">
        <v>22521</v>
      </c>
      <c r="E1" s="11" t="s">
        <v>22522</v>
      </c>
      <c r="F1" s="11" t="s">
        <v>22523</v>
      </c>
      <c r="G1" s="11" t="s">
        <v>22524</v>
      </c>
      <c r="H1" s="11" t="s">
        <v>22525</v>
      </c>
      <c r="I1" s="11" t="s">
        <v>21492</v>
      </c>
    </row>
    <row r="2" spans="1:9" x14ac:dyDescent="0.25">
      <c r="A2" s="11">
        <v>124</v>
      </c>
      <c r="B2" s="11" t="s">
        <v>22526</v>
      </c>
      <c r="C2" s="11">
        <v>1920</v>
      </c>
      <c r="D2" s="11">
        <v>400247899</v>
      </c>
      <c r="E2" s="11" t="s">
        <v>22527</v>
      </c>
      <c r="F2" s="11">
        <v>1001003915</v>
      </c>
      <c r="G2" s="11">
        <v>1108</v>
      </c>
      <c r="H2" s="11" t="s">
        <v>20231</v>
      </c>
      <c r="I2" s="11" t="s">
        <v>21493</v>
      </c>
    </row>
    <row r="3" spans="1:9" x14ac:dyDescent="0.25">
      <c r="A3" s="11">
        <v>213</v>
      </c>
      <c r="B3" s="11" t="s">
        <v>22528</v>
      </c>
      <c r="C3" s="11" t="s">
        <v>22529</v>
      </c>
      <c r="D3" s="11">
        <v>406161549</v>
      </c>
      <c r="E3" s="11">
        <v>1012016035</v>
      </c>
      <c r="F3" s="11" t="s">
        <v>22530</v>
      </c>
      <c r="G3" s="11">
        <v>852</v>
      </c>
      <c r="H3" s="11" t="s">
        <v>20231</v>
      </c>
      <c r="I3" s="11" t="s">
        <v>21493</v>
      </c>
    </row>
    <row r="4" spans="1:9" x14ac:dyDescent="0.25">
      <c r="A4" s="11">
        <v>356</v>
      </c>
      <c r="B4" s="11" t="s">
        <v>22526</v>
      </c>
      <c r="C4" s="11">
        <v>21</v>
      </c>
      <c r="D4" s="11">
        <v>404923918</v>
      </c>
      <c r="E4" s="11" t="s">
        <v>22531</v>
      </c>
      <c r="F4" s="11">
        <v>1024003260</v>
      </c>
      <c r="G4" s="11">
        <v>1265</v>
      </c>
      <c r="H4" s="11" t="s">
        <v>20231</v>
      </c>
      <c r="I4" s="11" t="s">
        <v>21493</v>
      </c>
    </row>
    <row r="5" spans="1:9" x14ac:dyDescent="0.25">
      <c r="A5" s="11">
        <v>1269</v>
      </c>
      <c r="B5" s="11" t="s">
        <v>22526</v>
      </c>
      <c r="C5" s="11">
        <v>111</v>
      </c>
      <c r="D5" s="11">
        <v>445403910</v>
      </c>
      <c r="E5" s="11"/>
      <c r="F5" s="11"/>
      <c r="G5" s="11">
        <v>1548</v>
      </c>
      <c r="H5" s="11" t="s">
        <v>20231</v>
      </c>
      <c r="I5" s="11" t="s">
        <v>21493</v>
      </c>
    </row>
    <row r="6" spans="1:9" x14ac:dyDescent="0.25">
      <c r="A6" s="11">
        <v>1417</v>
      </c>
      <c r="B6" s="11" t="s">
        <v>22526</v>
      </c>
      <c r="C6" s="11">
        <v>333</v>
      </c>
      <c r="D6" s="11">
        <v>405261693</v>
      </c>
      <c r="E6" s="11" t="s">
        <v>22532</v>
      </c>
      <c r="F6" s="11">
        <v>21001007051</v>
      </c>
      <c r="G6" s="11">
        <v>1087</v>
      </c>
      <c r="H6" s="11" t="s">
        <v>20231</v>
      </c>
      <c r="I6" s="11" t="s">
        <v>21493</v>
      </c>
    </row>
    <row r="7" spans="1:9" x14ac:dyDescent="0.25">
      <c r="A7" s="11">
        <v>1788</v>
      </c>
      <c r="B7" s="11" t="s">
        <v>22528</v>
      </c>
      <c r="C7" s="11" t="s">
        <v>22533</v>
      </c>
      <c r="D7" s="11">
        <v>445523513</v>
      </c>
      <c r="E7" s="11">
        <v>61006011418</v>
      </c>
      <c r="F7" s="11" t="s">
        <v>22534</v>
      </c>
      <c r="G7" s="11">
        <v>1755</v>
      </c>
      <c r="H7" s="11" t="s">
        <v>20231</v>
      </c>
      <c r="I7" s="11" t="s">
        <v>21493</v>
      </c>
    </row>
    <row r="8" spans="1:9" x14ac:dyDescent="0.25">
      <c r="A8" s="11">
        <v>2362</v>
      </c>
      <c r="B8" s="11" t="s">
        <v>22526</v>
      </c>
      <c r="C8" s="11">
        <v>22</v>
      </c>
      <c r="D8" s="11">
        <v>400010803</v>
      </c>
      <c r="E8" s="11"/>
      <c r="F8" s="11"/>
      <c r="G8" s="11">
        <v>2157</v>
      </c>
      <c r="H8" s="11" t="s">
        <v>20231</v>
      </c>
      <c r="I8" s="11" t="s">
        <v>21493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2FA199-D5AD-488B-A48A-39FFE0D1AE11}">
  <sheetPr codeName="Sheet1">
    <outlinePr summaryBelow="0" summaryRight="0"/>
  </sheetPr>
  <dimension ref="A1:AA3157"/>
  <sheetViews>
    <sheetView topLeftCell="R1" workbookViewId="0">
      <pane ySplit="1" topLeftCell="A2" activePane="bottomLeft" state="frozen"/>
      <selection pane="bottomLeft" activeCell="Z2" sqref="Z2"/>
    </sheetView>
  </sheetViews>
  <sheetFormatPr defaultColWidth="11" defaultRowHeight="15.75" customHeight="1" x14ac:dyDescent="0.2"/>
  <cols>
    <col min="1" max="1" width="16.5" style="4" customWidth="1"/>
    <col min="2" max="2" width="19.5" style="4" customWidth="1"/>
    <col min="3" max="17" width="16.5" style="4" customWidth="1"/>
    <col min="18" max="18" width="16.5" style="18" customWidth="1"/>
    <col min="19" max="20" width="16.5" style="4" customWidth="1"/>
    <col min="21" max="21" width="30.5" style="4" customWidth="1"/>
    <col min="22" max="22" width="16.5" style="4" customWidth="1"/>
    <col min="23" max="23" width="31.5" style="4" bestFit="1" customWidth="1"/>
    <col min="24" max="24" width="31.125" style="4" bestFit="1" customWidth="1"/>
    <col min="25" max="25" width="16.5" style="4" customWidth="1"/>
    <col min="26" max="16384" width="11" style="4"/>
  </cols>
  <sheetData>
    <row r="1" spans="1:27" ht="15.75" customHeight="1" x14ac:dyDescent="0.2">
      <c r="A1" s="1" t="s">
        <v>22</v>
      </c>
      <c r="B1" s="2" t="s">
        <v>23</v>
      </c>
      <c r="C1" s="2" t="s">
        <v>24</v>
      </c>
      <c r="D1" s="2" t="s">
        <v>25</v>
      </c>
      <c r="E1" s="2" t="s">
        <v>26</v>
      </c>
      <c r="F1" s="3" t="s">
        <v>27</v>
      </c>
      <c r="G1" s="2" t="s">
        <v>28</v>
      </c>
      <c r="H1" s="2" t="s">
        <v>29</v>
      </c>
      <c r="I1" s="2" t="s">
        <v>30</v>
      </c>
      <c r="J1" s="2" t="s">
        <v>31</v>
      </c>
      <c r="K1" s="2" t="s">
        <v>32</v>
      </c>
      <c r="L1" s="2" t="s">
        <v>33</v>
      </c>
      <c r="M1" s="2" t="s">
        <v>34</v>
      </c>
      <c r="N1" s="2" t="s">
        <v>35</v>
      </c>
      <c r="O1" s="2" t="s">
        <v>36</v>
      </c>
      <c r="P1" s="2" t="s">
        <v>37</v>
      </c>
      <c r="Q1" s="2" t="s">
        <v>38</v>
      </c>
      <c r="R1" s="17" t="s">
        <v>39</v>
      </c>
      <c r="S1" s="2" t="s">
        <v>40</v>
      </c>
      <c r="T1" s="2" t="s">
        <v>41</v>
      </c>
      <c r="U1" s="2" t="s">
        <v>42</v>
      </c>
      <c r="V1" s="2" t="s">
        <v>43</v>
      </c>
      <c r="W1" s="2" t="s">
        <v>44</v>
      </c>
      <c r="X1" s="2" t="s">
        <v>45</v>
      </c>
      <c r="Y1" s="2" t="s">
        <v>46</v>
      </c>
    </row>
    <row r="2" spans="1:27" ht="12.75" x14ac:dyDescent="0.2">
      <c r="A2" s="1">
        <v>44346.824857418978</v>
      </c>
      <c r="B2" s="2" t="s">
        <v>47</v>
      </c>
      <c r="D2" s="2" t="s">
        <v>48</v>
      </c>
      <c r="F2" s="3" t="s">
        <v>49</v>
      </c>
      <c r="G2" s="4" t="s">
        <v>8147</v>
      </c>
      <c r="H2" s="2" t="s">
        <v>50</v>
      </c>
      <c r="K2" s="2" t="s">
        <v>51</v>
      </c>
      <c r="L2" s="2">
        <v>33001004647</v>
      </c>
      <c r="N2" s="2" t="s">
        <v>52</v>
      </c>
      <c r="P2" s="2" t="s">
        <v>53</v>
      </c>
      <c r="R2" s="4"/>
      <c r="S2" s="2">
        <v>773</v>
      </c>
      <c r="T2" s="2" t="s">
        <v>54</v>
      </c>
      <c r="U2" s="2" t="s">
        <v>55</v>
      </c>
      <c r="V2" s="2" t="s">
        <v>56</v>
      </c>
      <c r="W2" s="2" t="str">
        <f>VLOOKUP(  G2, Countries!A:H,8,FALSE)</f>
        <v>94279771-0dd8-44b8-955b-275714b1489b</v>
      </c>
      <c r="X2" s="2" t="str">
        <f>VLOOKUP(D2,Entity_types!A:F,6,FALSE)</f>
        <v>0d51a686-652b-478f-9502-50b11abafa54</v>
      </c>
      <c r="Z2" s="4">
        <f t="shared" ref="Z2:Z65" si="0">COUNTIFS(F:F,F2)</f>
        <v>1</v>
      </c>
      <c r="AA2" s="4">
        <f t="shared" ref="AA2:AA65" si="1">COUNTIFS(B:B,B2)</f>
        <v>1</v>
      </c>
    </row>
    <row r="3" spans="1:27" ht="12.75" x14ac:dyDescent="0.2">
      <c r="A3" s="1">
        <v>44346.824878009254</v>
      </c>
      <c r="B3" s="2" t="s">
        <v>57</v>
      </c>
      <c r="D3" s="2" t="s">
        <v>48</v>
      </c>
      <c r="F3" s="3" t="s">
        <v>58</v>
      </c>
      <c r="G3" s="4" t="s">
        <v>8147</v>
      </c>
      <c r="H3" s="2" t="s">
        <v>59</v>
      </c>
      <c r="K3" s="2" t="s">
        <v>51</v>
      </c>
      <c r="L3" s="2">
        <v>33001004647</v>
      </c>
      <c r="N3" s="2" t="s">
        <v>60</v>
      </c>
      <c r="P3" s="2" t="s">
        <v>61</v>
      </c>
      <c r="R3" s="4"/>
      <c r="S3" s="2">
        <v>998</v>
      </c>
      <c r="T3" s="2" t="s">
        <v>62</v>
      </c>
      <c r="U3" s="2" t="s">
        <v>63</v>
      </c>
      <c r="V3" s="2" t="s">
        <v>56</v>
      </c>
      <c r="W3" s="2" t="str">
        <f>VLOOKUP(  G3, Countries!A:H,8,FALSE)</f>
        <v>94279771-0dd8-44b8-955b-275714b1489b</v>
      </c>
      <c r="X3" s="2" t="str">
        <f>VLOOKUP(D3,Entity_types!A:F,6,FALSE)</f>
        <v>0d51a686-652b-478f-9502-50b11abafa54</v>
      </c>
      <c r="Z3" s="4">
        <f t="shared" si="0"/>
        <v>1</v>
      </c>
      <c r="AA3" s="4">
        <f t="shared" si="1"/>
        <v>1</v>
      </c>
    </row>
    <row r="4" spans="1:27" ht="12.75" x14ac:dyDescent="0.2">
      <c r="A4" s="1">
        <v>44346.824900509258</v>
      </c>
      <c r="B4" s="2" t="s">
        <v>64</v>
      </c>
      <c r="D4" s="2" t="s">
        <v>48</v>
      </c>
      <c r="F4" s="3" t="s">
        <v>65</v>
      </c>
      <c r="G4" s="4" t="s">
        <v>8147</v>
      </c>
      <c r="H4" s="2" t="s">
        <v>66</v>
      </c>
      <c r="K4" s="2" t="s">
        <v>67</v>
      </c>
      <c r="L4" s="2">
        <v>1026015571</v>
      </c>
      <c r="N4" s="2" t="s">
        <v>68</v>
      </c>
      <c r="P4" s="2" t="s">
        <v>69</v>
      </c>
      <c r="R4" s="4"/>
      <c r="S4" s="2">
        <v>1276</v>
      </c>
      <c r="T4" s="2" t="s">
        <v>70</v>
      </c>
      <c r="U4" s="2" t="s">
        <v>71</v>
      </c>
      <c r="V4" s="2" t="s">
        <v>56</v>
      </c>
      <c r="W4" s="2" t="str">
        <f>VLOOKUP(  G4, Countries!A:H,8,FALSE)</f>
        <v>94279771-0dd8-44b8-955b-275714b1489b</v>
      </c>
      <c r="X4" s="2" t="str">
        <f>VLOOKUP(D4,Entity_types!A:F,6,FALSE)</f>
        <v>0d51a686-652b-478f-9502-50b11abafa54</v>
      </c>
      <c r="Z4" s="4">
        <f t="shared" si="0"/>
        <v>1</v>
      </c>
      <c r="AA4" s="4">
        <f t="shared" si="1"/>
        <v>1</v>
      </c>
    </row>
    <row r="5" spans="1:27" ht="12.75" x14ac:dyDescent="0.2">
      <c r="A5" s="1">
        <v>44346.824921539352</v>
      </c>
      <c r="B5" s="2" t="s">
        <v>72</v>
      </c>
      <c r="D5" s="2" t="s">
        <v>48</v>
      </c>
      <c r="F5" s="3" t="s">
        <v>73</v>
      </c>
      <c r="G5" s="4" t="s">
        <v>8147</v>
      </c>
      <c r="H5" s="2" t="s">
        <v>74</v>
      </c>
      <c r="K5" s="2" t="s">
        <v>75</v>
      </c>
      <c r="L5" s="2">
        <v>1006015537</v>
      </c>
      <c r="N5" s="2" t="s">
        <v>76</v>
      </c>
      <c r="P5" s="2" t="s">
        <v>77</v>
      </c>
      <c r="R5" s="4"/>
      <c r="S5" s="2">
        <v>1233</v>
      </c>
      <c r="T5" s="2" t="s">
        <v>78</v>
      </c>
      <c r="U5" s="2" t="s">
        <v>79</v>
      </c>
      <c r="V5" s="2" t="s">
        <v>56</v>
      </c>
      <c r="W5" s="2" t="str">
        <f>VLOOKUP(  G5, Countries!A:H,8,FALSE)</f>
        <v>94279771-0dd8-44b8-955b-275714b1489b</v>
      </c>
      <c r="X5" s="2" t="str">
        <f>VLOOKUP(D5,Entity_types!A:F,6,FALSE)</f>
        <v>0d51a686-652b-478f-9502-50b11abafa54</v>
      </c>
      <c r="Z5" s="4">
        <f t="shared" si="0"/>
        <v>1</v>
      </c>
      <c r="AA5" s="4">
        <f t="shared" si="1"/>
        <v>1</v>
      </c>
    </row>
    <row r="6" spans="1:27" ht="12.75" x14ac:dyDescent="0.2">
      <c r="A6" s="1">
        <v>44346.824943611107</v>
      </c>
      <c r="B6" s="2" t="s">
        <v>80</v>
      </c>
      <c r="D6" s="2" t="s">
        <v>48</v>
      </c>
      <c r="F6" s="3" t="s">
        <v>81</v>
      </c>
      <c r="G6" s="4" t="s">
        <v>8147</v>
      </c>
      <c r="H6" s="2" t="s">
        <v>82</v>
      </c>
      <c r="K6" s="2" t="s">
        <v>83</v>
      </c>
      <c r="L6" s="2">
        <v>1024032510</v>
      </c>
      <c r="N6" s="2" t="s">
        <v>84</v>
      </c>
      <c r="P6" s="2" t="s">
        <v>85</v>
      </c>
      <c r="R6" s="4"/>
      <c r="S6" s="2">
        <v>730</v>
      </c>
      <c r="T6" s="2" t="s">
        <v>86</v>
      </c>
      <c r="U6" s="2" t="s">
        <v>87</v>
      </c>
      <c r="V6" s="2" t="s">
        <v>56</v>
      </c>
      <c r="W6" s="2" t="str">
        <f>VLOOKUP(  G6, Countries!A:H,8,FALSE)</f>
        <v>94279771-0dd8-44b8-955b-275714b1489b</v>
      </c>
      <c r="X6" s="2" t="str">
        <f>VLOOKUP(D6,Entity_types!A:F,6,FALSE)</f>
        <v>0d51a686-652b-478f-9502-50b11abafa54</v>
      </c>
      <c r="Z6" s="4">
        <f t="shared" si="0"/>
        <v>1</v>
      </c>
      <c r="AA6" s="4">
        <f t="shared" si="1"/>
        <v>1</v>
      </c>
    </row>
    <row r="7" spans="1:27" ht="12.75" x14ac:dyDescent="0.2">
      <c r="A7" s="1">
        <v>44346.824964259256</v>
      </c>
      <c r="B7" s="2" t="s">
        <v>88</v>
      </c>
      <c r="C7" s="4" t="s">
        <v>21740</v>
      </c>
      <c r="D7" s="2" t="s">
        <v>89</v>
      </c>
      <c r="E7" s="4" t="b">
        <v>1</v>
      </c>
      <c r="F7" s="3" t="s">
        <v>90</v>
      </c>
      <c r="G7" s="4" t="s">
        <v>8147</v>
      </c>
      <c r="H7" s="2" t="s">
        <v>91</v>
      </c>
      <c r="N7" s="2" t="s">
        <v>76</v>
      </c>
      <c r="P7" s="2" t="s">
        <v>92</v>
      </c>
      <c r="R7" s="4"/>
      <c r="S7" s="2">
        <v>882</v>
      </c>
      <c r="T7" s="2" t="s">
        <v>93</v>
      </c>
      <c r="U7" s="2" t="s">
        <v>94</v>
      </c>
      <c r="V7" s="2" t="s">
        <v>56</v>
      </c>
      <c r="W7" s="2" t="str">
        <f>VLOOKUP(  G7, Countries!A:H,8,FALSE)</f>
        <v>94279771-0dd8-44b8-955b-275714b1489b</v>
      </c>
      <c r="X7" s="2" t="str">
        <f>VLOOKUP(D7,Entity_types!A:F,6,FALSE)</f>
        <v>bf4d83f9-5064-4958-af6e-e4c21b2e4880</v>
      </c>
      <c r="Z7" s="4">
        <f t="shared" si="0"/>
        <v>1</v>
      </c>
      <c r="AA7" s="4">
        <f t="shared" si="1"/>
        <v>1</v>
      </c>
    </row>
    <row r="8" spans="1:27" ht="12.75" x14ac:dyDescent="0.2">
      <c r="A8" s="1">
        <v>44346.824985231477</v>
      </c>
      <c r="B8" s="2" t="s">
        <v>95</v>
      </c>
      <c r="D8" s="2" t="s">
        <v>96</v>
      </c>
      <c r="F8" s="3" t="s">
        <v>97</v>
      </c>
      <c r="G8" s="4" t="s">
        <v>8147</v>
      </c>
      <c r="H8" s="2" t="s">
        <v>98</v>
      </c>
      <c r="K8" s="2" t="s">
        <v>99</v>
      </c>
      <c r="L8" s="2">
        <v>1024003086</v>
      </c>
      <c r="N8" s="2" t="s">
        <v>100</v>
      </c>
      <c r="P8" s="2" t="s">
        <v>101</v>
      </c>
      <c r="R8" s="4"/>
      <c r="S8" s="2">
        <v>620</v>
      </c>
      <c r="T8" s="2" t="s">
        <v>102</v>
      </c>
      <c r="U8" s="2" t="s">
        <v>103</v>
      </c>
      <c r="V8" s="2" t="s">
        <v>56</v>
      </c>
      <c r="W8" s="2" t="str">
        <f>VLOOKUP(  G8, Countries!A:H,8,FALSE)</f>
        <v>94279771-0dd8-44b8-955b-275714b1489b</v>
      </c>
      <c r="X8" s="2" t="str">
        <f>VLOOKUP(D8,Entity_types!A:F,6,FALSE)</f>
        <v>ec8c01a4-0fe9-424e-b08d-3bc252e7ac53</v>
      </c>
      <c r="Z8" s="4">
        <f t="shared" si="0"/>
        <v>1</v>
      </c>
      <c r="AA8" s="4">
        <f t="shared" si="1"/>
        <v>1</v>
      </c>
    </row>
    <row r="9" spans="1:27" ht="12.75" x14ac:dyDescent="0.2">
      <c r="A9" s="1">
        <v>44346.830071898148</v>
      </c>
      <c r="B9" s="2" t="s">
        <v>104</v>
      </c>
      <c r="D9" s="2" t="s">
        <v>48</v>
      </c>
      <c r="F9" s="3" t="s">
        <v>105</v>
      </c>
      <c r="G9" s="4" t="s">
        <v>8147</v>
      </c>
      <c r="H9" s="2" t="s">
        <v>106</v>
      </c>
      <c r="K9" s="2" t="s">
        <v>107</v>
      </c>
      <c r="L9" s="2">
        <v>1004005606</v>
      </c>
      <c r="N9" s="2" t="s">
        <v>108</v>
      </c>
      <c r="P9" s="2" t="s">
        <v>109</v>
      </c>
      <c r="R9" s="4"/>
      <c r="S9" s="2">
        <v>902</v>
      </c>
      <c r="T9" s="2" t="s">
        <v>110</v>
      </c>
      <c r="U9" s="2" t="s">
        <v>111</v>
      </c>
      <c r="V9" s="2" t="s">
        <v>56</v>
      </c>
      <c r="W9" s="2" t="str">
        <f>VLOOKUP(  G9, Countries!A:H,8,FALSE)</f>
        <v>94279771-0dd8-44b8-955b-275714b1489b</v>
      </c>
      <c r="X9" s="2" t="str">
        <f>VLOOKUP(D9,Entity_types!A:F,6,FALSE)</f>
        <v>0d51a686-652b-478f-9502-50b11abafa54</v>
      </c>
      <c r="Z9" s="4">
        <f t="shared" si="0"/>
        <v>1</v>
      </c>
      <c r="AA9" s="4">
        <f t="shared" si="1"/>
        <v>1</v>
      </c>
    </row>
    <row r="10" spans="1:27" ht="12.75" x14ac:dyDescent="0.2">
      <c r="A10" s="1">
        <v>44346.830111516203</v>
      </c>
      <c r="B10" s="2" t="s">
        <v>112</v>
      </c>
      <c r="D10" s="2" t="s">
        <v>48</v>
      </c>
      <c r="F10" s="3" t="s">
        <v>113</v>
      </c>
      <c r="G10" s="4" t="s">
        <v>8147</v>
      </c>
      <c r="H10" s="2" t="s">
        <v>114</v>
      </c>
      <c r="K10" s="2" t="s">
        <v>115</v>
      </c>
      <c r="L10" s="2">
        <v>1024002715</v>
      </c>
      <c r="N10" s="2" t="s">
        <v>116</v>
      </c>
      <c r="P10" s="2" t="s">
        <v>117</v>
      </c>
      <c r="R10" s="4"/>
      <c r="S10" s="2">
        <v>1271</v>
      </c>
      <c r="T10" s="2" t="s">
        <v>118</v>
      </c>
      <c r="U10" s="2" t="s">
        <v>119</v>
      </c>
      <c r="V10" s="2" t="s">
        <v>56</v>
      </c>
      <c r="W10" s="2" t="str">
        <f>VLOOKUP(  G10, Countries!A:H,8,FALSE)</f>
        <v>94279771-0dd8-44b8-955b-275714b1489b</v>
      </c>
      <c r="X10" s="2" t="str">
        <f>VLOOKUP(D10,Entity_types!A:F,6,FALSE)</f>
        <v>0d51a686-652b-478f-9502-50b11abafa54</v>
      </c>
      <c r="Z10" s="4">
        <f t="shared" si="0"/>
        <v>1</v>
      </c>
      <c r="AA10" s="4">
        <f t="shared" si="1"/>
        <v>1</v>
      </c>
    </row>
    <row r="11" spans="1:27" ht="12.75" x14ac:dyDescent="0.2">
      <c r="A11" s="1">
        <v>44346.830147962959</v>
      </c>
      <c r="B11" s="2" t="s">
        <v>120</v>
      </c>
      <c r="D11" s="2" t="s">
        <v>48</v>
      </c>
      <c r="F11" s="3" t="s">
        <v>121</v>
      </c>
      <c r="G11" s="4" t="s">
        <v>8147</v>
      </c>
      <c r="H11" s="2" t="s">
        <v>122</v>
      </c>
      <c r="K11" s="2" t="s">
        <v>123</v>
      </c>
      <c r="L11" s="2">
        <v>1008030756</v>
      </c>
      <c r="N11" s="2" t="s">
        <v>124</v>
      </c>
      <c r="P11" s="2" t="s">
        <v>125</v>
      </c>
      <c r="R11" s="4"/>
      <c r="S11" s="2">
        <v>971</v>
      </c>
      <c r="T11" s="2" t="s">
        <v>126</v>
      </c>
      <c r="U11" s="2" t="s">
        <v>127</v>
      </c>
      <c r="V11" s="2" t="s">
        <v>56</v>
      </c>
      <c r="W11" s="2" t="str">
        <f>VLOOKUP(  G11, Countries!A:H,8,FALSE)</f>
        <v>94279771-0dd8-44b8-955b-275714b1489b</v>
      </c>
      <c r="X11" s="2" t="str">
        <f>VLOOKUP(D11,Entity_types!A:F,6,FALSE)</f>
        <v>0d51a686-652b-478f-9502-50b11abafa54</v>
      </c>
      <c r="Z11" s="4">
        <f t="shared" si="0"/>
        <v>1</v>
      </c>
      <c r="AA11" s="4">
        <f t="shared" si="1"/>
        <v>1</v>
      </c>
    </row>
    <row r="12" spans="1:27" ht="12.75" x14ac:dyDescent="0.2">
      <c r="A12" s="1">
        <v>44346.830184594903</v>
      </c>
      <c r="B12" s="2" t="s">
        <v>128</v>
      </c>
      <c r="D12" s="2" t="s">
        <v>48</v>
      </c>
      <c r="F12" s="3" t="s">
        <v>129</v>
      </c>
      <c r="G12" s="4" t="s">
        <v>8147</v>
      </c>
      <c r="H12" s="2" t="s">
        <v>130</v>
      </c>
      <c r="K12" s="2" t="s">
        <v>131</v>
      </c>
      <c r="L12" s="2">
        <v>41001006005</v>
      </c>
      <c r="N12" s="2" t="s">
        <v>132</v>
      </c>
      <c r="P12" s="2" t="s">
        <v>133</v>
      </c>
      <c r="R12" s="4"/>
      <c r="S12" s="2">
        <v>917</v>
      </c>
      <c r="T12" s="2" t="s">
        <v>134</v>
      </c>
      <c r="U12" s="2" t="s">
        <v>135</v>
      </c>
      <c r="V12" s="2" t="s">
        <v>56</v>
      </c>
      <c r="W12" s="2" t="str">
        <f>VLOOKUP(  G12, Countries!A:H,8,FALSE)</f>
        <v>94279771-0dd8-44b8-955b-275714b1489b</v>
      </c>
      <c r="X12" s="2" t="str">
        <f>VLOOKUP(D12,Entity_types!A:F,6,FALSE)</f>
        <v>0d51a686-652b-478f-9502-50b11abafa54</v>
      </c>
      <c r="Z12" s="4">
        <f t="shared" si="0"/>
        <v>1</v>
      </c>
      <c r="AA12" s="4">
        <f t="shared" si="1"/>
        <v>1</v>
      </c>
    </row>
    <row r="13" spans="1:27" ht="12.75" x14ac:dyDescent="0.2">
      <c r="A13" s="1">
        <v>44346.830221747688</v>
      </c>
      <c r="B13" s="2" t="s">
        <v>136</v>
      </c>
      <c r="D13" s="2" t="s">
        <v>48</v>
      </c>
      <c r="F13" s="3" t="s">
        <v>137</v>
      </c>
      <c r="G13" s="4" t="s">
        <v>8147</v>
      </c>
      <c r="H13" s="2" t="s">
        <v>138</v>
      </c>
      <c r="K13" s="2" t="s">
        <v>139</v>
      </c>
      <c r="L13" s="2">
        <v>58001002715</v>
      </c>
      <c r="N13" s="2" t="s">
        <v>140</v>
      </c>
      <c r="P13" s="2" t="s">
        <v>141</v>
      </c>
      <c r="R13" s="4"/>
      <c r="S13" s="2">
        <v>853</v>
      </c>
      <c r="T13" s="2" t="s">
        <v>142</v>
      </c>
      <c r="U13" s="2" t="s">
        <v>143</v>
      </c>
      <c r="V13" s="2" t="s">
        <v>56</v>
      </c>
      <c r="W13" s="2" t="str">
        <f>VLOOKUP(  G13, Countries!A:H,8,FALSE)</f>
        <v>94279771-0dd8-44b8-955b-275714b1489b</v>
      </c>
      <c r="X13" s="2" t="str">
        <f>VLOOKUP(D13,Entity_types!A:F,6,FALSE)</f>
        <v>0d51a686-652b-478f-9502-50b11abafa54</v>
      </c>
      <c r="Z13" s="4">
        <f t="shared" si="0"/>
        <v>1</v>
      </c>
      <c r="AA13" s="4">
        <f t="shared" si="1"/>
        <v>1</v>
      </c>
    </row>
    <row r="14" spans="1:27" ht="12.75" x14ac:dyDescent="0.2">
      <c r="A14" s="1">
        <v>44346.83025875</v>
      </c>
      <c r="B14" s="2" t="s">
        <v>144</v>
      </c>
      <c r="C14" s="4" t="s">
        <v>21741</v>
      </c>
      <c r="D14" s="2" t="s">
        <v>89</v>
      </c>
      <c r="E14" s="4" t="b">
        <v>1</v>
      </c>
      <c r="F14" s="3" t="s">
        <v>145</v>
      </c>
      <c r="G14" s="4" t="s">
        <v>8147</v>
      </c>
      <c r="H14" s="2" t="s">
        <v>146</v>
      </c>
      <c r="N14" s="2" t="s">
        <v>76</v>
      </c>
      <c r="P14" s="2" t="s">
        <v>147</v>
      </c>
      <c r="R14" s="4"/>
      <c r="T14" s="2" t="s">
        <v>148</v>
      </c>
      <c r="U14" s="2" t="s">
        <v>149</v>
      </c>
      <c r="V14" s="2" t="s">
        <v>56</v>
      </c>
      <c r="W14" s="2" t="str">
        <f>VLOOKUP(  G14, Countries!A:H,8,FALSE)</f>
        <v>94279771-0dd8-44b8-955b-275714b1489b</v>
      </c>
      <c r="X14" s="2" t="str">
        <f>VLOOKUP(D14,Entity_types!A:F,6,FALSE)</f>
        <v>bf4d83f9-5064-4958-af6e-e4c21b2e4880</v>
      </c>
      <c r="Z14" s="4">
        <f t="shared" si="0"/>
        <v>1</v>
      </c>
      <c r="AA14" s="4">
        <f t="shared" si="1"/>
        <v>1</v>
      </c>
    </row>
    <row r="15" spans="1:27" ht="12.75" x14ac:dyDescent="0.2">
      <c r="A15" s="1">
        <v>44346.830295277774</v>
      </c>
      <c r="B15" s="2" t="s">
        <v>150</v>
      </c>
      <c r="D15" s="2" t="s">
        <v>48</v>
      </c>
      <c r="F15" s="3" t="s">
        <v>151</v>
      </c>
      <c r="G15" s="4" t="s">
        <v>8147</v>
      </c>
      <c r="H15" s="2" t="s">
        <v>152</v>
      </c>
      <c r="K15" s="2" t="s">
        <v>153</v>
      </c>
      <c r="L15" s="2">
        <v>1011046942</v>
      </c>
      <c r="N15" s="2" t="s">
        <v>154</v>
      </c>
      <c r="P15" s="2" t="s">
        <v>155</v>
      </c>
      <c r="R15" s="4"/>
      <c r="S15" s="2">
        <v>4</v>
      </c>
      <c r="T15" s="2" t="s">
        <v>156</v>
      </c>
      <c r="U15" s="2" t="s">
        <v>157</v>
      </c>
      <c r="V15" s="2" t="s">
        <v>56</v>
      </c>
      <c r="W15" s="2" t="str">
        <f>VLOOKUP(  G15, Countries!A:H,8,FALSE)</f>
        <v>94279771-0dd8-44b8-955b-275714b1489b</v>
      </c>
      <c r="X15" s="2" t="str">
        <f>VLOOKUP(D15,Entity_types!A:F,6,FALSE)</f>
        <v>0d51a686-652b-478f-9502-50b11abafa54</v>
      </c>
      <c r="Z15" s="4">
        <f t="shared" si="0"/>
        <v>1</v>
      </c>
      <c r="AA15" s="4">
        <f t="shared" si="1"/>
        <v>1</v>
      </c>
    </row>
    <row r="16" spans="1:27" ht="12.75" x14ac:dyDescent="0.2">
      <c r="A16" s="1">
        <v>44346.830332164347</v>
      </c>
      <c r="B16" s="2" t="s">
        <v>158</v>
      </c>
      <c r="D16" s="2" t="s">
        <v>48</v>
      </c>
      <c r="F16" s="3" t="s">
        <v>159</v>
      </c>
      <c r="G16" s="4" t="s">
        <v>8147</v>
      </c>
      <c r="H16" s="2" t="s">
        <v>160</v>
      </c>
      <c r="K16" s="2" t="s">
        <v>161</v>
      </c>
      <c r="L16" s="2" t="s">
        <v>162</v>
      </c>
      <c r="N16" s="2" t="s">
        <v>163</v>
      </c>
      <c r="P16" s="2" t="s">
        <v>164</v>
      </c>
      <c r="R16" s="4"/>
      <c r="S16" s="2">
        <v>1039</v>
      </c>
      <c r="T16" s="2" t="s">
        <v>165</v>
      </c>
      <c r="U16" s="2" t="s">
        <v>166</v>
      </c>
      <c r="V16" s="2" t="s">
        <v>56</v>
      </c>
      <c r="W16" s="2" t="str">
        <f>VLOOKUP(  G16, Countries!A:H,8,FALSE)</f>
        <v>94279771-0dd8-44b8-955b-275714b1489b</v>
      </c>
      <c r="X16" s="2" t="str">
        <f>VLOOKUP(D16,Entity_types!A:F,6,FALSE)</f>
        <v>0d51a686-652b-478f-9502-50b11abafa54</v>
      </c>
      <c r="Z16" s="4">
        <f t="shared" si="0"/>
        <v>1</v>
      </c>
      <c r="AA16" s="4">
        <f t="shared" si="1"/>
        <v>1</v>
      </c>
    </row>
    <row r="17" spans="1:27" ht="12.75" x14ac:dyDescent="0.2">
      <c r="A17" s="1">
        <v>44346.830368495372</v>
      </c>
      <c r="B17" s="2" t="s">
        <v>167</v>
      </c>
      <c r="D17" s="2" t="s">
        <v>96</v>
      </c>
      <c r="F17" s="3" t="s">
        <v>168</v>
      </c>
      <c r="G17" s="4" t="s">
        <v>8147</v>
      </c>
      <c r="H17" s="2" t="s">
        <v>169</v>
      </c>
      <c r="K17" s="2" t="s">
        <v>170</v>
      </c>
      <c r="L17" s="2">
        <v>1024009446</v>
      </c>
      <c r="N17" s="2" t="s">
        <v>171</v>
      </c>
      <c r="P17" s="2" t="s">
        <v>172</v>
      </c>
      <c r="R17" s="4"/>
      <c r="S17" s="2">
        <v>1059</v>
      </c>
      <c r="T17" s="2" t="s">
        <v>173</v>
      </c>
      <c r="U17" s="2" t="s">
        <v>174</v>
      </c>
      <c r="V17" s="2" t="s">
        <v>56</v>
      </c>
      <c r="W17" s="2" t="str">
        <f>VLOOKUP(  G17, Countries!A:H,8,FALSE)</f>
        <v>94279771-0dd8-44b8-955b-275714b1489b</v>
      </c>
      <c r="X17" s="2" t="str">
        <f>VLOOKUP(D17,Entity_types!A:F,6,FALSE)</f>
        <v>ec8c01a4-0fe9-424e-b08d-3bc252e7ac53</v>
      </c>
      <c r="Z17" s="4">
        <f t="shared" si="0"/>
        <v>1</v>
      </c>
      <c r="AA17" s="4">
        <f t="shared" si="1"/>
        <v>1</v>
      </c>
    </row>
    <row r="18" spans="1:27" ht="12.75" x14ac:dyDescent="0.2">
      <c r="A18" s="1">
        <v>44346.830405266199</v>
      </c>
      <c r="B18" s="2" t="s">
        <v>175</v>
      </c>
      <c r="D18" s="2" t="s">
        <v>48</v>
      </c>
      <c r="F18" s="3" t="s">
        <v>176</v>
      </c>
      <c r="G18" s="4" t="s">
        <v>8147</v>
      </c>
      <c r="H18" s="2" t="s">
        <v>177</v>
      </c>
      <c r="K18" s="2" t="s">
        <v>178</v>
      </c>
      <c r="L18" s="2">
        <v>1018002152</v>
      </c>
      <c r="N18" s="2" t="s">
        <v>179</v>
      </c>
      <c r="P18" s="2" t="s">
        <v>180</v>
      </c>
      <c r="R18" s="4"/>
      <c r="S18" s="2">
        <v>710</v>
      </c>
      <c r="T18" s="2" t="s">
        <v>181</v>
      </c>
      <c r="U18" s="2" t="s">
        <v>182</v>
      </c>
      <c r="V18" s="2" t="s">
        <v>56</v>
      </c>
      <c r="W18" s="2" t="str">
        <f>VLOOKUP(  G18, Countries!A:H,8,FALSE)</f>
        <v>94279771-0dd8-44b8-955b-275714b1489b</v>
      </c>
      <c r="X18" s="2" t="str">
        <f>VLOOKUP(D18,Entity_types!A:F,6,FALSE)</f>
        <v>0d51a686-652b-478f-9502-50b11abafa54</v>
      </c>
      <c r="Z18" s="4">
        <f t="shared" si="0"/>
        <v>1</v>
      </c>
      <c r="AA18" s="4">
        <f t="shared" si="1"/>
        <v>1</v>
      </c>
    </row>
    <row r="19" spans="1:27" ht="12.75" x14ac:dyDescent="0.2">
      <c r="A19" s="1">
        <v>44346.830441365746</v>
      </c>
      <c r="B19" s="2" t="s">
        <v>183</v>
      </c>
      <c r="D19" s="2" t="s">
        <v>48</v>
      </c>
      <c r="F19" s="3" t="s">
        <v>184</v>
      </c>
      <c r="G19" s="4" t="s">
        <v>8147</v>
      </c>
      <c r="H19" s="2" t="s">
        <v>185</v>
      </c>
      <c r="K19" s="2" t="s">
        <v>186</v>
      </c>
      <c r="L19" s="2">
        <v>58001000537</v>
      </c>
      <c r="N19" s="2" t="s">
        <v>187</v>
      </c>
      <c r="P19" s="2" t="s">
        <v>188</v>
      </c>
      <c r="R19" s="4"/>
      <c r="S19" s="2">
        <v>145</v>
      </c>
      <c r="T19" s="2" t="s">
        <v>189</v>
      </c>
      <c r="U19" s="2" t="s">
        <v>190</v>
      </c>
      <c r="V19" s="2" t="s">
        <v>56</v>
      </c>
      <c r="W19" s="2" t="str">
        <f>VLOOKUP(  G19, Countries!A:H,8,FALSE)</f>
        <v>94279771-0dd8-44b8-955b-275714b1489b</v>
      </c>
      <c r="X19" s="2" t="str">
        <f>VLOOKUP(D19,Entity_types!A:F,6,FALSE)</f>
        <v>0d51a686-652b-478f-9502-50b11abafa54</v>
      </c>
      <c r="Z19" s="4">
        <f t="shared" si="0"/>
        <v>1</v>
      </c>
      <c r="AA19" s="4">
        <f t="shared" si="1"/>
        <v>1</v>
      </c>
    </row>
    <row r="20" spans="1:27" ht="12.75" x14ac:dyDescent="0.2">
      <c r="A20" s="1">
        <v>44346.830478125004</v>
      </c>
      <c r="B20" s="2" t="s">
        <v>191</v>
      </c>
      <c r="D20" s="2" t="s">
        <v>48</v>
      </c>
      <c r="F20" s="3" t="s">
        <v>192</v>
      </c>
      <c r="G20" s="4" t="s">
        <v>8147</v>
      </c>
      <c r="H20" s="2" t="s">
        <v>193</v>
      </c>
      <c r="K20" s="2" t="s">
        <v>194</v>
      </c>
      <c r="L20" s="2">
        <v>1010007890</v>
      </c>
      <c r="N20" s="2" t="s">
        <v>195</v>
      </c>
      <c r="P20" s="2" t="s">
        <v>196</v>
      </c>
      <c r="R20" s="4"/>
      <c r="S20" s="2">
        <v>1221</v>
      </c>
      <c r="T20" s="2" t="s">
        <v>197</v>
      </c>
      <c r="U20" s="2" t="s">
        <v>198</v>
      </c>
      <c r="V20" s="2" t="s">
        <v>56</v>
      </c>
      <c r="W20" s="2" t="str">
        <f>VLOOKUP(  G20, Countries!A:H,8,FALSE)</f>
        <v>94279771-0dd8-44b8-955b-275714b1489b</v>
      </c>
      <c r="X20" s="2" t="str">
        <f>VLOOKUP(D20,Entity_types!A:F,6,FALSE)</f>
        <v>0d51a686-652b-478f-9502-50b11abafa54</v>
      </c>
      <c r="Z20" s="4">
        <f t="shared" si="0"/>
        <v>1</v>
      </c>
      <c r="AA20" s="4">
        <f t="shared" si="1"/>
        <v>1</v>
      </c>
    </row>
    <row r="21" spans="1:27" ht="12.75" x14ac:dyDescent="0.2">
      <c r="A21" s="1">
        <v>44346.830514155095</v>
      </c>
      <c r="B21" s="2" t="s">
        <v>199</v>
      </c>
      <c r="D21" s="2" t="s">
        <v>48</v>
      </c>
      <c r="F21" s="3" t="s">
        <v>200</v>
      </c>
      <c r="G21" s="4" t="s">
        <v>8147</v>
      </c>
      <c r="H21" s="2" t="s">
        <v>201</v>
      </c>
      <c r="K21" s="2" t="s">
        <v>202</v>
      </c>
      <c r="L21" s="2">
        <v>1008002066</v>
      </c>
      <c r="N21" s="2" t="s">
        <v>203</v>
      </c>
      <c r="P21" s="2" t="s">
        <v>204</v>
      </c>
      <c r="R21" s="4"/>
      <c r="S21" s="2">
        <v>731</v>
      </c>
      <c r="T21" s="2" t="s">
        <v>205</v>
      </c>
      <c r="U21" s="2" t="s">
        <v>206</v>
      </c>
      <c r="V21" s="2" t="s">
        <v>56</v>
      </c>
      <c r="W21" s="2" t="str">
        <f>VLOOKUP(  G21, Countries!A:H,8,FALSE)</f>
        <v>94279771-0dd8-44b8-955b-275714b1489b</v>
      </c>
      <c r="X21" s="2" t="str">
        <f>VLOOKUP(D21,Entity_types!A:F,6,FALSE)</f>
        <v>0d51a686-652b-478f-9502-50b11abafa54</v>
      </c>
      <c r="Z21" s="4">
        <f t="shared" si="0"/>
        <v>1</v>
      </c>
      <c r="AA21" s="4">
        <f t="shared" si="1"/>
        <v>1</v>
      </c>
    </row>
    <row r="22" spans="1:27" ht="12.75" x14ac:dyDescent="0.2">
      <c r="A22" s="1">
        <v>44346.830550983796</v>
      </c>
      <c r="B22" s="2" t="s">
        <v>207</v>
      </c>
      <c r="D22" s="2" t="s">
        <v>48</v>
      </c>
      <c r="F22" s="3" t="s">
        <v>208</v>
      </c>
      <c r="G22" s="4" t="s">
        <v>8147</v>
      </c>
      <c r="H22" s="2" t="s">
        <v>209</v>
      </c>
      <c r="K22" s="2" t="s">
        <v>202</v>
      </c>
      <c r="L22" s="2">
        <v>1008002066</v>
      </c>
      <c r="N22" s="2" t="s">
        <v>210</v>
      </c>
      <c r="P22" s="2" t="s">
        <v>211</v>
      </c>
      <c r="R22" s="4"/>
      <c r="S22" s="2">
        <v>571</v>
      </c>
      <c r="T22" s="2" t="s">
        <v>212</v>
      </c>
      <c r="U22" s="2" t="s">
        <v>213</v>
      </c>
      <c r="V22" s="2" t="s">
        <v>56</v>
      </c>
      <c r="W22" s="2" t="str">
        <f>VLOOKUP(  G22, Countries!A:H,8,FALSE)</f>
        <v>94279771-0dd8-44b8-955b-275714b1489b</v>
      </c>
      <c r="X22" s="2" t="str">
        <f>VLOOKUP(D22,Entity_types!A:F,6,FALSE)</f>
        <v>0d51a686-652b-478f-9502-50b11abafa54</v>
      </c>
      <c r="Z22" s="4">
        <f t="shared" si="0"/>
        <v>1</v>
      </c>
      <c r="AA22" s="4">
        <f t="shared" si="1"/>
        <v>1</v>
      </c>
    </row>
    <row r="23" spans="1:27" ht="12.75" x14ac:dyDescent="0.2">
      <c r="A23" s="1">
        <v>44346.830587546297</v>
      </c>
      <c r="B23" s="2" t="s">
        <v>214</v>
      </c>
      <c r="D23" s="2" t="s">
        <v>48</v>
      </c>
      <c r="F23" s="3" t="s">
        <v>215</v>
      </c>
      <c r="G23" s="4" t="s">
        <v>8147</v>
      </c>
      <c r="H23" s="2" t="s">
        <v>216</v>
      </c>
      <c r="K23" s="2" t="s">
        <v>217</v>
      </c>
      <c r="L23" s="2">
        <v>1036001643</v>
      </c>
      <c r="N23" s="2" t="s">
        <v>218</v>
      </c>
      <c r="P23" s="2" t="s">
        <v>219</v>
      </c>
      <c r="R23" s="4"/>
      <c r="S23" s="2">
        <v>1329</v>
      </c>
      <c r="T23" s="2" t="s">
        <v>220</v>
      </c>
      <c r="U23" s="2" t="s">
        <v>221</v>
      </c>
      <c r="V23" s="2" t="s">
        <v>56</v>
      </c>
      <c r="W23" s="2" t="str">
        <f>VLOOKUP(  G23, Countries!A:H,8,FALSE)</f>
        <v>94279771-0dd8-44b8-955b-275714b1489b</v>
      </c>
      <c r="X23" s="2" t="str">
        <f>VLOOKUP(D23,Entity_types!A:F,6,FALSE)</f>
        <v>0d51a686-652b-478f-9502-50b11abafa54</v>
      </c>
      <c r="Z23" s="4">
        <f t="shared" si="0"/>
        <v>1</v>
      </c>
      <c r="AA23" s="4">
        <f t="shared" si="1"/>
        <v>1</v>
      </c>
    </row>
    <row r="24" spans="1:27" ht="12.75" x14ac:dyDescent="0.2">
      <c r="A24" s="1">
        <v>44346.830626354167</v>
      </c>
      <c r="B24" s="2" t="s">
        <v>222</v>
      </c>
      <c r="D24" s="2" t="s">
        <v>48</v>
      </c>
      <c r="F24" s="3" t="s">
        <v>223</v>
      </c>
      <c r="G24" s="4" t="s">
        <v>8147</v>
      </c>
      <c r="H24" s="2" t="s">
        <v>224</v>
      </c>
      <c r="K24" s="2" t="s">
        <v>225</v>
      </c>
      <c r="L24" s="2" t="s">
        <v>226</v>
      </c>
      <c r="N24" s="2" t="s">
        <v>227</v>
      </c>
      <c r="P24" s="2" t="s">
        <v>228</v>
      </c>
      <c r="R24" s="4"/>
      <c r="S24" s="2">
        <v>1314</v>
      </c>
      <c r="T24" s="2" t="s">
        <v>229</v>
      </c>
      <c r="U24" s="2" t="s">
        <v>230</v>
      </c>
      <c r="V24" s="2" t="s">
        <v>56</v>
      </c>
      <c r="W24" s="2" t="str">
        <f>VLOOKUP(  G24, Countries!A:H,8,FALSE)</f>
        <v>94279771-0dd8-44b8-955b-275714b1489b</v>
      </c>
      <c r="X24" s="2" t="str">
        <f>VLOOKUP(D24,Entity_types!A:F,6,FALSE)</f>
        <v>0d51a686-652b-478f-9502-50b11abafa54</v>
      </c>
      <c r="Z24" s="4">
        <f t="shared" si="0"/>
        <v>1</v>
      </c>
      <c r="AA24" s="4">
        <f t="shared" si="1"/>
        <v>1</v>
      </c>
    </row>
    <row r="25" spans="1:27" ht="12.75" x14ac:dyDescent="0.2">
      <c r="A25" s="1">
        <v>44346.830663831017</v>
      </c>
      <c r="B25" s="2" t="s">
        <v>231</v>
      </c>
      <c r="D25" s="2" t="s">
        <v>48</v>
      </c>
      <c r="F25" s="3" t="s">
        <v>232</v>
      </c>
      <c r="G25" s="4" t="s">
        <v>8147</v>
      </c>
      <c r="H25" s="2" t="s">
        <v>233</v>
      </c>
      <c r="K25" s="2" t="s">
        <v>234</v>
      </c>
      <c r="L25" s="2">
        <v>61002017346</v>
      </c>
      <c r="N25" s="2" t="s">
        <v>235</v>
      </c>
      <c r="P25" s="2" t="s">
        <v>236</v>
      </c>
      <c r="R25" s="4"/>
      <c r="S25" s="2">
        <v>642</v>
      </c>
      <c r="T25" s="2" t="s">
        <v>237</v>
      </c>
      <c r="U25" s="2" t="s">
        <v>238</v>
      </c>
      <c r="V25" s="2" t="s">
        <v>56</v>
      </c>
      <c r="W25" s="2" t="str">
        <f>VLOOKUP(  G25, Countries!A:H,8,FALSE)</f>
        <v>94279771-0dd8-44b8-955b-275714b1489b</v>
      </c>
      <c r="X25" s="2" t="str">
        <f>VLOOKUP(D25,Entity_types!A:F,6,FALSE)</f>
        <v>0d51a686-652b-478f-9502-50b11abafa54</v>
      </c>
      <c r="Z25" s="4">
        <f t="shared" si="0"/>
        <v>1</v>
      </c>
      <c r="AA25" s="4">
        <f t="shared" si="1"/>
        <v>1</v>
      </c>
    </row>
    <row r="26" spans="1:27" ht="12.75" x14ac:dyDescent="0.2">
      <c r="A26" s="1">
        <v>44346.830700231483</v>
      </c>
      <c r="B26" s="2" t="s">
        <v>239</v>
      </c>
      <c r="D26" s="2" t="s">
        <v>48</v>
      </c>
      <c r="F26" s="3" t="s">
        <v>240</v>
      </c>
      <c r="G26" s="4" t="s">
        <v>8147</v>
      </c>
      <c r="H26" s="2" t="s">
        <v>241</v>
      </c>
      <c r="K26" s="2" t="s">
        <v>242</v>
      </c>
      <c r="L26" s="2">
        <v>61006008539</v>
      </c>
      <c r="N26" s="2" t="s">
        <v>243</v>
      </c>
      <c r="P26" s="2" t="s">
        <v>244</v>
      </c>
      <c r="R26" s="4"/>
      <c r="S26" s="2">
        <v>693</v>
      </c>
      <c r="T26" s="2" t="s">
        <v>245</v>
      </c>
      <c r="U26" s="2" t="s">
        <v>246</v>
      </c>
      <c r="V26" s="2" t="s">
        <v>56</v>
      </c>
      <c r="W26" s="2" t="str">
        <f>VLOOKUP(  G26, Countries!A:H,8,FALSE)</f>
        <v>94279771-0dd8-44b8-955b-275714b1489b</v>
      </c>
      <c r="X26" s="2" t="str">
        <f>VLOOKUP(D26,Entity_types!A:F,6,FALSE)</f>
        <v>0d51a686-652b-478f-9502-50b11abafa54</v>
      </c>
      <c r="Z26" s="4">
        <f t="shared" si="0"/>
        <v>1</v>
      </c>
      <c r="AA26" s="4">
        <f t="shared" si="1"/>
        <v>1</v>
      </c>
    </row>
    <row r="27" spans="1:27" ht="12.75" x14ac:dyDescent="0.2">
      <c r="A27" s="1">
        <v>44346.830736435186</v>
      </c>
      <c r="B27" s="2" t="s">
        <v>247</v>
      </c>
      <c r="D27" s="2" t="s">
        <v>48</v>
      </c>
      <c r="F27" s="3" t="s">
        <v>248</v>
      </c>
      <c r="G27" s="4" t="s">
        <v>8147</v>
      </c>
      <c r="H27" s="2" t="s">
        <v>249</v>
      </c>
      <c r="K27" s="2" t="s">
        <v>250</v>
      </c>
      <c r="L27" s="2">
        <v>1791032596</v>
      </c>
      <c r="N27" s="2" t="s">
        <v>251</v>
      </c>
      <c r="P27" s="2" t="s">
        <v>252</v>
      </c>
      <c r="R27" s="4"/>
      <c r="S27" s="2">
        <v>1044</v>
      </c>
      <c r="T27" s="2" t="s">
        <v>253</v>
      </c>
      <c r="U27" s="2" t="s">
        <v>254</v>
      </c>
      <c r="V27" s="2" t="s">
        <v>56</v>
      </c>
      <c r="W27" s="2" t="str">
        <f>VLOOKUP(  G27, Countries!A:H,8,FALSE)</f>
        <v>94279771-0dd8-44b8-955b-275714b1489b</v>
      </c>
      <c r="X27" s="2" t="str">
        <f>VLOOKUP(D27,Entity_types!A:F,6,FALSE)</f>
        <v>0d51a686-652b-478f-9502-50b11abafa54</v>
      </c>
      <c r="Z27" s="4">
        <f t="shared" si="0"/>
        <v>1</v>
      </c>
      <c r="AA27" s="4">
        <f t="shared" si="1"/>
        <v>1</v>
      </c>
    </row>
    <row r="28" spans="1:27" ht="12.75" x14ac:dyDescent="0.2">
      <c r="A28" s="1">
        <v>44346.830773009264</v>
      </c>
      <c r="B28" s="2" t="s">
        <v>255</v>
      </c>
      <c r="D28" s="2" t="s">
        <v>48</v>
      </c>
      <c r="F28" s="3" t="s">
        <v>256</v>
      </c>
      <c r="G28" s="4" t="s">
        <v>8147</v>
      </c>
      <c r="H28" s="2" t="s">
        <v>257</v>
      </c>
      <c r="K28" s="2" t="s">
        <v>258</v>
      </c>
      <c r="L28" s="2" t="s">
        <v>259</v>
      </c>
      <c r="N28" s="2" t="s">
        <v>260</v>
      </c>
      <c r="P28" s="2" t="s">
        <v>261</v>
      </c>
      <c r="R28" s="4"/>
      <c r="S28" s="2">
        <v>666</v>
      </c>
      <c r="T28" s="2" t="s">
        <v>262</v>
      </c>
      <c r="U28" s="2" t="s">
        <v>263</v>
      </c>
      <c r="V28" s="2" t="s">
        <v>56</v>
      </c>
      <c r="W28" s="2" t="str">
        <f>VLOOKUP(  G28, Countries!A:H,8,FALSE)</f>
        <v>94279771-0dd8-44b8-955b-275714b1489b</v>
      </c>
      <c r="X28" s="2" t="str">
        <f>VLOOKUP(D28,Entity_types!A:F,6,FALSE)</f>
        <v>0d51a686-652b-478f-9502-50b11abafa54</v>
      </c>
      <c r="Z28" s="4">
        <f t="shared" si="0"/>
        <v>1</v>
      </c>
      <c r="AA28" s="4">
        <f t="shared" si="1"/>
        <v>1</v>
      </c>
    </row>
    <row r="29" spans="1:27" ht="12.75" x14ac:dyDescent="0.2">
      <c r="A29" s="1">
        <v>44346.830809999999</v>
      </c>
      <c r="B29" s="2" t="s">
        <v>264</v>
      </c>
      <c r="D29" s="2" t="s">
        <v>48</v>
      </c>
      <c r="F29" s="3" t="s">
        <v>265</v>
      </c>
      <c r="G29" s="4" t="s">
        <v>8147</v>
      </c>
      <c r="H29" s="2" t="s">
        <v>266</v>
      </c>
      <c r="K29" s="2" t="s">
        <v>267</v>
      </c>
      <c r="L29" s="2">
        <v>1027058252</v>
      </c>
      <c r="N29" s="2" t="s">
        <v>76</v>
      </c>
      <c r="P29" s="2" t="s">
        <v>268</v>
      </c>
      <c r="R29" s="4"/>
      <c r="T29" s="2" t="s">
        <v>269</v>
      </c>
      <c r="U29" s="2" t="s">
        <v>270</v>
      </c>
      <c r="V29" s="2" t="s">
        <v>56</v>
      </c>
      <c r="W29" s="2" t="str">
        <f>VLOOKUP(  G29, Countries!A:H,8,FALSE)</f>
        <v>94279771-0dd8-44b8-955b-275714b1489b</v>
      </c>
      <c r="X29" s="2" t="str">
        <f>VLOOKUP(D29,Entity_types!A:F,6,FALSE)</f>
        <v>0d51a686-652b-478f-9502-50b11abafa54</v>
      </c>
      <c r="Z29" s="4">
        <f t="shared" si="0"/>
        <v>1</v>
      </c>
      <c r="AA29" s="4">
        <f t="shared" si="1"/>
        <v>1</v>
      </c>
    </row>
    <row r="30" spans="1:27" ht="12.75" x14ac:dyDescent="0.2">
      <c r="A30" s="1">
        <v>44346.830846516204</v>
      </c>
      <c r="B30" s="2" t="s">
        <v>271</v>
      </c>
      <c r="D30" s="2" t="s">
        <v>48</v>
      </c>
      <c r="F30" s="3" t="s">
        <v>272</v>
      </c>
      <c r="G30" s="4" t="s">
        <v>8147</v>
      </c>
      <c r="H30" s="2" t="s">
        <v>273</v>
      </c>
      <c r="K30" s="2" t="s">
        <v>274</v>
      </c>
      <c r="L30" s="2" t="s">
        <v>275</v>
      </c>
      <c r="N30" s="2" t="s">
        <v>276</v>
      </c>
      <c r="P30" s="2" t="s">
        <v>277</v>
      </c>
      <c r="R30" s="4"/>
      <c r="S30" s="2">
        <v>1208</v>
      </c>
      <c r="T30" s="2" t="s">
        <v>278</v>
      </c>
      <c r="U30" s="2" t="s">
        <v>279</v>
      </c>
      <c r="V30" s="2" t="s">
        <v>56</v>
      </c>
      <c r="W30" s="2" t="str">
        <f>VLOOKUP(  G30, Countries!A:H,8,FALSE)</f>
        <v>94279771-0dd8-44b8-955b-275714b1489b</v>
      </c>
      <c r="X30" s="2" t="str">
        <f>VLOOKUP(D30,Entity_types!A:F,6,FALSE)</f>
        <v>0d51a686-652b-478f-9502-50b11abafa54</v>
      </c>
      <c r="Z30" s="4">
        <f t="shared" si="0"/>
        <v>1</v>
      </c>
      <c r="AA30" s="4">
        <f t="shared" si="1"/>
        <v>1</v>
      </c>
    </row>
    <row r="31" spans="1:27" ht="12.75" x14ac:dyDescent="0.2">
      <c r="A31" s="1">
        <v>44346.830883761577</v>
      </c>
      <c r="B31" s="2" t="s">
        <v>280</v>
      </c>
      <c r="D31" s="2" t="s">
        <v>48</v>
      </c>
      <c r="F31" s="3" t="s">
        <v>281</v>
      </c>
      <c r="G31" s="4" t="s">
        <v>8147</v>
      </c>
      <c r="H31" s="2" t="s">
        <v>282</v>
      </c>
      <c r="K31" s="2" t="s">
        <v>283</v>
      </c>
      <c r="L31" s="2">
        <v>39001003530</v>
      </c>
      <c r="N31" s="2" t="s">
        <v>76</v>
      </c>
      <c r="P31" s="2" t="s">
        <v>284</v>
      </c>
      <c r="R31" s="4"/>
      <c r="S31" s="2">
        <v>599</v>
      </c>
      <c r="T31" s="2" t="s">
        <v>285</v>
      </c>
      <c r="U31" s="2" t="s">
        <v>286</v>
      </c>
      <c r="V31" s="2" t="s">
        <v>56</v>
      </c>
      <c r="W31" s="2" t="str">
        <f>VLOOKUP(  G31, Countries!A:H,8,FALSE)</f>
        <v>94279771-0dd8-44b8-955b-275714b1489b</v>
      </c>
      <c r="X31" s="2" t="str">
        <f>VLOOKUP(D31,Entity_types!A:F,6,FALSE)</f>
        <v>0d51a686-652b-478f-9502-50b11abafa54</v>
      </c>
      <c r="Z31" s="4">
        <f t="shared" si="0"/>
        <v>1</v>
      </c>
      <c r="AA31" s="4">
        <f t="shared" si="1"/>
        <v>1</v>
      </c>
    </row>
    <row r="32" spans="1:27" ht="12.75" x14ac:dyDescent="0.2">
      <c r="A32" s="1">
        <v>44346.830920370368</v>
      </c>
      <c r="B32" s="2" t="s">
        <v>287</v>
      </c>
      <c r="D32" s="2" t="s">
        <v>48</v>
      </c>
      <c r="F32" s="3" t="s">
        <v>288</v>
      </c>
      <c r="G32" s="4" t="s">
        <v>8147</v>
      </c>
      <c r="H32" s="2" t="s">
        <v>289</v>
      </c>
      <c r="K32" s="2" t="s">
        <v>290</v>
      </c>
      <c r="L32" s="2" t="s">
        <v>291</v>
      </c>
      <c r="N32" s="2" t="s">
        <v>76</v>
      </c>
      <c r="P32" s="2" t="s">
        <v>292</v>
      </c>
      <c r="R32" s="4"/>
      <c r="S32" s="2">
        <v>189</v>
      </c>
      <c r="T32" s="2" t="s">
        <v>293</v>
      </c>
      <c r="U32" s="2" t="s">
        <v>294</v>
      </c>
      <c r="V32" s="2" t="s">
        <v>56</v>
      </c>
      <c r="W32" s="2" t="str">
        <f>VLOOKUP(  G32, Countries!A:H,8,FALSE)</f>
        <v>94279771-0dd8-44b8-955b-275714b1489b</v>
      </c>
      <c r="X32" s="2" t="str">
        <f>VLOOKUP(D32,Entity_types!A:F,6,FALSE)</f>
        <v>0d51a686-652b-478f-9502-50b11abafa54</v>
      </c>
      <c r="Z32" s="4">
        <f t="shared" si="0"/>
        <v>1</v>
      </c>
      <c r="AA32" s="4">
        <f t="shared" si="1"/>
        <v>1</v>
      </c>
    </row>
    <row r="33" spans="1:27" ht="12.75" x14ac:dyDescent="0.2">
      <c r="A33" s="1">
        <v>44346.83095664352</v>
      </c>
      <c r="B33" s="2" t="s">
        <v>295</v>
      </c>
      <c r="D33" s="2" t="s">
        <v>96</v>
      </c>
      <c r="F33" s="3" t="s">
        <v>296</v>
      </c>
      <c r="G33" s="4" t="s">
        <v>8147</v>
      </c>
      <c r="H33" s="2" t="s">
        <v>297</v>
      </c>
      <c r="K33" s="2" t="s">
        <v>298</v>
      </c>
      <c r="N33" s="2" t="s">
        <v>299</v>
      </c>
      <c r="P33" s="2" t="s">
        <v>300</v>
      </c>
      <c r="R33" s="4"/>
      <c r="S33" s="2">
        <v>1371</v>
      </c>
      <c r="T33" s="2" t="s">
        <v>301</v>
      </c>
      <c r="U33" s="2" t="s">
        <v>302</v>
      </c>
      <c r="V33" s="2" t="s">
        <v>56</v>
      </c>
      <c r="W33" s="2" t="str">
        <f>VLOOKUP(  G33, Countries!A:H,8,FALSE)</f>
        <v>94279771-0dd8-44b8-955b-275714b1489b</v>
      </c>
      <c r="X33" s="2" t="str">
        <f>VLOOKUP(D33,Entity_types!A:F,6,FALSE)</f>
        <v>ec8c01a4-0fe9-424e-b08d-3bc252e7ac53</v>
      </c>
      <c r="Z33" s="4">
        <f t="shared" si="0"/>
        <v>1</v>
      </c>
      <c r="AA33" s="4">
        <f t="shared" si="1"/>
        <v>1</v>
      </c>
    </row>
    <row r="34" spans="1:27" ht="12.75" x14ac:dyDescent="0.2">
      <c r="A34" s="1">
        <v>44346.83099534722</v>
      </c>
      <c r="B34" s="2" t="s">
        <v>303</v>
      </c>
      <c r="D34" s="2" t="s">
        <v>48</v>
      </c>
      <c r="F34" s="3" t="s">
        <v>304</v>
      </c>
      <c r="G34" s="4" t="s">
        <v>8147</v>
      </c>
      <c r="H34" s="2" t="s">
        <v>305</v>
      </c>
      <c r="K34" s="2" t="s">
        <v>306</v>
      </c>
      <c r="L34" s="2">
        <v>61001017978</v>
      </c>
      <c r="N34" s="2" t="s">
        <v>307</v>
      </c>
      <c r="P34" s="2" t="s">
        <v>308</v>
      </c>
      <c r="R34" s="4"/>
      <c r="S34" s="2">
        <v>1132</v>
      </c>
      <c r="T34" s="2" t="s">
        <v>309</v>
      </c>
      <c r="U34" s="2" t="s">
        <v>310</v>
      </c>
      <c r="V34" s="2" t="s">
        <v>56</v>
      </c>
      <c r="W34" s="2" t="str">
        <f>VLOOKUP(  G34, Countries!A:H,8,FALSE)</f>
        <v>94279771-0dd8-44b8-955b-275714b1489b</v>
      </c>
      <c r="X34" s="2" t="str">
        <f>VLOOKUP(D34,Entity_types!A:F,6,FALSE)</f>
        <v>0d51a686-652b-478f-9502-50b11abafa54</v>
      </c>
      <c r="Z34" s="4">
        <f t="shared" si="0"/>
        <v>1</v>
      </c>
      <c r="AA34" s="4">
        <f t="shared" si="1"/>
        <v>1</v>
      </c>
    </row>
    <row r="35" spans="1:27" ht="12.75" x14ac:dyDescent="0.2">
      <c r="A35" s="1">
        <v>44346.831032569447</v>
      </c>
      <c r="B35" s="2" t="s">
        <v>311</v>
      </c>
      <c r="D35" s="2" t="s">
        <v>312</v>
      </c>
      <c r="F35" s="3" t="s">
        <v>76</v>
      </c>
      <c r="G35" s="4" t="s">
        <v>8147</v>
      </c>
      <c r="H35" s="2" t="s">
        <v>313</v>
      </c>
      <c r="K35" s="2" t="s">
        <v>314</v>
      </c>
      <c r="L35" s="2">
        <v>1008041136</v>
      </c>
      <c r="N35" s="2" t="s">
        <v>76</v>
      </c>
      <c r="P35" s="2" t="s">
        <v>315</v>
      </c>
      <c r="R35" s="4"/>
      <c r="S35" s="2">
        <v>863</v>
      </c>
      <c r="T35" s="2" t="s">
        <v>316</v>
      </c>
      <c r="U35" s="2" t="s">
        <v>317</v>
      </c>
      <c r="V35" s="2" t="s">
        <v>56</v>
      </c>
      <c r="W35" s="2" t="str">
        <f>VLOOKUP(  G35, Countries!A:H,8,FALSE)</f>
        <v>94279771-0dd8-44b8-955b-275714b1489b</v>
      </c>
      <c r="X35" s="2" t="str">
        <f>VLOOKUP(D35,Entity_types!A:F,6,FALSE)</f>
        <v>f5c3c745-eaa4-4e27-a73b-badc9ebb49c0</v>
      </c>
      <c r="Z35" s="4">
        <f t="shared" si="0"/>
        <v>1045491</v>
      </c>
      <c r="AA35" s="4">
        <f t="shared" si="1"/>
        <v>1</v>
      </c>
    </row>
    <row r="36" spans="1:27" ht="12.75" x14ac:dyDescent="0.2">
      <c r="A36" s="1">
        <v>44346.831069687498</v>
      </c>
      <c r="B36" s="2" t="s">
        <v>318</v>
      </c>
      <c r="D36" s="2" t="s">
        <v>48</v>
      </c>
      <c r="F36" s="3" t="s">
        <v>319</v>
      </c>
      <c r="G36" s="4" t="s">
        <v>8147</v>
      </c>
      <c r="H36" s="2" t="s">
        <v>320</v>
      </c>
      <c r="K36" s="2" t="s">
        <v>321</v>
      </c>
      <c r="L36" s="2">
        <v>1024018880</v>
      </c>
      <c r="N36" s="2" t="s">
        <v>322</v>
      </c>
      <c r="P36" s="2" t="s">
        <v>323</v>
      </c>
      <c r="R36" s="4"/>
      <c r="S36" s="2">
        <v>1034</v>
      </c>
      <c r="T36" s="2" t="s">
        <v>324</v>
      </c>
      <c r="U36" s="2" t="s">
        <v>325</v>
      </c>
      <c r="V36" s="2" t="s">
        <v>56</v>
      </c>
      <c r="W36" s="2" t="str">
        <f>VLOOKUP(  G36, Countries!A:H,8,FALSE)</f>
        <v>94279771-0dd8-44b8-955b-275714b1489b</v>
      </c>
      <c r="X36" s="2" t="str">
        <f>VLOOKUP(D36,Entity_types!A:F,6,FALSE)</f>
        <v>0d51a686-652b-478f-9502-50b11abafa54</v>
      </c>
      <c r="Z36" s="4">
        <f t="shared" si="0"/>
        <v>1</v>
      </c>
      <c r="AA36" s="4">
        <f t="shared" si="1"/>
        <v>1</v>
      </c>
    </row>
    <row r="37" spans="1:27" ht="12.75" x14ac:dyDescent="0.2">
      <c r="A37" s="1">
        <v>44346.831105960649</v>
      </c>
      <c r="B37" s="2" t="s">
        <v>326</v>
      </c>
      <c r="D37" s="2" t="s">
        <v>48</v>
      </c>
      <c r="F37" s="3" t="s">
        <v>327</v>
      </c>
      <c r="G37" s="4" t="s">
        <v>8147</v>
      </c>
      <c r="H37" s="2" t="s">
        <v>328</v>
      </c>
      <c r="K37" s="2" t="s">
        <v>329</v>
      </c>
      <c r="L37" s="2">
        <v>1017017721</v>
      </c>
      <c r="N37" s="2" t="s">
        <v>330</v>
      </c>
      <c r="P37" s="2" t="s">
        <v>331</v>
      </c>
      <c r="R37" s="4"/>
      <c r="S37" s="2">
        <v>585</v>
      </c>
      <c r="T37" s="2" t="s">
        <v>332</v>
      </c>
      <c r="U37" s="2" t="s">
        <v>333</v>
      </c>
      <c r="V37" s="2" t="s">
        <v>56</v>
      </c>
      <c r="W37" s="2" t="str">
        <f>VLOOKUP(  G37, Countries!A:H,8,FALSE)</f>
        <v>94279771-0dd8-44b8-955b-275714b1489b</v>
      </c>
      <c r="X37" s="2" t="str">
        <f>VLOOKUP(D37,Entity_types!A:F,6,FALSE)</f>
        <v>0d51a686-652b-478f-9502-50b11abafa54</v>
      </c>
      <c r="Z37" s="4">
        <f t="shared" si="0"/>
        <v>1</v>
      </c>
      <c r="AA37" s="4">
        <f t="shared" si="1"/>
        <v>1</v>
      </c>
    </row>
    <row r="38" spans="1:27" ht="12.75" x14ac:dyDescent="0.2">
      <c r="A38" s="1">
        <v>44346.83114412037</v>
      </c>
      <c r="B38" s="2" t="s">
        <v>334</v>
      </c>
      <c r="D38" s="2" t="s">
        <v>48</v>
      </c>
      <c r="F38" s="3" t="s">
        <v>335</v>
      </c>
      <c r="G38" s="4" t="s">
        <v>8147</v>
      </c>
      <c r="H38" s="2" t="s">
        <v>336</v>
      </c>
      <c r="K38" s="2" t="s">
        <v>337</v>
      </c>
      <c r="L38" s="2">
        <v>61005000380</v>
      </c>
      <c r="N38" s="2" t="s">
        <v>338</v>
      </c>
      <c r="P38" s="2" t="s">
        <v>339</v>
      </c>
      <c r="R38" s="4"/>
      <c r="S38" s="2">
        <v>1038</v>
      </c>
      <c r="T38" s="2" t="s">
        <v>340</v>
      </c>
      <c r="U38" s="2" t="s">
        <v>341</v>
      </c>
      <c r="V38" s="2" t="s">
        <v>56</v>
      </c>
      <c r="W38" s="2" t="str">
        <f>VLOOKUP(  G38, Countries!A:H,8,FALSE)</f>
        <v>94279771-0dd8-44b8-955b-275714b1489b</v>
      </c>
      <c r="X38" s="2" t="str">
        <f>VLOOKUP(D38,Entity_types!A:F,6,FALSE)</f>
        <v>0d51a686-652b-478f-9502-50b11abafa54</v>
      </c>
      <c r="Z38" s="4">
        <f t="shared" si="0"/>
        <v>1</v>
      </c>
      <c r="AA38" s="4">
        <f t="shared" si="1"/>
        <v>1</v>
      </c>
    </row>
    <row r="39" spans="1:27" ht="12.75" x14ac:dyDescent="0.2">
      <c r="A39" s="1">
        <v>44346.83118119213</v>
      </c>
      <c r="B39" s="2" t="s">
        <v>342</v>
      </c>
      <c r="D39" s="2" t="s">
        <v>48</v>
      </c>
      <c r="F39" s="3" t="s">
        <v>343</v>
      </c>
      <c r="G39" s="4" t="s">
        <v>8147</v>
      </c>
      <c r="H39" s="2" t="s">
        <v>344</v>
      </c>
      <c r="K39" s="2" t="s">
        <v>345</v>
      </c>
      <c r="L39" s="2">
        <v>1013007102</v>
      </c>
      <c r="N39" s="2" t="s">
        <v>346</v>
      </c>
      <c r="P39" s="2" t="s">
        <v>347</v>
      </c>
      <c r="R39" s="4"/>
      <c r="S39" s="2">
        <v>93</v>
      </c>
      <c r="T39" s="2" t="s">
        <v>348</v>
      </c>
      <c r="U39" s="2" t="s">
        <v>349</v>
      </c>
      <c r="V39" s="2" t="s">
        <v>56</v>
      </c>
      <c r="W39" s="2" t="str">
        <f>VLOOKUP(  G39, Countries!A:H,8,FALSE)</f>
        <v>94279771-0dd8-44b8-955b-275714b1489b</v>
      </c>
      <c r="X39" s="2" t="str">
        <f>VLOOKUP(D39,Entity_types!A:F,6,FALSE)</f>
        <v>0d51a686-652b-478f-9502-50b11abafa54</v>
      </c>
      <c r="Z39" s="4">
        <f t="shared" si="0"/>
        <v>1</v>
      </c>
      <c r="AA39" s="4">
        <f t="shared" si="1"/>
        <v>1</v>
      </c>
    </row>
    <row r="40" spans="1:27" ht="12.75" x14ac:dyDescent="0.2">
      <c r="A40" s="1">
        <v>44346.831218425927</v>
      </c>
      <c r="B40" s="2" t="s">
        <v>350</v>
      </c>
      <c r="D40" s="2" t="s">
        <v>48</v>
      </c>
      <c r="F40" s="3" t="s">
        <v>351</v>
      </c>
      <c r="G40" s="4" t="s">
        <v>8147</v>
      </c>
      <c r="H40" s="2" t="s">
        <v>352</v>
      </c>
      <c r="K40" s="2" t="s">
        <v>353</v>
      </c>
      <c r="L40" s="2">
        <v>18001022138</v>
      </c>
      <c r="N40" s="2" t="s">
        <v>354</v>
      </c>
      <c r="P40" s="2" t="s">
        <v>355</v>
      </c>
      <c r="R40" s="4"/>
      <c r="S40" s="2">
        <v>1257</v>
      </c>
      <c r="T40" s="2" t="s">
        <v>356</v>
      </c>
      <c r="U40" s="2" t="s">
        <v>357</v>
      </c>
      <c r="V40" s="2" t="s">
        <v>56</v>
      </c>
      <c r="W40" s="2" t="str">
        <f>VLOOKUP(  G40, Countries!A:H,8,FALSE)</f>
        <v>94279771-0dd8-44b8-955b-275714b1489b</v>
      </c>
      <c r="X40" s="2" t="str">
        <f>VLOOKUP(D40,Entity_types!A:F,6,FALSE)</f>
        <v>0d51a686-652b-478f-9502-50b11abafa54</v>
      </c>
      <c r="Z40" s="4">
        <f t="shared" si="0"/>
        <v>1</v>
      </c>
      <c r="AA40" s="4">
        <f t="shared" si="1"/>
        <v>1</v>
      </c>
    </row>
    <row r="41" spans="1:27" ht="12.75" x14ac:dyDescent="0.2">
      <c r="A41" s="1">
        <v>44346.831255243058</v>
      </c>
      <c r="B41" s="2" t="s">
        <v>358</v>
      </c>
      <c r="C41" s="4" t="s">
        <v>21741</v>
      </c>
      <c r="D41" s="2" t="s">
        <v>89</v>
      </c>
      <c r="E41" s="4" t="b">
        <v>1</v>
      </c>
      <c r="F41" s="3" t="s">
        <v>359</v>
      </c>
      <c r="G41" s="4" t="s">
        <v>8147</v>
      </c>
      <c r="H41" s="2" t="s">
        <v>360</v>
      </c>
      <c r="N41" s="2" t="s">
        <v>76</v>
      </c>
      <c r="P41" s="2" t="s">
        <v>361</v>
      </c>
      <c r="R41" s="4"/>
      <c r="S41" s="2">
        <v>1207</v>
      </c>
      <c r="T41" s="2" t="s">
        <v>362</v>
      </c>
      <c r="U41" s="2" t="s">
        <v>363</v>
      </c>
      <c r="V41" s="2" t="s">
        <v>56</v>
      </c>
      <c r="W41" s="2" t="str">
        <f>VLOOKUP(  G41, Countries!A:H,8,FALSE)</f>
        <v>94279771-0dd8-44b8-955b-275714b1489b</v>
      </c>
      <c r="X41" s="2" t="str">
        <f>VLOOKUP(D41,Entity_types!A:F,6,FALSE)</f>
        <v>bf4d83f9-5064-4958-af6e-e4c21b2e4880</v>
      </c>
      <c r="Z41" s="4">
        <f t="shared" si="0"/>
        <v>1</v>
      </c>
      <c r="AA41" s="4">
        <f t="shared" si="1"/>
        <v>1</v>
      </c>
    </row>
    <row r="42" spans="1:27" ht="12.75" x14ac:dyDescent="0.2">
      <c r="A42" s="1">
        <v>44346.831292361108</v>
      </c>
      <c r="B42" s="2" t="s">
        <v>364</v>
      </c>
      <c r="D42" s="2" t="s">
        <v>48</v>
      </c>
      <c r="F42" s="3" t="s">
        <v>365</v>
      </c>
      <c r="G42" s="4" t="s">
        <v>8147</v>
      </c>
      <c r="H42" s="2" t="s">
        <v>366</v>
      </c>
      <c r="K42" s="2" t="s">
        <v>367</v>
      </c>
      <c r="L42" s="2">
        <v>1009006597</v>
      </c>
      <c r="N42" s="2" t="s">
        <v>368</v>
      </c>
      <c r="P42" s="2" t="s">
        <v>369</v>
      </c>
      <c r="R42" s="4"/>
      <c r="S42" s="2">
        <v>1173</v>
      </c>
      <c r="T42" s="2" t="s">
        <v>370</v>
      </c>
      <c r="U42" s="2" t="s">
        <v>371</v>
      </c>
      <c r="V42" s="2" t="s">
        <v>56</v>
      </c>
      <c r="W42" s="2" t="str">
        <f>VLOOKUP(  G42, Countries!A:H,8,FALSE)</f>
        <v>94279771-0dd8-44b8-955b-275714b1489b</v>
      </c>
      <c r="X42" s="2" t="str">
        <f>VLOOKUP(D42,Entity_types!A:F,6,FALSE)</f>
        <v>0d51a686-652b-478f-9502-50b11abafa54</v>
      </c>
      <c r="Z42" s="4">
        <f t="shared" si="0"/>
        <v>1</v>
      </c>
      <c r="AA42" s="4">
        <f t="shared" si="1"/>
        <v>1</v>
      </c>
    </row>
    <row r="43" spans="1:27" ht="12.75" x14ac:dyDescent="0.2">
      <c r="A43" s="1">
        <v>44346.831331180554</v>
      </c>
      <c r="B43" s="2" t="s">
        <v>372</v>
      </c>
      <c r="C43" s="4" t="s">
        <v>21741</v>
      </c>
      <c r="D43" s="2" t="s">
        <v>89</v>
      </c>
      <c r="E43" s="4" t="b">
        <v>1</v>
      </c>
      <c r="F43" s="3" t="s">
        <v>373</v>
      </c>
      <c r="G43" s="4" t="s">
        <v>8147</v>
      </c>
      <c r="H43" s="2" t="s">
        <v>374</v>
      </c>
      <c r="N43" s="2" t="s">
        <v>375</v>
      </c>
      <c r="P43" s="2" t="s">
        <v>376</v>
      </c>
      <c r="R43" s="4"/>
      <c r="S43" s="2">
        <v>1179</v>
      </c>
      <c r="T43" s="2" t="s">
        <v>377</v>
      </c>
      <c r="U43" s="2" t="s">
        <v>378</v>
      </c>
      <c r="V43" s="2" t="s">
        <v>56</v>
      </c>
      <c r="W43" s="2" t="str">
        <f>VLOOKUP(  G43, Countries!A:H,8,FALSE)</f>
        <v>94279771-0dd8-44b8-955b-275714b1489b</v>
      </c>
      <c r="X43" s="2" t="str">
        <f>VLOOKUP(D43,Entity_types!A:F,6,FALSE)</f>
        <v>bf4d83f9-5064-4958-af6e-e4c21b2e4880</v>
      </c>
      <c r="Z43" s="4">
        <f t="shared" si="0"/>
        <v>1</v>
      </c>
      <c r="AA43" s="4">
        <f t="shared" si="1"/>
        <v>1</v>
      </c>
    </row>
    <row r="44" spans="1:27" ht="12.75" x14ac:dyDescent="0.2">
      <c r="A44" s="1">
        <v>44346.831367349536</v>
      </c>
      <c r="B44" s="2" t="s">
        <v>379</v>
      </c>
      <c r="D44" s="2" t="s">
        <v>48</v>
      </c>
      <c r="F44" s="3" t="s">
        <v>380</v>
      </c>
      <c r="G44" s="4" t="s">
        <v>8147</v>
      </c>
      <c r="H44" s="2" t="s">
        <v>381</v>
      </c>
      <c r="K44" s="2" t="s">
        <v>382</v>
      </c>
      <c r="L44" s="2">
        <v>61001017464</v>
      </c>
      <c r="N44" s="2" t="s">
        <v>383</v>
      </c>
      <c r="P44" s="2" t="s">
        <v>384</v>
      </c>
      <c r="R44" s="4"/>
      <c r="S44" s="2">
        <v>541</v>
      </c>
      <c r="T44" s="2" t="s">
        <v>385</v>
      </c>
      <c r="U44" s="2" t="s">
        <v>386</v>
      </c>
      <c r="V44" s="2" t="s">
        <v>56</v>
      </c>
      <c r="W44" s="2" t="str">
        <f>VLOOKUP(  G44, Countries!A:H,8,FALSE)</f>
        <v>94279771-0dd8-44b8-955b-275714b1489b</v>
      </c>
      <c r="X44" s="2" t="str">
        <f>VLOOKUP(D44,Entity_types!A:F,6,FALSE)</f>
        <v>0d51a686-652b-478f-9502-50b11abafa54</v>
      </c>
      <c r="Z44" s="4">
        <f t="shared" si="0"/>
        <v>1</v>
      </c>
      <c r="AA44" s="4">
        <f t="shared" si="1"/>
        <v>1</v>
      </c>
    </row>
    <row r="45" spans="1:27" ht="12.75" x14ac:dyDescent="0.2">
      <c r="A45" s="1">
        <v>44346.831405034725</v>
      </c>
      <c r="B45" s="2" t="s">
        <v>387</v>
      </c>
      <c r="D45" s="2" t="s">
        <v>48</v>
      </c>
      <c r="F45" s="3" t="s">
        <v>388</v>
      </c>
      <c r="G45" s="4" t="s">
        <v>8147</v>
      </c>
      <c r="H45" s="2" t="s">
        <v>389</v>
      </c>
      <c r="K45" s="2" t="s">
        <v>390</v>
      </c>
      <c r="L45" s="2">
        <v>61001035425</v>
      </c>
      <c r="N45" s="2" t="s">
        <v>76</v>
      </c>
      <c r="P45" s="2" t="s">
        <v>391</v>
      </c>
      <c r="R45" s="4"/>
      <c r="S45" s="2">
        <v>1252</v>
      </c>
      <c r="T45" s="2" t="s">
        <v>392</v>
      </c>
      <c r="U45" s="2" t="s">
        <v>393</v>
      </c>
      <c r="V45" s="2" t="s">
        <v>56</v>
      </c>
      <c r="W45" s="2" t="str">
        <f>VLOOKUP(  G45, Countries!A:H,8,FALSE)</f>
        <v>94279771-0dd8-44b8-955b-275714b1489b</v>
      </c>
      <c r="X45" s="2" t="str">
        <f>VLOOKUP(D45,Entity_types!A:F,6,FALSE)</f>
        <v>0d51a686-652b-478f-9502-50b11abafa54</v>
      </c>
      <c r="Z45" s="4">
        <f t="shared" si="0"/>
        <v>1</v>
      </c>
      <c r="AA45" s="4">
        <f t="shared" si="1"/>
        <v>1</v>
      </c>
    </row>
    <row r="46" spans="1:27" ht="12.75" x14ac:dyDescent="0.2">
      <c r="A46" s="1">
        <v>44346.83144144676</v>
      </c>
      <c r="B46" s="2" t="s">
        <v>394</v>
      </c>
      <c r="D46" s="2" t="s">
        <v>48</v>
      </c>
      <c r="F46" s="3" t="s">
        <v>395</v>
      </c>
      <c r="G46" s="4" t="s">
        <v>8147</v>
      </c>
      <c r="H46" s="2" t="s">
        <v>396</v>
      </c>
      <c r="K46" s="2" t="s">
        <v>397</v>
      </c>
      <c r="L46" s="2">
        <v>41001026848</v>
      </c>
      <c r="N46" s="2" t="s">
        <v>76</v>
      </c>
      <c r="P46" s="2" t="s">
        <v>398</v>
      </c>
      <c r="R46" s="4"/>
      <c r="T46" s="2" t="s">
        <v>399</v>
      </c>
      <c r="U46" s="2" t="s">
        <v>400</v>
      </c>
      <c r="V46" s="2" t="s">
        <v>56</v>
      </c>
      <c r="W46" s="2" t="str">
        <f>VLOOKUP(  G46, Countries!A:H,8,FALSE)</f>
        <v>94279771-0dd8-44b8-955b-275714b1489b</v>
      </c>
      <c r="X46" s="2" t="str">
        <f>VLOOKUP(D46,Entity_types!A:F,6,FALSE)</f>
        <v>0d51a686-652b-478f-9502-50b11abafa54</v>
      </c>
      <c r="Z46" s="4">
        <f t="shared" si="0"/>
        <v>1</v>
      </c>
      <c r="AA46" s="4">
        <f t="shared" si="1"/>
        <v>1</v>
      </c>
    </row>
    <row r="47" spans="1:27" ht="12.75" x14ac:dyDescent="0.2">
      <c r="A47" s="1">
        <v>44346.831477881948</v>
      </c>
      <c r="B47" s="2" t="s">
        <v>401</v>
      </c>
      <c r="D47" s="2" t="s">
        <v>48</v>
      </c>
      <c r="F47" s="3" t="s">
        <v>402</v>
      </c>
      <c r="G47" s="4" t="s">
        <v>8147</v>
      </c>
      <c r="H47" s="2" t="s">
        <v>403</v>
      </c>
      <c r="K47" s="2" t="s">
        <v>404</v>
      </c>
      <c r="L47" s="2">
        <v>35001044218</v>
      </c>
      <c r="N47" s="2" t="s">
        <v>405</v>
      </c>
      <c r="P47" s="2" t="s">
        <v>406</v>
      </c>
      <c r="R47" s="4"/>
      <c r="S47" s="2">
        <v>1270</v>
      </c>
      <c r="T47" s="2" t="s">
        <v>407</v>
      </c>
      <c r="U47" s="2" t="s">
        <v>408</v>
      </c>
      <c r="V47" s="2" t="s">
        <v>56</v>
      </c>
      <c r="W47" s="2" t="str">
        <f>VLOOKUP(  G47, Countries!A:H,8,FALSE)</f>
        <v>94279771-0dd8-44b8-955b-275714b1489b</v>
      </c>
      <c r="X47" s="2" t="str">
        <f>VLOOKUP(D47,Entity_types!A:F,6,FALSE)</f>
        <v>0d51a686-652b-478f-9502-50b11abafa54</v>
      </c>
      <c r="Z47" s="4">
        <f t="shared" si="0"/>
        <v>1</v>
      </c>
      <c r="AA47" s="4">
        <f t="shared" si="1"/>
        <v>1</v>
      </c>
    </row>
    <row r="48" spans="1:27" ht="12.75" x14ac:dyDescent="0.2">
      <c r="A48" s="1">
        <v>44346.831514872683</v>
      </c>
      <c r="B48" s="2" t="s">
        <v>409</v>
      </c>
      <c r="D48" s="2" t="s">
        <v>48</v>
      </c>
      <c r="F48" s="3" t="s">
        <v>410</v>
      </c>
      <c r="G48" s="4" t="s">
        <v>8147</v>
      </c>
      <c r="H48" s="2" t="s">
        <v>411</v>
      </c>
      <c r="K48" s="2" t="s">
        <v>412</v>
      </c>
      <c r="L48" s="2">
        <v>28001067113</v>
      </c>
      <c r="N48" s="2" t="s">
        <v>413</v>
      </c>
      <c r="P48" s="2" t="s">
        <v>414</v>
      </c>
      <c r="R48" s="4"/>
      <c r="S48" s="2">
        <v>1273</v>
      </c>
      <c r="T48" s="2" t="s">
        <v>415</v>
      </c>
      <c r="U48" s="2" t="s">
        <v>416</v>
      </c>
      <c r="V48" s="2" t="s">
        <v>56</v>
      </c>
      <c r="W48" s="2" t="str">
        <f>VLOOKUP(  G48, Countries!A:H,8,FALSE)</f>
        <v>94279771-0dd8-44b8-955b-275714b1489b</v>
      </c>
      <c r="X48" s="2" t="str">
        <f>VLOOKUP(D48,Entity_types!A:F,6,FALSE)</f>
        <v>0d51a686-652b-478f-9502-50b11abafa54</v>
      </c>
      <c r="Z48" s="4">
        <f t="shared" si="0"/>
        <v>1</v>
      </c>
      <c r="AA48" s="4">
        <f t="shared" si="1"/>
        <v>1</v>
      </c>
    </row>
    <row r="49" spans="1:27" ht="12.75" x14ac:dyDescent="0.2">
      <c r="A49" s="1">
        <v>44346.831550995368</v>
      </c>
      <c r="B49" s="2" t="s">
        <v>417</v>
      </c>
      <c r="C49" s="4" t="s">
        <v>21740</v>
      </c>
      <c r="D49" s="2" t="s">
        <v>89</v>
      </c>
      <c r="E49" s="4" t="b">
        <v>1</v>
      </c>
      <c r="F49" s="3" t="s">
        <v>418</v>
      </c>
      <c r="G49" s="4" t="s">
        <v>8147</v>
      </c>
      <c r="H49" s="2" t="s">
        <v>419</v>
      </c>
      <c r="N49" s="2" t="s">
        <v>420</v>
      </c>
      <c r="P49" s="2" t="s">
        <v>421</v>
      </c>
      <c r="R49" s="4"/>
      <c r="S49" s="2">
        <v>1337</v>
      </c>
      <c r="T49" s="2" t="s">
        <v>422</v>
      </c>
      <c r="U49" s="2" t="s">
        <v>423</v>
      </c>
      <c r="V49" s="2" t="s">
        <v>56</v>
      </c>
      <c r="W49" s="2" t="str">
        <f>VLOOKUP(  G49, Countries!A:H,8,FALSE)</f>
        <v>94279771-0dd8-44b8-955b-275714b1489b</v>
      </c>
      <c r="X49" s="2" t="str">
        <f>VLOOKUP(D49,Entity_types!A:F,6,FALSE)</f>
        <v>bf4d83f9-5064-4958-af6e-e4c21b2e4880</v>
      </c>
      <c r="Z49" s="4">
        <f t="shared" si="0"/>
        <v>1</v>
      </c>
      <c r="AA49" s="4">
        <f t="shared" si="1"/>
        <v>1</v>
      </c>
    </row>
    <row r="50" spans="1:27" ht="12.75" x14ac:dyDescent="0.2">
      <c r="A50" s="1">
        <v>44346.831588043977</v>
      </c>
      <c r="B50" s="2" t="s">
        <v>424</v>
      </c>
      <c r="D50" s="2" t="s">
        <v>48</v>
      </c>
      <c r="F50" s="3" t="s">
        <v>425</v>
      </c>
      <c r="G50" s="4" t="s">
        <v>8147</v>
      </c>
      <c r="H50" s="2" t="s">
        <v>426</v>
      </c>
      <c r="K50" s="2" t="s">
        <v>427</v>
      </c>
      <c r="L50" s="2">
        <v>61001033742</v>
      </c>
      <c r="N50" s="2" t="s">
        <v>428</v>
      </c>
      <c r="P50" s="2" t="s">
        <v>429</v>
      </c>
      <c r="R50" s="4"/>
      <c r="S50" s="2">
        <v>1335</v>
      </c>
      <c r="T50" s="2" t="s">
        <v>430</v>
      </c>
      <c r="U50" s="2" t="s">
        <v>431</v>
      </c>
      <c r="V50" s="2" t="s">
        <v>56</v>
      </c>
      <c r="W50" s="2" t="str">
        <f>VLOOKUP(  G50, Countries!A:H,8,FALSE)</f>
        <v>94279771-0dd8-44b8-955b-275714b1489b</v>
      </c>
      <c r="X50" s="2" t="str">
        <f>VLOOKUP(D50,Entity_types!A:F,6,FALSE)</f>
        <v>0d51a686-652b-478f-9502-50b11abafa54</v>
      </c>
      <c r="Z50" s="4">
        <f t="shared" si="0"/>
        <v>1</v>
      </c>
      <c r="AA50" s="4">
        <f t="shared" si="1"/>
        <v>1</v>
      </c>
    </row>
    <row r="51" spans="1:27" ht="12.75" x14ac:dyDescent="0.2">
      <c r="A51" s="1">
        <v>44346.831624270832</v>
      </c>
      <c r="B51" s="2" t="s">
        <v>432</v>
      </c>
      <c r="D51" s="2" t="s">
        <v>48</v>
      </c>
      <c r="F51" s="3" t="s">
        <v>433</v>
      </c>
      <c r="G51" s="4" t="s">
        <v>8147</v>
      </c>
      <c r="H51" s="2" t="s">
        <v>434</v>
      </c>
      <c r="K51" s="2" t="s">
        <v>435</v>
      </c>
      <c r="L51" s="2">
        <v>1008045560</v>
      </c>
      <c r="N51" s="2" t="s">
        <v>436</v>
      </c>
      <c r="P51" s="2" t="s">
        <v>437</v>
      </c>
      <c r="R51" s="4"/>
      <c r="S51" s="2">
        <v>31</v>
      </c>
      <c r="T51" s="2" t="s">
        <v>438</v>
      </c>
      <c r="U51" s="2" t="s">
        <v>439</v>
      </c>
      <c r="V51" s="2" t="s">
        <v>56</v>
      </c>
      <c r="W51" s="2" t="str">
        <f>VLOOKUP(  G51, Countries!A:H,8,FALSE)</f>
        <v>94279771-0dd8-44b8-955b-275714b1489b</v>
      </c>
      <c r="X51" s="2" t="str">
        <f>VLOOKUP(D51,Entity_types!A:F,6,FALSE)</f>
        <v>0d51a686-652b-478f-9502-50b11abafa54</v>
      </c>
      <c r="Z51" s="4">
        <f t="shared" si="0"/>
        <v>1</v>
      </c>
      <c r="AA51" s="4">
        <f t="shared" si="1"/>
        <v>1</v>
      </c>
    </row>
    <row r="52" spans="1:27" ht="12.75" x14ac:dyDescent="0.2">
      <c r="A52" s="1">
        <v>44346.831660312499</v>
      </c>
      <c r="B52" s="2" t="s">
        <v>440</v>
      </c>
      <c r="D52" s="2" t="s">
        <v>48</v>
      </c>
      <c r="F52" s="3" t="s">
        <v>441</v>
      </c>
      <c r="G52" s="4" t="s">
        <v>8147</v>
      </c>
      <c r="H52" s="2" t="s">
        <v>442</v>
      </c>
      <c r="K52" s="2" t="s">
        <v>443</v>
      </c>
      <c r="L52" s="2">
        <v>61006019265</v>
      </c>
      <c r="N52" s="2" t="s">
        <v>76</v>
      </c>
      <c r="P52" s="2" t="s">
        <v>444</v>
      </c>
      <c r="R52" s="4"/>
      <c r="S52" s="2">
        <v>595</v>
      </c>
      <c r="T52" s="2" t="s">
        <v>445</v>
      </c>
      <c r="U52" s="2" t="s">
        <v>446</v>
      </c>
      <c r="V52" s="2" t="s">
        <v>56</v>
      </c>
      <c r="W52" s="2" t="str">
        <f>VLOOKUP(  G52, Countries!A:H,8,FALSE)</f>
        <v>94279771-0dd8-44b8-955b-275714b1489b</v>
      </c>
      <c r="X52" s="2" t="str">
        <f>VLOOKUP(D52,Entity_types!A:F,6,FALSE)</f>
        <v>0d51a686-652b-478f-9502-50b11abafa54</v>
      </c>
      <c r="Z52" s="4">
        <f t="shared" si="0"/>
        <v>1</v>
      </c>
      <c r="AA52" s="4">
        <f t="shared" si="1"/>
        <v>1</v>
      </c>
    </row>
    <row r="53" spans="1:27" ht="12.75" x14ac:dyDescent="0.2">
      <c r="A53" s="1">
        <v>44346.831696446759</v>
      </c>
      <c r="B53" s="2" t="s">
        <v>447</v>
      </c>
      <c r="D53" s="2" t="s">
        <v>48</v>
      </c>
      <c r="F53" s="3" t="s">
        <v>448</v>
      </c>
      <c r="G53" s="4" t="s">
        <v>8147</v>
      </c>
      <c r="H53" s="2" t="s">
        <v>449</v>
      </c>
      <c r="K53" s="2" t="s">
        <v>450</v>
      </c>
      <c r="L53" s="2">
        <v>53001007419</v>
      </c>
      <c r="N53" s="2" t="s">
        <v>451</v>
      </c>
      <c r="P53" s="2" t="s">
        <v>452</v>
      </c>
      <c r="R53" s="4"/>
      <c r="S53" s="2">
        <v>665</v>
      </c>
      <c r="T53" s="2" t="s">
        <v>453</v>
      </c>
      <c r="U53" s="2" t="s">
        <v>454</v>
      </c>
      <c r="V53" s="2" t="s">
        <v>56</v>
      </c>
      <c r="W53" s="2" t="str">
        <f>VLOOKUP(  G53, Countries!A:H,8,FALSE)</f>
        <v>94279771-0dd8-44b8-955b-275714b1489b</v>
      </c>
      <c r="X53" s="2" t="str">
        <f>VLOOKUP(D53,Entity_types!A:F,6,FALSE)</f>
        <v>0d51a686-652b-478f-9502-50b11abafa54</v>
      </c>
      <c r="Z53" s="4">
        <f t="shared" si="0"/>
        <v>1</v>
      </c>
      <c r="AA53" s="4">
        <f t="shared" si="1"/>
        <v>1</v>
      </c>
    </row>
    <row r="54" spans="1:27" ht="12.75" x14ac:dyDescent="0.2">
      <c r="A54" s="1">
        <v>44346.831733136569</v>
      </c>
      <c r="B54" s="2" t="s">
        <v>455</v>
      </c>
      <c r="D54" s="2" t="s">
        <v>48</v>
      </c>
      <c r="F54" s="3" t="s">
        <v>456</v>
      </c>
      <c r="G54" s="4" t="s">
        <v>8147</v>
      </c>
      <c r="H54" s="2" t="s">
        <v>457</v>
      </c>
      <c r="K54" s="2" t="s">
        <v>458</v>
      </c>
      <c r="L54" s="2">
        <v>53001014479</v>
      </c>
      <c r="N54" s="2" t="s">
        <v>459</v>
      </c>
      <c r="P54" s="2" t="s">
        <v>460</v>
      </c>
      <c r="R54" s="4"/>
      <c r="S54" s="2">
        <v>650</v>
      </c>
      <c r="T54" s="2" t="s">
        <v>461</v>
      </c>
      <c r="U54" s="2" t="s">
        <v>462</v>
      </c>
      <c r="V54" s="2" t="s">
        <v>56</v>
      </c>
      <c r="W54" s="2" t="str">
        <f>VLOOKUP(  G54, Countries!A:H,8,FALSE)</f>
        <v>94279771-0dd8-44b8-955b-275714b1489b</v>
      </c>
      <c r="X54" s="2" t="str">
        <f>VLOOKUP(D54,Entity_types!A:F,6,FALSE)</f>
        <v>0d51a686-652b-478f-9502-50b11abafa54</v>
      </c>
      <c r="Z54" s="4">
        <f t="shared" si="0"/>
        <v>1</v>
      </c>
      <c r="AA54" s="4">
        <f t="shared" si="1"/>
        <v>1</v>
      </c>
    </row>
    <row r="55" spans="1:27" ht="12.75" x14ac:dyDescent="0.2">
      <c r="A55" s="1">
        <v>44346.831769386576</v>
      </c>
      <c r="B55" s="2" t="s">
        <v>463</v>
      </c>
      <c r="D55" s="2" t="s">
        <v>48</v>
      </c>
      <c r="F55" s="3" t="s">
        <v>464</v>
      </c>
      <c r="G55" s="4" t="s">
        <v>8147</v>
      </c>
      <c r="H55" s="2" t="s">
        <v>465</v>
      </c>
      <c r="K55" s="2" t="s">
        <v>466</v>
      </c>
      <c r="L55" s="2">
        <v>37703080261</v>
      </c>
      <c r="N55" s="2" t="s">
        <v>467</v>
      </c>
      <c r="P55" s="2" t="s">
        <v>468</v>
      </c>
      <c r="R55" s="4"/>
      <c r="S55" s="2">
        <v>848</v>
      </c>
      <c r="T55" s="2" t="s">
        <v>469</v>
      </c>
      <c r="U55" s="2" t="s">
        <v>470</v>
      </c>
      <c r="V55" s="2" t="s">
        <v>56</v>
      </c>
      <c r="W55" s="2" t="str">
        <f>VLOOKUP(  G55, Countries!A:H,8,FALSE)</f>
        <v>94279771-0dd8-44b8-955b-275714b1489b</v>
      </c>
      <c r="X55" s="2" t="str">
        <f>VLOOKUP(D55,Entity_types!A:F,6,FALSE)</f>
        <v>0d51a686-652b-478f-9502-50b11abafa54</v>
      </c>
      <c r="Z55" s="4">
        <f t="shared" si="0"/>
        <v>1</v>
      </c>
      <c r="AA55" s="4">
        <f t="shared" si="1"/>
        <v>1</v>
      </c>
    </row>
    <row r="56" spans="1:27" ht="12.75" x14ac:dyDescent="0.2">
      <c r="A56" s="1">
        <v>44346.831807175928</v>
      </c>
      <c r="B56" s="2" t="s">
        <v>471</v>
      </c>
      <c r="D56" s="2" t="s">
        <v>48</v>
      </c>
      <c r="F56" s="3" t="s">
        <v>472</v>
      </c>
      <c r="G56" s="4" t="s">
        <v>8147</v>
      </c>
      <c r="H56" s="2" t="s">
        <v>473</v>
      </c>
      <c r="K56" s="2" t="s">
        <v>474</v>
      </c>
      <c r="L56" s="2">
        <v>62001003199</v>
      </c>
      <c r="N56" s="2" t="s">
        <v>475</v>
      </c>
      <c r="P56" s="2" t="s">
        <v>476</v>
      </c>
      <c r="R56" s="4"/>
      <c r="S56" s="2">
        <v>570</v>
      </c>
      <c r="T56" s="2" t="s">
        <v>477</v>
      </c>
      <c r="U56" s="2" t="s">
        <v>478</v>
      </c>
      <c r="V56" s="2" t="s">
        <v>56</v>
      </c>
      <c r="W56" s="2" t="str">
        <f>VLOOKUP(  G56, Countries!A:H,8,FALSE)</f>
        <v>94279771-0dd8-44b8-955b-275714b1489b</v>
      </c>
      <c r="X56" s="2" t="str">
        <f>VLOOKUP(D56,Entity_types!A:F,6,FALSE)</f>
        <v>0d51a686-652b-478f-9502-50b11abafa54</v>
      </c>
      <c r="Z56" s="4">
        <f t="shared" si="0"/>
        <v>1</v>
      </c>
      <c r="AA56" s="4">
        <f t="shared" si="1"/>
        <v>1</v>
      </c>
    </row>
    <row r="57" spans="1:27" ht="12.75" x14ac:dyDescent="0.2">
      <c r="A57" s="1">
        <v>44346.83184431713</v>
      </c>
      <c r="B57" s="2" t="s">
        <v>479</v>
      </c>
      <c r="D57" s="2" t="s">
        <v>48</v>
      </c>
      <c r="F57" s="3" t="s">
        <v>480</v>
      </c>
      <c r="G57" s="4" t="s">
        <v>8147</v>
      </c>
      <c r="H57" s="2" t="s">
        <v>481</v>
      </c>
      <c r="K57" s="2" t="s">
        <v>482</v>
      </c>
      <c r="L57" s="2">
        <v>1009004543</v>
      </c>
      <c r="N57" s="2" t="s">
        <v>483</v>
      </c>
      <c r="P57" s="2" t="s">
        <v>484</v>
      </c>
      <c r="R57" s="4"/>
      <c r="S57" s="2">
        <v>462</v>
      </c>
      <c r="T57" s="2" t="s">
        <v>485</v>
      </c>
      <c r="U57" s="2" t="s">
        <v>486</v>
      </c>
      <c r="V57" s="2" t="s">
        <v>56</v>
      </c>
      <c r="W57" s="2" t="str">
        <f>VLOOKUP(  G57, Countries!A:H,8,FALSE)</f>
        <v>94279771-0dd8-44b8-955b-275714b1489b</v>
      </c>
      <c r="X57" s="2" t="str">
        <f>VLOOKUP(D57,Entity_types!A:F,6,FALSE)</f>
        <v>0d51a686-652b-478f-9502-50b11abafa54</v>
      </c>
      <c r="Z57" s="4">
        <f t="shared" si="0"/>
        <v>1</v>
      </c>
      <c r="AA57" s="4">
        <f t="shared" si="1"/>
        <v>1</v>
      </c>
    </row>
    <row r="58" spans="1:27" ht="12.75" x14ac:dyDescent="0.2">
      <c r="A58" s="1">
        <v>44346.831880543978</v>
      </c>
      <c r="B58" s="2" t="s">
        <v>487</v>
      </c>
      <c r="C58" s="4" t="s">
        <v>21740</v>
      </c>
      <c r="D58" s="2" t="s">
        <v>89</v>
      </c>
      <c r="E58" s="4" t="b">
        <v>1</v>
      </c>
      <c r="F58" s="3" t="s">
        <v>488</v>
      </c>
      <c r="G58" s="4" t="s">
        <v>8147</v>
      </c>
      <c r="H58" s="2" t="s">
        <v>489</v>
      </c>
      <c r="N58" s="2" t="s">
        <v>490</v>
      </c>
      <c r="P58" s="2" t="s">
        <v>491</v>
      </c>
      <c r="R58" s="4"/>
      <c r="S58" s="2">
        <v>1380</v>
      </c>
      <c r="T58" s="2" t="s">
        <v>492</v>
      </c>
      <c r="U58" s="2" t="s">
        <v>493</v>
      </c>
      <c r="V58" s="2" t="s">
        <v>56</v>
      </c>
      <c r="W58" s="2" t="str">
        <f>VLOOKUP(  G58, Countries!A:H,8,FALSE)</f>
        <v>94279771-0dd8-44b8-955b-275714b1489b</v>
      </c>
      <c r="X58" s="2" t="str">
        <f>VLOOKUP(D58,Entity_types!A:F,6,FALSE)</f>
        <v>bf4d83f9-5064-4958-af6e-e4c21b2e4880</v>
      </c>
      <c r="Z58" s="4">
        <f t="shared" si="0"/>
        <v>1</v>
      </c>
      <c r="AA58" s="4">
        <f t="shared" si="1"/>
        <v>1</v>
      </c>
    </row>
    <row r="59" spans="1:27" ht="12.75" x14ac:dyDescent="0.2">
      <c r="A59" s="1">
        <v>44346.831918425931</v>
      </c>
      <c r="B59" s="2" t="s">
        <v>494</v>
      </c>
      <c r="D59" s="2" t="s">
        <v>48</v>
      </c>
      <c r="F59" s="3" t="s">
        <v>495</v>
      </c>
      <c r="G59" s="4" t="s">
        <v>8147</v>
      </c>
      <c r="H59" s="2" t="s">
        <v>496</v>
      </c>
      <c r="K59" s="2" t="s">
        <v>497</v>
      </c>
      <c r="L59" s="2">
        <v>60001000122</v>
      </c>
      <c r="N59" s="2" t="s">
        <v>76</v>
      </c>
      <c r="P59" s="2" t="s">
        <v>498</v>
      </c>
      <c r="R59" s="4"/>
      <c r="S59" s="2">
        <v>1350</v>
      </c>
      <c r="T59" s="2" t="s">
        <v>499</v>
      </c>
      <c r="U59" s="2" t="s">
        <v>500</v>
      </c>
      <c r="V59" s="2" t="s">
        <v>56</v>
      </c>
      <c r="W59" s="2" t="str">
        <f>VLOOKUP(  G59, Countries!A:H,8,FALSE)</f>
        <v>94279771-0dd8-44b8-955b-275714b1489b</v>
      </c>
      <c r="X59" s="2" t="str">
        <f>VLOOKUP(D59,Entity_types!A:F,6,FALSE)</f>
        <v>0d51a686-652b-478f-9502-50b11abafa54</v>
      </c>
      <c r="Z59" s="4">
        <f t="shared" si="0"/>
        <v>1</v>
      </c>
      <c r="AA59" s="4">
        <f t="shared" si="1"/>
        <v>1</v>
      </c>
    </row>
    <row r="60" spans="1:27" ht="12.75" x14ac:dyDescent="0.2">
      <c r="A60" s="1">
        <v>44346.831955127316</v>
      </c>
      <c r="B60" s="2" t="s">
        <v>501</v>
      </c>
      <c r="D60" s="2" t="s">
        <v>96</v>
      </c>
      <c r="F60" s="3" t="s">
        <v>502</v>
      </c>
      <c r="G60" s="4" t="s">
        <v>8147</v>
      </c>
      <c r="H60" s="2" t="s">
        <v>503</v>
      </c>
      <c r="K60" s="2" t="s">
        <v>504</v>
      </c>
      <c r="L60" s="2">
        <v>29001013721</v>
      </c>
      <c r="N60" s="2" t="s">
        <v>76</v>
      </c>
      <c r="P60" s="2" t="s">
        <v>505</v>
      </c>
      <c r="R60" s="4"/>
      <c r="S60" s="2">
        <v>1429</v>
      </c>
      <c r="T60" s="2" t="s">
        <v>506</v>
      </c>
      <c r="U60" s="2" t="s">
        <v>507</v>
      </c>
      <c r="V60" s="2" t="s">
        <v>56</v>
      </c>
      <c r="W60" s="2" t="str">
        <f>VLOOKUP(  G60, Countries!A:H,8,FALSE)</f>
        <v>94279771-0dd8-44b8-955b-275714b1489b</v>
      </c>
      <c r="X60" s="2" t="str">
        <f>VLOOKUP(D60,Entity_types!A:F,6,FALSE)</f>
        <v>ec8c01a4-0fe9-424e-b08d-3bc252e7ac53</v>
      </c>
      <c r="Z60" s="4">
        <f t="shared" si="0"/>
        <v>1</v>
      </c>
      <c r="AA60" s="4">
        <f t="shared" si="1"/>
        <v>1</v>
      </c>
    </row>
    <row r="61" spans="1:27" ht="12.75" x14ac:dyDescent="0.2">
      <c r="A61" s="1">
        <v>44346.831994560183</v>
      </c>
      <c r="B61" s="2" t="s">
        <v>508</v>
      </c>
      <c r="D61" s="2" t="s">
        <v>96</v>
      </c>
      <c r="F61" s="3" t="s">
        <v>509</v>
      </c>
      <c r="G61" s="4" t="s">
        <v>8147</v>
      </c>
      <c r="H61" s="2" t="s">
        <v>510</v>
      </c>
      <c r="K61" s="2" t="s">
        <v>511</v>
      </c>
      <c r="L61" s="2">
        <v>1014001937</v>
      </c>
      <c r="N61" s="2" t="s">
        <v>512</v>
      </c>
      <c r="P61" s="2" t="s">
        <v>513</v>
      </c>
      <c r="R61" s="4"/>
      <c r="S61" s="2">
        <v>1235</v>
      </c>
      <c r="T61" s="2" t="s">
        <v>514</v>
      </c>
      <c r="U61" s="2" t="s">
        <v>515</v>
      </c>
      <c r="V61" s="2" t="s">
        <v>56</v>
      </c>
      <c r="W61" s="2" t="str">
        <f>VLOOKUP(  G61, Countries!A:H,8,FALSE)</f>
        <v>94279771-0dd8-44b8-955b-275714b1489b</v>
      </c>
      <c r="X61" s="2" t="str">
        <f>VLOOKUP(D61,Entity_types!A:F,6,FALSE)</f>
        <v>ec8c01a4-0fe9-424e-b08d-3bc252e7ac53</v>
      </c>
      <c r="Z61" s="4">
        <f t="shared" si="0"/>
        <v>1</v>
      </c>
      <c r="AA61" s="4">
        <f t="shared" si="1"/>
        <v>1</v>
      </c>
    </row>
    <row r="62" spans="1:27" ht="12.75" x14ac:dyDescent="0.2">
      <c r="A62" s="1">
        <v>44346.832032708335</v>
      </c>
      <c r="B62" s="2" t="s">
        <v>516</v>
      </c>
      <c r="D62" s="2" t="s">
        <v>48</v>
      </c>
      <c r="F62" s="3" t="s">
        <v>517</v>
      </c>
      <c r="G62" s="4" t="s">
        <v>8147</v>
      </c>
      <c r="H62" s="2" t="s">
        <v>518</v>
      </c>
      <c r="K62" s="2" t="s">
        <v>519</v>
      </c>
      <c r="L62" s="2">
        <v>1017015726</v>
      </c>
      <c r="N62" s="2" t="s">
        <v>520</v>
      </c>
      <c r="P62" s="2" t="s">
        <v>521</v>
      </c>
      <c r="R62" s="4"/>
      <c r="S62" s="2">
        <v>1134</v>
      </c>
      <c r="T62" s="2" t="s">
        <v>522</v>
      </c>
      <c r="U62" s="2" t="s">
        <v>523</v>
      </c>
      <c r="V62" s="2" t="s">
        <v>56</v>
      </c>
      <c r="W62" s="2" t="str">
        <f>VLOOKUP(  G62, Countries!A:H,8,FALSE)</f>
        <v>94279771-0dd8-44b8-955b-275714b1489b</v>
      </c>
      <c r="X62" s="2" t="str">
        <f>VLOOKUP(D62,Entity_types!A:F,6,FALSE)</f>
        <v>0d51a686-652b-478f-9502-50b11abafa54</v>
      </c>
      <c r="Z62" s="4">
        <f t="shared" si="0"/>
        <v>1</v>
      </c>
      <c r="AA62" s="4">
        <f t="shared" si="1"/>
        <v>1</v>
      </c>
    </row>
    <row r="63" spans="1:27" ht="12.75" x14ac:dyDescent="0.2">
      <c r="A63" s="1">
        <v>44346.83207045139</v>
      </c>
      <c r="B63" s="2" t="s">
        <v>524</v>
      </c>
      <c r="C63" s="4" t="s">
        <v>21740</v>
      </c>
      <c r="D63" s="2" t="s">
        <v>525</v>
      </c>
      <c r="F63" s="3" t="s">
        <v>526</v>
      </c>
      <c r="G63" s="4" t="s">
        <v>8147</v>
      </c>
      <c r="H63" s="2" t="s">
        <v>527</v>
      </c>
      <c r="N63" s="2" t="s">
        <v>528</v>
      </c>
      <c r="P63" s="2" t="s">
        <v>529</v>
      </c>
      <c r="R63" s="4"/>
      <c r="S63" s="2">
        <v>1242</v>
      </c>
      <c r="T63" s="2" t="s">
        <v>530</v>
      </c>
      <c r="U63" s="2" t="s">
        <v>531</v>
      </c>
      <c r="V63" s="2" t="s">
        <v>56</v>
      </c>
      <c r="W63" s="2" t="str">
        <f>VLOOKUP(  G63, Countries!A:H,8,FALSE)</f>
        <v>94279771-0dd8-44b8-955b-275714b1489b</v>
      </c>
      <c r="X63" s="2" t="str">
        <f>VLOOKUP(D63,Entity_types!A:F,6,FALSE)</f>
        <v>470412f4-e2c0-4f9d-91f1-1c0630a02364</v>
      </c>
      <c r="Z63" s="4">
        <f t="shared" si="0"/>
        <v>1</v>
      </c>
      <c r="AA63" s="4">
        <f t="shared" si="1"/>
        <v>1</v>
      </c>
    </row>
    <row r="64" spans="1:27" ht="12.75" x14ac:dyDescent="0.2">
      <c r="A64" s="1">
        <v>44346.832106608796</v>
      </c>
      <c r="B64" s="2" t="s">
        <v>532</v>
      </c>
      <c r="C64" s="4" t="s">
        <v>21740</v>
      </c>
      <c r="D64" s="2" t="s">
        <v>525</v>
      </c>
      <c r="F64" s="3" t="s">
        <v>533</v>
      </c>
      <c r="G64" s="4" t="s">
        <v>8147</v>
      </c>
      <c r="H64" s="2" t="s">
        <v>534</v>
      </c>
      <c r="N64" s="2" t="s">
        <v>535</v>
      </c>
      <c r="P64" s="2" t="s">
        <v>536</v>
      </c>
      <c r="R64" s="4"/>
      <c r="S64" s="2">
        <v>1217</v>
      </c>
      <c r="T64" s="2" t="s">
        <v>537</v>
      </c>
      <c r="U64" s="2" t="s">
        <v>538</v>
      </c>
      <c r="V64" s="2" t="s">
        <v>56</v>
      </c>
      <c r="W64" s="2" t="str">
        <f>VLOOKUP(  G64, Countries!A:H,8,FALSE)</f>
        <v>94279771-0dd8-44b8-955b-275714b1489b</v>
      </c>
      <c r="X64" s="2" t="str">
        <f>VLOOKUP(D64,Entity_types!A:F,6,FALSE)</f>
        <v>470412f4-e2c0-4f9d-91f1-1c0630a02364</v>
      </c>
      <c r="Z64" s="4">
        <f t="shared" si="0"/>
        <v>1</v>
      </c>
      <c r="AA64" s="4">
        <f t="shared" si="1"/>
        <v>1</v>
      </c>
    </row>
    <row r="65" spans="1:27" ht="12.75" x14ac:dyDescent="0.2">
      <c r="A65" s="1">
        <v>44346.832142604166</v>
      </c>
      <c r="B65" s="2" t="s">
        <v>539</v>
      </c>
      <c r="C65" s="4" t="s">
        <v>21740</v>
      </c>
      <c r="D65" s="2" t="s">
        <v>525</v>
      </c>
      <c r="F65" s="3" t="s">
        <v>540</v>
      </c>
      <c r="G65" s="4" t="s">
        <v>8147</v>
      </c>
      <c r="H65" s="2" t="s">
        <v>541</v>
      </c>
      <c r="N65" s="2" t="s">
        <v>542</v>
      </c>
      <c r="P65" s="2" t="s">
        <v>543</v>
      </c>
      <c r="R65" s="4"/>
      <c r="S65" s="2">
        <v>1243</v>
      </c>
      <c r="T65" s="2" t="s">
        <v>544</v>
      </c>
      <c r="U65" s="2" t="s">
        <v>545</v>
      </c>
      <c r="V65" s="2" t="s">
        <v>56</v>
      </c>
      <c r="W65" s="2" t="str">
        <f>VLOOKUP(  G65, Countries!A:H,8,FALSE)</f>
        <v>94279771-0dd8-44b8-955b-275714b1489b</v>
      </c>
      <c r="X65" s="2" t="str">
        <f>VLOOKUP(D65,Entity_types!A:F,6,FALSE)</f>
        <v>470412f4-e2c0-4f9d-91f1-1c0630a02364</v>
      </c>
      <c r="Z65" s="4">
        <f t="shared" si="0"/>
        <v>1</v>
      </c>
      <c r="AA65" s="4">
        <f t="shared" si="1"/>
        <v>1</v>
      </c>
    </row>
    <row r="66" spans="1:27" ht="12.75" x14ac:dyDescent="0.2">
      <c r="A66" s="1">
        <v>44346.832178182871</v>
      </c>
      <c r="B66" s="2" t="s">
        <v>546</v>
      </c>
      <c r="C66" s="4" t="s">
        <v>21740</v>
      </c>
      <c r="D66" s="2" t="s">
        <v>525</v>
      </c>
      <c r="F66" s="3" t="s">
        <v>547</v>
      </c>
      <c r="G66" s="4" t="s">
        <v>8147</v>
      </c>
      <c r="H66" s="2" t="s">
        <v>548</v>
      </c>
      <c r="N66" s="2" t="s">
        <v>549</v>
      </c>
      <c r="P66" s="2" t="s">
        <v>550</v>
      </c>
      <c r="R66" s="4"/>
      <c r="S66" s="2">
        <v>1303</v>
      </c>
      <c r="T66" s="2" t="s">
        <v>551</v>
      </c>
      <c r="U66" s="2" t="s">
        <v>552</v>
      </c>
      <c r="V66" s="2" t="s">
        <v>56</v>
      </c>
      <c r="W66" s="2" t="str">
        <f>VLOOKUP(  G66, Countries!A:H,8,FALSE)</f>
        <v>94279771-0dd8-44b8-955b-275714b1489b</v>
      </c>
      <c r="X66" s="2" t="str">
        <f>VLOOKUP(D66,Entity_types!A:F,6,FALSE)</f>
        <v>470412f4-e2c0-4f9d-91f1-1c0630a02364</v>
      </c>
      <c r="Z66" s="4">
        <f t="shared" ref="Z66:Z129" si="2">COUNTIFS(F:F,F66)</f>
        <v>1</v>
      </c>
      <c r="AA66" s="4">
        <f t="shared" ref="AA66:AA129" si="3">COUNTIFS(B:B,B66)</f>
        <v>1</v>
      </c>
    </row>
    <row r="67" spans="1:27" ht="12.75" x14ac:dyDescent="0.2">
      <c r="A67" s="1">
        <v>44346.832213981485</v>
      </c>
      <c r="B67" s="2" t="s">
        <v>553</v>
      </c>
      <c r="C67" s="4" t="s">
        <v>21740</v>
      </c>
      <c r="D67" s="2" t="s">
        <v>525</v>
      </c>
      <c r="F67" s="3" t="s">
        <v>554</v>
      </c>
      <c r="G67" s="4" t="s">
        <v>8147</v>
      </c>
      <c r="H67" s="2" t="s">
        <v>555</v>
      </c>
      <c r="N67" s="2" t="s">
        <v>556</v>
      </c>
      <c r="P67" s="2" t="s">
        <v>557</v>
      </c>
      <c r="R67" s="4"/>
      <c r="T67" s="2" t="s">
        <v>558</v>
      </c>
      <c r="U67" s="2" t="s">
        <v>559</v>
      </c>
      <c r="V67" s="2" t="s">
        <v>56</v>
      </c>
      <c r="W67" s="2" t="str">
        <f>VLOOKUP(  G67, Countries!A:H,8,FALSE)</f>
        <v>94279771-0dd8-44b8-955b-275714b1489b</v>
      </c>
      <c r="X67" s="2" t="str">
        <f>VLOOKUP(D67,Entity_types!A:F,6,FALSE)</f>
        <v>470412f4-e2c0-4f9d-91f1-1c0630a02364</v>
      </c>
      <c r="Z67" s="4">
        <f t="shared" si="2"/>
        <v>1</v>
      </c>
      <c r="AA67" s="4">
        <f t="shared" si="3"/>
        <v>1</v>
      </c>
    </row>
    <row r="68" spans="1:27" ht="12.75" x14ac:dyDescent="0.2">
      <c r="A68" s="1">
        <v>44346.832250416672</v>
      </c>
      <c r="B68" s="2" t="s">
        <v>560</v>
      </c>
      <c r="C68" s="4" t="s">
        <v>21740</v>
      </c>
      <c r="D68" s="2" t="s">
        <v>525</v>
      </c>
      <c r="F68" s="3" t="s">
        <v>561</v>
      </c>
      <c r="G68" s="4" t="s">
        <v>8147</v>
      </c>
      <c r="H68" s="2" t="s">
        <v>562</v>
      </c>
      <c r="N68" s="2" t="s">
        <v>563</v>
      </c>
      <c r="P68" s="2" t="s">
        <v>564</v>
      </c>
      <c r="R68" s="4"/>
      <c r="T68" s="2" t="s">
        <v>565</v>
      </c>
      <c r="U68" s="2" t="s">
        <v>566</v>
      </c>
      <c r="V68" s="2" t="s">
        <v>56</v>
      </c>
      <c r="W68" s="2" t="str">
        <f>VLOOKUP(  G68, Countries!A:H,8,FALSE)</f>
        <v>94279771-0dd8-44b8-955b-275714b1489b</v>
      </c>
      <c r="X68" s="2" t="str">
        <f>VLOOKUP(D68,Entity_types!A:F,6,FALSE)</f>
        <v>470412f4-e2c0-4f9d-91f1-1c0630a02364</v>
      </c>
      <c r="Z68" s="4">
        <f t="shared" si="2"/>
        <v>1</v>
      </c>
      <c r="AA68" s="4">
        <f t="shared" si="3"/>
        <v>1</v>
      </c>
    </row>
    <row r="69" spans="1:27" ht="12.75" x14ac:dyDescent="0.2">
      <c r="A69" s="1">
        <v>44346.83228696759</v>
      </c>
      <c r="B69" s="2" t="s">
        <v>567</v>
      </c>
      <c r="C69" s="4" t="s">
        <v>21740</v>
      </c>
      <c r="D69" s="2" t="s">
        <v>525</v>
      </c>
      <c r="F69" s="3" t="s">
        <v>568</v>
      </c>
      <c r="G69" s="4" t="s">
        <v>8147</v>
      </c>
      <c r="H69" s="2" t="s">
        <v>569</v>
      </c>
      <c r="N69" s="2" t="s">
        <v>570</v>
      </c>
      <c r="P69" s="2" t="s">
        <v>571</v>
      </c>
      <c r="R69" s="4"/>
      <c r="S69" s="2">
        <v>1307</v>
      </c>
      <c r="T69" s="2" t="s">
        <v>572</v>
      </c>
      <c r="U69" s="2" t="s">
        <v>573</v>
      </c>
      <c r="V69" s="2" t="s">
        <v>56</v>
      </c>
      <c r="W69" s="2" t="str">
        <f>VLOOKUP(  G69, Countries!A:H,8,FALSE)</f>
        <v>94279771-0dd8-44b8-955b-275714b1489b</v>
      </c>
      <c r="X69" s="2" t="str">
        <f>VLOOKUP(D69,Entity_types!A:F,6,FALSE)</f>
        <v>470412f4-e2c0-4f9d-91f1-1c0630a02364</v>
      </c>
      <c r="Z69" s="4">
        <f t="shared" si="2"/>
        <v>1</v>
      </c>
      <c r="AA69" s="4">
        <f t="shared" si="3"/>
        <v>1</v>
      </c>
    </row>
    <row r="70" spans="1:27" ht="12.75" x14ac:dyDescent="0.2">
      <c r="A70" s="1">
        <v>44346.832324791671</v>
      </c>
      <c r="B70" s="2" t="s">
        <v>574</v>
      </c>
      <c r="C70" s="4" t="s">
        <v>21740</v>
      </c>
      <c r="D70" s="2" t="s">
        <v>525</v>
      </c>
      <c r="F70" s="3" t="s">
        <v>575</v>
      </c>
      <c r="G70" s="4" t="s">
        <v>8147</v>
      </c>
      <c r="H70" s="2" t="s">
        <v>576</v>
      </c>
      <c r="N70" s="2" t="s">
        <v>577</v>
      </c>
      <c r="P70" s="2" t="s">
        <v>578</v>
      </c>
      <c r="R70" s="4"/>
      <c r="S70" s="2">
        <v>1299</v>
      </c>
      <c r="T70" s="2" t="s">
        <v>579</v>
      </c>
      <c r="U70" s="2" t="s">
        <v>580</v>
      </c>
      <c r="V70" s="2" t="s">
        <v>56</v>
      </c>
      <c r="W70" s="2" t="str">
        <f>VLOOKUP(  G70, Countries!A:H,8,FALSE)</f>
        <v>94279771-0dd8-44b8-955b-275714b1489b</v>
      </c>
      <c r="X70" s="2" t="str">
        <f>VLOOKUP(D70,Entity_types!A:F,6,FALSE)</f>
        <v>470412f4-e2c0-4f9d-91f1-1c0630a02364</v>
      </c>
      <c r="Z70" s="4">
        <f t="shared" si="2"/>
        <v>1</v>
      </c>
      <c r="AA70" s="4">
        <f t="shared" si="3"/>
        <v>1</v>
      </c>
    </row>
    <row r="71" spans="1:27" ht="12.75" x14ac:dyDescent="0.2">
      <c r="A71" s="1">
        <v>44346.832399143517</v>
      </c>
      <c r="B71" s="2" t="s">
        <v>581</v>
      </c>
      <c r="C71" s="4" t="s">
        <v>21740</v>
      </c>
      <c r="D71" s="2" t="s">
        <v>525</v>
      </c>
      <c r="F71" s="5" t="s">
        <v>582</v>
      </c>
      <c r="G71" s="4" t="s">
        <v>8147</v>
      </c>
      <c r="H71" s="2" t="s">
        <v>583</v>
      </c>
      <c r="N71" s="2" t="s">
        <v>584</v>
      </c>
      <c r="P71" s="2" t="s">
        <v>585</v>
      </c>
      <c r="R71" s="4"/>
      <c r="S71" s="2">
        <v>1331</v>
      </c>
      <c r="T71" s="2" t="s">
        <v>21824</v>
      </c>
      <c r="U71" s="2" t="s">
        <v>587</v>
      </c>
      <c r="V71" s="2" t="s">
        <v>56</v>
      </c>
      <c r="W71" s="2" t="str">
        <f>VLOOKUP(  G71, Countries!A:H,8,FALSE)</f>
        <v>94279771-0dd8-44b8-955b-275714b1489b</v>
      </c>
      <c r="X71" s="2" t="str">
        <f>VLOOKUP(D71,Entity_types!A:F,6,FALSE)</f>
        <v>470412f4-e2c0-4f9d-91f1-1c0630a02364</v>
      </c>
      <c r="Z71" s="4">
        <f t="shared" si="2"/>
        <v>1</v>
      </c>
      <c r="AA71" s="4">
        <f t="shared" si="3"/>
        <v>1</v>
      </c>
    </row>
    <row r="72" spans="1:27" ht="12.75" x14ac:dyDescent="0.2">
      <c r="A72" s="1">
        <v>44346.832435162039</v>
      </c>
      <c r="B72" s="2" t="s">
        <v>588</v>
      </c>
      <c r="C72" s="4" t="s">
        <v>21740</v>
      </c>
      <c r="D72" s="2" t="s">
        <v>525</v>
      </c>
      <c r="F72" s="3" t="s">
        <v>589</v>
      </c>
      <c r="G72" s="4" t="s">
        <v>8147</v>
      </c>
      <c r="H72" s="2" t="s">
        <v>590</v>
      </c>
      <c r="N72" s="2" t="s">
        <v>591</v>
      </c>
      <c r="P72" s="2" t="s">
        <v>592</v>
      </c>
      <c r="R72" s="4"/>
      <c r="S72" s="2">
        <v>1344</v>
      </c>
      <c r="T72" s="2" t="s">
        <v>586</v>
      </c>
      <c r="U72" s="2" t="s">
        <v>594</v>
      </c>
      <c r="V72" s="2" t="s">
        <v>56</v>
      </c>
      <c r="W72" s="2" t="str">
        <f>VLOOKUP(  G72, Countries!A:H,8,FALSE)</f>
        <v>94279771-0dd8-44b8-955b-275714b1489b</v>
      </c>
      <c r="X72" s="2" t="str">
        <f>VLOOKUP(D72,Entity_types!A:F,6,FALSE)</f>
        <v>470412f4-e2c0-4f9d-91f1-1c0630a02364</v>
      </c>
      <c r="Z72" s="4">
        <f t="shared" si="2"/>
        <v>1</v>
      </c>
      <c r="AA72" s="4">
        <f t="shared" si="3"/>
        <v>1</v>
      </c>
    </row>
    <row r="73" spans="1:27" ht="12.75" x14ac:dyDescent="0.2">
      <c r="A73" s="1">
        <v>44346.832507453699</v>
      </c>
      <c r="B73" s="2" t="s">
        <v>595</v>
      </c>
      <c r="C73" s="4" t="s">
        <v>21740</v>
      </c>
      <c r="D73" s="2" t="s">
        <v>525</v>
      </c>
      <c r="F73" s="3" t="s">
        <v>596</v>
      </c>
      <c r="G73" s="4" t="s">
        <v>8147</v>
      </c>
      <c r="H73" s="2" t="s">
        <v>597</v>
      </c>
      <c r="N73" s="2" t="s">
        <v>598</v>
      </c>
      <c r="P73" s="2" t="s">
        <v>599</v>
      </c>
      <c r="R73" s="4"/>
      <c r="S73" s="2">
        <v>1345</v>
      </c>
      <c r="T73" s="2" t="s">
        <v>593</v>
      </c>
      <c r="U73" s="2" t="s">
        <v>601</v>
      </c>
      <c r="V73" s="2" t="s">
        <v>56</v>
      </c>
      <c r="W73" s="2" t="str">
        <f>VLOOKUP(  G73, Countries!A:H,8,FALSE)</f>
        <v>94279771-0dd8-44b8-955b-275714b1489b</v>
      </c>
      <c r="X73" s="2" t="str">
        <f>VLOOKUP(D73,Entity_types!A:F,6,FALSE)</f>
        <v>470412f4-e2c0-4f9d-91f1-1c0630a02364</v>
      </c>
      <c r="Z73" s="4">
        <f t="shared" si="2"/>
        <v>1</v>
      </c>
      <c r="AA73" s="4">
        <f t="shared" si="3"/>
        <v>1</v>
      </c>
    </row>
    <row r="74" spans="1:27" ht="12.75" x14ac:dyDescent="0.2">
      <c r="A74" s="1">
        <v>44346.832543460652</v>
      </c>
      <c r="B74" s="2" t="s">
        <v>602</v>
      </c>
      <c r="C74" s="4" t="s">
        <v>21740</v>
      </c>
      <c r="D74" s="2" t="s">
        <v>525</v>
      </c>
      <c r="F74" s="3" t="s">
        <v>603</v>
      </c>
      <c r="G74" s="4" t="s">
        <v>8147</v>
      </c>
      <c r="H74" s="2" t="s">
        <v>604</v>
      </c>
      <c r="N74" s="2" t="s">
        <v>605</v>
      </c>
      <c r="P74" s="2" t="s">
        <v>606</v>
      </c>
      <c r="R74" s="4"/>
      <c r="S74" s="2">
        <v>1215</v>
      </c>
      <c r="T74" s="2" t="s">
        <v>21825</v>
      </c>
      <c r="U74" s="2" t="s">
        <v>608</v>
      </c>
      <c r="V74" s="2" t="s">
        <v>56</v>
      </c>
      <c r="W74" s="2" t="str">
        <f>VLOOKUP(  G74, Countries!A:H,8,FALSE)</f>
        <v>94279771-0dd8-44b8-955b-275714b1489b</v>
      </c>
      <c r="X74" s="2" t="str">
        <f>VLOOKUP(D74,Entity_types!A:F,6,FALSE)</f>
        <v>470412f4-e2c0-4f9d-91f1-1c0630a02364</v>
      </c>
      <c r="Z74" s="4">
        <f t="shared" si="2"/>
        <v>1</v>
      </c>
      <c r="AA74" s="4">
        <f t="shared" si="3"/>
        <v>1</v>
      </c>
    </row>
    <row r="75" spans="1:27" ht="12.75" x14ac:dyDescent="0.2">
      <c r="A75" s="1">
        <v>44346.832579710652</v>
      </c>
      <c r="B75" s="2" t="s">
        <v>609</v>
      </c>
      <c r="C75" s="4" t="s">
        <v>21740</v>
      </c>
      <c r="D75" s="2" t="s">
        <v>525</v>
      </c>
      <c r="F75" s="3" t="s">
        <v>610</v>
      </c>
      <c r="G75" s="4" t="s">
        <v>8147</v>
      </c>
      <c r="H75" s="2" t="s">
        <v>611</v>
      </c>
      <c r="N75" s="2" t="s">
        <v>612</v>
      </c>
      <c r="P75" s="2" t="s">
        <v>613</v>
      </c>
      <c r="R75" s="4"/>
      <c r="S75" s="2">
        <v>1216</v>
      </c>
      <c r="T75" s="2" t="s">
        <v>600</v>
      </c>
      <c r="U75" s="2" t="s">
        <v>615</v>
      </c>
      <c r="V75" s="2" t="s">
        <v>56</v>
      </c>
      <c r="W75" s="2" t="str">
        <f>VLOOKUP(  G75, Countries!A:H,8,FALSE)</f>
        <v>94279771-0dd8-44b8-955b-275714b1489b</v>
      </c>
      <c r="X75" s="2" t="str">
        <f>VLOOKUP(D75,Entity_types!A:F,6,FALSE)</f>
        <v>470412f4-e2c0-4f9d-91f1-1c0630a02364</v>
      </c>
      <c r="Z75" s="4">
        <f t="shared" si="2"/>
        <v>1</v>
      </c>
      <c r="AA75" s="4">
        <f t="shared" si="3"/>
        <v>1</v>
      </c>
    </row>
    <row r="76" spans="1:27" ht="12.75" x14ac:dyDescent="0.2">
      <c r="A76" s="1">
        <v>44346.83261626157</v>
      </c>
      <c r="B76" s="2" t="s">
        <v>616</v>
      </c>
      <c r="C76" s="4" t="s">
        <v>21740</v>
      </c>
      <c r="D76" s="2" t="s">
        <v>525</v>
      </c>
      <c r="F76" s="3" t="s">
        <v>617</v>
      </c>
      <c r="G76" s="4" t="s">
        <v>8147</v>
      </c>
      <c r="H76" s="2" t="s">
        <v>618</v>
      </c>
      <c r="N76" s="2" t="s">
        <v>619</v>
      </c>
      <c r="P76" s="2" t="s">
        <v>620</v>
      </c>
      <c r="R76" s="4"/>
      <c r="S76" s="2">
        <v>1218</v>
      </c>
      <c r="T76" s="2" t="s">
        <v>607</v>
      </c>
      <c r="U76" s="2" t="s">
        <v>622</v>
      </c>
      <c r="V76" s="2" t="s">
        <v>56</v>
      </c>
      <c r="W76" s="2" t="str">
        <f>VLOOKUP(  G76, Countries!A:H,8,FALSE)</f>
        <v>94279771-0dd8-44b8-955b-275714b1489b</v>
      </c>
      <c r="X76" s="2" t="str">
        <f>VLOOKUP(D76,Entity_types!A:F,6,FALSE)</f>
        <v>470412f4-e2c0-4f9d-91f1-1c0630a02364</v>
      </c>
      <c r="Z76" s="4">
        <f t="shared" si="2"/>
        <v>1</v>
      </c>
      <c r="AA76" s="4">
        <f t="shared" si="3"/>
        <v>1</v>
      </c>
    </row>
    <row r="77" spans="1:27" ht="12.75" x14ac:dyDescent="0.2">
      <c r="A77" s="1">
        <v>44346.832652557874</v>
      </c>
      <c r="B77" s="2" t="s">
        <v>623</v>
      </c>
      <c r="C77" s="4" t="s">
        <v>21740</v>
      </c>
      <c r="D77" s="2" t="s">
        <v>525</v>
      </c>
      <c r="F77" s="3" t="s">
        <v>624</v>
      </c>
      <c r="G77" s="4" t="s">
        <v>8147</v>
      </c>
      <c r="H77" s="2" t="s">
        <v>625</v>
      </c>
      <c r="N77" s="2" t="s">
        <v>626</v>
      </c>
      <c r="P77" s="2" t="s">
        <v>627</v>
      </c>
      <c r="R77" s="4"/>
      <c r="S77" s="2">
        <v>1219</v>
      </c>
      <c r="T77" s="2" t="s">
        <v>614</v>
      </c>
      <c r="U77" s="2" t="s">
        <v>629</v>
      </c>
      <c r="V77" s="2" t="s">
        <v>56</v>
      </c>
      <c r="W77" s="2" t="str">
        <f>VLOOKUP(  G77, Countries!A:H,8,FALSE)</f>
        <v>94279771-0dd8-44b8-955b-275714b1489b</v>
      </c>
      <c r="X77" s="2" t="str">
        <f>VLOOKUP(D77,Entity_types!A:F,6,FALSE)</f>
        <v>470412f4-e2c0-4f9d-91f1-1c0630a02364</v>
      </c>
      <c r="Z77" s="4">
        <f t="shared" si="2"/>
        <v>1</v>
      </c>
      <c r="AA77" s="4">
        <f t="shared" si="3"/>
        <v>1</v>
      </c>
    </row>
    <row r="78" spans="1:27" ht="12.75" x14ac:dyDescent="0.2">
      <c r="A78" s="1">
        <v>44346.832688796298</v>
      </c>
      <c r="B78" s="2" t="s">
        <v>630</v>
      </c>
      <c r="C78" s="4" t="s">
        <v>21740</v>
      </c>
      <c r="D78" s="2" t="s">
        <v>525</v>
      </c>
      <c r="F78" s="3" t="s">
        <v>631</v>
      </c>
      <c r="G78" s="4" t="s">
        <v>8147</v>
      </c>
      <c r="H78" s="2" t="s">
        <v>632</v>
      </c>
      <c r="N78" s="2" t="s">
        <v>633</v>
      </c>
      <c r="P78" s="2" t="s">
        <v>634</v>
      </c>
      <c r="R78" s="4"/>
      <c r="S78" s="2">
        <v>1220</v>
      </c>
      <c r="T78" s="2" t="s">
        <v>621</v>
      </c>
      <c r="U78" s="2" t="s">
        <v>636</v>
      </c>
      <c r="V78" s="2" t="s">
        <v>56</v>
      </c>
      <c r="W78" s="2" t="str">
        <f>VLOOKUP(  G78, Countries!A:H,8,FALSE)</f>
        <v>94279771-0dd8-44b8-955b-275714b1489b</v>
      </c>
      <c r="X78" s="2" t="str">
        <f>VLOOKUP(D78,Entity_types!A:F,6,FALSE)</f>
        <v>470412f4-e2c0-4f9d-91f1-1c0630a02364</v>
      </c>
      <c r="Z78" s="4">
        <f t="shared" si="2"/>
        <v>1</v>
      </c>
      <c r="AA78" s="4">
        <f t="shared" si="3"/>
        <v>2</v>
      </c>
    </row>
    <row r="79" spans="1:27" ht="12.75" x14ac:dyDescent="0.2">
      <c r="A79" s="1">
        <v>44346.832725983797</v>
      </c>
      <c r="B79" s="2" t="s">
        <v>637</v>
      </c>
      <c r="C79" s="4" t="s">
        <v>21740</v>
      </c>
      <c r="D79" s="2" t="s">
        <v>525</v>
      </c>
      <c r="F79" s="3" t="s">
        <v>638</v>
      </c>
      <c r="G79" s="4" t="s">
        <v>8147</v>
      </c>
      <c r="H79" s="2" t="s">
        <v>639</v>
      </c>
      <c r="N79" s="2" t="s">
        <v>640</v>
      </c>
      <c r="P79" s="2" t="s">
        <v>641</v>
      </c>
      <c r="R79" s="4"/>
      <c r="S79" s="2">
        <v>1181</v>
      </c>
      <c r="T79" s="2" t="s">
        <v>628</v>
      </c>
      <c r="U79" s="2" t="s">
        <v>643</v>
      </c>
      <c r="V79" s="2" t="s">
        <v>56</v>
      </c>
      <c r="W79" s="2" t="str">
        <f>VLOOKUP(  G79, Countries!A:H,8,FALSE)</f>
        <v>94279771-0dd8-44b8-955b-275714b1489b</v>
      </c>
      <c r="X79" s="2" t="str">
        <f>VLOOKUP(D79,Entity_types!A:F,6,FALSE)</f>
        <v>470412f4-e2c0-4f9d-91f1-1c0630a02364</v>
      </c>
      <c r="Z79" s="4">
        <f t="shared" si="2"/>
        <v>1</v>
      </c>
      <c r="AA79" s="4">
        <f t="shared" si="3"/>
        <v>1</v>
      </c>
    </row>
    <row r="80" spans="1:27" ht="12.75" x14ac:dyDescent="0.2">
      <c r="A80" s="1">
        <v>44346.832762141203</v>
      </c>
      <c r="B80" s="2" t="s">
        <v>644</v>
      </c>
      <c r="C80" s="4" t="s">
        <v>21740</v>
      </c>
      <c r="D80" s="2" t="s">
        <v>525</v>
      </c>
      <c r="F80" s="3" t="s">
        <v>645</v>
      </c>
      <c r="G80" s="4" t="s">
        <v>8147</v>
      </c>
      <c r="H80" s="2" t="s">
        <v>646</v>
      </c>
      <c r="N80" s="2" t="s">
        <v>647</v>
      </c>
      <c r="P80" s="2" t="s">
        <v>648</v>
      </c>
      <c r="R80" s="4"/>
      <c r="S80" s="2">
        <v>1229</v>
      </c>
      <c r="T80" s="2" t="s">
        <v>635</v>
      </c>
      <c r="U80" s="2" t="s">
        <v>650</v>
      </c>
      <c r="V80" s="2" t="s">
        <v>56</v>
      </c>
      <c r="W80" s="2" t="str">
        <f>VLOOKUP(  G80, Countries!A:H,8,FALSE)</f>
        <v>94279771-0dd8-44b8-955b-275714b1489b</v>
      </c>
      <c r="X80" s="2" t="str">
        <f>VLOOKUP(D80,Entity_types!A:F,6,FALSE)</f>
        <v>470412f4-e2c0-4f9d-91f1-1c0630a02364</v>
      </c>
      <c r="Z80" s="4">
        <f t="shared" si="2"/>
        <v>1</v>
      </c>
      <c r="AA80" s="4">
        <f t="shared" si="3"/>
        <v>1</v>
      </c>
    </row>
    <row r="81" spans="1:27" ht="12.75" x14ac:dyDescent="0.2">
      <c r="A81" s="1">
        <v>44346.832799062497</v>
      </c>
      <c r="B81" s="2" t="s">
        <v>651</v>
      </c>
      <c r="C81" s="4" t="s">
        <v>21740</v>
      </c>
      <c r="D81" s="2" t="s">
        <v>525</v>
      </c>
      <c r="E81" s="2"/>
      <c r="F81" s="3" t="s">
        <v>653</v>
      </c>
      <c r="G81" s="4" t="s">
        <v>8147</v>
      </c>
      <c r="H81" s="2" t="s">
        <v>654</v>
      </c>
      <c r="N81" s="2" t="s">
        <v>655</v>
      </c>
      <c r="P81" s="2" t="s">
        <v>656</v>
      </c>
      <c r="R81" s="4"/>
      <c r="S81" s="2">
        <v>1244</v>
      </c>
      <c r="T81" s="2" t="s">
        <v>642</v>
      </c>
      <c r="U81" s="2" t="s">
        <v>658</v>
      </c>
      <c r="V81" s="2" t="s">
        <v>56</v>
      </c>
      <c r="W81" s="2" t="str">
        <f>VLOOKUP(  G81, Countries!A:H,8,FALSE)</f>
        <v>94279771-0dd8-44b8-955b-275714b1489b</v>
      </c>
      <c r="X81" s="2" t="str">
        <f>VLOOKUP(D81,Entity_types!A:F,6,FALSE)</f>
        <v>470412f4-e2c0-4f9d-91f1-1c0630a02364</v>
      </c>
      <c r="Z81" s="4">
        <f t="shared" si="2"/>
        <v>1</v>
      </c>
      <c r="AA81" s="4">
        <f t="shared" si="3"/>
        <v>1</v>
      </c>
    </row>
    <row r="82" spans="1:27" ht="12.75" x14ac:dyDescent="0.2">
      <c r="A82" s="1">
        <v>44346.83283511574</v>
      </c>
      <c r="B82" s="2" t="s">
        <v>659</v>
      </c>
      <c r="C82" s="4" t="s">
        <v>21740</v>
      </c>
      <c r="D82" s="2" t="s">
        <v>525</v>
      </c>
      <c r="F82" s="3" t="s">
        <v>660</v>
      </c>
      <c r="G82" s="4" t="s">
        <v>8147</v>
      </c>
      <c r="H82" s="2" t="s">
        <v>661</v>
      </c>
      <c r="N82" s="2" t="s">
        <v>662</v>
      </c>
      <c r="P82" s="2" t="s">
        <v>663</v>
      </c>
      <c r="R82" s="4"/>
      <c r="S82" s="2">
        <v>1275</v>
      </c>
      <c r="T82" s="2" t="s">
        <v>649</v>
      </c>
      <c r="U82" s="2" t="s">
        <v>665</v>
      </c>
      <c r="V82" s="2" t="s">
        <v>56</v>
      </c>
      <c r="W82" s="2" t="str">
        <f>VLOOKUP(  G82, Countries!A:H,8,FALSE)</f>
        <v>94279771-0dd8-44b8-955b-275714b1489b</v>
      </c>
      <c r="X82" s="2" t="str">
        <f>VLOOKUP(D82,Entity_types!A:F,6,FALSE)</f>
        <v>470412f4-e2c0-4f9d-91f1-1c0630a02364</v>
      </c>
      <c r="Z82" s="4">
        <f t="shared" si="2"/>
        <v>1</v>
      </c>
      <c r="AA82" s="4">
        <f t="shared" si="3"/>
        <v>1</v>
      </c>
    </row>
    <row r="83" spans="1:27" ht="12.75" x14ac:dyDescent="0.2">
      <c r="A83" s="1">
        <v>44346.832871435181</v>
      </c>
      <c r="B83" s="2" t="s">
        <v>666</v>
      </c>
      <c r="C83" s="4" t="s">
        <v>21740</v>
      </c>
      <c r="D83" s="2" t="s">
        <v>525</v>
      </c>
      <c r="F83" s="3" t="s">
        <v>667</v>
      </c>
      <c r="G83" s="4" t="s">
        <v>8147</v>
      </c>
      <c r="N83" s="2" t="s">
        <v>668</v>
      </c>
      <c r="P83" s="2" t="s">
        <v>669</v>
      </c>
      <c r="R83" s="4"/>
      <c r="S83" s="2">
        <v>1320</v>
      </c>
      <c r="T83" s="2" t="s">
        <v>657</v>
      </c>
      <c r="U83" s="2" t="s">
        <v>671</v>
      </c>
      <c r="V83" s="2" t="s">
        <v>56</v>
      </c>
      <c r="W83" s="2" t="str">
        <f>VLOOKUP(  G83, Countries!A:H,8,FALSE)</f>
        <v>94279771-0dd8-44b8-955b-275714b1489b</v>
      </c>
      <c r="X83" s="2" t="str">
        <f>VLOOKUP(D83,Entity_types!A:F,6,FALSE)</f>
        <v>470412f4-e2c0-4f9d-91f1-1c0630a02364</v>
      </c>
      <c r="Z83" s="4">
        <f t="shared" si="2"/>
        <v>1</v>
      </c>
      <c r="AA83" s="4">
        <f t="shared" si="3"/>
        <v>1</v>
      </c>
    </row>
    <row r="84" spans="1:27" ht="12.75" x14ac:dyDescent="0.2">
      <c r="A84" s="1">
        <v>44346.832907905089</v>
      </c>
      <c r="B84" s="2" t="s">
        <v>672</v>
      </c>
      <c r="D84" s="2" t="s">
        <v>48</v>
      </c>
      <c r="F84" s="3" t="s">
        <v>673</v>
      </c>
      <c r="G84" s="4" t="s">
        <v>8147</v>
      </c>
      <c r="H84" s="2" t="s">
        <v>674</v>
      </c>
      <c r="K84" s="2" t="s">
        <v>675</v>
      </c>
      <c r="L84" s="2">
        <v>1024027596</v>
      </c>
      <c r="N84" s="2" t="s">
        <v>676</v>
      </c>
      <c r="P84" s="2" t="s">
        <v>677</v>
      </c>
      <c r="R84" s="4"/>
      <c r="S84" s="2">
        <v>1381</v>
      </c>
      <c r="T84" s="2" t="s">
        <v>664</v>
      </c>
      <c r="U84" s="2" t="s">
        <v>679</v>
      </c>
      <c r="V84" s="2" t="s">
        <v>56</v>
      </c>
      <c r="W84" s="2" t="str">
        <f>VLOOKUP(  G84, Countries!A:H,8,FALSE)</f>
        <v>94279771-0dd8-44b8-955b-275714b1489b</v>
      </c>
      <c r="X84" s="2" t="str">
        <f>VLOOKUP(D84,Entity_types!A:F,6,FALSE)</f>
        <v>0d51a686-652b-478f-9502-50b11abafa54</v>
      </c>
      <c r="Z84" s="4">
        <f t="shared" si="2"/>
        <v>1</v>
      </c>
      <c r="AA84" s="4">
        <f t="shared" si="3"/>
        <v>1</v>
      </c>
    </row>
    <row r="85" spans="1:27" ht="12.75" x14ac:dyDescent="0.2">
      <c r="A85" s="1">
        <v>44346.832943831017</v>
      </c>
      <c r="B85" s="2" t="s">
        <v>680</v>
      </c>
      <c r="D85" s="2" t="s">
        <v>48</v>
      </c>
      <c r="F85" s="3" t="s">
        <v>681</v>
      </c>
      <c r="G85" s="4" t="s">
        <v>8147</v>
      </c>
      <c r="H85" s="2" t="s">
        <v>682</v>
      </c>
      <c r="K85" s="2" t="s">
        <v>683</v>
      </c>
      <c r="L85" s="2">
        <v>61001013225</v>
      </c>
      <c r="N85" s="2" t="s">
        <v>684</v>
      </c>
      <c r="P85" s="2" t="s">
        <v>685</v>
      </c>
      <c r="R85" s="4"/>
      <c r="S85" s="2">
        <v>892</v>
      </c>
      <c r="T85" s="2" t="s">
        <v>670</v>
      </c>
      <c r="U85" s="2" t="s">
        <v>687</v>
      </c>
      <c r="V85" s="2" t="s">
        <v>56</v>
      </c>
      <c r="W85" s="2" t="str">
        <f>VLOOKUP(  G85, Countries!A:H,8,FALSE)</f>
        <v>94279771-0dd8-44b8-955b-275714b1489b</v>
      </c>
      <c r="X85" s="2" t="str">
        <f>VLOOKUP(D85,Entity_types!A:F,6,FALSE)</f>
        <v>0d51a686-652b-478f-9502-50b11abafa54</v>
      </c>
      <c r="Z85" s="4">
        <f t="shared" si="2"/>
        <v>1</v>
      </c>
      <c r="AA85" s="4">
        <f t="shared" si="3"/>
        <v>1</v>
      </c>
    </row>
    <row r="86" spans="1:27" ht="12.75" x14ac:dyDescent="0.2">
      <c r="A86" s="1">
        <v>44346.832980613428</v>
      </c>
      <c r="B86" s="2" t="s">
        <v>688</v>
      </c>
      <c r="D86" s="2" t="s">
        <v>48</v>
      </c>
      <c r="F86" s="3" t="s">
        <v>689</v>
      </c>
      <c r="G86" s="4" t="s">
        <v>8147</v>
      </c>
      <c r="H86" s="2" t="s">
        <v>690</v>
      </c>
      <c r="K86" s="2" t="s">
        <v>691</v>
      </c>
      <c r="L86" s="2">
        <v>33001014694</v>
      </c>
      <c r="N86" s="2" t="s">
        <v>692</v>
      </c>
      <c r="P86" s="2" t="s">
        <v>693</v>
      </c>
      <c r="R86" s="4"/>
      <c r="S86" s="2">
        <v>1166</v>
      </c>
      <c r="T86" s="2" t="s">
        <v>678</v>
      </c>
      <c r="U86" s="2" t="s">
        <v>695</v>
      </c>
      <c r="V86" s="2" t="s">
        <v>56</v>
      </c>
      <c r="W86" s="2" t="str">
        <f>VLOOKUP(  G86, Countries!A:H,8,FALSE)</f>
        <v>94279771-0dd8-44b8-955b-275714b1489b</v>
      </c>
      <c r="X86" s="2" t="str">
        <f>VLOOKUP(D86,Entity_types!A:F,6,FALSE)</f>
        <v>0d51a686-652b-478f-9502-50b11abafa54</v>
      </c>
      <c r="Z86" s="4">
        <f t="shared" si="2"/>
        <v>1</v>
      </c>
      <c r="AA86" s="4">
        <f t="shared" si="3"/>
        <v>1</v>
      </c>
    </row>
    <row r="87" spans="1:27" ht="12.75" x14ac:dyDescent="0.2">
      <c r="A87" s="1">
        <v>44346.833016712961</v>
      </c>
      <c r="B87" s="2" t="s">
        <v>696</v>
      </c>
      <c r="D87" s="2" t="s">
        <v>48</v>
      </c>
      <c r="F87" s="3" t="s">
        <v>697</v>
      </c>
      <c r="G87" s="4" t="s">
        <v>8147</v>
      </c>
      <c r="H87" s="2" t="s">
        <v>698</v>
      </c>
      <c r="K87" s="2" t="s">
        <v>699</v>
      </c>
      <c r="L87" s="2">
        <v>1024065723</v>
      </c>
      <c r="N87" s="2" t="s">
        <v>700</v>
      </c>
      <c r="P87" s="2" t="s">
        <v>701</v>
      </c>
      <c r="R87" s="4"/>
      <c r="S87" s="2">
        <v>810</v>
      </c>
      <c r="T87" s="2" t="s">
        <v>686</v>
      </c>
      <c r="U87" s="2" t="s">
        <v>703</v>
      </c>
      <c r="V87" s="2" t="s">
        <v>56</v>
      </c>
      <c r="W87" s="2" t="str">
        <f>VLOOKUP(  G87, Countries!A:H,8,FALSE)</f>
        <v>94279771-0dd8-44b8-955b-275714b1489b</v>
      </c>
      <c r="X87" s="2" t="str">
        <f>VLOOKUP(D87,Entity_types!A:F,6,FALSE)</f>
        <v>0d51a686-652b-478f-9502-50b11abafa54</v>
      </c>
      <c r="Z87" s="4">
        <f t="shared" si="2"/>
        <v>1</v>
      </c>
      <c r="AA87" s="4">
        <f t="shared" si="3"/>
        <v>1</v>
      </c>
    </row>
    <row r="88" spans="1:27" ht="12.75" x14ac:dyDescent="0.2">
      <c r="A88" s="1">
        <v>44346.833052488422</v>
      </c>
      <c r="B88" s="2" t="s">
        <v>704</v>
      </c>
      <c r="D88" s="2" t="s">
        <v>48</v>
      </c>
      <c r="F88" s="3" t="s">
        <v>705</v>
      </c>
      <c r="G88" s="4" t="s">
        <v>8147</v>
      </c>
      <c r="H88" s="2" t="s">
        <v>706</v>
      </c>
      <c r="K88" s="2" t="s">
        <v>482</v>
      </c>
      <c r="L88" s="2">
        <v>1009004543</v>
      </c>
      <c r="N88" s="2" t="s">
        <v>707</v>
      </c>
      <c r="P88" s="2" t="s">
        <v>708</v>
      </c>
      <c r="R88" s="4"/>
      <c r="S88" s="2">
        <v>546</v>
      </c>
      <c r="T88" s="2" t="s">
        <v>694</v>
      </c>
      <c r="U88" s="2" t="s">
        <v>710</v>
      </c>
      <c r="V88" s="2" t="s">
        <v>56</v>
      </c>
      <c r="W88" s="2" t="str">
        <f>VLOOKUP(  G88, Countries!A:H,8,FALSE)</f>
        <v>94279771-0dd8-44b8-955b-275714b1489b</v>
      </c>
      <c r="X88" s="2" t="str">
        <f>VLOOKUP(D88,Entity_types!A:F,6,FALSE)</f>
        <v>0d51a686-652b-478f-9502-50b11abafa54</v>
      </c>
      <c r="Z88" s="4">
        <f t="shared" si="2"/>
        <v>1</v>
      </c>
      <c r="AA88" s="4">
        <f t="shared" si="3"/>
        <v>1</v>
      </c>
    </row>
    <row r="89" spans="1:27" ht="12.75" x14ac:dyDescent="0.2">
      <c r="A89" s="1">
        <v>44346.833090659726</v>
      </c>
      <c r="B89" s="2" t="s">
        <v>711</v>
      </c>
      <c r="D89" s="2" t="s">
        <v>48</v>
      </c>
      <c r="F89" s="3" t="s">
        <v>712</v>
      </c>
      <c r="G89" s="4" t="s">
        <v>8147</v>
      </c>
      <c r="H89" s="2" t="s">
        <v>713</v>
      </c>
      <c r="K89" s="2" t="s">
        <v>714</v>
      </c>
      <c r="L89" s="2">
        <v>1007008822</v>
      </c>
      <c r="N89" s="2" t="s">
        <v>715</v>
      </c>
      <c r="P89" s="2" t="s">
        <v>716</v>
      </c>
      <c r="R89" s="4"/>
      <c r="S89" s="2">
        <v>506</v>
      </c>
      <c r="T89" s="2" t="s">
        <v>702</v>
      </c>
      <c r="U89" s="2" t="s">
        <v>718</v>
      </c>
      <c r="V89" s="2" t="s">
        <v>56</v>
      </c>
      <c r="W89" s="2" t="str">
        <f>VLOOKUP(  G89, Countries!A:H,8,FALSE)</f>
        <v>94279771-0dd8-44b8-955b-275714b1489b</v>
      </c>
      <c r="X89" s="2" t="str">
        <f>VLOOKUP(D89,Entity_types!A:F,6,FALSE)</f>
        <v>0d51a686-652b-478f-9502-50b11abafa54</v>
      </c>
      <c r="Z89" s="4">
        <f t="shared" si="2"/>
        <v>1</v>
      </c>
      <c r="AA89" s="4">
        <f t="shared" si="3"/>
        <v>1</v>
      </c>
    </row>
    <row r="90" spans="1:27" ht="12.75" x14ac:dyDescent="0.2">
      <c r="A90" s="1">
        <v>44346.833126666665</v>
      </c>
      <c r="B90" s="2" t="s">
        <v>719</v>
      </c>
      <c r="D90" s="2" t="s">
        <v>48</v>
      </c>
      <c r="F90" s="3" t="s">
        <v>720</v>
      </c>
      <c r="G90" s="4" t="s">
        <v>8147</v>
      </c>
      <c r="H90" s="2" t="s">
        <v>721</v>
      </c>
      <c r="K90" s="2" t="s">
        <v>722</v>
      </c>
      <c r="L90" s="2">
        <v>1021015458</v>
      </c>
      <c r="N90" s="2" t="s">
        <v>723</v>
      </c>
      <c r="P90" s="2" t="s">
        <v>724</v>
      </c>
      <c r="R90" s="4"/>
      <c r="S90" s="2">
        <v>775</v>
      </c>
      <c r="T90" s="2" t="s">
        <v>709</v>
      </c>
      <c r="U90" s="2" t="s">
        <v>726</v>
      </c>
      <c r="V90" s="2" t="s">
        <v>56</v>
      </c>
      <c r="W90" s="2" t="str">
        <f>VLOOKUP(  G90, Countries!A:H,8,FALSE)</f>
        <v>94279771-0dd8-44b8-955b-275714b1489b</v>
      </c>
      <c r="X90" s="2" t="str">
        <f>VLOOKUP(D90,Entity_types!A:F,6,FALSE)</f>
        <v>0d51a686-652b-478f-9502-50b11abafa54</v>
      </c>
      <c r="Z90" s="4">
        <f t="shared" si="2"/>
        <v>1</v>
      </c>
      <c r="AA90" s="4">
        <f t="shared" si="3"/>
        <v>1</v>
      </c>
    </row>
    <row r="91" spans="1:27" ht="12.75" x14ac:dyDescent="0.2">
      <c r="A91" s="1">
        <v>44346.833163553238</v>
      </c>
      <c r="B91" s="2" t="s">
        <v>727</v>
      </c>
      <c r="D91" s="2" t="s">
        <v>48</v>
      </c>
      <c r="F91" s="3" t="s">
        <v>728</v>
      </c>
      <c r="G91" s="4" t="s">
        <v>8147</v>
      </c>
      <c r="H91" s="2" t="s">
        <v>729</v>
      </c>
      <c r="K91" s="2" t="s">
        <v>730</v>
      </c>
      <c r="L91" s="2">
        <v>1030000844</v>
      </c>
      <c r="N91" s="2" t="s">
        <v>731</v>
      </c>
      <c r="P91" s="2" t="s">
        <v>732</v>
      </c>
      <c r="R91" s="4"/>
      <c r="S91" s="2">
        <v>799</v>
      </c>
      <c r="T91" s="2" t="s">
        <v>717</v>
      </c>
      <c r="U91" s="2" t="s">
        <v>734</v>
      </c>
      <c r="V91" s="2" t="s">
        <v>56</v>
      </c>
      <c r="W91" s="2" t="str">
        <f>VLOOKUP(  G91, Countries!A:H,8,FALSE)</f>
        <v>94279771-0dd8-44b8-955b-275714b1489b</v>
      </c>
      <c r="X91" s="2" t="str">
        <f>VLOOKUP(D91,Entity_types!A:F,6,FALSE)</f>
        <v>0d51a686-652b-478f-9502-50b11abafa54</v>
      </c>
      <c r="Z91" s="4">
        <f t="shared" si="2"/>
        <v>1</v>
      </c>
      <c r="AA91" s="4">
        <f t="shared" si="3"/>
        <v>1</v>
      </c>
    </row>
    <row r="92" spans="1:27" ht="12.75" x14ac:dyDescent="0.2">
      <c r="A92" s="1">
        <v>44346.833199837958</v>
      </c>
      <c r="B92" s="2" t="s">
        <v>735</v>
      </c>
      <c r="D92" s="2" t="s">
        <v>48</v>
      </c>
      <c r="F92" s="3" t="s">
        <v>736</v>
      </c>
      <c r="G92" s="4" t="s">
        <v>8147</v>
      </c>
      <c r="H92" s="2" t="s">
        <v>737</v>
      </c>
      <c r="K92" s="2" t="s">
        <v>738</v>
      </c>
      <c r="L92" s="2">
        <v>1026007472</v>
      </c>
      <c r="N92" s="2" t="s">
        <v>739</v>
      </c>
      <c r="P92" s="2" t="s">
        <v>740</v>
      </c>
      <c r="R92" s="4"/>
      <c r="S92" s="2">
        <v>738</v>
      </c>
      <c r="T92" s="2" t="s">
        <v>725</v>
      </c>
      <c r="U92" s="2" t="s">
        <v>742</v>
      </c>
      <c r="V92" s="2" t="s">
        <v>56</v>
      </c>
      <c r="W92" s="2" t="str">
        <f>VLOOKUP(  G92, Countries!A:H,8,FALSE)</f>
        <v>94279771-0dd8-44b8-955b-275714b1489b</v>
      </c>
      <c r="X92" s="2" t="str">
        <f>VLOOKUP(D92,Entity_types!A:F,6,FALSE)</f>
        <v>0d51a686-652b-478f-9502-50b11abafa54</v>
      </c>
      <c r="Z92" s="4">
        <f t="shared" si="2"/>
        <v>1</v>
      </c>
      <c r="AA92" s="4">
        <f t="shared" si="3"/>
        <v>1</v>
      </c>
    </row>
    <row r="93" spans="1:27" ht="12.75" x14ac:dyDescent="0.2">
      <c r="A93" s="1">
        <v>44346.83323635417</v>
      </c>
      <c r="B93" s="2" t="s">
        <v>743</v>
      </c>
      <c r="D93" s="2" t="s">
        <v>48</v>
      </c>
      <c r="F93" s="3" t="s">
        <v>744</v>
      </c>
      <c r="G93" s="4" t="s">
        <v>8147</v>
      </c>
      <c r="H93" s="2" t="s">
        <v>745</v>
      </c>
      <c r="K93" s="2" t="s">
        <v>746</v>
      </c>
      <c r="L93" s="2">
        <v>1012025878</v>
      </c>
      <c r="N93" s="2" t="s">
        <v>747</v>
      </c>
      <c r="P93" s="2" t="s">
        <v>748</v>
      </c>
      <c r="R93" s="4"/>
      <c r="S93" s="2">
        <v>231</v>
      </c>
      <c r="T93" s="2" t="s">
        <v>733</v>
      </c>
      <c r="U93" s="2" t="s">
        <v>750</v>
      </c>
      <c r="V93" s="2" t="s">
        <v>56</v>
      </c>
      <c r="W93" s="2" t="str">
        <f>VLOOKUP(  G93, Countries!A:H,8,FALSE)</f>
        <v>94279771-0dd8-44b8-955b-275714b1489b</v>
      </c>
      <c r="X93" s="2" t="str">
        <f>VLOOKUP(D93,Entity_types!A:F,6,FALSE)</f>
        <v>0d51a686-652b-478f-9502-50b11abafa54</v>
      </c>
      <c r="Z93" s="4">
        <f t="shared" si="2"/>
        <v>1</v>
      </c>
      <c r="AA93" s="4">
        <f t="shared" si="3"/>
        <v>1</v>
      </c>
    </row>
    <row r="94" spans="1:27" ht="12.75" x14ac:dyDescent="0.2">
      <c r="A94" s="1">
        <v>44346.833273414348</v>
      </c>
      <c r="B94" s="2" t="s">
        <v>751</v>
      </c>
      <c r="D94" s="2" t="s">
        <v>48</v>
      </c>
      <c r="F94" s="3" t="s">
        <v>752</v>
      </c>
      <c r="G94" s="4" t="s">
        <v>8147</v>
      </c>
      <c r="H94" s="2" t="s">
        <v>753</v>
      </c>
      <c r="K94" s="2" t="s">
        <v>754</v>
      </c>
      <c r="L94" s="2">
        <v>21001000121</v>
      </c>
      <c r="N94" s="2" t="s">
        <v>755</v>
      </c>
      <c r="P94" s="2" t="s">
        <v>756</v>
      </c>
      <c r="R94" s="4"/>
      <c r="S94" s="2">
        <v>103</v>
      </c>
      <c r="T94" s="2" t="s">
        <v>741</v>
      </c>
      <c r="U94" s="2" t="s">
        <v>758</v>
      </c>
      <c r="V94" s="2" t="s">
        <v>56</v>
      </c>
      <c r="W94" s="2" t="str">
        <f>VLOOKUP(  G94, Countries!A:H,8,FALSE)</f>
        <v>94279771-0dd8-44b8-955b-275714b1489b</v>
      </c>
      <c r="X94" s="2" t="str">
        <f>VLOOKUP(D94,Entity_types!A:F,6,FALSE)</f>
        <v>0d51a686-652b-478f-9502-50b11abafa54</v>
      </c>
      <c r="Z94" s="4">
        <f t="shared" si="2"/>
        <v>1</v>
      </c>
      <c r="AA94" s="4">
        <f t="shared" si="3"/>
        <v>1</v>
      </c>
    </row>
    <row r="95" spans="1:27" ht="12.75" x14ac:dyDescent="0.2">
      <c r="A95" s="1">
        <v>44346.83330997685</v>
      </c>
      <c r="B95" s="2" t="s">
        <v>759</v>
      </c>
      <c r="D95" s="2" t="s">
        <v>96</v>
      </c>
      <c r="F95" s="3" t="s">
        <v>760</v>
      </c>
      <c r="G95" s="4" t="s">
        <v>8147</v>
      </c>
      <c r="H95" s="2" t="s">
        <v>761</v>
      </c>
      <c r="K95" s="2" t="s">
        <v>762</v>
      </c>
      <c r="L95" s="2">
        <v>1017017793</v>
      </c>
      <c r="N95" s="2" t="s">
        <v>763</v>
      </c>
      <c r="P95" s="2" t="s">
        <v>764</v>
      </c>
      <c r="R95" s="4"/>
      <c r="S95" s="2">
        <v>505</v>
      </c>
      <c r="T95" s="2" t="s">
        <v>749</v>
      </c>
      <c r="U95" s="2" t="s">
        <v>766</v>
      </c>
      <c r="V95" s="2" t="s">
        <v>56</v>
      </c>
      <c r="W95" s="2" t="str">
        <f>VLOOKUP(  G95, Countries!A:H,8,FALSE)</f>
        <v>94279771-0dd8-44b8-955b-275714b1489b</v>
      </c>
      <c r="X95" s="2" t="str">
        <f>VLOOKUP(D95,Entity_types!A:F,6,FALSE)</f>
        <v>ec8c01a4-0fe9-424e-b08d-3bc252e7ac53</v>
      </c>
      <c r="Z95" s="4">
        <f t="shared" si="2"/>
        <v>1</v>
      </c>
      <c r="AA95" s="4">
        <f t="shared" si="3"/>
        <v>1</v>
      </c>
    </row>
    <row r="96" spans="1:27" ht="12.75" x14ac:dyDescent="0.2">
      <c r="A96" s="1">
        <v>44346.833346932872</v>
      </c>
      <c r="B96" s="2" t="s">
        <v>767</v>
      </c>
      <c r="D96" s="2" t="s">
        <v>48</v>
      </c>
      <c r="F96" s="3" t="s">
        <v>768</v>
      </c>
      <c r="G96" s="4" t="s">
        <v>8147</v>
      </c>
      <c r="H96" s="2" t="s">
        <v>769</v>
      </c>
      <c r="K96" s="2" t="s">
        <v>770</v>
      </c>
      <c r="L96" s="2">
        <v>37001039872</v>
      </c>
      <c r="N96" s="2" t="s">
        <v>771</v>
      </c>
      <c r="P96" s="2" t="s">
        <v>772</v>
      </c>
      <c r="R96" s="4"/>
      <c r="S96" s="2">
        <v>970</v>
      </c>
      <c r="T96" s="2" t="s">
        <v>757</v>
      </c>
      <c r="U96" s="2" t="s">
        <v>774</v>
      </c>
      <c r="V96" s="2" t="s">
        <v>56</v>
      </c>
      <c r="W96" s="2" t="str">
        <f>VLOOKUP(  G96, Countries!A:H,8,FALSE)</f>
        <v>94279771-0dd8-44b8-955b-275714b1489b</v>
      </c>
      <c r="X96" s="2" t="str">
        <f>VLOOKUP(D96,Entity_types!A:F,6,FALSE)</f>
        <v>0d51a686-652b-478f-9502-50b11abafa54</v>
      </c>
      <c r="Z96" s="4">
        <f t="shared" si="2"/>
        <v>1</v>
      </c>
      <c r="AA96" s="4">
        <f t="shared" si="3"/>
        <v>1</v>
      </c>
    </row>
    <row r="97" spans="1:27" ht="12.75" x14ac:dyDescent="0.2">
      <c r="A97" s="1">
        <v>44346.83338350695</v>
      </c>
      <c r="B97" s="2" t="s">
        <v>775</v>
      </c>
      <c r="D97" s="2" t="s">
        <v>48</v>
      </c>
      <c r="F97" s="3" t="s">
        <v>776</v>
      </c>
      <c r="G97" s="4" t="s">
        <v>8147</v>
      </c>
      <c r="H97" s="2" t="s">
        <v>777</v>
      </c>
      <c r="K97" s="2" t="s">
        <v>778</v>
      </c>
      <c r="L97" s="2">
        <v>13001004871</v>
      </c>
      <c r="N97" s="2" t="s">
        <v>779</v>
      </c>
      <c r="P97" s="2" t="s">
        <v>780</v>
      </c>
      <c r="R97" s="4"/>
      <c r="S97" s="2">
        <v>549</v>
      </c>
      <c r="T97" s="2" t="s">
        <v>765</v>
      </c>
      <c r="U97" s="2" t="s">
        <v>782</v>
      </c>
      <c r="V97" s="2" t="s">
        <v>56</v>
      </c>
      <c r="W97" s="2" t="str">
        <f>VLOOKUP(  G97, Countries!A:H,8,FALSE)</f>
        <v>94279771-0dd8-44b8-955b-275714b1489b</v>
      </c>
      <c r="X97" s="2" t="str">
        <f>VLOOKUP(D97,Entity_types!A:F,6,FALSE)</f>
        <v>0d51a686-652b-478f-9502-50b11abafa54</v>
      </c>
      <c r="Z97" s="4">
        <f t="shared" si="2"/>
        <v>1</v>
      </c>
      <c r="AA97" s="4">
        <f t="shared" si="3"/>
        <v>1</v>
      </c>
    </row>
    <row r="98" spans="1:27" ht="12.75" x14ac:dyDescent="0.2">
      <c r="A98" s="1">
        <v>44346.833420497685</v>
      </c>
      <c r="B98" s="2" t="s">
        <v>783</v>
      </c>
      <c r="D98" s="2" t="s">
        <v>48</v>
      </c>
      <c r="F98" s="3" t="s">
        <v>784</v>
      </c>
      <c r="G98" s="4" t="s">
        <v>8147</v>
      </c>
      <c r="H98" s="2" t="s">
        <v>785</v>
      </c>
      <c r="K98" s="2" t="s">
        <v>786</v>
      </c>
      <c r="L98" s="2">
        <v>1024053313</v>
      </c>
      <c r="N98" s="2" t="s">
        <v>787</v>
      </c>
      <c r="P98" s="2" t="s">
        <v>788</v>
      </c>
      <c r="R98" s="4"/>
      <c r="S98" s="2">
        <v>575</v>
      </c>
      <c r="T98" s="2" t="s">
        <v>773</v>
      </c>
      <c r="U98" s="2" t="s">
        <v>790</v>
      </c>
      <c r="V98" s="2" t="s">
        <v>56</v>
      </c>
      <c r="W98" s="2" t="str">
        <f>VLOOKUP(  G98, Countries!A:H,8,FALSE)</f>
        <v>94279771-0dd8-44b8-955b-275714b1489b</v>
      </c>
      <c r="X98" s="2" t="str">
        <f>VLOOKUP(D98,Entity_types!A:F,6,FALSE)</f>
        <v>0d51a686-652b-478f-9502-50b11abafa54</v>
      </c>
      <c r="Z98" s="4">
        <f t="shared" si="2"/>
        <v>1</v>
      </c>
      <c r="AA98" s="4">
        <f t="shared" si="3"/>
        <v>1</v>
      </c>
    </row>
    <row r="99" spans="1:27" ht="12.75" x14ac:dyDescent="0.2">
      <c r="A99" s="1">
        <v>44346.833463495372</v>
      </c>
      <c r="B99" s="2" t="s">
        <v>791</v>
      </c>
      <c r="D99" s="2" t="s">
        <v>48</v>
      </c>
      <c r="F99" s="3" t="s">
        <v>792</v>
      </c>
      <c r="G99" s="4" t="s">
        <v>8147</v>
      </c>
      <c r="H99" s="2" t="s">
        <v>793</v>
      </c>
      <c r="K99" s="2" t="s">
        <v>794</v>
      </c>
      <c r="L99" s="2">
        <v>59002000403</v>
      </c>
      <c r="N99" s="2" t="s">
        <v>795</v>
      </c>
      <c r="P99" s="2" t="s">
        <v>796</v>
      </c>
      <c r="R99" s="4"/>
      <c r="S99" s="2">
        <v>979</v>
      </c>
      <c r="T99" s="2" t="s">
        <v>781</v>
      </c>
      <c r="U99" s="2" t="s">
        <v>798</v>
      </c>
      <c r="V99" s="2" t="s">
        <v>56</v>
      </c>
      <c r="W99" s="2" t="str">
        <f>VLOOKUP(  G99, Countries!A:H,8,FALSE)</f>
        <v>94279771-0dd8-44b8-955b-275714b1489b</v>
      </c>
      <c r="X99" s="2" t="str">
        <f>VLOOKUP(D99,Entity_types!A:F,6,FALSE)</f>
        <v>0d51a686-652b-478f-9502-50b11abafa54</v>
      </c>
      <c r="Z99" s="4">
        <f t="shared" si="2"/>
        <v>1</v>
      </c>
      <c r="AA99" s="4">
        <f t="shared" si="3"/>
        <v>1</v>
      </c>
    </row>
    <row r="100" spans="1:27" ht="12.75" x14ac:dyDescent="0.2">
      <c r="A100" s="1">
        <v>44346.833499641201</v>
      </c>
      <c r="B100" s="2" t="s">
        <v>799</v>
      </c>
      <c r="D100" s="2" t="s">
        <v>48</v>
      </c>
      <c r="F100" s="3" t="s">
        <v>800</v>
      </c>
      <c r="G100" s="4" t="s">
        <v>8147</v>
      </c>
      <c r="H100" s="2" t="s">
        <v>801</v>
      </c>
      <c r="K100" s="2" t="s">
        <v>802</v>
      </c>
      <c r="L100" s="2">
        <v>22409260588</v>
      </c>
      <c r="N100" s="2" t="s">
        <v>803</v>
      </c>
      <c r="P100" s="2" t="s">
        <v>804</v>
      </c>
      <c r="R100" s="4"/>
      <c r="S100" s="2">
        <v>1007</v>
      </c>
      <c r="T100" s="2" t="s">
        <v>789</v>
      </c>
      <c r="U100" s="2" t="s">
        <v>806</v>
      </c>
      <c r="V100" s="2" t="s">
        <v>56</v>
      </c>
      <c r="W100" s="2" t="str">
        <f>VLOOKUP(  G100, Countries!A:H,8,FALSE)</f>
        <v>94279771-0dd8-44b8-955b-275714b1489b</v>
      </c>
      <c r="X100" s="2" t="str">
        <f>VLOOKUP(D100,Entity_types!A:F,6,FALSE)</f>
        <v>0d51a686-652b-478f-9502-50b11abafa54</v>
      </c>
      <c r="Z100" s="4">
        <f t="shared" si="2"/>
        <v>1</v>
      </c>
      <c r="AA100" s="4">
        <f t="shared" si="3"/>
        <v>1</v>
      </c>
    </row>
    <row r="101" spans="1:27" ht="12.75" x14ac:dyDescent="0.2">
      <c r="A101" s="1">
        <v>44346.833536226855</v>
      </c>
      <c r="B101" s="2" t="s">
        <v>807</v>
      </c>
      <c r="D101" s="2" t="s">
        <v>48</v>
      </c>
      <c r="F101" s="3" t="s">
        <v>808</v>
      </c>
      <c r="G101" s="4" t="s">
        <v>8147</v>
      </c>
      <c r="H101" s="2" t="s">
        <v>809</v>
      </c>
      <c r="K101" s="2" t="s">
        <v>810</v>
      </c>
      <c r="L101" s="2">
        <v>1017036441</v>
      </c>
      <c r="N101" s="2" t="s">
        <v>811</v>
      </c>
      <c r="P101" s="2" t="s">
        <v>812</v>
      </c>
      <c r="R101" s="4"/>
      <c r="S101" s="2">
        <v>644</v>
      </c>
      <c r="T101" s="2" t="s">
        <v>797</v>
      </c>
      <c r="U101" s="2" t="s">
        <v>814</v>
      </c>
      <c r="V101" s="2" t="s">
        <v>56</v>
      </c>
      <c r="W101" s="2" t="str">
        <f>VLOOKUP(  G101, Countries!A:H,8,FALSE)</f>
        <v>94279771-0dd8-44b8-955b-275714b1489b</v>
      </c>
      <c r="X101" s="2" t="str">
        <f>VLOOKUP(D101,Entity_types!A:F,6,FALSE)</f>
        <v>0d51a686-652b-478f-9502-50b11abafa54</v>
      </c>
      <c r="Z101" s="4">
        <f t="shared" si="2"/>
        <v>1</v>
      </c>
      <c r="AA101" s="4">
        <f t="shared" si="3"/>
        <v>1</v>
      </c>
    </row>
    <row r="102" spans="1:27" ht="12.75" x14ac:dyDescent="0.2">
      <c r="A102" s="1">
        <v>44346.833573217591</v>
      </c>
      <c r="B102" s="2" t="s">
        <v>815</v>
      </c>
      <c r="D102" s="2" t="s">
        <v>48</v>
      </c>
      <c r="F102" s="3" t="s">
        <v>816</v>
      </c>
      <c r="G102" s="4" t="s">
        <v>8147</v>
      </c>
      <c r="H102" s="2" t="s">
        <v>817</v>
      </c>
      <c r="K102" s="2" t="s">
        <v>818</v>
      </c>
      <c r="L102" s="2">
        <v>12001006837</v>
      </c>
      <c r="N102" s="2" t="s">
        <v>819</v>
      </c>
      <c r="P102" s="2" t="s">
        <v>820</v>
      </c>
      <c r="R102" s="4"/>
      <c r="S102" s="2">
        <v>474</v>
      </c>
      <c r="T102" s="2" t="s">
        <v>805</v>
      </c>
      <c r="U102" s="2" t="s">
        <v>822</v>
      </c>
      <c r="V102" s="2" t="s">
        <v>56</v>
      </c>
      <c r="W102" s="2" t="str">
        <f>VLOOKUP(  G102, Countries!A:H,8,FALSE)</f>
        <v>94279771-0dd8-44b8-955b-275714b1489b</v>
      </c>
      <c r="X102" s="2" t="str">
        <f>VLOOKUP(D102,Entity_types!A:F,6,FALSE)</f>
        <v>0d51a686-652b-478f-9502-50b11abafa54</v>
      </c>
      <c r="Z102" s="4">
        <f t="shared" si="2"/>
        <v>1</v>
      </c>
      <c r="AA102" s="4">
        <f t="shared" si="3"/>
        <v>1</v>
      </c>
    </row>
    <row r="103" spans="1:27" ht="12.75" x14ac:dyDescent="0.2">
      <c r="A103" s="1">
        <v>44346.833609756941</v>
      </c>
      <c r="B103" s="2" t="s">
        <v>823</v>
      </c>
      <c r="D103" s="2" t="s">
        <v>48</v>
      </c>
      <c r="F103" s="3" t="s">
        <v>824</v>
      </c>
      <c r="G103" s="4" t="s">
        <v>8147</v>
      </c>
      <c r="H103" s="2" t="s">
        <v>825</v>
      </c>
      <c r="K103" s="2" t="s">
        <v>826</v>
      </c>
      <c r="L103" s="2">
        <v>1024019893</v>
      </c>
      <c r="N103" s="2" t="s">
        <v>827</v>
      </c>
      <c r="P103" s="2" t="s">
        <v>828</v>
      </c>
      <c r="R103" s="4"/>
      <c r="S103" s="2">
        <v>349</v>
      </c>
      <c r="T103" s="2" t="s">
        <v>813</v>
      </c>
      <c r="U103" s="2" t="s">
        <v>830</v>
      </c>
      <c r="V103" s="2" t="s">
        <v>56</v>
      </c>
      <c r="W103" s="2" t="str">
        <f>VLOOKUP(  G103, Countries!A:H,8,FALSE)</f>
        <v>94279771-0dd8-44b8-955b-275714b1489b</v>
      </c>
      <c r="X103" s="2" t="str">
        <f>VLOOKUP(D103,Entity_types!A:F,6,FALSE)</f>
        <v>0d51a686-652b-478f-9502-50b11abafa54</v>
      </c>
      <c r="Z103" s="4">
        <f t="shared" si="2"/>
        <v>1</v>
      </c>
      <c r="AA103" s="4">
        <f t="shared" si="3"/>
        <v>1</v>
      </c>
    </row>
    <row r="104" spans="1:27" ht="12.75" x14ac:dyDescent="0.2">
      <c r="A104" s="1">
        <v>44346.833645706021</v>
      </c>
      <c r="B104" s="2" t="s">
        <v>831</v>
      </c>
      <c r="D104" s="2" t="s">
        <v>48</v>
      </c>
      <c r="F104" s="3" t="s">
        <v>832</v>
      </c>
      <c r="G104" s="4" t="s">
        <v>8147</v>
      </c>
      <c r="H104" s="2" t="s">
        <v>833</v>
      </c>
      <c r="K104" s="2" t="s">
        <v>834</v>
      </c>
      <c r="L104" s="2">
        <v>1013012242</v>
      </c>
      <c r="N104" s="2" t="s">
        <v>835</v>
      </c>
      <c r="P104" s="2" t="s">
        <v>836</v>
      </c>
      <c r="R104" s="4"/>
      <c r="S104" s="2">
        <v>1051</v>
      </c>
      <c r="T104" s="2" t="s">
        <v>821</v>
      </c>
      <c r="U104" s="2" t="s">
        <v>838</v>
      </c>
      <c r="V104" s="2" t="s">
        <v>56</v>
      </c>
      <c r="W104" s="2" t="str">
        <f>VLOOKUP(  G104, Countries!A:H,8,FALSE)</f>
        <v>94279771-0dd8-44b8-955b-275714b1489b</v>
      </c>
      <c r="X104" s="2" t="str">
        <f>VLOOKUP(D104,Entity_types!A:F,6,FALSE)</f>
        <v>0d51a686-652b-478f-9502-50b11abafa54</v>
      </c>
      <c r="Z104" s="4">
        <f t="shared" si="2"/>
        <v>1</v>
      </c>
      <c r="AA104" s="4">
        <f t="shared" si="3"/>
        <v>1</v>
      </c>
    </row>
    <row r="105" spans="1:27" ht="12.75" x14ac:dyDescent="0.2">
      <c r="A105" s="1">
        <v>44346.83368196759</v>
      </c>
      <c r="B105" s="2" t="s">
        <v>839</v>
      </c>
      <c r="D105" s="2" t="s">
        <v>48</v>
      </c>
      <c r="F105" s="3" t="s">
        <v>840</v>
      </c>
      <c r="G105" s="4" t="s">
        <v>8147</v>
      </c>
      <c r="H105" s="2" t="s">
        <v>841</v>
      </c>
      <c r="K105" s="2" t="s">
        <v>842</v>
      </c>
      <c r="L105" s="2">
        <v>61001002615</v>
      </c>
      <c r="N105" s="2" t="s">
        <v>843</v>
      </c>
      <c r="P105" s="2" t="s">
        <v>844</v>
      </c>
      <c r="R105" s="4"/>
      <c r="S105" s="2">
        <v>695</v>
      </c>
      <c r="T105" s="2" t="s">
        <v>829</v>
      </c>
      <c r="U105" s="2" t="s">
        <v>846</v>
      </c>
      <c r="V105" s="2" t="s">
        <v>56</v>
      </c>
      <c r="W105" s="2" t="str">
        <f>VLOOKUP(  G105, Countries!A:H,8,FALSE)</f>
        <v>94279771-0dd8-44b8-955b-275714b1489b</v>
      </c>
      <c r="X105" s="2" t="str">
        <f>VLOOKUP(D105,Entity_types!A:F,6,FALSE)</f>
        <v>0d51a686-652b-478f-9502-50b11abafa54</v>
      </c>
      <c r="Z105" s="4">
        <f t="shared" si="2"/>
        <v>1</v>
      </c>
      <c r="AA105" s="4">
        <f t="shared" si="3"/>
        <v>1</v>
      </c>
    </row>
    <row r="106" spans="1:27" ht="12.75" x14ac:dyDescent="0.2">
      <c r="A106" s="1">
        <v>44346.833718148147</v>
      </c>
      <c r="B106" s="2" t="s">
        <v>847</v>
      </c>
      <c r="D106" s="2" t="s">
        <v>48</v>
      </c>
      <c r="F106" s="3" t="s">
        <v>848</v>
      </c>
      <c r="G106" s="4" t="s">
        <v>8147</v>
      </c>
      <c r="H106" s="2" t="s">
        <v>849</v>
      </c>
      <c r="K106" s="2" t="s">
        <v>850</v>
      </c>
      <c r="L106" s="2">
        <v>1023005294</v>
      </c>
      <c r="N106" s="2" t="s">
        <v>851</v>
      </c>
      <c r="P106" s="2" t="s">
        <v>852</v>
      </c>
      <c r="R106" s="4"/>
      <c r="S106" s="2">
        <v>176</v>
      </c>
      <c r="T106" s="2" t="s">
        <v>837</v>
      </c>
      <c r="U106" s="2" t="s">
        <v>854</v>
      </c>
      <c r="V106" s="2" t="s">
        <v>56</v>
      </c>
      <c r="W106" s="2" t="str">
        <f>VLOOKUP(  G106, Countries!A:H,8,FALSE)</f>
        <v>94279771-0dd8-44b8-955b-275714b1489b</v>
      </c>
      <c r="X106" s="2" t="str">
        <f>VLOOKUP(D106,Entity_types!A:F,6,FALSE)</f>
        <v>0d51a686-652b-478f-9502-50b11abafa54</v>
      </c>
      <c r="Z106" s="4">
        <f t="shared" si="2"/>
        <v>1</v>
      </c>
      <c r="AA106" s="4">
        <f t="shared" si="3"/>
        <v>1</v>
      </c>
    </row>
    <row r="107" spans="1:27" ht="12.75" x14ac:dyDescent="0.2">
      <c r="A107" s="1">
        <v>44346.833755925923</v>
      </c>
      <c r="B107" s="2" t="s">
        <v>855</v>
      </c>
      <c r="D107" s="2" t="s">
        <v>48</v>
      </c>
      <c r="F107" s="3" t="s">
        <v>856</v>
      </c>
      <c r="G107" s="4" t="s">
        <v>8147</v>
      </c>
      <c r="H107" s="2" t="s">
        <v>857</v>
      </c>
      <c r="K107" s="2" t="s">
        <v>858</v>
      </c>
      <c r="L107" s="2">
        <v>61001029125</v>
      </c>
      <c r="N107" s="2" t="s">
        <v>859</v>
      </c>
      <c r="P107" s="2" t="s">
        <v>860</v>
      </c>
      <c r="R107" s="4"/>
      <c r="S107" s="2">
        <v>1062</v>
      </c>
      <c r="T107" s="2" t="s">
        <v>845</v>
      </c>
      <c r="U107" s="2" t="s">
        <v>861</v>
      </c>
      <c r="V107" s="2" t="s">
        <v>56</v>
      </c>
      <c r="W107" s="2" t="str">
        <f>VLOOKUP(  G107, Countries!A:H,8,FALSE)</f>
        <v>94279771-0dd8-44b8-955b-275714b1489b</v>
      </c>
      <c r="X107" s="2" t="str">
        <f>VLOOKUP(D107,Entity_types!A:F,6,FALSE)</f>
        <v>0d51a686-652b-478f-9502-50b11abafa54</v>
      </c>
      <c r="Z107" s="4">
        <f t="shared" si="2"/>
        <v>1</v>
      </c>
      <c r="AA107" s="4">
        <f t="shared" si="3"/>
        <v>1</v>
      </c>
    </row>
    <row r="108" spans="1:27" ht="12.75" x14ac:dyDescent="0.2">
      <c r="A108" s="1">
        <v>44346.833792708334</v>
      </c>
      <c r="B108" s="2" t="s">
        <v>862</v>
      </c>
      <c r="D108" s="2" t="s">
        <v>48</v>
      </c>
      <c r="F108" s="3" t="s">
        <v>863</v>
      </c>
      <c r="G108" s="4" t="s">
        <v>8147</v>
      </c>
      <c r="H108" s="2" t="s">
        <v>864</v>
      </c>
      <c r="K108" s="2" t="s">
        <v>865</v>
      </c>
      <c r="L108" s="2">
        <v>1010004817</v>
      </c>
      <c r="N108" s="2" t="s">
        <v>866</v>
      </c>
      <c r="P108" s="2" t="s">
        <v>867</v>
      </c>
      <c r="R108" s="4"/>
      <c r="S108" s="2">
        <v>634</v>
      </c>
      <c r="T108" s="2" t="s">
        <v>853</v>
      </c>
      <c r="U108" s="2" t="s">
        <v>869</v>
      </c>
      <c r="V108" s="2" t="s">
        <v>56</v>
      </c>
      <c r="W108" s="2" t="str">
        <f>VLOOKUP(  G108, Countries!A:H,8,FALSE)</f>
        <v>94279771-0dd8-44b8-955b-275714b1489b</v>
      </c>
      <c r="X108" s="2" t="str">
        <f>VLOOKUP(D108,Entity_types!A:F,6,FALSE)</f>
        <v>0d51a686-652b-478f-9502-50b11abafa54</v>
      </c>
      <c r="Z108" s="4">
        <f t="shared" si="2"/>
        <v>1</v>
      </c>
      <c r="AA108" s="4">
        <f t="shared" si="3"/>
        <v>1</v>
      </c>
    </row>
    <row r="109" spans="1:27" ht="12.75" x14ac:dyDescent="0.2">
      <c r="A109" s="1">
        <v>44346.833829039351</v>
      </c>
      <c r="B109" s="2" t="s">
        <v>870</v>
      </c>
      <c r="D109" s="2" t="s">
        <v>48</v>
      </c>
      <c r="F109" s="3" t="s">
        <v>871</v>
      </c>
      <c r="G109" s="4" t="s">
        <v>8147</v>
      </c>
      <c r="H109" s="2" t="s">
        <v>872</v>
      </c>
      <c r="K109" s="2" t="s">
        <v>873</v>
      </c>
      <c r="L109" s="2">
        <v>1030019878</v>
      </c>
      <c r="N109" s="2" t="s">
        <v>874</v>
      </c>
      <c r="P109" s="2" t="s">
        <v>875</v>
      </c>
      <c r="R109" s="4"/>
      <c r="S109" s="2">
        <v>1066</v>
      </c>
      <c r="T109" s="2" t="s">
        <v>21826</v>
      </c>
      <c r="U109" s="2" t="s">
        <v>877</v>
      </c>
      <c r="V109" s="2" t="s">
        <v>56</v>
      </c>
      <c r="W109" s="2" t="str">
        <f>VLOOKUP(  G109, Countries!A:H,8,FALSE)</f>
        <v>94279771-0dd8-44b8-955b-275714b1489b</v>
      </c>
      <c r="X109" s="2" t="str">
        <f>VLOOKUP(D109,Entity_types!A:F,6,FALSE)</f>
        <v>0d51a686-652b-478f-9502-50b11abafa54</v>
      </c>
      <c r="Z109" s="4">
        <f t="shared" si="2"/>
        <v>1</v>
      </c>
      <c r="AA109" s="4">
        <f t="shared" si="3"/>
        <v>1</v>
      </c>
    </row>
    <row r="110" spans="1:27" ht="12.75" x14ac:dyDescent="0.2">
      <c r="A110" s="1">
        <v>44346.83386569444</v>
      </c>
      <c r="B110" s="2" t="s">
        <v>878</v>
      </c>
      <c r="D110" s="2" t="s">
        <v>48</v>
      </c>
      <c r="F110" s="3" t="s">
        <v>879</v>
      </c>
      <c r="G110" s="4" t="s">
        <v>8147</v>
      </c>
      <c r="H110" s="2" t="s">
        <v>880</v>
      </c>
      <c r="K110" s="2" t="s">
        <v>881</v>
      </c>
      <c r="L110" s="2">
        <v>1019021033</v>
      </c>
      <c r="N110" s="2" t="s">
        <v>882</v>
      </c>
      <c r="P110" s="2" t="s">
        <v>883</v>
      </c>
      <c r="R110" s="4"/>
      <c r="S110" s="2">
        <v>1079</v>
      </c>
      <c r="T110" s="2" t="s">
        <v>868</v>
      </c>
      <c r="U110" s="2" t="s">
        <v>885</v>
      </c>
      <c r="V110" s="2" t="s">
        <v>56</v>
      </c>
      <c r="W110" s="2" t="str">
        <f>VLOOKUP(  G110, Countries!A:H,8,FALSE)</f>
        <v>94279771-0dd8-44b8-955b-275714b1489b</v>
      </c>
      <c r="X110" s="2" t="str">
        <f>VLOOKUP(D110,Entity_types!A:F,6,FALSE)</f>
        <v>0d51a686-652b-478f-9502-50b11abafa54</v>
      </c>
      <c r="Z110" s="4">
        <f t="shared" si="2"/>
        <v>1</v>
      </c>
      <c r="AA110" s="4">
        <f t="shared" si="3"/>
        <v>1</v>
      </c>
    </row>
    <row r="111" spans="1:27" ht="12.75" x14ac:dyDescent="0.2">
      <c r="A111" s="1">
        <v>44346.833901770835</v>
      </c>
      <c r="B111" s="2" t="s">
        <v>886</v>
      </c>
      <c r="D111" s="2" t="s">
        <v>48</v>
      </c>
      <c r="F111" s="3" t="s">
        <v>887</v>
      </c>
      <c r="G111" s="4" t="s">
        <v>8147</v>
      </c>
      <c r="H111" s="2" t="s">
        <v>888</v>
      </c>
      <c r="K111" s="2" t="s">
        <v>888</v>
      </c>
      <c r="L111" s="2">
        <v>1021003274</v>
      </c>
      <c r="N111" s="2" t="s">
        <v>889</v>
      </c>
      <c r="P111" s="2" t="s">
        <v>890</v>
      </c>
      <c r="R111" s="4"/>
      <c r="S111" s="2">
        <v>1167</v>
      </c>
      <c r="T111" s="2" t="s">
        <v>876</v>
      </c>
      <c r="U111" s="2" t="s">
        <v>892</v>
      </c>
      <c r="V111" s="2" t="s">
        <v>56</v>
      </c>
      <c r="W111" s="2" t="str">
        <f>VLOOKUP(  G111, Countries!A:H,8,FALSE)</f>
        <v>94279771-0dd8-44b8-955b-275714b1489b</v>
      </c>
      <c r="X111" s="2" t="str">
        <f>VLOOKUP(D111,Entity_types!A:F,6,FALSE)</f>
        <v>0d51a686-652b-478f-9502-50b11abafa54</v>
      </c>
      <c r="Z111" s="4">
        <f t="shared" si="2"/>
        <v>1</v>
      </c>
      <c r="AA111" s="4">
        <f t="shared" si="3"/>
        <v>1</v>
      </c>
    </row>
    <row r="112" spans="1:27" ht="12.75" x14ac:dyDescent="0.2">
      <c r="A112" s="1">
        <v>44346.83393768518</v>
      </c>
      <c r="B112" s="2" t="s">
        <v>893</v>
      </c>
      <c r="D112" s="2" t="s">
        <v>48</v>
      </c>
      <c r="F112" s="3" t="s">
        <v>894</v>
      </c>
      <c r="G112" s="4" t="s">
        <v>8147</v>
      </c>
      <c r="H112" s="2" t="s">
        <v>895</v>
      </c>
      <c r="K112" s="2" t="s">
        <v>896</v>
      </c>
      <c r="L112" s="2">
        <v>39001006209</v>
      </c>
      <c r="N112" s="2" t="s">
        <v>897</v>
      </c>
      <c r="P112" s="2" t="s">
        <v>898</v>
      </c>
      <c r="R112" s="4"/>
      <c r="S112" s="2">
        <v>388</v>
      </c>
      <c r="T112" s="2" t="s">
        <v>884</v>
      </c>
      <c r="U112" s="2" t="s">
        <v>900</v>
      </c>
      <c r="V112" s="2" t="s">
        <v>56</v>
      </c>
      <c r="W112" s="2" t="str">
        <f>VLOOKUP(  G112, Countries!A:H,8,FALSE)</f>
        <v>94279771-0dd8-44b8-955b-275714b1489b</v>
      </c>
      <c r="X112" s="2" t="str">
        <f>VLOOKUP(D112,Entity_types!A:F,6,FALSE)</f>
        <v>0d51a686-652b-478f-9502-50b11abafa54</v>
      </c>
      <c r="Z112" s="4">
        <f t="shared" si="2"/>
        <v>1</v>
      </c>
      <c r="AA112" s="4">
        <f t="shared" si="3"/>
        <v>1</v>
      </c>
    </row>
    <row r="113" spans="1:27" ht="12.75" x14ac:dyDescent="0.2">
      <c r="A113" s="1">
        <v>44346.833972916662</v>
      </c>
      <c r="B113" s="2" t="s">
        <v>901</v>
      </c>
      <c r="D113" s="2" t="s">
        <v>48</v>
      </c>
      <c r="F113" s="3" t="s">
        <v>902</v>
      </c>
      <c r="G113" s="4" t="s">
        <v>8147</v>
      </c>
      <c r="H113" s="2" t="s">
        <v>903</v>
      </c>
      <c r="K113" s="2" t="s">
        <v>904</v>
      </c>
      <c r="L113" s="2">
        <v>1009008830</v>
      </c>
      <c r="N113" s="2" t="s">
        <v>905</v>
      </c>
      <c r="P113" s="2" t="s">
        <v>906</v>
      </c>
      <c r="R113" s="4"/>
      <c r="S113" s="2">
        <v>1055</v>
      </c>
      <c r="T113" s="2" t="s">
        <v>891</v>
      </c>
      <c r="U113" s="2" t="s">
        <v>908</v>
      </c>
      <c r="V113" s="2" t="s">
        <v>56</v>
      </c>
      <c r="W113" s="2" t="str">
        <f>VLOOKUP(  G113, Countries!A:H,8,FALSE)</f>
        <v>94279771-0dd8-44b8-955b-275714b1489b</v>
      </c>
      <c r="X113" s="2" t="str">
        <f>VLOOKUP(D113,Entity_types!A:F,6,FALSE)</f>
        <v>0d51a686-652b-478f-9502-50b11abafa54</v>
      </c>
      <c r="Z113" s="4">
        <f t="shared" si="2"/>
        <v>1</v>
      </c>
      <c r="AA113" s="4">
        <f t="shared" si="3"/>
        <v>1</v>
      </c>
    </row>
    <row r="114" spans="1:27" ht="12.75" x14ac:dyDescent="0.2">
      <c r="A114" s="1">
        <v>44346.834009062499</v>
      </c>
      <c r="B114" s="2" t="s">
        <v>909</v>
      </c>
      <c r="D114" s="2" t="s">
        <v>48</v>
      </c>
      <c r="F114" s="3" t="s">
        <v>910</v>
      </c>
      <c r="G114" s="4" t="s">
        <v>8147</v>
      </c>
      <c r="H114" s="2" t="s">
        <v>911</v>
      </c>
      <c r="K114" s="2" t="s">
        <v>912</v>
      </c>
      <c r="L114" s="2">
        <v>1019065673</v>
      </c>
      <c r="N114" s="2" t="s">
        <v>913</v>
      </c>
      <c r="P114" s="2" t="s">
        <v>914</v>
      </c>
      <c r="R114" s="4"/>
      <c r="S114" s="2">
        <v>1124</v>
      </c>
      <c r="T114" s="2" t="s">
        <v>899</v>
      </c>
      <c r="U114" s="2" t="s">
        <v>916</v>
      </c>
      <c r="V114" s="2" t="s">
        <v>56</v>
      </c>
      <c r="W114" s="2" t="str">
        <f>VLOOKUP(  G114, Countries!A:H,8,FALSE)</f>
        <v>94279771-0dd8-44b8-955b-275714b1489b</v>
      </c>
      <c r="X114" s="2" t="str">
        <f>VLOOKUP(D114,Entity_types!A:F,6,FALSE)</f>
        <v>0d51a686-652b-478f-9502-50b11abafa54</v>
      </c>
      <c r="Z114" s="4">
        <f t="shared" si="2"/>
        <v>1</v>
      </c>
      <c r="AA114" s="4">
        <f t="shared" si="3"/>
        <v>1</v>
      </c>
    </row>
    <row r="115" spans="1:27" ht="12.75" x14ac:dyDescent="0.2">
      <c r="A115" s="1">
        <v>44346.834045115742</v>
      </c>
      <c r="B115" s="2" t="s">
        <v>917</v>
      </c>
      <c r="D115" s="2" t="s">
        <v>48</v>
      </c>
      <c r="F115" s="3" t="s">
        <v>918</v>
      </c>
      <c r="G115" s="4" t="s">
        <v>8147</v>
      </c>
      <c r="H115" s="2" t="s">
        <v>919</v>
      </c>
      <c r="K115" s="2" t="s">
        <v>920</v>
      </c>
      <c r="L115" s="2">
        <v>1019014393</v>
      </c>
      <c r="N115" s="2" t="s">
        <v>921</v>
      </c>
      <c r="P115" s="2" t="s">
        <v>922</v>
      </c>
      <c r="R115" s="4"/>
      <c r="S115" s="2">
        <v>643</v>
      </c>
      <c r="T115" s="2" t="s">
        <v>907</v>
      </c>
      <c r="U115" s="2" t="s">
        <v>924</v>
      </c>
      <c r="V115" s="2" t="s">
        <v>56</v>
      </c>
      <c r="W115" s="2" t="str">
        <f>VLOOKUP(  G115, Countries!A:H,8,FALSE)</f>
        <v>94279771-0dd8-44b8-955b-275714b1489b</v>
      </c>
      <c r="X115" s="2" t="str">
        <f>VLOOKUP(D115,Entity_types!A:F,6,FALSE)</f>
        <v>0d51a686-652b-478f-9502-50b11abafa54</v>
      </c>
      <c r="Z115" s="4">
        <f t="shared" si="2"/>
        <v>1</v>
      </c>
      <c r="AA115" s="4">
        <f t="shared" si="3"/>
        <v>1</v>
      </c>
    </row>
    <row r="116" spans="1:27" ht="12.75" x14ac:dyDescent="0.2">
      <c r="A116" s="1">
        <v>44346.834082141198</v>
      </c>
      <c r="B116" s="2" t="s">
        <v>925</v>
      </c>
      <c r="D116" s="2" t="s">
        <v>48</v>
      </c>
      <c r="F116" s="3" t="s">
        <v>926</v>
      </c>
      <c r="G116" s="4" t="s">
        <v>8147</v>
      </c>
      <c r="H116" s="2" t="s">
        <v>927</v>
      </c>
      <c r="K116" s="2" t="s">
        <v>928</v>
      </c>
      <c r="L116" s="2">
        <v>1008022685</v>
      </c>
      <c r="N116" s="2" t="s">
        <v>929</v>
      </c>
      <c r="P116" s="2" t="s">
        <v>930</v>
      </c>
      <c r="R116" s="4"/>
      <c r="S116" s="2">
        <v>1010</v>
      </c>
      <c r="T116" s="2" t="s">
        <v>915</v>
      </c>
      <c r="U116" s="2" t="s">
        <v>932</v>
      </c>
      <c r="V116" s="2" t="s">
        <v>56</v>
      </c>
      <c r="W116" s="2" t="str">
        <f>VLOOKUP(  G116, Countries!A:H,8,FALSE)</f>
        <v>94279771-0dd8-44b8-955b-275714b1489b</v>
      </c>
      <c r="X116" s="2" t="str">
        <f>VLOOKUP(D116,Entity_types!A:F,6,FALSE)</f>
        <v>0d51a686-652b-478f-9502-50b11abafa54</v>
      </c>
      <c r="Z116" s="4">
        <f t="shared" si="2"/>
        <v>1</v>
      </c>
      <c r="AA116" s="4">
        <f t="shared" si="3"/>
        <v>1</v>
      </c>
    </row>
    <row r="117" spans="1:27" ht="12.75" x14ac:dyDescent="0.2">
      <c r="A117" s="1">
        <v>44346.83411924768</v>
      </c>
      <c r="B117" s="2" t="s">
        <v>933</v>
      </c>
      <c r="D117" s="2" t="s">
        <v>48</v>
      </c>
      <c r="F117" s="3" t="s">
        <v>934</v>
      </c>
      <c r="G117" s="4" t="s">
        <v>8147</v>
      </c>
      <c r="H117" s="2" t="s">
        <v>935</v>
      </c>
      <c r="K117" s="2" t="s">
        <v>936</v>
      </c>
      <c r="L117" s="2">
        <v>51002000040</v>
      </c>
      <c r="N117" s="2" t="s">
        <v>937</v>
      </c>
      <c r="P117" s="2" t="s">
        <v>938</v>
      </c>
      <c r="R117" s="4"/>
      <c r="S117" s="2">
        <v>1148</v>
      </c>
      <c r="T117" s="2" t="s">
        <v>923</v>
      </c>
      <c r="U117" s="2" t="s">
        <v>940</v>
      </c>
      <c r="V117" s="2" t="s">
        <v>56</v>
      </c>
      <c r="W117" s="2" t="str">
        <f>VLOOKUP(  G117, Countries!A:H,8,FALSE)</f>
        <v>94279771-0dd8-44b8-955b-275714b1489b</v>
      </c>
      <c r="X117" s="2" t="str">
        <f>VLOOKUP(D117,Entity_types!A:F,6,FALSE)</f>
        <v>0d51a686-652b-478f-9502-50b11abafa54</v>
      </c>
      <c r="Z117" s="4">
        <f t="shared" si="2"/>
        <v>1</v>
      </c>
      <c r="AA117" s="4">
        <f t="shared" si="3"/>
        <v>1</v>
      </c>
    </row>
    <row r="118" spans="1:27" ht="12.75" x14ac:dyDescent="0.2">
      <c r="A118" s="1">
        <v>44346.836981168977</v>
      </c>
      <c r="B118" s="2" t="s">
        <v>941</v>
      </c>
      <c r="D118" s="2" t="s">
        <v>48</v>
      </c>
      <c r="F118" s="3" t="s">
        <v>942</v>
      </c>
      <c r="G118" s="4" t="s">
        <v>8147</v>
      </c>
      <c r="H118" s="2" t="s">
        <v>943</v>
      </c>
      <c r="K118" s="2" t="s">
        <v>382</v>
      </c>
      <c r="L118" s="2">
        <v>61001017464</v>
      </c>
      <c r="N118" s="2" t="s">
        <v>944</v>
      </c>
      <c r="P118" s="2" t="s">
        <v>945</v>
      </c>
      <c r="R118" s="4"/>
      <c r="S118" s="2">
        <v>568</v>
      </c>
      <c r="T118" s="2" t="s">
        <v>931</v>
      </c>
      <c r="U118" s="2" t="s">
        <v>947</v>
      </c>
      <c r="V118" s="2" t="s">
        <v>56</v>
      </c>
      <c r="W118" s="2" t="str">
        <f>VLOOKUP(  G118, Countries!A:H,8,FALSE)</f>
        <v>94279771-0dd8-44b8-955b-275714b1489b</v>
      </c>
      <c r="X118" s="2" t="str">
        <f>VLOOKUP(D118,Entity_types!A:F,6,FALSE)</f>
        <v>0d51a686-652b-478f-9502-50b11abafa54</v>
      </c>
      <c r="Z118" s="4">
        <f t="shared" si="2"/>
        <v>1</v>
      </c>
      <c r="AA118" s="4">
        <f t="shared" si="3"/>
        <v>1</v>
      </c>
    </row>
    <row r="119" spans="1:27" ht="12.75" x14ac:dyDescent="0.2">
      <c r="A119" s="1">
        <v>44346.837005219902</v>
      </c>
      <c r="B119" s="2" t="s">
        <v>948</v>
      </c>
      <c r="D119" s="2" t="s">
        <v>48</v>
      </c>
      <c r="F119" s="3" t="s">
        <v>949</v>
      </c>
      <c r="G119" s="4" t="s">
        <v>8147</v>
      </c>
      <c r="H119" s="2" t="s">
        <v>950</v>
      </c>
      <c r="K119" s="2" t="s">
        <v>951</v>
      </c>
      <c r="L119" s="2">
        <v>1011078457</v>
      </c>
      <c r="N119" s="2" t="s">
        <v>952</v>
      </c>
      <c r="P119" s="2" t="s">
        <v>953</v>
      </c>
      <c r="R119" s="4"/>
      <c r="S119" s="2">
        <v>733</v>
      </c>
      <c r="T119" s="2" t="s">
        <v>939</v>
      </c>
      <c r="U119" s="2" t="s">
        <v>955</v>
      </c>
      <c r="V119" s="2" t="s">
        <v>56</v>
      </c>
      <c r="W119" s="2" t="str">
        <f>VLOOKUP(  G119, Countries!A:H,8,FALSE)</f>
        <v>94279771-0dd8-44b8-955b-275714b1489b</v>
      </c>
      <c r="X119" s="2" t="str">
        <f>VLOOKUP(D119,Entity_types!A:F,6,FALSE)</f>
        <v>0d51a686-652b-478f-9502-50b11abafa54</v>
      </c>
      <c r="Z119" s="4">
        <f t="shared" si="2"/>
        <v>1</v>
      </c>
      <c r="AA119" s="4">
        <f t="shared" si="3"/>
        <v>1</v>
      </c>
    </row>
    <row r="120" spans="1:27" ht="12.75" x14ac:dyDescent="0.2">
      <c r="A120" s="1">
        <v>44346.837027291665</v>
      </c>
      <c r="B120" s="2" t="s">
        <v>956</v>
      </c>
      <c r="D120" s="2" t="s">
        <v>48</v>
      </c>
      <c r="F120" s="3" t="s">
        <v>957</v>
      </c>
      <c r="G120" s="4" t="s">
        <v>8147</v>
      </c>
      <c r="H120" s="2" t="s">
        <v>958</v>
      </c>
      <c r="K120" s="2" t="s">
        <v>959</v>
      </c>
      <c r="L120" s="2">
        <v>1008042484</v>
      </c>
      <c r="N120" s="2" t="s">
        <v>960</v>
      </c>
      <c r="P120" s="2" t="s">
        <v>961</v>
      </c>
      <c r="R120" s="4"/>
      <c r="S120" s="2">
        <v>1153</v>
      </c>
      <c r="T120" s="2" t="s">
        <v>946</v>
      </c>
      <c r="U120" s="2" t="s">
        <v>963</v>
      </c>
      <c r="V120" s="2" t="s">
        <v>56</v>
      </c>
      <c r="W120" s="2" t="str">
        <f>VLOOKUP(  G120, Countries!A:H,8,FALSE)</f>
        <v>94279771-0dd8-44b8-955b-275714b1489b</v>
      </c>
      <c r="X120" s="2" t="str">
        <f>VLOOKUP(D120,Entity_types!A:F,6,FALSE)</f>
        <v>0d51a686-652b-478f-9502-50b11abafa54</v>
      </c>
      <c r="Z120" s="4">
        <f t="shared" si="2"/>
        <v>1</v>
      </c>
      <c r="AA120" s="4">
        <f t="shared" si="3"/>
        <v>1</v>
      </c>
    </row>
    <row r="121" spans="1:27" ht="12.75" x14ac:dyDescent="0.2">
      <c r="A121" s="1">
        <v>44346.837055613425</v>
      </c>
      <c r="B121" s="2" t="s">
        <v>964</v>
      </c>
      <c r="D121" s="2" t="s">
        <v>48</v>
      </c>
      <c r="F121" s="3" t="s">
        <v>965</v>
      </c>
      <c r="G121" s="4" t="s">
        <v>8147</v>
      </c>
      <c r="H121" s="2" t="s">
        <v>966</v>
      </c>
      <c r="K121" s="2" t="s">
        <v>967</v>
      </c>
      <c r="L121" s="2">
        <v>1022002357</v>
      </c>
      <c r="N121" s="2" t="s">
        <v>968</v>
      </c>
      <c r="P121" s="2" t="s">
        <v>969</v>
      </c>
      <c r="R121" s="4"/>
      <c r="S121" s="2">
        <v>1174</v>
      </c>
      <c r="T121" s="2" t="s">
        <v>954</v>
      </c>
      <c r="U121" s="2" t="s">
        <v>971</v>
      </c>
      <c r="V121" s="2" t="s">
        <v>56</v>
      </c>
      <c r="W121" s="2" t="str">
        <f>VLOOKUP(  G121, Countries!A:H,8,FALSE)</f>
        <v>94279771-0dd8-44b8-955b-275714b1489b</v>
      </c>
      <c r="X121" s="2" t="str">
        <f>VLOOKUP(D121,Entity_types!A:F,6,FALSE)</f>
        <v>0d51a686-652b-478f-9502-50b11abafa54</v>
      </c>
      <c r="Z121" s="4">
        <f t="shared" si="2"/>
        <v>1</v>
      </c>
      <c r="AA121" s="4">
        <f t="shared" si="3"/>
        <v>1</v>
      </c>
    </row>
    <row r="122" spans="1:27" ht="12.75" x14ac:dyDescent="0.2">
      <c r="A122" s="1">
        <v>44346.837078414348</v>
      </c>
      <c r="B122" s="2" t="s">
        <v>972</v>
      </c>
      <c r="D122" s="2" t="s">
        <v>48</v>
      </c>
      <c r="F122" s="3" t="s">
        <v>973</v>
      </c>
      <c r="G122" s="4" t="s">
        <v>8147</v>
      </c>
      <c r="H122" s="2" t="s">
        <v>974</v>
      </c>
      <c r="K122" s="2" t="s">
        <v>975</v>
      </c>
      <c r="L122" s="2">
        <v>1009000867</v>
      </c>
      <c r="N122" s="2" t="s">
        <v>976</v>
      </c>
      <c r="P122" s="2" t="s">
        <v>977</v>
      </c>
      <c r="R122" s="4"/>
      <c r="S122" s="2">
        <v>299</v>
      </c>
      <c r="T122" s="2" t="s">
        <v>962</v>
      </c>
      <c r="U122" s="2" t="s">
        <v>979</v>
      </c>
      <c r="V122" s="2" t="s">
        <v>56</v>
      </c>
      <c r="W122" s="2" t="str">
        <f>VLOOKUP(  G122, Countries!A:H,8,FALSE)</f>
        <v>94279771-0dd8-44b8-955b-275714b1489b</v>
      </c>
      <c r="X122" s="2" t="str">
        <f>VLOOKUP(D122,Entity_types!A:F,6,FALSE)</f>
        <v>0d51a686-652b-478f-9502-50b11abafa54</v>
      </c>
      <c r="Z122" s="4">
        <f t="shared" si="2"/>
        <v>1</v>
      </c>
      <c r="AA122" s="4">
        <f t="shared" si="3"/>
        <v>1</v>
      </c>
    </row>
    <row r="123" spans="1:27" ht="12.75" x14ac:dyDescent="0.2">
      <c r="A123" s="1">
        <v>44346.837103194441</v>
      </c>
      <c r="B123" s="2" t="s">
        <v>980</v>
      </c>
      <c r="D123" s="2" t="s">
        <v>48</v>
      </c>
      <c r="F123" s="3" t="s">
        <v>981</v>
      </c>
      <c r="G123" s="4" t="s">
        <v>8147</v>
      </c>
      <c r="H123" s="2" t="s">
        <v>982</v>
      </c>
      <c r="K123" s="2" t="s">
        <v>983</v>
      </c>
      <c r="L123" s="2">
        <v>1009010787</v>
      </c>
      <c r="N123" s="2" t="s">
        <v>984</v>
      </c>
      <c r="P123" s="2" t="s">
        <v>985</v>
      </c>
      <c r="R123" s="4"/>
      <c r="S123" s="2">
        <v>1169</v>
      </c>
      <c r="T123" s="2" t="s">
        <v>970</v>
      </c>
      <c r="U123" s="2" t="s">
        <v>987</v>
      </c>
      <c r="V123" s="2" t="s">
        <v>56</v>
      </c>
      <c r="W123" s="2" t="str">
        <f>VLOOKUP(  G123, Countries!A:H,8,FALSE)</f>
        <v>94279771-0dd8-44b8-955b-275714b1489b</v>
      </c>
      <c r="X123" s="2" t="str">
        <f>VLOOKUP(D123,Entity_types!A:F,6,FALSE)</f>
        <v>0d51a686-652b-478f-9502-50b11abafa54</v>
      </c>
      <c r="Z123" s="4">
        <f t="shared" si="2"/>
        <v>1</v>
      </c>
      <c r="AA123" s="4">
        <f t="shared" si="3"/>
        <v>1</v>
      </c>
    </row>
    <row r="124" spans="1:27" ht="12.75" x14ac:dyDescent="0.2">
      <c r="A124" s="1">
        <v>44346.83713028935</v>
      </c>
      <c r="B124" s="2">
        <v>1920</v>
      </c>
      <c r="D124" s="2" t="s">
        <v>48</v>
      </c>
      <c r="F124" s="3" t="s">
        <v>988</v>
      </c>
      <c r="G124" s="4" t="s">
        <v>8147</v>
      </c>
      <c r="H124" s="2" t="s">
        <v>989</v>
      </c>
      <c r="K124" s="2" t="s">
        <v>990</v>
      </c>
      <c r="L124" s="2">
        <v>1001003915</v>
      </c>
      <c r="N124" s="2" t="s">
        <v>991</v>
      </c>
      <c r="P124" s="2" t="s">
        <v>992</v>
      </c>
      <c r="R124" s="4"/>
      <c r="S124" s="2">
        <v>1108</v>
      </c>
      <c r="T124" s="2" t="s">
        <v>978</v>
      </c>
      <c r="U124" s="2" t="s">
        <v>994</v>
      </c>
      <c r="V124" s="2" t="s">
        <v>56</v>
      </c>
      <c r="W124" s="2" t="str">
        <f>VLOOKUP(  G124, Countries!A:H,8,FALSE)</f>
        <v>94279771-0dd8-44b8-955b-275714b1489b</v>
      </c>
      <c r="X124" s="2" t="str">
        <f>VLOOKUP(D124,Entity_types!A:F,6,FALSE)</f>
        <v>0d51a686-652b-478f-9502-50b11abafa54</v>
      </c>
      <c r="Z124" s="4">
        <f t="shared" si="2"/>
        <v>1</v>
      </c>
      <c r="AA124" s="4">
        <f t="shared" si="3"/>
        <v>1</v>
      </c>
    </row>
    <row r="125" spans="1:27" ht="12.75" x14ac:dyDescent="0.2">
      <c r="A125" s="1">
        <v>44346.837152222222</v>
      </c>
      <c r="B125" s="2" t="s">
        <v>995</v>
      </c>
      <c r="D125" s="2" t="s">
        <v>48</v>
      </c>
      <c r="F125" s="3" t="s">
        <v>996</v>
      </c>
      <c r="G125" s="4" t="s">
        <v>8147</v>
      </c>
      <c r="H125" s="2" t="s">
        <v>997</v>
      </c>
      <c r="K125" s="2" t="s">
        <v>997</v>
      </c>
      <c r="L125" s="2">
        <v>61001029125</v>
      </c>
      <c r="N125" s="2" t="s">
        <v>998</v>
      </c>
      <c r="P125" s="2" t="s">
        <v>999</v>
      </c>
      <c r="R125" s="4"/>
      <c r="S125" s="2">
        <v>1180</v>
      </c>
      <c r="T125" s="2" t="s">
        <v>986</v>
      </c>
      <c r="U125" s="2" t="s">
        <v>1001</v>
      </c>
      <c r="V125" s="2" t="s">
        <v>56</v>
      </c>
      <c r="W125" s="2" t="str">
        <f>VLOOKUP(  G125, Countries!A:H,8,FALSE)</f>
        <v>94279771-0dd8-44b8-955b-275714b1489b</v>
      </c>
      <c r="X125" s="2" t="str">
        <f>VLOOKUP(D125,Entity_types!A:F,6,FALSE)</f>
        <v>0d51a686-652b-478f-9502-50b11abafa54</v>
      </c>
      <c r="Z125" s="4">
        <f t="shared" si="2"/>
        <v>1</v>
      </c>
      <c r="AA125" s="4">
        <f t="shared" si="3"/>
        <v>1</v>
      </c>
    </row>
    <row r="126" spans="1:27" ht="12.75" x14ac:dyDescent="0.2">
      <c r="A126" s="1">
        <v>44346.837176666668</v>
      </c>
      <c r="B126" s="2" t="s">
        <v>1002</v>
      </c>
      <c r="D126" s="2" t="s">
        <v>48</v>
      </c>
      <c r="F126" s="3" t="s">
        <v>1003</v>
      </c>
      <c r="G126" s="4" t="s">
        <v>8147</v>
      </c>
      <c r="H126" s="2" t="s">
        <v>1004</v>
      </c>
      <c r="K126" s="2" t="s">
        <v>1005</v>
      </c>
      <c r="L126" s="2">
        <v>1020007753</v>
      </c>
      <c r="N126" s="2" t="s">
        <v>1006</v>
      </c>
      <c r="P126" s="2" t="s">
        <v>1007</v>
      </c>
      <c r="R126" s="4"/>
      <c r="S126" s="2">
        <v>1186</v>
      </c>
      <c r="T126" s="2" t="s">
        <v>993</v>
      </c>
      <c r="U126" s="2" t="s">
        <v>1009</v>
      </c>
      <c r="V126" s="2" t="s">
        <v>56</v>
      </c>
      <c r="W126" s="2" t="str">
        <f>VLOOKUP(  G126, Countries!A:H,8,FALSE)</f>
        <v>94279771-0dd8-44b8-955b-275714b1489b</v>
      </c>
      <c r="X126" s="2" t="str">
        <f>VLOOKUP(D126,Entity_types!A:F,6,FALSE)</f>
        <v>0d51a686-652b-478f-9502-50b11abafa54</v>
      </c>
      <c r="Z126" s="4">
        <f t="shared" si="2"/>
        <v>1</v>
      </c>
      <c r="AA126" s="4">
        <f t="shared" si="3"/>
        <v>1</v>
      </c>
    </row>
    <row r="127" spans="1:27" ht="12.75" x14ac:dyDescent="0.2">
      <c r="A127" s="1">
        <v>44346.837200358801</v>
      </c>
      <c r="B127" s="2" t="s">
        <v>1010</v>
      </c>
      <c r="D127" s="2" t="s">
        <v>48</v>
      </c>
      <c r="F127" s="3" t="s">
        <v>1011</v>
      </c>
      <c r="G127" s="4" t="s">
        <v>8147</v>
      </c>
      <c r="H127" s="2" t="s">
        <v>1012</v>
      </c>
      <c r="K127" s="2" t="s">
        <v>1013</v>
      </c>
      <c r="L127" s="2">
        <v>61006009987</v>
      </c>
      <c r="N127" s="2" t="s">
        <v>1014</v>
      </c>
      <c r="P127" s="2" t="s">
        <v>1015</v>
      </c>
      <c r="R127" s="4"/>
      <c r="S127" s="2">
        <v>586</v>
      </c>
      <c r="T127" s="2" t="s">
        <v>1000</v>
      </c>
      <c r="U127" s="2" t="s">
        <v>1017</v>
      </c>
      <c r="V127" s="2" t="s">
        <v>56</v>
      </c>
      <c r="W127" s="2" t="str">
        <f>VLOOKUP(  G127, Countries!A:H,8,FALSE)</f>
        <v>94279771-0dd8-44b8-955b-275714b1489b</v>
      </c>
      <c r="X127" s="2" t="str">
        <f>VLOOKUP(D127,Entity_types!A:F,6,FALSE)</f>
        <v>0d51a686-652b-478f-9502-50b11abafa54</v>
      </c>
      <c r="Z127" s="4">
        <f t="shared" si="2"/>
        <v>1</v>
      </c>
      <c r="AA127" s="4">
        <f t="shared" si="3"/>
        <v>1</v>
      </c>
    </row>
    <row r="128" spans="1:27" ht="12.75" x14ac:dyDescent="0.2">
      <c r="A128" s="1">
        <v>44346.837224340277</v>
      </c>
      <c r="B128" s="2" t="s">
        <v>1018</v>
      </c>
      <c r="D128" s="2" t="s">
        <v>1019</v>
      </c>
      <c r="F128" s="3" t="s">
        <v>1020</v>
      </c>
      <c r="G128" s="4" t="s">
        <v>8147</v>
      </c>
      <c r="H128" s="2" t="s">
        <v>1021</v>
      </c>
      <c r="K128" s="2" t="s">
        <v>1022</v>
      </c>
      <c r="L128" s="2">
        <v>60163104168</v>
      </c>
      <c r="N128" s="2" t="s">
        <v>1023</v>
      </c>
      <c r="P128" s="2" t="s">
        <v>1024</v>
      </c>
      <c r="R128" s="4"/>
      <c r="T128" s="2" t="s">
        <v>1008</v>
      </c>
      <c r="U128" s="2" t="s">
        <v>1026</v>
      </c>
      <c r="V128" s="2" t="s">
        <v>56</v>
      </c>
      <c r="W128" s="2" t="str">
        <f>VLOOKUP(  G128, Countries!A:H,8,FALSE)</f>
        <v>94279771-0dd8-44b8-955b-275714b1489b</v>
      </c>
      <c r="X128" s="2" t="str">
        <f>VLOOKUP(D128,Entity_types!A:F,6,FALSE)</f>
        <v>23b32846-da15-4bce-a8a6-0859041e94bb</v>
      </c>
      <c r="Z128" s="4">
        <f t="shared" si="2"/>
        <v>1</v>
      </c>
      <c r="AA128" s="4">
        <f t="shared" si="3"/>
        <v>1</v>
      </c>
    </row>
    <row r="129" spans="1:27" ht="12.75" x14ac:dyDescent="0.2">
      <c r="A129" s="1">
        <v>44346.837248333337</v>
      </c>
      <c r="B129" s="2" t="s">
        <v>1027</v>
      </c>
      <c r="D129" s="2" t="s">
        <v>48</v>
      </c>
      <c r="F129" s="3" t="s">
        <v>1028</v>
      </c>
      <c r="G129" s="4" t="s">
        <v>8147</v>
      </c>
      <c r="H129" s="2" t="s">
        <v>1029</v>
      </c>
      <c r="K129" s="2" t="s">
        <v>1030</v>
      </c>
      <c r="L129" s="2">
        <v>1006010212</v>
      </c>
      <c r="N129" s="2" t="s">
        <v>1031</v>
      </c>
      <c r="P129" s="2" t="s">
        <v>1032</v>
      </c>
      <c r="R129" s="4"/>
      <c r="S129" s="2">
        <v>1184</v>
      </c>
      <c r="T129" s="2" t="s">
        <v>1016</v>
      </c>
      <c r="U129" s="2" t="s">
        <v>1034</v>
      </c>
      <c r="V129" s="2" t="s">
        <v>56</v>
      </c>
      <c r="W129" s="2" t="str">
        <f>VLOOKUP(  G129, Countries!A:H,8,FALSE)</f>
        <v>94279771-0dd8-44b8-955b-275714b1489b</v>
      </c>
      <c r="X129" s="2" t="str">
        <f>VLOOKUP(D129,Entity_types!A:F,6,FALSE)</f>
        <v>0d51a686-652b-478f-9502-50b11abafa54</v>
      </c>
      <c r="Z129" s="4">
        <f t="shared" si="2"/>
        <v>1</v>
      </c>
      <c r="AA129" s="4">
        <f t="shared" si="3"/>
        <v>1</v>
      </c>
    </row>
    <row r="130" spans="1:27" ht="12.75" x14ac:dyDescent="0.2">
      <c r="A130" s="1">
        <v>44346.837274560181</v>
      </c>
      <c r="B130" s="2" t="s">
        <v>1035</v>
      </c>
      <c r="D130" s="2" t="s">
        <v>48</v>
      </c>
      <c r="F130" s="3" t="s">
        <v>1036</v>
      </c>
      <c r="G130" s="4" t="s">
        <v>8147</v>
      </c>
      <c r="H130" s="2" t="s">
        <v>1037</v>
      </c>
      <c r="K130" s="2" t="s">
        <v>1038</v>
      </c>
      <c r="L130" s="2">
        <v>1024006537</v>
      </c>
      <c r="N130" s="2" t="s">
        <v>1039</v>
      </c>
      <c r="P130" s="2" t="s">
        <v>1040</v>
      </c>
      <c r="R130" s="4"/>
      <c r="S130" s="2">
        <v>692</v>
      </c>
      <c r="T130" s="2" t="s">
        <v>1025</v>
      </c>
      <c r="U130" s="2" t="s">
        <v>1042</v>
      </c>
      <c r="V130" s="2" t="s">
        <v>56</v>
      </c>
      <c r="W130" s="2" t="str">
        <f>VLOOKUP(  G130, Countries!A:H,8,FALSE)</f>
        <v>94279771-0dd8-44b8-955b-275714b1489b</v>
      </c>
      <c r="X130" s="2" t="str">
        <f>VLOOKUP(D130,Entity_types!A:F,6,FALSE)</f>
        <v>0d51a686-652b-478f-9502-50b11abafa54</v>
      </c>
      <c r="Z130" s="4">
        <f t="shared" ref="Z130:Z193" si="4">COUNTIFS(F:F,F130)</f>
        <v>1</v>
      </c>
      <c r="AA130" s="4">
        <f t="shared" ref="AA130:AA193" si="5">COUNTIFS(B:B,B130)</f>
        <v>1</v>
      </c>
    </row>
    <row r="131" spans="1:27" ht="12.75" x14ac:dyDescent="0.2">
      <c r="A131" s="1">
        <v>44346.837300717598</v>
      </c>
      <c r="B131" s="2" t="s">
        <v>1043</v>
      </c>
      <c r="D131" s="2" t="s">
        <v>48</v>
      </c>
      <c r="F131" s="3" t="s">
        <v>1044</v>
      </c>
      <c r="G131" s="4" t="s">
        <v>8147</v>
      </c>
      <c r="H131" s="2" t="s">
        <v>1045</v>
      </c>
      <c r="K131" s="2" t="s">
        <v>1046</v>
      </c>
      <c r="L131" s="2">
        <v>1024063578</v>
      </c>
      <c r="N131" s="2" t="s">
        <v>1047</v>
      </c>
      <c r="P131" s="2" t="s">
        <v>1048</v>
      </c>
      <c r="R131" s="4"/>
      <c r="S131" s="2">
        <v>1183</v>
      </c>
      <c r="T131" s="2" t="s">
        <v>1033</v>
      </c>
      <c r="U131" s="2" t="s">
        <v>1050</v>
      </c>
      <c r="V131" s="2" t="s">
        <v>56</v>
      </c>
      <c r="W131" s="2" t="str">
        <f>VLOOKUP(  G131, Countries!A:H,8,FALSE)</f>
        <v>94279771-0dd8-44b8-955b-275714b1489b</v>
      </c>
      <c r="X131" s="2" t="str">
        <f>VLOOKUP(D131,Entity_types!A:F,6,FALSE)</f>
        <v>0d51a686-652b-478f-9502-50b11abafa54</v>
      </c>
      <c r="Z131" s="4">
        <f t="shared" si="4"/>
        <v>1</v>
      </c>
      <c r="AA131" s="4">
        <f t="shared" si="5"/>
        <v>1</v>
      </c>
    </row>
    <row r="132" spans="1:27" ht="12.75" x14ac:dyDescent="0.2">
      <c r="A132" s="1">
        <v>44346.837325891203</v>
      </c>
      <c r="B132" s="2" t="s">
        <v>1051</v>
      </c>
      <c r="D132" s="2" t="s">
        <v>48</v>
      </c>
      <c r="F132" s="3" t="s">
        <v>1052</v>
      </c>
      <c r="G132" s="4" t="s">
        <v>8147</v>
      </c>
      <c r="H132" s="2" t="s">
        <v>1053</v>
      </c>
      <c r="K132" s="2" t="s">
        <v>1054</v>
      </c>
      <c r="L132" s="2">
        <v>61001007309</v>
      </c>
      <c r="N132" s="2" t="s">
        <v>1055</v>
      </c>
      <c r="P132" s="2" t="s">
        <v>1056</v>
      </c>
      <c r="R132" s="4"/>
      <c r="S132" s="2">
        <v>434</v>
      </c>
      <c r="T132" s="2" t="s">
        <v>1041</v>
      </c>
      <c r="U132" s="2" t="s">
        <v>1058</v>
      </c>
      <c r="V132" s="2" t="s">
        <v>56</v>
      </c>
      <c r="W132" s="2" t="str">
        <f>VLOOKUP(  G132, Countries!A:H,8,FALSE)</f>
        <v>94279771-0dd8-44b8-955b-275714b1489b</v>
      </c>
      <c r="X132" s="2" t="str">
        <f>VLOOKUP(D132,Entity_types!A:F,6,FALSE)</f>
        <v>0d51a686-652b-478f-9502-50b11abafa54</v>
      </c>
      <c r="Z132" s="4">
        <f t="shared" si="4"/>
        <v>1</v>
      </c>
      <c r="AA132" s="4">
        <f t="shared" si="5"/>
        <v>1</v>
      </c>
    </row>
    <row r="133" spans="1:27" ht="12.75" x14ac:dyDescent="0.2">
      <c r="A133" s="1">
        <v>44346.837349560185</v>
      </c>
      <c r="B133" s="2" t="s">
        <v>1059</v>
      </c>
      <c r="D133" s="2" t="s">
        <v>48</v>
      </c>
      <c r="F133" s="3" t="s">
        <v>1060</v>
      </c>
      <c r="G133" s="4" t="s">
        <v>8147</v>
      </c>
      <c r="H133" s="2" t="s">
        <v>1061</v>
      </c>
      <c r="K133" s="2" t="s">
        <v>1062</v>
      </c>
      <c r="L133" s="2">
        <v>102401286</v>
      </c>
      <c r="N133" s="2" t="s">
        <v>1063</v>
      </c>
      <c r="P133" s="2" t="s">
        <v>1064</v>
      </c>
      <c r="R133" s="4"/>
      <c r="S133" s="2">
        <v>1298</v>
      </c>
      <c r="T133" s="2" t="s">
        <v>1049</v>
      </c>
      <c r="U133" s="2" t="s">
        <v>1066</v>
      </c>
      <c r="V133" s="2" t="s">
        <v>56</v>
      </c>
      <c r="W133" s="2" t="str">
        <f>VLOOKUP(  G133, Countries!A:H,8,FALSE)</f>
        <v>94279771-0dd8-44b8-955b-275714b1489b</v>
      </c>
      <c r="X133" s="2" t="str">
        <f>VLOOKUP(D133,Entity_types!A:F,6,FALSE)</f>
        <v>0d51a686-652b-478f-9502-50b11abafa54</v>
      </c>
      <c r="Z133" s="4">
        <f t="shared" si="4"/>
        <v>1</v>
      </c>
      <c r="AA133" s="4">
        <f t="shared" si="5"/>
        <v>1</v>
      </c>
    </row>
    <row r="134" spans="1:27" ht="12.75" x14ac:dyDescent="0.2">
      <c r="A134" s="1">
        <v>44346.837375648145</v>
      </c>
      <c r="B134" s="2" t="s">
        <v>1067</v>
      </c>
      <c r="D134" s="2" t="s">
        <v>1068</v>
      </c>
      <c r="F134" s="3" t="s">
        <v>1069</v>
      </c>
      <c r="G134" s="4" t="s">
        <v>8147</v>
      </c>
      <c r="H134" s="2" t="s">
        <v>1070</v>
      </c>
      <c r="K134" s="2" t="s">
        <v>1071</v>
      </c>
      <c r="L134" s="2">
        <v>62001012361</v>
      </c>
      <c r="N134" s="2" t="s">
        <v>1072</v>
      </c>
      <c r="P134" s="2" t="s">
        <v>1073</v>
      </c>
      <c r="R134" s="4"/>
      <c r="S134" s="2">
        <v>69</v>
      </c>
      <c r="T134" s="2" t="s">
        <v>1057</v>
      </c>
      <c r="U134" s="2" t="s">
        <v>1075</v>
      </c>
      <c r="V134" s="2" t="s">
        <v>56</v>
      </c>
      <c r="W134" s="2" t="str">
        <f>VLOOKUP(  G134, Countries!A:H,8,FALSE)</f>
        <v>94279771-0dd8-44b8-955b-275714b1489b</v>
      </c>
      <c r="X134" s="2" t="str">
        <f>VLOOKUP(D134,Entity_types!A:F,6,FALSE)</f>
        <v>3b6618c9-b4c6-4e78-80e2-442b948fcd64</v>
      </c>
      <c r="Z134" s="4">
        <f t="shared" si="4"/>
        <v>1</v>
      </c>
      <c r="AA134" s="4">
        <f t="shared" si="5"/>
        <v>1</v>
      </c>
    </row>
    <row r="135" spans="1:27" ht="12.75" x14ac:dyDescent="0.2">
      <c r="A135" s="1">
        <v>44346.837400011573</v>
      </c>
      <c r="B135" s="2" t="s">
        <v>1076</v>
      </c>
      <c r="D135" s="2" t="s">
        <v>48</v>
      </c>
      <c r="F135" s="3" t="s">
        <v>1077</v>
      </c>
      <c r="G135" s="4" t="s">
        <v>8147</v>
      </c>
      <c r="H135" s="2" t="s">
        <v>1078</v>
      </c>
      <c r="K135" s="2" t="s">
        <v>1079</v>
      </c>
      <c r="L135" s="2">
        <v>1691023297</v>
      </c>
      <c r="N135" s="2" t="s">
        <v>1080</v>
      </c>
      <c r="P135" s="2" t="s">
        <v>1081</v>
      </c>
      <c r="R135" s="4"/>
      <c r="S135" s="2">
        <v>217</v>
      </c>
      <c r="T135" s="2" t="s">
        <v>1065</v>
      </c>
      <c r="U135" s="2" t="s">
        <v>1083</v>
      </c>
      <c r="V135" s="2" t="s">
        <v>56</v>
      </c>
      <c r="W135" s="2" t="str">
        <f>VLOOKUP(  G135, Countries!A:H,8,FALSE)</f>
        <v>94279771-0dd8-44b8-955b-275714b1489b</v>
      </c>
      <c r="X135" s="2" t="str">
        <f>VLOOKUP(D135,Entity_types!A:F,6,FALSE)</f>
        <v>0d51a686-652b-478f-9502-50b11abafa54</v>
      </c>
      <c r="Z135" s="4">
        <f t="shared" si="4"/>
        <v>1</v>
      </c>
      <c r="AA135" s="4">
        <f t="shared" si="5"/>
        <v>1</v>
      </c>
    </row>
    <row r="136" spans="1:27" ht="12.75" x14ac:dyDescent="0.2">
      <c r="A136" s="1">
        <v>44346.837425543985</v>
      </c>
      <c r="B136" s="2" t="s">
        <v>1084</v>
      </c>
      <c r="D136" s="2" t="s">
        <v>48</v>
      </c>
      <c r="F136" s="3" t="s">
        <v>1085</v>
      </c>
      <c r="G136" s="4" t="s">
        <v>8147</v>
      </c>
      <c r="H136" s="2" t="s">
        <v>1086</v>
      </c>
      <c r="K136" s="2" t="s">
        <v>1087</v>
      </c>
      <c r="L136" s="2">
        <v>61003000617</v>
      </c>
      <c r="N136" s="2" t="s">
        <v>1088</v>
      </c>
      <c r="P136" s="2" t="s">
        <v>1089</v>
      </c>
      <c r="R136" s="4"/>
      <c r="S136" s="2">
        <v>1315</v>
      </c>
      <c r="T136" s="2" t="s">
        <v>1074</v>
      </c>
      <c r="U136" s="2" t="s">
        <v>1091</v>
      </c>
      <c r="V136" s="2" t="s">
        <v>56</v>
      </c>
      <c r="W136" s="2" t="str">
        <f>VLOOKUP(  G136, Countries!A:H,8,FALSE)</f>
        <v>94279771-0dd8-44b8-955b-275714b1489b</v>
      </c>
      <c r="X136" s="2" t="str">
        <f>VLOOKUP(D136,Entity_types!A:F,6,FALSE)</f>
        <v>0d51a686-652b-478f-9502-50b11abafa54</v>
      </c>
      <c r="Z136" s="4">
        <f t="shared" si="4"/>
        <v>1</v>
      </c>
      <c r="AA136" s="4">
        <f t="shared" si="5"/>
        <v>1</v>
      </c>
    </row>
    <row r="137" spans="1:27" ht="12.75" x14ac:dyDescent="0.2">
      <c r="A137" s="1">
        <v>44346.83745136574</v>
      </c>
      <c r="B137" s="2" t="s">
        <v>1092</v>
      </c>
      <c r="D137" s="2" t="s">
        <v>48</v>
      </c>
      <c r="F137" s="3" t="s">
        <v>1093</v>
      </c>
      <c r="G137" s="4" t="s">
        <v>8147</v>
      </c>
      <c r="H137" s="2" t="s">
        <v>1094</v>
      </c>
      <c r="K137" s="2" t="s">
        <v>1095</v>
      </c>
      <c r="L137" s="2">
        <v>1026002633</v>
      </c>
      <c r="N137" s="2" t="s">
        <v>1096</v>
      </c>
      <c r="P137" s="2" t="s">
        <v>1097</v>
      </c>
      <c r="R137" s="4"/>
      <c r="S137" s="2">
        <v>1349</v>
      </c>
      <c r="T137" s="2" t="s">
        <v>1082</v>
      </c>
      <c r="U137" s="2" t="s">
        <v>1099</v>
      </c>
      <c r="V137" s="2" t="s">
        <v>56</v>
      </c>
      <c r="W137" s="2" t="str">
        <f>VLOOKUP(  G137, Countries!A:H,8,FALSE)</f>
        <v>94279771-0dd8-44b8-955b-275714b1489b</v>
      </c>
      <c r="X137" s="2" t="str">
        <f>VLOOKUP(D137,Entity_types!A:F,6,FALSE)</f>
        <v>0d51a686-652b-478f-9502-50b11abafa54</v>
      </c>
      <c r="Z137" s="4">
        <f t="shared" si="4"/>
        <v>1</v>
      </c>
      <c r="AA137" s="4">
        <f t="shared" si="5"/>
        <v>1</v>
      </c>
    </row>
    <row r="138" spans="1:27" ht="12.75" x14ac:dyDescent="0.2">
      <c r="A138" s="1">
        <v>44346.837477662033</v>
      </c>
      <c r="B138" s="2" t="s">
        <v>1100</v>
      </c>
      <c r="D138" s="2" t="s">
        <v>48</v>
      </c>
      <c r="F138" s="3" t="s">
        <v>1101</v>
      </c>
      <c r="G138" s="4" t="s">
        <v>8147</v>
      </c>
      <c r="H138" s="2" t="s">
        <v>1102</v>
      </c>
      <c r="K138" s="2" t="s">
        <v>1103</v>
      </c>
      <c r="L138" s="2">
        <v>1008006880</v>
      </c>
      <c r="N138" s="2" t="s">
        <v>1104</v>
      </c>
      <c r="P138" s="2" t="s">
        <v>1105</v>
      </c>
      <c r="R138" s="4"/>
      <c r="S138" s="2">
        <v>1367</v>
      </c>
      <c r="T138" s="2" t="s">
        <v>1090</v>
      </c>
      <c r="U138" s="2" t="s">
        <v>1107</v>
      </c>
      <c r="V138" s="2" t="s">
        <v>56</v>
      </c>
      <c r="W138" s="2" t="str">
        <f>VLOOKUP(  G138, Countries!A:H,8,FALSE)</f>
        <v>94279771-0dd8-44b8-955b-275714b1489b</v>
      </c>
      <c r="X138" s="2" t="str">
        <f>VLOOKUP(D138,Entity_types!A:F,6,FALSE)</f>
        <v>0d51a686-652b-478f-9502-50b11abafa54</v>
      </c>
      <c r="Z138" s="4">
        <f t="shared" si="4"/>
        <v>1</v>
      </c>
      <c r="AA138" s="4">
        <f t="shared" si="5"/>
        <v>1</v>
      </c>
    </row>
    <row r="139" spans="1:27" ht="12.75" x14ac:dyDescent="0.2">
      <c r="A139" s="1">
        <v>44346.837503784722</v>
      </c>
      <c r="B139" s="2" t="s">
        <v>1108</v>
      </c>
      <c r="D139" s="2" t="s">
        <v>48</v>
      </c>
      <c r="F139" s="3" t="s">
        <v>1109</v>
      </c>
      <c r="G139" s="4" t="s">
        <v>8147</v>
      </c>
      <c r="H139" s="2" t="s">
        <v>1110</v>
      </c>
      <c r="K139" s="2" t="s">
        <v>1111</v>
      </c>
      <c r="L139" s="2">
        <v>1012030187</v>
      </c>
      <c r="N139" s="2" t="s">
        <v>1112</v>
      </c>
      <c r="P139" s="2" t="s">
        <v>1113</v>
      </c>
      <c r="R139" s="4"/>
      <c r="S139" s="2">
        <v>793</v>
      </c>
      <c r="T139" s="2" t="s">
        <v>1098</v>
      </c>
      <c r="U139" s="2" t="s">
        <v>1115</v>
      </c>
      <c r="V139" s="2" t="s">
        <v>56</v>
      </c>
      <c r="W139" s="2" t="str">
        <f>VLOOKUP(  G139, Countries!A:H,8,FALSE)</f>
        <v>94279771-0dd8-44b8-955b-275714b1489b</v>
      </c>
      <c r="X139" s="2" t="str">
        <f>VLOOKUP(D139,Entity_types!A:F,6,FALSE)</f>
        <v>0d51a686-652b-478f-9502-50b11abafa54</v>
      </c>
      <c r="Z139" s="4">
        <f t="shared" si="4"/>
        <v>1</v>
      </c>
      <c r="AA139" s="4">
        <f t="shared" si="5"/>
        <v>1</v>
      </c>
    </row>
    <row r="140" spans="1:27" ht="12.75" x14ac:dyDescent="0.2">
      <c r="A140" s="1">
        <v>44346.8375280787</v>
      </c>
      <c r="B140" s="2" t="s">
        <v>1116</v>
      </c>
      <c r="D140" s="2" t="s">
        <v>48</v>
      </c>
      <c r="F140" s="3" t="s">
        <v>1117</v>
      </c>
      <c r="G140" s="4" t="s">
        <v>8147</v>
      </c>
      <c r="H140" s="2" t="s">
        <v>1118</v>
      </c>
      <c r="K140" s="2" t="s">
        <v>1119</v>
      </c>
      <c r="L140" s="2">
        <v>1017012832</v>
      </c>
      <c r="N140" s="2" t="s">
        <v>1120</v>
      </c>
      <c r="P140" s="2" t="s">
        <v>1121</v>
      </c>
      <c r="R140" s="4"/>
      <c r="S140" s="2">
        <v>1373</v>
      </c>
      <c r="T140" s="2" t="s">
        <v>1106</v>
      </c>
      <c r="U140" s="2" t="s">
        <v>1123</v>
      </c>
      <c r="V140" s="2" t="s">
        <v>56</v>
      </c>
      <c r="W140" s="2" t="str">
        <f>VLOOKUP(  G140, Countries!A:H,8,FALSE)</f>
        <v>94279771-0dd8-44b8-955b-275714b1489b</v>
      </c>
      <c r="X140" s="2" t="str">
        <f>VLOOKUP(D140,Entity_types!A:F,6,FALSE)</f>
        <v>0d51a686-652b-478f-9502-50b11abafa54</v>
      </c>
      <c r="Z140" s="4">
        <f t="shared" si="4"/>
        <v>1</v>
      </c>
      <c r="AA140" s="4">
        <f t="shared" si="5"/>
        <v>1</v>
      </c>
    </row>
    <row r="141" spans="1:27" ht="12.75" x14ac:dyDescent="0.2">
      <c r="A141" s="1">
        <v>44346.837551469907</v>
      </c>
      <c r="B141" s="2" t="s">
        <v>1124</v>
      </c>
      <c r="D141" s="2" t="s">
        <v>48</v>
      </c>
      <c r="F141" s="3" t="s">
        <v>1125</v>
      </c>
      <c r="G141" s="4" t="s">
        <v>8147</v>
      </c>
      <c r="H141" s="2" t="s">
        <v>1126</v>
      </c>
      <c r="K141" s="2" t="s">
        <v>1127</v>
      </c>
      <c r="L141" s="2">
        <v>1024013390</v>
      </c>
      <c r="N141" s="2" t="s">
        <v>1128</v>
      </c>
      <c r="P141" s="2" t="s">
        <v>1129</v>
      </c>
      <c r="R141" s="4"/>
      <c r="S141" s="2">
        <v>1382</v>
      </c>
      <c r="T141" s="2" t="s">
        <v>1114</v>
      </c>
      <c r="U141" s="2" t="s">
        <v>1131</v>
      </c>
      <c r="V141" s="2" t="s">
        <v>56</v>
      </c>
      <c r="W141" s="2" t="str">
        <f>VLOOKUP(  G141, Countries!A:H,8,FALSE)</f>
        <v>94279771-0dd8-44b8-955b-275714b1489b</v>
      </c>
      <c r="X141" s="2" t="str">
        <f>VLOOKUP(D141,Entity_types!A:F,6,FALSE)</f>
        <v>0d51a686-652b-478f-9502-50b11abafa54</v>
      </c>
      <c r="Z141" s="4">
        <f t="shared" si="4"/>
        <v>1</v>
      </c>
      <c r="AA141" s="4">
        <f t="shared" si="5"/>
        <v>1</v>
      </c>
    </row>
    <row r="142" spans="1:27" ht="12.75" x14ac:dyDescent="0.2">
      <c r="A142" s="1">
        <v>44346.837574861114</v>
      </c>
      <c r="B142" s="2" t="s">
        <v>1132</v>
      </c>
      <c r="D142" s="2" t="s">
        <v>96</v>
      </c>
      <c r="F142" s="3" t="s">
        <v>1133</v>
      </c>
      <c r="G142" s="4" t="s">
        <v>8147</v>
      </c>
      <c r="H142" s="2" t="s">
        <v>1134</v>
      </c>
      <c r="K142" s="2" t="s">
        <v>1135</v>
      </c>
      <c r="L142" s="2">
        <v>18001007664</v>
      </c>
      <c r="N142" s="2" t="s">
        <v>1136</v>
      </c>
      <c r="P142" s="2" t="s">
        <v>1137</v>
      </c>
      <c r="R142" s="4"/>
      <c r="S142" s="2">
        <v>796</v>
      </c>
      <c r="T142" s="2" t="s">
        <v>1122</v>
      </c>
      <c r="U142" s="2" t="s">
        <v>1139</v>
      </c>
      <c r="V142" s="2" t="s">
        <v>56</v>
      </c>
      <c r="W142" s="2" t="str">
        <f>VLOOKUP(  G142, Countries!A:H,8,FALSE)</f>
        <v>94279771-0dd8-44b8-955b-275714b1489b</v>
      </c>
      <c r="X142" s="2" t="str">
        <f>VLOOKUP(D142,Entity_types!A:F,6,FALSE)</f>
        <v>ec8c01a4-0fe9-424e-b08d-3bc252e7ac53</v>
      </c>
      <c r="Z142" s="4">
        <f t="shared" si="4"/>
        <v>1</v>
      </c>
      <c r="AA142" s="4">
        <f t="shared" si="5"/>
        <v>1</v>
      </c>
    </row>
    <row r="143" spans="1:27" ht="12.75" x14ac:dyDescent="0.2">
      <c r="A143" s="1">
        <v>44346.837599675928</v>
      </c>
      <c r="B143" s="2" t="s">
        <v>1140</v>
      </c>
      <c r="D143" s="2" t="s">
        <v>1141</v>
      </c>
      <c r="F143" s="3" t="s">
        <v>1142</v>
      </c>
      <c r="G143" s="4" t="s">
        <v>8147</v>
      </c>
      <c r="H143" s="2" t="s">
        <v>1143</v>
      </c>
      <c r="K143" s="2" t="s">
        <v>1144</v>
      </c>
      <c r="L143" s="2">
        <v>38001009653</v>
      </c>
      <c r="N143" s="2" t="s">
        <v>1145</v>
      </c>
      <c r="P143" s="2" t="s">
        <v>1146</v>
      </c>
      <c r="R143" s="4"/>
      <c r="S143" s="2">
        <v>113</v>
      </c>
      <c r="T143" s="2" t="s">
        <v>1130</v>
      </c>
      <c r="U143" s="2" t="s">
        <v>1148</v>
      </c>
      <c r="V143" s="2" t="s">
        <v>56</v>
      </c>
      <c r="W143" s="2" t="str">
        <f>VLOOKUP(  G143, Countries!A:H,8,FALSE)</f>
        <v>94279771-0dd8-44b8-955b-275714b1489b</v>
      </c>
      <c r="X143" s="2" t="str">
        <f>VLOOKUP(D143,Entity_types!A:F,6,FALSE)</f>
        <v>831339ac-64e3-4d4c-9726-074e2d68b19c</v>
      </c>
      <c r="Z143" s="4">
        <f t="shared" si="4"/>
        <v>1</v>
      </c>
      <c r="AA143" s="4">
        <f t="shared" si="5"/>
        <v>1</v>
      </c>
    </row>
    <row r="144" spans="1:27" ht="12.75" x14ac:dyDescent="0.2">
      <c r="A144" s="1">
        <v>44346.837623587962</v>
      </c>
      <c r="B144" s="2" t="s">
        <v>1149</v>
      </c>
      <c r="D144" s="2" t="s">
        <v>1150</v>
      </c>
      <c r="F144" s="3" t="s">
        <v>1151</v>
      </c>
      <c r="G144" s="4" t="s">
        <v>8147</v>
      </c>
      <c r="H144" s="2" t="s">
        <v>1152</v>
      </c>
      <c r="K144" s="2" t="s">
        <v>1071</v>
      </c>
      <c r="L144" s="2">
        <v>62001012361</v>
      </c>
      <c r="N144" s="2" t="s">
        <v>1153</v>
      </c>
      <c r="P144" s="2" t="s">
        <v>1154</v>
      </c>
      <c r="R144" s="4"/>
      <c r="S144" s="2">
        <v>566</v>
      </c>
      <c r="T144" s="2" t="s">
        <v>1138</v>
      </c>
      <c r="U144" s="2" t="s">
        <v>1156</v>
      </c>
      <c r="V144" s="2" t="s">
        <v>56</v>
      </c>
      <c r="W144" s="2" t="str">
        <f>VLOOKUP(  G144, Countries!A:H,8,FALSE)</f>
        <v>94279771-0dd8-44b8-955b-275714b1489b</v>
      </c>
      <c r="X144" s="2" t="str">
        <f>VLOOKUP(D144,Entity_types!A:F,6,FALSE)</f>
        <v>af6bac17-8f0a-46c3-b1f3-4b7332d7ad7d</v>
      </c>
      <c r="Z144" s="4">
        <f t="shared" si="4"/>
        <v>1</v>
      </c>
      <c r="AA144" s="4">
        <f t="shared" si="5"/>
        <v>1</v>
      </c>
    </row>
    <row r="145" spans="1:27" ht="12.75" x14ac:dyDescent="0.2">
      <c r="A145" s="1">
        <v>44346.837649166671</v>
      </c>
      <c r="B145" s="2" t="s">
        <v>1157</v>
      </c>
      <c r="D145" s="2" t="s">
        <v>48</v>
      </c>
      <c r="F145" s="3" t="s">
        <v>1158</v>
      </c>
      <c r="G145" s="4" t="s">
        <v>8147</v>
      </c>
      <c r="H145" s="2" t="s">
        <v>1159</v>
      </c>
      <c r="K145" s="2" t="s">
        <v>1160</v>
      </c>
      <c r="L145" s="2">
        <v>17001005377</v>
      </c>
      <c r="N145" s="2" t="s">
        <v>1161</v>
      </c>
      <c r="P145" s="2" t="s">
        <v>1162</v>
      </c>
      <c r="R145" s="4"/>
      <c r="S145" s="2">
        <v>914</v>
      </c>
      <c r="T145" s="2" t="s">
        <v>1147</v>
      </c>
      <c r="U145" s="2" t="s">
        <v>1164</v>
      </c>
      <c r="V145" s="2" t="s">
        <v>56</v>
      </c>
      <c r="W145" s="2" t="str">
        <f>VLOOKUP(  G145, Countries!A:H,8,FALSE)</f>
        <v>94279771-0dd8-44b8-955b-275714b1489b</v>
      </c>
      <c r="X145" s="2" t="str">
        <f>VLOOKUP(D145,Entity_types!A:F,6,FALSE)</f>
        <v>0d51a686-652b-478f-9502-50b11abafa54</v>
      </c>
      <c r="Z145" s="4">
        <f t="shared" si="4"/>
        <v>1</v>
      </c>
      <c r="AA145" s="4">
        <f t="shared" si="5"/>
        <v>1</v>
      </c>
    </row>
    <row r="146" spans="1:27" ht="12.75" x14ac:dyDescent="0.2">
      <c r="A146" s="1">
        <v>44346.837673761576</v>
      </c>
      <c r="B146" s="2" t="s">
        <v>1165</v>
      </c>
      <c r="C146" s="4" t="s">
        <v>21740</v>
      </c>
      <c r="D146" s="2" t="s">
        <v>1166</v>
      </c>
      <c r="F146" s="3" t="s">
        <v>1167</v>
      </c>
      <c r="G146" s="4" t="s">
        <v>8147</v>
      </c>
      <c r="H146" s="2" t="s">
        <v>1168</v>
      </c>
      <c r="N146" s="2" t="s">
        <v>1169</v>
      </c>
      <c r="P146" s="2" t="s">
        <v>1170</v>
      </c>
      <c r="R146" s="4"/>
      <c r="S146" s="2">
        <v>933</v>
      </c>
      <c r="T146" s="2" t="s">
        <v>1155</v>
      </c>
      <c r="U146" s="2" t="s">
        <v>1172</v>
      </c>
      <c r="V146" s="2" t="s">
        <v>56</v>
      </c>
      <c r="W146" s="2" t="str">
        <f>VLOOKUP(  G146, Countries!A:H,8,FALSE)</f>
        <v>94279771-0dd8-44b8-955b-275714b1489b</v>
      </c>
      <c r="X146" s="2" t="str">
        <f>VLOOKUP(D146,Entity_types!A:F,6,FALSE)</f>
        <v>ba538574-e93f-4ce8-a780-667b61fc970a</v>
      </c>
      <c r="Z146" s="4">
        <f t="shared" si="4"/>
        <v>1</v>
      </c>
      <c r="AA146" s="4">
        <f t="shared" si="5"/>
        <v>1</v>
      </c>
    </row>
    <row r="147" spans="1:27" ht="12.75" x14ac:dyDescent="0.2">
      <c r="A147" s="1">
        <v>44346.83769649305</v>
      </c>
      <c r="B147" s="2" t="s">
        <v>1173</v>
      </c>
      <c r="D147" s="2" t="s">
        <v>48</v>
      </c>
      <c r="F147" s="3" t="s">
        <v>1174</v>
      </c>
      <c r="G147" s="4" t="s">
        <v>8147</v>
      </c>
      <c r="H147" s="2" t="s">
        <v>1175</v>
      </c>
      <c r="K147" s="2" t="s">
        <v>1176</v>
      </c>
      <c r="L147" s="2">
        <v>1017022005</v>
      </c>
      <c r="N147" s="2" t="s">
        <v>1177</v>
      </c>
      <c r="P147" s="2" t="s">
        <v>1178</v>
      </c>
      <c r="R147" s="4"/>
      <c r="S147" s="2">
        <v>723</v>
      </c>
      <c r="T147" s="2" t="s">
        <v>1163</v>
      </c>
      <c r="U147" s="2" t="s">
        <v>1180</v>
      </c>
      <c r="V147" s="2" t="s">
        <v>56</v>
      </c>
      <c r="W147" s="2" t="str">
        <f>VLOOKUP(  G147, Countries!A:H,8,FALSE)</f>
        <v>94279771-0dd8-44b8-955b-275714b1489b</v>
      </c>
      <c r="X147" s="2" t="str">
        <f>VLOOKUP(D147,Entity_types!A:F,6,FALSE)</f>
        <v>0d51a686-652b-478f-9502-50b11abafa54</v>
      </c>
      <c r="Z147" s="4">
        <f t="shared" si="4"/>
        <v>1</v>
      </c>
      <c r="AA147" s="4">
        <f t="shared" si="5"/>
        <v>1</v>
      </c>
    </row>
    <row r="148" spans="1:27" ht="12.75" x14ac:dyDescent="0.2">
      <c r="A148" s="1">
        <v>44346.837720520838</v>
      </c>
      <c r="B148" s="2" t="s">
        <v>1181</v>
      </c>
      <c r="D148" s="2" t="s">
        <v>48</v>
      </c>
      <c r="F148" s="3" t="s">
        <v>1182</v>
      </c>
      <c r="G148" s="4" t="s">
        <v>8147</v>
      </c>
      <c r="H148" s="2" t="s">
        <v>1183</v>
      </c>
      <c r="K148" s="2" t="s">
        <v>1184</v>
      </c>
      <c r="L148" s="2">
        <v>18001042159</v>
      </c>
      <c r="N148" s="2" t="s">
        <v>1185</v>
      </c>
      <c r="P148" s="2" t="s">
        <v>1186</v>
      </c>
      <c r="R148" s="4"/>
      <c r="S148" s="2">
        <v>756</v>
      </c>
      <c r="T148" s="2" t="s">
        <v>1171</v>
      </c>
      <c r="U148" s="2" t="s">
        <v>1188</v>
      </c>
      <c r="V148" s="2" t="s">
        <v>56</v>
      </c>
      <c r="W148" s="2" t="str">
        <f>VLOOKUP(  G148, Countries!A:H,8,FALSE)</f>
        <v>94279771-0dd8-44b8-955b-275714b1489b</v>
      </c>
      <c r="X148" s="2" t="str">
        <f>VLOOKUP(D148,Entity_types!A:F,6,FALSE)</f>
        <v>0d51a686-652b-478f-9502-50b11abafa54</v>
      </c>
      <c r="Z148" s="4">
        <f t="shared" si="4"/>
        <v>1</v>
      </c>
      <c r="AA148" s="4">
        <f t="shared" si="5"/>
        <v>1</v>
      </c>
    </row>
    <row r="149" spans="1:27" ht="12.75" x14ac:dyDescent="0.2">
      <c r="A149" s="1">
        <v>44346.837745312499</v>
      </c>
      <c r="B149" s="2" t="s">
        <v>1189</v>
      </c>
      <c r="C149" s="4" t="s">
        <v>21740</v>
      </c>
      <c r="D149" s="2" t="s">
        <v>89</v>
      </c>
      <c r="E149" s="4" t="b">
        <v>1</v>
      </c>
      <c r="F149" s="3" t="s">
        <v>1190</v>
      </c>
      <c r="G149" s="4" t="s">
        <v>8147</v>
      </c>
      <c r="N149" s="2" t="s">
        <v>76</v>
      </c>
      <c r="P149" s="2" t="s">
        <v>1191</v>
      </c>
      <c r="R149" s="4"/>
      <c r="S149" s="2">
        <v>1114</v>
      </c>
      <c r="T149" s="2" t="s">
        <v>1179</v>
      </c>
      <c r="U149" s="2" t="s">
        <v>1193</v>
      </c>
      <c r="V149" s="2" t="s">
        <v>56</v>
      </c>
      <c r="W149" s="2" t="str">
        <f>VLOOKUP(  G149, Countries!A:H,8,FALSE)</f>
        <v>94279771-0dd8-44b8-955b-275714b1489b</v>
      </c>
      <c r="X149" s="2" t="str">
        <f>VLOOKUP(D149,Entity_types!A:F,6,FALSE)</f>
        <v>bf4d83f9-5064-4958-af6e-e4c21b2e4880</v>
      </c>
      <c r="Z149" s="4">
        <f t="shared" si="4"/>
        <v>1</v>
      </c>
      <c r="AA149" s="4">
        <f t="shared" si="5"/>
        <v>1</v>
      </c>
    </row>
    <row r="150" spans="1:27" ht="12.75" x14ac:dyDescent="0.2">
      <c r="A150" s="1">
        <v>44346.837767037039</v>
      </c>
      <c r="B150" s="2" t="s">
        <v>1194</v>
      </c>
      <c r="D150" s="2" t="s">
        <v>96</v>
      </c>
      <c r="F150" s="3" t="s">
        <v>1195</v>
      </c>
      <c r="G150" s="4" t="s">
        <v>8147</v>
      </c>
      <c r="H150" s="2" t="s">
        <v>1196</v>
      </c>
      <c r="K150" s="2" t="s">
        <v>1197</v>
      </c>
      <c r="L150" s="2">
        <v>1031000774</v>
      </c>
      <c r="N150" s="2" t="s">
        <v>76</v>
      </c>
      <c r="P150" s="2" t="s">
        <v>1198</v>
      </c>
      <c r="R150" s="4"/>
      <c r="S150" s="2">
        <v>2194</v>
      </c>
      <c r="T150" s="2" t="s">
        <v>1187</v>
      </c>
      <c r="U150" s="2" t="s">
        <v>1200</v>
      </c>
      <c r="V150" s="2" t="s">
        <v>56</v>
      </c>
      <c r="W150" s="2" t="str">
        <f>VLOOKUP(  G150, Countries!A:H,8,FALSE)</f>
        <v>94279771-0dd8-44b8-955b-275714b1489b</v>
      </c>
      <c r="X150" s="2" t="str">
        <f>VLOOKUP(D150,Entity_types!A:F,6,FALSE)</f>
        <v>ec8c01a4-0fe9-424e-b08d-3bc252e7ac53</v>
      </c>
      <c r="Z150" s="4">
        <f t="shared" si="4"/>
        <v>1</v>
      </c>
      <c r="AA150" s="4">
        <f t="shared" si="5"/>
        <v>1</v>
      </c>
    </row>
    <row r="151" spans="1:27" ht="12.75" x14ac:dyDescent="0.2">
      <c r="A151" s="1">
        <v>44346.837787835648</v>
      </c>
      <c r="B151" s="2" t="s">
        <v>1201</v>
      </c>
      <c r="D151" s="2" t="s">
        <v>48</v>
      </c>
      <c r="F151" s="3" t="s">
        <v>1202</v>
      </c>
      <c r="G151" s="4" t="s">
        <v>8147</v>
      </c>
      <c r="H151" s="2" t="s">
        <v>1203</v>
      </c>
      <c r="K151" s="2" t="s">
        <v>1204</v>
      </c>
      <c r="L151" s="2">
        <v>61004013003</v>
      </c>
      <c r="N151" s="2" t="s">
        <v>1205</v>
      </c>
      <c r="P151" s="2" t="s">
        <v>1206</v>
      </c>
      <c r="R151" s="4"/>
      <c r="S151" s="2">
        <v>764</v>
      </c>
      <c r="T151" s="2" t="s">
        <v>1192</v>
      </c>
      <c r="U151" s="2" t="s">
        <v>1208</v>
      </c>
      <c r="V151" s="2" t="s">
        <v>56</v>
      </c>
      <c r="W151" s="2" t="str">
        <f>VLOOKUP(  G151, Countries!A:H,8,FALSE)</f>
        <v>94279771-0dd8-44b8-955b-275714b1489b</v>
      </c>
      <c r="X151" s="2" t="str">
        <f>VLOOKUP(D151,Entity_types!A:F,6,FALSE)</f>
        <v>0d51a686-652b-478f-9502-50b11abafa54</v>
      </c>
      <c r="Z151" s="4">
        <f t="shared" si="4"/>
        <v>1</v>
      </c>
      <c r="AA151" s="4">
        <f t="shared" si="5"/>
        <v>1</v>
      </c>
    </row>
    <row r="152" spans="1:27" ht="12.75" x14ac:dyDescent="0.2">
      <c r="A152" s="1">
        <v>44346.837810243058</v>
      </c>
      <c r="B152" s="2" t="s">
        <v>1209</v>
      </c>
      <c r="D152" s="2" t="s">
        <v>48</v>
      </c>
      <c r="F152" s="3" t="s">
        <v>1210</v>
      </c>
      <c r="G152" s="4" t="s">
        <v>8147</v>
      </c>
      <c r="H152" s="2" t="s">
        <v>1211</v>
      </c>
      <c r="K152" s="2" t="s">
        <v>1212</v>
      </c>
      <c r="L152" s="2">
        <v>1031000434</v>
      </c>
      <c r="N152" s="2" t="s">
        <v>1213</v>
      </c>
      <c r="P152" s="2" t="s">
        <v>1214</v>
      </c>
      <c r="R152" s="4"/>
      <c r="S152" s="2">
        <v>257</v>
      </c>
      <c r="T152" s="2" t="s">
        <v>1199</v>
      </c>
      <c r="U152" s="2" t="s">
        <v>1216</v>
      </c>
      <c r="V152" s="2" t="s">
        <v>56</v>
      </c>
      <c r="W152" s="2" t="str">
        <f>VLOOKUP(  G152, Countries!A:H,8,FALSE)</f>
        <v>94279771-0dd8-44b8-955b-275714b1489b</v>
      </c>
      <c r="X152" s="2" t="str">
        <f>VLOOKUP(D152,Entity_types!A:F,6,FALSE)</f>
        <v>0d51a686-652b-478f-9502-50b11abafa54</v>
      </c>
      <c r="Z152" s="4">
        <f t="shared" si="4"/>
        <v>1</v>
      </c>
      <c r="AA152" s="4">
        <f t="shared" si="5"/>
        <v>1</v>
      </c>
    </row>
    <row r="153" spans="1:27" ht="12.75" x14ac:dyDescent="0.2">
      <c r="A153" s="1">
        <v>44346.837833703699</v>
      </c>
      <c r="B153" s="2" t="s">
        <v>1217</v>
      </c>
      <c r="D153" s="2" t="s">
        <v>48</v>
      </c>
      <c r="F153" s="3" t="s">
        <v>1218</v>
      </c>
      <c r="G153" s="4" t="s">
        <v>8147</v>
      </c>
      <c r="H153" s="2" t="s">
        <v>1219</v>
      </c>
      <c r="K153" s="2" t="s">
        <v>1220</v>
      </c>
      <c r="L153" s="2">
        <v>1019005970</v>
      </c>
      <c r="N153" s="2" t="s">
        <v>1221</v>
      </c>
      <c r="P153" s="2" t="s">
        <v>1222</v>
      </c>
      <c r="R153" s="4"/>
      <c r="S153" s="2">
        <v>794</v>
      </c>
      <c r="T153" s="2" t="s">
        <v>1207</v>
      </c>
      <c r="U153" s="2" t="s">
        <v>1224</v>
      </c>
      <c r="V153" s="2" t="s">
        <v>56</v>
      </c>
      <c r="W153" s="2" t="str">
        <f>VLOOKUP(  G153, Countries!A:H,8,FALSE)</f>
        <v>94279771-0dd8-44b8-955b-275714b1489b</v>
      </c>
      <c r="X153" s="2" t="str">
        <f>VLOOKUP(D153,Entity_types!A:F,6,FALSE)</f>
        <v>0d51a686-652b-478f-9502-50b11abafa54</v>
      </c>
      <c r="Z153" s="4">
        <f t="shared" si="4"/>
        <v>1</v>
      </c>
      <c r="AA153" s="4">
        <f t="shared" si="5"/>
        <v>1</v>
      </c>
    </row>
    <row r="154" spans="1:27" ht="12.75" x14ac:dyDescent="0.2">
      <c r="A154" s="1">
        <v>44346.837857071761</v>
      </c>
      <c r="B154" s="2" t="s">
        <v>1225</v>
      </c>
      <c r="D154" s="2" t="s">
        <v>48</v>
      </c>
      <c r="F154" s="3" t="s">
        <v>1226</v>
      </c>
      <c r="G154" s="4" t="s">
        <v>8147</v>
      </c>
      <c r="H154" s="2" t="s">
        <v>1227</v>
      </c>
      <c r="K154" s="2" t="s">
        <v>1228</v>
      </c>
      <c r="L154" s="2">
        <v>1024028430</v>
      </c>
      <c r="N154" s="2" t="s">
        <v>1229</v>
      </c>
      <c r="P154" s="2" t="s">
        <v>1230</v>
      </c>
      <c r="R154" s="4"/>
      <c r="S154" s="2">
        <v>173</v>
      </c>
      <c r="T154" s="2" t="s">
        <v>1215</v>
      </c>
      <c r="U154" s="2" t="s">
        <v>1232</v>
      </c>
      <c r="V154" s="2" t="s">
        <v>56</v>
      </c>
      <c r="W154" s="2" t="str">
        <f>VLOOKUP(  G154, Countries!A:H,8,FALSE)</f>
        <v>94279771-0dd8-44b8-955b-275714b1489b</v>
      </c>
      <c r="X154" s="2" t="str">
        <f>VLOOKUP(D154,Entity_types!A:F,6,FALSE)</f>
        <v>0d51a686-652b-478f-9502-50b11abafa54</v>
      </c>
      <c r="Z154" s="4">
        <f t="shared" si="4"/>
        <v>1</v>
      </c>
      <c r="AA154" s="4">
        <f t="shared" si="5"/>
        <v>1</v>
      </c>
    </row>
    <row r="155" spans="1:27" ht="12.75" x14ac:dyDescent="0.2">
      <c r="A155" s="1">
        <v>44346.837880648149</v>
      </c>
      <c r="B155" s="2" t="s">
        <v>1233</v>
      </c>
      <c r="D155" s="2" t="s">
        <v>48</v>
      </c>
      <c r="F155" s="3" t="s">
        <v>1234</v>
      </c>
      <c r="G155" s="4" t="s">
        <v>8147</v>
      </c>
      <c r="H155" s="2" t="s">
        <v>1235</v>
      </c>
      <c r="K155" s="2" t="s">
        <v>1236</v>
      </c>
      <c r="L155" s="2">
        <v>1791000537</v>
      </c>
      <c r="N155" s="2" t="s">
        <v>1237</v>
      </c>
      <c r="P155" s="2" t="s">
        <v>1238</v>
      </c>
      <c r="R155" s="4"/>
      <c r="S155" s="2">
        <v>795</v>
      </c>
      <c r="T155" s="2" t="s">
        <v>1223</v>
      </c>
      <c r="U155" s="2" t="s">
        <v>1240</v>
      </c>
      <c r="V155" s="2" t="s">
        <v>56</v>
      </c>
      <c r="W155" s="2" t="str">
        <f>VLOOKUP(  G155, Countries!A:H,8,FALSE)</f>
        <v>94279771-0dd8-44b8-955b-275714b1489b</v>
      </c>
      <c r="X155" s="2" t="str">
        <f>VLOOKUP(D155,Entity_types!A:F,6,FALSE)</f>
        <v>0d51a686-652b-478f-9502-50b11abafa54</v>
      </c>
      <c r="Z155" s="4">
        <f t="shared" si="4"/>
        <v>1</v>
      </c>
      <c r="AA155" s="4">
        <f t="shared" si="5"/>
        <v>1</v>
      </c>
    </row>
    <row r="156" spans="1:27" ht="12.75" x14ac:dyDescent="0.2">
      <c r="A156" s="1">
        <v>44346.837903854168</v>
      </c>
      <c r="B156" s="2" t="s">
        <v>1241</v>
      </c>
      <c r="D156" s="2" t="s">
        <v>48</v>
      </c>
      <c r="F156" s="3" t="s">
        <v>1242</v>
      </c>
      <c r="G156" s="4" t="s">
        <v>8147</v>
      </c>
      <c r="H156" s="2" t="s">
        <v>1243</v>
      </c>
      <c r="K156" s="2" t="s">
        <v>1244</v>
      </c>
      <c r="L156" s="2">
        <v>53001005592</v>
      </c>
      <c r="N156" s="2" t="s">
        <v>1245</v>
      </c>
      <c r="P156" s="2" t="s">
        <v>1246</v>
      </c>
      <c r="R156" s="4"/>
      <c r="S156" s="2">
        <v>341</v>
      </c>
      <c r="T156" s="2" t="s">
        <v>1231</v>
      </c>
      <c r="U156" s="2" t="s">
        <v>1248</v>
      </c>
      <c r="V156" s="2" t="s">
        <v>56</v>
      </c>
      <c r="W156" s="2" t="str">
        <f>VLOOKUP(  G156, Countries!A:H,8,FALSE)</f>
        <v>94279771-0dd8-44b8-955b-275714b1489b</v>
      </c>
      <c r="X156" s="2" t="str">
        <f>VLOOKUP(D156,Entity_types!A:F,6,FALSE)</f>
        <v>0d51a686-652b-478f-9502-50b11abafa54</v>
      </c>
      <c r="Z156" s="4">
        <f t="shared" si="4"/>
        <v>1</v>
      </c>
      <c r="AA156" s="4">
        <f t="shared" si="5"/>
        <v>1</v>
      </c>
    </row>
    <row r="157" spans="1:27" ht="12.75" x14ac:dyDescent="0.2">
      <c r="A157" s="1">
        <v>44346.83792737269</v>
      </c>
      <c r="B157" s="2" t="s">
        <v>1249</v>
      </c>
      <c r="D157" s="2" t="s">
        <v>48</v>
      </c>
      <c r="F157" s="3" t="s">
        <v>1250</v>
      </c>
      <c r="G157" s="4" t="s">
        <v>8147</v>
      </c>
      <c r="H157" s="2" t="s">
        <v>1251</v>
      </c>
      <c r="K157" s="2" t="s">
        <v>1252</v>
      </c>
      <c r="L157" s="2">
        <v>1017036454</v>
      </c>
      <c r="N157" s="2" t="s">
        <v>1253</v>
      </c>
      <c r="P157" s="2" t="s">
        <v>1254</v>
      </c>
      <c r="R157" s="4"/>
      <c r="S157" s="2">
        <v>207</v>
      </c>
      <c r="T157" s="2" t="s">
        <v>1239</v>
      </c>
      <c r="U157" s="2" t="s">
        <v>1256</v>
      </c>
      <c r="V157" s="2" t="s">
        <v>56</v>
      </c>
      <c r="W157" s="2" t="str">
        <f>VLOOKUP(  G157, Countries!A:H,8,FALSE)</f>
        <v>94279771-0dd8-44b8-955b-275714b1489b</v>
      </c>
      <c r="X157" s="2" t="str">
        <f>VLOOKUP(D157,Entity_types!A:F,6,FALSE)</f>
        <v>0d51a686-652b-478f-9502-50b11abafa54</v>
      </c>
      <c r="Z157" s="4">
        <f t="shared" si="4"/>
        <v>1</v>
      </c>
      <c r="AA157" s="4">
        <f t="shared" si="5"/>
        <v>1</v>
      </c>
    </row>
    <row r="158" spans="1:27" ht="12.75" x14ac:dyDescent="0.2">
      <c r="A158" s="1">
        <v>44346.837951145833</v>
      </c>
      <c r="B158" s="2" t="s">
        <v>1257</v>
      </c>
      <c r="D158" s="2" t="s">
        <v>48</v>
      </c>
      <c r="F158" s="3" t="s">
        <v>1258</v>
      </c>
      <c r="G158" s="4" t="s">
        <v>8147</v>
      </c>
      <c r="H158" s="2" t="s">
        <v>1259</v>
      </c>
      <c r="K158" s="2" t="s">
        <v>1260</v>
      </c>
      <c r="N158" s="2" t="s">
        <v>1261</v>
      </c>
      <c r="P158" s="2" t="s">
        <v>1262</v>
      </c>
      <c r="R158" s="4"/>
      <c r="S158" s="2">
        <v>209</v>
      </c>
      <c r="T158" s="2" t="s">
        <v>1247</v>
      </c>
      <c r="U158" s="2" t="s">
        <v>1264</v>
      </c>
      <c r="V158" s="2" t="s">
        <v>56</v>
      </c>
      <c r="W158" s="2" t="str">
        <f>VLOOKUP(  G158, Countries!A:H,8,FALSE)</f>
        <v>94279771-0dd8-44b8-955b-275714b1489b</v>
      </c>
      <c r="X158" s="2" t="str">
        <f>VLOOKUP(D158,Entity_types!A:F,6,FALSE)</f>
        <v>0d51a686-652b-478f-9502-50b11abafa54</v>
      </c>
      <c r="Z158" s="4">
        <f t="shared" si="4"/>
        <v>1</v>
      </c>
      <c r="AA158" s="4">
        <f t="shared" si="5"/>
        <v>1</v>
      </c>
    </row>
    <row r="159" spans="1:27" ht="12.75" x14ac:dyDescent="0.2">
      <c r="A159" s="1">
        <v>44346.837975312505</v>
      </c>
      <c r="B159" s="2" t="s">
        <v>1265</v>
      </c>
      <c r="D159" s="2" t="s">
        <v>48</v>
      </c>
      <c r="F159" s="3" t="s">
        <v>1266</v>
      </c>
      <c r="G159" s="4" t="s">
        <v>8147</v>
      </c>
      <c r="H159" s="2" t="s">
        <v>1267</v>
      </c>
      <c r="K159" s="2" t="s">
        <v>1268</v>
      </c>
      <c r="L159" s="2">
        <v>60001013820</v>
      </c>
      <c r="N159" s="2" t="s">
        <v>1269</v>
      </c>
      <c r="P159" s="2" t="s">
        <v>1270</v>
      </c>
      <c r="R159" s="4"/>
      <c r="S159" s="2">
        <v>685</v>
      </c>
      <c r="T159" s="2" t="s">
        <v>1255</v>
      </c>
      <c r="U159" s="2" t="s">
        <v>1272</v>
      </c>
      <c r="V159" s="2" t="s">
        <v>56</v>
      </c>
      <c r="W159" s="2" t="str">
        <f>VLOOKUP(  G159, Countries!A:H,8,FALSE)</f>
        <v>94279771-0dd8-44b8-955b-275714b1489b</v>
      </c>
      <c r="X159" s="2" t="str">
        <f>VLOOKUP(D159,Entity_types!A:F,6,FALSE)</f>
        <v>0d51a686-652b-478f-9502-50b11abafa54</v>
      </c>
      <c r="Z159" s="4">
        <f t="shared" si="4"/>
        <v>1</v>
      </c>
      <c r="AA159" s="4">
        <f t="shared" si="5"/>
        <v>2</v>
      </c>
    </row>
    <row r="160" spans="1:27" ht="12.75" x14ac:dyDescent="0.2">
      <c r="A160" s="1">
        <v>44346.837999849537</v>
      </c>
      <c r="B160" s="2" t="s">
        <v>1273</v>
      </c>
      <c r="D160" s="2" t="s">
        <v>48</v>
      </c>
      <c r="F160" s="3" t="s">
        <v>1274</v>
      </c>
      <c r="G160" s="4" t="s">
        <v>8147</v>
      </c>
      <c r="H160" s="2" t="s">
        <v>1275</v>
      </c>
      <c r="K160" s="2" t="s">
        <v>1276</v>
      </c>
      <c r="L160" s="2">
        <v>61006007686</v>
      </c>
      <c r="N160" s="2" t="s">
        <v>1277</v>
      </c>
      <c r="P160" s="2" t="s">
        <v>1278</v>
      </c>
      <c r="R160" s="4"/>
      <c r="S160" s="2">
        <v>751</v>
      </c>
      <c r="T160" s="2" t="s">
        <v>1263</v>
      </c>
      <c r="U160" s="2" t="s">
        <v>1280</v>
      </c>
      <c r="V160" s="2" t="s">
        <v>56</v>
      </c>
      <c r="W160" s="2" t="str">
        <f>VLOOKUP(  G160, Countries!A:H,8,FALSE)</f>
        <v>94279771-0dd8-44b8-955b-275714b1489b</v>
      </c>
      <c r="X160" s="2" t="str">
        <f>VLOOKUP(D160,Entity_types!A:F,6,FALSE)</f>
        <v>0d51a686-652b-478f-9502-50b11abafa54</v>
      </c>
      <c r="Z160" s="4">
        <f t="shared" si="4"/>
        <v>1</v>
      </c>
      <c r="AA160" s="4">
        <f t="shared" si="5"/>
        <v>1</v>
      </c>
    </row>
    <row r="161" spans="1:27" ht="12.75" x14ac:dyDescent="0.2">
      <c r="A161" s="1">
        <v>44346.838022488431</v>
      </c>
      <c r="B161" s="2" t="s">
        <v>1281</v>
      </c>
      <c r="D161" s="2" t="s">
        <v>48</v>
      </c>
      <c r="F161" s="3" t="s">
        <v>1282</v>
      </c>
      <c r="G161" s="4" t="s">
        <v>8147</v>
      </c>
      <c r="H161" s="2" t="s">
        <v>1283</v>
      </c>
      <c r="K161" s="2" t="s">
        <v>1284</v>
      </c>
      <c r="L161" s="2">
        <v>1001022524</v>
      </c>
      <c r="N161" s="2" t="s">
        <v>1285</v>
      </c>
      <c r="P161" s="2" t="s">
        <v>1286</v>
      </c>
      <c r="R161" s="4"/>
      <c r="S161" s="2">
        <v>797</v>
      </c>
      <c r="T161" s="2" t="s">
        <v>1271</v>
      </c>
      <c r="U161" s="2" t="s">
        <v>1288</v>
      </c>
      <c r="V161" s="2" t="s">
        <v>56</v>
      </c>
      <c r="W161" s="2" t="str">
        <f>VLOOKUP(  G161, Countries!A:H,8,FALSE)</f>
        <v>94279771-0dd8-44b8-955b-275714b1489b</v>
      </c>
      <c r="X161" s="2" t="str">
        <f>VLOOKUP(D161,Entity_types!A:F,6,FALSE)</f>
        <v>0d51a686-652b-478f-9502-50b11abafa54</v>
      </c>
      <c r="Z161" s="4">
        <f t="shared" si="4"/>
        <v>1</v>
      </c>
      <c r="AA161" s="4">
        <f t="shared" si="5"/>
        <v>1</v>
      </c>
    </row>
    <row r="162" spans="1:27" ht="12.75" x14ac:dyDescent="0.2">
      <c r="A162" s="1">
        <v>44346.838044710646</v>
      </c>
      <c r="B162" s="2" t="s">
        <v>1289</v>
      </c>
      <c r="D162" s="2" t="s">
        <v>48</v>
      </c>
      <c r="F162" s="3" t="s">
        <v>1290</v>
      </c>
      <c r="G162" s="4" t="s">
        <v>8147</v>
      </c>
      <c r="H162" s="2" t="s">
        <v>1291</v>
      </c>
      <c r="K162" s="2" t="s">
        <v>1292</v>
      </c>
      <c r="L162" s="2">
        <v>1008013977</v>
      </c>
      <c r="N162" s="2" t="s">
        <v>1293</v>
      </c>
      <c r="P162" s="2" t="s">
        <v>1294</v>
      </c>
      <c r="R162" s="4"/>
      <c r="S162" s="2">
        <v>448</v>
      </c>
      <c r="T162" s="2" t="s">
        <v>1279</v>
      </c>
      <c r="U162" s="2" t="s">
        <v>1296</v>
      </c>
      <c r="V162" s="2" t="s">
        <v>56</v>
      </c>
      <c r="W162" s="2" t="str">
        <f>VLOOKUP(  G162, Countries!A:H,8,FALSE)</f>
        <v>94279771-0dd8-44b8-955b-275714b1489b</v>
      </c>
      <c r="X162" s="2" t="str">
        <f>VLOOKUP(D162,Entity_types!A:F,6,FALSE)</f>
        <v>0d51a686-652b-478f-9502-50b11abafa54</v>
      </c>
      <c r="Z162" s="4">
        <f t="shared" si="4"/>
        <v>1</v>
      </c>
      <c r="AA162" s="4">
        <f t="shared" si="5"/>
        <v>1</v>
      </c>
    </row>
    <row r="163" spans="1:27" ht="12.75" x14ac:dyDescent="0.2">
      <c r="A163" s="1">
        <v>44346.838065972217</v>
      </c>
      <c r="B163" s="2" t="s">
        <v>1297</v>
      </c>
      <c r="D163" s="2" t="s">
        <v>48</v>
      </c>
      <c r="F163" s="3" t="s">
        <v>1298</v>
      </c>
      <c r="G163" s="4" t="s">
        <v>8147</v>
      </c>
      <c r="H163" s="2" t="s">
        <v>1299</v>
      </c>
      <c r="K163" s="2" t="s">
        <v>1300</v>
      </c>
      <c r="L163" s="2">
        <v>1008045665</v>
      </c>
      <c r="N163" s="2" t="s">
        <v>1301</v>
      </c>
      <c r="P163" s="2" t="s">
        <v>1302</v>
      </c>
      <c r="R163" s="4"/>
      <c r="S163" s="2">
        <v>130</v>
      </c>
      <c r="T163" s="2" t="s">
        <v>1287</v>
      </c>
      <c r="U163" s="2" t="s">
        <v>1304</v>
      </c>
      <c r="V163" s="2" t="s">
        <v>56</v>
      </c>
      <c r="W163" s="2" t="str">
        <f>VLOOKUP(  G163, Countries!A:H,8,FALSE)</f>
        <v>94279771-0dd8-44b8-955b-275714b1489b</v>
      </c>
      <c r="X163" s="2" t="str">
        <f>VLOOKUP(D163,Entity_types!A:F,6,FALSE)</f>
        <v>0d51a686-652b-478f-9502-50b11abafa54</v>
      </c>
      <c r="Z163" s="4">
        <f t="shared" si="4"/>
        <v>1</v>
      </c>
      <c r="AA163" s="4">
        <f t="shared" si="5"/>
        <v>1</v>
      </c>
    </row>
    <row r="164" spans="1:27" ht="12.75" x14ac:dyDescent="0.2">
      <c r="A164" s="1">
        <v>44346.838091064812</v>
      </c>
      <c r="B164" s="2" t="s">
        <v>1305</v>
      </c>
      <c r="D164" s="2" t="s">
        <v>48</v>
      </c>
      <c r="F164" s="3" t="s">
        <v>1306</v>
      </c>
      <c r="G164" s="4" t="s">
        <v>8147</v>
      </c>
      <c r="H164" s="2" t="s">
        <v>1307</v>
      </c>
      <c r="K164" s="2" t="s">
        <v>1308</v>
      </c>
      <c r="L164" s="2">
        <v>45970383098</v>
      </c>
      <c r="N164" s="2" t="s">
        <v>1309</v>
      </c>
      <c r="P164" s="2" t="s">
        <v>1310</v>
      </c>
      <c r="R164" s="4"/>
      <c r="S164" s="2">
        <v>97</v>
      </c>
      <c r="T164" s="2" t="s">
        <v>1295</v>
      </c>
      <c r="U164" s="2" t="s">
        <v>1312</v>
      </c>
      <c r="V164" s="2" t="s">
        <v>56</v>
      </c>
      <c r="W164" s="2" t="str">
        <f>VLOOKUP(  G164, Countries!A:H,8,FALSE)</f>
        <v>94279771-0dd8-44b8-955b-275714b1489b</v>
      </c>
      <c r="X164" s="2" t="str">
        <f>VLOOKUP(D164,Entity_types!A:F,6,FALSE)</f>
        <v>0d51a686-652b-478f-9502-50b11abafa54</v>
      </c>
      <c r="Z164" s="4">
        <f t="shared" si="4"/>
        <v>1</v>
      </c>
      <c r="AA164" s="4">
        <f t="shared" si="5"/>
        <v>1</v>
      </c>
    </row>
    <row r="165" spans="1:27" ht="12.75" x14ac:dyDescent="0.2">
      <c r="A165" s="1">
        <v>44346.838117789353</v>
      </c>
      <c r="B165" s="2" t="s">
        <v>1313</v>
      </c>
      <c r="D165" s="2" t="s">
        <v>48</v>
      </c>
      <c r="F165" s="3" t="s">
        <v>1314</v>
      </c>
      <c r="G165" s="4" t="s">
        <v>8147</v>
      </c>
      <c r="H165" s="2" t="s">
        <v>1315</v>
      </c>
      <c r="K165" s="2" t="s">
        <v>1316</v>
      </c>
      <c r="L165" s="2">
        <v>31001007050</v>
      </c>
      <c r="N165" s="2" t="s">
        <v>1317</v>
      </c>
      <c r="P165" s="2" t="s">
        <v>1318</v>
      </c>
      <c r="R165" s="4"/>
      <c r="S165" s="2">
        <v>482</v>
      </c>
      <c r="T165" s="2" t="s">
        <v>1303</v>
      </c>
      <c r="U165" s="2" t="s">
        <v>1320</v>
      </c>
      <c r="V165" s="2" t="s">
        <v>56</v>
      </c>
      <c r="W165" s="2" t="str">
        <f>VLOOKUP(  G165, Countries!A:H,8,FALSE)</f>
        <v>94279771-0dd8-44b8-955b-275714b1489b</v>
      </c>
      <c r="X165" s="2" t="str">
        <f>VLOOKUP(D165,Entity_types!A:F,6,FALSE)</f>
        <v>0d51a686-652b-478f-9502-50b11abafa54</v>
      </c>
      <c r="Z165" s="4">
        <f t="shared" si="4"/>
        <v>1</v>
      </c>
      <c r="AA165" s="4">
        <f t="shared" si="5"/>
        <v>1</v>
      </c>
    </row>
    <row r="166" spans="1:27" ht="12.75" x14ac:dyDescent="0.2">
      <c r="A166" s="1">
        <v>44346.838145578702</v>
      </c>
      <c r="B166" s="2" t="s">
        <v>1321</v>
      </c>
      <c r="D166" s="2" t="s">
        <v>48</v>
      </c>
      <c r="F166" s="3" t="s">
        <v>1322</v>
      </c>
      <c r="G166" s="4" t="s">
        <v>8147</v>
      </c>
      <c r="H166" s="2" t="s">
        <v>1323</v>
      </c>
      <c r="K166" s="2" t="s">
        <v>1324</v>
      </c>
      <c r="L166" s="2">
        <v>1024014485</v>
      </c>
      <c r="N166" s="2" t="s">
        <v>1325</v>
      </c>
      <c r="P166" s="2" t="s">
        <v>1326</v>
      </c>
      <c r="R166" s="4"/>
      <c r="S166" s="2">
        <v>846</v>
      </c>
      <c r="T166" s="2" t="s">
        <v>1311</v>
      </c>
      <c r="U166" s="2" t="s">
        <v>1328</v>
      </c>
      <c r="V166" s="2" t="s">
        <v>56</v>
      </c>
      <c r="W166" s="2" t="str">
        <f>VLOOKUP(  G166, Countries!A:H,8,FALSE)</f>
        <v>94279771-0dd8-44b8-955b-275714b1489b</v>
      </c>
      <c r="X166" s="2" t="str">
        <f>VLOOKUP(D166,Entity_types!A:F,6,FALSE)</f>
        <v>0d51a686-652b-478f-9502-50b11abafa54</v>
      </c>
      <c r="Z166" s="4">
        <f t="shared" si="4"/>
        <v>1</v>
      </c>
      <c r="AA166" s="4">
        <f t="shared" si="5"/>
        <v>2</v>
      </c>
    </row>
    <row r="167" spans="1:27" ht="12.75" x14ac:dyDescent="0.2">
      <c r="A167" s="1">
        <v>44346.838167303242</v>
      </c>
      <c r="B167" s="2" t="s">
        <v>1329</v>
      </c>
      <c r="D167" s="2" t="s">
        <v>48</v>
      </c>
      <c r="F167" s="3" t="s">
        <v>1330</v>
      </c>
      <c r="G167" s="4" t="s">
        <v>8147</v>
      </c>
      <c r="H167" s="2" t="s">
        <v>1331</v>
      </c>
      <c r="K167" s="2" t="s">
        <v>1332</v>
      </c>
      <c r="L167" s="2">
        <v>1030022471</v>
      </c>
      <c r="N167" s="2" t="s">
        <v>1333</v>
      </c>
      <c r="P167" s="2" t="s">
        <v>1334</v>
      </c>
      <c r="R167" s="4"/>
      <c r="S167" s="2">
        <v>16</v>
      </c>
      <c r="T167" s="2" t="s">
        <v>1319</v>
      </c>
      <c r="U167" s="2" t="s">
        <v>1336</v>
      </c>
      <c r="V167" s="2" t="s">
        <v>56</v>
      </c>
      <c r="W167" s="2" t="str">
        <f>VLOOKUP(  G167, Countries!A:H,8,FALSE)</f>
        <v>94279771-0dd8-44b8-955b-275714b1489b</v>
      </c>
      <c r="X167" s="2" t="str">
        <f>VLOOKUP(D167,Entity_types!A:F,6,FALSE)</f>
        <v>0d51a686-652b-478f-9502-50b11abafa54</v>
      </c>
      <c r="Z167" s="4">
        <f t="shared" si="4"/>
        <v>1</v>
      </c>
      <c r="AA167" s="4">
        <f t="shared" si="5"/>
        <v>1</v>
      </c>
    </row>
    <row r="168" spans="1:27" ht="12.75" x14ac:dyDescent="0.2">
      <c r="A168" s="1">
        <v>44346.838190185183</v>
      </c>
      <c r="B168" s="2" t="s">
        <v>1337</v>
      </c>
      <c r="D168" s="2" t="s">
        <v>48</v>
      </c>
      <c r="F168" s="3" t="s">
        <v>1338</v>
      </c>
      <c r="G168" s="4" t="s">
        <v>8147</v>
      </c>
      <c r="H168" s="2" t="s">
        <v>1339</v>
      </c>
      <c r="K168" s="2" t="s">
        <v>1340</v>
      </c>
      <c r="L168" s="2">
        <v>1024067298</v>
      </c>
      <c r="N168" s="2" t="s">
        <v>76</v>
      </c>
      <c r="P168" s="2" t="s">
        <v>1341</v>
      </c>
      <c r="R168" s="4"/>
      <c r="S168" s="2">
        <v>1771</v>
      </c>
      <c r="T168" s="2" t="s">
        <v>1327</v>
      </c>
      <c r="U168" s="2" t="s">
        <v>1343</v>
      </c>
      <c r="V168" s="2" t="s">
        <v>56</v>
      </c>
      <c r="W168" s="2" t="str">
        <f>VLOOKUP(  G168, Countries!A:H,8,FALSE)</f>
        <v>94279771-0dd8-44b8-955b-275714b1489b</v>
      </c>
      <c r="X168" s="2" t="str">
        <f>VLOOKUP(D168,Entity_types!A:F,6,FALSE)</f>
        <v>0d51a686-652b-478f-9502-50b11abafa54</v>
      </c>
      <c r="Z168" s="4">
        <f t="shared" si="4"/>
        <v>1</v>
      </c>
      <c r="AA168" s="4">
        <f t="shared" si="5"/>
        <v>1</v>
      </c>
    </row>
    <row r="169" spans="1:27" ht="12.75" x14ac:dyDescent="0.2">
      <c r="A169" s="1">
        <v>44346.838215243057</v>
      </c>
      <c r="B169" s="2" t="s">
        <v>1344</v>
      </c>
      <c r="D169" s="2" t="s">
        <v>48</v>
      </c>
      <c r="F169" s="3" t="s">
        <v>1345</v>
      </c>
      <c r="G169" s="4" t="s">
        <v>8147</v>
      </c>
      <c r="H169" s="2" t="s">
        <v>1346</v>
      </c>
      <c r="K169" s="2" t="s">
        <v>1347</v>
      </c>
      <c r="L169" s="2">
        <v>1019008649</v>
      </c>
      <c r="N169" s="2" t="s">
        <v>1348</v>
      </c>
      <c r="P169" s="2" t="s">
        <v>1349</v>
      </c>
      <c r="R169" s="4"/>
      <c r="S169" s="2">
        <v>332</v>
      </c>
      <c r="T169" s="2" t="s">
        <v>1335</v>
      </c>
      <c r="U169" s="2" t="s">
        <v>1351</v>
      </c>
      <c r="V169" s="2" t="s">
        <v>56</v>
      </c>
      <c r="W169" s="2" t="str">
        <f>VLOOKUP(  G169, Countries!A:H,8,FALSE)</f>
        <v>94279771-0dd8-44b8-955b-275714b1489b</v>
      </c>
      <c r="X169" s="2" t="str">
        <f>VLOOKUP(D169,Entity_types!A:F,6,FALSE)</f>
        <v>0d51a686-652b-478f-9502-50b11abafa54</v>
      </c>
      <c r="Z169" s="4">
        <f t="shared" si="4"/>
        <v>1</v>
      </c>
      <c r="AA169" s="4">
        <f t="shared" si="5"/>
        <v>1</v>
      </c>
    </row>
    <row r="170" spans="1:27" ht="12.75" x14ac:dyDescent="0.2">
      <c r="A170" s="1">
        <v>44346.83823872685</v>
      </c>
      <c r="B170" s="2" t="s">
        <v>1352</v>
      </c>
      <c r="D170" s="2" t="s">
        <v>48</v>
      </c>
      <c r="F170" s="3" t="s">
        <v>1353</v>
      </c>
      <c r="G170" s="4" t="s">
        <v>8147</v>
      </c>
      <c r="H170" s="2" t="s">
        <v>1354</v>
      </c>
      <c r="K170" s="2" t="s">
        <v>1062</v>
      </c>
      <c r="L170" s="2">
        <v>1024012861</v>
      </c>
      <c r="N170" s="2" t="s">
        <v>1355</v>
      </c>
      <c r="P170" s="2" t="s">
        <v>1356</v>
      </c>
      <c r="R170" s="4"/>
      <c r="S170" s="2">
        <v>622</v>
      </c>
      <c r="T170" s="2" t="s">
        <v>1342</v>
      </c>
      <c r="U170" s="2" t="s">
        <v>1358</v>
      </c>
      <c r="V170" s="2" t="s">
        <v>56</v>
      </c>
      <c r="W170" s="2" t="str">
        <f>VLOOKUP(  G170, Countries!A:H,8,FALSE)</f>
        <v>94279771-0dd8-44b8-955b-275714b1489b</v>
      </c>
      <c r="X170" s="2" t="str">
        <f>VLOOKUP(D170,Entity_types!A:F,6,FALSE)</f>
        <v>0d51a686-652b-478f-9502-50b11abafa54</v>
      </c>
      <c r="Z170" s="4">
        <f t="shared" si="4"/>
        <v>1</v>
      </c>
      <c r="AA170" s="4">
        <f t="shared" si="5"/>
        <v>1</v>
      </c>
    </row>
    <row r="171" spans="1:27" ht="12.75" x14ac:dyDescent="0.2">
      <c r="A171" s="1">
        <v>44346.838261724537</v>
      </c>
      <c r="B171" s="2" t="s">
        <v>1359</v>
      </c>
      <c r="D171" s="2" t="s">
        <v>48</v>
      </c>
      <c r="F171" s="3" t="s">
        <v>1360</v>
      </c>
      <c r="G171" s="4" t="s">
        <v>8147</v>
      </c>
      <c r="H171" s="2" t="s">
        <v>1361</v>
      </c>
      <c r="K171" s="2" t="s">
        <v>1362</v>
      </c>
      <c r="L171" s="2">
        <v>61001014004</v>
      </c>
      <c r="N171" s="2" t="s">
        <v>1363</v>
      </c>
      <c r="P171" s="2" t="s">
        <v>1364</v>
      </c>
      <c r="R171" s="4"/>
      <c r="S171" s="2">
        <v>676</v>
      </c>
      <c r="T171" s="2" t="s">
        <v>1350</v>
      </c>
      <c r="U171" s="2" t="s">
        <v>1366</v>
      </c>
      <c r="V171" s="2" t="s">
        <v>56</v>
      </c>
      <c r="W171" s="2" t="str">
        <f>VLOOKUP(  G171, Countries!A:H,8,FALSE)</f>
        <v>94279771-0dd8-44b8-955b-275714b1489b</v>
      </c>
      <c r="X171" s="2" t="str">
        <f>VLOOKUP(D171,Entity_types!A:F,6,FALSE)</f>
        <v>0d51a686-652b-478f-9502-50b11abafa54</v>
      </c>
      <c r="Z171" s="4">
        <f t="shared" si="4"/>
        <v>1</v>
      </c>
      <c r="AA171" s="4">
        <f t="shared" si="5"/>
        <v>1</v>
      </c>
    </row>
    <row r="172" spans="1:27" ht="12.75" x14ac:dyDescent="0.2">
      <c r="A172" s="1">
        <v>44346.838285925929</v>
      </c>
      <c r="B172" s="2" t="s">
        <v>1367</v>
      </c>
      <c r="D172" s="2" t="s">
        <v>48</v>
      </c>
      <c r="F172" s="3" t="s">
        <v>1368</v>
      </c>
      <c r="G172" s="4" t="s">
        <v>8147</v>
      </c>
      <c r="H172" s="2" t="s">
        <v>1369</v>
      </c>
      <c r="K172" s="2" t="s">
        <v>1370</v>
      </c>
      <c r="L172" s="2">
        <v>1009004164</v>
      </c>
      <c r="N172" s="2" t="s">
        <v>1371</v>
      </c>
      <c r="P172" s="2" t="s">
        <v>1372</v>
      </c>
      <c r="R172" s="4"/>
      <c r="S172" s="2">
        <v>820</v>
      </c>
      <c r="T172" s="2" t="s">
        <v>1357</v>
      </c>
      <c r="U172" s="2" t="s">
        <v>1374</v>
      </c>
      <c r="V172" s="2" t="s">
        <v>56</v>
      </c>
      <c r="W172" s="2" t="str">
        <f>VLOOKUP(  G172, Countries!A:H,8,FALSE)</f>
        <v>94279771-0dd8-44b8-955b-275714b1489b</v>
      </c>
      <c r="X172" s="2" t="str">
        <f>VLOOKUP(D172,Entity_types!A:F,6,FALSE)</f>
        <v>0d51a686-652b-478f-9502-50b11abafa54</v>
      </c>
      <c r="Z172" s="4">
        <f t="shared" si="4"/>
        <v>1</v>
      </c>
      <c r="AA172" s="4">
        <f t="shared" si="5"/>
        <v>1</v>
      </c>
    </row>
    <row r="173" spans="1:27" ht="12.75" x14ac:dyDescent="0.2">
      <c r="A173" s="1">
        <v>44346.838310717591</v>
      </c>
      <c r="B173" s="2" t="s">
        <v>1375</v>
      </c>
      <c r="D173" s="2" t="s">
        <v>48</v>
      </c>
      <c r="F173" s="3" t="s">
        <v>1376</v>
      </c>
      <c r="G173" s="4" t="s">
        <v>8147</v>
      </c>
      <c r="H173" s="2" t="s">
        <v>1377</v>
      </c>
      <c r="K173" s="2" t="s">
        <v>1378</v>
      </c>
      <c r="L173" s="2">
        <v>1027006943</v>
      </c>
      <c r="N173" s="2" t="s">
        <v>1379</v>
      </c>
      <c r="P173" s="2" t="s">
        <v>1380</v>
      </c>
      <c r="R173" s="4"/>
      <c r="S173" s="2">
        <v>770</v>
      </c>
      <c r="T173" s="2" t="s">
        <v>1365</v>
      </c>
      <c r="U173" s="2" t="s">
        <v>1382</v>
      </c>
      <c r="V173" s="2" t="s">
        <v>56</v>
      </c>
      <c r="W173" s="2" t="str">
        <f>VLOOKUP(  G173, Countries!A:H,8,FALSE)</f>
        <v>94279771-0dd8-44b8-955b-275714b1489b</v>
      </c>
      <c r="X173" s="2" t="str">
        <f>VLOOKUP(D173,Entity_types!A:F,6,FALSE)</f>
        <v>0d51a686-652b-478f-9502-50b11abafa54</v>
      </c>
      <c r="Z173" s="4">
        <f t="shared" si="4"/>
        <v>1</v>
      </c>
      <c r="AA173" s="4">
        <f t="shared" si="5"/>
        <v>1</v>
      </c>
    </row>
    <row r="174" spans="1:27" ht="12.75" x14ac:dyDescent="0.2">
      <c r="A174" s="1">
        <v>44346.838338923611</v>
      </c>
      <c r="B174" s="2" t="s">
        <v>1383</v>
      </c>
      <c r="D174" s="2" t="s">
        <v>48</v>
      </c>
      <c r="F174" s="3" t="s">
        <v>1384</v>
      </c>
      <c r="G174" s="4" t="s">
        <v>8147</v>
      </c>
      <c r="H174" s="2" t="s">
        <v>1385</v>
      </c>
      <c r="K174" s="2" t="s">
        <v>1386</v>
      </c>
      <c r="L174" s="2">
        <v>54001020942</v>
      </c>
      <c r="N174" s="2" t="s">
        <v>1387</v>
      </c>
      <c r="P174" s="2" t="s">
        <v>1388</v>
      </c>
      <c r="R174" s="4"/>
      <c r="S174" s="2">
        <v>800</v>
      </c>
      <c r="T174" s="2" t="s">
        <v>1373</v>
      </c>
      <c r="U174" s="2" t="s">
        <v>1390</v>
      </c>
      <c r="V174" s="2" t="s">
        <v>56</v>
      </c>
      <c r="W174" s="2" t="str">
        <f>VLOOKUP(  G174, Countries!A:H,8,FALSE)</f>
        <v>94279771-0dd8-44b8-955b-275714b1489b</v>
      </c>
      <c r="X174" s="2" t="str">
        <f>VLOOKUP(D174,Entity_types!A:F,6,FALSE)</f>
        <v>0d51a686-652b-478f-9502-50b11abafa54</v>
      </c>
      <c r="Z174" s="4">
        <f t="shared" si="4"/>
        <v>1</v>
      </c>
      <c r="AA174" s="4">
        <f t="shared" si="5"/>
        <v>1</v>
      </c>
    </row>
    <row r="175" spans="1:27" ht="12.75" x14ac:dyDescent="0.2">
      <c r="A175" s="1">
        <v>44346.838365381947</v>
      </c>
      <c r="B175" s="2" t="s">
        <v>1391</v>
      </c>
      <c r="D175" s="2" t="s">
        <v>48</v>
      </c>
      <c r="F175" s="3" t="s">
        <v>1392</v>
      </c>
      <c r="G175" s="4" t="s">
        <v>8147</v>
      </c>
      <c r="H175" s="2" t="s">
        <v>1393</v>
      </c>
      <c r="K175" s="2" t="s">
        <v>1394</v>
      </c>
      <c r="L175" s="2">
        <v>61010016369</v>
      </c>
      <c r="N175" s="2" t="s">
        <v>1395</v>
      </c>
      <c r="P175" s="2" t="s">
        <v>1396</v>
      </c>
      <c r="R175" s="4"/>
      <c r="S175" s="2">
        <v>801</v>
      </c>
      <c r="T175" s="2" t="s">
        <v>1381</v>
      </c>
      <c r="U175" s="2" t="s">
        <v>1398</v>
      </c>
      <c r="V175" s="2" t="s">
        <v>56</v>
      </c>
      <c r="W175" s="2" t="str">
        <f>VLOOKUP(  G175, Countries!A:H,8,FALSE)</f>
        <v>94279771-0dd8-44b8-955b-275714b1489b</v>
      </c>
      <c r="X175" s="2" t="str">
        <f>VLOOKUP(D175,Entity_types!A:F,6,FALSE)</f>
        <v>0d51a686-652b-478f-9502-50b11abafa54</v>
      </c>
      <c r="Z175" s="4">
        <f t="shared" si="4"/>
        <v>1</v>
      </c>
      <c r="AA175" s="4">
        <f t="shared" si="5"/>
        <v>1</v>
      </c>
    </row>
    <row r="176" spans="1:27" ht="12.75" x14ac:dyDescent="0.2">
      <c r="A176" s="1">
        <v>44346.838388032411</v>
      </c>
      <c r="B176" s="2" t="s">
        <v>1399</v>
      </c>
      <c r="D176" s="2" t="s">
        <v>48</v>
      </c>
      <c r="F176" s="3" t="s">
        <v>1400</v>
      </c>
      <c r="G176" s="4" t="s">
        <v>8147</v>
      </c>
      <c r="H176" s="2" t="s">
        <v>1401</v>
      </c>
      <c r="K176" s="2" t="s">
        <v>1402</v>
      </c>
      <c r="L176" s="2">
        <v>1027024807</v>
      </c>
      <c r="N176" s="2" t="s">
        <v>1403</v>
      </c>
      <c r="P176" s="2" t="s">
        <v>1404</v>
      </c>
      <c r="R176" s="4"/>
      <c r="S176" s="2">
        <v>137</v>
      </c>
      <c r="T176" s="2" t="s">
        <v>1389</v>
      </c>
      <c r="U176" s="2" t="s">
        <v>1406</v>
      </c>
      <c r="V176" s="2" t="s">
        <v>56</v>
      </c>
      <c r="W176" s="2" t="str">
        <f>VLOOKUP(  G176, Countries!A:H,8,FALSE)</f>
        <v>94279771-0dd8-44b8-955b-275714b1489b</v>
      </c>
      <c r="X176" s="2" t="str">
        <f>VLOOKUP(D176,Entity_types!A:F,6,FALSE)</f>
        <v>0d51a686-652b-478f-9502-50b11abafa54</v>
      </c>
      <c r="Z176" s="4">
        <f t="shared" si="4"/>
        <v>1</v>
      </c>
      <c r="AA176" s="4">
        <f t="shared" si="5"/>
        <v>1</v>
      </c>
    </row>
    <row r="177" spans="1:27" ht="12.75" x14ac:dyDescent="0.2">
      <c r="A177" s="1">
        <v>44346.83841582176</v>
      </c>
      <c r="B177" s="2" t="s">
        <v>1407</v>
      </c>
      <c r="D177" s="2" t="s">
        <v>48</v>
      </c>
      <c r="F177" s="3" t="s">
        <v>1408</v>
      </c>
      <c r="G177" s="4" t="s">
        <v>8147</v>
      </c>
      <c r="H177" s="2" t="s">
        <v>1409</v>
      </c>
      <c r="K177" s="2" t="s">
        <v>1410</v>
      </c>
      <c r="L177" s="2">
        <v>1001065081</v>
      </c>
      <c r="N177" s="2" t="s">
        <v>1411</v>
      </c>
      <c r="P177" s="2" t="s">
        <v>1412</v>
      </c>
      <c r="R177" s="4"/>
      <c r="S177" s="2">
        <v>780</v>
      </c>
      <c r="T177" s="2" t="s">
        <v>1397</v>
      </c>
      <c r="U177" s="2" t="s">
        <v>1414</v>
      </c>
      <c r="V177" s="2" t="s">
        <v>56</v>
      </c>
      <c r="W177" s="2" t="str">
        <f>VLOOKUP(  G177, Countries!A:H,8,FALSE)</f>
        <v>94279771-0dd8-44b8-955b-275714b1489b</v>
      </c>
      <c r="X177" s="2" t="str">
        <f>VLOOKUP(D177,Entity_types!A:F,6,FALSE)</f>
        <v>0d51a686-652b-478f-9502-50b11abafa54</v>
      </c>
      <c r="Z177" s="4">
        <f t="shared" si="4"/>
        <v>1</v>
      </c>
      <c r="AA177" s="4">
        <f t="shared" si="5"/>
        <v>1</v>
      </c>
    </row>
    <row r="178" spans="1:27" ht="12.75" x14ac:dyDescent="0.2">
      <c r="A178" s="1">
        <v>44346.838445289352</v>
      </c>
      <c r="B178" s="2" t="s">
        <v>1415</v>
      </c>
      <c r="D178" s="2" t="s">
        <v>48</v>
      </c>
      <c r="F178" s="3" t="s">
        <v>1416</v>
      </c>
      <c r="G178" s="4" t="s">
        <v>8147</v>
      </c>
      <c r="H178" s="2" t="s">
        <v>1417</v>
      </c>
      <c r="K178" s="2" t="s">
        <v>1418</v>
      </c>
      <c r="L178" s="2">
        <v>39001008419</v>
      </c>
      <c r="N178" s="2" t="s">
        <v>1419</v>
      </c>
      <c r="P178" s="2" t="s">
        <v>1420</v>
      </c>
      <c r="R178" s="4"/>
      <c r="S178" s="2">
        <v>684</v>
      </c>
      <c r="T178" s="2" t="s">
        <v>1405</v>
      </c>
      <c r="U178" s="2" t="s">
        <v>1422</v>
      </c>
      <c r="V178" s="2" t="s">
        <v>56</v>
      </c>
      <c r="W178" s="2" t="str">
        <f>VLOOKUP(  G178, Countries!A:H,8,FALSE)</f>
        <v>94279771-0dd8-44b8-955b-275714b1489b</v>
      </c>
      <c r="X178" s="2" t="str">
        <f>VLOOKUP(D178,Entity_types!A:F,6,FALSE)</f>
        <v>0d51a686-652b-478f-9502-50b11abafa54</v>
      </c>
      <c r="Z178" s="4">
        <f t="shared" si="4"/>
        <v>1</v>
      </c>
      <c r="AA178" s="4">
        <f t="shared" si="5"/>
        <v>1</v>
      </c>
    </row>
    <row r="179" spans="1:27" ht="12.75" x14ac:dyDescent="0.2">
      <c r="A179" s="1">
        <v>44346.838469108799</v>
      </c>
      <c r="B179" s="2" t="s">
        <v>1423</v>
      </c>
      <c r="D179" s="2" t="s">
        <v>48</v>
      </c>
      <c r="F179" s="3" t="s">
        <v>1424</v>
      </c>
      <c r="G179" s="4" t="s">
        <v>8147</v>
      </c>
      <c r="H179" s="2" t="s">
        <v>1425</v>
      </c>
      <c r="K179" s="2" t="s">
        <v>1426</v>
      </c>
      <c r="L179" s="2">
        <v>61001005681</v>
      </c>
      <c r="N179" s="2" t="s">
        <v>1427</v>
      </c>
      <c r="P179" s="2" t="s">
        <v>1428</v>
      </c>
      <c r="R179" s="4"/>
      <c r="S179" s="2">
        <v>791</v>
      </c>
      <c r="T179" s="2" t="s">
        <v>1413</v>
      </c>
      <c r="U179" s="2" t="s">
        <v>1430</v>
      </c>
      <c r="V179" s="2" t="s">
        <v>56</v>
      </c>
      <c r="W179" s="2" t="str">
        <f>VLOOKUP(  G179, Countries!A:H,8,FALSE)</f>
        <v>94279771-0dd8-44b8-955b-275714b1489b</v>
      </c>
      <c r="X179" s="2" t="str">
        <f>VLOOKUP(D179,Entity_types!A:F,6,FALSE)</f>
        <v>0d51a686-652b-478f-9502-50b11abafa54</v>
      </c>
      <c r="Z179" s="4">
        <f t="shared" si="4"/>
        <v>1</v>
      </c>
      <c r="AA179" s="4">
        <f t="shared" si="5"/>
        <v>1</v>
      </c>
    </row>
    <row r="180" spans="1:27" ht="12.75" x14ac:dyDescent="0.2">
      <c r="A180" s="1">
        <v>44346.838491319446</v>
      </c>
      <c r="B180" s="2" t="s">
        <v>1431</v>
      </c>
      <c r="D180" s="2" t="s">
        <v>48</v>
      </c>
      <c r="F180" s="3" t="s">
        <v>1432</v>
      </c>
      <c r="G180" s="4" t="s">
        <v>8147</v>
      </c>
      <c r="H180" s="2" t="s">
        <v>1433</v>
      </c>
      <c r="K180" s="2" t="s">
        <v>1434</v>
      </c>
      <c r="L180" s="2">
        <v>33001012627</v>
      </c>
      <c r="N180" s="2" t="s">
        <v>1435</v>
      </c>
      <c r="P180" s="2" t="s">
        <v>1436</v>
      </c>
      <c r="R180" s="4"/>
      <c r="S180" s="2">
        <v>792</v>
      </c>
      <c r="T180" s="2" t="s">
        <v>1421</v>
      </c>
      <c r="U180" s="2" t="s">
        <v>1438</v>
      </c>
      <c r="V180" s="2" t="s">
        <v>56</v>
      </c>
      <c r="W180" s="2" t="str">
        <f>VLOOKUP(  G180, Countries!A:H,8,FALSE)</f>
        <v>94279771-0dd8-44b8-955b-275714b1489b</v>
      </c>
      <c r="X180" s="2" t="str">
        <f>VLOOKUP(D180,Entity_types!A:F,6,FALSE)</f>
        <v>0d51a686-652b-478f-9502-50b11abafa54</v>
      </c>
      <c r="Z180" s="4">
        <f t="shared" si="4"/>
        <v>1</v>
      </c>
      <c r="AA180" s="4">
        <f t="shared" si="5"/>
        <v>1</v>
      </c>
    </row>
    <row r="181" spans="1:27" ht="12.75" x14ac:dyDescent="0.2">
      <c r="A181" s="1">
        <v>44346.838514409726</v>
      </c>
      <c r="B181" s="2" t="s">
        <v>1439</v>
      </c>
      <c r="D181" s="2" t="s">
        <v>96</v>
      </c>
      <c r="F181" s="3" t="s">
        <v>1440</v>
      </c>
      <c r="G181" s="4" t="s">
        <v>8147</v>
      </c>
      <c r="H181" s="2" t="s">
        <v>1441</v>
      </c>
      <c r="K181" s="2" t="s">
        <v>1442</v>
      </c>
      <c r="L181" s="2">
        <v>1591002308</v>
      </c>
      <c r="N181" s="2" t="s">
        <v>76</v>
      </c>
      <c r="P181" s="2" t="s">
        <v>1443</v>
      </c>
      <c r="R181" s="4"/>
      <c r="S181" s="2">
        <v>356</v>
      </c>
      <c r="T181" s="2" t="s">
        <v>1429</v>
      </c>
      <c r="U181" s="2" t="s">
        <v>1445</v>
      </c>
      <c r="V181" s="2" t="s">
        <v>56</v>
      </c>
      <c r="W181" s="2" t="str">
        <f>VLOOKUP(  G181, Countries!A:H,8,FALSE)</f>
        <v>94279771-0dd8-44b8-955b-275714b1489b</v>
      </c>
      <c r="X181" s="2" t="str">
        <f>VLOOKUP(D181,Entity_types!A:F,6,FALSE)</f>
        <v>ec8c01a4-0fe9-424e-b08d-3bc252e7ac53</v>
      </c>
      <c r="Z181" s="4">
        <f t="shared" si="4"/>
        <v>1</v>
      </c>
      <c r="AA181" s="4">
        <f t="shared" si="5"/>
        <v>1</v>
      </c>
    </row>
    <row r="182" spans="1:27" ht="12.75" x14ac:dyDescent="0.2">
      <c r="A182" s="1">
        <v>44346.838537002317</v>
      </c>
      <c r="B182" s="2" t="s">
        <v>1446</v>
      </c>
      <c r="D182" s="2" t="s">
        <v>48</v>
      </c>
      <c r="F182" s="3" t="s">
        <v>1447</v>
      </c>
      <c r="G182" s="4" t="s">
        <v>8147</v>
      </c>
      <c r="H182" s="2" t="s">
        <v>1448</v>
      </c>
      <c r="K182" s="2" t="s">
        <v>1449</v>
      </c>
      <c r="L182" s="2">
        <v>1024021715</v>
      </c>
      <c r="N182" s="2" t="s">
        <v>1450</v>
      </c>
      <c r="P182" s="2" t="s">
        <v>1451</v>
      </c>
      <c r="R182" s="4"/>
      <c r="S182" s="2">
        <v>805</v>
      </c>
      <c r="T182" s="2" t="s">
        <v>1437</v>
      </c>
      <c r="U182" s="2" t="s">
        <v>1453</v>
      </c>
      <c r="V182" s="2" t="s">
        <v>56</v>
      </c>
      <c r="W182" s="2" t="str">
        <f>VLOOKUP(  G182, Countries!A:H,8,FALSE)</f>
        <v>94279771-0dd8-44b8-955b-275714b1489b</v>
      </c>
      <c r="X182" s="2" t="str">
        <f>VLOOKUP(D182,Entity_types!A:F,6,FALSE)</f>
        <v>0d51a686-652b-478f-9502-50b11abafa54</v>
      </c>
      <c r="Z182" s="4">
        <f t="shared" si="4"/>
        <v>1</v>
      </c>
      <c r="AA182" s="4">
        <f t="shared" si="5"/>
        <v>1</v>
      </c>
    </row>
    <row r="183" spans="1:27" ht="12.75" x14ac:dyDescent="0.2">
      <c r="A183" s="1">
        <v>44346.838559340278</v>
      </c>
      <c r="B183" s="2" t="s">
        <v>1454</v>
      </c>
      <c r="D183" s="2" t="s">
        <v>48</v>
      </c>
      <c r="F183" s="3" t="s">
        <v>1455</v>
      </c>
      <c r="G183" s="4" t="s">
        <v>8147</v>
      </c>
      <c r="H183" s="2" t="s">
        <v>1456</v>
      </c>
      <c r="K183" s="2" t="s">
        <v>1457</v>
      </c>
      <c r="L183" s="2">
        <v>1008040879</v>
      </c>
      <c r="N183" s="2" t="s">
        <v>1458</v>
      </c>
      <c r="P183" s="2" t="s">
        <v>1459</v>
      </c>
      <c r="R183" s="4"/>
      <c r="S183" s="2">
        <v>39</v>
      </c>
      <c r="T183" s="2" t="s">
        <v>1444</v>
      </c>
      <c r="U183" s="2" t="s">
        <v>1461</v>
      </c>
      <c r="V183" s="2" t="s">
        <v>56</v>
      </c>
      <c r="W183" s="2" t="str">
        <f>VLOOKUP(  G183, Countries!A:H,8,FALSE)</f>
        <v>94279771-0dd8-44b8-955b-275714b1489b</v>
      </c>
      <c r="X183" s="2" t="str">
        <f>VLOOKUP(D183,Entity_types!A:F,6,FALSE)</f>
        <v>0d51a686-652b-478f-9502-50b11abafa54</v>
      </c>
      <c r="Z183" s="4">
        <f t="shared" si="4"/>
        <v>1</v>
      </c>
      <c r="AA183" s="4">
        <f t="shared" si="5"/>
        <v>1</v>
      </c>
    </row>
    <row r="184" spans="1:27" ht="12.75" x14ac:dyDescent="0.2">
      <c r="A184" s="1">
        <v>44346.8385834375</v>
      </c>
      <c r="B184" s="2" t="s">
        <v>1462</v>
      </c>
      <c r="D184" s="2" t="s">
        <v>48</v>
      </c>
      <c r="F184" s="3" t="s">
        <v>1463</v>
      </c>
      <c r="G184" s="4" t="s">
        <v>8147</v>
      </c>
      <c r="H184" s="2" t="s">
        <v>1464</v>
      </c>
      <c r="K184" s="2" t="s">
        <v>1465</v>
      </c>
      <c r="L184" s="2">
        <v>1017015737</v>
      </c>
      <c r="N184" s="2" t="s">
        <v>1466</v>
      </c>
      <c r="P184" s="2" t="s">
        <v>1467</v>
      </c>
      <c r="R184" s="4"/>
      <c r="S184" s="2">
        <v>369</v>
      </c>
      <c r="T184" s="2" t="s">
        <v>1452</v>
      </c>
      <c r="U184" s="2" t="s">
        <v>1469</v>
      </c>
      <c r="V184" s="2" t="s">
        <v>56</v>
      </c>
      <c r="W184" s="2" t="str">
        <f>VLOOKUP(  G184, Countries!A:H,8,FALSE)</f>
        <v>94279771-0dd8-44b8-955b-275714b1489b</v>
      </c>
      <c r="X184" s="2" t="str">
        <f>VLOOKUP(D184,Entity_types!A:F,6,FALSE)</f>
        <v>0d51a686-652b-478f-9502-50b11abafa54</v>
      </c>
      <c r="Z184" s="4">
        <f t="shared" si="4"/>
        <v>1</v>
      </c>
      <c r="AA184" s="4">
        <f t="shared" si="5"/>
        <v>1</v>
      </c>
    </row>
    <row r="185" spans="1:27" ht="12.75" x14ac:dyDescent="0.2">
      <c r="A185" s="1">
        <v>44346.838604525459</v>
      </c>
      <c r="B185" s="2" t="s">
        <v>1470</v>
      </c>
      <c r="D185" s="2" t="s">
        <v>48</v>
      </c>
      <c r="F185" s="3" t="s">
        <v>1471</v>
      </c>
      <c r="G185" s="4" t="s">
        <v>8147</v>
      </c>
      <c r="H185" s="2" t="s">
        <v>1472</v>
      </c>
      <c r="K185" s="2" t="s">
        <v>1473</v>
      </c>
      <c r="L185" s="2">
        <v>19001018318</v>
      </c>
      <c r="N185" s="2" t="s">
        <v>1474</v>
      </c>
      <c r="P185" s="2" t="s">
        <v>1475</v>
      </c>
      <c r="R185" s="4"/>
      <c r="S185" s="2">
        <v>806</v>
      </c>
      <c r="T185" s="2" t="s">
        <v>1460</v>
      </c>
      <c r="U185" s="2" t="s">
        <v>1477</v>
      </c>
      <c r="V185" s="2" t="s">
        <v>56</v>
      </c>
      <c r="W185" s="2" t="str">
        <f>VLOOKUP(  G185, Countries!A:H,8,FALSE)</f>
        <v>94279771-0dd8-44b8-955b-275714b1489b</v>
      </c>
      <c r="X185" s="2" t="str">
        <f>VLOOKUP(D185,Entity_types!A:F,6,FALSE)</f>
        <v>0d51a686-652b-478f-9502-50b11abafa54</v>
      </c>
      <c r="Z185" s="4">
        <f t="shared" si="4"/>
        <v>1</v>
      </c>
      <c r="AA185" s="4">
        <f t="shared" si="5"/>
        <v>1</v>
      </c>
    </row>
    <row r="186" spans="1:27" ht="12.75" x14ac:dyDescent="0.2">
      <c r="A186" s="1">
        <v>44346.83862844907</v>
      </c>
      <c r="B186" s="2" t="s">
        <v>1478</v>
      </c>
      <c r="D186" s="2" t="s">
        <v>96</v>
      </c>
      <c r="F186" s="3" t="s">
        <v>1479</v>
      </c>
      <c r="G186" s="4" t="s">
        <v>8147</v>
      </c>
      <c r="H186" s="2" t="s">
        <v>1480</v>
      </c>
      <c r="K186" s="2" t="s">
        <v>1481</v>
      </c>
      <c r="L186" s="2">
        <v>1031001253</v>
      </c>
      <c r="N186" s="2" t="s">
        <v>1482</v>
      </c>
      <c r="P186" s="2" t="s">
        <v>1483</v>
      </c>
      <c r="R186" s="4"/>
      <c r="S186" s="2">
        <v>77</v>
      </c>
      <c r="T186" s="2" t="s">
        <v>1468</v>
      </c>
      <c r="U186" s="2" t="s">
        <v>1485</v>
      </c>
      <c r="V186" s="2" t="s">
        <v>56</v>
      </c>
      <c r="W186" s="2" t="str">
        <f>VLOOKUP(  G186, Countries!A:H,8,FALSE)</f>
        <v>94279771-0dd8-44b8-955b-275714b1489b</v>
      </c>
      <c r="X186" s="2" t="str">
        <f>VLOOKUP(D186,Entity_types!A:F,6,FALSE)</f>
        <v>ec8c01a4-0fe9-424e-b08d-3bc252e7ac53</v>
      </c>
      <c r="Z186" s="4">
        <f t="shared" si="4"/>
        <v>1</v>
      </c>
      <c r="AA186" s="4">
        <f t="shared" si="5"/>
        <v>1</v>
      </c>
    </row>
    <row r="187" spans="1:27" ht="12.75" x14ac:dyDescent="0.2">
      <c r="A187" s="1">
        <v>44346.838652754624</v>
      </c>
      <c r="B187" s="2" t="s">
        <v>1486</v>
      </c>
      <c r="D187" s="2" t="s">
        <v>48</v>
      </c>
      <c r="F187" s="3" t="s">
        <v>1487</v>
      </c>
      <c r="G187" s="4" t="s">
        <v>8147</v>
      </c>
      <c r="H187" s="2" t="s">
        <v>1488</v>
      </c>
      <c r="K187" s="2" t="s">
        <v>1489</v>
      </c>
      <c r="L187" s="2">
        <v>1009007550</v>
      </c>
      <c r="N187" s="2" t="s">
        <v>1490</v>
      </c>
      <c r="P187" s="2" t="s">
        <v>1491</v>
      </c>
      <c r="R187" s="4"/>
      <c r="S187" s="2">
        <v>807</v>
      </c>
      <c r="T187" s="2" t="s">
        <v>1476</v>
      </c>
      <c r="U187" s="2" t="s">
        <v>1493</v>
      </c>
      <c r="V187" s="2" t="s">
        <v>56</v>
      </c>
      <c r="W187" s="2" t="str">
        <f>VLOOKUP(  G187, Countries!A:H,8,FALSE)</f>
        <v>94279771-0dd8-44b8-955b-275714b1489b</v>
      </c>
      <c r="X187" s="2" t="str">
        <f>VLOOKUP(D187,Entity_types!A:F,6,FALSE)</f>
        <v>0d51a686-652b-478f-9502-50b11abafa54</v>
      </c>
      <c r="Z187" s="4">
        <f t="shared" si="4"/>
        <v>1</v>
      </c>
      <c r="AA187" s="4">
        <f t="shared" si="5"/>
        <v>1</v>
      </c>
    </row>
    <row r="188" spans="1:27" ht="12.75" x14ac:dyDescent="0.2">
      <c r="A188" s="1">
        <v>44346.838682372691</v>
      </c>
      <c r="B188" s="2" t="s">
        <v>1494</v>
      </c>
      <c r="D188" s="2" t="s">
        <v>48</v>
      </c>
      <c r="F188" s="3" t="s">
        <v>1495</v>
      </c>
      <c r="G188" s="4" t="s">
        <v>8147</v>
      </c>
      <c r="H188" s="2" t="s">
        <v>1496</v>
      </c>
      <c r="K188" s="2" t="s">
        <v>1497</v>
      </c>
      <c r="L188" s="2" t="s">
        <v>1498</v>
      </c>
      <c r="N188" s="2" t="s">
        <v>1499</v>
      </c>
      <c r="P188" s="2" t="s">
        <v>1500</v>
      </c>
      <c r="R188" s="4"/>
      <c r="S188" s="2">
        <v>808</v>
      </c>
      <c r="T188" s="2" t="s">
        <v>1484</v>
      </c>
      <c r="U188" s="2" t="s">
        <v>1502</v>
      </c>
      <c r="V188" s="2" t="s">
        <v>56</v>
      </c>
      <c r="W188" s="2" t="str">
        <f>VLOOKUP(  G188, Countries!A:H,8,FALSE)</f>
        <v>94279771-0dd8-44b8-955b-275714b1489b</v>
      </c>
      <c r="X188" s="2" t="str">
        <f>VLOOKUP(D188,Entity_types!A:F,6,FALSE)</f>
        <v>0d51a686-652b-478f-9502-50b11abafa54</v>
      </c>
      <c r="Z188" s="4">
        <f t="shared" si="4"/>
        <v>1</v>
      </c>
      <c r="AA188" s="4">
        <f t="shared" si="5"/>
        <v>1</v>
      </c>
    </row>
    <row r="189" spans="1:27" ht="12.75" x14ac:dyDescent="0.2">
      <c r="A189" s="1">
        <v>44346.838707962961</v>
      </c>
      <c r="B189" s="2" t="s">
        <v>1503</v>
      </c>
      <c r="D189" s="2" t="s">
        <v>48</v>
      </c>
      <c r="F189" s="3" t="s">
        <v>1504</v>
      </c>
      <c r="G189" s="4" t="s">
        <v>8147</v>
      </c>
      <c r="H189" s="2" t="s">
        <v>1505</v>
      </c>
      <c r="K189" s="2" t="s">
        <v>1506</v>
      </c>
      <c r="L189" s="2">
        <v>1025019547</v>
      </c>
      <c r="N189" s="2" t="s">
        <v>1507</v>
      </c>
      <c r="P189" s="2" t="s">
        <v>1508</v>
      </c>
      <c r="R189" s="4"/>
      <c r="S189" s="2">
        <v>588</v>
      </c>
      <c r="T189" s="2" t="s">
        <v>1492</v>
      </c>
      <c r="U189" s="2" t="s">
        <v>1510</v>
      </c>
      <c r="V189" s="2" t="s">
        <v>56</v>
      </c>
      <c r="W189" s="2" t="str">
        <f>VLOOKUP(  G189, Countries!A:H,8,FALSE)</f>
        <v>94279771-0dd8-44b8-955b-275714b1489b</v>
      </c>
      <c r="X189" s="2" t="str">
        <f>VLOOKUP(D189,Entity_types!A:F,6,FALSE)</f>
        <v>0d51a686-652b-478f-9502-50b11abafa54</v>
      </c>
      <c r="Z189" s="4">
        <f t="shared" si="4"/>
        <v>1</v>
      </c>
      <c r="AA189" s="4">
        <f t="shared" si="5"/>
        <v>1</v>
      </c>
    </row>
    <row r="190" spans="1:27" ht="12.75" x14ac:dyDescent="0.2">
      <c r="A190" s="1">
        <v>44346.838731724536</v>
      </c>
      <c r="B190" s="2" t="s">
        <v>1511</v>
      </c>
      <c r="D190" s="2" t="s">
        <v>48</v>
      </c>
      <c r="F190" s="3" t="s">
        <v>1512</v>
      </c>
      <c r="G190" s="4" t="s">
        <v>8147</v>
      </c>
      <c r="H190" s="2" t="s">
        <v>1513</v>
      </c>
      <c r="K190" s="2" t="s">
        <v>1514</v>
      </c>
      <c r="L190" s="2">
        <v>1011010535</v>
      </c>
      <c r="N190" s="2" t="s">
        <v>1515</v>
      </c>
      <c r="P190" s="2" t="s">
        <v>1516</v>
      </c>
      <c r="R190" s="4"/>
      <c r="S190" s="2">
        <v>547</v>
      </c>
      <c r="T190" s="2" t="s">
        <v>1501</v>
      </c>
      <c r="U190" s="2" t="s">
        <v>1518</v>
      </c>
      <c r="V190" s="2" t="s">
        <v>56</v>
      </c>
      <c r="W190" s="2" t="str">
        <f>VLOOKUP(  G190, Countries!A:H,8,FALSE)</f>
        <v>94279771-0dd8-44b8-955b-275714b1489b</v>
      </c>
      <c r="X190" s="2" t="str">
        <f>VLOOKUP(D190,Entity_types!A:F,6,FALSE)</f>
        <v>0d51a686-652b-478f-9502-50b11abafa54</v>
      </c>
      <c r="Z190" s="4">
        <f t="shared" si="4"/>
        <v>1</v>
      </c>
      <c r="AA190" s="4">
        <f t="shared" si="5"/>
        <v>1</v>
      </c>
    </row>
    <row r="191" spans="1:27" ht="12.75" x14ac:dyDescent="0.2">
      <c r="A191" s="1">
        <v>44346.838754976852</v>
      </c>
      <c r="B191" s="2" t="s">
        <v>1519</v>
      </c>
      <c r="D191" s="2" t="s">
        <v>48</v>
      </c>
      <c r="F191" s="3" t="s">
        <v>1520</v>
      </c>
      <c r="G191" s="4" t="s">
        <v>8147</v>
      </c>
      <c r="H191" s="2" t="s">
        <v>1521</v>
      </c>
      <c r="K191" s="2" t="s">
        <v>1522</v>
      </c>
      <c r="L191" s="2">
        <v>59001016853</v>
      </c>
      <c r="N191" s="2" t="s">
        <v>1523</v>
      </c>
      <c r="P191" s="2" t="s">
        <v>1524</v>
      </c>
      <c r="R191" s="4"/>
      <c r="S191" s="2">
        <v>440</v>
      </c>
      <c r="T191" s="2" t="s">
        <v>1509</v>
      </c>
      <c r="U191" s="2" t="s">
        <v>1526</v>
      </c>
      <c r="V191" s="2" t="s">
        <v>56</v>
      </c>
      <c r="W191" s="2" t="str">
        <f>VLOOKUP(  G191, Countries!A:H,8,FALSE)</f>
        <v>94279771-0dd8-44b8-955b-275714b1489b</v>
      </c>
      <c r="X191" s="2" t="str">
        <f>VLOOKUP(D191,Entity_types!A:F,6,FALSE)</f>
        <v>0d51a686-652b-478f-9502-50b11abafa54</v>
      </c>
      <c r="Z191" s="4">
        <f t="shared" si="4"/>
        <v>1</v>
      </c>
      <c r="AA191" s="4">
        <f t="shared" si="5"/>
        <v>1</v>
      </c>
    </row>
    <row r="192" spans="1:27" ht="12.75" x14ac:dyDescent="0.2">
      <c r="A192" s="1">
        <v>44346.838777789351</v>
      </c>
      <c r="B192" s="2" t="s">
        <v>1527</v>
      </c>
      <c r="D192" s="2" t="s">
        <v>48</v>
      </c>
      <c r="F192" s="3" t="s">
        <v>1528</v>
      </c>
      <c r="G192" s="4" t="s">
        <v>8147</v>
      </c>
      <c r="H192" s="2" t="s">
        <v>1529</v>
      </c>
      <c r="K192" s="2" t="s">
        <v>1530</v>
      </c>
      <c r="L192" s="2">
        <v>62001011713</v>
      </c>
      <c r="N192" s="2" t="s">
        <v>1531</v>
      </c>
      <c r="P192" s="2" t="s">
        <v>1532</v>
      </c>
      <c r="R192" s="4"/>
      <c r="S192" s="2">
        <v>811</v>
      </c>
      <c r="T192" s="2" t="s">
        <v>1517</v>
      </c>
      <c r="U192" s="2" t="s">
        <v>1534</v>
      </c>
      <c r="V192" s="2" t="s">
        <v>56</v>
      </c>
      <c r="W192" s="2" t="str">
        <f>VLOOKUP(  G192, Countries!A:H,8,FALSE)</f>
        <v>94279771-0dd8-44b8-955b-275714b1489b</v>
      </c>
      <c r="X192" s="2" t="str">
        <f>VLOOKUP(D192,Entity_types!A:F,6,FALSE)</f>
        <v>0d51a686-652b-478f-9502-50b11abafa54</v>
      </c>
      <c r="Z192" s="4">
        <f t="shared" si="4"/>
        <v>1</v>
      </c>
      <c r="AA192" s="4">
        <f t="shared" si="5"/>
        <v>1</v>
      </c>
    </row>
    <row r="193" spans="1:27" ht="12.75" x14ac:dyDescent="0.2">
      <c r="A193" s="1">
        <v>44346.838800405094</v>
      </c>
      <c r="B193" s="2" t="s">
        <v>1535</v>
      </c>
      <c r="D193" s="2" t="s">
        <v>48</v>
      </c>
      <c r="F193" s="3" t="s">
        <v>1536</v>
      </c>
      <c r="G193" s="4" t="s">
        <v>8147</v>
      </c>
      <c r="H193" s="2" t="s">
        <v>1537</v>
      </c>
      <c r="K193" s="2" t="s">
        <v>1538</v>
      </c>
      <c r="L193" s="2">
        <v>61001018899</v>
      </c>
      <c r="N193" s="2" t="s">
        <v>1539</v>
      </c>
      <c r="P193" s="2" t="s">
        <v>1540</v>
      </c>
      <c r="R193" s="4"/>
      <c r="S193" s="2">
        <v>812</v>
      </c>
      <c r="T193" s="2" t="s">
        <v>1525</v>
      </c>
      <c r="U193" s="2" t="s">
        <v>1542</v>
      </c>
      <c r="V193" s="2" t="s">
        <v>56</v>
      </c>
      <c r="W193" s="2" t="str">
        <f>VLOOKUP(  G193, Countries!A:H,8,FALSE)</f>
        <v>94279771-0dd8-44b8-955b-275714b1489b</v>
      </c>
      <c r="X193" s="2" t="str">
        <f>VLOOKUP(D193,Entity_types!A:F,6,FALSE)</f>
        <v>0d51a686-652b-478f-9502-50b11abafa54</v>
      </c>
      <c r="Z193" s="4">
        <f t="shared" si="4"/>
        <v>1</v>
      </c>
      <c r="AA193" s="4">
        <f t="shared" si="5"/>
        <v>1</v>
      </c>
    </row>
    <row r="194" spans="1:27" ht="12.75" x14ac:dyDescent="0.2">
      <c r="A194" s="1">
        <v>44346.838826053237</v>
      </c>
      <c r="B194" s="2" t="s">
        <v>1543</v>
      </c>
      <c r="D194" s="2" t="s">
        <v>48</v>
      </c>
      <c r="F194" s="3" t="s">
        <v>1544</v>
      </c>
      <c r="G194" s="4" t="s">
        <v>8147</v>
      </c>
      <c r="H194" s="2" t="s">
        <v>1545</v>
      </c>
      <c r="K194" s="2" t="s">
        <v>1546</v>
      </c>
      <c r="L194" s="2">
        <v>1024081355</v>
      </c>
      <c r="N194" s="2" t="s">
        <v>1547</v>
      </c>
      <c r="P194" s="2" t="s">
        <v>1548</v>
      </c>
      <c r="R194" s="4"/>
      <c r="S194" s="2">
        <v>748</v>
      </c>
      <c r="T194" s="2" t="s">
        <v>1533</v>
      </c>
      <c r="U194" s="2" t="s">
        <v>1550</v>
      </c>
      <c r="V194" s="2" t="s">
        <v>56</v>
      </c>
      <c r="W194" s="2" t="str">
        <f>VLOOKUP(  G194, Countries!A:H,8,FALSE)</f>
        <v>94279771-0dd8-44b8-955b-275714b1489b</v>
      </c>
      <c r="X194" s="2" t="str">
        <f>VLOOKUP(D194,Entity_types!A:F,6,FALSE)</f>
        <v>0d51a686-652b-478f-9502-50b11abafa54</v>
      </c>
      <c r="Z194" s="4">
        <f t="shared" ref="Z194:Z257" si="6">COUNTIFS(F:F,F194)</f>
        <v>1</v>
      </c>
      <c r="AA194" s="4">
        <f t="shared" ref="AA194:AA257" si="7">COUNTIFS(B:B,B194)</f>
        <v>1</v>
      </c>
    </row>
    <row r="195" spans="1:27" ht="12.75" x14ac:dyDescent="0.2">
      <c r="A195" s="1">
        <v>44346.838853414352</v>
      </c>
      <c r="B195" s="2" t="s">
        <v>1551</v>
      </c>
      <c r="D195" s="2" t="s">
        <v>96</v>
      </c>
      <c r="F195" s="3" t="s">
        <v>1552</v>
      </c>
      <c r="G195" s="4" t="s">
        <v>8147</v>
      </c>
      <c r="H195" s="2" t="s">
        <v>1553</v>
      </c>
      <c r="K195" s="2" t="s">
        <v>1554</v>
      </c>
      <c r="L195" s="2">
        <v>17431404598</v>
      </c>
      <c r="N195" s="2" t="s">
        <v>1555</v>
      </c>
      <c r="P195" s="2" t="s">
        <v>1556</v>
      </c>
      <c r="R195" s="4"/>
      <c r="S195" s="2">
        <v>813</v>
      </c>
      <c r="T195" s="2" t="s">
        <v>1541</v>
      </c>
      <c r="U195" s="2" t="s">
        <v>1558</v>
      </c>
      <c r="V195" s="2" t="s">
        <v>56</v>
      </c>
      <c r="W195" s="2" t="str">
        <f>VLOOKUP(  G195, Countries!A:H,8,FALSE)</f>
        <v>94279771-0dd8-44b8-955b-275714b1489b</v>
      </c>
      <c r="X195" s="2" t="str">
        <f>VLOOKUP(D195,Entity_types!A:F,6,FALSE)</f>
        <v>ec8c01a4-0fe9-424e-b08d-3bc252e7ac53</v>
      </c>
      <c r="Z195" s="4">
        <f t="shared" si="6"/>
        <v>1</v>
      </c>
      <c r="AA195" s="4">
        <f t="shared" si="7"/>
        <v>1</v>
      </c>
    </row>
    <row r="196" spans="1:27" ht="12.75" x14ac:dyDescent="0.2">
      <c r="A196" s="1">
        <v>44346.838876157402</v>
      </c>
      <c r="B196" s="2" t="s">
        <v>1559</v>
      </c>
      <c r="D196" s="2" t="s">
        <v>48</v>
      </c>
      <c r="F196" s="3" t="s">
        <v>1560</v>
      </c>
      <c r="G196" s="4" t="s">
        <v>8147</v>
      </c>
      <c r="H196" s="2" t="s">
        <v>1561</v>
      </c>
      <c r="K196" s="2" t="s">
        <v>1562</v>
      </c>
      <c r="L196" s="2">
        <v>28001005187</v>
      </c>
      <c r="N196" s="2" t="s">
        <v>1563</v>
      </c>
      <c r="P196" s="2" t="s">
        <v>1564</v>
      </c>
      <c r="R196" s="4"/>
      <c r="S196" s="2">
        <v>814</v>
      </c>
      <c r="T196" s="2" t="s">
        <v>1549</v>
      </c>
      <c r="U196" s="2" t="s">
        <v>1566</v>
      </c>
      <c r="V196" s="2" t="s">
        <v>56</v>
      </c>
      <c r="W196" s="2" t="str">
        <f>VLOOKUP(  G196, Countries!A:H,8,FALSE)</f>
        <v>94279771-0dd8-44b8-955b-275714b1489b</v>
      </c>
      <c r="X196" s="2" t="str">
        <f>VLOOKUP(D196,Entity_types!A:F,6,FALSE)</f>
        <v>0d51a686-652b-478f-9502-50b11abafa54</v>
      </c>
      <c r="Z196" s="4">
        <f t="shared" si="6"/>
        <v>1</v>
      </c>
      <c r="AA196" s="4">
        <f t="shared" si="7"/>
        <v>1</v>
      </c>
    </row>
    <row r="197" spans="1:27" ht="12.75" x14ac:dyDescent="0.2">
      <c r="A197" s="1">
        <v>44346.838902002317</v>
      </c>
      <c r="B197" s="2" t="s">
        <v>1567</v>
      </c>
      <c r="D197" s="2" t="s">
        <v>96</v>
      </c>
      <c r="F197" s="3" t="s">
        <v>1568</v>
      </c>
      <c r="G197" s="4" t="s">
        <v>8147</v>
      </c>
      <c r="H197" s="2" t="s">
        <v>1569</v>
      </c>
      <c r="K197" s="2" t="s">
        <v>1570</v>
      </c>
      <c r="L197" s="2">
        <v>1010005279</v>
      </c>
      <c r="N197" s="2" t="s">
        <v>1571</v>
      </c>
      <c r="P197" s="2" t="s">
        <v>1572</v>
      </c>
      <c r="R197" s="4"/>
      <c r="S197" s="2">
        <v>447</v>
      </c>
      <c r="T197" s="2" t="s">
        <v>1557</v>
      </c>
      <c r="U197" s="2" t="s">
        <v>1574</v>
      </c>
      <c r="V197" s="2" t="s">
        <v>56</v>
      </c>
      <c r="W197" s="2" t="str">
        <f>VLOOKUP(  G197, Countries!A:H,8,FALSE)</f>
        <v>94279771-0dd8-44b8-955b-275714b1489b</v>
      </c>
      <c r="X197" s="2" t="str">
        <f>VLOOKUP(D197,Entity_types!A:F,6,FALSE)</f>
        <v>ec8c01a4-0fe9-424e-b08d-3bc252e7ac53</v>
      </c>
      <c r="Z197" s="4">
        <f t="shared" si="6"/>
        <v>1</v>
      </c>
      <c r="AA197" s="4">
        <f t="shared" si="7"/>
        <v>1</v>
      </c>
    </row>
    <row r="198" spans="1:27" ht="12.75" x14ac:dyDescent="0.2">
      <c r="A198" s="1">
        <v>44346.838925706019</v>
      </c>
      <c r="B198" s="2" t="s">
        <v>1575</v>
      </c>
      <c r="D198" s="2" t="s">
        <v>48</v>
      </c>
      <c r="F198" s="3" t="s">
        <v>1576</v>
      </c>
      <c r="G198" s="4" t="s">
        <v>8147</v>
      </c>
      <c r="H198" s="2" t="s">
        <v>1577</v>
      </c>
      <c r="K198" s="2" t="s">
        <v>1578</v>
      </c>
      <c r="L198" s="2">
        <v>1009003054</v>
      </c>
      <c r="N198" s="2" t="s">
        <v>1579</v>
      </c>
      <c r="P198" s="2" t="s">
        <v>1580</v>
      </c>
      <c r="R198" s="4"/>
      <c r="S198" s="2">
        <v>57</v>
      </c>
      <c r="T198" s="2" t="s">
        <v>1565</v>
      </c>
      <c r="U198" s="2" t="s">
        <v>1582</v>
      </c>
      <c r="V198" s="2" t="s">
        <v>56</v>
      </c>
      <c r="W198" s="2" t="str">
        <f>VLOOKUP(  G198, Countries!A:H,8,FALSE)</f>
        <v>94279771-0dd8-44b8-955b-275714b1489b</v>
      </c>
      <c r="X198" s="2" t="str">
        <f>VLOOKUP(D198,Entity_types!A:F,6,FALSE)</f>
        <v>0d51a686-652b-478f-9502-50b11abafa54</v>
      </c>
      <c r="Z198" s="4">
        <f t="shared" si="6"/>
        <v>1</v>
      </c>
      <c r="AA198" s="4">
        <f t="shared" si="7"/>
        <v>1</v>
      </c>
    </row>
    <row r="199" spans="1:27" ht="12.75" x14ac:dyDescent="0.2">
      <c r="A199" s="1">
        <v>44346.838949675926</v>
      </c>
      <c r="B199" s="2" t="s">
        <v>1583</v>
      </c>
      <c r="D199" s="2" t="s">
        <v>48</v>
      </c>
      <c r="F199" s="3" t="s">
        <v>1584</v>
      </c>
      <c r="G199" s="4" t="s">
        <v>8147</v>
      </c>
      <c r="H199" s="2" t="s">
        <v>1585</v>
      </c>
      <c r="K199" s="2" t="s">
        <v>1586</v>
      </c>
      <c r="L199" s="2">
        <v>29001010039</v>
      </c>
      <c r="N199" s="2" t="s">
        <v>1587</v>
      </c>
      <c r="P199" s="2" t="s">
        <v>1588</v>
      </c>
      <c r="R199" s="4"/>
      <c r="S199" s="2">
        <v>513</v>
      </c>
      <c r="T199" s="2" t="s">
        <v>1573</v>
      </c>
      <c r="U199" s="2" t="s">
        <v>1590</v>
      </c>
      <c r="V199" s="2" t="s">
        <v>56</v>
      </c>
      <c r="W199" s="2" t="str">
        <f>VLOOKUP(  G199, Countries!A:H,8,FALSE)</f>
        <v>94279771-0dd8-44b8-955b-275714b1489b</v>
      </c>
      <c r="X199" s="2" t="str">
        <f>VLOOKUP(D199,Entity_types!A:F,6,FALSE)</f>
        <v>0d51a686-652b-478f-9502-50b11abafa54</v>
      </c>
      <c r="Z199" s="4">
        <f t="shared" si="6"/>
        <v>1</v>
      </c>
      <c r="AA199" s="4">
        <f t="shared" si="7"/>
        <v>1</v>
      </c>
    </row>
    <row r="200" spans="1:27" ht="12.75" x14ac:dyDescent="0.2">
      <c r="A200" s="1">
        <v>44346.838977916668</v>
      </c>
      <c r="B200" s="2" t="s">
        <v>1591</v>
      </c>
      <c r="D200" s="2" t="s">
        <v>48</v>
      </c>
      <c r="F200" s="3" t="s">
        <v>1592</v>
      </c>
      <c r="G200" s="4" t="s">
        <v>8147</v>
      </c>
      <c r="H200" s="2" t="s">
        <v>1593</v>
      </c>
      <c r="K200" s="2" t="s">
        <v>1594</v>
      </c>
      <c r="L200" s="2">
        <v>1024073507</v>
      </c>
      <c r="N200" s="2" t="s">
        <v>1595</v>
      </c>
      <c r="P200" s="2" t="s">
        <v>1596</v>
      </c>
      <c r="R200" s="4"/>
      <c r="S200" s="2">
        <v>825</v>
      </c>
      <c r="T200" s="2" t="s">
        <v>1581</v>
      </c>
      <c r="U200" s="2" t="s">
        <v>1598</v>
      </c>
      <c r="V200" s="2" t="s">
        <v>56</v>
      </c>
      <c r="W200" s="2" t="str">
        <f>VLOOKUP(  G200, Countries!A:H,8,FALSE)</f>
        <v>94279771-0dd8-44b8-955b-275714b1489b</v>
      </c>
      <c r="X200" s="2" t="str">
        <f>VLOOKUP(D200,Entity_types!A:F,6,FALSE)</f>
        <v>0d51a686-652b-478f-9502-50b11abafa54</v>
      </c>
      <c r="Z200" s="4">
        <f t="shared" si="6"/>
        <v>1</v>
      </c>
      <c r="AA200" s="4">
        <f t="shared" si="7"/>
        <v>1</v>
      </c>
    </row>
    <row r="201" spans="1:27" ht="12.75" x14ac:dyDescent="0.2">
      <c r="A201" s="1">
        <v>44346.839007060189</v>
      </c>
      <c r="B201" s="2" t="s">
        <v>1599</v>
      </c>
      <c r="D201" s="2" t="s">
        <v>48</v>
      </c>
      <c r="F201" s="3" t="s">
        <v>1600</v>
      </c>
      <c r="G201" s="4" t="s">
        <v>8147</v>
      </c>
      <c r="H201" s="2" t="s">
        <v>1601</v>
      </c>
      <c r="K201" s="2" t="s">
        <v>1602</v>
      </c>
      <c r="L201" s="2">
        <v>1105045743</v>
      </c>
      <c r="N201" s="2" t="s">
        <v>1603</v>
      </c>
      <c r="P201" s="2" t="s">
        <v>1604</v>
      </c>
      <c r="R201" s="4"/>
      <c r="S201" s="2">
        <v>824</v>
      </c>
      <c r="T201" s="2" t="s">
        <v>1589</v>
      </c>
      <c r="U201" s="2" t="s">
        <v>1606</v>
      </c>
      <c r="V201" s="2" t="s">
        <v>56</v>
      </c>
      <c r="W201" s="2" t="str">
        <f>VLOOKUP(  G201, Countries!A:H,8,FALSE)</f>
        <v>94279771-0dd8-44b8-955b-275714b1489b</v>
      </c>
      <c r="X201" s="2" t="str">
        <f>VLOOKUP(D201,Entity_types!A:F,6,FALSE)</f>
        <v>0d51a686-652b-478f-9502-50b11abafa54</v>
      </c>
      <c r="Z201" s="4">
        <f t="shared" si="6"/>
        <v>1</v>
      </c>
      <c r="AA201" s="4">
        <f t="shared" si="7"/>
        <v>1</v>
      </c>
    </row>
    <row r="202" spans="1:27" ht="12.75" x14ac:dyDescent="0.2">
      <c r="A202" s="1">
        <v>44346.839035868055</v>
      </c>
      <c r="B202" s="2" t="s">
        <v>1607</v>
      </c>
      <c r="D202" s="2" t="s">
        <v>48</v>
      </c>
      <c r="F202" s="3" t="s">
        <v>1608</v>
      </c>
      <c r="G202" s="4" t="s">
        <v>8147</v>
      </c>
      <c r="H202" s="2" t="s">
        <v>1609</v>
      </c>
      <c r="K202" s="2" t="s">
        <v>1610</v>
      </c>
      <c r="L202" s="2">
        <v>1019069277</v>
      </c>
      <c r="N202" s="2" t="s">
        <v>1611</v>
      </c>
      <c r="P202" s="2" t="s">
        <v>1612</v>
      </c>
      <c r="R202" s="4"/>
      <c r="S202" s="2">
        <v>398</v>
      </c>
      <c r="T202" s="2" t="s">
        <v>1597</v>
      </c>
      <c r="U202" s="2" t="s">
        <v>1614</v>
      </c>
      <c r="V202" s="2" t="s">
        <v>56</v>
      </c>
      <c r="W202" s="2" t="str">
        <f>VLOOKUP(  G202, Countries!A:H,8,FALSE)</f>
        <v>94279771-0dd8-44b8-955b-275714b1489b</v>
      </c>
      <c r="X202" s="2" t="str">
        <f>VLOOKUP(D202,Entity_types!A:F,6,FALSE)</f>
        <v>0d51a686-652b-478f-9502-50b11abafa54</v>
      </c>
      <c r="Z202" s="4">
        <f t="shared" si="6"/>
        <v>1</v>
      </c>
      <c r="AA202" s="4">
        <f t="shared" si="7"/>
        <v>1</v>
      </c>
    </row>
    <row r="203" spans="1:27" ht="12.75" x14ac:dyDescent="0.2">
      <c r="A203" s="1">
        <v>44346.839058796293</v>
      </c>
      <c r="B203" s="2" t="s">
        <v>1615</v>
      </c>
      <c r="D203" s="2" t="s">
        <v>1019</v>
      </c>
      <c r="F203" s="3" t="s">
        <v>1616</v>
      </c>
      <c r="G203" s="4" t="s">
        <v>8147</v>
      </c>
      <c r="H203" s="2" t="s">
        <v>1617</v>
      </c>
      <c r="K203" s="2" t="s">
        <v>1618</v>
      </c>
      <c r="L203" s="2" t="s">
        <v>1619</v>
      </c>
      <c r="N203" s="2" t="s">
        <v>1620</v>
      </c>
      <c r="P203" s="2" t="s">
        <v>1621</v>
      </c>
      <c r="R203" s="4"/>
      <c r="S203" s="2">
        <v>458</v>
      </c>
      <c r="T203" s="2" t="s">
        <v>1605</v>
      </c>
      <c r="U203" s="2" t="s">
        <v>1623</v>
      </c>
      <c r="V203" s="2" t="s">
        <v>56</v>
      </c>
      <c r="W203" s="2" t="str">
        <f>VLOOKUP(  G203, Countries!A:H,8,FALSE)</f>
        <v>94279771-0dd8-44b8-955b-275714b1489b</v>
      </c>
      <c r="X203" s="2" t="str">
        <f>VLOOKUP(D203,Entity_types!A:F,6,FALSE)</f>
        <v>23b32846-da15-4bce-a8a6-0859041e94bb</v>
      </c>
      <c r="Z203" s="4">
        <f t="shared" si="6"/>
        <v>1</v>
      </c>
      <c r="AA203" s="4">
        <f t="shared" si="7"/>
        <v>1</v>
      </c>
    </row>
    <row r="204" spans="1:27" ht="12.75" x14ac:dyDescent="0.2">
      <c r="A204" s="1">
        <v>44346.839083842591</v>
      </c>
      <c r="B204" s="2" t="s">
        <v>1624</v>
      </c>
      <c r="D204" s="2" t="s">
        <v>48</v>
      </c>
      <c r="F204" s="3" t="s">
        <v>1625</v>
      </c>
      <c r="G204" s="4" t="s">
        <v>8147</v>
      </c>
      <c r="H204" s="2" t="s">
        <v>1626</v>
      </c>
      <c r="K204" s="2" t="s">
        <v>1627</v>
      </c>
      <c r="L204" s="2">
        <v>1008019844</v>
      </c>
      <c r="N204" s="2" t="s">
        <v>1628</v>
      </c>
      <c r="P204" s="2" t="s">
        <v>1629</v>
      </c>
      <c r="R204" s="4"/>
      <c r="S204" s="2">
        <v>828</v>
      </c>
      <c r="T204" s="2" t="s">
        <v>1613</v>
      </c>
      <c r="U204" s="2" t="s">
        <v>1631</v>
      </c>
      <c r="V204" s="2" t="s">
        <v>56</v>
      </c>
      <c r="W204" s="2" t="str">
        <f>VLOOKUP(  G204, Countries!A:H,8,FALSE)</f>
        <v>94279771-0dd8-44b8-955b-275714b1489b</v>
      </c>
      <c r="X204" s="2" t="str">
        <f>VLOOKUP(D204,Entity_types!A:F,6,FALSE)</f>
        <v>0d51a686-652b-478f-9502-50b11abafa54</v>
      </c>
      <c r="Z204" s="4">
        <f t="shared" si="6"/>
        <v>1</v>
      </c>
      <c r="AA204" s="4">
        <f t="shared" si="7"/>
        <v>1</v>
      </c>
    </row>
    <row r="205" spans="1:27" ht="12.75" x14ac:dyDescent="0.2">
      <c r="A205" s="1">
        <v>44346.839112361107</v>
      </c>
      <c r="B205" s="2" t="s">
        <v>1632</v>
      </c>
      <c r="D205" s="2" t="s">
        <v>48</v>
      </c>
      <c r="F205" s="3" t="s">
        <v>1633</v>
      </c>
      <c r="G205" s="4" t="s">
        <v>8147</v>
      </c>
      <c r="H205" s="2" t="s">
        <v>1634</v>
      </c>
      <c r="K205" s="2" t="s">
        <v>1635</v>
      </c>
      <c r="L205" s="2">
        <v>19001000547</v>
      </c>
      <c r="N205" s="2" t="s">
        <v>1636</v>
      </c>
      <c r="P205" s="2" t="s">
        <v>1637</v>
      </c>
      <c r="R205" s="4"/>
      <c r="S205" s="2">
        <v>465</v>
      </c>
      <c r="T205" s="2" t="s">
        <v>1622</v>
      </c>
      <c r="U205" s="2" t="s">
        <v>1639</v>
      </c>
      <c r="V205" s="2" t="s">
        <v>56</v>
      </c>
      <c r="W205" s="2" t="str">
        <f>VLOOKUP(  G205, Countries!A:H,8,FALSE)</f>
        <v>94279771-0dd8-44b8-955b-275714b1489b</v>
      </c>
      <c r="X205" s="2" t="str">
        <f>VLOOKUP(D205,Entity_types!A:F,6,FALSE)</f>
        <v>0d51a686-652b-478f-9502-50b11abafa54</v>
      </c>
      <c r="Z205" s="4">
        <f t="shared" si="6"/>
        <v>1</v>
      </c>
      <c r="AA205" s="4">
        <f t="shared" si="7"/>
        <v>1</v>
      </c>
    </row>
    <row r="206" spans="1:27" ht="12.75" x14ac:dyDescent="0.2">
      <c r="A206" s="1">
        <v>44346.839143530087</v>
      </c>
      <c r="B206" s="2" t="s">
        <v>1640</v>
      </c>
      <c r="D206" s="2" t="s">
        <v>48</v>
      </c>
      <c r="F206" s="3" t="s">
        <v>1641</v>
      </c>
      <c r="G206" s="4" t="s">
        <v>8147</v>
      </c>
      <c r="H206" s="2" t="s">
        <v>1642</v>
      </c>
      <c r="K206" s="2" t="s">
        <v>1643</v>
      </c>
      <c r="L206" s="2">
        <v>1017011860</v>
      </c>
      <c r="N206" s="2" t="s">
        <v>1644</v>
      </c>
      <c r="P206" s="2" t="s">
        <v>1645</v>
      </c>
      <c r="R206" s="4"/>
      <c r="S206" s="2">
        <v>499</v>
      </c>
      <c r="T206" s="2" t="s">
        <v>1630</v>
      </c>
      <c r="U206" s="2" t="s">
        <v>1647</v>
      </c>
      <c r="V206" s="2" t="s">
        <v>56</v>
      </c>
      <c r="W206" s="2" t="str">
        <f>VLOOKUP(  G206, Countries!A:H,8,FALSE)</f>
        <v>94279771-0dd8-44b8-955b-275714b1489b</v>
      </c>
      <c r="X206" s="2" t="str">
        <f>VLOOKUP(D206,Entity_types!A:F,6,FALSE)</f>
        <v>0d51a686-652b-478f-9502-50b11abafa54</v>
      </c>
      <c r="Z206" s="4">
        <f t="shared" si="6"/>
        <v>1</v>
      </c>
      <c r="AA206" s="4">
        <f t="shared" si="7"/>
        <v>1</v>
      </c>
    </row>
    <row r="207" spans="1:27" ht="12.75" x14ac:dyDescent="0.2">
      <c r="A207" s="1">
        <v>44346.839170844905</v>
      </c>
      <c r="B207" s="2" t="s">
        <v>1648</v>
      </c>
      <c r="D207" s="2" t="s">
        <v>48</v>
      </c>
      <c r="F207" s="3" t="s">
        <v>1649</v>
      </c>
      <c r="G207" s="4" t="s">
        <v>8147</v>
      </c>
      <c r="H207" s="2" t="s">
        <v>1650</v>
      </c>
      <c r="K207" s="2" t="s">
        <v>1651</v>
      </c>
      <c r="L207" s="2">
        <v>1023003030</v>
      </c>
      <c r="N207" s="2" t="s">
        <v>1652</v>
      </c>
      <c r="P207" s="2" t="s">
        <v>1653</v>
      </c>
      <c r="R207" s="4"/>
      <c r="S207" s="2">
        <v>832</v>
      </c>
      <c r="T207" s="2" t="s">
        <v>1638</v>
      </c>
      <c r="U207" s="2" t="s">
        <v>1655</v>
      </c>
      <c r="V207" s="2" t="s">
        <v>56</v>
      </c>
      <c r="W207" s="2" t="str">
        <f>VLOOKUP(  G207, Countries!A:H,8,FALSE)</f>
        <v>94279771-0dd8-44b8-955b-275714b1489b</v>
      </c>
      <c r="X207" s="2" t="str">
        <f>VLOOKUP(D207,Entity_types!A:F,6,FALSE)</f>
        <v>0d51a686-652b-478f-9502-50b11abafa54</v>
      </c>
      <c r="Z207" s="4">
        <f t="shared" si="6"/>
        <v>1</v>
      </c>
      <c r="AA207" s="4">
        <f t="shared" si="7"/>
        <v>1</v>
      </c>
    </row>
    <row r="208" spans="1:27" ht="12.75" x14ac:dyDescent="0.2">
      <c r="A208" s="1">
        <v>44346.83919993056</v>
      </c>
      <c r="B208" s="2" t="s">
        <v>1656</v>
      </c>
      <c r="D208" s="2" t="s">
        <v>48</v>
      </c>
      <c r="F208" s="3" t="s">
        <v>1657</v>
      </c>
      <c r="G208" s="4" t="s">
        <v>8147</v>
      </c>
      <c r="H208" s="2" t="s">
        <v>1658</v>
      </c>
      <c r="K208" s="2" t="s">
        <v>1659</v>
      </c>
      <c r="L208" s="2">
        <v>2799113657</v>
      </c>
      <c r="N208" s="2" t="s">
        <v>1660</v>
      </c>
      <c r="P208" s="2" t="s">
        <v>1661</v>
      </c>
      <c r="R208" s="4"/>
      <c r="S208" s="2">
        <v>495</v>
      </c>
      <c r="T208" s="2" t="s">
        <v>1646</v>
      </c>
      <c r="U208" s="2" t="s">
        <v>1663</v>
      </c>
      <c r="V208" s="2" t="s">
        <v>56</v>
      </c>
      <c r="W208" s="2" t="str">
        <f>VLOOKUP(  G208, Countries!A:H,8,FALSE)</f>
        <v>94279771-0dd8-44b8-955b-275714b1489b</v>
      </c>
      <c r="X208" s="2" t="str">
        <f>VLOOKUP(D208,Entity_types!A:F,6,FALSE)</f>
        <v>0d51a686-652b-478f-9502-50b11abafa54</v>
      </c>
      <c r="Z208" s="4">
        <f t="shared" si="6"/>
        <v>1</v>
      </c>
      <c r="AA208" s="4">
        <f t="shared" si="7"/>
        <v>1</v>
      </c>
    </row>
    <row r="209" spans="1:27" ht="12.75" x14ac:dyDescent="0.2">
      <c r="A209" s="1">
        <v>44346.839227546297</v>
      </c>
      <c r="B209" s="2" t="s">
        <v>1664</v>
      </c>
      <c r="D209" s="2" t="s">
        <v>48</v>
      </c>
      <c r="F209" s="3" t="s">
        <v>1665</v>
      </c>
      <c r="G209" s="4" t="s">
        <v>8147</v>
      </c>
      <c r="H209" s="2" t="s">
        <v>1666</v>
      </c>
      <c r="K209" s="2" t="s">
        <v>1667</v>
      </c>
      <c r="L209" s="2">
        <v>1022002871</v>
      </c>
      <c r="N209" s="2" t="s">
        <v>1668</v>
      </c>
      <c r="P209" s="2" t="s">
        <v>1669</v>
      </c>
      <c r="R209" s="4"/>
      <c r="S209" s="2">
        <v>847</v>
      </c>
      <c r="T209" s="2" t="s">
        <v>1654</v>
      </c>
      <c r="U209" s="2" t="s">
        <v>1671</v>
      </c>
      <c r="V209" s="2" t="s">
        <v>56</v>
      </c>
      <c r="W209" s="2" t="str">
        <f>VLOOKUP(  G209, Countries!A:H,8,FALSE)</f>
        <v>94279771-0dd8-44b8-955b-275714b1489b</v>
      </c>
      <c r="X209" s="2" t="str">
        <f>VLOOKUP(D209,Entity_types!A:F,6,FALSE)</f>
        <v>0d51a686-652b-478f-9502-50b11abafa54</v>
      </c>
      <c r="Z209" s="4">
        <f t="shared" si="6"/>
        <v>1</v>
      </c>
      <c r="AA209" s="4">
        <f t="shared" si="7"/>
        <v>1</v>
      </c>
    </row>
    <row r="210" spans="1:27" ht="12.75" x14ac:dyDescent="0.2">
      <c r="A210" s="1">
        <v>44346.839254907405</v>
      </c>
      <c r="B210" s="2" t="s">
        <v>1672</v>
      </c>
      <c r="D210" s="2" t="s">
        <v>48</v>
      </c>
      <c r="F210" s="3" t="s">
        <v>1673</v>
      </c>
      <c r="G210" s="4" t="s">
        <v>8147</v>
      </c>
      <c r="H210" s="2" t="s">
        <v>1674</v>
      </c>
      <c r="K210" s="2" t="s">
        <v>1675</v>
      </c>
      <c r="L210" s="2">
        <v>37460073336</v>
      </c>
      <c r="N210" s="2" t="s">
        <v>1676</v>
      </c>
      <c r="P210" s="2" t="s">
        <v>1677</v>
      </c>
      <c r="R210" s="4"/>
      <c r="S210" s="2">
        <v>851</v>
      </c>
      <c r="T210" s="2" t="s">
        <v>1662</v>
      </c>
      <c r="U210" s="2" t="s">
        <v>1679</v>
      </c>
      <c r="V210" s="2" t="s">
        <v>56</v>
      </c>
      <c r="W210" s="2" t="str">
        <f>VLOOKUP(  G210, Countries!A:H,8,FALSE)</f>
        <v>94279771-0dd8-44b8-955b-275714b1489b</v>
      </c>
      <c r="X210" s="2" t="str">
        <f>VLOOKUP(D210,Entity_types!A:F,6,FALSE)</f>
        <v>0d51a686-652b-478f-9502-50b11abafa54</v>
      </c>
      <c r="Z210" s="4">
        <f t="shared" si="6"/>
        <v>1</v>
      </c>
      <c r="AA210" s="4">
        <f t="shared" si="7"/>
        <v>1</v>
      </c>
    </row>
    <row r="211" spans="1:27" ht="12.75" x14ac:dyDescent="0.2">
      <c r="A211" s="1">
        <v>44346.839284733796</v>
      </c>
      <c r="B211" s="2" t="s">
        <v>1680</v>
      </c>
      <c r="D211" s="2" t="s">
        <v>48</v>
      </c>
      <c r="F211" s="3" t="s">
        <v>1681</v>
      </c>
      <c r="G211" s="4" t="s">
        <v>8147</v>
      </c>
      <c r="H211" s="2" t="s">
        <v>1682</v>
      </c>
      <c r="K211" s="2" t="s">
        <v>1683</v>
      </c>
      <c r="L211" s="2">
        <v>1013003507</v>
      </c>
      <c r="N211" s="2" t="s">
        <v>1684</v>
      </c>
      <c r="P211" s="2" t="s">
        <v>1685</v>
      </c>
      <c r="R211" s="4"/>
      <c r="S211" s="2">
        <v>849</v>
      </c>
      <c r="T211" s="2" t="s">
        <v>1670</v>
      </c>
      <c r="U211" s="2" t="s">
        <v>1687</v>
      </c>
      <c r="V211" s="2" t="s">
        <v>56</v>
      </c>
      <c r="W211" s="2" t="str">
        <f>VLOOKUP(  G211, Countries!A:H,8,FALSE)</f>
        <v>94279771-0dd8-44b8-955b-275714b1489b</v>
      </c>
      <c r="X211" s="2" t="str">
        <f>VLOOKUP(D211,Entity_types!A:F,6,FALSE)</f>
        <v>0d51a686-652b-478f-9502-50b11abafa54</v>
      </c>
      <c r="Z211" s="4">
        <f t="shared" si="6"/>
        <v>1</v>
      </c>
      <c r="AA211" s="4">
        <f t="shared" si="7"/>
        <v>1</v>
      </c>
    </row>
    <row r="212" spans="1:27" ht="12.75" x14ac:dyDescent="0.2">
      <c r="A212" s="1">
        <v>44346.839314421297</v>
      </c>
      <c r="B212" s="2" t="s">
        <v>1688</v>
      </c>
      <c r="D212" s="2" t="s">
        <v>48</v>
      </c>
      <c r="F212" s="3" t="s">
        <v>1689</v>
      </c>
      <c r="G212" s="4" t="s">
        <v>8147</v>
      </c>
      <c r="H212" s="2" t="s">
        <v>1690</v>
      </c>
      <c r="K212" s="2" t="s">
        <v>1691</v>
      </c>
      <c r="L212" s="2">
        <v>1010007312</v>
      </c>
      <c r="N212" s="2" t="s">
        <v>1692</v>
      </c>
      <c r="P212" s="2" t="s">
        <v>1693</v>
      </c>
      <c r="R212" s="4"/>
      <c r="S212" s="2">
        <v>839</v>
      </c>
      <c r="T212" s="2" t="s">
        <v>1678</v>
      </c>
      <c r="U212" s="2" t="s">
        <v>1695</v>
      </c>
      <c r="V212" s="2" t="s">
        <v>56</v>
      </c>
      <c r="W212" s="2" t="str">
        <f>VLOOKUP(  G212, Countries!A:H,8,FALSE)</f>
        <v>94279771-0dd8-44b8-955b-275714b1489b</v>
      </c>
      <c r="X212" s="2" t="str">
        <f>VLOOKUP(D212,Entity_types!A:F,6,FALSE)</f>
        <v>0d51a686-652b-478f-9502-50b11abafa54</v>
      </c>
      <c r="Z212" s="4">
        <f t="shared" si="6"/>
        <v>1</v>
      </c>
      <c r="AA212" s="4">
        <f t="shared" si="7"/>
        <v>1</v>
      </c>
    </row>
    <row r="213" spans="1:27" ht="12.75" x14ac:dyDescent="0.2">
      <c r="A213" s="1">
        <v>44346.839343402782</v>
      </c>
      <c r="B213" s="2" t="s">
        <v>1696</v>
      </c>
      <c r="D213" s="2" t="s">
        <v>48</v>
      </c>
      <c r="F213" s="3" t="s">
        <v>1697</v>
      </c>
      <c r="G213" s="4" t="s">
        <v>8147</v>
      </c>
      <c r="H213" s="2" t="s">
        <v>1698</v>
      </c>
      <c r="K213" s="2">
        <v>1012016035</v>
      </c>
      <c r="L213" s="2" t="s">
        <v>1699</v>
      </c>
      <c r="N213" s="2" t="s">
        <v>1700</v>
      </c>
      <c r="P213" s="2" t="s">
        <v>1701</v>
      </c>
      <c r="R213" s="4"/>
      <c r="S213" s="2">
        <v>852</v>
      </c>
      <c r="T213" s="2" t="s">
        <v>1686</v>
      </c>
      <c r="U213" s="2" t="s">
        <v>1703</v>
      </c>
      <c r="V213" s="2" t="s">
        <v>56</v>
      </c>
      <c r="W213" s="2" t="str">
        <f>VLOOKUP(  G213, Countries!A:H,8,FALSE)</f>
        <v>94279771-0dd8-44b8-955b-275714b1489b</v>
      </c>
      <c r="X213" s="2" t="str">
        <f>VLOOKUP(D213,Entity_types!A:F,6,FALSE)</f>
        <v>0d51a686-652b-478f-9502-50b11abafa54</v>
      </c>
      <c r="Z213" s="4">
        <f t="shared" si="6"/>
        <v>1</v>
      </c>
      <c r="AA213" s="4">
        <f t="shared" si="7"/>
        <v>1</v>
      </c>
    </row>
    <row r="214" spans="1:27" ht="12.75" x14ac:dyDescent="0.2">
      <c r="A214" s="1">
        <v>44346.839376087963</v>
      </c>
      <c r="B214" s="2" t="s">
        <v>1704</v>
      </c>
      <c r="D214" s="2" t="s">
        <v>48</v>
      </c>
      <c r="F214" s="3" t="s">
        <v>1705</v>
      </c>
      <c r="G214" s="4" t="s">
        <v>8147</v>
      </c>
      <c r="H214" s="2" t="s">
        <v>1706</v>
      </c>
      <c r="K214" s="2" t="s">
        <v>1707</v>
      </c>
      <c r="L214" s="2">
        <v>1008010904</v>
      </c>
      <c r="N214" s="2" t="s">
        <v>1708</v>
      </c>
      <c r="P214" s="2" t="s">
        <v>1709</v>
      </c>
      <c r="R214" s="4"/>
      <c r="S214" s="2">
        <v>827</v>
      </c>
      <c r="T214" s="2" t="s">
        <v>1694</v>
      </c>
      <c r="U214" s="2" t="s">
        <v>1711</v>
      </c>
      <c r="V214" s="2" t="s">
        <v>56</v>
      </c>
      <c r="W214" s="2" t="str">
        <f>VLOOKUP(  G214, Countries!A:H,8,FALSE)</f>
        <v>94279771-0dd8-44b8-955b-275714b1489b</v>
      </c>
      <c r="X214" s="2" t="str">
        <f>VLOOKUP(D214,Entity_types!A:F,6,FALSE)</f>
        <v>0d51a686-652b-478f-9502-50b11abafa54</v>
      </c>
      <c r="Z214" s="4">
        <f t="shared" si="6"/>
        <v>1</v>
      </c>
      <c r="AA214" s="4">
        <f t="shared" si="7"/>
        <v>1</v>
      </c>
    </row>
    <row r="215" spans="1:27" ht="12.75" x14ac:dyDescent="0.2">
      <c r="A215" s="1">
        <v>44346.83940409722</v>
      </c>
      <c r="B215" s="2" t="s">
        <v>1712</v>
      </c>
      <c r="D215" s="2" t="s">
        <v>48</v>
      </c>
      <c r="F215" s="3" t="s">
        <v>1713</v>
      </c>
      <c r="G215" s="4" t="s">
        <v>8147</v>
      </c>
      <c r="H215" s="2" t="s">
        <v>1714</v>
      </c>
      <c r="K215" s="2" t="s">
        <v>1715</v>
      </c>
      <c r="L215" s="2">
        <v>35001026643</v>
      </c>
      <c r="N215" s="2" t="s">
        <v>1716</v>
      </c>
      <c r="P215" s="2" t="s">
        <v>1717</v>
      </c>
      <c r="R215" s="4"/>
      <c r="S215" s="2">
        <v>537</v>
      </c>
      <c r="T215" s="2" t="s">
        <v>1702</v>
      </c>
      <c r="U215" s="2" t="s">
        <v>1719</v>
      </c>
      <c r="V215" s="2" t="s">
        <v>56</v>
      </c>
      <c r="W215" s="2" t="str">
        <f>VLOOKUP(  G215, Countries!A:H,8,FALSE)</f>
        <v>94279771-0dd8-44b8-955b-275714b1489b</v>
      </c>
      <c r="X215" s="2" t="str">
        <f>VLOOKUP(D215,Entity_types!A:F,6,FALSE)</f>
        <v>0d51a686-652b-478f-9502-50b11abafa54</v>
      </c>
      <c r="Z215" s="4">
        <f t="shared" si="6"/>
        <v>1</v>
      </c>
      <c r="AA215" s="4">
        <f t="shared" si="7"/>
        <v>1</v>
      </c>
    </row>
    <row r="216" spans="1:27" ht="12.75" x14ac:dyDescent="0.2">
      <c r="A216" s="1">
        <v>44346.83943472222</v>
      </c>
      <c r="B216" s="2" t="s">
        <v>1720</v>
      </c>
      <c r="D216" s="2" t="s">
        <v>48</v>
      </c>
      <c r="F216" s="3" t="s">
        <v>1721</v>
      </c>
      <c r="G216" s="4" t="s">
        <v>8147</v>
      </c>
      <c r="H216" s="2" t="s">
        <v>1722</v>
      </c>
      <c r="K216" s="2" t="s">
        <v>1723</v>
      </c>
      <c r="L216" s="2">
        <v>62001040296</v>
      </c>
      <c r="N216" s="2" t="s">
        <v>1724</v>
      </c>
      <c r="P216" s="2" t="s">
        <v>1725</v>
      </c>
      <c r="R216" s="4"/>
      <c r="S216" s="2">
        <v>855</v>
      </c>
      <c r="T216" s="2" t="s">
        <v>1710</v>
      </c>
      <c r="U216" s="2" t="s">
        <v>1727</v>
      </c>
      <c r="V216" s="2" t="s">
        <v>56</v>
      </c>
      <c r="W216" s="2" t="str">
        <f>VLOOKUP(  G216, Countries!A:H,8,FALSE)</f>
        <v>94279771-0dd8-44b8-955b-275714b1489b</v>
      </c>
      <c r="X216" s="2" t="str">
        <f>VLOOKUP(D216,Entity_types!A:F,6,FALSE)</f>
        <v>0d51a686-652b-478f-9502-50b11abafa54</v>
      </c>
      <c r="Z216" s="4">
        <f t="shared" si="6"/>
        <v>1</v>
      </c>
      <c r="AA216" s="4">
        <f t="shared" si="7"/>
        <v>1</v>
      </c>
    </row>
    <row r="217" spans="1:27" ht="12.75" x14ac:dyDescent="0.2">
      <c r="A217" s="1">
        <v>44346.839462361109</v>
      </c>
      <c r="B217" s="2" t="s">
        <v>1728</v>
      </c>
      <c r="D217" s="2" t="s">
        <v>48</v>
      </c>
      <c r="F217" s="3" t="s">
        <v>1729</v>
      </c>
      <c r="G217" s="4" t="s">
        <v>8147</v>
      </c>
      <c r="H217" s="2" t="s">
        <v>1730</v>
      </c>
      <c r="K217" s="2" t="s">
        <v>1731</v>
      </c>
      <c r="L217" s="2">
        <v>16001001018</v>
      </c>
      <c r="N217" s="2" t="s">
        <v>1732</v>
      </c>
      <c r="P217" s="2" t="s">
        <v>1733</v>
      </c>
      <c r="R217" s="4"/>
      <c r="S217" s="2">
        <v>25</v>
      </c>
      <c r="T217" s="2" t="s">
        <v>1718</v>
      </c>
      <c r="U217" s="2" t="s">
        <v>1735</v>
      </c>
      <c r="V217" s="2" t="s">
        <v>56</v>
      </c>
      <c r="W217" s="2" t="str">
        <f>VLOOKUP(  G217, Countries!A:H,8,FALSE)</f>
        <v>94279771-0dd8-44b8-955b-275714b1489b</v>
      </c>
      <c r="X217" s="2" t="str">
        <f>VLOOKUP(D217,Entity_types!A:F,6,FALSE)</f>
        <v>0d51a686-652b-478f-9502-50b11abafa54</v>
      </c>
      <c r="Z217" s="4">
        <f t="shared" si="6"/>
        <v>1</v>
      </c>
      <c r="AA217" s="4">
        <f t="shared" si="7"/>
        <v>1</v>
      </c>
    </row>
    <row r="218" spans="1:27" ht="12.75" x14ac:dyDescent="0.2">
      <c r="A218" s="1">
        <v>44346.839492199069</v>
      </c>
      <c r="B218" s="2" t="s">
        <v>1736</v>
      </c>
      <c r="D218" s="2" t="s">
        <v>48</v>
      </c>
      <c r="F218" s="3" t="s">
        <v>1737</v>
      </c>
      <c r="G218" s="4" t="s">
        <v>8147</v>
      </c>
      <c r="H218" s="2" t="s">
        <v>1738</v>
      </c>
      <c r="K218" s="2" t="s">
        <v>1739</v>
      </c>
      <c r="L218" s="2">
        <v>41001008446</v>
      </c>
      <c r="N218" s="2" t="s">
        <v>1740</v>
      </c>
      <c r="P218" s="2" t="s">
        <v>1741</v>
      </c>
      <c r="R218" s="4"/>
      <c r="S218" s="2">
        <v>859</v>
      </c>
      <c r="T218" s="2" t="s">
        <v>1726</v>
      </c>
      <c r="U218" s="2" t="s">
        <v>1743</v>
      </c>
      <c r="V218" s="2" t="s">
        <v>56</v>
      </c>
      <c r="W218" s="2" t="str">
        <f>VLOOKUP(  G218, Countries!A:H,8,FALSE)</f>
        <v>94279771-0dd8-44b8-955b-275714b1489b</v>
      </c>
      <c r="X218" s="2" t="str">
        <f>VLOOKUP(D218,Entity_types!A:F,6,FALSE)</f>
        <v>0d51a686-652b-478f-9502-50b11abafa54</v>
      </c>
      <c r="Z218" s="4">
        <f t="shared" si="6"/>
        <v>1</v>
      </c>
      <c r="AA218" s="4">
        <f t="shared" si="7"/>
        <v>1</v>
      </c>
    </row>
    <row r="219" spans="1:27" ht="12.75" x14ac:dyDescent="0.2">
      <c r="A219" s="1">
        <v>44346.839519988425</v>
      </c>
      <c r="B219" s="2" t="s">
        <v>1744</v>
      </c>
      <c r="D219" s="2" t="s">
        <v>48</v>
      </c>
      <c r="F219" s="3" t="s">
        <v>1745</v>
      </c>
      <c r="G219" s="4" t="s">
        <v>8147</v>
      </c>
      <c r="H219" s="2" t="s">
        <v>1746</v>
      </c>
      <c r="K219" s="2" t="s">
        <v>1747</v>
      </c>
      <c r="L219" s="2">
        <v>61002004725</v>
      </c>
      <c r="N219" s="2" t="s">
        <v>1748</v>
      </c>
      <c r="P219" s="2" t="s">
        <v>1749</v>
      </c>
      <c r="R219" s="4"/>
      <c r="S219" s="2">
        <v>843</v>
      </c>
      <c r="T219" s="2" t="s">
        <v>1734</v>
      </c>
      <c r="U219" s="2" t="s">
        <v>1751</v>
      </c>
      <c r="V219" s="2" t="s">
        <v>56</v>
      </c>
      <c r="W219" s="2" t="str">
        <f>VLOOKUP(  G219, Countries!A:H,8,FALSE)</f>
        <v>94279771-0dd8-44b8-955b-275714b1489b</v>
      </c>
      <c r="X219" s="2" t="str">
        <f>VLOOKUP(D219,Entity_types!A:F,6,FALSE)</f>
        <v>0d51a686-652b-478f-9502-50b11abafa54</v>
      </c>
      <c r="Z219" s="4">
        <f t="shared" si="6"/>
        <v>1</v>
      </c>
      <c r="AA219" s="4">
        <f t="shared" si="7"/>
        <v>1</v>
      </c>
    </row>
    <row r="220" spans="1:27" ht="12.75" x14ac:dyDescent="0.2">
      <c r="A220" s="1">
        <v>44346.839545972223</v>
      </c>
      <c r="B220" s="2" t="s">
        <v>1752</v>
      </c>
      <c r="D220" s="2" t="s">
        <v>48</v>
      </c>
      <c r="F220" s="3" t="s">
        <v>1753</v>
      </c>
      <c r="G220" s="4" t="s">
        <v>8147</v>
      </c>
      <c r="H220" s="2" t="s">
        <v>1754</v>
      </c>
      <c r="K220" s="2" t="s">
        <v>1755</v>
      </c>
      <c r="L220" s="2">
        <v>61004012924</v>
      </c>
      <c r="N220" s="2" t="s">
        <v>1756</v>
      </c>
      <c r="P220" s="2" t="s">
        <v>1757</v>
      </c>
      <c r="R220" s="4"/>
      <c r="S220" s="2">
        <v>861</v>
      </c>
      <c r="T220" s="2" t="s">
        <v>1742</v>
      </c>
      <c r="U220" s="2" t="s">
        <v>1759</v>
      </c>
      <c r="V220" s="2" t="s">
        <v>56</v>
      </c>
      <c r="W220" s="2" t="str">
        <f>VLOOKUP(  G220, Countries!A:H,8,FALSE)</f>
        <v>94279771-0dd8-44b8-955b-275714b1489b</v>
      </c>
      <c r="X220" s="2" t="str">
        <f>VLOOKUP(D220,Entity_types!A:F,6,FALSE)</f>
        <v>0d51a686-652b-478f-9502-50b11abafa54</v>
      </c>
      <c r="Z220" s="4">
        <f t="shared" si="6"/>
        <v>1</v>
      </c>
      <c r="AA220" s="4">
        <f t="shared" si="7"/>
        <v>1</v>
      </c>
    </row>
    <row r="221" spans="1:27" ht="12.75" x14ac:dyDescent="0.2">
      <c r="A221" s="1">
        <v>44346.839573969904</v>
      </c>
      <c r="B221" s="2" t="s">
        <v>1760</v>
      </c>
      <c r="D221" s="2" t="s">
        <v>48</v>
      </c>
      <c r="F221" s="3" t="s">
        <v>1761</v>
      </c>
      <c r="G221" s="4" t="s">
        <v>8147</v>
      </c>
      <c r="H221" s="2" t="s">
        <v>1762</v>
      </c>
      <c r="K221" s="2" t="s">
        <v>1763</v>
      </c>
      <c r="L221" s="2">
        <v>61007002027</v>
      </c>
      <c r="N221" s="2" t="s">
        <v>1764</v>
      </c>
      <c r="P221" s="2" t="s">
        <v>1765</v>
      </c>
      <c r="R221" s="4"/>
      <c r="S221" s="2">
        <v>860</v>
      </c>
      <c r="T221" s="2" t="s">
        <v>1750</v>
      </c>
      <c r="U221" s="2" t="s">
        <v>1767</v>
      </c>
      <c r="V221" s="2" t="s">
        <v>56</v>
      </c>
      <c r="W221" s="2" t="str">
        <f>VLOOKUP(  G221, Countries!A:H,8,FALSE)</f>
        <v>94279771-0dd8-44b8-955b-275714b1489b</v>
      </c>
      <c r="X221" s="2" t="str">
        <f>VLOOKUP(D221,Entity_types!A:F,6,FALSE)</f>
        <v>0d51a686-652b-478f-9502-50b11abafa54</v>
      </c>
      <c r="Z221" s="4">
        <f t="shared" si="6"/>
        <v>1</v>
      </c>
      <c r="AA221" s="4">
        <f t="shared" si="7"/>
        <v>1</v>
      </c>
    </row>
    <row r="222" spans="1:27" ht="12.75" x14ac:dyDescent="0.2">
      <c r="A222" s="1">
        <v>44346.839600590276</v>
      </c>
      <c r="B222" s="2" t="s">
        <v>1768</v>
      </c>
      <c r="D222" s="2" t="s">
        <v>48</v>
      </c>
      <c r="F222" s="3" t="s">
        <v>1769</v>
      </c>
      <c r="G222" s="4" t="s">
        <v>8147</v>
      </c>
      <c r="H222" s="2" t="s">
        <v>1770</v>
      </c>
      <c r="K222" s="2" t="s">
        <v>1771</v>
      </c>
      <c r="L222" s="2">
        <v>61006011559</v>
      </c>
      <c r="N222" s="2" t="s">
        <v>1772</v>
      </c>
      <c r="P222" s="2" t="s">
        <v>1773</v>
      </c>
      <c r="R222" s="4"/>
      <c r="S222" s="2">
        <v>834</v>
      </c>
      <c r="T222" s="2" t="s">
        <v>1758</v>
      </c>
      <c r="U222" s="2" t="s">
        <v>1775</v>
      </c>
      <c r="V222" s="2" t="s">
        <v>56</v>
      </c>
      <c r="W222" s="2" t="str">
        <f>VLOOKUP(  G222, Countries!A:H,8,FALSE)</f>
        <v>94279771-0dd8-44b8-955b-275714b1489b</v>
      </c>
      <c r="X222" s="2" t="str">
        <f>VLOOKUP(D222,Entity_types!A:F,6,FALSE)</f>
        <v>0d51a686-652b-478f-9502-50b11abafa54</v>
      </c>
      <c r="Z222" s="4">
        <f t="shared" si="6"/>
        <v>1</v>
      </c>
      <c r="AA222" s="4">
        <f t="shared" si="7"/>
        <v>1</v>
      </c>
    </row>
    <row r="223" spans="1:27" ht="12.75" x14ac:dyDescent="0.2">
      <c r="A223" s="1">
        <v>44346.839628634261</v>
      </c>
      <c r="B223" s="2" t="s">
        <v>1776</v>
      </c>
      <c r="D223" s="2" t="s">
        <v>48</v>
      </c>
      <c r="F223" s="3" t="s">
        <v>1777</v>
      </c>
      <c r="G223" s="4" t="s">
        <v>8147</v>
      </c>
      <c r="H223" s="2" t="s">
        <v>1778</v>
      </c>
      <c r="K223" s="2" t="s">
        <v>1779</v>
      </c>
      <c r="L223" s="2">
        <v>62006055227</v>
      </c>
      <c r="N223" s="2" t="s">
        <v>1780</v>
      </c>
      <c r="P223" s="2" t="s">
        <v>1781</v>
      </c>
      <c r="R223" s="4"/>
      <c r="S223" s="2">
        <v>334</v>
      </c>
      <c r="T223" s="2" t="s">
        <v>1766</v>
      </c>
      <c r="U223" s="2" t="s">
        <v>1783</v>
      </c>
      <c r="V223" s="2" t="s">
        <v>56</v>
      </c>
      <c r="W223" s="2" t="str">
        <f>VLOOKUP(  G223, Countries!A:H,8,FALSE)</f>
        <v>94279771-0dd8-44b8-955b-275714b1489b</v>
      </c>
      <c r="X223" s="2" t="str">
        <f>VLOOKUP(D223,Entity_types!A:F,6,FALSE)</f>
        <v>0d51a686-652b-478f-9502-50b11abafa54</v>
      </c>
      <c r="Z223" s="4">
        <f t="shared" si="6"/>
        <v>1</v>
      </c>
      <c r="AA223" s="4">
        <f t="shared" si="7"/>
        <v>1</v>
      </c>
    </row>
    <row r="224" spans="1:27" ht="12.75" x14ac:dyDescent="0.2">
      <c r="A224" s="1">
        <v>44346.839659467594</v>
      </c>
      <c r="B224" s="2" t="s">
        <v>1784</v>
      </c>
      <c r="D224" s="2" t="s">
        <v>48</v>
      </c>
      <c r="F224" s="3" t="s">
        <v>1785</v>
      </c>
      <c r="G224" s="4" t="s">
        <v>8147</v>
      </c>
      <c r="H224" s="2" t="s">
        <v>1786</v>
      </c>
      <c r="K224" s="2" t="s">
        <v>1787</v>
      </c>
      <c r="L224" s="2">
        <v>1020000517</v>
      </c>
      <c r="N224" s="2" t="s">
        <v>1788</v>
      </c>
      <c r="P224" s="2" t="s">
        <v>1789</v>
      </c>
      <c r="R224" s="4"/>
      <c r="S224" s="2">
        <v>877</v>
      </c>
      <c r="T224" s="2" t="s">
        <v>1774</v>
      </c>
      <c r="U224" s="2" t="s">
        <v>1791</v>
      </c>
      <c r="V224" s="2" t="s">
        <v>56</v>
      </c>
      <c r="W224" s="2" t="str">
        <f>VLOOKUP(  G224, Countries!A:H,8,FALSE)</f>
        <v>94279771-0dd8-44b8-955b-275714b1489b</v>
      </c>
      <c r="X224" s="2" t="str">
        <f>VLOOKUP(D224,Entity_types!A:F,6,FALSE)</f>
        <v>0d51a686-652b-478f-9502-50b11abafa54</v>
      </c>
      <c r="Z224" s="4">
        <f t="shared" si="6"/>
        <v>1</v>
      </c>
      <c r="AA224" s="4">
        <f t="shared" si="7"/>
        <v>1</v>
      </c>
    </row>
    <row r="225" spans="1:27" ht="12.75" x14ac:dyDescent="0.2">
      <c r="A225" s="1">
        <v>44346.839689953704</v>
      </c>
      <c r="B225" s="2" t="s">
        <v>1792</v>
      </c>
      <c r="D225" s="2" t="s">
        <v>48</v>
      </c>
      <c r="F225" s="3" t="s">
        <v>1793</v>
      </c>
      <c r="G225" s="4" t="s">
        <v>8147</v>
      </c>
      <c r="H225" s="2" t="s">
        <v>1794</v>
      </c>
      <c r="K225" s="2" t="s">
        <v>1795</v>
      </c>
      <c r="L225" s="2">
        <v>1491018407</v>
      </c>
      <c r="N225" s="2" t="s">
        <v>1796</v>
      </c>
      <c r="P225" s="2" t="s">
        <v>1797</v>
      </c>
      <c r="R225" s="4"/>
      <c r="S225" s="2">
        <v>880</v>
      </c>
      <c r="T225" s="2" t="s">
        <v>1782</v>
      </c>
      <c r="U225" s="2" t="s">
        <v>1799</v>
      </c>
      <c r="V225" s="2" t="s">
        <v>56</v>
      </c>
      <c r="W225" s="2" t="str">
        <f>VLOOKUP(  G225, Countries!A:H,8,FALSE)</f>
        <v>94279771-0dd8-44b8-955b-275714b1489b</v>
      </c>
      <c r="X225" s="2" t="str">
        <f>VLOOKUP(D225,Entity_types!A:F,6,FALSE)</f>
        <v>0d51a686-652b-478f-9502-50b11abafa54</v>
      </c>
      <c r="Z225" s="4">
        <f t="shared" si="6"/>
        <v>1</v>
      </c>
      <c r="AA225" s="4">
        <f t="shared" si="7"/>
        <v>1</v>
      </c>
    </row>
    <row r="226" spans="1:27" ht="12.75" x14ac:dyDescent="0.2">
      <c r="A226" s="1">
        <v>44346.839721215278</v>
      </c>
      <c r="B226" s="2" t="s">
        <v>1800</v>
      </c>
      <c r="D226" s="2" t="s">
        <v>96</v>
      </c>
      <c r="F226" s="3" t="s">
        <v>1801</v>
      </c>
      <c r="G226" s="4" t="s">
        <v>8147</v>
      </c>
      <c r="H226" s="2" t="s">
        <v>1802</v>
      </c>
      <c r="K226" s="2" t="s">
        <v>1803</v>
      </c>
      <c r="L226" s="2">
        <v>1004009862</v>
      </c>
      <c r="N226" s="2" t="s">
        <v>1804</v>
      </c>
      <c r="P226" s="2" t="s">
        <v>1805</v>
      </c>
      <c r="R226" s="4"/>
      <c r="S226" s="2">
        <v>878</v>
      </c>
      <c r="T226" s="2" t="s">
        <v>1790</v>
      </c>
      <c r="U226" s="2" t="s">
        <v>1807</v>
      </c>
      <c r="V226" s="2" t="s">
        <v>56</v>
      </c>
      <c r="W226" s="2" t="str">
        <f>VLOOKUP(  G226, Countries!A:H,8,FALSE)</f>
        <v>94279771-0dd8-44b8-955b-275714b1489b</v>
      </c>
      <c r="X226" s="2" t="str">
        <f>VLOOKUP(D226,Entity_types!A:F,6,FALSE)</f>
        <v>ec8c01a4-0fe9-424e-b08d-3bc252e7ac53</v>
      </c>
      <c r="Z226" s="4">
        <f t="shared" si="6"/>
        <v>1</v>
      </c>
      <c r="AA226" s="4">
        <f t="shared" si="7"/>
        <v>1</v>
      </c>
    </row>
    <row r="227" spans="1:27" ht="12.75" x14ac:dyDescent="0.2">
      <c r="A227" s="1">
        <v>44346.839746793979</v>
      </c>
      <c r="B227" s="2" t="s">
        <v>1808</v>
      </c>
      <c r="D227" s="2" t="s">
        <v>48</v>
      </c>
      <c r="F227" s="3" t="s">
        <v>1809</v>
      </c>
      <c r="G227" s="4" t="s">
        <v>8147</v>
      </c>
      <c r="H227" s="2" t="s">
        <v>1810</v>
      </c>
      <c r="K227" s="2" t="s">
        <v>1811</v>
      </c>
      <c r="L227" s="2">
        <v>1002011178</v>
      </c>
      <c r="N227" s="2" t="s">
        <v>1812</v>
      </c>
      <c r="P227" s="2" t="s">
        <v>1813</v>
      </c>
      <c r="R227" s="4"/>
      <c r="S227" s="2">
        <v>881</v>
      </c>
      <c r="T227" s="2" t="s">
        <v>1798</v>
      </c>
      <c r="U227" s="2" t="s">
        <v>1815</v>
      </c>
      <c r="V227" s="2" t="s">
        <v>56</v>
      </c>
      <c r="W227" s="2" t="str">
        <f>VLOOKUP(  G227, Countries!A:H,8,FALSE)</f>
        <v>94279771-0dd8-44b8-955b-275714b1489b</v>
      </c>
      <c r="X227" s="2" t="str">
        <f>VLOOKUP(D227,Entity_types!A:F,6,FALSE)</f>
        <v>0d51a686-652b-478f-9502-50b11abafa54</v>
      </c>
      <c r="Z227" s="4">
        <f t="shared" si="6"/>
        <v>1</v>
      </c>
      <c r="AA227" s="4">
        <f t="shared" si="7"/>
        <v>1</v>
      </c>
    </row>
    <row r="228" spans="1:27" ht="12.75" x14ac:dyDescent="0.2">
      <c r="A228" s="1">
        <v>44346.839771331019</v>
      </c>
      <c r="B228" s="2" t="s">
        <v>1816</v>
      </c>
      <c r="D228" s="2" t="s">
        <v>48</v>
      </c>
      <c r="F228" s="3" t="s">
        <v>1817</v>
      </c>
      <c r="G228" s="4" t="s">
        <v>8147</v>
      </c>
      <c r="H228" s="2" t="s">
        <v>1818</v>
      </c>
      <c r="K228" s="2" t="s">
        <v>1819</v>
      </c>
      <c r="L228" s="2">
        <v>1007010833</v>
      </c>
      <c r="N228" s="2" t="s">
        <v>1820</v>
      </c>
      <c r="P228" s="2" t="s">
        <v>1821</v>
      </c>
      <c r="R228" s="4"/>
      <c r="S228" s="2">
        <v>688</v>
      </c>
      <c r="T228" s="2" t="s">
        <v>1806</v>
      </c>
      <c r="U228" s="2" t="s">
        <v>1823</v>
      </c>
      <c r="V228" s="2" t="s">
        <v>56</v>
      </c>
      <c r="W228" s="2" t="str">
        <f>VLOOKUP(  G228, Countries!A:H,8,FALSE)</f>
        <v>94279771-0dd8-44b8-955b-275714b1489b</v>
      </c>
      <c r="X228" s="2" t="str">
        <f>VLOOKUP(D228,Entity_types!A:F,6,FALSE)</f>
        <v>0d51a686-652b-478f-9502-50b11abafa54</v>
      </c>
      <c r="Z228" s="4">
        <f t="shared" si="6"/>
        <v>1</v>
      </c>
      <c r="AA228" s="4">
        <f t="shared" si="7"/>
        <v>1</v>
      </c>
    </row>
    <row r="229" spans="1:27" ht="12.75" x14ac:dyDescent="0.2">
      <c r="A229" s="1">
        <v>44346.839797071763</v>
      </c>
      <c r="B229" s="2" t="s">
        <v>1824</v>
      </c>
      <c r="D229" s="2" t="s">
        <v>48</v>
      </c>
      <c r="F229" s="3" t="s">
        <v>1825</v>
      </c>
      <c r="G229" s="4" t="s">
        <v>8147</v>
      </c>
      <c r="H229" s="2" t="s">
        <v>1826</v>
      </c>
      <c r="K229" s="2" t="s">
        <v>1827</v>
      </c>
      <c r="L229" s="2">
        <v>61008000134</v>
      </c>
      <c r="N229" s="2" t="s">
        <v>1828</v>
      </c>
      <c r="P229" s="2" t="s">
        <v>1829</v>
      </c>
      <c r="R229" s="4"/>
      <c r="S229" s="2">
        <v>891</v>
      </c>
      <c r="T229" s="2" t="s">
        <v>1814</v>
      </c>
      <c r="U229" s="2" t="s">
        <v>1831</v>
      </c>
      <c r="V229" s="2" t="s">
        <v>56</v>
      </c>
      <c r="W229" s="2" t="str">
        <f>VLOOKUP(  G229, Countries!A:H,8,FALSE)</f>
        <v>94279771-0dd8-44b8-955b-275714b1489b</v>
      </c>
      <c r="X229" s="2" t="str">
        <f>VLOOKUP(D229,Entity_types!A:F,6,FALSE)</f>
        <v>0d51a686-652b-478f-9502-50b11abafa54</v>
      </c>
      <c r="Z229" s="4">
        <f t="shared" si="6"/>
        <v>1</v>
      </c>
      <c r="AA229" s="4">
        <f t="shared" si="7"/>
        <v>1</v>
      </c>
    </row>
    <row r="230" spans="1:27" ht="12.75" x14ac:dyDescent="0.2">
      <c r="A230" s="1">
        <v>44346.839823101851</v>
      </c>
      <c r="B230" s="2" t="s">
        <v>1832</v>
      </c>
      <c r="D230" s="2" t="s">
        <v>48</v>
      </c>
      <c r="F230" s="3" t="s">
        <v>1833</v>
      </c>
      <c r="G230" s="4" t="s">
        <v>8147</v>
      </c>
      <c r="H230" s="2" t="s">
        <v>1834</v>
      </c>
      <c r="K230" s="2" t="s">
        <v>1835</v>
      </c>
      <c r="L230" s="2">
        <v>61002004643</v>
      </c>
      <c r="N230" s="2" t="s">
        <v>1836</v>
      </c>
      <c r="P230" s="2" t="s">
        <v>1837</v>
      </c>
      <c r="R230" s="4"/>
      <c r="S230" s="2">
        <v>844</v>
      </c>
      <c r="T230" s="2" t="s">
        <v>1822</v>
      </c>
      <c r="U230" s="2" t="s">
        <v>1839</v>
      </c>
      <c r="V230" s="2" t="s">
        <v>56</v>
      </c>
      <c r="W230" s="2" t="str">
        <f>VLOOKUP(  G230, Countries!A:H,8,FALSE)</f>
        <v>94279771-0dd8-44b8-955b-275714b1489b</v>
      </c>
      <c r="X230" s="2" t="str">
        <f>VLOOKUP(D230,Entity_types!A:F,6,FALSE)</f>
        <v>0d51a686-652b-478f-9502-50b11abafa54</v>
      </c>
      <c r="Z230" s="4">
        <f t="shared" si="6"/>
        <v>1</v>
      </c>
      <c r="AA230" s="4">
        <f t="shared" si="7"/>
        <v>1</v>
      </c>
    </row>
    <row r="231" spans="1:27" ht="12.75" x14ac:dyDescent="0.2">
      <c r="A231" s="1">
        <v>44346.839848958334</v>
      </c>
      <c r="B231" s="2" t="s">
        <v>1840</v>
      </c>
      <c r="D231" s="2" t="s">
        <v>48</v>
      </c>
      <c r="F231" s="3" t="s">
        <v>1841</v>
      </c>
      <c r="G231" s="4" t="s">
        <v>8147</v>
      </c>
      <c r="H231" s="2" t="s">
        <v>1842</v>
      </c>
      <c r="K231" s="2" t="s">
        <v>1843</v>
      </c>
      <c r="L231" s="2">
        <v>1029006915</v>
      </c>
      <c r="N231" s="2" t="s">
        <v>1844</v>
      </c>
      <c r="P231" s="2" t="s">
        <v>1845</v>
      </c>
      <c r="R231" s="4"/>
      <c r="S231" s="2">
        <v>883</v>
      </c>
      <c r="T231" s="2" t="s">
        <v>1830</v>
      </c>
      <c r="U231" s="2" t="s">
        <v>1847</v>
      </c>
      <c r="V231" s="2" t="s">
        <v>56</v>
      </c>
      <c r="W231" s="2" t="str">
        <f>VLOOKUP(  G231, Countries!A:H,8,FALSE)</f>
        <v>94279771-0dd8-44b8-955b-275714b1489b</v>
      </c>
      <c r="X231" s="2" t="str">
        <f>VLOOKUP(D231,Entity_types!A:F,6,FALSE)</f>
        <v>0d51a686-652b-478f-9502-50b11abafa54</v>
      </c>
      <c r="Z231" s="4">
        <f t="shared" si="6"/>
        <v>1</v>
      </c>
      <c r="AA231" s="4">
        <f t="shared" si="7"/>
        <v>1</v>
      </c>
    </row>
    <row r="232" spans="1:27" ht="12.75" x14ac:dyDescent="0.2">
      <c r="A232" s="1">
        <v>44346.839876493061</v>
      </c>
      <c r="B232" s="2" t="s">
        <v>1848</v>
      </c>
      <c r="D232" s="2" t="s">
        <v>48</v>
      </c>
      <c r="F232" s="3" t="s">
        <v>1849</v>
      </c>
      <c r="G232" s="4" t="s">
        <v>8147</v>
      </c>
      <c r="H232" s="2" t="s">
        <v>1850</v>
      </c>
      <c r="K232" s="2" t="s">
        <v>1851</v>
      </c>
      <c r="L232" s="2">
        <v>1008009044</v>
      </c>
      <c r="N232" s="2" t="s">
        <v>1852</v>
      </c>
      <c r="P232" s="2" t="s">
        <v>1853</v>
      </c>
      <c r="R232" s="4"/>
      <c r="S232" s="2">
        <v>175</v>
      </c>
      <c r="T232" s="2" t="s">
        <v>1838</v>
      </c>
      <c r="U232" s="2" t="s">
        <v>1855</v>
      </c>
      <c r="V232" s="2" t="s">
        <v>56</v>
      </c>
      <c r="W232" s="2" t="str">
        <f>VLOOKUP(  G232, Countries!A:H,8,FALSE)</f>
        <v>94279771-0dd8-44b8-955b-275714b1489b</v>
      </c>
      <c r="X232" s="2" t="str">
        <f>VLOOKUP(D232,Entity_types!A:F,6,FALSE)</f>
        <v>0d51a686-652b-478f-9502-50b11abafa54</v>
      </c>
      <c r="Z232" s="4">
        <f t="shared" si="6"/>
        <v>1</v>
      </c>
      <c r="AA232" s="4">
        <f t="shared" si="7"/>
        <v>1</v>
      </c>
    </row>
    <row r="233" spans="1:27" ht="12.75" x14ac:dyDescent="0.2">
      <c r="A233" s="1">
        <v>44346.83990259259</v>
      </c>
      <c r="B233" s="2" t="s">
        <v>1856</v>
      </c>
      <c r="D233" s="2" t="s">
        <v>48</v>
      </c>
      <c r="F233" s="3" t="s">
        <v>1857</v>
      </c>
      <c r="G233" s="4" t="s">
        <v>8147</v>
      </c>
      <c r="H233" s="2" t="s">
        <v>1858</v>
      </c>
      <c r="K233" s="2" t="s">
        <v>1859</v>
      </c>
      <c r="L233" s="2">
        <v>48002271472</v>
      </c>
      <c r="N233" s="2" t="s">
        <v>1860</v>
      </c>
      <c r="P233" s="2" t="s">
        <v>1861</v>
      </c>
      <c r="R233" s="4"/>
      <c r="S233" s="2">
        <v>901</v>
      </c>
      <c r="T233" s="2" t="s">
        <v>1846</v>
      </c>
      <c r="U233" s="2" t="s">
        <v>1863</v>
      </c>
      <c r="V233" s="2" t="s">
        <v>56</v>
      </c>
      <c r="W233" s="2" t="str">
        <f>VLOOKUP(  G233, Countries!A:H,8,FALSE)</f>
        <v>94279771-0dd8-44b8-955b-275714b1489b</v>
      </c>
      <c r="X233" s="2" t="str">
        <f>VLOOKUP(D233,Entity_types!A:F,6,FALSE)</f>
        <v>0d51a686-652b-478f-9502-50b11abafa54</v>
      </c>
      <c r="Z233" s="4">
        <f t="shared" si="6"/>
        <v>1</v>
      </c>
      <c r="AA233" s="4">
        <f t="shared" si="7"/>
        <v>1</v>
      </c>
    </row>
    <row r="234" spans="1:27" ht="12.75" x14ac:dyDescent="0.2">
      <c r="A234" s="1">
        <v>44346.839926319444</v>
      </c>
      <c r="B234" s="2" t="s">
        <v>1864</v>
      </c>
      <c r="D234" s="2" t="s">
        <v>48</v>
      </c>
      <c r="F234" s="3" t="s">
        <v>1865</v>
      </c>
      <c r="G234" s="4" t="s">
        <v>8147</v>
      </c>
      <c r="H234" s="2" t="s">
        <v>1866</v>
      </c>
      <c r="K234" s="2" t="s">
        <v>1867</v>
      </c>
      <c r="L234" s="2">
        <v>1024016883</v>
      </c>
      <c r="N234" s="2" t="s">
        <v>1868</v>
      </c>
      <c r="P234" s="2" t="s">
        <v>1869</v>
      </c>
      <c r="R234" s="4"/>
      <c r="S234" s="2">
        <v>185</v>
      </c>
      <c r="T234" s="2" t="s">
        <v>1854</v>
      </c>
      <c r="U234" s="2" t="s">
        <v>1871</v>
      </c>
      <c r="V234" s="2" t="s">
        <v>56</v>
      </c>
      <c r="W234" s="2" t="str">
        <f>VLOOKUP(  G234, Countries!A:H,8,FALSE)</f>
        <v>94279771-0dd8-44b8-955b-275714b1489b</v>
      </c>
      <c r="X234" s="2" t="str">
        <f>VLOOKUP(D234,Entity_types!A:F,6,FALSE)</f>
        <v>0d51a686-652b-478f-9502-50b11abafa54</v>
      </c>
      <c r="Z234" s="4">
        <f t="shared" si="6"/>
        <v>1</v>
      </c>
      <c r="AA234" s="4">
        <f t="shared" si="7"/>
        <v>1</v>
      </c>
    </row>
    <row r="235" spans="1:27" ht="12.75" x14ac:dyDescent="0.2">
      <c r="A235" s="1">
        <v>44346.839952291666</v>
      </c>
      <c r="B235" s="2" t="s">
        <v>1872</v>
      </c>
      <c r="D235" s="2" t="s">
        <v>48</v>
      </c>
      <c r="F235" s="3" t="s">
        <v>1873</v>
      </c>
      <c r="G235" s="4" t="s">
        <v>8147</v>
      </c>
      <c r="H235" s="2" t="s">
        <v>1874</v>
      </c>
      <c r="K235" s="2" t="s">
        <v>1875</v>
      </c>
      <c r="L235" s="2">
        <v>61005001300</v>
      </c>
      <c r="N235" s="2" t="s">
        <v>1876</v>
      </c>
      <c r="P235" s="2" t="s">
        <v>1877</v>
      </c>
      <c r="R235" s="4"/>
      <c r="S235" s="2">
        <v>717</v>
      </c>
      <c r="T235" s="2" t="s">
        <v>1862</v>
      </c>
      <c r="U235" s="2" t="s">
        <v>1879</v>
      </c>
      <c r="V235" s="2" t="s">
        <v>56</v>
      </c>
      <c r="W235" s="2" t="str">
        <f>VLOOKUP(  G235, Countries!A:H,8,FALSE)</f>
        <v>94279771-0dd8-44b8-955b-275714b1489b</v>
      </c>
      <c r="X235" s="2" t="str">
        <f>VLOOKUP(D235,Entity_types!A:F,6,FALSE)</f>
        <v>0d51a686-652b-478f-9502-50b11abafa54</v>
      </c>
      <c r="Z235" s="4">
        <f t="shared" si="6"/>
        <v>1</v>
      </c>
      <c r="AA235" s="4">
        <f t="shared" si="7"/>
        <v>1</v>
      </c>
    </row>
    <row r="236" spans="1:27" ht="12.75" x14ac:dyDescent="0.2">
      <c r="A236" s="1">
        <v>44346.839980844903</v>
      </c>
      <c r="B236" s="2" t="s">
        <v>1880</v>
      </c>
      <c r="D236" s="2" t="s">
        <v>48</v>
      </c>
      <c r="F236" s="3" t="s">
        <v>1881</v>
      </c>
      <c r="G236" s="4" t="s">
        <v>8147</v>
      </c>
      <c r="H236" s="2" t="s">
        <v>1882</v>
      </c>
      <c r="K236" s="2" t="s">
        <v>1883</v>
      </c>
      <c r="L236" s="2">
        <v>1025003890</v>
      </c>
      <c r="N236" s="2" t="s">
        <v>1884</v>
      </c>
      <c r="P236" s="2" t="s">
        <v>1885</v>
      </c>
      <c r="R236" s="4"/>
      <c r="S236" s="2">
        <v>912</v>
      </c>
      <c r="T236" s="2" t="s">
        <v>1870</v>
      </c>
      <c r="U236" s="2" t="s">
        <v>1887</v>
      </c>
      <c r="V236" s="2" t="s">
        <v>56</v>
      </c>
      <c r="W236" s="2" t="str">
        <f>VLOOKUP(  G236, Countries!A:H,8,FALSE)</f>
        <v>94279771-0dd8-44b8-955b-275714b1489b</v>
      </c>
      <c r="X236" s="2" t="str">
        <f>VLOOKUP(D236,Entity_types!A:F,6,FALSE)</f>
        <v>0d51a686-652b-478f-9502-50b11abafa54</v>
      </c>
      <c r="Z236" s="4">
        <f t="shared" si="6"/>
        <v>1</v>
      </c>
      <c r="AA236" s="4">
        <f t="shared" si="7"/>
        <v>1</v>
      </c>
    </row>
    <row r="237" spans="1:27" ht="12.75" x14ac:dyDescent="0.2">
      <c r="A237" s="1">
        <v>44346.84000546296</v>
      </c>
      <c r="B237" s="2" t="s">
        <v>1888</v>
      </c>
      <c r="D237" s="2" t="s">
        <v>48</v>
      </c>
      <c r="F237" s="3" t="s">
        <v>1889</v>
      </c>
      <c r="G237" s="4" t="s">
        <v>8147</v>
      </c>
      <c r="H237" s="2" t="s">
        <v>1890</v>
      </c>
      <c r="K237" s="2" t="s">
        <v>1891</v>
      </c>
      <c r="L237" s="2">
        <v>33001009321</v>
      </c>
      <c r="N237" s="2" t="s">
        <v>1892</v>
      </c>
      <c r="P237" s="2" t="s">
        <v>1893</v>
      </c>
      <c r="R237" s="4"/>
      <c r="S237" s="2">
        <v>913</v>
      </c>
      <c r="T237" s="2" t="s">
        <v>1878</v>
      </c>
      <c r="U237" s="2" t="s">
        <v>1895</v>
      </c>
      <c r="V237" s="2" t="s">
        <v>56</v>
      </c>
      <c r="W237" s="2" t="str">
        <f>VLOOKUP(  G237, Countries!A:H,8,FALSE)</f>
        <v>94279771-0dd8-44b8-955b-275714b1489b</v>
      </c>
      <c r="X237" s="2" t="str">
        <f>VLOOKUP(D237,Entity_types!A:F,6,FALSE)</f>
        <v>0d51a686-652b-478f-9502-50b11abafa54</v>
      </c>
      <c r="Z237" s="4">
        <f t="shared" si="6"/>
        <v>1</v>
      </c>
      <c r="AA237" s="4">
        <f t="shared" si="7"/>
        <v>1</v>
      </c>
    </row>
    <row r="238" spans="1:27" ht="12.75" x14ac:dyDescent="0.2">
      <c r="A238" s="1">
        <v>44346.840028842591</v>
      </c>
      <c r="B238" s="2" t="s">
        <v>1896</v>
      </c>
      <c r="D238" s="2" t="s">
        <v>48</v>
      </c>
      <c r="F238" s="3" t="s">
        <v>1897</v>
      </c>
      <c r="G238" s="4" t="s">
        <v>8147</v>
      </c>
      <c r="H238" s="2" t="s">
        <v>1898</v>
      </c>
      <c r="K238" s="2" t="s">
        <v>1899</v>
      </c>
      <c r="L238" s="2">
        <v>1011013646</v>
      </c>
      <c r="N238" s="2" t="s">
        <v>1900</v>
      </c>
      <c r="P238" s="2" t="s">
        <v>1901</v>
      </c>
      <c r="R238" s="4"/>
      <c r="S238" s="2">
        <v>729</v>
      </c>
      <c r="T238" s="2" t="s">
        <v>1886</v>
      </c>
      <c r="U238" s="2" t="s">
        <v>1903</v>
      </c>
      <c r="V238" s="2" t="s">
        <v>56</v>
      </c>
      <c r="W238" s="2" t="str">
        <f>VLOOKUP(  G238, Countries!A:H,8,FALSE)</f>
        <v>94279771-0dd8-44b8-955b-275714b1489b</v>
      </c>
      <c r="X238" s="2" t="str">
        <f>VLOOKUP(D238,Entity_types!A:F,6,FALSE)</f>
        <v>0d51a686-652b-478f-9502-50b11abafa54</v>
      </c>
      <c r="Z238" s="4">
        <f t="shared" si="6"/>
        <v>1</v>
      </c>
      <c r="AA238" s="4">
        <f t="shared" si="7"/>
        <v>1</v>
      </c>
    </row>
    <row r="239" spans="1:27" ht="12.75" x14ac:dyDescent="0.2">
      <c r="A239" s="1">
        <v>44346.840053078704</v>
      </c>
      <c r="B239" s="2" t="s">
        <v>1904</v>
      </c>
      <c r="D239" s="2" t="s">
        <v>48</v>
      </c>
      <c r="F239" s="3" t="s">
        <v>1905</v>
      </c>
      <c r="G239" s="4" t="s">
        <v>8147</v>
      </c>
      <c r="H239" s="2" t="s">
        <v>1906</v>
      </c>
      <c r="K239" s="2" t="s">
        <v>1907</v>
      </c>
      <c r="L239" s="2">
        <v>61001085539</v>
      </c>
      <c r="N239" s="2" t="s">
        <v>1908</v>
      </c>
      <c r="P239" s="2" t="s">
        <v>1909</v>
      </c>
      <c r="R239" s="4"/>
      <c r="S239" s="2">
        <v>916</v>
      </c>
      <c r="T239" s="2" t="s">
        <v>1894</v>
      </c>
      <c r="U239" s="2" t="s">
        <v>1911</v>
      </c>
      <c r="V239" s="2" t="s">
        <v>56</v>
      </c>
      <c r="W239" s="2" t="str">
        <f>VLOOKUP(  G239, Countries!A:H,8,FALSE)</f>
        <v>94279771-0dd8-44b8-955b-275714b1489b</v>
      </c>
      <c r="X239" s="2" t="str">
        <f>VLOOKUP(D239,Entity_types!A:F,6,FALSE)</f>
        <v>0d51a686-652b-478f-9502-50b11abafa54</v>
      </c>
      <c r="Z239" s="4">
        <f t="shared" si="6"/>
        <v>1</v>
      </c>
      <c r="AA239" s="4">
        <f t="shared" si="7"/>
        <v>1</v>
      </c>
    </row>
    <row r="240" spans="1:27" ht="12.75" x14ac:dyDescent="0.2">
      <c r="A240" s="1">
        <v>44346.840074814812</v>
      </c>
      <c r="B240" s="2" t="s">
        <v>1912</v>
      </c>
      <c r="D240" s="2" t="s">
        <v>48</v>
      </c>
      <c r="F240" s="3" t="s">
        <v>1913</v>
      </c>
      <c r="G240" s="4" t="s">
        <v>8147</v>
      </c>
      <c r="H240" s="2" t="s">
        <v>1914</v>
      </c>
      <c r="K240" s="2" t="s">
        <v>1915</v>
      </c>
      <c r="L240" s="2">
        <v>60002014753</v>
      </c>
      <c r="N240" s="2" t="s">
        <v>1916</v>
      </c>
      <c r="P240" s="2" t="s">
        <v>1917</v>
      </c>
      <c r="R240" s="4"/>
      <c r="S240" s="2">
        <v>918</v>
      </c>
      <c r="T240" s="2" t="s">
        <v>1902</v>
      </c>
      <c r="U240" s="2" t="s">
        <v>1919</v>
      </c>
      <c r="V240" s="2" t="s">
        <v>56</v>
      </c>
      <c r="W240" s="2" t="str">
        <f>VLOOKUP(  G240, Countries!A:H,8,FALSE)</f>
        <v>94279771-0dd8-44b8-955b-275714b1489b</v>
      </c>
      <c r="X240" s="2" t="str">
        <f>VLOOKUP(D240,Entity_types!A:F,6,FALSE)</f>
        <v>0d51a686-652b-478f-9502-50b11abafa54</v>
      </c>
      <c r="Z240" s="4">
        <f t="shared" si="6"/>
        <v>1</v>
      </c>
      <c r="AA240" s="4">
        <f t="shared" si="7"/>
        <v>1</v>
      </c>
    </row>
    <row r="241" spans="1:27" ht="12.75" x14ac:dyDescent="0.2">
      <c r="A241" s="1">
        <v>44346.840098125002</v>
      </c>
      <c r="B241" s="2" t="s">
        <v>1920</v>
      </c>
      <c r="D241" s="2" t="s">
        <v>48</v>
      </c>
      <c r="F241" s="3" t="s">
        <v>1921</v>
      </c>
      <c r="G241" s="4" t="s">
        <v>8147</v>
      </c>
      <c r="H241" s="2" t="s">
        <v>1922</v>
      </c>
      <c r="K241" s="2" t="s">
        <v>1923</v>
      </c>
      <c r="L241" s="2">
        <v>61008000824</v>
      </c>
      <c r="N241" s="2" t="s">
        <v>1924</v>
      </c>
      <c r="P241" s="2" t="s">
        <v>1925</v>
      </c>
      <c r="R241" s="4"/>
      <c r="S241" s="2">
        <v>924</v>
      </c>
      <c r="T241" s="2" t="s">
        <v>1910</v>
      </c>
      <c r="U241" s="2" t="s">
        <v>1927</v>
      </c>
      <c r="V241" s="2" t="s">
        <v>56</v>
      </c>
      <c r="W241" s="2" t="str">
        <f>VLOOKUP(  G241, Countries!A:H,8,FALSE)</f>
        <v>94279771-0dd8-44b8-955b-275714b1489b</v>
      </c>
      <c r="X241" s="2" t="str">
        <f>VLOOKUP(D241,Entity_types!A:F,6,FALSE)</f>
        <v>0d51a686-652b-478f-9502-50b11abafa54</v>
      </c>
      <c r="Z241" s="4">
        <f t="shared" si="6"/>
        <v>1</v>
      </c>
      <c r="AA241" s="4">
        <f t="shared" si="7"/>
        <v>1</v>
      </c>
    </row>
    <row r="242" spans="1:27" ht="12.75" x14ac:dyDescent="0.2">
      <c r="A242" s="1">
        <v>44346.840124849536</v>
      </c>
      <c r="B242" s="2" t="s">
        <v>1928</v>
      </c>
      <c r="D242" s="2" t="s">
        <v>48</v>
      </c>
      <c r="F242" s="3" t="s">
        <v>1929</v>
      </c>
      <c r="G242" s="4" t="s">
        <v>8147</v>
      </c>
      <c r="H242" s="2" t="s">
        <v>1930</v>
      </c>
      <c r="K242" s="2" t="s">
        <v>1931</v>
      </c>
      <c r="L242" s="2">
        <v>26001002687</v>
      </c>
      <c r="N242" s="2" t="s">
        <v>1932</v>
      </c>
      <c r="P242" s="2" t="s">
        <v>1933</v>
      </c>
      <c r="R242" s="4"/>
      <c r="S242" s="2">
        <v>1318</v>
      </c>
      <c r="T242" s="2" t="s">
        <v>1918</v>
      </c>
      <c r="U242" s="2" t="s">
        <v>1935</v>
      </c>
      <c r="V242" s="2" t="s">
        <v>56</v>
      </c>
      <c r="W242" s="2" t="str">
        <f>VLOOKUP(  G242, Countries!A:H,8,FALSE)</f>
        <v>94279771-0dd8-44b8-955b-275714b1489b</v>
      </c>
      <c r="X242" s="2" t="str">
        <f>VLOOKUP(D242,Entity_types!A:F,6,FALSE)</f>
        <v>0d51a686-652b-478f-9502-50b11abafa54</v>
      </c>
      <c r="Z242" s="4">
        <f t="shared" si="6"/>
        <v>1</v>
      </c>
      <c r="AA242" s="4">
        <f t="shared" si="7"/>
        <v>1</v>
      </c>
    </row>
    <row r="243" spans="1:27" ht="12.75" x14ac:dyDescent="0.2">
      <c r="A243" s="1">
        <v>44346.840148437499</v>
      </c>
      <c r="B243" s="2" t="s">
        <v>1936</v>
      </c>
      <c r="D243" s="2" t="s">
        <v>48</v>
      </c>
      <c r="F243" s="3" t="s">
        <v>1937</v>
      </c>
      <c r="G243" s="4" t="s">
        <v>8147</v>
      </c>
      <c r="H243" s="2" t="s">
        <v>1938</v>
      </c>
      <c r="K243" s="2" t="s">
        <v>1939</v>
      </c>
      <c r="L243" s="2">
        <v>61008007592</v>
      </c>
      <c r="N243" s="2" t="s">
        <v>1940</v>
      </c>
      <c r="P243" s="2" t="s">
        <v>1941</v>
      </c>
      <c r="R243" s="4"/>
      <c r="S243" s="2">
        <v>925</v>
      </c>
      <c r="T243" s="2" t="s">
        <v>1926</v>
      </c>
      <c r="U243" s="2" t="s">
        <v>1943</v>
      </c>
      <c r="V243" s="2" t="s">
        <v>56</v>
      </c>
      <c r="W243" s="2" t="str">
        <f>VLOOKUP(  G243, Countries!A:H,8,FALSE)</f>
        <v>94279771-0dd8-44b8-955b-275714b1489b</v>
      </c>
      <c r="X243" s="2" t="str">
        <f>VLOOKUP(D243,Entity_types!A:F,6,FALSE)</f>
        <v>0d51a686-652b-478f-9502-50b11abafa54</v>
      </c>
      <c r="Z243" s="4">
        <f t="shared" si="6"/>
        <v>1</v>
      </c>
      <c r="AA243" s="4">
        <f t="shared" si="7"/>
        <v>1</v>
      </c>
    </row>
    <row r="244" spans="1:27" ht="12.75" x14ac:dyDescent="0.2">
      <c r="A244" s="1">
        <v>44346.840173125005</v>
      </c>
      <c r="B244" s="2" t="s">
        <v>1944</v>
      </c>
      <c r="D244" s="2" t="s">
        <v>48</v>
      </c>
      <c r="F244" s="3" t="s">
        <v>1945</v>
      </c>
      <c r="G244" s="4" t="s">
        <v>8147</v>
      </c>
      <c r="H244" s="2" t="s">
        <v>1946</v>
      </c>
      <c r="K244" s="2" t="s">
        <v>1883</v>
      </c>
      <c r="L244" s="2">
        <v>1025003890</v>
      </c>
      <c r="N244" s="2" t="s">
        <v>1947</v>
      </c>
      <c r="P244" s="2" t="s">
        <v>1948</v>
      </c>
      <c r="R244" s="4"/>
      <c r="S244" s="2">
        <v>927</v>
      </c>
      <c r="T244" s="2" t="s">
        <v>1934</v>
      </c>
      <c r="U244" s="2" t="s">
        <v>1950</v>
      </c>
      <c r="V244" s="2" t="s">
        <v>56</v>
      </c>
      <c r="W244" s="2" t="str">
        <f>VLOOKUP(  G244, Countries!A:H,8,FALSE)</f>
        <v>94279771-0dd8-44b8-955b-275714b1489b</v>
      </c>
      <c r="X244" s="2" t="str">
        <f>VLOOKUP(D244,Entity_types!A:F,6,FALSE)</f>
        <v>0d51a686-652b-478f-9502-50b11abafa54</v>
      </c>
      <c r="Z244" s="4">
        <f t="shared" si="6"/>
        <v>1</v>
      </c>
      <c r="AA244" s="4">
        <f t="shared" si="7"/>
        <v>1</v>
      </c>
    </row>
    <row r="245" spans="1:27" ht="12.75" x14ac:dyDescent="0.2">
      <c r="A245" s="1">
        <v>44346.840197581019</v>
      </c>
      <c r="B245" s="2" t="s">
        <v>1951</v>
      </c>
      <c r="D245" s="2" t="s">
        <v>48</v>
      </c>
      <c r="F245" s="3" t="s">
        <v>1952</v>
      </c>
      <c r="G245" s="4" t="s">
        <v>8147</v>
      </c>
      <c r="H245" s="2" t="s">
        <v>1953</v>
      </c>
      <c r="K245" s="2" t="s">
        <v>1954</v>
      </c>
      <c r="L245" s="2">
        <v>1008003148</v>
      </c>
      <c r="N245" s="2" t="s">
        <v>1955</v>
      </c>
      <c r="P245" s="2" t="s">
        <v>1956</v>
      </c>
      <c r="R245" s="4"/>
      <c r="S245" s="2">
        <v>928</v>
      </c>
      <c r="T245" s="2" t="s">
        <v>1942</v>
      </c>
      <c r="U245" s="2" t="s">
        <v>1958</v>
      </c>
      <c r="V245" s="2" t="s">
        <v>56</v>
      </c>
      <c r="W245" s="2" t="str">
        <f>VLOOKUP(  G245, Countries!A:H,8,FALSE)</f>
        <v>94279771-0dd8-44b8-955b-275714b1489b</v>
      </c>
      <c r="X245" s="2" t="str">
        <f>VLOOKUP(D245,Entity_types!A:F,6,FALSE)</f>
        <v>0d51a686-652b-478f-9502-50b11abafa54</v>
      </c>
      <c r="Z245" s="4">
        <f t="shared" si="6"/>
        <v>1</v>
      </c>
      <c r="AA245" s="4">
        <f t="shared" si="7"/>
        <v>1</v>
      </c>
    </row>
    <row r="246" spans="1:27" ht="12.75" x14ac:dyDescent="0.2">
      <c r="A246" s="1">
        <v>44346.840221099541</v>
      </c>
      <c r="B246" s="2" t="s">
        <v>1959</v>
      </c>
      <c r="D246" s="2" t="s">
        <v>48</v>
      </c>
      <c r="F246" s="3" t="s">
        <v>1960</v>
      </c>
      <c r="G246" s="4" t="s">
        <v>8147</v>
      </c>
      <c r="H246" s="2" t="s">
        <v>1961</v>
      </c>
      <c r="K246" s="2" t="s">
        <v>1962</v>
      </c>
      <c r="L246" s="2">
        <v>1691001703</v>
      </c>
      <c r="N246" s="2" t="s">
        <v>1963</v>
      </c>
      <c r="P246" s="2" t="s">
        <v>1964</v>
      </c>
      <c r="R246" s="4"/>
      <c r="S246" s="2">
        <v>930</v>
      </c>
      <c r="T246" s="2" t="s">
        <v>1949</v>
      </c>
      <c r="U246" s="2" t="s">
        <v>1966</v>
      </c>
      <c r="V246" s="2" t="s">
        <v>56</v>
      </c>
      <c r="W246" s="2" t="str">
        <f>VLOOKUP(  G246, Countries!A:H,8,FALSE)</f>
        <v>94279771-0dd8-44b8-955b-275714b1489b</v>
      </c>
      <c r="X246" s="2" t="str">
        <f>VLOOKUP(D246,Entity_types!A:F,6,FALSE)</f>
        <v>0d51a686-652b-478f-9502-50b11abafa54</v>
      </c>
      <c r="Z246" s="4">
        <f t="shared" si="6"/>
        <v>1</v>
      </c>
      <c r="AA246" s="4">
        <f t="shared" si="7"/>
        <v>1</v>
      </c>
    </row>
    <row r="247" spans="1:27" ht="12.75" x14ac:dyDescent="0.2">
      <c r="A247" s="1">
        <v>44346.840246273146</v>
      </c>
      <c r="B247" s="2" t="s">
        <v>1967</v>
      </c>
      <c r="D247" s="2" t="s">
        <v>48</v>
      </c>
      <c r="F247" s="3" t="s">
        <v>1968</v>
      </c>
      <c r="G247" s="4" t="s">
        <v>8147</v>
      </c>
      <c r="H247" s="2" t="s">
        <v>1969</v>
      </c>
      <c r="K247" s="2" t="s">
        <v>1970</v>
      </c>
      <c r="L247" s="2">
        <v>62003000459</v>
      </c>
      <c r="N247" s="2" t="s">
        <v>1971</v>
      </c>
      <c r="P247" s="2" t="s">
        <v>1972</v>
      </c>
      <c r="R247" s="4"/>
      <c r="S247" s="2">
        <v>188</v>
      </c>
      <c r="T247" s="2" t="s">
        <v>1957</v>
      </c>
      <c r="U247" s="2" t="s">
        <v>1974</v>
      </c>
      <c r="V247" s="2" t="s">
        <v>56</v>
      </c>
      <c r="W247" s="2" t="str">
        <f>VLOOKUP(  G247, Countries!A:H,8,FALSE)</f>
        <v>94279771-0dd8-44b8-955b-275714b1489b</v>
      </c>
      <c r="X247" s="2" t="str">
        <f>VLOOKUP(D247,Entity_types!A:F,6,FALSE)</f>
        <v>0d51a686-652b-478f-9502-50b11abafa54</v>
      </c>
      <c r="Z247" s="4">
        <f t="shared" si="6"/>
        <v>1</v>
      </c>
      <c r="AA247" s="4">
        <f t="shared" si="7"/>
        <v>1</v>
      </c>
    </row>
    <row r="248" spans="1:27" ht="12.75" x14ac:dyDescent="0.2">
      <c r="A248" s="1">
        <v>44346.840267928244</v>
      </c>
      <c r="B248" s="2" t="s">
        <v>1975</v>
      </c>
      <c r="D248" s="2" t="s">
        <v>48</v>
      </c>
      <c r="F248" s="3" t="s">
        <v>1976</v>
      </c>
      <c r="G248" s="4" t="s">
        <v>8147</v>
      </c>
      <c r="H248" s="2" t="s">
        <v>1977</v>
      </c>
      <c r="K248" s="2" t="s">
        <v>1978</v>
      </c>
      <c r="L248" s="2">
        <v>1006011532</v>
      </c>
      <c r="N248" s="2" t="s">
        <v>1979</v>
      </c>
      <c r="P248" s="2" t="s">
        <v>1980</v>
      </c>
      <c r="R248" s="4"/>
      <c r="S248" s="2">
        <v>607</v>
      </c>
      <c r="T248" s="2" t="s">
        <v>1965</v>
      </c>
      <c r="U248" s="2" t="s">
        <v>1982</v>
      </c>
      <c r="V248" s="2" t="s">
        <v>56</v>
      </c>
      <c r="W248" s="2" t="str">
        <f>VLOOKUP(  G248, Countries!A:H,8,FALSE)</f>
        <v>94279771-0dd8-44b8-955b-275714b1489b</v>
      </c>
      <c r="X248" s="2" t="str">
        <f>VLOOKUP(D248,Entity_types!A:F,6,FALSE)</f>
        <v>0d51a686-652b-478f-9502-50b11abafa54</v>
      </c>
      <c r="Z248" s="4">
        <f t="shared" si="6"/>
        <v>1</v>
      </c>
      <c r="AA248" s="4">
        <f t="shared" si="7"/>
        <v>1</v>
      </c>
    </row>
    <row r="249" spans="1:27" ht="12.75" x14ac:dyDescent="0.2">
      <c r="A249" s="1">
        <v>44346.840293379631</v>
      </c>
      <c r="B249" s="2" t="s">
        <v>1983</v>
      </c>
      <c r="D249" s="2" t="s">
        <v>48</v>
      </c>
      <c r="F249" s="3" t="s">
        <v>1984</v>
      </c>
      <c r="G249" s="4" t="s">
        <v>8147</v>
      </c>
      <c r="H249" s="2" t="s">
        <v>1985</v>
      </c>
      <c r="K249" s="2" t="s">
        <v>1986</v>
      </c>
      <c r="L249" s="2">
        <v>61006008887</v>
      </c>
      <c r="N249" s="2" t="s">
        <v>1987</v>
      </c>
      <c r="P249" s="2" t="s">
        <v>1988</v>
      </c>
      <c r="R249" s="4"/>
      <c r="S249" s="2">
        <v>922</v>
      </c>
      <c r="T249" s="2" t="s">
        <v>1973</v>
      </c>
      <c r="U249" s="2" t="s">
        <v>1990</v>
      </c>
      <c r="V249" s="2" t="s">
        <v>56</v>
      </c>
      <c r="W249" s="2" t="str">
        <f>VLOOKUP(  G249, Countries!A:H,8,FALSE)</f>
        <v>94279771-0dd8-44b8-955b-275714b1489b</v>
      </c>
      <c r="X249" s="2" t="str">
        <f>VLOOKUP(D249,Entity_types!A:F,6,FALSE)</f>
        <v>0d51a686-652b-478f-9502-50b11abafa54</v>
      </c>
      <c r="Z249" s="4">
        <f t="shared" si="6"/>
        <v>1</v>
      </c>
      <c r="AA249" s="4">
        <f t="shared" si="7"/>
        <v>1</v>
      </c>
    </row>
    <row r="250" spans="1:27" ht="12.75" x14ac:dyDescent="0.2">
      <c r="A250" s="1">
        <v>44346.840320115742</v>
      </c>
      <c r="B250" s="2" t="s">
        <v>1991</v>
      </c>
      <c r="D250" s="2" t="s">
        <v>48</v>
      </c>
      <c r="F250" s="3" t="s">
        <v>1992</v>
      </c>
      <c r="G250" s="4" t="s">
        <v>8147</v>
      </c>
      <c r="H250" s="2" t="s">
        <v>1993</v>
      </c>
      <c r="K250" s="2" t="s">
        <v>1994</v>
      </c>
      <c r="L250" s="2">
        <v>1008011191</v>
      </c>
      <c r="N250" s="2" t="s">
        <v>1995</v>
      </c>
      <c r="P250" s="2" t="s">
        <v>1996</v>
      </c>
      <c r="R250" s="4"/>
      <c r="S250" s="2">
        <v>947</v>
      </c>
      <c r="T250" s="2" t="s">
        <v>1981</v>
      </c>
      <c r="U250" s="2" t="s">
        <v>1998</v>
      </c>
      <c r="V250" s="2" t="s">
        <v>56</v>
      </c>
      <c r="W250" s="2" t="str">
        <f>VLOOKUP(  G250, Countries!A:H,8,FALSE)</f>
        <v>94279771-0dd8-44b8-955b-275714b1489b</v>
      </c>
      <c r="X250" s="2" t="str">
        <f>VLOOKUP(D250,Entity_types!A:F,6,FALSE)</f>
        <v>0d51a686-652b-478f-9502-50b11abafa54</v>
      </c>
      <c r="Z250" s="4">
        <f t="shared" si="6"/>
        <v>1</v>
      </c>
      <c r="AA250" s="4">
        <f t="shared" si="7"/>
        <v>1</v>
      </c>
    </row>
    <row r="251" spans="1:27" ht="12.75" x14ac:dyDescent="0.2">
      <c r="A251" s="1">
        <v>44346.840343449076</v>
      </c>
      <c r="B251" s="2" t="s">
        <v>1999</v>
      </c>
      <c r="D251" s="2" t="s">
        <v>48</v>
      </c>
      <c r="F251" s="3" t="s">
        <v>2000</v>
      </c>
      <c r="G251" s="4" t="s">
        <v>8147</v>
      </c>
      <c r="H251" s="2" t="s">
        <v>2001</v>
      </c>
      <c r="K251" s="2" t="s">
        <v>2002</v>
      </c>
      <c r="L251" s="2">
        <v>61001049662</v>
      </c>
      <c r="N251" s="2" t="s">
        <v>2003</v>
      </c>
      <c r="P251" s="2" t="s">
        <v>2004</v>
      </c>
      <c r="R251" s="4"/>
      <c r="S251" s="2">
        <v>948</v>
      </c>
      <c r="T251" s="2" t="s">
        <v>1989</v>
      </c>
      <c r="U251" s="2" t="s">
        <v>2006</v>
      </c>
      <c r="V251" s="2" t="s">
        <v>56</v>
      </c>
      <c r="W251" s="2" t="str">
        <f>VLOOKUP(  G251, Countries!A:H,8,FALSE)</f>
        <v>94279771-0dd8-44b8-955b-275714b1489b</v>
      </c>
      <c r="X251" s="2" t="str">
        <f>VLOOKUP(D251,Entity_types!A:F,6,FALSE)</f>
        <v>0d51a686-652b-478f-9502-50b11abafa54</v>
      </c>
      <c r="Z251" s="4">
        <f t="shared" si="6"/>
        <v>1</v>
      </c>
      <c r="AA251" s="4">
        <f t="shared" si="7"/>
        <v>1</v>
      </c>
    </row>
    <row r="252" spans="1:27" ht="12.75" x14ac:dyDescent="0.2">
      <c r="A252" s="1">
        <v>44346.840367731478</v>
      </c>
      <c r="B252" s="2" t="s">
        <v>2007</v>
      </c>
      <c r="D252" s="2" t="s">
        <v>96</v>
      </c>
      <c r="F252" s="3" t="s">
        <v>2008</v>
      </c>
      <c r="G252" s="4" t="s">
        <v>8147</v>
      </c>
      <c r="H252" s="2" t="s">
        <v>2009</v>
      </c>
      <c r="K252" s="2" t="s">
        <v>2010</v>
      </c>
      <c r="L252" s="2">
        <v>1008007142</v>
      </c>
      <c r="N252" s="2" t="s">
        <v>2011</v>
      </c>
      <c r="P252" s="2" t="s">
        <v>2012</v>
      </c>
      <c r="R252" s="4"/>
      <c r="S252" s="2">
        <v>969</v>
      </c>
      <c r="T252" s="2" t="s">
        <v>1997</v>
      </c>
      <c r="U252" s="2" t="s">
        <v>2014</v>
      </c>
      <c r="V252" s="2" t="s">
        <v>56</v>
      </c>
      <c r="W252" s="2" t="str">
        <f>VLOOKUP(  G252, Countries!A:H,8,FALSE)</f>
        <v>94279771-0dd8-44b8-955b-275714b1489b</v>
      </c>
      <c r="X252" s="2" t="str">
        <f>VLOOKUP(D252,Entity_types!A:F,6,FALSE)</f>
        <v>ec8c01a4-0fe9-424e-b08d-3bc252e7ac53</v>
      </c>
      <c r="Z252" s="4">
        <f t="shared" si="6"/>
        <v>1</v>
      </c>
      <c r="AA252" s="4">
        <f t="shared" si="7"/>
        <v>1</v>
      </c>
    </row>
    <row r="253" spans="1:27" ht="12.75" x14ac:dyDescent="0.2">
      <c r="A253" s="1">
        <v>44346.840393171296</v>
      </c>
      <c r="B253" s="2" t="s">
        <v>2015</v>
      </c>
      <c r="D253" s="2" t="s">
        <v>48</v>
      </c>
      <c r="F253" s="3" t="s">
        <v>2016</v>
      </c>
      <c r="G253" s="4" t="s">
        <v>8147</v>
      </c>
      <c r="H253" s="2" t="s">
        <v>2017</v>
      </c>
      <c r="K253" s="2" t="s">
        <v>2018</v>
      </c>
      <c r="L253" s="2">
        <v>1017009272</v>
      </c>
      <c r="N253" s="2" t="s">
        <v>2019</v>
      </c>
      <c r="P253" s="2" t="s">
        <v>2020</v>
      </c>
      <c r="R253" s="4"/>
      <c r="S253" s="2">
        <v>181</v>
      </c>
      <c r="T253" s="2" t="s">
        <v>2005</v>
      </c>
      <c r="U253" s="2" t="s">
        <v>2022</v>
      </c>
      <c r="V253" s="2" t="s">
        <v>56</v>
      </c>
      <c r="W253" s="2" t="str">
        <f>VLOOKUP(  G253, Countries!A:H,8,FALSE)</f>
        <v>94279771-0dd8-44b8-955b-275714b1489b</v>
      </c>
      <c r="X253" s="2" t="str">
        <f>VLOOKUP(D253,Entity_types!A:F,6,FALSE)</f>
        <v>0d51a686-652b-478f-9502-50b11abafa54</v>
      </c>
      <c r="Z253" s="4">
        <f t="shared" si="6"/>
        <v>1</v>
      </c>
      <c r="AA253" s="4">
        <f t="shared" si="7"/>
        <v>2</v>
      </c>
    </row>
    <row r="254" spans="1:27" ht="12.75" x14ac:dyDescent="0.2">
      <c r="A254" s="1">
        <v>44346.840417280095</v>
      </c>
      <c r="B254" s="2" t="s">
        <v>2023</v>
      </c>
      <c r="D254" s="2" t="s">
        <v>48</v>
      </c>
      <c r="F254" s="3" t="s">
        <v>2024</v>
      </c>
      <c r="G254" s="4" t="s">
        <v>8147</v>
      </c>
      <c r="H254" s="2" t="s">
        <v>2025</v>
      </c>
      <c r="K254" s="2" t="s">
        <v>2026</v>
      </c>
      <c r="L254" s="2">
        <v>1020009837</v>
      </c>
      <c r="N254" s="2" t="s">
        <v>2027</v>
      </c>
      <c r="P254" s="2" t="s">
        <v>2028</v>
      </c>
      <c r="R254" s="4"/>
      <c r="S254" s="2">
        <v>958</v>
      </c>
      <c r="T254" s="2" t="s">
        <v>2013</v>
      </c>
      <c r="U254" s="2" t="s">
        <v>2030</v>
      </c>
      <c r="V254" s="2" t="s">
        <v>56</v>
      </c>
      <c r="W254" s="2" t="str">
        <f>VLOOKUP(  G254, Countries!A:H,8,FALSE)</f>
        <v>94279771-0dd8-44b8-955b-275714b1489b</v>
      </c>
      <c r="X254" s="2" t="str">
        <f>VLOOKUP(D254,Entity_types!A:F,6,FALSE)</f>
        <v>0d51a686-652b-478f-9502-50b11abafa54</v>
      </c>
      <c r="Z254" s="4">
        <f t="shared" si="6"/>
        <v>1</v>
      </c>
      <c r="AA254" s="4">
        <f t="shared" si="7"/>
        <v>1</v>
      </c>
    </row>
    <row r="255" spans="1:27" ht="12.75" x14ac:dyDescent="0.2">
      <c r="A255" s="1">
        <v>44346.840442361106</v>
      </c>
      <c r="B255" s="2" t="s">
        <v>2031</v>
      </c>
      <c r="D255" s="2" t="s">
        <v>48</v>
      </c>
      <c r="F255" s="3" t="s">
        <v>2032</v>
      </c>
      <c r="G255" s="4" t="s">
        <v>8147</v>
      </c>
      <c r="H255" s="2" t="s">
        <v>2033</v>
      </c>
      <c r="K255" s="2" t="s">
        <v>2034</v>
      </c>
      <c r="L255" s="2">
        <v>1017015321</v>
      </c>
      <c r="N255" s="2" t="s">
        <v>2035</v>
      </c>
      <c r="P255" s="2" t="s">
        <v>2036</v>
      </c>
      <c r="R255" s="4"/>
      <c r="S255" s="2">
        <v>106</v>
      </c>
      <c r="T255" s="2" t="s">
        <v>2021</v>
      </c>
      <c r="U255" s="2" t="s">
        <v>2038</v>
      </c>
      <c r="V255" s="2" t="s">
        <v>56</v>
      </c>
      <c r="W255" s="2" t="str">
        <f>VLOOKUP(  G255, Countries!A:H,8,FALSE)</f>
        <v>94279771-0dd8-44b8-955b-275714b1489b</v>
      </c>
      <c r="X255" s="2" t="str">
        <f>VLOOKUP(D255,Entity_types!A:F,6,FALSE)</f>
        <v>0d51a686-652b-478f-9502-50b11abafa54</v>
      </c>
      <c r="Z255" s="4">
        <f t="shared" si="6"/>
        <v>1</v>
      </c>
      <c r="AA255" s="4">
        <f t="shared" si="7"/>
        <v>1</v>
      </c>
    </row>
    <row r="256" spans="1:27" ht="12.75" x14ac:dyDescent="0.2">
      <c r="A256" s="1">
        <v>44346.840466331021</v>
      </c>
      <c r="B256" s="2" t="s">
        <v>2039</v>
      </c>
      <c r="D256" s="2" t="s">
        <v>48</v>
      </c>
      <c r="F256" s="3" t="s">
        <v>2040</v>
      </c>
      <c r="G256" s="4" t="s">
        <v>8147</v>
      </c>
      <c r="H256" s="2" t="s">
        <v>2041</v>
      </c>
      <c r="K256" s="2" t="s">
        <v>2042</v>
      </c>
      <c r="L256" s="2">
        <v>61006001462</v>
      </c>
      <c r="N256" s="2" t="s">
        <v>2043</v>
      </c>
      <c r="P256" s="2" t="s">
        <v>2044</v>
      </c>
      <c r="R256" s="4"/>
      <c r="S256" s="2">
        <v>965</v>
      </c>
      <c r="T256" s="2" t="s">
        <v>2029</v>
      </c>
      <c r="U256" s="2" t="s">
        <v>2046</v>
      </c>
      <c r="V256" s="2" t="s">
        <v>56</v>
      </c>
      <c r="W256" s="2" t="str">
        <f>VLOOKUP(  G256, Countries!A:H,8,FALSE)</f>
        <v>94279771-0dd8-44b8-955b-275714b1489b</v>
      </c>
      <c r="X256" s="2" t="str">
        <f>VLOOKUP(D256,Entity_types!A:F,6,FALSE)</f>
        <v>0d51a686-652b-478f-9502-50b11abafa54</v>
      </c>
      <c r="Z256" s="4">
        <f t="shared" si="6"/>
        <v>1</v>
      </c>
      <c r="AA256" s="4">
        <f t="shared" si="7"/>
        <v>1</v>
      </c>
    </row>
    <row r="257" spans="1:27" ht="12.75" x14ac:dyDescent="0.2">
      <c r="A257" s="1">
        <v>44346.840491736111</v>
      </c>
      <c r="B257" s="2" t="s">
        <v>2047</v>
      </c>
      <c r="D257" s="2" t="s">
        <v>48</v>
      </c>
      <c r="F257" s="3" t="s">
        <v>2048</v>
      </c>
      <c r="G257" s="4" t="s">
        <v>8147</v>
      </c>
      <c r="H257" s="2" t="s">
        <v>2049</v>
      </c>
      <c r="K257" s="2" t="s">
        <v>2050</v>
      </c>
      <c r="L257" s="2">
        <v>16001008808</v>
      </c>
      <c r="N257" s="2" t="s">
        <v>2051</v>
      </c>
      <c r="P257" s="2" t="s">
        <v>2052</v>
      </c>
      <c r="R257" s="4"/>
      <c r="S257" s="2">
        <v>957</v>
      </c>
      <c r="T257" s="2" t="s">
        <v>2037</v>
      </c>
      <c r="U257" s="2" t="s">
        <v>2054</v>
      </c>
      <c r="V257" s="2" t="s">
        <v>56</v>
      </c>
      <c r="W257" s="2" t="str">
        <f>VLOOKUP(  G257, Countries!A:H,8,FALSE)</f>
        <v>94279771-0dd8-44b8-955b-275714b1489b</v>
      </c>
      <c r="X257" s="2" t="str">
        <f>VLOOKUP(D257,Entity_types!A:F,6,FALSE)</f>
        <v>0d51a686-652b-478f-9502-50b11abafa54</v>
      </c>
      <c r="Z257" s="4">
        <f t="shared" si="6"/>
        <v>1</v>
      </c>
      <c r="AA257" s="4">
        <f t="shared" si="7"/>
        <v>1</v>
      </c>
    </row>
    <row r="258" spans="1:27" ht="12.75" x14ac:dyDescent="0.2">
      <c r="A258" s="1">
        <v>44346.840514930554</v>
      </c>
      <c r="B258" s="2" t="s">
        <v>2055</v>
      </c>
      <c r="D258" s="2" t="s">
        <v>48</v>
      </c>
      <c r="F258" s="3" t="s">
        <v>2056</v>
      </c>
      <c r="G258" s="4" t="s">
        <v>8147</v>
      </c>
      <c r="H258" s="2" t="s">
        <v>2057</v>
      </c>
      <c r="K258" s="2" t="s">
        <v>2058</v>
      </c>
      <c r="L258" s="2">
        <v>1009003402</v>
      </c>
      <c r="N258" s="2" t="s">
        <v>2059</v>
      </c>
      <c r="P258" s="2" t="s">
        <v>2060</v>
      </c>
      <c r="R258" s="4"/>
      <c r="S258" s="2">
        <v>951</v>
      </c>
      <c r="T258" s="2" t="s">
        <v>2045</v>
      </c>
      <c r="U258" s="2" t="s">
        <v>2062</v>
      </c>
      <c r="V258" s="2" t="s">
        <v>56</v>
      </c>
      <c r="W258" s="2" t="str">
        <f>VLOOKUP(  G258, Countries!A:H,8,FALSE)</f>
        <v>94279771-0dd8-44b8-955b-275714b1489b</v>
      </c>
      <c r="X258" s="2" t="str">
        <f>VLOOKUP(D258,Entity_types!A:F,6,FALSE)</f>
        <v>0d51a686-652b-478f-9502-50b11abafa54</v>
      </c>
      <c r="Z258" s="4">
        <f t="shared" ref="Z258:Z321" si="8">COUNTIFS(F:F,F258)</f>
        <v>1</v>
      </c>
      <c r="AA258" s="4">
        <f t="shared" ref="AA258:AA321" si="9">COUNTIFS(B:B,B258)</f>
        <v>1</v>
      </c>
    </row>
    <row r="259" spans="1:27" ht="12.75" x14ac:dyDescent="0.2">
      <c r="A259" s="1">
        <v>44346.840542291669</v>
      </c>
      <c r="B259" s="2" t="s">
        <v>2063</v>
      </c>
      <c r="D259" s="2" t="s">
        <v>48</v>
      </c>
      <c r="F259" s="3" t="s">
        <v>2064</v>
      </c>
      <c r="G259" s="4" t="s">
        <v>8147</v>
      </c>
      <c r="H259" s="2" t="s">
        <v>2065</v>
      </c>
      <c r="K259" s="2" t="s">
        <v>2066</v>
      </c>
      <c r="L259" s="2">
        <v>61006049658</v>
      </c>
      <c r="N259" s="2" t="s">
        <v>2067</v>
      </c>
      <c r="P259" s="2" t="s">
        <v>2068</v>
      </c>
      <c r="R259" s="4"/>
      <c r="S259" s="2">
        <v>972</v>
      </c>
      <c r="T259" s="2" t="s">
        <v>2053</v>
      </c>
      <c r="U259" s="2" t="s">
        <v>2070</v>
      </c>
      <c r="V259" s="2" t="s">
        <v>56</v>
      </c>
      <c r="W259" s="2" t="str">
        <f>VLOOKUP(  G259, Countries!A:H,8,FALSE)</f>
        <v>94279771-0dd8-44b8-955b-275714b1489b</v>
      </c>
      <c r="X259" s="2" t="str">
        <f>VLOOKUP(D259,Entity_types!A:F,6,FALSE)</f>
        <v>0d51a686-652b-478f-9502-50b11abafa54</v>
      </c>
      <c r="Z259" s="4">
        <f t="shared" si="8"/>
        <v>1</v>
      </c>
      <c r="AA259" s="4">
        <f t="shared" si="9"/>
        <v>1</v>
      </c>
    </row>
    <row r="260" spans="1:27" ht="12.75" x14ac:dyDescent="0.2">
      <c r="A260" s="1">
        <v>44346.840575358801</v>
      </c>
      <c r="B260" s="2" t="s">
        <v>2071</v>
      </c>
      <c r="D260" s="2" t="s">
        <v>48</v>
      </c>
      <c r="F260" s="3" t="s">
        <v>2072</v>
      </c>
      <c r="G260" s="4" t="s">
        <v>8147</v>
      </c>
      <c r="H260" s="2" t="s">
        <v>2073</v>
      </c>
      <c r="K260" s="2" t="s">
        <v>2074</v>
      </c>
      <c r="L260" s="2">
        <v>1008005588</v>
      </c>
      <c r="N260" s="2" t="s">
        <v>2075</v>
      </c>
      <c r="P260" s="2" t="s">
        <v>2076</v>
      </c>
      <c r="R260" s="4"/>
      <c r="S260" s="2">
        <v>156</v>
      </c>
      <c r="T260" s="2" t="s">
        <v>2061</v>
      </c>
      <c r="U260" s="2" t="s">
        <v>2078</v>
      </c>
      <c r="V260" s="2" t="s">
        <v>56</v>
      </c>
      <c r="W260" s="2" t="str">
        <f>VLOOKUP(  G260, Countries!A:H,8,FALSE)</f>
        <v>94279771-0dd8-44b8-955b-275714b1489b</v>
      </c>
      <c r="X260" s="2" t="str">
        <f>VLOOKUP(D260,Entity_types!A:F,6,FALSE)</f>
        <v>0d51a686-652b-478f-9502-50b11abafa54</v>
      </c>
      <c r="Z260" s="4">
        <f t="shared" si="8"/>
        <v>1</v>
      </c>
      <c r="AA260" s="4">
        <f t="shared" si="9"/>
        <v>1</v>
      </c>
    </row>
    <row r="261" spans="1:27" ht="12.75" x14ac:dyDescent="0.2">
      <c r="A261" s="1">
        <v>44346.840601759264</v>
      </c>
      <c r="B261" s="2" t="s">
        <v>2079</v>
      </c>
      <c r="D261" s="2" t="s">
        <v>48</v>
      </c>
      <c r="F261" s="3" t="s">
        <v>2080</v>
      </c>
      <c r="G261" s="4" t="s">
        <v>8147</v>
      </c>
      <c r="H261" s="2" t="s">
        <v>2081</v>
      </c>
      <c r="K261" s="2" t="s">
        <v>2082</v>
      </c>
      <c r="L261" s="2">
        <v>38001002213</v>
      </c>
      <c r="N261" s="2" t="s">
        <v>2083</v>
      </c>
      <c r="P261" s="2" t="s">
        <v>2084</v>
      </c>
      <c r="R261" s="4"/>
      <c r="S261" s="2">
        <v>973</v>
      </c>
      <c r="T261" s="2" t="s">
        <v>2069</v>
      </c>
      <c r="U261" s="2" t="s">
        <v>2086</v>
      </c>
      <c r="V261" s="2" t="s">
        <v>56</v>
      </c>
      <c r="W261" s="2" t="str">
        <f>VLOOKUP(  G261, Countries!A:H,8,FALSE)</f>
        <v>94279771-0dd8-44b8-955b-275714b1489b</v>
      </c>
      <c r="X261" s="2" t="str">
        <f>VLOOKUP(D261,Entity_types!A:F,6,FALSE)</f>
        <v>0d51a686-652b-478f-9502-50b11abafa54</v>
      </c>
      <c r="Z261" s="4">
        <f t="shared" si="8"/>
        <v>1</v>
      </c>
      <c r="AA261" s="4">
        <f t="shared" si="9"/>
        <v>1</v>
      </c>
    </row>
    <row r="262" spans="1:27" ht="12.75" x14ac:dyDescent="0.2">
      <c r="A262" s="1">
        <v>44346.840625219906</v>
      </c>
      <c r="B262" s="2" t="s">
        <v>2087</v>
      </c>
      <c r="D262" s="2" t="s">
        <v>48</v>
      </c>
      <c r="F262" s="3" t="s">
        <v>2088</v>
      </c>
      <c r="G262" s="4" t="s">
        <v>8147</v>
      </c>
      <c r="H262" s="2" t="s">
        <v>2089</v>
      </c>
      <c r="K262" s="2" t="s">
        <v>2090</v>
      </c>
      <c r="L262" s="2">
        <v>54001019251</v>
      </c>
      <c r="N262" s="2" t="s">
        <v>2091</v>
      </c>
      <c r="P262" s="2" t="s">
        <v>2092</v>
      </c>
      <c r="R262" s="4"/>
      <c r="S262" s="2">
        <v>944</v>
      </c>
      <c r="T262" s="2" t="s">
        <v>2077</v>
      </c>
      <c r="U262" s="2" t="s">
        <v>2094</v>
      </c>
      <c r="V262" s="2" t="s">
        <v>56</v>
      </c>
      <c r="W262" s="2" t="str">
        <f>VLOOKUP(  G262, Countries!A:H,8,FALSE)</f>
        <v>94279771-0dd8-44b8-955b-275714b1489b</v>
      </c>
      <c r="X262" s="2" t="str">
        <f>VLOOKUP(D262,Entity_types!A:F,6,FALSE)</f>
        <v>0d51a686-652b-478f-9502-50b11abafa54</v>
      </c>
      <c r="Z262" s="4">
        <f t="shared" si="8"/>
        <v>1</v>
      </c>
      <c r="AA262" s="4">
        <f t="shared" si="9"/>
        <v>1</v>
      </c>
    </row>
    <row r="263" spans="1:27" ht="12.75" x14ac:dyDescent="0.2">
      <c r="A263" s="1">
        <v>44346.840650960643</v>
      </c>
      <c r="B263" s="2" t="s">
        <v>2095</v>
      </c>
      <c r="D263" s="2" t="s">
        <v>48</v>
      </c>
      <c r="F263" s="3" t="s">
        <v>2096</v>
      </c>
      <c r="G263" s="4" t="s">
        <v>8147</v>
      </c>
      <c r="H263" s="2" t="s">
        <v>2097</v>
      </c>
      <c r="K263" s="2" t="s">
        <v>2098</v>
      </c>
      <c r="L263" s="2">
        <v>1010010155</v>
      </c>
      <c r="N263" s="2" t="s">
        <v>2099</v>
      </c>
      <c r="P263" s="2" t="s">
        <v>2100</v>
      </c>
      <c r="R263" s="4"/>
      <c r="S263" s="2">
        <v>974</v>
      </c>
      <c r="T263" s="2" t="s">
        <v>2085</v>
      </c>
      <c r="U263" s="2" t="s">
        <v>2102</v>
      </c>
      <c r="V263" s="2" t="s">
        <v>56</v>
      </c>
      <c r="W263" s="2" t="str">
        <f>VLOOKUP(  G263, Countries!A:H,8,FALSE)</f>
        <v>94279771-0dd8-44b8-955b-275714b1489b</v>
      </c>
      <c r="X263" s="2" t="str">
        <f>VLOOKUP(D263,Entity_types!A:F,6,FALSE)</f>
        <v>0d51a686-652b-478f-9502-50b11abafa54</v>
      </c>
      <c r="Z263" s="4">
        <f t="shared" si="8"/>
        <v>1</v>
      </c>
      <c r="AA263" s="4">
        <f t="shared" si="9"/>
        <v>1</v>
      </c>
    </row>
    <row r="264" spans="1:27" ht="12.75" x14ac:dyDescent="0.2">
      <c r="A264" s="1">
        <v>44346.84067853009</v>
      </c>
      <c r="B264" s="2" t="s">
        <v>2103</v>
      </c>
      <c r="D264" s="2" t="s">
        <v>48</v>
      </c>
      <c r="F264" s="3" t="s">
        <v>2104</v>
      </c>
      <c r="G264" s="4" t="s">
        <v>8147</v>
      </c>
      <c r="H264" s="2" t="s">
        <v>2105</v>
      </c>
      <c r="K264" s="2" t="s">
        <v>2106</v>
      </c>
      <c r="L264" s="2">
        <v>1017018614</v>
      </c>
      <c r="N264" s="2" t="s">
        <v>2107</v>
      </c>
      <c r="P264" s="2" t="s">
        <v>2108</v>
      </c>
      <c r="R264" s="4"/>
      <c r="S264" s="2">
        <v>977</v>
      </c>
      <c r="T264" s="2" t="s">
        <v>2093</v>
      </c>
      <c r="U264" s="2" t="s">
        <v>2110</v>
      </c>
      <c r="V264" s="2" t="s">
        <v>56</v>
      </c>
      <c r="W264" s="2" t="str">
        <f>VLOOKUP(  G264, Countries!A:H,8,FALSE)</f>
        <v>94279771-0dd8-44b8-955b-275714b1489b</v>
      </c>
      <c r="X264" s="2" t="str">
        <f>VLOOKUP(D264,Entity_types!A:F,6,FALSE)</f>
        <v>0d51a686-652b-478f-9502-50b11abafa54</v>
      </c>
      <c r="Z264" s="4">
        <f t="shared" si="8"/>
        <v>1</v>
      </c>
      <c r="AA264" s="4">
        <f t="shared" si="9"/>
        <v>1</v>
      </c>
    </row>
    <row r="265" spans="1:27" ht="12.75" x14ac:dyDescent="0.2">
      <c r="A265" s="1">
        <v>44346.840701863424</v>
      </c>
      <c r="B265" s="2" t="s">
        <v>2111</v>
      </c>
      <c r="D265" s="2" t="s">
        <v>48</v>
      </c>
      <c r="F265" s="3" t="s">
        <v>2112</v>
      </c>
      <c r="G265" s="4" t="s">
        <v>8147</v>
      </c>
      <c r="H265" s="2" t="s">
        <v>2113</v>
      </c>
      <c r="K265" s="2" t="s">
        <v>2114</v>
      </c>
      <c r="L265" s="2">
        <v>1024090974</v>
      </c>
      <c r="N265" s="2" t="s">
        <v>2115</v>
      </c>
      <c r="P265" s="2" t="s">
        <v>2116</v>
      </c>
      <c r="R265" s="4"/>
      <c r="S265" s="2">
        <v>118</v>
      </c>
      <c r="T265" s="2" t="s">
        <v>2101</v>
      </c>
      <c r="U265" s="2" t="s">
        <v>2118</v>
      </c>
      <c r="V265" s="2" t="s">
        <v>56</v>
      </c>
      <c r="W265" s="2" t="str">
        <f>VLOOKUP(  G265, Countries!A:H,8,FALSE)</f>
        <v>94279771-0dd8-44b8-955b-275714b1489b</v>
      </c>
      <c r="X265" s="2" t="str">
        <f>VLOOKUP(D265,Entity_types!A:F,6,FALSE)</f>
        <v>0d51a686-652b-478f-9502-50b11abafa54</v>
      </c>
      <c r="Z265" s="4">
        <f t="shared" si="8"/>
        <v>1</v>
      </c>
      <c r="AA265" s="4">
        <f t="shared" si="9"/>
        <v>1</v>
      </c>
    </row>
    <row r="266" spans="1:27" ht="12.75" x14ac:dyDescent="0.2">
      <c r="A266" s="1">
        <v>44346.840725393515</v>
      </c>
      <c r="B266" s="2" t="s">
        <v>2119</v>
      </c>
      <c r="D266" s="2" t="s">
        <v>48</v>
      </c>
      <c r="F266" s="3" t="s">
        <v>2120</v>
      </c>
      <c r="G266" s="4" t="s">
        <v>8147</v>
      </c>
      <c r="H266" s="2" t="s">
        <v>2121</v>
      </c>
      <c r="K266" s="2" t="s">
        <v>2122</v>
      </c>
      <c r="L266" s="2">
        <v>1001016149</v>
      </c>
      <c r="N266" s="2" t="s">
        <v>2123</v>
      </c>
      <c r="P266" s="2" t="s">
        <v>2124</v>
      </c>
      <c r="R266" s="4"/>
      <c r="S266" s="2">
        <v>527</v>
      </c>
      <c r="T266" s="2" t="s">
        <v>2109</v>
      </c>
      <c r="U266" s="2" t="s">
        <v>2126</v>
      </c>
      <c r="V266" s="2" t="s">
        <v>56</v>
      </c>
      <c r="W266" s="2" t="str">
        <f>VLOOKUP(  G266, Countries!A:H,8,FALSE)</f>
        <v>94279771-0dd8-44b8-955b-275714b1489b</v>
      </c>
      <c r="X266" s="2" t="str">
        <f>VLOOKUP(D266,Entity_types!A:F,6,FALSE)</f>
        <v>0d51a686-652b-478f-9502-50b11abafa54</v>
      </c>
      <c r="Z266" s="4">
        <f t="shared" si="8"/>
        <v>1</v>
      </c>
      <c r="AA266" s="4">
        <f t="shared" si="9"/>
        <v>1</v>
      </c>
    </row>
    <row r="267" spans="1:27" ht="12.75" x14ac:dyDescent="0.2">
      <c r="A267" s="1">
        <v>44346.840750625001</v>
      </c>
      <c r="B267" s="2" t="s">
        <v>2127</v>
      </c>
      <c r="D267" s="2" t="s">
        <v>48</v>
      </c>
      <c r="F267" s="3" t="s">
        <v>2128</v>
      </c>
      <c r="G267" s="4" t="s">
        <v>8147</v>
      </c>
      <c r="H267" s="2" t="s">
        <v>2129</v>
      </c>
      <c r="K267" s="2" t="s">
        <v>2130</v>
      </c>
      <c r="L267" s="2">
        <v>1030028631</v>
      </c>
      <c r="N267" s="2" t="s">
        <v>2131</v>
      </c>
      <c r="P267" s="2" t="s">
        <v>2132</v>
      </c>
      <c r="R267" s="4"/>
      <c r="S267" s="2">
        <v>90</v>
      </c>
      <c r="T267" s="2" t="s">
        <v>2117</v>
      </c>
      <c r="U267" s="2" t="s">
        <v>2134</v>
      </c>
      <c r="V267" s="2" t="s">
        <v>56</v>
      </c>
      <c r="W267" s="2" t="str">
        <f>VLOOKUP(  G267, Countries!A:H,8,FALSE)</f>
        <v>94279771-0dd8-44b8-955b-275714b1489b</v>
      </c>
      <c r="X267" s="2" t="str">
        <f>VLOOKUP(D267,Entity_types!A:F,6,FALSE)</f>
        <v>0d51a686-652b-478f-9502-50b11abafa54</v>
      </c>
      <c r="Z267" s="4">
        <f t="shared" si="8"/>
        <v>1</v>
      </c>
      <c r="AA267" s="4">
        <f t="shared" si="9"/>
        <v>1</v>
      </c>
    </row>
    <row r="268" spans="1:27" ht="12.75" x14ac:dyDescent="0.2">
      <c r="A268" s="1">
        <v>44346.840775347227</v>
      </c>
      <c r="B268" s="2" t="s">
        <v>2135</v>
      </c>
      <c r="D268" s="2" t="s">
        <v>48</v>
      </c>
      <c r="F268" s="3" t="s">
        <v>2136</v>
      </c>
      <c r="G268" s="4" t="s">
        <v>8147</v>
      </c>
      <c r="H268" s="2" t="s">
        <v>2137</v>
      </c>
      <c r="K268" s="2" t="s">
        <v>2138</v>
      </c>
      <c r="L268" s="2">
        <v>61004073097</v>
      </c>
      <c r="N268" s="2" t="s">
        <v>2139</v>
      </c>
      <c r="P268" s="2" t="s">
        <v>2140</v>
      </c>
      <c r="R268" s="4"/>
      <c r="S268" s="2">
        <v>923</v>
      </c>
      <c r="T268" s="2" t="s">
        <v>2125</v>
      </c>
      <c r="U268" s="2" t="s">
        <v>2142</v>
      </c>
      <c r="V268" s="2" t="s">
        <v>56</v>
      </c>
      <c r="W268" s="2" t="str">
        <f>VLOOKUP(  G268, Countries!A:H,8,FALSE)</f>
        <v>94279771-0dd8-44b8-955b-275714b1489b</v>
      </c>
      <c r="X268" s="2" t="str">
        <f>VLOOKUP(D268,Entity_types!A:F,6,FALSE)</f>
        <v>0d51a686-652b-478f-9502-50b11abafa54</v>
      </c>
      <c r="Z268" s="4">
        <f t="shared" si="8"/>
        <v>1</v>
      </c>
      <c r="AA268" s="4">
        <f t="shared" si="9"/>
        <v>1</v>
      </c>
    </row>
    <row r="269" spans="1:27" ht="12.75" x14ac:dyDescent="0.2">
      <c r="A269" s="1">
        <v>44346.840803680556</v>
      </c>
      <c r="B269" s="2" t="s">
        <v>2143</v>
      </c>
      <c r="D269" s="2" t="s">
        <v>48</v>
      </c>
      <c r="F269" s="3" t="s">
        <v>2144</v>
      </c>
      <c r="G269" s="4" t="s">
        <v>8147</v>
      </c>
      <c r="H269" s="2" t="s">
        <v>2145</v>
      </c>
      <c r="K269" s="2" t="s">
        <v>2146</v>
      </c>
      <c r="L269" s="2">
        <v>1005001895</v>
      </c>
      <c r="N269" s="2" t="s">
        <v>2147</v>
      </c>
      <c r="P269" s="2" t="s">
        <v>2148</v>
      </c>
      <c r="R269" s="4"/>
      <c r="S269" s="2">
        <v>995</v>
      </c>
      <c r="T269" s="2" t="s">
        <v>2133</v>
      </c>
      <c r="U269" s="2" t="s">
        <v>2150</v>
      </c>
      <c r="V269" s="2" t="s">
        <v>56</v>
      </c>
      <c r="W269" s="2" t="str">
        <f>VLOOKUP(  G269, Countries!A:H,8,FALSE)</f>
        <v>94279771-0dd8-44b8-955b-275714b1489b</v>
      </c>
      <c r="X269" s="2" t="str">
        <f>VLOOKUP(D269,Entity_types!A:F,6,FALSE)</f>
        <v>0d51a686-652b-478f-9502-50b11abafa54</v>
      </c>
      <c r="Z269" s="4">
        <f t="shared" si="8"/>
        <v>1</v>
      </c>
      <c r="AA269" s="4">
        <f t="shared" si="9"/>
        <v>1</v>
      </c>
    </row>
    <row r="270" spans="1:27" ht="12.75" x14ac:dyDescent="0.2">
      <c r="A270" s="1">
        <v>44346.84082618056</v>
      </c>
      <c r="B270" s="2" t="s">
        <v>2151</v>
      </c>
      <c r="D270" s="2" t="s">
        <v>48</v>
      </c>
      <c r="F270" s="3" t="s">
        <v>2152</v>
      </c>
      <c r="G270" s="4" t="s">
        <v>8147</v>
      </c>
      <c r="H270" s="2" t="s">
        <v>2153</v>
      </c>
      <c r="K270" s="2" t="s">
        <v>2154</v>
      </c>
      <c r="L270" s="2">
        <v>1391015282</v>
      </c>
      <c r="N270" s="2" t="s">
        <v>2155</v>
      </c>
      <c r="P270" s="2" t="s">
        <v>2156</v>
      </c>
      <c r="R270" s="4"/>
      <c r="S270" s="2">
        <v>682</v>
      </c>
      <c r="T270" s="2" t="s">
        <v>2141</v>
      </c>
      <c r="U270" s="2" t="s">
        <v>2158</v>
      </c>
      <c r="V270" s="2" t="s">
        <v>56</v>
      </c>
      <c r="W270" s="2" t="str">
        <f>VLOOKUP(  G270, Countries!A:H,8,FALSE)</f>
        <v>94279771-0dd8-44b8-955b-275714b1489b</v>
      </c>
      <c r="X270" s="2" t="str">
        <f>VLOOKUP(D270,Entity_types!A:F,6,FALSE)</f>
        <v>0d51a686-652b-478f-9502-50b11abafa54</v>
      </c>
      <c r="Z270" s="4">
        <f t="shared" si="8"/>
        <v>1</v>
      </c>
      <c r="AA270" s="4">
        <f t="shared" si="9"/>
        <v>1</v>
      </c>
    </row>
    <row r="271" spans="1:27" ht="12.75" x14ac:dyDescent="0.2">
      <c r="A271" s="1">
        <v>44346.840848854168</v>
      </c>
      <c r="B271" s="2" t="s">
        <v>2159</v>
      </c>
      <c r="D271" s="2" t="s">
        <v>48</v>
      </c>
      <c r="F271" s="3" t="s">
        <v>2160</v>
      </c>
      <c r="G271" s="4" t="s">
        <v>8147</v>
      </c>
      <c r="H271" s="2" t="s">
        <v>2161</v>
      </c>
      <c r="K271" s="2" t="s">
        <v>2162</v>
      </c>
      <c r="L271" s="2">
        <v>1008009101</v>
      </c>
      <c r="N271" s="2" t="s">
        <v>2163</v>
      </c>
      <c r="P271" s="2" t="s">
        <v>2164</v>
      </c>
      <c r="R271" s="4"/>
      <c r="S271" s="2">
        <v>123</v>
      </c>
      <c r="T271" s="2" t="s">
        <v>2149</v>
      </c>
      <c r="U271" s="2" t="s">
        <v>2166</v>
      </c>
      <c r="V271" s="2" t="s">
        <v>56</v>
      </c>
      <c r="W271" s="2" t="str">
        <f>VLOOKUP(  G271, Countries!A:H,8,FALSE)</f>
        <v>94279771-0dd8-44b8-955b-275714b1489b</v>
      </c>
      <c r="X271" s="2" t="str">
        <f>VLOOKUP(D271,Entity_types!A:F,6,FALSE)</f>
        <v>0d51a686-652b-478f-9502-50b11abafa54</v>
      </c>
      <c r="Z271" s="4">
        <f t="shared" si="8"/>
        <v>1</v>
      </c>
      <c r="AA271" s="4">
        <f t="shared" si="9"/>
        <v>1</v>
      </c>
    </row>
    <row r="272" spans="1:27" ht="12.75" x14ac:dyDescent="0.2">
      <c r="A272" s="1">
        <v>44346.840879687501</v>
      </c>
      <c r="B272" s="2" t="s">
        <v>2167</v>
      </c>
      <c r="D272" s="2" t="s">
        <v>48</v>
      </c>
      <c r="F272" s="3" t="s">
        <v>2168</v>
      </c>
      <c r="G272" s="4" t="s">
        <v>8147</v>
      </c>
      <c r="H272" s="2" t="s">
        <v>2169</v>
      </c>
      <c r="K272" s="2" t="s">
        <v>2170</v>
      </c>
      <c r="L272" s="2">
        <v>1008020984</v>
      </c>
      <c r="N272" s="2" t="s">
        <v>2171</v>
      </c>
      <c r="P272" s="2" t="s">
        <v>2172</v>
      </c>
      <c r="R272" s="4"/>
      <c r="S272" s="2">
        <v>1002</v>
      </c>
      <c r="T272" s="2" t="s">
        <v>2157</v>
      </c>
      <c r="U272" s="2" t="s">
        <v>2174</v>
      </c>
      <c r="V272" s="2" t="s">
        <v>56</v>
      </c>
      <c r="W272" s="2" t="str">
        <f>VLOOKUP(  G272, Countries!A:H,8,FALSE)</f>
        <v>94279771-0dd8-44b8-955b-275714b1489b</v>
      </c>
      <c r="X272" s="2" t="str">
        <f>VLOOKUP(D272,Entity_types!A:F,6,FALSE)</f>
        <v>0d51a686-652b-478f-9502-50b11abafa54</v>
      </c>
      <c r="Z272" s="4">
        <f t="shared" si="8"/>
        <v>1</v>
      </c>
      <c r="AA272" s="4">
        <f t="shared" si="9"/>
        <v>1</v>
      </c>
    </row>
    <row r="273" spans="1:27" ht="12.75" x14ac:dyDescent="0.2">
      <c r="A273" s="1">
        <v>44346.840907673613</v>
      </c>
      <c r="B273" s="2" t="s">
        <v>2175</v>
      </c>
      <c r="D273" s="2" t="s">
        <v>48</v>
      </c>
      <c r="F273" s="3" t="s">
        <v>2176</v>
      </c>
      <c r="G273" s="4" t="s">
        <v>8147</v>
      </c>
      <c r="H273" s="2" t="s">
        <v>2177</v>
      </c>
      <c r="K273" s="2" t="s">
        <v>2178</v>
      </c>
      <c r="L273" s="2">
        <v>61002003232</v>
      </c>
      <c r="N273" s="2" t="s">
        <v>2179</v>
      </c>
      <c r="P273" s="2" t="s">
        <v>2180</v>
      </c>
      <c r="R273" s="4"/>
      <c r="S273" s="2">
        <v>991</v>
      </c>
      <c r="T273" s="2" t="s">
        <v>2165</v>
      </c>
      <c r="U273" s="2" t="s">
        <v>2182</v>
      </c>
      <c r="V273" s="2" t="s">
        <v>56</v>
      </c>
      <c r="W273" s="2" t="str">
        <f>VLOOKUP(  G273, Countries!A:H,8,FALSE)</f>
        <v>94279771-0dd8-44b8-955b-275714b1489b</v>
      </c>
      <c r="X273" s="2" t="str">
        <f>VLOOKUP(D273,Entity_types!A:F,6,FALSE)</f>
        <v>0d51a686-652b-478f-9502-50b11abafa54</v>
      </c>
      <c r="Z273" s="4">
        <f t="shared" si="8"/>
        <v>1</v>
      </c>
      <c r="AA273" s="4">
        <f t="shared" si="9"/>
        <v>1</v>
      </c>
    </row>
    <row r="274" spans="1:27" ht="12.75" x14ac:dyDescent="0.2">
      <c r="A274" s="1">
        <v>44346.840930844905</v>
      </c>
      <c r="B274" s="2" t="s">
        <v>2183</v>
      </c>
      <c r="D274" s="2" t="s">
        <v>48</v>
      </c>
      <c r="F274" s="3" t="s">
        <v>2184</v>
      </c>
      <c r="G274" s="4" t="s">
        <v>8147</v>
      </c>
      <c r="H274" s="2" t="s">
        <v>2185</v>
      </c>
      <c r="K274" s="2" t="s">
        <v>2186</v>
      </c>
      <c r="L274" s="2">
        <v>1024009478</v>
      </c>
      <c r="N274" s="2" t="s">
        <v>2187</v>
      </c>
      <c r="P274" s="2" t="s">
        <v>2188</v>
      </c>
      <c r="R274" s="4"/>
      <c r="S274" s="2">
        <v>366</v>
      </c>
      <c r="T274" s="2" t="s">
        <v>2173</v>
      </c>
      <c r="U274" s="2" t="s">
        <v>2190</v>
      </c>
      <c r="V274" s="2" t="s">
        <v>56</v>
      </c>
      <c r="W274" s="2" t="str">
        <f>VLOOKUP(  G274, Countries!A:H,8,FALSE)</f>
        <v>94279771-0dd8-44b8-955b-275714b1489b</v>
      </c>
      <c r="X274" s="2" t="str">
        <f>VLOOKUP(D274,Entity_types!A:F,6,FALSE)</f>
        <v>0d51a686-652b-478f-9502-50b11abafa54</v>
      </c>
      <c r="Z274" s="4">
        <f t="shared" si="8"/>
        <v>1</v>
      </c>
      <c r="AA274" s="4">
        <f t="shared" si="9"/>
        <v>1</v>
      </c>
    </row>
    <row r="275" spans="1:27" ht="12.75" x14ac:dyDescent="0.2">
      <c r="A275" s="1">
        <v>44346.840954537038</v>
      </c>
      <c r="B275" s="2" t="s">
        <v>2191</v>
      </c>
      <c r="D275" s="2" t="s">
        <v>48</v>
      </c>
      <c r="F275" s="3" t="s">
        <v>2192</v>
      </c>
      <c r="G275" s="4" t="s">
        <v>8147</v>
      </c>
      <c r="H275" s="2" t="s">
        <v>2193</v>
      </c>
      <c r="K275" s="2" t="s">
        <v>2194</v>
      </c>
      <c r="L275" s="2">
        <v>1017011384</v>
      </c>
      <c r="N275" s="2" t="s">
        <v>2195</v>
      </c>
      <c r="P275" s="2" t="s">
        <v>2196</v>
      </c>
      <c r="R275" s="4"/>
      <c r="S275" s="2">
        <v>286</v>
      </c>
      <c r="T275" s="2" t="s">
        <v>2181</v>
      </c>
      <c r="U275" s="2" t="s">
        <v>2198</v>
      </c>
      <c r="V275" s="2" t="s">
        <v>56</v>
      </c>
      <c r="W275" s="2" t="str">
        <f>VLOOKUP(  G275, Countries!A:H,8,FALSE)</f>
        <v>94279771-0dd8-44b8-955b-275714b1489b</v>
      </c>
      <c r="X275" s="2" t="str">
        <f>VLOOKUP(D275,Entity_types!A:F,6,FALSE)</f>
        <v>0d51a686-652b-478f-9502-50b11abafa54</v>
      </c>
      <c r="Z275" s="4">
        <f t="shared" si="8"/>
        <v>1</v>
      </c>
      <c r="AA275" s="4">
        <f t="shared" si="9"/>
        <v>1</v>
      </c>
    </row>
    <row r="276" spans="1:27" ht="12.75" x14ac:dyDescent="0.2">
      <c r="A276" s="1">
        <v>44346.840976956024</v>
      </c>
      <c r="B276" s="2" t="s">
        <v>2199</v>
      </c>
      <c r="D276" s="2" t="s">
        <v>48</v>
      </c>
      <c r="F276" s="3" t="s">
        <v>2200</v>
      </c>
      <c r="G276" s="4" t="s">
        <v>8147</v>
      </c>
      <c r="H276" s="2" t="s">
        <v>2201</v>
      </c>
      <c r="K276" s="2" t="s">
        <v>2202</v>
      </c>
      <c r="L276" s="2">
        <v>31001001928</v>
      </c>
      <c r="N276" s="2" t="s">
        <v>2203</v>
      </c>
      <c r="P276" s="2" t="s">
        <v>2204</v>
      </c>
      <c r="R276" s="4"/>
      <c r="S276" s="2">
        <v>961</v>
      </c>
      <c r="T276" s="2" t="s">
        <v>2189</v>
      </c>
      <c r="U276" s="2" t="s">
        <v>2206</v>
      </c>
      <c r="V276" s="2" t="s">
        <v>56</v>
      </c>
      <c r="W276" s="2" t="str">
        <f>VLOOKUP(  G276, Countries!A:H,8,FALSE)</f>
        <v>94279771-0dd8-44b8-955b-275714b1489b</v>
      </c>
      <c r="X276" s="2" t="str">
        <f>VLOOKUP(D276,Entity_types!A:F,6,FALSE)</f>
        <v>0d51a686-652b-478f-9502-50b11abafa54</v>
      </c>
      <c r="Z276" s="4">
        <f t="shared" si="8"/>
        <v>1</v>
      </c>
      <c r="AA276" s="4">
        <f t="shared" si="9"/>
        <v>1</v>
      </c>
    </row>
    <row r="277" spans="1:27" ht="12.75" x14ac:dyDescent="0.2">
      <c r="A277" s="1">
        <v>44346.840999305554</v>
      </c>
      <c r="B277" s="2" t="s">
        <v>2207</v>
      </c>
      <c r="D277" s="2" t="s">
        <v>48</v>
      </c>
      <c r="F277" s="3" t="s">
        <v>2208</v>
      </c>
      <c r="G277" s="4" t="s">
        <v>8147</v>
      </c>
      <c r="H277" s="2" t="s">
        <v>2209</v>
      </c>
      <c r="K277" s="2" t="s">
        <v>2210</v>
      </c>
      <c r="L277" s="2">
        <v>48001000724</v>
      </c>
      <c r="N277" s="2" t="s">
        <v>2211</v>
      </c>
      <c r="P277" s="2" t="s">
        <v>2212</v>
      </c>
      <c r="R277" s="4"/>
      <c r="S277" s="2">
        <v>229</v>
      </c>
      <c r="T277" s="2" t="s">
        <v>2197</v>
      </c>
      <c r="U277" s="2" t="s">
        <v>2214</v>
      </c>
      <c r="V277" s="2" t="s">
        <v>56</v>
      </c>
      <c r="W277" s="2" t="str">
        <f>VLOOKUP(  G277, Countries!A:H,8,FALSE)</f>
        <v>94279771-0dd8-44b8-955b-275714b1489b</v>
      </c>
      <c r="X277" s="2" t="str">
        <f>VLOOKUP(D277,Entity_types!A:F,6,FALSE)</f>
        <v>0d51a686-652b-478f-9502-50b11abafa54</v>
      </c>
      <c r="Z277" s="4">
        <f t="shared" si="8"/>
        <v>1</v>
      </c>
      <c r="AA277" s="4">
        <f t="shared" si="9"/>
        <v>1</v>
      </c>
    </row>
    <row r="278" spans="1:27" ht="12.75" x14ac:dyDescent="0.2">
      <c r="A278" s="1">
        <v>44346.841023113426</v>
      </c>
      <c r="B278" s="2" t="s">
        <v>2215</v>
      </c>
      <c r="D278" s="2" t="s">
        <v>48</v>
      </c>
      <c r="F278" s="3" t="s">
        <v>2216</v>
      </c>
      <c r="G278" s="4" t="s">
        <v>8147</v>
      </c>
      <c r="H278" s="2" t="s">
        <v>2217</v>
      </c>
      <c r="K278" s="2" t="s">
        <v>2218</v>
      </c>
      <c r="L278" s="2">
        <v>1001008977</v>
      </c>
      <c r="N278" s="2" t="s">
        <v>2219</v>
      </c>
      <c r="P278" s="2" t="s">
        <v>2220</v>
      </c>
      <c r="R278" s="4"/>
      <c r="S278" s="2">
        <v>1005</v>
      </c>
      <c r="T278" s="2" t="s">
        <v>2205</v>
      </c>
      <c r="U278" s="2" t="s">
        <v>2222</v>
      </c>
      <c r="V278" s="2" t="s">
        <v>56</v>
      </c>
      <c r="W278" s="2" t="str">
        <f>VLOOKUP(  G278, Countries!A:H,8,FALSE)</f>
        <v>94279771-0dd8-44b8-955b-275714b1489b</v>
      </c>
      <c r="X278" s="2" t="str">
        <f>VLOOKUP(D278,Entity_types!A:F,6,FALSE)</f>
        <v>0d51a686-652b-478f-9502-50b11abafa54</v>
      </c>
      <c r="Z278" s="4">
        <f t="shared" si="8"/>
        <v>1</v>
      </c>
      <c r="AA278" s="4">
        <f t="shared" si="9"/>
        <v>1</v>
      </c>
    </row>
    <row r="279" spans="1:27" ht="12.75" x14ac:dyDescent="0.2">
      <c r="A279" s="1">
        <v>44346.841048287039</v>
      </c>
      <c r="B279" s="2" t="s">
        <v>2223</v>
      </c>
      <c r="D279" s="2" t="s">
        <v>48</v>
      </c>
      <c r="F279" s="3" t="s">
        <v>2224</v>
      </c>
      <c r="G279" s="4" t="s">
        <v>8147</v>
      </c>
      <c r="H279" s="2" t="s">
        <v>2225</v>
      </c>
      <c r="K279" s="2" t="s">
        <v>2226</v>
      </c>
      <c r="L279" s="2">
        <v>1017028376</v>
      </c>
      <c r="N279" s="2" t="s">
        <v>2227</v>
      </c>
      <c r="P279" s="2" t="s">
        <v>2228</v>
      </c>
      <c r="R279" s="4"/>
      <c r="S279" s="2">
        <v>1011</v>
      </c>
      <c r="T279" s="2" t="s">
        <v>2213</v>
      </c>
      <c r="U279" s="2" t="s">
        <v>2230</v>
      </c>
      <c r="V279" s="2" t="s">
        <v>56</v>
      </c>
      <c r="W279" s="2" t="str">
        <f>VLOOKUP(  G279, Countries!A:H,8,FALSE)</f>
        <v>94279771-0dd8-44b8-955b-275714b1489b</v>
      </c>
      <c r="X279" s="2" t="str">
        <f>VLOOKUP(D279,Entity_types!A:F,6,FALSE)</f>
        <v>0d51a686-652b-478f-9502-50b11abafa54</v>
      </c>
      <c r="Z279" s="4">
        <f t="shared" si="8"/>
        <v>1</v>
      </c>
      <c r="AA279" s="4">
        <f t="shared" si="9"/>
        <v>1</v>
      </c>
    </row>
    <row r="280" spans="1:27" ht="12.75" x14ac:dyDescent="0.2">
      <c r="A280" s="1">
        <v>44346.841071516203</v>
      </c>
      <c r="B280" s="2" t="s">
        <v>2231</v>
      </c>
      <c r="D280" s="2" t="s">
        <v>48</v>
      </c>
      <c r="F280" s="3" t="s">
        <v>2232</v>
      </c>
      <c r="G280" s="4" t="s">
        <v>8147</v>
      </c>
      <c r="H280" s="2" t="s">
        <v>2233</v>
      </c>
      <c r="K280" s="2" t="s">
        <v>2234</v>
      </c>
      <c r="L280" s="2">
        <v>61002017425</v>
      </c>
      <c r="N280" s="2" t="s">
        <v>2235</v>
      </c>
      <c r="P280" s="2" t="s">
        <v>2236</v>
      </c>
      <c r="R280" s="4"/>
      <c r="S280" s="2">
        <v>1017</v>
      </c>
      <c r="T280" s="2" t="s">
        <v>2221</v>
      </c>
      <c r="U280" s="2" t="s">
        <v>2238</v>
      </c>
      <c r="V280" s="2" t="s">
        <v>56</v>
      </c>
      <c r="W280" s="2" t="str">
        <f>VLOOKUP(  G280, Countries!A:H,8,FALSE)</f>
        <v>94279771-0dd8-44b8-955b-275714b1489b</v>
      </c>
      <c r="X280" s="2" t="str">
        <f>VLOOKUP(D280,Entity_types!A:F,6,FALSE)</f>
        <v>0d51a686-652b-478f-9502-50b11abafa54</v>
      </c>
      <c r="Z280" s="4">
        <f t="shared" si="8"/>
        <v>1</v>
      </c>
      <c r="AA280" s="4">
        <f t="shared" si="9"/>
        <v>1</v>
      </c>
    </row>
    <row r="281" spans="1:27" ht="12.75" x14ac:dyDescent="0.2">
      <c r="A281" s="1">
        <v>44346.843918333332</v>
      </c>
      <c r="B281" s="2" t="s">
        <v>2239</v>
      </c>
      <c r="D281" s="2" t="s">
        <v>48</v>
      </c>
      <c r="F281" s="3" t="s">
        <v>2240</v>
      </c>
      <c r="G281" s="4" t="s">
        <v>8147</v>
      </c>
      <c r="H281" s="2" t="s">
        <v>2241</v>
      </c>
      <c r="K281" s="2" t="s">
        <v>2242</v>
      </c>
      <c r="L281" s="2">
        <v>61001041639</v>
      </c>
      <c r="N281" s="2" t="s">
        <v>2243</v>
      </c>
      <c r="P281" s="2" t="s">
        <v>2244</v>
      </c>
      <c r="R281" s="4"/>
      <c r="S281" s="2">
        <v>1018</v>
      </c>
      <c r="T281" s="2" t="s">
        <v>2229</v>
      </c>
      <c r="U281" s="2" t="s">
        <v>2246</v>
      </c>
      <c r="V281" s="2" t="s">
        <v>56</v>
      </c>
      <c r="W281" s="2" t="str">
        <f>VLOOKUP(  G281, Countries!A:H,8,FALSE)</f>
        <v>94279771-0dd8-44b8-955b-275714b1489b</v>
      </c>
      <c r="X281" s="2" t="str">
        <f>VLOOKUP(D281,Entity_types!A:F,6,FALSE)</f>
        <v>0d51a686-652b-478f-9502-50b11abafa54</v>
      </c>
      <c r="Z281" s="4">
        <f t="shared" si="8"/>
        <v>1</v>
      </c>
      <c r="AA281" s="4">
        <f t="shared" si="9"/>
        <v>1</v>
      </c>
    </row>
    <row r="282" spans="1:27" ht="12.75" x14ac:dyDescent="0.2">
      <c r="A282" s="1">
        <v>44346.843939039347</v>
      </c>
      <c r="B282" s="2" t="s">
        <v>2247</v>
      </c>
      <c r="D282" s="2" t="s">
        <v>48</v>
      </c>
      <c r="F282" s="3" t="s">
        <v>2248</v>
      </c>
      <c r="G282" s="4" t="s">
        <v>8147</v>
      </c>
      <c r="H282" s="2" t="s">
        <v>2249</v>
      </c>
      <c r="K282" s="2" t="s">
        <v>2250</v>
      </c>
      <c r="L282" s="2">
        <v>1001028390</v>
      </c>
      <c r="N282" s="2" t="s">
        <v>2251</v>
      </c>
      <c r="P282" s="2" t="s">
        <v>2252</v>
      </c>
      <c r="R282" s="4"/>
      <c r="S282" s="2">
        <v>1019</v>
      </c>
      <c r="T282" s="2" t="s">
        <v>2237</v>
      </c>
      <c r="U282" s="2" t="s">
        <v>2254</v>
      </c>
      <c r="V282" s="2" t="s">
        <v>56</v>
      </c>
      <c r="W282" s="2" t="str">
        <f>VLOOKUP(  G282, Countries!A:H,8,FALSE)</f>
        <v>94279771-0dd8-44b8-955b-275714b1489b</v>
      </c>
      <c r="X282" s="2" t="str">
        <f>VLOOKUP(D282,Entity_types!A:F,6,FALSE)</f>
        <v>0d51a686-652b-478f-9502-50b11abafa54</v>
      </c>
      <c r="Z282" s="4">
        <f t="shared" si="8"/>
        <v>1</v>
      </c>
      <c r="AA282" s="4">
        <f t="shared" si="9"/>
        <v>1</v>
      </c>
    </row>
    <row r="283" spans="1:27" ht="12.75" x14ac:dyDescent="0.2">
      <c r="A283" s="1">
        <v>44346.843957662037</v>
      </c>
      <c r="B283" s="2" t="s">
        <v>2255</v>
      </c>
      <c r="D283" s="2" t="s">
        <v>48</v>
      </c>
      <c r="F283" s="3" t="s">
        <v>2256</v>
      </c>
      <c r="G283" s="4" t="s">
        <v>8147</v>
      </c>
      <c r="H283" s="2" t="s">
        <v>2257</v>
      </c>
      <c r="K283" s="2" t="s">
        <v>2258</v>
      </c>
      <c r="L283" s="2">
        <v>60001052539</v>
      </c>
      <c r="N283" s="2" t="s">
        <v>2259</v>
      </c>
      <c r="P283" s="2" t="s">
        <v>2260</v>
      </c>
      <c r="R283" s="4"/>
      <c r="S283" s="2">
        <v>497</v>
      </c>
      <c r="T283" s="2" t="s">
        <v>2245</v>
      </c>
      <c r="U283" s="2" t="s">
        <v>2262</v>
      </c>
      <c r="V283" s="2" t="s">
        <v>56</v>
      </c>
      <c r="W283" s="2" t="str">
        <f>VLOOKUP(  G283, Countries!A:H,8,FALSE)</f>
        <v>94279771-0dd8-44b8-955b-275714b1489b</v>
      </c>
      <c r="X283" s="2" t="str">
        <f>VLOOKUP(D283,Entity_types!A:F,6,FALSE)</f>
        <v>0d51a686-652b-478f-9502-50b11abafa54</v>
      </c>
      <c r="Z283" s="4">
        <f t="shared" si="8"/>
        <v>1</v>
      </c>
      <c r="AA283" s="4">
        <f t="shared" si="9"/>
        <v>1</v>
      </c>
    </row>
    <row r="284" spans="1:27" ht="12.75" x14ac:dyDescent="0.2">
      <c r="A284" s="1">
        <v>44346.843976574077</v>
      </c>
      <c r="B284" s="2" t="s">
        <v>2263</v>
      </c>
      <c r="D284" s="2" t="s">
        <v>48</v>
      </c>
      <c r="F284" s="3" t="s">
        <v>2264</v>
      </c>
      <c r="G284" s="4" t="s">
        <v>8147</v>
      </c>
      <c r="H284" s="2" t="s">
        <v>2265</v>
      </c>
      <c r="K284" s="2" t="s">
        <v>2266</v>
      </c>
      <c r="L284" s="2">
        <v>1027044081</v>
      </c>
      <c r="N284" s="2" t="s">
        <v>2267</v>
      </c>
      <c r="P284" s="2" t="s">
        <v>2268</v>
      </c>
      <c r="R284" s="4"/>
      <c r="S284" s="2">
        <v>1020</v>
      </c>
      <c r="T284" s="2" t="s">
        <v>2253</v>
      </c>
      <c r="U284" s="2" t="s">
        <v>2270</v>
      </c>
      <c r="V284" s="2" t="s">
        <v>56</v>
      </c>
      <c r="W284" s="2" t="str">
        <f>VLOOKUP(  G284, Countries!A:H,8,FALSE)</f>
        <v>94279771-0dd8-44b8-955b-275714b1489b</v>
      </c>
      <c r="X284" s="2" t="str">
        <f>VLOOKUP(D284,Entity_types!A:F,6,FALSE)</f>
        <v>0d51a686-652b-478f-9502-50b11abafa54</v>
      </c>
      <c r="Z284" s="4">
        <f t="shared" si="8"/>
        <v>1</v>
      </c>
      <c r="AA284" s="4">
        <f t="shared" si="9"/>
        <v>1</v>
      </c>
    </row>
    <row r="285" spans="1:27" ht="12.75" x14ac:dyDescent="0.2">
      <c r="A285" s="1">
        <v>44346.84399883102</v>
      </c>
      <c r="B285" s="2" t="s">
        <v>2271</v>
      </c>
      <c r="D285" s="2" t="s">
        <v>48</v>
      </c>
      <c r="F285" s="3" t="s">
        <v>2272</v>
      </c>
      <c r="G285" s="4" t="s">
        <v>8147</v>
      </c>
      <c r="H285" s="2" t="s">
        <v>2273</v>
      </c>
      <c r="K285" s="2" t="s">
        <v>2274</v>
      </c>
      <c r="L285" s="2">
        <v>61003011120</v>
      </c>
      <c r="N285" s="2" t="s">
        <v>2275</v>
      </c>
      <c r="P285" s="2" t="s">
        <v>2276</v>
      </c>
      <c r="R285" s="4"/>
      <c r="S285" s="2">
        <v>1023</v>
      </c>
      <c r="T285" s="2" t="s">
        <v>2261</v>
      </c>
      <c r="U285" s="2" t="s">
        <v>2278</v>
      </c>
      <c r="V285" s="2" t="s">
        <v>56</v>
      </c>
      <c r="W285" s="2" t="str">
        <f>VLOOKUP(  G285, Countries!A:H,8,FALSE)</f>
        <v>94279771-0dd8-44b8-955b-275714b1489b</v>
      </c>
      <c r="X285" s="2" t="str">
        <f>VLOOKUP(D285,Entity_types!A:F,6,FALSE)</f>
        <v>0d51a686-652b-478f-9502-50b11abafa54</v>
      </c>
      <c r="Z285" s="4">
        <f t="shared" si="8"/>
        <v>1</v>
      </c>
      <c r="AA285" s="4">
        <f t="shared" si="9"/>
        <v>1</v>
      </c>
    </row>
    <row r="286" spans="1:27" ht="12.75" x14ac:dyDescent="0.2">
      <c r="A286" s="1">
        <v>44346.844018148149</v>
      </c>
      <c r="B286" s="2" t="s">
        <v>2279</v>
      </c>
      <c r="D286" s="2" t="s">
        <v>48</v>
      </c>
      <c r="F286" s="3" t="s">
        <v>2280</v>
      </c>
      <c r="G286" s="4" t="s">
        <v>8147</v>
      </c>
      <c r="H286" s="2" t="s">
        <v>2281</v>
      </c>
      <c r="K286" s="2" t="s">
        <v>2282</v>
      </c>
      <c r="L286" s="2">
        <v>1027048647</v>
      </c>
      <c r="N286" s="2" t="s">
        <v>2283</v>
      </c>
      <c r="P286" s="2" t="s">
        <v>2284</v>
      </c>
      <c r="R286" s="4"/>
      <c r="S286" s="2">
        <v>551</v>
      </c>
      <c r="T286" s="2" t="s">
        <v>2269</v>
      </c>
      <c r="U286" s="2" t="s">
        <v>2286</v>
      </c>
      <c r="V286" s="2" t="s">
        <v>56</v>
      </c>
      <c r="W286" s="2" t="str">
        <f>VLOOKUP(  G286, Countries!A:H,8,FALSE)</f>
        <v>94279771-0dd8-44b8-955b-275714b1489b</v>
      </c>
      <c r="X286" s="2" t="str">
        <f>VLOOKUP(D286,Entity_types!A:F,6,FALSE)</f>
        <v>0d51a686-652b-478f-9502-50b11abafa54</v>
      </c>
      <c r="Z286" s="4">
        <f t="shared" si="8"/>
        <v>1</v>
      </c>
      <c r="AA286" s="4">
        <f t="shared" si="9"/>
        <v>1</v>
      </c>
    </row>
    <row r="287" spans="1:27" ht="12.75" x14ac:dyDescent="0.2">
      <c r="A287" s="1">
        <v>44346.844036979164</v>
      </c>
      <c r="B287" s="2" t="s">
        <v>2287</v>
      </c>
      <c r="D287" s="2" t="s">
        <v>48</v>
      </c>
      <c r="F287" s="3" t="s">
        <v>2288</v>
      </c>
      <c r="G287" s="4" t="s">
        <v>8147</v>
      </c>
      <c r="H287" s="2" t="s">
        <v>2289</v>
      </c>
      <c r="K287" s="2" t="s">
        <v>2290</v>
      </c>
      <c r="L287" s="2" t="s">
        <v>2291</v>
      </c>
      <c r="N287" s="2" t="s">
        <v>2292</v>
      </c>
      <c r="P287" s="2" t="s">
        <v>2293</v>
      </c>
      <c r="R287" s="4"/>
      <c r="S287" s="2">
        <v>1025</v>
      </c>
      <c r="T287" s="2" t="s">
        <v>2277</v>
      </c>
      <c r="U287" s="2" t="s">
        <v>2295</v>
      </c>
      <c r="V287" s="2" t="s">
        <v>56</v>
      </c>
      <c r="W287" s="2" t="str">
        <f>VLOOKUP(  G287, Countries!A:H,8,FALSE)</f>
        <v>94279771-0dd8-44b8-955b-275714b1489b</v>
      </c>
      <c r="X287" s="2" t="str">
        <f>VLOOKUP(D287,Entity_types!A:F,6,FALSE)</f>
        <v>0d51a686-652b-478f-9502-50b11abafa54</v>
      </c>
      <c r="Z287" s="4">
        <f t="shared" si="8"/>
        <v>1</v>
      </c>
      <c r="AA287" s="4">
        <f t="shared" si="9"/>
        <v>1</v>
      </c>
    </row>
    <row r="288" spans="1:27" ht="12.75" x14ac:dyDescent="0.2">
      <c r="A288" s="1">
        <v>44346.844057881943</v>
      </c>
      <c r="B288" s="2" t="s">
        <v>2296</v>
      </c>
      <c r="D288" s="2" t="s">
        <v>48</v>
      </c>
      <c r="F288" s="3" t="s">
        <v>2297</v>
      </c>
      <c r="G288" s="4" t="s">
        <v>8147</v>
      </c>
      <c r="H288" s="2" t="s">
        <v>2298</v>
      </c>
      <c r="K288" s="2" t="s">
        <v>2299</v>
      </c>
      <c r="L288" s="2">
        <v>1027000384</v>
      </c>
      <c r="N288" s="2" t="s">
        <v>2300</v>
      </c>
      <c r="P288" s="2" t="s">
        <v>2301</v>
      </c>
      <c r="R288" s="4"/>
      <c r="S288" s="2">
        <v>71</v>
      </c>
      <c r="T288" s="2" t="s">
        <v>2285</v>
      </c>
      <c r="U288" s="2" t="s">
        <v>2303</v>
      </c>
      <c r="V288" s="2" t="s">
        <v>56</v>
      </c>
      <c r="W288" s="2" t="str">
        <f>VLOOKUP(  G288, Countries!A:H,8,FALSE)</f>
        <v>94279771-0dd8-44b8-955b-275714b1489b</v>
      </c>
      <c r="X288" s="2" t="str">
        <f>VLOOKUP(D288,Entity_types!A:F,6,FALSE)</f>
        <v>0d51a686-652b-478f-9502-50b11abafa54</v>
      </c>
      <c r="Z288" s="4">
        <f t="shared" si="8"/>
        <v>1</v>
      </c>
      <c r="AA288" s="4">
        <f t="shared" si="9"/>
        <v>1</v>
      </c>
    </row>
    <row r="289" spans="1:27" ht="12.75" x14ac:dyDescent="0.2">
      <c r="A289" s="1">
        <v>44346.844076817128</v>
      </c>
      <c r="B289" s="2" t="s">
        <v>2304</v>
      </c>
      <c r="D289" s="2" t="s">
        <v>48</v>
      </c>
      <c r="F289" s="3" t="s">
        <v>2305</v>
      </c>
      <c r="G289" s="4" t="s">
        <v>8147</v>
      </c>
      <c r="H289" s="2" t="s">
        <v>2306</v>
      </c>
      <c r="K289" s="2" t="s">
        <v>2307</v>
      </c>
      <c r="L289" s="2">
        <v>1024084723</v>
      </c>
      <c r="N289" s="2" t="s">
        <v>2308</v>
      </c>
      <c r="P289" s="2" t="s">
        <v>2309</v>
      </c>
      <c r="R289" s="4"/>
      <c r="S289" s="2">
        <v>530</v>
      </c>
      <c r="T289" s="2" t="s">
        <v>2294</v>
      </c>
      <c r="U289" s="2" t="s">
        <v>2311</v>
      </c>
      <c r="V289" s="2" t="s">
        <v>56</v>
      </c>
      <c r="W289" s="2" t="str">
        <f>VLOOKUP(  G289, Countries!A:H,8,FALSE)</f>
        <v>94279771-0dd8-44b8-955b-275714b1489b</v>
      </c>
      <c r="X289" s="2" t="str">
        <f>VLOOKUP(D289,Entity_types!A:F,6,FALSE)</f>
        <v>0d51a686-652b-478f-9502-50b11abafa54</v>
      </c>
      <c r="Z289" s="4">
        <f t="shared" si="8"/>
        <v>1</v>
      </c>
      <c r="AA289" s="4">
        <f t="shared" si="9"/>
        <v>1</v>
      </c>
    </row>
    <row r="290" spans="1:27" ht="12.75" x14ac:dyDescent="0.2">
      <c r="A290" s="1">
        <v>44346.844096296292</v>
      </c>
      <c r="B290" s="2" t="s">
        <v>2312</v>
      </c>
      <c r="D290" s="2" t="s">
        <v>1141</v>
      </c>
      <c r="F290" s="3" t="s">
        <v>2313</v>
      </c>
      <c r="G290" s="4" t="s">
        <v>8147</v>
      </c>
      <c r="H290" s="2" t="s">
        <v>2314</v>
      </c>
      <c r="K290" s="2" t="s">
        <v>2315</v>
      </c>
      <c r="L290" s="2">
        <v>1011008305</v>
      </c>
      <c r="N290" s="2" t="s">
        <v>2316</v>
      </c>
      <c r="P290" s="2" t="s">
        <v>2317</v>
      </c>
      <c r="R290" s="4"/>
      <c r="T290" s="2" t="s">
        <v>2302</v>
      </c>
      <c r="U290" s="2" t="s">
        <v>2319</v>
      </c>
      <c r="V290" s="2" t="s">
        <v>56</v>
      </c>
      <c r="W290" s="2" t="str">
        <f>VLOOKUP(  G290, Countries!A:H,8,FALSE)</f>
        <v>94279771-0dd8-44b8-955b-275714b1489b</v>
      </c>
      <c r="X290" s="2" t="str">
        <f>VLOOKUP(D290,Entity_types!A:F,6,FALSE)</f>
        <v>831339ac-64e3-4d4c-9726-074e2d68b19c</v>
      </c>
      <c r="Z290" s="4">
        <f t="shared" si="8"/>
        <v>1</v>
      </c>
      <c r="AA290" s="4">
        <f t="shared" si="9"/>
        <v>1</v>
      </c>
    </row>
    <row r="291" spans="1:27" ht="12.75" x14ac:dyDescent="0.2">
      <c r="A291" s="1">
        <v>44346.844115046297</v>
      </c>
      <c r="B291" s="2" t="s">
        <v>2320</v>
      </c>
      <c r="D291" s="2" t="s">
        <v>48</v>
      </c>
      <c r="F291" s="3" t="s">
        <v>2321</v>
      </c>
      <c r="G291" s="4" t="s">
        <v>8147</v>
      </c>
      <c r="H291" s="2" t="s">
        <v>2322</v>
      </c>
      <c r="K291" s="2" t="s">
        <v>2323</v>
      </c>
      <c r="L291" s="2">
        <v>1003013719</v>
      </c>
      <c r="N291" s="2" t="s">
        <v>2324</v>
      </c>
      <c r="P291" s="2" t="s">
        <v>2325</v>
      </c>
      <c r="R291" s="4"/>
      <c r="S291" s="2">
        <v>1037</v>
      </c>
      <c r="T291" s="2" t="s">
        <v>2310</v>
      </c>
      <c r="U291" s="2" t="s">
        <v>2327</v>
      </c>
      <c r="V291" s="2" t="s">
        <v>56</v>
      </c>
      <c r="W291" s="2" t="str">
        <f>VLOOKUP(  G291, Countries!A:H,8,FALSE)</f>
        <v>94279771-0dd8-44b8-955b-275714b1489b</v>
      </c>
      <c r="X291" s="2" t="str">
        <f>VLOOKUP(D291,Entity_types!A:F,6,FALSE)</f>
        <v>0d51a686-652b-478f-9502-50b11abafa54</v>
      </c>
      <c r="Z291" s="4">
        <f t="shared" si="8"/>
        <v>1</v>
      </c>
      <c r="AA291" s="4">
        <f t="shared" si="9"/>
        <v>1</v>
      </c>
    </row>
    <row r="292" spans="1:27" ht="12.75" x14ac:dyDescent="0.2">
      <c r="A292" s="1">
        <v>44346.844135277774</v>
      </c>
      <c r="B292" s="2" t="s">
        <v>2328</v>
      </c>
      <c r="D292" s="2" t="s">
        <v>48</v>
      </c>
      <c r="F292" s="3" t="s">
        <v>2329</v>
      </c>
      <c r="G292" s="4" t="s">
        <v>8147</v>
      </c>
      <c r="H292" s="2" t="s">
        <v>2330</v>
      </c>
      <c r="K292" s="2" t="s">
        <v>2331</v>
      </c>
      <c r="L292" s="2">
        <v>1017027639</v>
      </c>
      <c r="N292" s="2" t="s">
        <v>2332</v>
      </c>
      <c r="P292" s="2" t="s">
        <v>2333</v>
      </c>
      <c r="R292" s="4"/>
      <c r="S292" s="2">
        <v>1049</v>
      </c>
      <c r="T292" s="2" t="s">
        <v>2318</v>
      </c>
      <c r="U292" s="2" t="s">
        <v>2335</v>
      </c>
      <c r="V292" s="2" t="s">
        <v>56</v>
      </c>
      <c r="W292" s="2" t="str">
        <f>VLOOKUP(  G292, Countries!A:H,8,FALSE)</f>
        <v>94279771-0dd8-44b8-955b-275714b1489b</v>
      </c>
      <c r="X292" s="2" t="str">
        <f>VLOOKUP(D292,Entity_types!A:F,6,FALSE)</f>
        <v>0d51a686-652b-478f-9502-50b11abafa54</v>
      </c>
      <c r="Z292" s="4">
        <f t="shared" si="8"/>
        <v>1</v>
      </c>
      <c r="AA292" s="4">
        <f t="shared" si="9"/>
        <v>1</v>
      </c>
    </row>
    <row r="293" spans="1:27" ht="12.75" x14ac:dyDescent="0.2">
      <c r="A293" s="1">
        <v>44346.844154895836</v>
      </c>
      <c r="B293" s="2" t="s">
        <v>2336</v>
      </c>
      <c r="D293" s="2" t="s">
        <v>48</v>
      </c>
      <c r="F293" s="3" t="s">
        <v>2337</v>
      </c>
      <c r="G293" s="4" t="s">
        <v>8147</v>
      </c>
      <c r="H293" s="2" t="s">
        <v>2338</v>
      </c>
      <c r="K293" s="2" t="s">
        <v>2339</v>
      </c>
      <c r="L293" s="2">
        <v>1001059161</v>
      </c>
      <c r="N293" s="2" t="s">
        <v>2340</v>
      </c>
      <c r="P293" s="2" t="s">
        <v>2341</v>
      </c>
      <c r="R293" s="4"/>
      <c r="S293" s="2">
        <v>701</v>
      </c>
      <c r="T293" s="2" t="s">
        <v>2326</v>
      </c>
      <c r="U293" s="2" t="s">
        <v>2343</v>
      </c>
      <c r="V293" s="2" t="s">
        <v>56</v>
      </c>
      <c r="W293" s="2" t="str">
        <f>VLOOKUP(  G293, Countries!A:H,8,FALSE)</f>
        <v>94279771-0dd8-44b8-955b-275714b1489b</v>
      </c>
      <c r="X293" s="2" t="str">
        <f>VLOOKUP(D293,Entity_types!A:F,6,FALSE)</f>
        <v>0d51a686-652b-478f-9502-50b11abafa54</v>
      </c>
      <c r="Z293" s="4">
        <f t="shared" si="8"/>
        <v>1</v>
      </c>
      <c r="AA293" s="4">
        <f t="shared" si="9"/>
        <v>1</v>
      </c>
    </row>
    <row r="294" spans="1:27" ht="12.75" x14ac:dyDescent="0.2">
      <c r="A294" s="1">
        <v>44346.844174733793</v>
      </c>
      <c r="B294" s="2" t="s">
        <v>2344</v>
      </c>
      <c r="D294" s="2" t="s">
        <v>48</v>
      </c>
      <c r="F294" s="3" t="s">
        <v>2345</v>
      </c>
      <c r="G294" s="4" t="s">
        <v>8147</v>
      </c>
      <c r="H294" s="2" t="s">
        <v>2346</v>
      </c>
      <c r="K294" s="2" t="s">
        <v>2347</v>
      </c>
      <c r="L294" s="2">
        <v>1015006078</v>
      </c>
      <c r="N294" s="2" t="s">
        <v>2348</v>
      </c>
      <c r="P294" s="2" t="s">
        <v>2349</v>
      </c>
      <c r="R294" s="4"/>
      <c r="S294" s="2">
        <v>1045</v>
      </c>
      <c r="T294" s="2" t="s">
        <v>2334</v>
      </c>
      <c r="U294" s="2" t="s">
        <v>2351</v>
      </c>
      <c r="V294" s="2" t="s">
        <v>56</v>
      </c>
      <c r="W294" s="2" t="str">
        <f>VLOOKUP(  G294, Countries!A:H,8,FALSE)</f>
        <v>94279771-0dd8-44b8-955b-275714b1489b</v>
      </c>
      <c r="X294" s="2" t="str">
        <f>VLOOKUP(D294,Entity_types!A:F,6,FALSE)</f>
        <v>0d51a686-652b-478f-9502-50b11abafa54</v>
      </c>
      <c r="Z294" s="4">
        <f t="shared" si="8"/>
        <v>1</v>
      </c>
      <c r="AA294" s="4">
        <f t="shared" si="9"/>
        <v>1</v>
      </c>
    </row>
    <row r="295" spans="1:27" ht="12.75" x14ac:dyDescent="0.2">
      <c r="A295" s="1">
        <v>44346.844194432866</v>
      </c>
      <c r="B295" s="2" t="s">
        <v>2352</v>
      </c>
      <c r="D295" s="2" t="s">
        <v>48</v>
      </c>
      <c r="F295" s="3" t="s">
        <v>2353</v>
      </c>
      <c r="G295" s="4" t="s">
        <v>8147</v>
      </c>
      <c r="H295" s="2" t="s">
        <v>2354</v>
      </c>
      <c r="K295" s="2" t="s">
        <v>2355</v>
      </c>
      <c r="L295" s="2">
        <v>61001064896</v>
      </c>
      <c r="N295" s="2" t="s">
        <v>2356</v>
      </c>
      <c r="P295" s="2" t="s">
        <v>2357</v>
      </c>
      <c r="R295" s="4"/>
      <c r="S295" s="2">
        <v>1060</v>
      </c>
      <c r="T295" s="2" t="s">
        <v>2342</v>
      </c>
      <c r="U295" s="2" t="s">
        <v>2359</v>
      </c>
      <c r="V295" s="2" t="s">
        <v>56</v>
      </c>
      <c r="W295" s="2" t="str">
        <f>VLOOKUP(  G295, Countries!A:H,8,FALSE)</f>
        <v>94279771-0dd8-44b8-955b-275714b1489b</v>
      </c>
      <c r="X295" s="2" t="str">
        <f>VLOOKUP(D295,Entity_types!A:F,6,FALSE)</f>
        <v>0d51a686-652b-478f-9502-50b11abafa54</v>
      </c>
      <c r="Z295" s="4">
        <f t="shared" si="8"/>
        <v>1</v>
      </c>
      <c r="AA295" s="4">
        <f t="shared" si="9"/>
        <v>1</v>
      </c>
    </row>
    <row r="296" spans="1:27" ht="12.75" x14ac:dyDescent="0.2">
      <c r="A296" s="1">
        <v>44346.84421412037</v>
      </c>
      <c r="B296" s="2" t="s">
        <v>2360</v>
      </c>
      <c r="D296" s="2" t="s">
        <v>48</v>
      </c>
      <c r="F296" s="3" t="s">
        <v>2361</v>
      </c>
      <c r="G296" s="4" t="s">
        <v>8147</v>
      </c>
      <c r="H296" s="2" t="s">
        <v>2362</v>
      </c>
      <c r="K296" s="2" t="s">
        <v>2363</v>
      </c>
      <c r="L296" s="2">
        <v>17001005857</v>
      </c>
      <c r="N296" s="2" t="s">
        <v>2364</v>
      </c>
      <c r="P296" s="2" t="s">
        <v>2365</v>
      </c>
      <c r="R296" s="4"/>
      <c r="S296" s="2">
        <v>1061</v>
      </c>
      <c r="T296" s="2" t="s">
        <v>2350</v>
      </c>
      <c r="U296" s="2" t="s">
        <v>2367</v>
      </c>
      <c r="V296" s="2" t="s">
        <v>56</v>
      </c>
      <c r="W296" s="2" t="str">
        <f>VLOOKUP(  G296, Countries!A:H,8,FALSE)</f>
        <v>94279771-0dd8-44b8-955b-275714b1489b</v>
      </c>
      <c r="X296" s="2" t="str">
        <f>VLOOKUP(D296,Entity_types!A:F,6,FALSE)</f>
        <v>0d51a686-652b-478f-9502-50b11abafa54</v>
      </c>
      <c r="Z296" s="4">
        <f t="shared" si="8"/>
        <v>1</v>
      </c>
      <c r="AA296" s="4">
        <f t="shared" si="9"/>
        <v>1</v>
      </c>
    </row>
    <row r="297" spans="1:27" ht="12.75" x14ac:dyDescent="0.2">
      <c r="A297" s="1">
        <v>44346.844235960649</v>
      </c>
      <c r="B297" s="2" t="s">
        <v>2368</v>
      </c>
      <c r="D297" s="2" t="s">
        <v>48</v>
      </c>
      <c r="F297" s="3" t="s">
        <v>2369</v>
      </c>
      <c r="G297" s="4" t="s">
        <v>8147</v>
      </c>
      <c r="H297" s="2" t="s">
        <v>2370</v>
      </c>
      <c r="K297" s="2" t="s">
        <v>2371</v>
      </c>
      <c r="L297" s="2">
        <v>61001042207</v>
      </c>
      <c r="N297" s="2" t="s">
        <v>2372</v>
      </c>
      <c r="P297" s="2" t="s">
        <v>2373</v>
      </c>
      <c r="R297" s="4"/>
      <c r="S297" s="2">
        <v>1063</v>
      </c>
      <c r="T297" s="2" t="s">
        <v>2358</v>
      </c>
      <c r="U297" s="2" t="s">
        <v>2375</v>
      </c>
      <c r="V297" s="2" t="s">
        <v>56</v>
      </c>
      <c r="W297" s="2" t="str">
        <f>VLOOKUP(  G297, Countries!A:H,8,FALSE)</f>
        <v>94279771-0dd8-44b8-955b-275714b1489b</v>
      </c>
      <c r="X297" s="2" t="str">
        <f>VLOOKUP(D297,Entity_types!A:F,6,FALSE)</f>
        <v>0d51a686-652b-478f-9502-50b11abafa54</v>
      </c>
      <c r="Z297" s="4">
        <f t="shared" si="8"/>
        <v>1</v>
      </c>
      <c r="AA297" s="4">
        <f t="shared" si="9"/>
        <v>1</v>
      </c>
    </row>
    <row r="298" spans="1:27" ht="12.75" x14ac:dyDescent="0.2">
      <c r="A298" s="1">
        <v>44346.844255335644</v>
      </c>
      <c r="B298" s="2" t="s">
        <v>2376</v>
      </c>
      <c r="D298" s="2" t="s">
        <v>48</v>
      </c>
      <c r="F298" s="3" t="s">
        <v>2377</v>
      </c>
      <c r="G298" s="4" t="s">
        <v>8147</v>
      </c>
      <c r="H298" s="2" t="s">
        <v>2378</v>
      </c>
      <c r="K298" s="2" t="s">
        <v>2379</v>
      </c>
      <c r="L298" s="2">
        <v>12001082279</v>
      </c>
      <c r="N298" s="2" t="s">
        <v>2380</v>
      </c>
      <c r="P298" s="2" t="s">
        <v>2381</v>
      </c>
      <c r="R298" s="4"/>
      <c r="S298" s="2">
        <v>1064</v>
      </c>
      <c r="T298" s="2" t="s">
        <v>2366</v>
      </c>
      <c r="U298" s="2" t="s">
        <v>2383</v>
      </c>
      <c r="V298" s="2" t="s">
        <v>56</v>
      </c>
      <c r="W298" s="2" t="str">
        <f>VLOOKUP(  G298, Countries!A:H,8,FALSE)</f>
        <v>94279771-0dd8-44b8-955b-275714b1489b</v>
      </c>
      <c r="X298" s="2" t="str">
        <f>VLOOKUP(D298,Entity_types!A:F,6,FALSE)</f>
        <v>0d51a686-652b-478f-9502-50b11abafa54</v>
      </c>
      <c r="Z298" s="4">
        <f t="shared" si="8"/>
        <v>1</v>
      </c>
      <c r="AA298" s="4">
        <f t="shared" si="9"/>
        <v>2</v>
      </c>
    </row>
    <row r="299" spans="1:27" ht="12.75" x14ac:dyDescent="0.2">
      <c r="A299" s="1">
        <v>44346.844275694442</v>
      </c>
      <c r="B299" s="2" t="s">
        <v>2384</v>
      </c>
      <c r="D299" s="2" t="s">
        <v>48</v>
      </c>
      <c r="F299" s="3" t="s">
        <v>2385</v>
      </c>
      <c r="G299" s="4" t="s">
        <v>8147</v>
      </c>
      <c r="H299" s="2" t="s">
        <v>2386</v>
      </c>
      <c r="K299" s="2" t="s">
        <v>2387</v>
      </c>
      <c r="L299" s="2">
        <v>35001094155</v>
      </c>
      <c r="N299" s="2" t="s">
        <v>2388</v>
      </c>
      <c r="P299" s="2" t="s">
        <v>2389</v>
      </c>
      <c r="R299" s="4"/>
      <c r="S299" s="2">
        <v>1048</v>
      </c>
      <c r="T299" s="2" t="s">
        <v>2374</v>
      </c>
      <c r="U299" s="2" t="s">
        <v>2391</v>
      </c>
      <c r="V299" s="2" t="s">
        <v>56</v>
      </c>
      <c r="W299" s="2" t="str">
        <f>VLOOKUP(  G299, Countries!A:H,8,FALSE)</f>
        <v>94279771-0dd8-44b8-955b-275714b1489b</v>
      </c>
      <c r="X299" s="2" t="str">
        <f>VLOOKUP(D299,Entity_types!A:F,6,FALSE)</f>
        <v>0d51a686-652b-478f-9502-50b11abafa54</v>
      </c>
      <c r="Z299" s="4">
        <f t="shared" si="8"/>
        <v>1</v>
      </c>
      <c r="AA299" s="4">
        <f t="shared" si="9"/>
        <v>1</v>
      </c>
    </row>
    <row r="300" spans="1:27" ht="12.75" x14ac:dyDescent="0.2">
      <c r="A300" s="1">
        <v>44346.844295138886</v>
      </c>
      <c r="B300" s="2" t="s">
        <v>2392</v>
      </c>
      <c r="D300" s="2" t="s">
        <v>48</v>
      </c>
      <c r="F300" s="3" t="s">
        <v>2393</v>
      </c>
      <c r="G300" s="4" t="s">
        <v>8147</v>
      </c>
      <c r="H300" s="2" t="s">
        <v>2394</v>
      </c>
      <c r="K300" s="2" t="s">
        <v>2395</v>
      </c>
      <c r="L300" s="2">
        <v>1391004009</v>
      </c>
      <c r="N300" s="2" t="s">
        <v>2396</v>
      </c>
      <c r="P300" s="2" t="s">
        <v>2397</v>
      </c>
      <c r="R300" s="4"/>
      <c r="S300" s="2">
        <v>1031</v>
      </c>
      <c r="T300" s="2" t="s">
        <v>2382</v>
      </c>
      <c r="U300" s="2" t="s">
        <v>2399</v>
      </c>
      <c r="V300" s="2" t="s">
        <v>56</v>
      </c>
      <c r="W300" s="2" t="str">
        <f>VLOOKUP(  G300, Countries!A:H,8,FALSE)</f>
        <v>94279771-0dd8-44b8-955b-275714b1489b</v>
      </c>
      <c r="X300" s="2" t="str">
        <f>VLOOKUP(D300,Entity_types!A:F,6,FALSE)</f>
        <v>0d51a686-652b-478f-9502-50b11abafa54</v>
      </c>
      <c r="Z300" s="4">
        <f t="shared" si="8"/>
        <v>1</v>
      </c>
      <c r="AA300" s="4">
        <f t="shared" si="9"/>
        <v>1</v>
      </c>
    </row>
    <row r="301" spans="1:27" ht="12.75" x14ac:dyDescent="0.2">
      <c r="A301" s="1">
        <v>44346.844314710645</v>
      </c>
      <c r="B301" s="2" t="s">
        <v>2400</v>
      </c>
      <c r="D301" s="2" t="s">
        <v>48</v>
      </c>
      <c r="F301" s="3" t="s">
        <v>2401</v>
      </c>
      <c r="G301" s="4" t="s">
        <v>8147</v>
      </c>
      <c r="H301" s="2" t="s">
        <v>2402</v>
      </c>
      <c r="K301" s="2" t="s">
        <v>2403</v>
      </c>
      <c r="L301" s="2">
        <v>54001014452</v>
      </c>
      <c r="N301" s="2" t="s">
        <v>2404</v>
      </c>
      <c r="P301" s="2" t="s">
        <v>2405</v>
      </c>
      <c r="R301" s="4"/>
      <c r="S301" s="2">
        <v>1070</v>
      </c>
      <c r="T301" s="2" t="s">
        <v>2390</v>
      </c>
      <c r="U301" s="2" t="s">
        <v>2407</v>
      </c>
      <c r="V301" s="2" t="s">
        <v>56</v>
      </c>
      <c r="W301" s="2" t="str">
        <f>VLOOKUP(  G301, Countries!A:H,8,FALSE)</f>
        <v>94279771-0dd8-44b8-955b-275714b1489b</v>
      </c>
      <c r="X301" s="2" t="str">
        <f>VLOOKUP(D301,Entity_types!A:F,6,FALSE)</f>
        <v>0d51a686-652b-478f-9502-50b11abafa54</v>
      </c>
      <c r="Z301" s="4">
        <f t="shared" si="8"/>
        <v>1</v>
      </c>
      <c r="AA301" s="4">
        <f t="shared" si="9"/>
        <v>1</v>
      </c>
    </row>
    <row r="302" spans="1:27" ht="12.75" x14ac:dyDescent="0.2">
      <c r="A302" s="1">
        <v>44346.844335312504</v>
      </c>
      <c r="B302" s="2" t="s">
        <v>2408</v>
      </c>
      <c r="D302" s="2" t="s">
        <v>48</v>
      </c>
      <c r="F302" s="3" t="s">
        <v>2409</v>
      </c>
      <c r="G302" s="4" t="s">
        <v>8147</v>
      </c>
      <c r="H302" s="2" t="s">
        <v>2410</v>
      </c>
      <c r="K302" s="2" t="s">
        <v>2411</v>
      </c>
      <c r="L302" s="2">
        <v>61001023774</v>
      </c>
      <c r="N302" s="2" t="s">
        <v>2412</v>
      </c>
      <c r="P302" s="2" t="s">
        <v>2413</v>
      </c>
      <c r="R302" s="4"/>
      <c r="S302" s="2">
        <v>1072</v>
      </c>
      <c r="T302" s="2" t="s">
        <v>2398</v>
      </c>
      <c r="U302" s="2" t="s">
        <v>2415</v>
      </c>
      <c r="V302" s="2" t="s">
        <v>56</v>
      </c>
      <c r="W302" s="2" t="str">
        <f>VLOOKUP(  G302, Countries!A:H,8,FALSE)</f>
        <v>94279771-0dd8-44b8-955b-275714b1489b</v>
      </c>
      <c r="X302" s="2" t="str">
        <f>VLOOKUP(D302,Entity_types!A:F,6,FALSE)</f>
        <v>0d51a686-652b-478f-9502-50b11abafa54</v>
      </c>
      <c r="Z302" s="4">
        <f t="shared" si="8"/>
        <v>1</v>
      </c>
      <c r="AA302" s="4">
        <f t="shared" si="9"/>
        <v>1</v>
      </c>
    </row>
    <row r="303" spans="1:27" ht="12.75" x14ac:dyDescent="0.2">
      <c r="A303" s="1">
        <v>44346.844355208334</v>
      </c>
      <c r="B303" s="2" t="s">
        <v>2416</v>
      </c>
      <c r="D303" s="2" t="s">
        <v>48</v>
      </c>
      <c r="F303" s="3" t="s">
        <v>2417</v>
      </c>
      <c r="G303" s="4" t="s">
        <v>8147</v>
      </c>
      <c r="H303" s="2" t="s">
        <v>2418</v>
      </c>
      <c r="K303" s="2" t="s">
        <v>2419</v>
      </c>
      <c r="L303" s="2">
        <v>1019005822</v>
      </c>
      <c r="N303" s="2" t="s">
        <v>2420</v>
      </c>
      <c r="P303" s="2" t="s">
        <v>2421</v>
      </c>
      <c r="R303" s="4"/>
      <c r="S303" s="2">
        <v>297</v>
      </c>
      <c r="T303" s="2" t="s">
        <v>2406</v>
      </c>
      <c r="U303" s="2" t="s">
        <v>2423</v>
      </c>
      <c r="V303" s="2" t="s">
        <v>56</v>
      </c>
      <c r="W303" s="2" t="str">
        <f>VLOOKUP(  G303, Countries!A:H,8,FALSE)</f>
        <v>94279771-0dd8-44b8-955b-275714b1489b</v>
      </c>
      <c r="X303" s="2" t="str">
        <f>VLOOKUP(D303,Entity_types!A:F,6,FALSE)</f>
        <v>0d51a686-652b-478f-9502-50b11abafa54</v>
      </c>
      <c r="Z303" s="4">
        <f t="shared" si="8"/>
        <v>1</v>
      </c>
      <c r="AA303" s="4">
        <f t="shared" si="9"/>
        <v>1</v>
      </c>
    </row>
    <row r="304" spans="1:27" ht="12.75" x14ac:dyDescent="0.2">
      <c r="A304" s="1">
        <v>44346.844375682871</v>
      </c>
      <c r="B304" s="2" t="s">
        <v>2424</v>
      </c>
      <c r="D304" s="2" t="s">
        <v>48</v>
      </c>
      <c r="F304" s="3" t="s">
        <v>2425</v>
      </c>
      <c r="G304" s="4" t="s">
        <v>8147</v>
      </c>
      <c r="H304" s="2" t="s">
        <v>2426</v>
      </c>
      <c r="K304" s="2" t="s">
        <v>2427</v>
      </c>
      <c r="L304" s="2">
        <v>61001006445</v>
      </c>
      <c r="N304" s="2" t="s">
        <v>2428</v>
      </c>
      <c r="P304" s="2" t="s">
        <v>2429</v>
      </c>
      <c r="R304" s="4"/>
      <c r="S304" s="2">
        <v>1073</v>
      </c>
      <c r="T304" s="2" t="s">
        <v>2414</v>
      </c>
      <c r="U304" s="2" t="s">
        <v>2431</v>
      </c>
      <c r="V304" s="2" t="s">
        <v>56</v>
      </c>
      <c r="W304" s="2" t="str">
        <f>VLOOKUP(  G304, Countries!A:H,8,FALSE)</f>
        <v>94279771-0dd8-44b8-955b-275714b1489b</v>
      </c>
      <c r="X304" s="2" t="str">
        <f>VLOOKUP(D304,Entity_types!A:F,6,FALSE)</f>
        <v>0d51a686-652b-478f-9502-50b11abafa54</v>
      </c>
      <c r="Z304" s="4">
        <f t="shared" si="8"/>
        <v>1</v>
      </c>
      <c r="AA304" s="4">
        <f t="shared" si="9"/>
        <v>1</v>
      </c>
    </row>
    <row r="305" spans="1:27" ht="12.75" x14ac:dyDescent="0.2">
      <c r="A305" s="1">
        <v>44346.844396180561</v>
      </c>
      <c r="B305" s="2" t="s">
        <v>2432</v>
      </c>
      <c r="D305" s="2" t="s">
        <v>48</v>
      </c>
      <c r="F305" s="3" t="s">
        <v>2433</v>
      </c>
      <c r="G305" s="4" t="s">
        <v>8147</v>
      </c>
      <c r="H305" s="2" t="s">
        <v>2434</v>
      </c>
      <c r="K305" s="2" t="s">
        <v>2435</v>
      </c>
      <c r="L305" s="2">
        <v>1020004376</v>
      </c>
      <c r="N305" s="2" t="s">
        <v>2436</v>
      </c>
      <c r="P305" s="2" t="s">
        <v>2437</v>
      </c>
      <c r="R305" s="4"/>
      <c r="S305" s="2">
        <v>1083</v>
      </c>
      <c r="T305" s="2" t="s">
        <v>2422</v>
      </c>
      <c r="U305" s="2" t="s">
        <v>2439</v>
      </c>
      <c r="V305" s="2" t="s">
        <v>56</v>
      </c>
      <c r="W305" s="2" t="str">
        <f>VLOOKUP(  G305, Countries!A:H,8,FALSE)</f>
        <v>94279771-0dd8-44b8-955b-275714b1489b</v>
      </c>
      <c r="X305" s="2" t="str">
        <f>VLOOKUP(D305,Entity_types!A:F,6,FALSE)</f>
        <v>0d51a686-652b-478f-9502-50b11abafa54</v>
      </c>
      <c r="Z305" s="4">
        <f t="shared" si="8"/>
        <v>1</v>
      </c>
      <c r="AA305" s="4">
        <f t="shared" si="9"/>
        <v>1</v>
      </c>
    </row>
    <row r="306" spans="1:27" ht="12.75" x14ac:dyDescent="0.2">
      <c r="A306" s="1">
        <v>44346.84441568287</v>
      </c>
      <c r="B306" s="2" t="s">
        <v>2440</v>
      </c>
      <c r="D306" s="2" t="s">
        <v>48</v>
      </c>
      <c r="F306" s="3" t="s">
        <v>2441</v>
      </c>
      <c r="G306" s="4" t="s">
        <v>8147</v>
      </c>
      <c r="H306" s="2" t="s">
        <v>2442</v>
      </c>
      <c r="K306" s="2" t="s">
        <v>2443</v>
      </c>
      <c r="L306" s="2">
        <v>1011025635</v>
      </c>
      <c r="N306" s="2" t="s">
        <v>2444</v>
      </c>
      <c r="P306" s="2" t="s">
        <v>2445</v>
      </c>
      <c r="R306" s="4"/>
      <c r="S306" s="2">
        <v>1090</v>
      </c>
      <c r="T306" s="2" t="s">
        <v>2430</v>
      </c>
      <c r="U306" s="2" t="s">
        <v>2447</v>
      </c>
      <c r="V306" s="2" t="s">
        <v>56</v>
      </c>
      <c r="W306" s="2" t="str">
        <f>VLOOKUP(  G306, Countries!A:H,8,FALSE)</f>
        <v>94279771-0dd8-44b8-955b-275714b1489b</v>
      </c>
      <c r="X306" s="2" t="str">
        <f>VLOOKUP(D306,Entity_types!A:F,6,FALSE)</f>
        <v>0d51a686-652b-478f-9502-50b11abafa54</v>
      </c>
      <c r="Z306" s="4">
        <f t="shared" si="8"/>
        <v>1</v>
      </c>
      <c r="AA306" s="4">
        <f t="shared" si="9"/>
        <v>1</v>
      </c>
    </row>
    <row r="307" spans="1:27" ht="12.75" x14ac:dyDescent="0.2">
      <c r="A307" s="1">
        <v>44346.84443621528</v>
      </c>
      <c r="B307" s="2" t="s">
        <v>2448</v>
      </c>
      <c r="D307" s="2" t="s">
        <v>48</v>
      </c>
      <c r="F307" s="3" t="s">
        <v>2449</v>
      </c>
      <c r="G307" s="4" t="s">
        <v>8147</v>
      </c>
      <c r="H307" s="2" t="s">
        <v>2450</v>
      </c>
      <c r="K307" s="2" t="s">
        <v>2451</v>
      </c>
      <c r="L307" s="2">
        <v>1007005019</v>
      </c>
      <c r="N307" s="2" t="s">
        <v>2452</v>
      </c>
      <c r="P307" s="2" t="s">
        <v>2453</v>
      </c>
      <c r="R307" s="4"/>
      <c r="S307" s="2">
        <v>1000</v>
      </c>
      <c r="T307" s="2" t="s">
        <v>2438</v>
      </c>
      <c r="U307" s="2" t="s">
        <v>2455</v>
      </c>
      <c r="V307" s="2" t="s">
        <v>56</v>
      </c>
      <c r="W307" s="2" t="str">
        <f>VLOOKUP(  G307, Countries!A:H,8,FALSE)</f>
        <v>94279771-0dd8-44b8-955b-275714b1489b</v>
      </c>
      <c r="X307" s="2" t="str">
        <f>VLOOKUP(D307,Entity_types!A:F,6,FALSE)</f>
        <v>0d51a686-652b-478f-9502-50b11abafa54</v>
      </c>
      <c r="Z307" s="4">
        <f t="shared" si="8"/>
        <v>1</v>
      </c>
      <c r="AA307" s="4">
        <f t="shared" si="9"/>
        <v>1</v>
      </c>
    </row>
    <row r="308" spans="1:27" ht="12.75" x14ac:dyDescent="0.2">
      <c r="A308" s="1">
        <v>44346.844457800922</v>
      </c>
      <c r="B308" s="2" t="s">
        <v>2456</v>
      </c>
      <c r="D308" s="2" t="s">
        <v>48</v>
      </c>
      <c r="F308" s="3" t="s">
        <v>2457</v>
      </c>
      <c r="G308" s="4" t="s">
        <v>8147</v>
      </c>
      <c r="H308" s="2" t="s">
        <v>2458</v>
      </c>
      <c r="K308" s="2" t="s">
        <v>2459</v>
      </c>
      <c r="L308" s="2">
        <v>1011084158</v>
      </c>
      <c r="N308" s="2" t="s">
        <v>2460</v>
      </c>
      <c r="P308" s="2" t="s">
        <v>2461</v>
      </c>
      <c r="R308" s="4"/>
      <c r="S308" s="2">
        <v>1093</v>
      </c>
      <c r="T308" s="2" t="s">
        <v>2446</v>
      </c>
      <c r="U308" s="2" t="s">
        <v>2463</v>
      </c>
      <c r="V308" s="2" t="s">
        <v>56</v>
      </c>
      <c r="W308" s="2" t="str">
        <f>VLOOKUP(  G308, Countries!A:H,8,FALSE)</f>
        <v>94279771-0dd8-44b8-955b-275714b1489b</v>
      </c>
      <c r="X308" s="2" t="str">
        <f>VLOOKUP(D308,Entity_types!A:F,6,FALSE)</f>
        <v>0d51a686-652b-478f-9502-50b11abafa54</v>
      </c>
      <c r="Z308" s="4">
        <f t="shared" si="8"/>
        <v>1</v>
      </c>
      <c r="AA308" s="4">
        <f t="shared" si="9"/>
        <v>1</v>
      </c>
    </row>
    <row r="309" spans="1:27" ht="12.75" x14ac:dyDescent="0.2">
      <c r="A309" s="1">
        <v>44346.844476851853</v>
      </c>
      <c r="B309" s="2" t="s">
        <v>2464</v>
      </c>
      <c r="D309" s="2" t="s">
        <v>48</v>
      </c>
      <c r="F309" s="3" t="s">
        <v>2465</v>
      </c>
      <c r="G309" s="4" t="s">
        <v>8147</v>
      </c>
      <c r="H309" s="2" t="s">
        <v>2466</v>
      </c>
      <c r="K309" s="2" t="s">
        <v>2467</v>
      </c>
      <c r="L309" s="2">
        <v>62001022265</v>
      </c>
      <c r="N309" s="2" t="s">
        <v>2468</v>
      </c>
      <c r="P309" s="2" t="s">
        <v>2469</v>
      </c>
      <c r="R309" s="4"/>
      <c r="S309" s="2">
        <v>1106</v>
      </c>
      <c r="T309" s="2" t="s">
        <v>2454</v>
      </c>
      <c r="U309" s="2" t="s">
        <v>2471</v>
      </c>
      <c r="V309" s="2" t="s">
        <v>56</v>
      </c>
      <c r="W309" s="2" t="str">
        <f>VLOOKUP(  G309, Countries!A:H,8,FALSE)</f>
        <v>94279771-0dd8-44b8-955b-275714b1489b</v>
      </c>
      <c r="X309" s="2" t="str">
        <f>VLOOKUP(D309,Entity_types!A:F,6,FALSE)</f>
        <v>0d51a686-652b-478f-9502-50b11abafa54</v>
      </c>
      <c r="Z309" s="4">
        <f t="shared" si="8"/>
        <v>1</v>
      </c>
      <c r="AA309" s="4">
        <f t="shared" si="9"/>
        <v>1</v>
      </c>
    </row>
    <row r="310" spans="1:27" ht="12.75" x14ac:dyDescent="0.2">
      <c r="A310" s="1">
        <v>44346.844496342594</v>
      </c>
      <c r="B310" s="2" t="s">
        <v>2472</v>
      </c>
      <c r="D310" s="2" t="s">
        <v>48</v>
      </c>
      <c r="F310" s="3" t="s">
        <v>2473</v>
      </c>
      <c r="G310" s="4" t="s">
        <v>8147</v>
      </c>
      <c r="H310" s="2" t="s">
        <v>2474</v>
      </c>
      <c r="K310" s="2" t="s">
        <v>2475</v>
      </c>
      <c r="L310" s="2">
        <v>1010014517</v>
      </c>
      <c r="N310" s="2" t="s">
        <v>2476</v>
      </c>
      <c r="P310" s="2" t="s">
        <v>2477</v>
      </c>
      <c r="R310" s="4"/>
      <c r="S310" s="2">
        <v>1111</v>
      </c>
      <c r="T310" s="2" t="s">
        <v>2462</v>
      </c>
      <c r="U310" s="2" t="s">
        <v>2479</v>
      </c>
      <c r="V310" s="2" t="s">
        <v>56</v>
      </c>
      <c r="W310" s="2" t="str">
        <f>VLOOKUP(  G310, Countries!A:H,8,FALSE)</f>
        <v>94279771-0dd8-44b8-955b-275714b1489b</v>
      </c>
      <c r="X310" s="2" t="str">
        <f>VLOOKUP(D310,Entity_types!A:F,6,FALSE)</f>
        <v>0d51a686-652b-478f-9502-50b11abafa54</v>
      </c>
      <c r="Z310" s="4">
        <f t="shared" si="8"/>
        <v>1</v>
      </c>
      <c r="AA310" s="4">
        <f t="shared" si="9"/>
        <v>1</v>
      </c>
    </row>
    <row r="311" spans="1:27" ht="12.75" x14ac:dyDescent="0.2">
      <c r="A311" s="1">
        <v>44346.844515196761</v>
      </c>
      <c r="B311" s="2" t="s">
        <v>2480</v>
      </c>
      <c r="D311" s="2" t="s">
        <v>48</v>
      </c>
      <c r="F311" s="3" t="s">
        <v>2481</v>
      </c>
      <c r="G311" s="4" t="s">
        <v>8147</v>
      </c>
      <c r="H311" s="2" t="s">
        <v>2482</v>
      </c>
      <c r="K311" s="2" t="s">
        <v>2483</v>
      </c>
      <c r="L311" s="2">
        <v>29001036333</v>
      </c>
      <c r="N311" s="2" t="s">
        <v>2484</v>
      </c>
      <c r="P311" s="2" t="s">
        <v>2485</v>
      </c>
      <c r="R311" s="4"/>
      <c r="S311" s="2">
        <v>1119</v>
      </c>
      <c r="T311" s="2" t="s">
        <v>2470</v>
      </c>
      <c r="U311" s="2" t="s">
        <v>2487</v>
      </c>
      <c r="V311" s="2" t="s">
        <v>56</v>
      </c>
      <c r="W311" s="2" t="str">
        <f>VLOOKUP(  G311, Countries!A:H,8,FALSE)</f>
        <v>94279771-0dd8-44b8-955b-275714b1489b</v>
      </c>
      <c r="X311" s="2" t="str">
        <f>VLOOKUP(D311,Entity_types!A:F,6,FALSE)</f>
        <v>0d51a686-652b-478f-9502-50b11abafa54</v>
      </c>
      <c r="Z311" s="4">
        <f t="shared" si="8"/>
        <v>1</v>
      </c>
      <c r="AA311" s="4">
        <f t="shared" si="9"/>
        <v>1</v>
      </c>
    </row>
    <row r="312" spans="1:27" ht="12.75" x14ac:dyDescent="0.2">
      <c r="A312" s="1">
        <v>44346.844535243057</v>
      </c>
      <c r="B312" s="2" t="s">
        <v>2488</v>
      </c>
      <c r="D312" s="2" t="s">
        <v>48</v>
      </c>
      <c r="F312" s="3" t="s">
        <v>2489</v>
      </c>
      <c r="G312" s="4" t="s">
        <v>8147</v>
      </c>
      <c r="H312" s="2" t="s">
        <v>2490</v>
      </c>
      <c r="K312" s="2" t="s">
        <v>2491</v>
      </c>
      <c r="L312" s="2">
        <v>62007001211</v>
      </c>
      <c r="N312" s="2" t="s">
        <v>2492</v>
      </c>
      <c r="P312" s="2" t="s">
        <v>2493</v>
      </c>
      <c r="R312" s="4"/>
      <c r="S312" s="2">
        <v>1122</v>
      </c>
      <c r="T312" s="2" t="s">
        <v>2478</v>
      </c>
      <c r="U312" s="2" t="s">
        <v>2495</v>
      </c>
      <c r="V312" s="2" t="s">
        <v>56</v>
      </c>
      <c r="W312" s="2" t="str">
        <f>VLOOKUP(  G312, Countries!A:H,8,FALSE)</f>
        <v>94279771-0dd8-44b8-955b-275714b1489b</v>
      </c>
      <c r="X312" s="2" t="str">
        <f>VLOOKUP(D312,Entity_types!A:F,6,FALSE)</f>
        <v>0d51a686-652b-478f-9502-50b11abafa54</v>
      </c>
      <c r="Z312" s="4">
        <f t="shared" si="8"/>
        <v>1</v>
      </c>
      <c r="AA312" s="4">
        <f t="shared" si="9"/>
        <v>1</v>
      </c>
    </row>
    <row r="313" spans="1:27" ht="12.75" x14ac:dyDescent="0.2">
      <c r="A313" s="1">
        <v>44346.84455425926</v>
      </c>
      <c r="B313" s="2" t="s">
        <v>2496</v>
      </c>
      <c r="D313" s="2" t="s">
        <v>48</v>
      </c>
      <c r="F313" s="3" t="s">
        <v>2497</v>
      </c>
      <c r="G313" s="4" t="s">
        <v>8147</v>
      </c>
      <c r="H313" s="2" t="s">
        <v>2498</v>
      </c>
      <c r="K313" s="2" t="s">
        <v>2499</v>
      </c>
      <c r="L313" s="2">
        <v>1027058756</v>
      </c>
      <c r="N313" s="2" t="s">
        <v>2500</v>
      </c>
      <c r="P313" s="2" t="s">
        <v>2501</v>
      </c>
      <c r="R313" s="4"/>
      <c r="S313" s="2">
        <v>978</v>
      </c>
      <c r="T313" s="2" t="s">
        <v>2486</v>
      </c>
      <c r="U313" s="2" t="s">
        <v>2503</v>
      </c>
      <c r="V313" s="2" t="s">
        <v>56</v>
      </c>
      <c r="W313" s="2" t="str">
        <f>VLOOKUP(  G313, Countries!A:H,8,FALSE)</f>
        <v>94279771-0dd8-44b8-955b-275714b1489b</v>
      </c>
      <c r="X313" s="2" t="str">
        <f>VLOOKUP(D313,Entity_types!A:F,6,FALSE)</f>
        <v>0d51a686-652b-478f-9502-50b11abafa54</v>
      </c>
      <c r="Z313" s="4">
        <f t="shared" si="8"/>
        <v>1</v>
      </c>
      <c r="AA313" s="4">
        <f t="shared" si="9"/>
        <v>2</v>
      </c>
    </row>
    <row r="314" spans="1:27" ht="12.75" x14ac:dyDescent="0.2">
      <c r="A314" s="1">
        <v>44346.844573275463</v>
      </c>
      <c r="B314" s="2" t="s">
        <v>2504</v>
      </c>
      <c r="D314" s="2" t="s">
        <v>48</v>
      </c>
      <c r="F314" s="3" t="s">
        <v>2505</v>
      </c>
      <c r="G314" s="4" t="s">
        <v>8147</v>
      </c>
      <c r="H314" s="2" t="s">
        <v>2506</v>
      </c>
      <c r="K314" s="2" t="s">
        <v>2507</v>
      </c>
      <c r="L314" s="2">
        <v>1003016535</v>
      </c>
      <c r="N314" s="2" t="s">
        <v>2508</v>
      </c>
      <c r="P314" s="2" t="s">
        <v>2509</v>
      </c>
      <c r="R314" s="4"/>
      <c r="S314" s="2">
        <v>921</v>
      </c>
      <c r="T314" s="2" t="s">
        <v>2494</v>
      </c>
      <c r="U314" s="2" t="s">
        <v>2511</v>
      </c>
      <c r="V314" s="2" t="s">
        <v>56</v>
      </c>
      <c r="W314" s="2" t="str">
        <f>VLOOKUP(  G314, Countries!A:H,8,FALSE)</f>
        <v>94279771-0dd8-44b8-955b-275714b1489b</v>
      </c>
      <c r="X314" s="2" t="str">
        <f>VLOOKUP(D314,Entity_types!A:F,6,FALSE)</f>
        <v>0d51a686-652b-478f-9502-50b11abafa54</v>
      </c>
      <c r="Z314" s="4">
        <f t="shared" si="8"/>
        <v>1</v>
      </c>
      <c r="AA314" s="4">
        <f t="shared" si="9"/>
        <v>1</v>
      </c>
    </row>
    <row r="315" spans="1:27" ht="12.75" x14ac:dyDescent="0.2">
      <c r="A315" s="1">
        <v>44346.844594363429</v>
      </c>
      <c r="B315" s="2" t="s">
        <v>2512</v>
      </c>
      <c r="D315" s="2" t="s">
        <v>48</v>
      </c>
      <c r="F315" s="3" t="s">
        <v>2513</v>
      </c>
      <c r="G315" s="4" t="s">
        <v>8147</v>
      </c>
      <c r="H315" s="2" t="s">
        <v>2514</v>
      </c>
      <c r="K315" s="2" t="s">
        <v>2515</v>
      </c>
      <c r="L315" s="2">
        <v>61008004214</v>
      </c>
      <c r="N315" s="2" t="s">
        <v>2516</v>
      </c>
      <c r="P315" s="2" t="s">
        <v>2517</v>
      </c>
      <c r="R315" s="4"/>
      <c r="S315" s="2">
        <v>623</v>
      </c>
      <c r="T315" s="2" t="s">
        <v>2502</v>
      </c>
      <c r="U315" s="2" t="s">
        <v>2519</v>
      </c>
      <c r="V315" s="2" t="s">
        <v>56</v>
      </c>
      <c r="W315" s="2" t="str">
        <f>VLOOKUP(  G315, Countries!A:H,8,FALSE)</f>
        <v>94279771-0dd8-44b8-955b-275714b1489b</v>
      </c>
      <c r="X315" s="2" t="str">
        <f>VLOOKUP(D315,Entity_types!A:F,6,FALSE)</f>
        <v>0d51a686-652b-478f-9502-50b11abafa54</v>
      </c>
      <c r="Z315" s="4">
        <f t="shared" si="8"/>
        <v>1</v>
      </c>
      <c r="AA315" s="4">
        <f t="shared" si="9"/>
        <v>1</v>
      </c>
    </row>
    <row r="316" spans="1:27" ht="12.75" x14ac:dyDescent="0.2">
      <c r="A316" s="1">
        <v>44346.844613900466</v>
      </c>
      <c r="B316" s="2" t="s">
        <v>2520</v>
      </c>
      <c r="D316" s="2" t="s">
        <v>48</v>
      </c>
      <c r="F316" s="3" t="s">
        <v>2521</v>
      </c>
      <c r="G316" s="4" t="s">
        <v>8147</v>
      </c>
      <c r="H316" s="2" t="s">
        <v>2522</v>
      </c>
      <c r="K316" s="2" t="s">
        <v>2523</v>
      </c>
      <c r="L316" s="2">
        <v>1024024195</v>
      </c>
      <c r="N316" s="2" t="s">
        <v>2524</v>
      </c>
      <c r="P316" s="2" t="s">
        <v>2525</v>
      </c>
      <c r="R316" s="4"/>
      <c r="S316" s="2">
        <v>1126</v>
      </c>
      <c r="T316" s="2" t="s">
        <v>2510</v>
      </c>
      <c r="U316" s="2" t="s">
        <v>2527</v>
      </c>
      <c r="V316" s="2" t="s">
        <v>56</v>
      </c>
      <c r="W316" s="2" t="str">
        <f>VLOOKUP(  G316, Countries!A:H,8,FALSE)</f>
        <v>94279771-0dd8-44b8-955b-275714b1489b</v>
      </c>
      <c r="X316" s="2" t="str">
        <f>VLOOKUP(D316,Entity_types!A:F,6,FALSE)</f>
        <v>0d51a686-652b-478f-9502-50b11abafa54</v>
      </c>
      <c r="Z316" s="4">
        <f t="shared" si="8"/>
        <v>1</v>
      </c>
      <c r="AA316" s="4">
        <f t="shared" si="9"/>
        <v>1</v>
      </c>
    </row>
    <row r="317" spans="1:27" ht="12.75" x14ac:dyDescent="0.2">
      <c r="A317" s="1">
        <v>44346.844632974535</v>
      </c>
      <c r="B317" s="2" t="s">
        <v>2528</v>
      </c>
      <c r="D317" s="2" t="s">
        <v>48</v>
      </c>
      <c r="F317" s="3" t="s">
        <v>2529</v>
      </c>
      <c r="G317" s="4" t="s">
        <v>8147</v>
      </c>
      <c r="H317" s="2" t="s">
        <v>2530</v>
      </c>
      <c r="K317" s="2" t="s">
        <v>2531</v>
      </c>
      <c r="L317" s="2">
        <v>1018003902</v>
      </c>
      <c r="N317" s="2" t="s">
        <v>2532</v>
      </c>
      <c r="P317" s="2" t="s">
        <v>2533</v>
      </c>
      <c r="R317" s="4"/>
      <c r="S317" s="2">
        <v>1128</v>
      </c>
      <c r="T317" s="2" t="s">
        <v>2518</v>
      </c>
      <c r="U317" s="2" t="s">
        <v>2535</v>
      </c>
      <c r="V317" s="2" t="s">
        <v>56</v>
      </c>
      <c r="W317" s="2" t="str">
        <f>VLOOKUP(  G317, Countries!A:H,8,FALSE)</f>
        <v>94279771-0dd8-44b8-955b-275714b1489b</v>
      </c>
      <c r="X317" s="2" t="str">
        <f>VLOOKUP(D317,Entity_types!A:F,6,FALSE)</f>
        <v>0d51a686-652b-478f-9502-50b11abafa54</v>
      </c>
      <c r="Z317" s="4">
        <f t="shared" si="8"/>
        <v>1</v>
      </c>
      <c r="AA317" s="4">
        <f t="shared" si="9"/>
        <v>1</v>
      </c>
    </row>
    <row r="318" spans="1:27" ht="12.75" x14ac:dyDescent="0.2">
      <c r="A318" s="1">
        <v>44346.844651678242</v>
      </c>
      <c r="B318" s="2" t="s">
        <v>2536</v>
      </c>
      <c r="D318" s="2" t="s">
        <v>48</v>
      </c>
      <c r="F318" s="3" t="s">
        <v>2537</v>
      </c>
      <c r="G318" s="4" t="s">
        <v>8147</v>
      </c>
      <c r="H318" s="2" t="s">
        <v>2538</v>
      </c>
      <c r="K318" s="2" t="s">
        <v>2539</v>
      </c>
      <c r="L318" s="2">
        <v>1010007645</v>
      </c>
      <c r="N318" s="2" t="s">
        <v>2540</v>
      </c>
      <c r="P318" s="2" t="s">
        <v>2541</v>
      </c>
      <c r="R318" s="4"/>
      <c r="S318" s="2">
        <v>1127</v>
      </c>
      <c r="T318" s="2" t="s">
        <v>2526</v>
      </c>
      <c r="U318" s="2" t="s">
        <v>2543</v>
      </c>
      <c r="V318" s="2" t="s">
        <v>56</v>
      </c>
      <c r="W318" s="2" t="str">
        <f>VLOOKUP(  G318, Countries!A:H,8,FALSE)</f>
        <v>94279771-0dd8-44b8-955b-275714b1489b</v>
      </c>
      <c r="X318" s="2" t="str">
        <f>VLOOKUP(D318,Entity_types!A:F,6,FALSE)</f>
        <v>0d51a686-652b-478f-9502-50b11abafa54</v>
      </c>
      <c r="Z318" s="4">
        <f t="shared" si="8"/>
        <v>1</v>
      </c>
      <c r="AA318" s="4">
        <f t="shared" si="9"/>
        <v>1</v>
      </c>
    </row>
    <row r="319" spans="1:27" ht="12.75" x14ac:dyDescent="0.2">
      <c r="A319" s="1">
        <v>44346.844672812498</v>
      </c>
      <c r="B319" s="2" t="s">
        <v>2544</v>
      </c>
      <c r="D319" s="2" t="s">
        <v>48</v>
      </c>
      <c r="F319" s="3" t="s">
        <v>2545</v>
      </c>
      <c r="G319" s="4" t="s">
        <v>8147</v>
      </c>
      <c r="H319" s="2" t="s">
        <v>2546</v>
      </c>
      <c r="K319" s="2" t="s">
        <v>2547</v>
      </c>
      <c r="L319" s="2">
        <v>35221955136</v>
      </c>
      <c r="N319" s="2" t="s">
        <v>2548</v>
      </c>
      <c r="P319" s="2" t="s">
        <v>2549</v>
      </c>
      <c r="R319" s="4"/>
      <c r="S319" s="2">
        <v>1142</v>
      </c>
      <c r="T319" s="2" t="s">
        <v>2534</v>
      </c>
      <c r="U319" s="2" t="s">
        <v>2551</v>
      </c>
      <c r="V319" s="2" t="s">
        <v>56</v>
      </c>
      <c r="W319" s="2" t="str">
        <f>VLOOKUP(  G319, Countries!A:H,8,FALSE)</f>
        <v>94279771-0dd8-44b8-955b-275714b1489b</v>
      </c>
      <c r="X319" s="2" t="str">
        <f>VLOOKUP(D319,Entity_types!A:F,6,FALSE)</f>
        <v>0d51a686-652b-478f-9502-50b11abafa54</v>
      </c>
      <c r="Z319" s="4">
        <f t="shared" si="8"/>
        <v>1</v>
      </c>
      <c r="AA319" s="4">
        <f t="shared" si="9"/>
        <v>1</v>
      </c>
    </row>
    <row r="320" spans="1:27" ht="12.75" x14ac:dyDescent="0.2">
      <c r="A320" s="1">
        <v>44346.844693784718</v>
      </c>
      <c r="B320" s="2" t="s">
        <v>2552</v>
      </c>
      <c r="D320" s="2" t="s">
        <v>48</v>
      </c>
      <c r="F320" s="3" t="s">
        <v>2553</v>
      </c>
      <c r="G320" s="4" t="s">
        <v>8147</v>
      </c>
      <c r="H320" s="2" t="s">
        <v>2554</v>
      </c>
      <c r="K320" s="2" t="s">
        <v>2555</v>
      </c>
      <c r="L320" s="2">
        <v>1002016776</v>
      </c>
      <c r="N320" s="2" t="s">
        <v>2556</v>
      </c>
      <c r="P320" s="2" t="s">
        <v>2557</v>
      </c>
      <c r="R320" s="4"/>
      <c r="S320" s="2">
        <v>38</v>
      </c>
      <c r="T320" s="2" t="s">
        <v>2542</v>
      </c>
      <c r="U320" s="2" t="s">
        <v>2559</v>
      </c>
      <c r="V320" s="2" t="s">
        <v>56</v>
      </c>
      <c r="W320" s="2" t="str">
        <f>VLOOKUP(  G320, Countries!A:H,8,FALSE)</f>
        <v>94279771-0dd8-44b8-955b-275714b1489b</v>
      </c>
      <c r="X320" s="2" t="str">
        <f>VLOOKUP(D320,Entity_types!A:F,6,FALSE)</f>
        <v>0d51a686-652b-478f-9502-50b11abafa54</v>
      </c>
      <c r="Z320" s="4">
        <f t="shared" si="8"/>
        <v>1</v>
      </c>
      <c r="AA320" s="4">
        <f t="shared" si="9"/>
        <v>1</v>
      </c>
    </row>
    <row r="321" spans="1:27" ht="12.75" x14ac:dyDescent="0.2">
      <c r="A321" s="1">
        <v>44346.84471351852</v>
      </c>
      <c r="B321" s="2" t="s">
        <v>2560</v>
      </c>
      <c r="D321" s="2" t="s">
        <v>48</v>
      </c>
      <c r="F321" s="3" t="s">
        <v>2561</v>
      </c>
      <c r="G321" s="4" t="s">
        <v>8147</v>
      </c>
      <c r="H321" s="2" t="s">
        <v>2562</v>
      </c>
      <c r="K321" s="2" t="s">
        <v>2563</v>
      </c>
      <c r="L321" s="2">
        <v>1027046121</v>
      </c>
      <c r="N321" s="2" t="s">
        <v>2564</v>
      </c>
      <c r="P321" s="2" t="s">
        <v>2565</v>
      </c>
      <c r="R321" s="4"/>
      <c r="S321" s="2">
        <v>1103</v>
      </c>
      <c r="T321" s="2" t="s">
        <v>2550</v>
      </c>
      <c r="U321" s="2" t="s">
        <v>2567</v>
      </c>
      <c r="V321" s="2" t="s">
        <v>56</v>
      </c>
      <c r="W321" s="2" t="str">
        <f>VLOOKUP(  G321, Countries!A:H,8,FALSE)</f>
        <v>94279771-0dd8-44b8-955b-275714b1489b</v>
      </c>
      <c r="X321" s="2" t="str">
        <f>VLOOKUP(D321,Entity_types!A:F,6,FALSE)</f>
        <v>0d51a686-652b-478f-9502-50b11abafa54</v>
      </c>
      <c r="Z321" s="4">
        <f t="shared" si="8"/>
        <v>1</v>
      </c>
      <c r="AA321" s="4">
        <f t="shared" si="9"/>
        <v>1</v>
      </c>
    </row>
    <row r="322" spans="1:27" ht="12.75" x14ac:dyDescent="0.2">
      <c r="A322" s="1">
        <v>44346.844731863428</v>
      </c>
      <c r="B322" s="2" t="s">
        <v>2568</v>
      </c>
      <c r="D322" s="2" t="s">
        <v>48</v>
      </c>
      <c r="F322" s="3" t="s">
        <v>2569</v>
      </c>
      <c r="G322" s="4" t="s">
        <v>8147</v>
      </c>
      <c r="H322" s="2" t="s">
        <v>2570</v>
      </c>
      <c r="K322" s="2" t="s">
        <v>2571</v>
      </c>
      <c r="L322" s="2">
        <v>47001015559</v>
      </c>
      <c r="N322" s="2" t="s">
        <v>2572</v>
      </c>
      <c r="P322" s="2" t="s">
        <v>2573</v>
      </c>
      <c r="R322" s="4"/>
      <c r="S322" s="2">
        <v>1150</v>
      </c>
      <c r="T322" s="2" t="s">
        <v>2558</v>
      </c>
      <c r="U322" s="2" t="s">
        <v>2575</v>
      </c>
      <c r="V322" s="2" t="s">
        <v>56</v>
      </c>
      <c r="W322" s="2" t="str">
        <f>VLOOKUP(  G322, Countries!A:H,8,FALSE)</f>
        <v>94279771-0dd8-44b8-955b-275714b1489b</v>
      </c>
      <c r="X322" s="2" t="str">
        <f>VLOOKUP(D322,Entity_types!A:F,6,FALSE)</f>
        <v>0d51a686-652b-478f-9502-50b11abafa54</v>
      </c>
      <c r="Z322" s="4">
        <f t="shared" ref="Z322:Z385" si="10">COUNTIFS(F:F,F322)</f>
        <v>1</v>
      </c>
      <c r="AA322" s="4">
        <f t="shared" ref="AA322:AA385" si="11">COUNTIFS(B:B,B322)</f>
        <v>1</v>
      </c>
    </row>
    <row r="323" spans="1:27" ht="12.75" x14ac:dyDescent="0.2">
      <c r="A323" s="1">
        <v>44346.844751087963</v>
      </c>
      <c r="B323" s="2" t="s">
        <v>2576</v>
      </c>
      <c r="D323" s="2" t="s">
        <v>48</v>
      </c>
      <c r="F323" s="3" t="s">
        <v>2577</v>
      </c>
      <c r="G323" s="4" t="s">
        <v>8147</v>
      </c>
      <c r="H323" s="2" t="s">
        <v>2578</v>
      </c>
      <c r="K323" s="2" t="s">
        <v>2579</v>
      </c>
      <c r="L323" s="2">
        <v>57001008238</v>
      </c>
      <c r="N323" s="2" t="s">
        <v>2580</v>
      </c>
      <c r="P323" s="2" t="s">
        <v>2581</v>
      </c>
      <c r="R323" s="4"/>
      <c r="T323" s="2" t="s">
        <v>2566</v>
      </c>
      <c r="U323" s="2" t="s">
        <v>2583</v>
      </c>
      <c r="V323" s="2" t="s">
        <v>56</v>
      </c>
      <c r="W323" s="2" t="str">
        <f>VLOOKUP(  G323, Countries!A:H,8,FALSE)</f>
        <v>94279771-0dd8-44b8-955b-275714b1489b</v>
      </c>
      <c r="X323" s="2" t="str">
        <f>VLOOKUP(D323,Entity_types!A:F,6,FALSE)</f>
        <v>0d51a686-652b-478f-9502-50b11abafa54</v>
      </c>
      <c r="Z323" s="4">
        <f t="shared" si="10"/>
        <v>1</v>
      </c>
      <c r="AA323" s="4">
        <f t="shared" si="11"/>
        <v>1</v>
      </c>
    </row>
    <row r="324" spans="1:27" ht="12.75" x14ac:dyDescent="0.2">
      <c r="A324" s="1">
        <v>44346.844770324074</v>
      </c>
      <c r="B324" s="2" t="s">
        <v>2584</v>
      </c>
      <c r="D324" s="2" t="s">
        <v>48</v>
      </c>
      <c r="F324" s="3" t="s">
        <v>2585</v>
      </c>
      <c r="G324" s="4" t="s">
        <v>8147</v>
      </c>
      <c r="H324" s="2" t="s">
        <v>2586</v>
      </c>
      <c r="K324" s="2" t="s">
        <v>2587</v>
      </c>
      <c r="L324" s="2">
        <v>1020000601</v>
      </c>
      <c r="N324" s="2" t="s">
        <v>2588</v>
      </c>
      <c r="P324" s="2" t="s">
        <v>2589</v>
      </c>
      <c r="R324" s="4"/>
      <c r="S324" s="2">
        <v>1163</v>
      </c>
      <c r="T324" s="2" t="s">
        <v>2574</v>
      </c>
      <c r="U324" s="2" t="s">
        <v>2591</v>
      </c>
      <c r="V324" s="2" t="s">
        <v>56</v>
      </c>
      <c r="W324" s="2" t="str">
        <f>VLOOKUP(  G324, Countries!A:H,8,FALSE)</f>
        <v>94279771-0dd8-44b8-955b-275714b1489b</v>
      </c>
      <c r="X324" s="2" t="str">
        <f>VLOOKUP(D324,Entity_types!A:F,6,FALSE)</f>
        <v>0d51a686-652b-478f-9502-50b11abafa54</v>
      </c>
      <c r="Z324" s="4">
        <f t="shared" si="10"/>
        <v>1</v>
      </c>
      <c r="AA324" s="4">
        <f t="shared" si="11"/>
        <v>1</v>
      </c>
    </row>
    <row r="325" spans="1:27" ht="12.75" x14ac:dyDescent="0.2">
      <c r="A325" s="1">
        <v>44346.844789780094</v>
      </c>
      <c r="B325" s="2" t="s">
        <v>2592</v>
      </c>
      <c r="D325" s="2" t="s">
        <v>48</v>
      </c>
      <c r="F325" s="3" t="s">
        <v>2593</v>
      </c>
      <c r="G325" s="4" t="s">
        <v>8147</v>
      </c>
      <c r="H325" s="2" t="s">
        <v>2594</v>
      </c>
      <c r="K325" s="2" t="s">
        <v>2595</v>
      </c>
      <c r="L325" s="2">
        <v>35001061151</v>
      </c>
      <c r="N325" s="2" t="s">
        <v>2596</v>
      </c>
      <c r="P325" s="2" t="s">
        <v>2597</v>
      </c>
      <c r="R325" s="4"/>
      <c r="S325" s="2">
        <v>1164</v>
      </c>
      <c r="T325" s="2" t="s">
        <v>2582</v>
      </c>
      <c r="U325" s="2" t="s">
        <v>2599</v>
      </c>
      <c r="V325" s="2" t="s">
        <v>56</v>
      </c>
      <c r="W325" s="2" t="str">
        <f>VLOOKUP(  G325, Countries!A:H,8,FALSE)</f>
        <v>94279771-0dd8-44b8-955b-275714b1489b</v>
      </c>
      <c r="X325" s="2" t="str">
        <f>VLOOKUP(D325,Entity_types!A:F,6,FALSE)</f>
        <v>0d51a686-652b-478f-9502-50b11abafa54</v>
      </c>
      <c r="Z325" s="4">
        <f t="shared" si="10"/>
        <v>1</v>
      </c>
      <c r="AA325" s="4">
        <f t="shared" si="11"/>
        <v>1</v>
      </c>
    </row>
    <row r="326" spans="1:27" ht="12.75" x14ac:dyDescent="0.2">
      <c r="A326" s="1">
        <v>44346.84480903935</v>
      </c>
      <c r="B326" s="2" t="s">
        <v>2600</v>
      </c>
      <c r="D326" s="2" t="s">
        <v>1019</v>
      </c>
      <c r="F326" s="3" t="s">
        <v>2601</v>
      </c>
      <c r="G326" s="4" t="s">
        <v>8147</v>
      </c>
      <c r="H326" s="2" t="s">
        <v>2602</v>
      </c>
      <c r="K326" s="2" t="s">
        <v>2603</v>
      </c>
      <c r="L326" s="2">
        <v>720064096</v>
      </c>
      <c r="N326" s="2" t="s">
        <v>2604</v>
      </c>
      <c r="P326" s="2" t="s">
        <v>2605</v>
      </c>
      <c r="R326" s="4"/>
      <c r="S326" s="2">
        <v>635</v>
      </c>
      <c r="T326" s="2" t="s">
        <v>2590</v>
      </c>
      <c r="U326" s="2" t="s">
        <v>2607</v>
      </c>
      <c r="V326" s="2" t="s">
        <v>56</v>
      </c>
      <c r="W326" s="2" t="str">
        <f>VLOOKUP(  G326, Countries!A:H,8,FALSE)</f>
        <v>94279771-0dd8-44b8-955b-275714b1489b</v>
      </c>
      <c r="X326" s="2" t="str">
        <f>VLOOKUP(D326,Entity_types!A:F,6,FALSE)</f>
        <v>23b32846-da15-4bce-a8a6-0859041e94bb</v>
      </c>
      <c r="Z326" s="4">
        <f t="shared" si="10"/>
        <v>1</v>
      </c>
      <c r="AA326" s="4">
        <f t="shared" si="11"/>
        <v>1</v>
      </c>
    </row>
    <row r="327" spans="1:27" ht="12.75" x14ac:dyDescent="0.2">
      <c r="A327" s="1">
        <v>44346.844829699075</v>
      </c>
      <c r="B327" s="2" t="s">
        <v>2608</v>
      </c>
      <c r="D327" s="2" t="s">
        <v>48</v>
      </c>
      <c r="F327" s="3" t="s">
        <v>2609</v>
      </c>
      <c r="G327" s="4" t="s">
        <v>8147</v>
      </c>
      <c r="H327" s="2" t="s">
        <v>2610</v>
      </c>
      <c r="K327" s="2" t="s">
        <v>2611</v>
      </c>
      <c r="L327" s="2">
        <v>61006010533</v>
      </c>
      <c r="N327" s="2" t="s">
        <v>2612</v>
      </c>
      <c r="P327" s="2" t="s">
        <v>2613</v>
      </c>
      <c r="R327" s="4"/>
      <c r="S327" s="2">
        <v>1177</v>
      </c>
      <c r="T327" s="2" t="s">
        <v>2598</v>
      </c>
      <c r="U327" s="2" t="s">
        <v>2615</v>
      </c>
      <c r="V327" s="2" t="s">
        <v>56</v>
      </c>
      <c r="W327" s="2" t="str">
        <f>VLOOKUP(  G327, Countries!A:H,8,FALSE)</f>
        <v>94279771-0dd8-44b8-955b-275714b1489b</v>
      </c>
      <c r="X327" s="2" t="str">
        <f>VLOOKUP(D327,Entity_types!A:F,6,FALSE)</f>
        <v>0d51a686-652b-478f-9502-50b11abafa54</v>
      </c>
      <c r="Z327" s="4">
        <f t="shared" si="10"/>
        <v>1</v>
      </c>
      <c r="AA327" s="4">
        <f t="shared" si="11"/>
        <v>1</v>
      </c>
    </row>
    <row r="328" spans="1:27" ht="12.75" x14ac:dyDescent="0.2">
      <c r="A328" s="1">
        <v>44346.844849293979</v>
      </c>
      <c r="B328" s="2" t="s">
        <v>2616</v>
      </c>
      <c r="D328" s="2" t="s">
        <v>96</v>
      </c>
      <c r="F328" s="3" t="s">
        <v>2617</v>
      </c>
      <c r="G328" s="4" t="s">
        <v>8147</v>
      </c>
      <c r="H328" s="2" t="s">
        <v>2618</v>
      </c>
      <c r="K328" s="2" t="s">
        <v>2619</v>
      </c>
      <c r="L328" s="2">
        <v>1020005032</v>
      </c>
      <c r="N328" s="2" t="s">
        <v>2620</v>
      </c>
      <c r="P328" s="2" t="s">
        <v>2621</v>
      </c>
      <c r="R328" s="4"/>
      <c r="S328" s="2">
        <v>375</v>
      </c>
      <c r="T328" s="2" t="s">
        <v>2606</v>
      </c>
      <c r="U328" s="2" t="s">
        <v>2623</v>
      </c>
      <c r="V328" s="2" t="s">
        <v>56</v>
      </c>
      <c r="W328" s="2" t="str">
        <f>VLOOKUP(  G328, Countries!A:H,8,FALSE)</f>
        <v>94279771-0dd8-44b8-955b-275714b1489b</v>
      </c>
      <c r="X328" s="2" t="str">
        <f>VLOOKUP(D328,Entity_types!A:F,6,FALSE)</f>
        <v>ec8c01a4-0fe9-424e-b08d-3bc252e7ac53</v>
      </c>
      <c r="Z328" s="4">
        <f t="shared" si="10"/>
        <v>1</v>
      </c>
      <c r="AA328" s="4">
        <f t="shared" si="11"/>
        <v>1</v>
      </c>
    </row>
    <row r="329" spans="1:27" ht="12.75" x14ac:dyDescent="0.2">
      <c r="A329" s="1">
        <v>44346.844867615742</v>
      </c>
      <c r="B329" s="2" t="s">
        <v>2624</v>
      </c>
      <c r="D329" s="2" t="s">
        <v>48</v>
      </c>
      <c r="F329" s="3" t="s">
        <v>2625</v>
      </c>
      <c r="G329" s="4" t="s">
        <v>8147</v>
      </c>
      <c r="H329" s="2" t="s">
        <v>2626</v>
      </c>
      <c r="K329" s="2" t="s">
        <v>2627</v>
      </c>
      <c r="L329" s="2">
        <v>61003002868</v>
      </c>
      <c r="N329" s="2" t="s">
        <v>2628</v>
      </c>
      <c r="P329" s="2" t="s">
        <v>2629</v>
      </c>
      <c r="R329" s="4"/>
      <c r="S329" s="2">
        <v>1187</v>
      </c>
      <c r="T329" s="2" t="s">
        <v>2614</v>
      </c>
      <c r="U329" s="2" t="s">
        <v>2631</v>
      </c>
      <c r="V329" s="2" t="s">
        <v>56</v>
      </c>
      <c r="W329" s="2" t="str">
        <f>VLOOKUP(  G329, Countries!A:H,8,FALSE)</f>
        <v>94279771-0dd8-44b8-955b-275714b1489b</v>
      </c>
      <c r="X329" s="2" t="str">
        <f>VLOOKUP(D329,Entity_types!A:F,6,FALSE)</f>
        <v>0d51a686-652b-478f-9502-50b11abafa54</v>
      </c>
      <c r="Z329" s="4">
        <f t="shared" si="10"/>
        <v>1</v>
      </c>
      <c r="AA329" s="4">
        <f t="shared" si="11"/>
        <v>1</v>
      </c>
    </row>
    <row r="330" spans="1:27" ht="12.75" x14ac:dyDescent="0.2">
      <c r="A330" s="1">
        <v>44346.844888518521</v>
      </c>
      <c r="B330" s="2" t="s">
        <v>2632</v>
      </c>
      <c r="D330" s="2" t="s">
        <v>48</v>
      </c>
      <c r="F330" s="3" t="s">
        <v>2633</v>
      </c>
      <c r="G330" s="4" t="s">
        <v>8147</v>
      </c>
      <c r="H330" s="2" t="s">
        <v>2634</v>
      </c>
      <c r="K330" s="2" t="s">
        <v>2635</v>
      </c>
      <c r="L330" s="2">
        <v>61004009451</v>
      </c>
      <c r="N330" s="2" t="s">
        <v>2636</v>
      </c>
      <c r="P330" s="2" t="s">
        <v>2637</v>
      </c>
      <c r="R330" s="4"/>
      <c r="S330" s="2">
        <v>1196</v>
      </c>
      <c r="T330" s="2" t="s">
        <v>2622</v>
      </c>
      <c r="U330" s="2" t="s">
        <v>2639</v>
      </c>
      <c r="V330" s="2" t="s">
        <v>56</v>
      </c>
      <c r="W330" s="2" t="str">
        <f>VLOOKUP(  G330, Countries!A:H,8,FALSE)</f>
        <v>94279771-0dd8-44b8-955b-275714b1489b</v>
      </c>
      <c r="X330" s="2" t="str">
        <f>VLOOKUP(D330,Entity_types!A:F,6,FALSE)</f>
        <v>0d51a686-652b-478f-9502-50b11abafa54</v>
      </c>
      <c r="Z330" s="4">
        <f t="shared" si="10"/>
        <v>1</v>
      </c>
      <c r="AA330" s="4">
        <f t="shared" si="11"/>
        <v>1</v>
      </c>
    </row>
    <row r="331" spans="1:27" ht="12.75" x14ac:dyDescent="0.2">
      <c r="A331" s="1">
        <v>44346.844910428241</v>
      </c>
      <c r="B331" s="2" t="s">
        <v>2640</v>
      </c>
      <c r="D331" s="2" t="s">
        <v>48</v>
      </c>
      <c r="F331" s="3" t="s">
        <v>2641</v>
      </c>
      <c r="G331" s="4" t="s">
        <v>8147</v>
      </c>
      <c r="H331" s="2" t="s">
        <v>2642</v>
      </c>
      <c r="K331" s="2" t="s">
        <v>2643</v>
      </c>
      <c r="L331" s="2">
        <v>54001010273</v>
      </c>
      <c r="N331" s="2" t="s">
        <v>2644</v>
      </c>
      <c r="P331" s="2" t="s">
        <v>2645</v>
      </c>
      <c r="R331" s="4"/>
      <c r="S331" s="2">
        <v>1197</v>
      </c>
      <c r="T331" s="2" t="s">
        <v>2630</v>
      </c>
      <c r="U331" s="2" t="s">
        <v>2647</v>
      </c>
      <c r="V331" s="2" t="s">
        <v>56</v>
      </c>
      <c r="W331" s="2" t="str">
        <f>VLOOKUP(  G331, Countries!A:H,8,FALSE)</f>
        <v>94279771-0dd8-44b8-955b-275714b1489b</v>
      </c>
      <c r="X331" s="2" t="str">
        <f>VLOOKUP(D331,Entity_types!A:F,6,FALSE)</f>
        <v>0d51a686-652b-478f-9502-50b11abafa54</v>
      </c>
      <c r="Z331" s="4">
        <f t="shared" si="10"/>
        <v>1</v>
      </c>
      <c r="AA331" s="4">
        <f t="shared" si="11"/>
        <v>1</v>
      </c>
    </row>
    <row r="332" spans="1:27" ht="12.75" x14ac:dyDescent="0.2">
      <c r="A332" s="1">
        <v>44346.844930763888</v>
      </c>
      <c r="B332" s="2" t="s">
        <v>2648</v>
      </c>
      <c r="D332" s="2" t="s">
        <v>48</v>
      </c>
      <c r="F332" s="3" t="s">
        <v>2649</v>
      </c>
      <c r="G332" s="4" t="s">
        <v>8147</v>
      </c>
      <c r="H332" s="2" t="s">
        <v>2650</v>
      </c>
      <c r="K332" s="2" t="s">
        <v>2651</v>
      </c>
      <c r="L332" s="2">
        <v>1031004120</v>
      </c>
      <c r="N332" s="2" t="s">
        <v>2652</v>
      </c>
      <c r="P332" s="2" t="s">
        <v>2653</v>
      </c>
      <c r="R332" s="4"/>
      <c r="S332" s="2">
        <v>1200</v>
      </c>
      <c r="T332" s="2" t="s">
        <v>2638</v>
      </c>
      <c r="U332" s="2" t="s">
        <v>2655</v>
      </c>
      <c r="V332" s="2" t="s">
        <v>56</v>
      </c>
      <c r="W332" s="2" t="str">
        <f>VLOOKUP(  G332, Countries!A:H,8,FALSE)</f>
        <v>94279771-0dd8-44b8-955b-275714b1489b</v>
      </c>
      <c r="X332" s="2" t="str">
        <f>VLOOKUP(D332,Entity_types!A:F,6,FALSE)</f>
        <v>0d51a686-652b-478f-9502-50b11abafa54</v>
      </c>
      <c r="Z332" s="4">
        <f t="shared" si="10"/>
        <v>1</v>
      </c>
      <c r="AA332" s="4">
        <f t="shared" si="11"/>
        <v>1</v>
      </c>
    </row>
    <row r="333" spans="1:27" ht="12.75" x14ac:dyDescent="0.2">
      <c r="A333" s="1">
        <v>44346.844950844912</v>
      </c>
      <c r="B333" s="2" t="s">
        <v>2656</v>
      </c>
      <c r="D333" s="2" t="s">
        <v>48</v>
      </c>
      <c r="F333" s="3" t="s">
        <v>2657</v>
      </c>
      <c r="G333" s="4" t="s">
        <v>8147</v>
      </c>
      <c r="H333" s="2" t="s">
        <v>2658</v>
      </c>
      <c r="K333" s="2" t="s">
        <v>2659</v>
      </c>
      <c r="L333" s="2">
        <v>1017009283</v>
      </c>
      <c r="N333" s="2" t="s">
        <v>2660</v>
      </c>
      <c r="P333" s="2" t="s">
        <v>2661</v>
      </c>
      <c r="R333" s="4"/>
      <c r="S333" s="2">
        <v>1201</v>
      </c>
      <c r="T333" s="2" t="s">
        <v>2646</v>
      </c>
      <c r="U333" s="2" t="s">
        <v>2663</v>
      </c>
      <c r="V333" s="2" t="s">
        <v>56</v>
      </c>
      <c r="W333" s="2" t="str">
        <f>VLOOKUP(  G333, Countries!A:H,8,FALSE)</f>
        <v>94279771-0dd8-44b8-955b-275714b1489b</v>
      </c>
      <c r="X333" s="2" t="str">
        <f>VLOOKUP(D333,Entity_types!A:F,6,FALSE)</f>
        <v>0d51a686-652b-478f-9502-50b11abafa54</v>
      </c>
      <c r="Z333" s="4">
        <f t="shared" si="10"/>
        <v>1</v>
      </c>
      <c r="AA333" s="4">
        <f t="shared" si="11"/>
        <v>1</v>
      </c>
    </row>
    <row r="334" spans="1:27" ht="12.75" x14ac:dyDescent="0.2">
      <c r="A334" s="1">
        <v>44346.844971041668</v>
      </c>
      <c r="B334" s="2" t="s">
        <v>2664</v>
      </c>
      <c r="D334" s="2" t="s">
        <v>48</v>
      </c>
      <c r="F334" s="3" t="s">
        <v>2665</v>
      </c>
      <c r="G334" s="4" t="s">
        <v>8147</v>
      </c>
      <c r="H334" s="2" t="s">
        <v>2666</v>
      </c>
      <c r="K334" s="2" t="s">
        <v>2667</v>
      </c>
      <c r="L334" s="2">
        <v>1024003019</v>
      </c>
      <c r="N334" s="2" t="s">
        <v>2668</v>
      </c>
      <c r="P334" s="2" t="s">
        <v>2669</v>
      </c>
      <c r="R334" s="4"/>
      <c r="S334" s="2">
        <v>1203</v>
      </c>
      <c r="T334" s="2" t="s">
        <v>2654</v>
      </c>
      <c r="U334" s="2" t="s">
        <v>2671</v>
      </c>
      <c r="V334" s="2" t="s">
        <v>56</v>
      </c>
      <c r="W334" s="2" t="str">
        <f>VLOOKUP(  G334, Countries!A:H,8,FALSE)</f>
        <v>94279771-0dd8-44b8-955b-275714b1489b</v>
      </c>
      <c r="X334" s="2" t="str">
        <f>VLOOKUP(D334,Entity_types!A:F,6,FALSE)</f>
        <v>0d51a686-652b-478f-9502-50b11abafa54</v>
      </c>
      <c r="Z334" s="4">
        <f t="shared" si="10"/>
        <v>1</v>
      </c>
      <c r="AA334" s="4">
        <f t="shared" si="11"/>
        <v>1</v>
      </c>
    </row>
    <row r="335" spans="1:27" ht="12.75" x14ac:dyDescent="0.2">
      <c r="A335" s="1">
        <v>44346.844991307866</v>
      </c>
      <c r="B335" s="2" t="s">
        <v>2672</v>
      </c>
      <c r="D335" s="2" t="s">
        <v>48</v>
      </c>
      <c r="F335" s="3" t="s">
        <v>2673</v>
      </c>
      <c r="G335" s="4" t="s">
        <v>8147</v>
      </c>
      <c r="H335" s="2" t="s">
        <v>2674</v>
      </c>
      <c r="K335" s="2" t="s">
        <v>2675</v>
      </c>
      <c r="L335" s="2">
        <v>39001006285</v>
      </c>
      <c r="N335" s="2" t="s">
        <v>2676</v>
      </c>
      <c r="P335" s="2" t="s">
        <v>2677</v>
      </c>
      <c r="R335" s="4"/>
      <c r="S335" s="2">
        <v>869</v>
      </c>
      <c r="T335" s="2" t="s">
        <v>2662</v>
      </c>
      <c r="U335" s="2" t="s">
        <v>2679</v>
      </c>
      <c r="V335" s="2" t="s">
        <v>56</v>
      </c>
      <c r="W335" s="2" t="str">
        <f>VLOOKUP(  G335, Countries!A:H,8,FALSE)</f>
        <v>94279771-0dd8-44b8-955b-275714b1489b</v>
      </c>
      <c r="X335" s="2" t="str">
        <f>VLOOKUP(D335,Entity_types!A:F,6,FALSE)</f>
        <v>0d51a686-652b-478f-9502-50b11abafa54</v>
      </c>
      <c r="Z335" s="4">
        <f t="shared" si="10"/>
        <v>1</v>
      </c>
      <c r="AA335" s="4">
        <f t="shared" si="11"/>
        <v>1</v>
      </c>
    </row>
    <row r="336" spans="1:27" ht="12.75" x14ac:dyDescent="0.2">
      <c r="A336" s="1">
        <v>44346.84501237268</v>
      </c>
      <c r="B336" s="2" t="s">
        <v>2680</v>
      </c>
      <c r="D336" s="2" t="s">
        <v>48</v>
      </c>
      <c r="F336" s="3" t="s">
        <v>2681</v>
      </c>
      <c r="G336" s="4" t="s">
        <v>8147</v>
      </c>
      <c r="H336" s="2" t="s">
        <v>2682</v>
      </c>
      <c r="K336" s="2" t="s">
        <v>2683</v>
      </c>
      <c r="L336" s="2">
        <v>61010020070</v>
      </c>
      <c r="N336" s="2" t="s">
        <v>2684</v>
      </c>
      <c r="P336" s="2" t="s">
        <v>2685</v>
      </c>
      <c r="R336" s="4"/>
      <c r="S336" s="2">
        <v>1135</v>
      </c>
      <c r="T336" s="2" t="s">
        <v>2670</v>
      </c>
      <c r="U336" s="2" t="s">
        <v>2687</v>
      </c>
      <c r="V336" s="2" t="s">
        <v>56</v>
      </c>
      <c r="W336" s="2" t="str">
        <f>VLOOKUP(  G336, Countries!A:H,8,FALSE)</f>
        <v>94279771-0dd8-44b8-955b-275714b1489b</v>
      </c>
      <c r="X336" s="2" t="str">
        <f>VLOOKUP(D336,Entity_types!A:F,6,FALSE)</f>
        <v>0d51a686-652b-478f-9502-50b11abafa54</v>
      </c>
      <c r="Z336" s="4">
        <f t="shared" si="10"/>
        <v>1</v>
      </c>
      <c r="AA336" s="4">
        <f t="shared" si="11"/>
        <v>1</v>
      </c>
    </row>
    <row r="337" spans="1:27" ht="12.75" x14ac:dyDescent="0.2">
      <c r="A337" s="1">
        <v>44346.845032939818</v>
      </c>
      <c r="B337" s="2" t="s">
        <v>2688</v>
      </c>
      <c r="D337" s="2" t="s">
        <v>48</v>
      </c>
      <c r="F337" s="3" t="s">
        <v>2689</v>
      </c>
      <c r="G337" s="4" t="s">
        <v>8147</v>
      </c>
      <c r="H337" s="2" t="s">
        <v>2690</v>
      </c>
      <c r="K337" s="2" t="s">
        <v>2691</v>
      </c>
      <c r="L337" s="2">
        <v>1025009798</v>
      </c>
      <c r="N337" s="2" t="s">
        <v>2692</v>
      </c>
      <c r="P337" s="2" t="s">
        <v>2693</v>
      </c>
      <c r="R337" s="4"/>
      <c r="S337" s="2">
        <v>1204</v>
      </c>
      <c r="T337" s="2" t="s">
        <v>2678</v>
      </c>
      <c r="U337" s="2" t="s">
        <v>2695</v>
      </c>
      <c r="V337" s="2" t="s">
        <v>56</v>
      </c>
      <c r="W337" s="2" t="str">
        <f>VLOOKUP(  G337, Countries!A:H,8,FALSE)</f>
        <v>94279771-0dd8-44b8-955b-275714b1489b</v>
      </c>
      <c r="X337" s="2" t="str">
        <f>VLOOKUP(D337,Entity_types!A:F,6,FALSE)</f>
        <v>0d51a686-652b-478f-9502-50b11abafa54</v>
      </c>
      <c r="Z337" s="4">
        <f t="shared" si="10"/>
        <v>1</v>
      </c>
      <c r="AA337" s="4">
        <f t="shared" si="11"/>
        <v>1</v>
      </c>
    </row>
    <row r="338" spans="1:27" ht="12.75" x14ac:dyDescent="0.2">
      <c r="A338" s="1">
        <v>44346.845052604171</v>
      </c>
      <c r="B338" s="2" t="s">
        <v>2696</v>
      </c>
      <c r="D338" s="2" t="s">
        <v>48</v>
      </c>
      <c r="F338" s="3" t="s">
        <v>2697</v>
      </c>
      <c r="G338" s="4" t="s">
        <v>8147</v>
      </c>
      <c r="H338" s="2" t="s">
        <v>2698</v>
      </c>
      <c r="K338" s="2" t="s">
        <v>2699</v>
      </c>
      <c r="L338" s="2">
        <v>1018002991</v>
      </c>
      <c r="N338" s="2" t="s">
        <v>2700</v>
      </c>
      <c r="P338" s="2" t="s">
        <v>2701</v>
      </c>
      <c r="R338" s="4"/>
      <c r="S338" s="2">
        <v>1211</v>
      </c>
      <c r="T338" s="2" t="s">
        <v>2686</v>
      </c>
      <c r="U338" s="2" t="s">
        <v>2703</v>
      </c>
      <c r="V338" s="2" t="s">
        <v>56</v>
      </c>
      <c r="W338" s="2" t="str">
        <f>VLOOKUP(  G338, Countries!A:H,8,FALSE)</f>
        <v>94279771-0dd8-44b8-955b-275714b1489b</v>
      </c>
      <c r="X338" s="2" t="str">
        <f>VLOOKUP(D338,Entity_types!A:F,6,FALSE)</f>
        <v>0d51a686-652b-478f-9502-50b11abafa54</v>
      </c>
      <c r="Z338" s="4">
        <f t="shared" si="10"/>
        <v>1</v>
      </c>
      <c r="AA338" s="4">
        <f t="shared" si="11"/>
        <v>1</v>
      </c>
    </row>
    <row r="339" spans="1:27" ht="12.75" x14ac:dyDescent="0.2">
      <c r="A339" s="1">
        <v>44346.845073506949</v>
      </c>
      <c r="B339" s="2" t="s">
        <v>2704</v>
      </c>
      <c r="D339" s="2" t="s">
        <v>48</v>
      </c>
      <c r="F339" s="3" t="s">
        <v>2705</v>
      </c>
      <c r="G339" s="4" t="s">
        <v>8147</v>
      </c>
      <c r="H339" s="2" t="s">
        <v>2706</v>
      </c>
      <c r="K339" s="2" t="s">
        <v>2707</v>
      </c>
      <c r="L339" s="2">
        <v>28001000433</v>
      </c>
      <c r="N339" s="2" t="s">
        <v>2708</v>
      </c>
      <c r="P339" s="2" t="s">
        <v>2709</v>
      </c>
      <c r="R339" s="4"/>
      <c r="S339" s="2">
        <v>976</v>
      </c>
      <c r="T339" s="2" t="s">
        <v>2694</v>
      </c>
      <c r="U339" s="2" t="s">
        <v>2711</v>
      </c>
      <c r="V339" s="2" t="s">
        <v>56</v>
      </c>
      <c r="W339" s="2" t="str">
        <f>VLOOKUP(  G339, Countries!A:H,8,FALSE)</f>
        <v>94279771-0dd8-44b8-955b-275714b1489b</v>
      </c>
      <c r="X339" s="2" t="str">
        <f>VLOOKUP(D339,Entity_types!A:F,6,FALSE)</f>
        <v>0d51a686-652b-478f-9502-50b11abafa54</v>
      </c>
      <c r="Z339" s="4">
        <f t="shared" si="10"/>
        <v>1</v>
      </c>
      <c r="AA339" s="4">
        <f t="shared" si="11"/>
        <v>1</v>
      </c>
    </row>
    <row r="340" spans="1:27" ht="12.75" x14ac:dyDescent="0.2">
      <c r="A340" s="1">
        <v>44346.845093310185</v>
      </c>
      <c r="B340" s="2" t="s">
        <v>2712</v>
      </c>
      <c r="D340" s="2" t="s">
        <v>48</v>
      </c>
      <c r="F340" s="3" t="s">
        <v>2713</v>
      </c>
      <c r="G340" s="4" t="s">
        <v>8147</v>
      </c>
      <c r="H340" s="2" t="s">
        <v>2714</v>
      </c>
      <c r="K340" s="2" t="s">
        <v>2715</v>
      </c>
      <c r="L340" s="2">
        <v>57001015742</v>
      </c>
      <c r="N340" s="2" t="s">
        <v>2716</v>
      </c>
      <c r="P340" s="2" t="s">
        <v>2717</v>
      </c>
      <c r="R340" s="4"/>
      <c r="S340" s="2">
        <v>202</v>
      </c>
      <c r="T340" s="2" t="s">
        <v>2702</v>
      </c>
      <c r="U340" s="2" t="s">
        <v>2719</v>
      </c>
      <c r="V340" s="2" t="s">
        <v>56</v>
      </c>
      <c r="W340" s="2" t="str">
        <f>VLOOKUP(  G340, Countries!A:H,8,FALSE)</f>
        <v>94279771-0dd8-44b8-955b-275714b1489b</v>
      </c>
      <c r="X340" s="2" t="str">
        <f>VLOOKUP(D340,Entity_types!A:F,6,FALSE)</f>
        <v>0d51a686-652b-478f-9502-50b11abafa54</v>
      </c>
      <c r="Z340" s="4">
        <f t="shared" si="10"/>
        <v>1</v>
      </c>
      <c r="AA340" s="4">
        <f t="shared" si="11"/>
        <v>1</v>
      </c>
    </row>
    <row r="341" spans="1:27" ht="12.75" x14ac:dyDescent="0.2">
      <c r="A341" s="1">
        <v>44346.84511292824</v>
      </c>
      <c r="B341" s="2" t="s">
        <v>2720</v>
      </c>
      <c r="D341" s="2" t="s">
        <v>48</v>
      </c>
      <c r="F341" s="3" t="s">
        <v>2721</v>
      </c>
      <c r="G341" s="4" t="s">
        <v>8147</v>
      </c>
      <c r="H341" s="2" t="s">
        <v>2722</v>
      </c>
      <c r="K341" s="2" t="s">
        <v>2723</v>
      </c>
      <c r="L341" s="2">
        <v>1019004096</v>
      </c>
      <c r="N341" s="2" t="s">
        <v>2724</v>
      </c>
      <c r="P341" s="2" t="s">
        <v>2725</v>
      </c>
      <c r="R341" s="4"/>
      <c r="S341" s="2">
        <v>1226</v>
      </c>
      <c r="T341" s="2" t="s">
        <v>2710</v>
      </c>
      <c r="U341" s="2" t="s">
        <v>2727</v>
      </c>
      <c r="V341" s="2" t="s">
        <v>56</v>
      </c>
      <c r="W341" s="2" t="str">
        <f>VLOOKUP(  G341, Countries!A:H,8,FALSE)</f>
        <v>94279771-0dd8-44b8-955b-275714b1489b</v>
      </c>
      <c r="X341" s="2" t="str">
        <f>VLOOKUP(D341,Entity_types!A:F,6,FALSE)</f>
        <v>0d51a686-652b-478f-9502-50b11abafa54</v>
      </c>
      <c r="Z341" s="4">
        <f t="shared" si="10"/>
        <v>1</v>
      </c>
      <c r="AA341" s="4">
        <f t="shared" si="11"/>
        <v>1</v>
      </c>
    </row>
    <row r="342" spans="1:27" ht="12.75" x14ac:dyDescent="0.2">
      <c r="A342" s="1">
        <v>44346.845132442133</v>
      </c>
      <c r="B342" s="2" t="s">
        <v>2728</v>
      </c>
      <c r="D342" s="2" t="s">
        <v>1141</v>
      </c>
      <c r="F342" s="3" t="s">
        <v>2729</v>
      </c>
      <c r="G342" s="4" t="s">
        <v>8147</v>
      </c>
      <c r="H342" s="2" t="s">
        <v>2730</v>
      </c>
      <c r="K342" s="2" t="s">
        <v>2731</v>
      </c>
      <c r="L342" s="2">
        <v>1009017272</v>
      </c>
      <c r="N342" s="2" t="s">
        <v>2732</v>
      </c>
      <c r="P342" s="2" t="s">
        <v>2733</v>
      </c>
      <c r="R342" s="4"/>
      <c r="S342" s="2">
        <v>1230</v>
      </c>
      <c r="T342" s="2" t="s">
        <v>2718</v>
      </c>
      <c r="U342" s="2" t="s">
        <v>2735</v>
      </c>
      <c r="V342" s="2" t="s">
        <v>56</v>
      </c>
      <c r="W342" s="2" t="str">
        <f>VLOOKUP(  G342, Countries!A:H,8,FALSE)</f>
        <v>94279771-0dd8-44b8-955b-275714b1489b</v>
      </c>
      <c r="X342" s="2" t="str">
        <f>VLOOKUP(D342,Entity_types!A:F,6,FALSE)</f>
        <v>831339ac-64e3-4d4c-9726-074e2d68b19c</v>
      </c>
      <c r="Z342" s="4">
        <f t="shared" si="10"/>
        <v>1</v>
      </c>
      <c r="AA342" s="4">
        <f t="shared" si="11"/>
        <v>1</v>
      </c>
    </row>
    <row r="343" spans="1:27" ht="12.75" x14ac:dyDescent="0.2">
      <c r="A343" s="1">
        <v>44346.845153275463</v>
      </c>
      <c r="B343" s="2" t="s">
        <v>2736</v>
      </c>
      <c r="D343" s="2" t="s">
        <v>48</v>
      </c>
      <c r="F343" s="3" t="s">
        <v>2737</v>
      </c>
      <c r="G343" s="4" t="s">
        <v>8147</v>
      </c>
      <c r="H343" s="2" t="s">
        <v>2738</v>
      </c>
      <c r="K343" s="2" t="s">
        <v>2739</v>
      </c>
      <c r="L343" s="2">
        <v>1004006087</v>
      </c>
      <c r="N343" s="2" t="s">
        <v>2740</v>
      </c>
      <c r="P343" s="2" t="s">
        <v>2741</v>
      </c>
      <c r="R343" s="4"/>
      <c r="S343" s="2">
        <v>1231</v>
      </c>
      <c r="T343" s="2" t="s">
        <v>2726</v>
      </c>
      <c r="U343" s="2" t="s">
        <v>2743</v>
      </c>
      <c r="V343" s="2" t="s">
        <v>56</v>
      </c>
      <c r="W343" s="2" t="str">
        <f>VLOOKUP(  G343, Countries!A:H,8,FALSE)</f>
        <v>94279771-0dd8-44b8-955b-275714b1489b</v>
      </c>
      <c r="X343" s="2" t="str">
        <f>VLOOKUP(D343,Entity_types!A:F,6,FALSE)</f>
        <v>0d51a686-652b-478f-9502-50b11abafa54</v>
      </c>
      <c r="Z343" s="4">
        <f t="shared" si="10"/>
        <v>1</v>
      </c>
      <c r="AA343" s="4">
        <f t="shared" si="11"/>
        <v>1</v>
      </c>
    </row>
    <row r="344" spans="1:27" ht="12.75" x14ac:dyDescent="0.2">
      <c r="A344" s="1">
        <v>44346.845171689813</v>
      </c>
      <c r="B344" s="2" t="s">
        <v>2744</v>
      </c>
      <c r="D344" s="2" t="s">
        <v>48</v>
      </c>
      <c r="F344" s="3" t="s">
        <v>2745</v>
      </c>
      <c r="G344" s="4" t="s">
        <v>8147</v>
      </c>
      <c r="H344" s="2" t="s">
        <v>2746</v>
      </c>
      <c r="K344" s="2" t="s">
        <v>2747</v>
      </c>
      <c r="L344" s="2">
        <v>1024004162</v>
      </c>
      <c r="N344" s="2" t="s">
        <v>2748</v>
      </c>
      <c r="P344" s="2" t="s">
        <v>2749</v>
      </c>
      <c r="R344" s="4"/>
      <c r="S344" s="2">
        <v>162</v>
      </c>
      <c r="T344" s="2" t="s">
        <v>2734</v>
      </c>
      <c r="U344" s="2" t="s">
        <v>2751</v>
      </c>
      <c r="V344" s="2" t="s">
        <v>56</v>
      </c>
      <c r="W344" s="2" t="str">
        <f>VLOOKUP(  G344, Countries!A:H,8,FALSE)</f>
        <v>94279771-0dd8-44b8-955b-275714b1489b</v>
      </c>
      <c r="X344" s="2" t="str">
        <f>VLOOKUP(D344,Entity_types!A:F,6,FALSE)</f>
        <v>0d51a686-652b-478f-9502-50b11abafa54</v>
      </c>
      <c r="Z344" s="4">
        <f t="shared" si="10"/>
        <v>1</v>
      </c>
      <c r="AA344" s="4">
        <f t="shared" si="11"/>
        <v>1</v>
      </c>
    </row>
    <row r="345" spans="1:27" ht="12.75" x14ac:dyDescent="0.2">
      <c r="A345" s="1">
        <v>44346.84519206018</v>
      </c>
      <c r="B345" s="2" t="s">
        <v>2752</v>
      </c>
      <c r="D345" s="2" t="s">
        <v>48</v>
      </c>
      <c r="F345" s="3" t="s">
        <v>2753</v>
      </c>
      <c r="G345" s="4" t="s">
        <v>8147</v>
      </c>
      <c r="H345" s="2" t="s">
        <v>2754</v>
      </c>
      <c r="K345" s="2" t="s">
        <v>2755</v>
      </c>
      <c r="L345" s="2">
        <v>1001018509</v>
      </c>
      <c r="N345" s="2" t="s">
        <v>2756</v>
      </c>
      <c r="P345" s="2" t="s">
        <v>2757</v>
      </c>
      <c r="R345" s="4"/>
      <c r="S345" s="2">
        <v>536</v>
      </c>
      <c r="T345" s="2" t="s">
        <v>2742</v>
      </c>
      <c r="U345" s="2" t="s">
        <v>2759</v>
      </c>
      <c r="V345" s="2" t="s">
        <v>56</v>
      </c>
      <c r="W345" s="2" t="str">
        <f>VLOOKUP(  G345, Countries!A:H,8,FALSE)</f>
        <v>94279771-0dd8-44b8-955b-275714b1489b</v>
      </c>
      <c r="X345" s="2" t="str">
        <f>VLOOKUP(D345,Entity_types!A:F,6,FALSE)</f>
        <v>0d51a686-652b-478f-9502-50b11abafa54</v>
      </c>
      <c r="Z345" s="4">
        <f t="shared" si="10"/>
        <v>1</v>
      </c>
      <c r="AA345" s="4">
        <f t="shared" si="11"/>
        <v>1</v>
      </c>
    </row>
    <row r="346" spans="1:27" ht="12.75" x14ac:dyDescent="0.2">
      <c r="A346" s="1">
        <v>44346.845211631946</v>
      </c>
      <c r="B346" s="2" t="s">
        <v>2760</v>
      </c>
      <c r="D346" s="2" t="s">
        <v>96</v>
      </c>
      <c r="F346" s="3" t="s">
        <v>2761</v>
      </c>
      <c r="G346" s="4" t="s">
        <v>8147</v>
      </c>
      <c r="H346" s="2" t="s">
        <v>2762</v>
      </c>
      <c r="K346" s="2" t="s">
        <v>2763</v>
      </c>
      <c r="L346" s="2">
        <v>1023000307</v>
      </c>
      <c r="N346" s="2" t="s">
        <v>2764</v>
      </c>
      <c r="P346" s="2" t="s">
        <v>2765</v>
      </c>
      <c r="R346" s="4"/>
      <c r="S346" s="2">
        <v>1234</v>
      </c>
      <c r="T346" s="2" t="s">
        <v>2750</v>
      </c>
      <c r="U346" s="2" t="s">
        <v>2767</v>
      </c>
      <c r="V346" s="2" t="s">
        <v>56</v>
      </c>
      <c r="W346" s="2" t="str">
        <f>VLOOKUP(  G346, Countries!A:H,8,FALSE)</f>
        <v>94279771-0dd8-44b8-955b-275714b1489b</v>
      </c>
      <c r="X346" s="2" t="str">
        <f>VLOOKUP(D346,Entity_types!A:F,6,FALSE)</f>
        <v>ec8c01a4-0fe9-424e-b08d-3bc252e7ac53</v>
      </c>
      <c r="Z346" s="4">
        <f t="shared" si="10"/>
        <v>1</v>
      </c>
      <c r="AA346" s="4">
        <f t="shared" si="11"/>
        <v>1</v>
      </c>
    </row>
    <row r="347" spans="1:27" ht="12.75" x14ac:dyDescent="0.2">
      <c r="A347" s="1">
        <v>44346.84523121528</v>
      </c>
      <c r="B347" s="2" t="s">
        <v>1321</v>
      </c>
      <c r="D347" s="2" t="s">
        <v>48</v>
      </c>
      <c r="F347" s="3" t="s">
        <v>2768</v>
      </c>
      <c r="G347" s="4" t="s">
        <v>8147</v>
      </c>
      <c r="H347" s="2" t="s">
        <v>2769</v>
      </c>
      <c r="K347" s="2" t="s">
        <v>2770</v>
      </c>
      <c r="L347" s="2">
        <v>1024026049</v>
      </c>
      <c r="N347" s="2" t="s">
        <v>2771</v>
      </c>
      <c r="P347" s="2" t="s">
        <v>2772</v>
      </c>
      <c r="R347" s="4"/>
      <c r="S347" s="2">
        <v>294</v>
      </c>
      <c r="T347" s="2" t="s">
        <v>2758</v>
      </c>
      <c r="U347" s="2" t="s">
        <v>2774</v>
      </c>
      <c r="V347" s="2" t="s">
        <v>56</v>
      </c>
      <c r="W347" s="2" t="str">
        <f>VLOOKUP(  G347, Countries!A:H,8,FALSE)</f>
        <v>94279771-0dd8-44b8-955b-275714b1489b</v>
      </c>
      <c r="X347" s="2" t="str">
        <f>VLOOKUP(D347,Entity_types!A:F,6,FALSE)</f>
        <v>0d51a686-652b-478f-9502-50b11abafa54</v>
      </c>
      <c r="Z347" s="4">
        <f t="shared" si="10"/>
        <v>1</v>
      </c>
      <c r="AA347" s="4">
        <f t="shared" si="11"/>
        <v>2</v>
      </c>
    </row>
    <row r="348" spans="1:27" ht="12.75" x14ac:dyDescent="0.2">
      <c r="A348" s="1">
        <v>44346.845249953709</v>
      </c>
      <c r="B348" s="2" t="s">
        <v>2775</v>
      </c>
      <c r="D348" s="2" t="s">
        <v>48</v>
      </c>
      <c r="F348" s="3" t="s">
        <v>2776</v>
      </c>
      <c r="G348" s="4" t="s">
        <v>8147</v>
      </c>
      <c r="H348" s="2" t="s">
        <v>2777</v>
      </c>
      <c r="K348" s="2" t="s">
        <v>2778</v>
      </c>
      <c r="L348" s="2">
        <v>54001003889</v>
      </c>
      <c r="N348" s="2" t="s">
        <v>2779</v>
      </c>
      <c r="P348" s="2" t="s">
        <v>2780</v>
      </c>
      <c r="R348" s="4"/>
      <c r="S348" s="2">
        <v>232</v>
      </c>
      <c r="T348" s="2" t="s">
        <v>2766</v>
      </c>
      <c r="U348" s="2" t="s">
        <v>2782</v>
      </c>
      <c r="V348" s="2" t="s">
        <v>56</v>
      </c>
      <c r="W348" s="2" t="str">
        <f>VLOOKUP(  G348, Countries!A:H,8,FALSE)</f>
        <v>94279771-0dd8-44b8-955b-275714b1489b</v>
      </c>
      <c r="X348" s="2" t="str">
        <f>VLOOKUP(D348,Entity_types!A:F,6,FALSE)</f>
        <v>0d51a686-652b-478f-9502-50b11abafa54</v>
      </c>
      <c r="Z348" s="4">
        <f t="shared" si="10"/>
        <v>1</v>
      </c>
      <c r="AA348" s="4">
        <f t="shared" si="11"/>
        <v>1</v>
      </c>
    </row>
    <row r="349" spans="1:27" ht="12.75" x14ac:dyDescent="0.2">
      <c r="A349" s="1">
        <v>44346.845272407409</v>
      </c>
      <c r="B349" s="2" t="s">
        <v>2783</v>
      </c>
      <c r="D349" s="2" t="s">
        <v>48</v>
      </c>
      <c r="F349" s="3" t="s">
        <v>2784</v>
      </c>
      <c r="G349" s="4" t="s">
        <v>8147</v>
      </c>
      <c r="H349" s="2" t="s">
        <v>2785</v>
      </c>
      <c r="K349" s="2" t="s">
        <v>2786</v>
      </c>
      <c r="L349" s="2">
        <v>1029011491</v>
      </c>
      <c r="N349" s="2" t="s">
        <v>2787</v>
      </c>
      <c r="P349" s="2" t="s">
        <v>2788</v>
      </c>
      <c r="R349" s="4"/>
      <c r="S349" s="2">
        <v>1245</v>
      </c>
      <c r="T349" s="2" t="s">
        <v>2773</v>
      </c>
      <c r="U349" s="2" t="s">
        <v>2790</v>
      </c>
      <c r="V349" s="2" t="s">
        <v>56</v>
      </c>
      <c r="W349" s="2" t="str">
        <f>VLOOKUP(  G349, Countries!A:H,8,FALSE)</f>
        <v>94279771-0dd8-44b8-955b-275714b1489b</v>
      </c>
      <c r="X349" s="2" t="str">
        <f>VLOOKUP(D349,Entity_types!A:F,6,FALSE)</f>
        <v>0d51a686-652b-478f-9502-50b11abafa54</v>
      </c>
      <c r="Z349" s="4">
        <f t="shared" si="10"/>
        <v>1</v>
      </c>
      <c r="AA349" s="4">
        <f t="shared" si="11"/>
        <v>1</v>
      </c>
    </row>
    <row r="350" spans="1:27" ht="12.75" x14ac:dyDescent="0.2">
      <c r="A350" s="1">
        <v>44346.845293298611</v>
      </c>
      <c r="B350" s="2" t="s">
        <v>2791</v>
      </c>
      <c r="D350" s="2" t="s">
        <v>48</v>
      </c>
      <c r="F350" s="3" t="s">
        <v>2792</v>
      </c>
      <c r="G350" s="4" t="s">
        <v>8147</v>
      </c>
      <c r="H350" s="2" t="s">
        <v>2793</v>
      </c>
      <c r="K350" s="2" t="s">
        <v>2794</v>
      </c>
      <c r="L350" s="2">
        <v>1001079753</v>
      </c>
      <c r="N350" s="2" t="s">
        <v>2795</v>
      </c>
      <c r="P350" s="2" t="s">
        <v>2796</v>
      </c>
      <c r="R350" s="4"/>
      <c r="S350" s="2">
        <v>1089</v>
      </c>
      <c r="T350" s="2" t="s">
        <v>2781</v>
      </c>
      <c r="U350" s="2" t="s">
        <v>2798</v>
      </c>
      <c r="V350" s="2" t="s">
        <v>56</v>
      </c>
      <c r="W350" s="2" t="str">
        <f>VLOOKUP(  G350, Countries!A:H,8,FALSE)</f>
        <v>94279771-0dd8-44b8-955b-275714b1489b</v>
      </c>
      <c r="X350" s="2" t="str">
        <f>VLOOKUP(D350,Entity_types!A:F,6,FALSE)</f>
        <v>0d51a686-652b-478f-9502-50b11abafa54</v>
      </c>
      <c r="Z350" s="4">
        <f t="shared" si="10"/>
        <v>1</v>
      </c>
      <c r="AA350" s="4">
        <f t="shared" si="11"/>
        <v>1</v>
      </c>
    </row>
    <row r="351" spans="1:27" ht="12.75" x14ac:dyDescent="0.2">
      <c r="A351" s="1">
        <v>44346.845312812497</v>
      </c>
      <c r="B351" s="2" t="s">
        <v>2799</v>
      </c>
      <c r="D351" s="2" t="s">
        <v>48</v>
      </c>
      <c r="F351" s="3" t="s">
        <v>2800</v>
      </c>
      <c r="G351" s="4" t="s">
        <v>8147</v>
      </c>
      <c r="H351" s="2" t="s">
        <v>2801</v>
      </c>
      <c r="K351" s="2" t="s">
        <v>2802</v>
      </c>
      <c r="L351" s="2">
        <v>61001012794</v>
      </c>
      <c r="N351" s="2" t="s">
        <v>2803</v>
      </c>
      <c r="P351" s="2" t="s">
        <v>2804</v>
      </c>
      <c r="R351" s="4"/>
      <c r="S351" s="2">
        <v>1251</v>
      </c>
      <c r="T351" s="2" t="s">
        <v>2789</v>
      </c>
      <c r="U351" s="2" t="s">
        <v>2806</v>
      </c>
      <c r="V351" s="2" t="s">
        <v>56</v>
      </c>
      <c r="W351" s="2" t="str">
        <f>VLOOKUP(  G351, Countries!A:H,8,FALSE)</f>
        <v>94279771-0dd8-44b8-955b-275714b1489b</v>
      </c>
      <c r="X351" s="2" t="str">
        <f>VLOOKUP(D351,Entity_types!A:F,6,FALSE)</f>
        <v>0d51a686-652b-478f-9502-50b11abafa54</v>
      </c>
      <c r="Z351" s="4">
        <f t="shared" si="10"/>
        <v>1</v>
      </c>
      <c r="AA351" s="4">
        <f t="shared" si="11"/>
        <v>1</v>
      </c>
    </row>
    <row r="352" spans="1:27" ht="12.75" x14ac:dyDescent="0.2">
      <c r="A352" s="1">
        <v>44346.845332222219</v>
      </c>
      <c r="B352" s="2" t="s">
        <v>2807</v>
      </c>
      <c r="D352" s="2" t="s">
        <v>48</v>
      </c>
      <c r="F352" s="3" t="s">
        <v>2808</v>
      </c>
      <c r="G352" s="4" t="s">
        <v>8147</v>
      </c>
      <c r="H352" s="2" t="s">
        <v>2809</v>
      </c>
      <c r="K352" s="2" t="s">
        <v>2810</v>
      </c>
      <c r="L352" s="2">
        <v>38001022234</v>
      </c>
      <c r="N352" s="2" t="s">
        <v>2811</v>
      </c>
      <c r="P352" s="2" t="s">
        <v>2812</v>
      </c>
      <c r="R352" s="4"/>
      <c r="S352" s="2">
        <v>743</v>
      </c>
      <c r="T352" s="2" t="s">
        <v>2797</v>
      </c>
      <c r="U352" s="2" t="s">
        <v>2814</v>
      </c>
      <c r="V352" s="2" t="s">
        <v>56</v>
      </c>
      <c r="W352" s="2" t="str">
        <f>VLOOKUP(  G352, Countries!A:H,8,FALSE)</f>
        <v>94279771-0dd8-44b8-955b-275714b1489b</v>
      </c>
      <c r="X352" s="2" t="str">
        <f>VLOOKUP(D352,Entity_types!A:F,6,FALSE)</f>
        <v>0d51a686-652b-478f-9502-50b11abafa54</v>
      </c>
      <c r="Z352" s="4">
        <f t="shared" si="10"/>
        <v>1</v>
      </c>
      <c r="AA352" s="4">
        <f t="shared" si="11"/>
        <v>1</v>
      </c>
    </row>
    <row r="353" spans="1:27" ht="12.75" x14ac:dyDescent="0.2">
      <c r="A353" s="1">
        <v>44346.845352337958</v>
      </c>
      <c r="B353" s="2" t="s">
        <v>2815</v>
      </c>
      <c r="D353" s="2" t="s">
        <v>48</v>
      </c>
      <c r="F353" s="3" t="s">
        <v>2816</v>
      </c>
      <c r="G353" s="4" t="s">
        <v>8147</v>
      </c>
      <c r="H353" s="2" t="s">
        <v>2817</v>
      </c>
      <c r="K353" s="2" t="s">
        <v>2818</v>
      </c>
      <c r="L353" s="2">
        <v>1024004064</v>
      </c>
      <c r="N353" s="2" t="s">
        <v>2819</v>
      </c>
      <c r="P353" s="2" t="s">
        <v>2820</v>
      </c>
      <c r="R353" s="4"/>
      <c r="S353" s="2">
        <v>1261</v>
      </c>
      <c r="T353" s="2" t="s">
        <v>2805</v>
      </c>
      <c r="U353" s="2" t="s">
        <v>2822</v>
      </c>
      <c r="V353" s="2" t="s">
        <v>56</v>
      </c>
      <c r="W353" s="2" t="str">
        <f>VLOOKUP(  G353, Countries!A:H,8,FALSE)</f>
        <v>94279771-0dd8-44b8-955b-275714b1489b</v>
      </c>
      <c r="X353" s="2" t="str">
        <f>VLOOKUP(D353,Entity_types!A:F,6,FALSE)</f>
        <v>0d51a686-652b-478f-9502-50b11abafa54</v>
      </c>
      <c r="Z353" s="4">
        <f t="shared" si="10"/>
        <v>1</v>
      </c>
      <c r="AA353" s="4">
        <f t="shared" si="11"/>
        <v>1</v>
      </c>
    </row>
    <row r="354" spans="1:27" ht="12.75" x14ac:dyDescent="0.2">
      <c r="A354" s="1">
        <v>44346.845372986107</v>
      </c>
      <c r="B354" s="2" t="s">
        <v>2823</v>
      </c>
      <c r="D354" s="2" t="s">
        <v>48</v>
      </c>
      <c r="F354" s="3" t="s">
        <v>2824</v>
      </c>
      <c r="G354" s="4" t="s">
        <v>8147</v>
      </c>
      <c r="H354" s="2" t="s">
        <v>2825</v>
      </c>
      <c r="K354" s="2" t="s">
        <v>2826</v>
      </c>
      <c r="L354" s="2">
        <v>1025008572</v>
      </c>
      <c r="N354" s="2" t="s">
        <v>2827</v>
      </c>
      <c r="P354" s="2" t="s">
        <v>2828</v>
      </c>
      <c r="R354" s="4"/>
      <c r="S354" s="2">
        <v>40</v>
      </c>
      <c r="T354" s="2" t="s">
        <v>2813</v>
      </c>
      <c r="U354" s="2" t="s">
        <v>2830</v>
      </c>
      <c r="V354" s="2" t="s">
        <v>56</v>
      </c>
      <c r="W354" s="2" t="str">
        <f>VLOOKUP(  G354, Countries!A:H,8,FALSE)</f>
        <v>94279771-0dd8-44b8-955b-275714b1489b</v>
      </c>
      <c r="X354" s="2" t="str">
        <f>VLOOKUP(D354,Entity_types!A:F,6,FALSE)</f>
        <v>0d51a686-652b-478f-9502-50b11abafa54</v>
      </c>
      <c r="Z354" s="4">
        <f t="shared" si="10"/>
        <v>1</v>
      </c>
      <c r="AA354" s="4">
        <f t="shared" si="11"/>
        <v>1</v>
      </c>
    </row>
    <row r="355" spans="1:27" ht="12.75" x14ac:dyDescent="0.2">
      <c r="A355" s="1">
        <v>44346.845392812502</v>
      </c>
      <c r="B355" s="2" t="s">
        <v>2831</v>
      </c>
      <c r="D355" s="2" t="s">
        <v>48</v>
      </c>
      <c r="F355" s="3" t="s">
        <v>2832</v>
      </c>
      <c r="G355" s="4" t="s">
        <v>8147</v>
      </c>
      <c r="H355" s="2" t="s">
        <v>2833</v>
      </c>
      <c r="K355" s="2" t="s">
        <v>2834</v>
      </c>
      <c r="L355" s="2">
        <v>1024012154</v>
      </c>
      <c r="N355" s="2" t="s">
        <v>2835</v>
      </c>
      <c r="P355" s="2" t="s">
        <v>2836</v>
      </c>
      <c r="R355" s="4"/>
      <c r="S355" s="2">
        <v>755</v>
      </c>
      <c r="T355" s="2" t="s">
        <v>2821</v>
      </c>
      <c r="U355" s="2" t="s">
        <v>2838</v>
      </c>
      <c r="V355" s="2" t="s">
        <v>56</v>
      </c>
      <c r="W355" s="2" t="str">
        <f>VLOOKUP(  G355, Countries!A:H,8,FALSE)</f>
        <v>94279771-0dd8-44b8-955b-275714b1489b</v>
      </c>
      <c r="X355" s="2" t="str">
        <f>VLOOKUP(D355,Entity_types!A:F,6,FALSE)</f>
        <v>0d51a686-652b-478f-9502-50b11abafa54</v>
      </c>
      <c r="Z355" s="4">
        <f t="shared" si="10"/>
        <v>1</v>
      </c>
      <c r="AA355" s="4">
        <f t="shared" si="11"/>
        <v>1</v>
      </c>
    </row>
    <row r="356" spans="1:27" ht="12.75" x14ac:dyDescent="0.2">
      <c r="A356" s="1">
        <v>44346.845413854171</v>
      </c>
      <c r="B356" s="2">
        <v>21</v>
      </c>
      <c r="D356" s="2" t="s">
        <v>48</v>
      </c>
      <c r="F356" s="3" t="s">
        <v>2839</v>
      </c>
      <c r="G356" s="4" t="s">
        <v>8147</v>
      </c>
      <c r="H356" s="2" t="s">
        <v>2840</v>
      </c>
      <c r="K356" s="2" t="s">
        <v>2841</v>
      </c>
      <c r="L356" s="2">
        <v>1024003260</v>
      </c>
      <c r="N356" s="2" t="s">
        <v>2842</v>
      </c>
      <c r="P356" s="2" t="s">
        <v>2843</v>
      </c>
      <c r="R356" s="4"/>
      <c r="S356" s="2">
        <v>1265</v>
      </c>
      <c r="T356" s="2" t="s">
        <v>2829</v>
      </c>
      <c r="U356" s="2" t="s">
        <v>2845</v>
      </c>
      <c r="V356" s="2" t="s">
        <v>56</v>
      </c>
      <c r="W356" s="2" t="str">
        <f>VLOOKUP(  G356, Countries!A:H,8,FALSE)</f>
        <v>94279771-0dd8-44b8-955b-275714b1489b</v>
      </c>
      <c r="X356" s="2" t="str">
        <f>VLOOKUP(D356,Entity_types!A:F,6,FALSE)</f>
        <v>0d51a686-652b-478f-9502-50b11abafa54</v>
      </c>
      <c r="Z356" s="4">
        <f t="shared" si="10"/>
        <v>1</v>
      </c>
      <c r="AA356" s="4">
        <f t="shared" si="11"/>
        <v>1</v>
      </c>
    </row>
    <row r="357" spans="1:27" ht="12.75" x14ac:dyDescent="0.2">
      <c r="A357" s="1">
        <v>44346.845435636569</v>
      </c>
      <c r="B357" s="2" t="s">
        <v>2846</v>
      </c>
      <c r="D357" s="2" t="s">
        <v>48</v>
      </c>
      <c r="F357" s="3" t="s">
        <v>2847</v>
      </c>
      <c r="G357" s="4" t="s">
        <v>8147</v>
      </c>
      <c r="H357" s="2" t="s">
        <v>2848</v>
      </c>
      <c r="K357" s="2" t="s">
        <v>2849</v>
      </c>
      <c r="L357" s="2">
        <v>1017005499</v>
      </c>
      <c r="N357" s="2" t="s">
        <v>2850</v>
      </c>
      <c r="P357" s="2" t="s">
        <v>2851</v>
      </c>
      <c r="R357" s="4"/>
      <c r="S357" s="2">
        <v>1269</v>
      </c>
      <c r="T357" s="2" t="s">
        <v>2837</v>
      </c>
      <c r="U357" s="2" t="s">
        <v>2853</v>
      </c>
      <c r="V357" s="2" t="s">
        <v>56</v>
      </c>
      <c r="W357" s="2" t="str">
        <f>VLOOKUP(  G357, Countries!A:H,8,FALSE)</f>
        <v>94279771-0dd8-44b8-955b-275714b1489b</v>
      </c>
      <c r="X357" s="2" t="str">
        <f>VLOOKUP(D357,Entity_types!A:F,6,FALSE)</f>
        <v>0d51a686-652b-478f-9502-50b11abafa54</v>
      </c>
      <c r="Z357" s="4">
        <f t="shared" si="10"/>
        <v>1</v>
      </c>
      <c r="AA357" s="4">
        <f t="shared" si="11"/>
        <v>1</v>
      </c>
    </row>
    <row r="358" spans="1:27" ht="12.75" x14ac:dyDescent="0.2">
      <c r="A358" s="1">
        <v>44346.845456435185</v>
      </c>
      <c r="B358" s="2" t="s">
        <v>2854</v>
      </c>
      <c r="D358" s="2" t="s">
        <v>48</v>
      </c>
      <c r="F358" s="3" t="s">
        <v>2855</v>
      </c>
      <c r="G358" s="4" t="s">
        <v>8147</v>
      </c>
      <c r="H358" s="2" t="s">
        <v>2856</v>
      </c>
      <c r="K358" s="2" t="s">
        <v>2857</v>
      </c>
      <c r="L358" s="2">
        <v>1025003084</v>
      </c>
      <c r="N358" s="2" t="s">
        <v>2858</v>
      </c>
      <c r="P358" s="2" t="s">
        <v>2859</v>
      </c>
      <c r="R358" s="4"/>
      <c r="S358" s="2">
        <v>1283</v>
      </c>
      <c r="T358" s="2" t="s">
        <v>2844</v>
      </c>
      <c r="U358" s="2" t="s">
        <v>2861</v>
      </c>
      <c r="V358" s="2" t="s">
        <v>56</v>
      </c>
      <c r="W358" s="2" t="str">
        <f>VLOOKUP(  G358, Countries!A:H,8,FALSE)</f>
        <v>94279771-0dd8-44b8-955b-275714b1489b</v>
      </c>
      <c r="X358" s="2" t="str">
        <f>VLOOKUP(D358,Entity_types!A:F,6,FALSE)</f>
        <v>0d51a686-652b-478f-9502-50b11abafa54</v>
      </c>
      <c r="Z358" s="4">
        <f t="shared" si="10"/>
        <v>1</v>
      </c>
      <c r="AA358" s="4">
        <f t="shared" si="11"/>
        <v>1</v>
      </c>
    </row>
    <row r="359" spans="1:27" ht="12.75" x14ac:dyDescent="0.2">
      <c r="A359" s="1">
        <v>44346.845479756943</v>
      </c>
      <c r="B359" s="2" t="s">
        <v>2862</v>
      </c>
      <c r="D359" s="2" t="s">
        <v>48</v>
      </c>
      <c r="F359" s="3" t="s">
        <v>2863</v>
      </c>
      <c r="G359" s="4" t="s">
        <v>8147</v>
      </c>
      <c r="H359" s="2" t="s">
        <v>2864</v>
      </c>
      <c r="K359" s="2" t="s">
        <v>2865</v>
      </c>
      <c r="L359" s="2">
        <v>1026002673</v>
      </c>
      <c r="N359" s="2" t="s">
        <v>2866</v>
      </c>
      <c r="P359" s="2" t="s">
        <v>2867</v>
      </c>
      <c r="R359" s="4"/>
      <c r="S359" s="2">
        <v>667</v>
      </c>
      <c r="T359" s="2" t="s">
        <v>2852</v>
      </c>
      <c r="U359" s="2" t="s">
        <v>2869</v>
      </c>
      <c r="V359" s="2" t="s">
        <v>56</v>
      </c>
      <c r="W359" s="2" t="str">
        <f>VLOOKUP(  G359, Countries!A:H,8,FALSE)</f>
        <v>94279771-0dd8-44b8-955b-275714b1489b</v>
      </c>
      <c r="X359" s="2" t="str">
        <f>VLOOKUP(D359,Entity_types!A:F,6,FALSE)</f>
        <v>0d51a686-652b-478f-9502-50b11abafa54</v>
      </c>
      <c r="Z359" s="4">
        <f t="shared" si="10"/>
        <v>1</v>
      </c>
      <c r="AA359" s="4">
        <f t="shared" si="11"/>
        <v>1</v>
      </c>
    </row>
    <row r="360" spans="1:27" ht="12.75" x14ac:dyDescent="0.2">
      <c r="A360" s="1">
        <v>44346.845499201387</v>
      </c>
      <c r="B360" s="2" t="s">
        <v>2870</v>
      </c>
      <c r="D360" s="2" t="s">
        <v>48</v>
      </c>
      <c r="F360" s="3" t="s">
        <v>2871</v>
      </c>
      <c r="G360" s="4" t="s">
        <v>8147</v>
      </c>
      <c r="H360" s="2" t="s">
        <v>2872</v>
      </c>
      <c r="K360" s="2" t="s">
        <v>2873</v>
      </c>
      <c r="L360" s="2">
        <v>61002002325</v>
      </c>
      <c r="N360" s="2" t="s">
        <v>2874</v>
      </c>
      <c r="P360" s="2" t="s">
        <v>2875</v>
      </c>
      <c r="R360" s="4"/>
      <c r="S360" s="2">
        <v>787</v>
      </c>
      <c r="T360" s="2" t="s">
        <v>2860</v>
      </c>
      <c r="U360" s="2" t="s">
        <v>2877</v>
      </c>
      <c r="V360" s="2" t="s">
        <v>56</v>
      </c>
      <c r="W360" s="2" t="str">
        <f>VLOOKUP(  G360, Countries!A:H,8,FALSE)</f>
        <v>94279771-0dd8-44b8-955b-275714b1489b</v>
      </c>
      <c r="X360" s="2" t="str">
        <f>VLOOKUP(D360,Entity_types!A:F,6,FALSE)</f>
        <v>0d51a686-652b-478f-9502-50b11abafa54</v>
      </c>
      <c r="Z360" s="4">
        <f t="shared" si="10"/>
        <v>1</v>
      </c>
      <c r="AA360" s="4">
        <f t="shared" si="11"/>
        <v>1</v>
      </c>
    </row>
    <row r="361" spans="1:27" ht="12.75" x14ac:dyDescent="0.2">
      <c r="A361" s="1">
        <v>44346.845517951384</v>
      </c>
      <c r="B361" s="2" t="s">
        <v>2878</v>
      </c>
      <c r="D361" s="2" t="s">
        <v>48</v>
      </c>
      <c r="F361" s="3" t="s">
        <v>2879</v>
      </c>
      <c r="G361" s="4" t="s">
        <v>8147</v>
      </c>
      <c r="H361" s="2" t="s">
        <v>2880</v>
      </c>
      <c r="K361" s="2" t="s">
        <v>2881</v>
      </c>
      <c r="L361" s="2">
        <v>1019016783</v>
      </c>
      <c r="N361" s="2" t="s">
        <v>2882</v>
      </c>
      <c r="P361" s="2" t="s">
        <v>2883</v>
      </c>
      <c r="R361" s="4"/>
      <c r="S361" s="2">
        <v>732</v>
      </c>
      <c r="T361" s="2" t="s">
        <v>2868</v>
      </c>
      <c r="U361" s="2" t="s">
        <v>2885</v>
      </c>
      <c r="V361" s="2" t="s">
        <v>56</v>
      </c>
      <c r="W361" s="2" t="str">
        <f>VLOOKUP(  G361, Countries!A:H,8,FALSE)</f>
        <v>94279771-0dd8-44b8-955b-275714b1489b</v>
      </c>
      <c r="X361" s="2" t="str">
        <f>VLOOKUP(D361,Entity_types!A:F,6,FALSE)</f>
        <v>0d51a686-652b-478f-9502-50b11abafa54</v>
      </c>
      <c r="Z361" s="4">
        <f t="shared" si="10"/>
        <v>1</v>
      </c>
      <c r="AA361" s="4">
        <f t="shared" si="11"/>
        <v>1</v>
      </c>
    </row>
    <row r="362" spans="1:27" ht="12.75" x14ac:dyDescent="0.2">
      <c r="A362" s="1">
        <v>44346.845538703703</v>
      </c>
      <c r="B362" s="2" t="s">
        <v>2886</v>
      </c>
      <c r="D362" s="2" t="s">
        <v>48</v>
      </c>
      <c r="F362" s="3" t="s">
        <v>2887</v>
      </c>
      <c r="G362" s="4" t="s">
        <v>8147</v>
      </c>
      <c r="H362" s="2" t="s">
        <v>2888</v>
      </c>
      <c r="K362" s="2" t="s">
        <v>2889</v>
      </c>
      <c r="L362" s="2">
        <v>1030007708</v>
      </c>
      <c r="N362" s="2" t="s">
        <v>2890</v>
      </c>
      <c r="P362" s="2" t="s">
        <v>2891</v>
      </c>
      <c r="R362" s="4"/>
      <c r="S362" s="2">
        <v>1319</v>
      </c>
      <c r="T362" s="2" t="s">
        <v>2876</v>
      </c>
      <c r="U362" s="2" t="s">
        <v>2893</v>
      </c>
      <c r="V362" s="2" t="s">
        <v>56</v>
      </c>
      <c r="W362" s="2" t="str">
        <f>VLOOKUP(  G362, Countries!A:H,8,FALSE)</f>
        <v>94279771-0dd8-44b8-955b-275714b1489b</v>
      </c>
      <c r="X362" s="2" t="str">
        <f>VLOOKUP(D362,Entity_types!A:F,6,FALSE)</f>
        <v>0d51a686-652b-478f-9502-50b11abafa54</v>
      </c>
      <c r="Z362" s="4">
        <f t="shared" si="10"/>
        <v>1</v>
      </c>
      <c r="AA362" s="4">
        <f t="shared" si="11"/>
        <v>1</v>
      </c>
    </row>
    <row r="363" spans="1:27" ht="12.75" x14ac:dyDescent="0.2">
      <c r="A363" s="1">
        <v>44346.845559189816</v>
      </c>
      <c r="B363" s="2" t="s">
        <v>2894</v>
      </c>
      <c r="D363" s="2" t="s">
        <v>48</v>
      </c>
      <c r="F363" s="3" t="s">
        <v>2895</v>
      </c>
      <c r="G363" s="4" t="s">
        <v>8147</v>
      </c>
      <c r="H363" s="2" t="s">
        <v>2896</v>
      </c>
      <c r="K363" s="2" t="s">
        <v>2897</v>
      </c>
      <c r="L363" s="2">
        <v>54001013658</v>
      </c>
      <c r="N363" s="2" t="s">
        <v>2898</v>
      </c>
      <c r="P363" s="2" t="s">
        <v>2899</v>
      </c>
      <c r="R363" s="4"/>
      <c r="S363" s="2">
        <v>1321</v>
      </c>
      <c r="T363" s="2" t="s">
        <v>2884</v>
      </c>
      <c r="U363" s="2" t="s">
        <v>2901</v>
      </c>
      <c r="V363" s="2" t="s">
        <v>56</v>
      </c>
      <c r="W363" s="2" t="str">
        <f>VLOOKUP(  G363, Countries!A:H,8,FALSE)</f>
        <v>94279771-0dd8-44b8-955b-275714b1489b</v>
      </c>
      <c r="X363" s="2" t="str">
        <f>VLOOKUP(D363,Entity_types!A:F,6,FALSE)</f>
        <v>0d51a686-652b-478f-9502-50b11abafa54</v>
      </c>
      <c r="Z363" s="4">
        <f t="shared" si="10"/>
        <v>1</v>
      </c>
      <c r="AA363" s="4">
        <f t="shared" si="11"/>
        <v>1</v>
      </c>
    </row>
    <row r="364" spans="1:27" ht="12.75" x14ac:dyDescent="0.2">
      <c r="A364" s="1">
        <v>44346.845579872686</v>
      </c>
      <c r="B364" s="2" t="s">
        <v>2902</v>
      </c>
      <c r="D364" s="2" t="s">
        <v>48</v>
      </c>
      <c r="F364" s="3" t="s">
        <v>2903</v>
      </c>
      <c r="G364" s="4" t="s">
        <v>8147</v>
      </c>
      <c r="H364" s="2" t="s">
        <v>2904</v>
      </c>
      <c r="K364" s="2" t="s">
        <v>2905</v>
      </c>
      <c r="L364" s="2">
        <v>33001061791</v>
      </c>
      <c r="N364" s="2" t="s">
        <v>2906</v>
      </c>
      <c r="P364" s="2" t="s">
        <v>2907</v>
      </c>
      <c r="R364" s="4"/>
      <c r="S364" s="2">
        <v>992</v>
      </c>
      <c r="T364" s="2" t="s">
        <v>2892</v>
      </c>
      <c r="U364" s="2" t="s">
        <v>2909</v>
      </c>
      <c r="V364" s="2" t="s">
        <v>56</v>
      </c>
      <c r="W364" s="2" t="str">
        <f>VLOOKUP(  G364, Countries!A:H,8,FALSE)</f>
        <v>94279771-0dd8-44b8-955b-275714b1489b</v>
      </c>
      <c r="X364" s="2" t="str">
        <f>VLOOKUP(D364,Entity_types!A:F,6,FALSE)</f>
        <v>0d51a686-652b-478f-9502-50b11abafa54</v>
      </c>
      <c r="Z364" s="4">
        <f t="shared" si="10"/>
        <v>1</v>
      </c>
      <c r="AA364" s="4">
        <f t="shared" si="11"/>
        <v>1</v>
      </c>
    </row>
    <row r="365" spans="1:27" ht="12.75" x14ac:dyDescent="0.2">
      <c r="A365" s="1">
        <v>44346.845600011569</v>
      </c>
      <c r="B365" s="2" t="s">
        <v>2910</v>
      </c>
      <c r="D365" s="2" t="s">
        <v>48</v>
      </c>
      <c r="F365" s="3" t="s">
        <v>2911</v>
      </c>
      <c r="G365" s="4" t="s">
        <v>8147</v>
      </c>
      <c r="H365" s="2" t="s">
        <v>2912</v>
      </c>
      <c r="K365" s="2" t="s">
        <v>2913</v>
      </c>
      <c r="L365" s="2">
        <v>35001009046</v>
      </c>
      <c r="N365" s="2" t="s">
        <v>2914</v>
      </c>
      <c r="P365" s="2" t="s">
        <v>2915</v>
      </c>
      <c r="R365" s="4"/>
      <c r="S365" s="2">
        <v>915</v>
      </c>
      <c r="T365" s="2" t="s">
        <v>2900</v>
      </c>
      <c r="U365" s="2" t="s">
        <v>2917</v>
      </c>
      <c r="V365" s="2" t="s">
        <v>56</v>
      </c>
      <c r="W365" s="2" t="str">
        <f>VLOOKUP(  G365, Countries!A:H,8,FALSE)</f>
        <v>94279771-0dd8-44b8-955b-275714b1489b</v>
      </c>
      <c r="X365" s="2" t="str">
        <f>VLOOKUP(D365,Entity_types!A:F,6,FALSE)</f>
        <v>0d51a686-652b-478f-9502-50b11abafa54</v>
      </c>
      <c r="Z365" s="4">
        <f t="shared" si="10"/>
        <v>1</v>
      </c>
      <c r="AA365" s="4">
        <f t="shared" si="11"/>
        <v>1</v>
      </c>
    </row>
    <row r="366" spans="1:27" ht="12.75" x14ac:dyDescent="0.2">
      <c r="A366" s="1">
        <v>44346.845619768515</v>
      </c>
      <c r="B366" s="2" t="s">
        <v>2918</v>
      </c>
      <c r="D366" s="2" t="s">
        <v>48</v>
      </c>
      <c r="F366" s="3" t="s">
        <v>2919</v>
      </c>
      <c r="G366" s="4" t="s">
        <v>8147</v>
      </c>
      <c r="H366" s="2" t="s">
        <v>2920</v>
      </c>
      <c r="K366" s="2" t="s">
        <v>2921</v>
      </c>
      <c r="L366" s="2">
        <v>1020006012</v>
      </c>
      <c r="N366" s="2" t="s">
        <v>2922</v>
      </c>
      <c r="P366" s="2" t="s">
        <v>2923</v>
      </c>
      <c r="R366" s="4"/>
      <c r="S366" s="2">
        <v>1304</v>
      </c>
      <c r="T366" s="2" t="s">
        <v>2908</v>
      </c>
      <c r="U366" s="2" t="s">
        <v>2925</v>
      </c>
      <c r="V366" s="2" t="s">
        <v>56</v>
      </c>
      <c r="W366" s="2" t="str">
        <f>VLOOKUP(  G366, Countries!A:H,8,FALSE)</f>
        <v>94279771-0dd8-44b8-955b-275714b1489b</v>
      </c>
      <c r="X366" s="2" t="str">
        <f>VLOOKUP(D366,Entity_types!A:F,6,FALSE)</f>
        <v>0d51a686-652b-478f-9502-50b11abafa54</v>
      </c>
      <c r="Z366" s="4">
        <f t="shared" si="10"/>
        <v>1</v>
      </c>
      <c r="AA366" s="4">
        <f t="shared" si="11"/>
        <v>1</v>
      </c>
    </row>
    <row r="367" spans="1:27" ht="12.75" x14ac:dyDescent="0.2">
      <c r="A367" s="1">
        <v>44346.845640254629</v>
      </c>
      <c r="B367" s="2" t="s">
        <v>2926</v>
      </c>
      <c r="D367" s="2" t="s">
        <v>96</v>
      </c>
      <c r="F367" s="3" t="s">
        <v>2927</v>
      </c>
      <c r="G367" s="4" t="s">
        <v>8147</v>
      </c>
      <c r="H367" s="2" t="s">
        <v>2928</v>
      </c>
      <c r="K367" s="2" t="s">
        <v>2929</v>
      </c>
      <c r="L367" s="2">
        <v>20001005825</v>
      </c>
      <c r="N367" s="2" t="s">
        <v>2930</v>
      </c>
      <c r="P367" s="2" t="s">
        <v>2931</v>
      </c>
      <c r="R367" s="4"/>
      <c r="T367" s="2" t="s">
        <v>2916</v>
      </c>
      <c r="U367" s="2" t="s">
        <v>2933</v>
      </c>
      <c r="V367" s="2" t="s">
        <v>56</v>
      </c>
      <c r="W367" s="2" t="str">
        <f>VLOOKUP(  G367, Countries!A:H,8,FALSE)</f>
        <v>94279771-0dd8-44b8-955b-275714b1489b</v>
      </c>
      <c r="X367" s="2" t="str">
        <f>VLOOKUP(D367,Entity_types!A:F,6,FALSE)</f>
        <v>ec8c01a4-0fe9-424e-b08d-3bc252e7ac53</v>
      </c>
      <c r="Z367" s="4">
        <f t="shared" si="10"/>
        <v>1</v>
      </c>
      <c r="AA367" s="4">
        <f t="shared" si="11"/>
        <v>1</v>
      </c>
    </row>
    <row r="368" spans="1:27" ht="12.75" x14ac:dyDescent="0.2">
      <c r="A368" s="1">
        <v>44346.845659907412</v>
      </c>
      <c r="B368" s="2" t="s">
        <v>2934</v>
      </c>
      <c r="D368" s="2" t="s">
        <v>48</v>
      </c>
      <c r="F368" s="3" t="s">
        <v>2935</v>
      </c>
      <c r="G368" s="4" t="s">
        <v>8147</v>
      </c>
      <c r="H368" s="2" t="s">
        <v>2936</v>
      </c>
      <c r="K368" s="2" t="s">
        <v>2937</v>
      </c>
      <c r="L368" s="2">
        <v>61007002736</v>
      </c>
      <c r="N368" s="2" t="s">
        <v>2938</v>
      </c>
      <c r="P368" s="2" t="s">
        <v>2939</v>
      </c>
      <c r="R368" s="4"/>
      <c r="S368" s="2">
        <v>1292</v>
      </c>
      <c r="T368" s="2" t="s">
        <v>2924</v>
      </c>
      <c r="U368" s="2" t="s">
        <v>2941</v>
      </c>
      <c r="V368" s="2" t="s">
        <v>56</v>
      </c>
      <c r="W368" s="2" t="str">
        <f>VLOOKUP(  G368, Countries!A:H,8,FALSE)</f>
        <v>94279771-0dd8-44b8-955b-275714b1489b</v>
      </c>
      <c r="X368" s="2" t="str">
        <f>VLOOKUP(D368,Entity_types!A:F,6,FALSE)</f>
        <v>0d51a686-652b-478f-9502-50b11abafa54</v>
      </c>
      <c r="Z368" s="4">
        <f t="shared" si="10"/>
        <v>1</v>
      </c>
      <c r="AA368" s="4">
        <f t="shared" si="11"/>
        <v>1</v>
      </c>
    </row>
    <row r="369" spans="1:27" ht="12.75" x14ac:dyDescent="0.2">
      <c r="A369" s="1">
        <v>44346.845678252314</v>
      </c>
      <c r="B369" s="2" t="s">
        <v>2942</v>
      </c>
      <c r="D369" s="2" t="s">
        <v>48</v>
      </c>
      <c r="F369" s="3" t="s">
        <v>2943</v>
      </c>
      <c r="G369" s="4" t="s">
        <v>8147</v>
      </c>
      <c r="H369" s="2" t="s">
        <v>2944</v>
      </c>
      <c r="K369" s="2" t="s">
        <v>2945</v>
      </c>
      <c r="L369" s="2">
        <v>1020008767</v>
      </c>
      <c r="N369" s="2" t="s">
        <v>2946</v>
      </c>
      <c r="P369" s="2" t="s">
        <v>2947</v>
      </c>
      <c r="R369" s="4"/>
      <c r="S369" s="2">
        <v>1338</v>
      </c>
      <c r="T369" s="2" t="s">
        <v>2932</v>
      </c>
      <c r="U369" s="2" t="s">
        <v>2949</v>
      </c>
      <c r="V369" s="2" t="s">
        <v>56</v>
      </c>
      <c r="W369" s="2" t="str">
        <f>VLOOKUP(  G369, Countries!A:H,8,FALSE)</f>
        <v>94279771-0dd8-44b8-955b-275714b1489b</v>
      </c>
      <c r="X369" s="2" t="str">
        <f>VLOOKUP(D369,Entity_types!A:F,6,FALSE)</f>
        <v>0d51a686-652b-478f-9502-50b11abafa54</v>
      </c>
      <c r="Z369" s="4">
        <f t="shared" si="10"/>
        <v>1</v>
      </c>
      <c r="AA369" s="4">
        <f t="shared" si="11"/>
        <v>1</v>
      </c>
    </row>
    <row r="370" spans="1:27" ht="12.75" x14ac:dyDescent="0.2">
      <c r="A370" s="1">
        <v>44346.8457006713</v>
      </c>
      <c r="B370" s="2" t="s">
        <v>2950</v>
      </c>
      <c r="D370" s="2" t="s">
        <v>48</v>
      </c>
      <c r="F370" s="3" t="s">
        <v>2951</v>
      </c>
      <c r="G370" s="4" t="s">
        <v>8147</v>
      </c>
      <c r="H370" s="2" t="s">
        <v>2952</v>
      </c>
      <c r="K370" s="2" t="s">
        <v>2953</v>
      </c>
      <c r="L370" s="2">
        <v>1008011067</v>
      </c>
      <c r="N370" s="2" t="s">
        <v>2954</v>
      </c>
      <c r="P370" s="2" t="s">
        <v>2955</v>
      </c>
      <c r="R370" s="4"/>
      <c r="S370" s="2">
        <v>1343</v>
      </c>
      <c r="T370" s="2" t="s">
        <v>2940</v>
      </c>
      <c r="U370" s="2" t="s">
        <v>2957</v>
      </c>
      <c r="V370" s="2" t="s">
        <v>56</v>
      </c>
      <c r="W370" s="2" t="str">
        <f>VLOOKUP(  G370, Countries!A:H,8,FALSE)</f>
        <v>94279771-0dd8-44b8-955b-275714b1489b</v>
      </c>
      <c r="X370" s="2" t="str">
        <f>VLOOKUP(D370,Entity_types!A:F,6,FALSE)</f>
        <v>0d51a686-652b-478f-9502-50b11abafa54</v>
      </c>
      <c r="Z370" s="4">
        <f t="shared" si="10"/>
        <v>1</v>
      </c>
      <c r="AA370" s="4">
        <f t="shared" si="11"/>
        <v>1</v>
      </c>
    </row>
    <row r="371" spans="1:27" ht="12.75" x14ac:dyDescent="0.2">
      <c r="A371" s="1">
        <v>44346.845724548606</v>
      </c>
      <c r="B371" s="2" t="s">
        <v>2958</v>
      </c>
      <c r="D371" s="2" t="s">
        <v>48</v>
      </c>
      <c r="F371" s="3" t="s">
        <v>2959</v>
      </c>
      <c r="G371" s="4" t="s">
        <v>8147</v>
      </c>
      <c r="H371" s="2" t="s">
        <v>2960</v>
      </c>
      <c r="K371" s="2" t="s">
        <v>2961</v>
      </c>
      <c r="L371" s="2">
        <v>62004014898</v>
      </c>
      <c r="N371" s="2" t="s">
        <v>2962</v>
      </c>
      <c r="P371" s="2" t="s">
        <v>2963</v>
      </c>
      <c r="R371" s="4"/>
      <c r="S371" s="2">
        <v>384</v>
      </c>
      <c r="T371" s="2" t="s">
        <v>2948</v>
      </c>
      <c r="U371" s="2" t="s">
        <v>2965</v>
      </c>
      <c r="V371" s="2" t="s">
        <v>56</v>
      </c>
      <c r="W371" s="2" t="str">
        <f>VLOOKUP(  G371, Countries!A:H,8,FALSE)</f>
        <v>94279771-0dd8-44b8-955b-275714b1489b</v>
      </c>
      <c r="X371" s="2" t="str">
        <f>VLOOKUP(D371,Entity_types!A:F,6,FALSE)</f>
        <v>0d51a686-652b-478f-9502-50b11abafa54</v>
      </c>
      <c r="Z371" s="4">
        <f t="shared" si="10"/>
        <v>1</v>
      </c>
      <c r="AA371" s="4">
        <f t="shared" si="11"/>
        <v>1</v>
      </c>
    </row>
    <row r="372" spans="1:27" ht="12.75" x14ac:dyDescent="0.2">
      <c r="A372" s="1">
        <v>44346.845744270831</v>
      </c>
      <c r="B372" s="2" t="s">
        <v>2966</v>
      </c>
      <c r="D372" s="2" t="s">
        <v>96</v>
      </c>
      <c r="F372" s="3" t="s">
        <v>2967</v>
      </c>
      <c r="G372" s="4" t="s">
        <v>8147</v>
      </c>
      <c r="H372" s="2" t="s">
        <v>2968</v>
      </c>
      <c r="K372" s="2" t="s">
        <v>2969</v>
      </c>
      <c r="L372" s="2">
        <v>1002002007</v>
      </c>
      <c r="N372" s="2" t="s">
        <v>2970</v>
      </c>
      <c r="P372" s="2" t="s">
        <v>2971</v>
      </c>
      <c r="R372" s="4"/>
      <c r="S372" s="2">
        <v>43</v>
      </c>
      <c r="T372" s="2" t="s">
        <v>2956</v>
      </c>
      <c r="U372" s="2" t="s">
        <v>2973</v>
      </c>
      <c r="V372" s="2" t="s">
        <v>56</v>
      </c>
      <c r="W372" s="2" t="str">
        <f>VLOOKUP(  G372, Countries!A:H,8,FALSE)</f>
        <v>94279771-0dd8-44b8-955b-275714b1489b</v>
      </c>
      <c r="X372" s="2" t="str">
        <f>VLOOKUP(D372,Entity_types!A:F,6,FALSE)</f>
        <v>ec8c01a4-0fe9-424e-b08d-3bc252e7ac53</v>
      </c>
      <c r="Z372" s="4">
        <f t="shared" si="10"/>
        <v>1</v>
      </c>
      <c r="AA372" s="4">
        <f t="shared" si="11"/>
        <v>1</v>
      </c>
    </row>
    <row r="373" spans="1:27" ht="12.75" x14ac:dyDescent="0.2">
      <c r="A373" s="1">
        <v>44346.845765405087</v>
      </c>
      <c r="B373" s="2" t="s">
        <v>2974</v>
      </c>
      <c r="D373" s="2" t="s">
        <v>48</v>
      </c>
      <c r="F373" s="3" t="s">
        <v>2975</v>
      </c>
      <c r="G373" s="4" t="s">
        <v>8147</v>
      </c>
      <c r="H373" s="2" t="s">
        <v>2976</v>
      </c>
      <c r="K373" s="2" t="s">
        <v>2977</v>
      </c>
      <c r="L373" s="2">
        <v>1025011710</v>
      </c>
      <c r="N373" s="2" t="s">
        <v>2978</v>
      </c>
      <c r="P373" s="2" t="s">
        <v>2979</v>
      </c>
      <c r="R373" s="4"/>
      <c r="S373" s="2">
        <v>1348</v>
      </c>
      <c r="T373" s="2" t="s">
        <v>2964</v>
      </c>
      <c r="U373" s="2" t="s">
        <v>2981</v>
      </c>
      <c r="V373" s="2" t="s">
        <v>56</v>
      </c>
      <c r="W373" s="2" t="str">
        <f>VLOOKUP(  G373, Countries!A:H,8,FALSE)</f>
        <v>94279771-0dd8-44b8-955b-275714b1489b</v>
      </c>
      <c r="X373" s="2" t="str">
        <f>VLOOKUP(D373,Entity_types!A:F,6,FALSE)</f>
        <v>0d51a686-652b-478f-9502-50b11abafa54</v>
      </c>
      <c r="Z373" s="4">
        <f t="shared" si="10"/>
        <v>1</v>
      </c>
      <c r="AA373" s="4">
        <f t="shared" si="11"/>
        <v>1</v>
      </c>
    </row>
    <row r="374" spans="1:27" ht="12.75" x14ac:dyDescent="0.2">
      <c r="A374" s="1">
        <v>44346.845785729165</v>
      </c>
      <c r="B374" s="2" t="s">
        <v>2982</v>
      </c>
      <c r="D374" s="2" t="s">
        <v>48</v>
      </c>
      <c r="F374" s="3" t="s">
        <v>2983</v>
      </c>
      <c r="G374" s="4" t="s">
        <v>8147</v>
      </c>
      <c r="H374" s="2" t="s">
        <v>2984</v>
      </c>
      <c r="K374" s="2" t="s">
        <v>2985</v>
      </c>
      <c r="L374" s="2">
        <v>61010003220</v>
      </c>
      <c r="N374" s="2" t="s">
        <v>2986</v>
      </c>
      <c r="P374" s="2" t="s">
        <v>2987</v>
      </c>
      <c r="R374" s="4"/>
      <c r="S374" s="2">
        <v>720</v>
      </c>
      <c r="T374" s="2" t="s">
        <v>2972</v>
      </c>
      <c r="U374" s="2" t="s">
        <v>2989</v>
      </c>
      <c r="V374" s="2" t="s">
        <v>56</v>
      </c>
      <c r="W374" s="2" t="str">
        <f>VLOOKUP(  G374, Countries!A:H,8,FALSE)</f>
        <v>94279771-0dd8-44b8-955b-275714b1489b</v>
      </c>
      <c r="X374" s="2" t="str">
        <f>VLOOKUP(D374,Entity_types!A:F,6,FALSE)</f>
        <v>0d51a686-652b-478f-9502-50b11abafa54</v>
      </c>
      <c r="Z374" s="4">
        <f t="shared" si="10"/>
        <v>1</v>
      </c>
      <c r="AA374" s="4">
        <f t="shared" si="11"/>
        <v>1</v>
      </c>
    </row>
    <row r="375" spans="1:27" ht="12.75" x14ac:dyDescent="0.2">
      <c r="A375" s="1">
        <v>44346.845805196761</v>
      </c>
      <c r="B375" s="2" t="s">
        <v>2990</v>
      </c>
      <c r="D375" s="2" t="s">
        <v>48</v>
      </c>
      <c r="F375" s="3" t="s">
        <v>2991</v>
      </c>
      <c r="G375" s="4" t="s">
        <v>8147</v>
      </c>
      <c r="H375" s="2" t="s">
        <v>2992</v>
      </c>
      <c r="K375" s="2" t="s">
        <v>2993</v>
      </c>
      <c r="L375" s="2">
        <v>1015014032</v>
      </c>
      <c r="N375" s="2" t="s">
        <v>2994</v>
      </c>
      <c r="P375" s="2" t="s">
        <v>2995</v>
      </c>
      <c r="R375" s="4"/>
      <c r="T375" s="2" t="s">
        <v>2980</v>
      </c>
      <c r="U375" s="2" t="s">
        <v>2997</v>
      </c>
      <c r="V375" s="2" t="s">
        <v>56</v>
      </c>
      <c r="W375" s="2" t="str">
        <f>VLOOKUP(  G375, Countries!A:H,8,FALSE)</f>
        <v>94279771-0dd8-44b8-955b-275714b1489b</v>
      </c>
      <c r="X375" s="2" t="str">
        <f>VLOOKUP(D375,Entity_types!A:F,6,FALSE)</f>
        <v>0d51a686-652b-478f-9502-50b11abafa54</v>
      </c>
      <c r="Z375" s="4">
        <f t="shared" si="10"/>
        <v>1</v>
      </c>
      <c r="AA375" s="4">
        <f t="shared" si="11"/>
        <v>1</v>
      </c>
    </row>
    <row r="376" spans="1:27" ht="12.75" x14ac:dyDescent="0.2">
      <c r="A376" s="1">
        <v>44346.845826099539</v>
      </c>
      <c r="B376" s="2" t="s">
        <v>2998</v>
      </c>
      <c r="D376" s="2" t="s">
        <v>48</v>
      </c>
      <c r="F376" s="3" t="s">
        <v>2999</v>
      </c>
      <c r="G376" s="4" t="s">
        <v>8147</v>
      </c>
      <c r="H376" s="2" t="s">
        <v>3000</v>
      </c>
      <c r="K376" s="2" t="s">
        <v>3001</v>
      </c>
      <c r="L376" s="2">
        <v>1030015557</v>
      </c>
      <c r="N376" s="2" t="s">
        <v>3002</v>
      </c>
      <c r="P376" s="2" t="s">
        <v>3003</v>
      </c>
      <c r="R376" s="4"/>
      <c r="S376" s="2">
        <v>833</v>
      </c>
      <c r="T376" s="2" t="s">
        <v>2988</v>
      </c>
      <c r="U376" s="2" t="s">
        <v>3005</v>
      </c>
      <c r="V376" s="2" t="s">
        <v>56</v>
      </c>
      <c r="W376" s="2" t="str">
        <f>VLOOKUP(  G376, Countries!A:H,8,FALSE)</f>
        <v>94279771-0dd8-44b8-955b-275714b1489b</v>
      </c>
      <c r="X376" s="2" t="str">
        <f>VLOOKUP(D376,Entity_types!A:F,6,FALSE)</f>
        <v>0d51a686-652b-478f-9502-50b11abafa54</v>
      </c>
      <c r="Z376" s="4">
        <f t="shared" si="10"/>
        <v>1</v>
      </c>
      <c r="AA376" s="4">
        <f t="shared" si="11"/>
        <v>1</v>
      </c>
    </row>
    <row r="377" spans="1:27" ht="12.75" x14ac:dyDescent="0.2">
      <c r="A377" s="1">
        <v>44346.845846342592</v>
      </c>
      <c r="B377" s="2" t="s">
        <v>3006</v>
      </c>
      <c r="D377" s="2" t="s">
        <v>48</v>
      </c>
      <c r="F377" s="3" t="s">
        <v>3007</v>
      </c>
      <c r="G377" s="4" t="s">
        <v>8147</v>
      </c>
      <c r="H377" s="2" t="s">
        <v>3008</v>
      </c>
      <c r="K377" s="2" t="s">
        <v>3009</v>
      </c>
      <c r="L377" s="2">
        <v>1009006699</v>
      </c>
      <c r="N377" s="2" t="s">
        <v>3010</v>
      </c>
      <c r="P377" s="2" t="s">
        <v>3011</v>
      </c>
      <c r="R377" s="4"/>
      <c r="S377" s="2">
        <v>1097</v>
      </c>
      <c r="T377" s="2" t="s">
        <v>2996</v>
      </c>
      <c r="U377" s="2" t="s">
        <v>3013</v>
      </c>
      <c r="V377" s="2" t="s">
        <v>56</v>
      </c>
      <c r="W377" s="2" t="str">
        <f>VLOOKUP(  G377, Countries!A:H,8,FALSE)</f>
        <v>94279771-0dd8-44b8-955b-275714b1489b</v>
      </c>
      <c r="X377" s="2" t="str">
        <f>VLOOKUP(D377,Entity_types!A:F,6,FALSE)</f>
        <v>0d51a686-652b-478f-9502-50b11abafa54</v>
      </c>
      <c r="Z377" s="4">
        <f t="shared" si="10"/>
        <v>1</v>
      </c>
      <c r="AA377" s="4">
        <f t="shared" si="11"/>
        <v>1</v>
      </c>
    </row>
    <row r="378" spans="1:27" ht="12.75" x14ac:dyDescent="0.2">
      <c r="A378" s="1">
        <v>44346.845870937497</v>
      </c>
      <c r="B378" s="2" t="s">
        <v>3014</v>
      </c>
      <c r="D378" s="2" t="s">
        <v>48</v>
      </c>
      <c r="F378" s="3" t="s">
        <v>3015</v>
      </c>
      <c r="G378" s="4" t="s">
        <v>8147</v>
      </c>
      <c r="H378" s="2" t="s">
        <v>3016</v>
      </c>
      <c r="K378" s="2" t="s">
        <v>519</v>
      </c>
      <c r="L378" s="2">
        <v>1017015726</v>
      </c>
      <c r="N378" s="2" t="s">
        <v>3017</v>
      </c>
      <c r="P378" s="2" t="s">
        <v>3018</v>
      </c>
      <c r="R378" s="4"/>
      <c r="S378" s="2">
        <v>1369</v>
      </c>
      <c r="T378" s="2" t="s">
        <v>3004</v>
      </c>
      <c r="U378" s="2" t="s">
        <v>3020</v>
      </c>
      <c r="V378" s="2" t="s">
        <v>56</v>
      </c>
      <c r="W378" s="2" t="str">
        <f>VLOOKUP(  G378, Countries!A:H,8,FALSE)</f>
        <v>94279771-0dd8-44b8-955b-275714b1489b</v>
      </c>
      <c r="X378" s="2" t="str">
        <f>VLOOKUP(D378,Entity_types!A:F,6,FALSE)</f>
        <v>0d51a686-652b-478f-9502-50b11abafa54</v>
      </c>
      <c r="Z378" s="4">
        <f t="shared" si="10"/>
        <v>1</v>
      </c>
      <c r="AA378" s="4">
        <f t="shared" si="11"/>
        <v>1</v>
      </c>
    </row>
    <row r="379" spans="1:27" ht="12.75" x14ac:dyDescent="0.2">
      <c r="A379" s="1">
        <v>44346.845891365738</v>
      </c>
      <c r="B379" s="2" t="s">
        <v>3021</v>
      </c>
      <c r="D379" s="2" t="s">
        <v>48</v>
      </c>
      <c r="F379" s="3" t="s">
        <v>3022</v>
      </c>
      <c r="G379" s="4" t="s">
        <v>8147</v>
      </c>
      <c r="H379" s="2" t="s">
        <v>3023</v>
      </c>
      <c r="K379" s="2" t="s">
        <v>3024</v>
      </c>
      <c r="L379" s="2" t="s">
        <v>3025</v>
      </c>
      <c r="N379" s="2" t="s">
        <v>3026</v>
      </c>
      <c r="P379" s="2" t="s">
        <v>3027</v>
      </c>
      <c r="R379" s="4"/>
      <c r="S379" s="2">
        <v>1447</v>
      </c>
      <c r="T379" s="2" t="s">
        <v>3012</v>
      </c>
      <c r="U379" s="2" t="s">
        <v>3029</v>
      </c>
      <c r="V379" s="2" t="s">
        <v>56</v>
      </c>
      <c r="W379" s="2" t="str">
        <f>VLOOKUP(  G379, Countries!A:H,8,FALSE)</f>
        <v>94279771-0dd8-44b8-955b-275714b1489b</v>
      </c>
      <c r="X379" s="2" t="str">
        <f>VLOOKUP(D379,Entity_types!A:F,6,FALSE)</f>
        <v>0d51a686-652b-478f-9502-50b11abafa54</v>
      </c>
      <c r="Z379" s="4">
        <f t="shared" si="10"/>
        <v>1</v>
      </c>
      <c r="AA379" s="4">
        <f t="shared" si="11"/>
        <v>1</v>
      </c>
    </row>
    <row r="380" spans="1:27" ht="12.75" x14ac:dyDescent="0.2">
      <c r="A380" s="1">
        <v>44346.845912256947</v>
      </c>
      <c r="B380" s="2" t="s">
        <v>3030</v>
      </c>
      <c r="D380" s="2" t="s">
        <v>48</v>
      </c>
      <c r="F380" s="3" t="s">
        <v>3031</v>
      </c>
      <c r="G380" s="4" t="s">
        <v>8147</v>
      </c>
      <c r="H380" s="2" t="s">
        <v>3032</v>
      </c>
      <c r="K380" s="2" t="s">
        <v>3033</v>
      </c>
      <c r="L380" s="2">
        <v>1024000053</v>
      </c>
      <c r="N380" s="2" t="s">
        <v>3034</v>
      </c>
      <c r="P380" s="2" t="s">
        <v>3035</v>
      </c>
      <c r="R380" s="4"/>
      <c r="S380" s="2">
        <v>523</v>
      </c>
      <c r="T380" s="2" t="s">
        <v>3019</v>
      </c>
      <c r="U380" s="2" t="s">
        <v>3037</v>
      </c>
      <c r="V380" s="2" t="s">
        <v>56</v>
      </c>
      <c r="W380" s="2" t="str">
        <f>VLOOKUP(  G380, Countries!A:H,8,FALSE)</f>
        <v>94279771-0dd8-44b8-955b-275714b1489b</v>
      </c>
      <c r="X380" s="2" t="str">
        <f>VLOOKUP(D380,Entity_types!A:F,6,FALSE)</f>
        <v>0d51a686-652b-478f-9502-50b11abafa54</v>
      </c>
      <c r="Z380" s="4">
        <f t="shared" si="10"/>
        <v>1</v>
      </c>
      <c r="AA380" s="4">
        <f t="shared" si="11"/>
        <v>1</v>
      </c>
    </row>
    <row r="381" spans="1:27" ht="12.75" x14ac:dyDescent="0.2">
      <c r="A381" s="1">
        <v>44346.845934652782</v>
      </c>
      <c r="B381" s="2" t="s">
        <v>3038</v>
      </c>
      <c r="D381" s="2" t="s">
        <v>48</v>
      </c>
      <c r="F381" s="3" t="s">
        <v>3039</v>
      </c>
      <c r="G381" s="4" t="s">
        <v>8147</v>
      </c>
      <c r="H381" s="2" t="s">
        <v>3040</v>
      </c>
      <c r="K381" s="2" t="s">
        <v>3041</v>
      </c>
      <c r="L381" s="2">
        <v>61001017988</v>
      </c>
      <c r="N381" s="2" t="s">
        <v>3042</v>
      </c>
      <c r="P381" s="2" t="s">
        <v>3043</v>
      </c>
      <c r="R381" s="4"/>
      <c r="S381" s="2">
        <v>1375</v>
      </c>
      <c r="T381" s="2" t="s">
        <v>3028</v>
      </c>
      <c r="U381" s="2" t="s">
        <v>3045</v>
      </c>
      <c r="V381" s="2" t="s">
        <v>56</v>
      </c>
      <c r="W381" s="2" t="str">
        <f>VLOOKUP(  G381, Countries!A:H,8,FALSE)</f>
        <v>94279771-0dd8-44b8-955b-275714b1489b</v>
      </c>
      <c r="X381" s="2" t="str">
        <f>VLOOKUP(D381,Entity_types!A:F,6,FALSE)</f>
        <v>0d51a686-652b-478f-9502-50b11abafa54</v>
      </c>
      <c r="Z381" s="4">
        <f t="shared" si="10"/>
        <v>1</v>
      </c>
      <c r="AA381" s="4">
        <f t="shared" si="11"/>
        <v>1</v>
      </c>
    </row>
    <row r="382" spans="1:27" ht="12.75" x14ac:dyDescent="0.2">
      <c r="A382" s="1">
        <v>44346.845956087964</v>
      </c>
      <c r="B382" s="2" t="s">
        <v>3046</v>
      </c>
      <c r="D382" s="2" t="s">
        <v>96</v>
      </c>
      <c r="F382" s="3" t="s">
        <v>3047</v>
      </c>
      <c r="G382" s="4" t="s">
        <v>8147</v>
      </c>
      <c r="H382" s="2" t="s">
        <v>3048</v>
      </c>
      <c r="K382" s="2" t="s">
        <v>3049</v>
      </c>
      <c r="L382" s="2">
        <v>1007000256</v>
      </c>
      <c r="N382" s="2" t="s">
        <v>3050</v>
      </c>
      <c r="P382" s="2" t="s">
        <v>3051</v>
      </c>
      <c r="R382" s="4"/>
      <c r="S382" s="2">
        <v>379</v>
      </c>
      <c r="T382" s="2" t="s">
        <v>3036</v>
      </c>
      <c r="U382" s="2" t="s">
        <v>3053</v>
      </c>
      <c r="V382" s="2" t="s">
        <v>56</v>
      </c>
      <c r="W382" s="2" t="str">
        <f>VLOOKUP(  G382, Countries!A:H,8,FALSE)</f>
        <v>94279771-0dd8-44b8-955b-275714b1489b</v>
      </c>
      <c r="X382" s="2" t="str">
        <f>VLOOKUP(D382,Entity_types!A:F,6,FALSE)</f>
        <v>ec8c01a4-0fe9-424e-b08d-3bc252e7ac53</v>
      </c>
      <c r="Z382" s="4">
        <f t="shared" si="10"/>
        <v>1</v>
      </c>
      <c r="AA382" s="4">
        <f t="shared" si="11"/>
        <v>1</v>
      </c>
    </row>
    <row r="383" spans="1:27" ht="12.75" x14ac:dyDescent="0.2">
      <c r="A383" s="1">
        <v>44346.845976805555</v>
      </c>
      <c r="B383" s="2" t="s">
        <v>3054</v>
      </c>
      <c r="D383" s="2" t="s">
        <v>48</v>
      </c>
      <c r="F383" s="3" t="s">
        <v>3055</v>
      </c>
      <c r="G383" s="4" t="s">
        <v>8147</v>
      </c>
      <c r="H383" s="2" t="s">
        <v>3056</v>
      </c>
      <c r="K383" s="2" t="s">
        <v>3057</v>
      </c>
      <c r="L383" s="2">
        <v>1008025232</v>
      </c>
      <c r="N383" s="2" t="s">
        <v>3058</v>
      </c>
      <c r="P383" s="2" t="s">
        <v>3059</v>
      </c>
      <c r="R383" s="4"/>
      <c r="T383" s="2" t="s">
        <v>3044</v>
      </c>
      <c r="U383" s="2" t="s">
        <v>3061</v>
      </c>
      <c r="V383" s="2" t="s">
        <v>56</v>
      </c>
      <c r="W383" s="2" t="str">
        <f>VLOOKUP(  G383, Countries!A:H,8,FALSE)</f>
        <v>94279771-0dd8-44b8-955b-275714b1489b</v>
      </c>
      <c r="X383" s="2" t="str">
        <f>VLOOKUP(D383,Entity_types!A:F,6,FALSE)</f>
        <v>0d51a686-652b-478f-9502-50b11abafa54</v>
      </c>
      <c r="Z383" s="4">
        <f t="shared" si="10"/>
        <v>1</v>
      </c>
      <c r="AA383" s="4">
        <f t="shared" si="11"/>
        <v>1</v>
      </c>
    </row>
    <row r="384" spans="1:27" ht="12.75" x14ac:dyDescent="0.2">
      <c r="A384" s="1">
        <v>44346.845996481483</v>
      </c>
      <c r="B384" s="2" t="s">
        <v>3062</v>
      </c>
      <c r="D384" s="2" t="s">
        <v>48</v>
      </c>
      <c r="F384" s="3" t="s">
        <v>3063</v>
      </c>
      <c r="G384" s="4" t="s">
        <v>8147</v>
      </c>
      <c r="H384" s="2" t="s">
        <v>3064</v>
      </c>
      <c r="K384" s="2" t="s">
        <v>3065</v>
      </c>
      <c r="L384" s="2">
        <v>42001034864</v>
      </c>
      <c r="N384" s="2" t="s">
        <v>3066</v>
      </c>
      <c r="P384" s="2" t="s">
        <v>3067</v>
      </c>
      <c r="R384" s="4"/>
      <c r="S384" s="2">
        <v>429</v>
      </c>
      <c r="T384" s="2" t="s">
        <v>3052</v>
      </c>
      <c r="U384" s="2" t="s">
        <v>3069</v>
      </c>
      <c r="V384" s="2" t="s">
        <v>56</v>
      </c>
      <c r="W384" s="2" t="str">
        <f>VLOOKUP(  G384, Countries!A:H,8,FALSE)</f>
        <v>94279771-0dd8-44b8-955b-275714b1489b</v>
      </c>
      <c r="X384" s="2" t="str">
        <f>VLOOKUP(D384,Entity_types!A:F,6,FALSE)</f>
        <v>0d51a686-652b-478f-9502-50b11abafa54</v>
      </c>
      <c r="Z384" s="4">
        <f t="shared" si="10"/>
        <v>1</v>
      </c>
      <c r="AA384" s="4">
        <f t="shared" si="11"/>
        <v>1</v>
      </c>
    </row>
    <row r="385" spans="1:27" ht="12.75" x14ac:dyDescent="0.2">
      <c r="A385" s="1">
        <v>44346.846015787036</v>
      </c>
      <c r="B385" s="2" t="s">
        <v>3070</v>
      </c>
      <c r="D385" s="2" t="s">
        <v>48</v>
      </c>
      <c r="F385" s="3" t="s">
        <v>3071</v>
      </c>
      <c r="G385" s="4" t="s">
        <v>8147</v>
      </c>
      <c r="H385" s="2" t="s">
        <v>3072</v>
      </c>
      <c r="K385" s="2" t="s">
        <v>3073</v>
      </c>
      <c r="L385" s="2">
        <v>1024057889</v>
      </c>
      <c r="N385" s="2" t="s">
        <v>3074</v>
      </c>
      <c r="P385" s="2" t="s">
        <v>3075</v>
      </c>
      <c r="R385" s="4"/>
      <c r="S385" s="2">
        <v>1385</v>
      </c>
      <c r="T385" s="2" t="s">
        <v>3060</v>
      </c>
      <c r="U385" s="2" t="s">
        <v>3077</v>
      </c>
      <c r="V385" s="2" t="s">
        <v>56</v>
      </c>
      <c r="W385" s="2" t="str">
        <f>VLOOKUP(  G385, Countries!A:H,8,FALSE)</f>
        <v>94279771-0dd8-44b8-955b-275714b1489b</v>
      </c>
      <c r="X385" s="2" t="str">
        <f>VLOOKUP(D385,Entity_types!A:F,6,FALSE)</f>
        <v>0d51a686-652b-478f-9502-50b11abafa54</v>
      </c>
      <c r="Z385" s="4">
        <f t="shared" si="10"/>
        <v>1</v>
      </c>
      <c r="AA385" s="4">
        <f t="shared" si="11"/>
        <v>1</v>
      </c>
    </row>
    <row r="386" spans="1:27" ht="12.75" x14ac:dyDescent="0.2">
      <c r="A386" s="1">
        <v>44346.846036400464</v>
      </c>
      <c r="B386" s="2" t="s">
        <v>3078</v>
      </c>
      <c r="D386" s="2" t="s">
        <v>48</v>
      </c>
      <c r="F386" s="3" t="s">
        <v>3079</v>
      </c>
      <c r="G386" s="4" t="s">
        <v>8147</v>
      </c>
      <c r="H386" s="2" t="s">
        <v>3080</v>
      </c>
      <c r="K386" s="2" t="s">
        <v>3081</v>
      </c>
      <c r="L386" s="2">
        <v>61002006621</v>
      </c>
      <c r="N386" s="2" t="s">
        <v>76</v>
      </c>
      <c r="P386" s="2" t="s">
        <v>3082</v>
      </c>
      <c r="R386" s="4"/>
      <c r="S386" s="2">
        <v>1113</v>
      </c>
      <c r="T386" s="2" t="s">
        <v>3068</v>
      </c>
      <c r="U386" s="2" t="s">
        <v>3084</v>
      </c>
      <c r="V386" s="2" t="s">
        <v>56</v>
      </c>
      <c r="W386" s="2" t="str">
        <f>VLOOKUP(  G386, Countries!A:H,8,FALSE)</f>
        <v>94279771-0dd8-44b8-955b-275714b1489b</v>
      </c>
      <c r="X386" s="2" t="str">
        <f>VLOOKUP(D386,Entity_types!A:F,6,FALSE)</f>
        <v>0d51a686-652b-478f-9502-50b11abafa54</v>
      </c>
      <c r="Z386" s="4">
        <f t="shared" ref="Z386:Z449" si="12">COUNTIFS(F:F,F386)</f>
        <v>1</v>
      </c>
      <c r="AA386" s="4">
        <f t="shared" ref="AA386:AA449" si="13">COUNTIFS(B:B,B386)</f>
        <v>1</v>
      </c>
    </row>
    <row r="387" spans="1:27" ht="12.75" x14ac:dyDescent="0.2">
      <c r="A387" s="1">
        <v>44346.846058773153</v>
      </c>
      <c r="B387" s="2" t="s">
        <v>3085</v>
      </c>
      <c r="C387" s="4" t="s">
        <v>21741</v>
      </c>
      <c r="D387" s="2" t="s">
        <v>1166</v>
      </c>
      <c r="F387" s="3" t="s">
        <v>3086</v>
      </c>
      <c r="G387" s="4" t="s">
        <v>8147</v>
      </c>
      <c r="H387" s="2" t="s">
        <v>3087</v>
      </c>
      <c r="N387" s="2" t="s">
        <v>3088</v>
      </c>
      <c r="P387" s="2" t="s">
        <v>3089</v>
      </c>
      <c r="R387" s="4"/>
      <c r="S387" s="2">
        <v>270</v>
      </c>
      <c r="T387" s="2" t="s">
        <v>3076</v>
      </c>
      <c r="U387" s="2" t="s">
        <v>3091</v>
      </c>
      <c r="V387" s="2" t="s">
        <v>56</v>
      </c>
      <c r="W387" s="2" t="str">
        <f>VLOOKUP(  G387, Countries!A:H,8,FALSE)</f>
        <v>94279771-0dd8-44b8-955b-275714b1489b</v>
      </c>
      <c r="X387" s="2" t="str">
        <f>VLOOKUP(D387,Entity_types!A:F,6,FALSE)</f>
        <v>ba538574-e93f-4ce8-a780-667b61fc970a</v>
      </c>
      <c r="Z387" s="4">
        <f t="shared" si="12"/>
        <v>1</v>
      </c>
      <c r="AA387" s="4">
        <f t="shared" si="13"/>
        <v>1</v>
      </c>
    </row>
    <row r="388" spans="1:27" ht="12.75" x14ac:dyDescent="0.2">
      <c r="A388" s="1">
        <v>44346.846078888891</v>
      </c>
      <c r="B388" s="2" t="s">
        <v>3092</v>
      </c>
      <c r="D388" s="2" t="s">
        <v>48</v>
      </c>
      <c r="F388" s="3" t="s">
        <v>3093</v>
      </c>
      <c r="G388" s="4" t="s">
        <v>8147</v>
      </c>
      <c r="H388" s="2" t="s">
        <v>3094</v>
      </c>
      <c r="K388" s="2" t="s">
        <v>3095</v>
      </c>
      <c r="L388" s="2">
        <v>31001018692</v>
      </c>
      <c r="N388" s="2" t="s">
        <v>76</v>
      </c>
      <c r="P388" s="2" t="s">
        <v>3096</v>
      </c>
      <c r="R388" s="4"/>
      <c r="S388" s="2">
        <v>657</v>
      </c>
      <c r="T388" s="2" t="s">
        <v>3083</v>
      </c>
      <c r="U388" s="2" t="s">
        <v>3098</v>
      </c>
      <c r="V388" s="2" t="s">
        <v>56</v>
      </c>
      <c r="W388" s="2" t="str">
        <f>VLOOKUP(  G388, Countries!A:H,8,FALSE)</f>
        <v>94279771-0dd8-44b8-955b-275714b1489b</v>
      </c>
      <c r="X388" s="2" t="str">
        <f>VLOOKUP(D388,Entity_types!A:F,6,FALSE)</f>
        <v>0d51a686-652b-478f-9502-50b11abafa54</v>
      </c>
      <c r="Z388" s="4">
        <f t="shared" si="12"/>
        <v>1</v>
      </c>
      <c r="AA388" s="4">
        <f t="shared" si="13"/>
        <v>1</v>
      </c>
    </row>
    <row r="389" spans="1:27" ht="12.75" x14ac:dyDescent="0.2">
      <c r="A389" s="1">
        <v>44346.846098391208</v>
      </c>
      <c r="B389" s="2" t="s">
        <v>3099</v>
      </c>
      <c r="D389" s="2" t="s">
        <v>48</v>
      </c>
      <c r="F389" s="3" t="s">
        <v>3100</v>
      </c>
      <c r="G389" s="4" t="s">
        <v>8147</v>
      </c>
      <c r="H389" s="2" t="s">
        <v>3101</v>
      </c>
      <c r="K389" s="2" t="s">
        <v>3102</v>
      </c>
      <c r="L389" s="2">
        <v>1016005965</v>
      </c>
      <c r="N389" s="2" t="s">
        <v>76</v>
      </c>
      <c r="P389" s="2" t="s">
        <v>3103</v>
      </c>
      <c r="R389" s="4"/>
      <c r="S389" s="2">
        <v>1176</v>
      </c>
      <c r="T389" s="2" t="s">
        <v>3090</v>
      </c>
      <c r="U389" s="2" t="s">
        <v>3105</v>
      </c>
      <c r="V389" s="2" t="s">
        <v>56</v>
      </c>
      <c r="W389" s="2" t="str">
        <f>VLOOKUP(  G389, Countries!A:H,8,FALSE)</f>
        <v>94279771-0dd8-44b8-955b-275714b1489b</v>
      </c>
      <c r="X389" s="2" t="str">
        <f>VLOOKUP(D389,Entity_types!A:F,6,FALSE)</f>
        <v>0d51a686-652b-478f-9502-50b11abafa54</v>
      </c>
      <c r="Z389" s="4">
        <f t="shared" si="12"/>
        <v>1</v>
      </c>
      <c r="AA389" s="4">
        <f t="shared" si="13"/>
        <v>1</v>
      </c>
    </row>
    <row r="390" spans="1:27" ht="12.75" x14ac:dyDescent="0.2">
      <c r="A390" s="1">
        <v>44346.846117083333</v>
      </c>
      <c r="B390" s="2" t="s">
        <v>3106</v>
      </c>
      <c r="D390" s="2" t="s">
        <v>1141</v>
      </c>
      <c r="F390" s="3" t="s">
        <v>3107</v>
      </c>
      <c r="G390" s="4" t="s">
        <v>8147</v>
      </c>
      <c r="H390" s="2" t="s">
        <v>3108</v>
      </c>
      <c r="K390" s="2" t="s">
        <v>3109</v>
      </c>
      <c r="L390" s="2">
        <v>1017011428</v>
      </c>
      <c r="N390" s="2" t="s">
        <v>76</v>
      </c>
      <c r="P390" s="2" t="s">
        <v>3110</v>
      </c>
      <c r="R390" s="4"/>
      <c r="T390" s="2" t="s">
        <v>3097</v>
      </c>
      <c r="U390" s="2" t="s">
        <v>3112</v>
      </c>
      <c r="V390" s="2" t="s">
        <v>56</v>
      </c>
      <c r="W390" s="2" t="str">
        <f>VLOOKUP(  G390, Countries!A:H,8,FALSE)</f>
        <v>94279771-0dd8-44b8-955b-275714b1489b</v>
      </c>
      <c r="X390" s="2" t="str">
        <f>VLOOKUP(D390,Entity_types!A:F,6,FALSE)</f>
        <v>831339ac-64e3-4d4c-9726-074e2d68b19c</v>
      </c>
      <c r="Z390" s="4">
        <f t="shared" si="12"/>
        <v>1</v>
      </c>
      <c r="AA390" s="4">
        <f t="shared" si="13"/>
        <v>1</v>
      </c>
    </row>
    <row r="391" spans="1:27" ht="12.75" x14ac:dyDescent="0.2">
      <c r="A391" s="1">
        <v>44346.846138414352</v>
      </c>
      <c r="B391" s="2" t="s">
        <v>3113</v>
      </c>
      <c r="C391" s="4" t="s">
        <v>21740</v>
      </c>
      <c r="D391" s="2" t="s">
        <v>1166</v>
      </c>
      <c r="F391" s="3" t="s">
        <v>3114</v>
      </c>
      <c r="G391" s="4" t="s">
        <v>8147</v>
      </c>
      <c r="H391" s="2" t="s">
        <v>3115</v>
      </c>
      <c r="N391" s="2" t="s">
        <v>3116</v>
      </c>
      <c r="P391" s="2" t="s">
        <v>3117</v>
      </c>
      <c r="R391" s="4"/>
      <c r="T391" s="2" t="s">
        <v>3104</v>
      </c>
      <c r="U391" s="2" t="s">
        <v>3119</v>
      </c>
      <c r="V391" s="2" t="s">
        <v>56</v>
      </c>
      <c r="W391" s="2" t="str">
        <f>VLOOKUP(  G391, Countries!A:H,8,FALSE)</f>
        <v>94279771-0dd8-44b8-955b-275714b1489b</v>
      </c>
      <c r="X391" s="2" t="str">
        <f>VLOOKUP(D391,Entity_types!A:F,6,FALSE)</f>
        <v>ba538574-e93f-4ce8-a780-667b61fc970a</v>
      </c>
      <c r="Z391" s="4">
        <f t="shared" si="12"/>
        <v>1</v>
      </c>
      <c r="AA391" s="4">
        <f t="shared" si="13"/>
        <v>1</v>
      </c>
    </row>
    <row r="392" spans="1:27" ht="12.75" x14ac:dyDescent="0.2">
      <c r="A392" s="1">
        <v>44346.846159687499</v>
      </c>
      <c r="B392" s="2" t="s">
        <v>3120</v>
      </c>
      <c r="D392" s="2" t="s">
        <v>48</v>
      </c>
      <c r="F392" s="3" t="s">
        <v>3121</v>
      </c>
      <c r="G392" s="4" t="s">
        <v>8147</v>
      </c>
      <c r="H392" s="2" t="s">
        <v>3122</v>
      </c>
      <c r="K392" s="2" t="s">
        <v>3123</v>
      </c>
      <c r="L392" s="2">
        <v>1008001378</v>
      </c>
      <c r="N392" s="2" t="s">
        <v>76</v>
      </c>
      <c r="P392" s="2" t="s">
        <v>3124</v>
      </c>
      <c r="R392" s="4"/>
      <c r="S392" s="2">
        <v>776</v>
      </c>
      <c r="T392" s="2" t="s">
        <v>3111</v>
      </c>
      <c r="U392" s="2" t="s">
        <v>3126</v>
      </c>
      <c r="V392" s="2" t="s">
        <v>56</v>
      </c>
      <c r="W392" s="2" t="str">
        <f>VLOOKUP(  G392, Countries!A:H,8,FALSE)</f>
        <v>94279771-0dd8-44b8-955b-275714b1489b</v>
      </c>
      <c r="X392" s="2" t="str">
        <f>VLOOKUP(D392,Entity_types!A:F,6,FALSE)</f>
        <v>0d51a686-652b-478f-9502-50b11abafa54</v>
      </c>
      <c r="Z392" s="4">
        <f t="shared" si="12"/>
        <v>1</v>
      </c>
      <c r="AA392" s="4">
        <f t="shared" si="13"/>
        <v>1</v>
      </c>
    </row>
    <row r="393" spans="1:27" ht="12.75" x14ac:dyDescent="0.2">
      <c r="A393" s="1">
        <v>44346.846180416665</v>
      </c>
      <c r="B393" s="2" t="s">
        <v>3127</v>
      </c>
      <c r="C393" s="4" t="s">
        <v>21740</v>
      </c>
      <c r="D393" s="2" t="s">
        <v>1166</v>
      </c>
      <c r="F393" s="3" t="s">
        <v>3128</v>
      </c>
      <c r="G393" s="4" t="s">
        <v>8147</v>
      </c>
      <c r="H393" s="2" t="s">
        <v>3129</v>
      </c>
      <c r="N393" s="2" t="s">
        <v>76</v>
      </c>
      <c r="P393" s="2" t="s">
        <v>3130</v>
      </c>
      <c r="R393" s="4"/>
      <c r="S393" s="2">
        <v>1361</v>
      </c>
      <c r="T393" s="2" t="s">
        <v>3118</v>
      </c>
      <c r="U393" s="2" t="s">
        <v>3132</v>
      </c>
      <c r="V393" s="2" t="s">
        <v>56</v>
      </c>
      <c r="W393" s="2" t="str">
        <f>VLOOKUP(  G393, Countries!A:H,8,FALSE)</f>
        <v>94279771-0dd8-44b8-955b-275714b1489b</v>
      </c>
      <c r="X393" s="2" t="str">
        <f>VLOOKUP(D393,Entity_types!A:F,6,FALSE)</f>
        <v>ba538574-e93f-4ce8-a780-667b61fc970a</v>
      </c>
      <c r="Z393" s="4">
        <f t="shared" si="12"/>
        <v>1</v>
      </c>
      <c r="AA393" s="4">
        <f t="shared" si="13"/>
        <v>1</v>
      </c>
    </row>
    <row r="394" spans="1:27" ht="12.75" x14ac:dyDescent="0.2">
      <c r="A394" s="1">
        <v>44346.846202106477</v>
      </c>
      <c r="B394" s="2" t="s">
        <v>3133</v>
      </c>
      <c r="D394" s="2" t="s">
        <v>48</v>
      </c>
      <c r="F394" s="3" t="s">
        <v>3134</v>
      </c>
      <c r="G394" s="4" t="s">
        <v>8147</v>
      </c>
      <c r="H394" s="2" t="s">
        <v>3135</v>
      </c>
      <c r="K394" s="2" t="s">
        <v>3136</v>
      </c>
      <c r="L394" s="2">
        <v>1017006652</v>
      </c>
      <c r="N394" s="2" t="s">
        <v>3137</v>
      </c>
      <c r="P394" s="2" t="s">
        <v>3138</v>
      </c>
      <c r="R394" s="4"/>
      <c r="S394" s="2">
        <v>1094</v>
      </c>
      <c r="T394" s="2" t="s">
        <v>3125</v>
      </c>
      <c r="U394" s="2" t="s">
        <v>3140</v>
      </c>
      <c r="V394" s="2" t="s">
        <v>56</v>
      </c>
      <c r="W394" s="2" t="str">
        <f>VLOOKUP(  G394, Countries!A:H,8,FALSE)</f>
        <v>94279771-0dd8-44b8-955b-275714b1489b</v>
      </c>
      <c r="X394" s="2" t="str">
        <f>VLOOKUP(D394,Entity_types!A:F,6,FALSE)</f>
        <v>0d51a686-652b-478f-9502-50b11abafa54</v>
      </c>
      <c r="Z394" s="4">
        <f t="shared" si="12"/>
        <v>1</v>
      </c>
      <c r="AA394" s="4">
        <f t="shared" si="13"/>
        <v>1</v>
      </c>
    </row>
    <row r="395" spans="1:27" ht="12.75" x14ac:dyDescent="0.2">
      <c r="A395" s="1">
        <v>44346.846225972222</v>
      </c>
      <c r="B395" s="2" t="s">
        <v>3141</v>
      </c>
      <c r="D395" s="2" t="s">
        <v>48</v>
      </c>
      <c r="F395" s="3" t="s">
        <v>3142</v>
      </c>
      <c r="G395" s="4" t="s">
        <v>8147</v>
      </c>
      <c r="H395" s="2" t="s">
        <v>3143</v>
      </c>
      <c r="K395" s="2" t="s">
        <v>3144</v>
      </c>
      <c r="L395" s="2">
        <v>1022000471</v>
      </c>
      <c r="N395" s="2" t="s">
        <v>76</v>
      </c>
      <c r="P395" s="2" t="s">
        <v>3145</v>
      </c>
      <c r="R395" s="4"/>
      <c r="S395" s="2">
        <v>1240</v>
      </c>
      <c r="T395" s="2" t="s">
        <v>3131</v>
      </c>
      <c r="U395" s="2" t="s">
        <v>3147</v>
      </c>
      <c r="V395" s="2" t="s">
        <v>56</v>
      </c>
      <c r="W395" s="2" t="str">
        <f>VLOOKUP(  G395, Countries!A:H,8,FALSE)</f>
        <v>94279771-0dd8-44b8-955b-275714b1489b</v>
      </c>
      <c r="X395" s="2" t="str">
        <f>VLOOKUP(D395,Entity_types!A:F,6,FALSE)</f>
        <v>0d51a686-652b-478f-9502-50b11abafa54</v>
      </c>
      <c r="Z395" s="4">
        <f t="shared" si="12"/>
        <v>1</v>
      </c>
      <c r="AA395" s="4">
        <f t="shared" si="13"/>
        <v>1</v>
      </c>
    </row>
    <row r="396" spans="1:27" ht="12.75" x14ac:dyDescent="0.2">
      <c r="A396" s="1">
        <v>44346.846258067133</v>
      </c>
      <c r="B396" s="2" t="s">
        <v>3148</v>
      </c>
      <c r="D396" s="2" t="s">
        <v>48</v>
      </c>
      <c r="F396" s="3" t="s">
        <v>3149</v>
      </c>
      <c r="G396" s="4" t="s">
        <v>8147</v>
      </c>
      <c r="H396" s="2" t="s">
        <v>3150</v>
      </c>
      <c r="K396" s="2" t="s">
        <v>3151</v>
      </c>
      <c r="L396" s="2">
        <v>39001033134</v>
      </c>
      <c r="N396" s="2" t="s">
        <v>76</v>
      </c>
      <c r="P396" s="2" t="s">
        <v>3152</v>
      </c>
      <c r="R396" s="4"/>
      <c r="S396" s="2">
        <v>1253</v>
      </c>
      <c r="T396" s="2" t="s">
        <v>3139</v>
      </c>
      <c r="U396" s="2" t="s">
        <v>3154</v>
      </c>
      <c r="V396" s="2" t="s">
        <v>56</v>
      </c>
      <c r="W396" s="2" t="str">
        <f>VLOOKUP(  G396, Countries!A:H,8,FALSE)</f>
        <v>94279771-0dd8-44b8-955b-275714b1489b</v>
      </c>
      <c r="X396" s="2" t="str">
        <f>VLOOKUP(D396,Entity_types!A:F,6,FALSE)</f>
        <v>0d51a686-652b-478f-9502-50b11abafa54</v>
      </c>
      <c r="Z396" s="4">
        <f t="shared" si="12"/>
        <v>1</v>
      </c>
      <c r="AA396" s="4">
        <f t="shared" si="13"/>
        <v>1</v>
      </c>
    </row>
    <row r="397" spans="1:27" ht="12.75" x14ac:dyDescent="0.2">
      <c r="A397" s="1">
        <v>44346.84628706018</v>
      </c>
      <c r="B397" s="2" t="s">
        <v>3155</v>
      </c>
      <c r="C397" s="4" t="s">
        <v>21740</v>
      </c>
      <c r="D397" s="2" t="s">
        <v>1166</v>
      </c>
      <c r="F397" s="3" t="s">
        <v>3156</v>
      </c>
      <c r="G397" s="4" t="s">
        <v>8147</v>
      </c>
      <c r="H397" s="2" t="s">
        <v>3157</v>
      </c>
      <c r="N397" s="2" t="s">
        <v>76</v>
      </c>
      <c r="P397" s="2" t="s">
        <v>3158</v>
      </c>
      <c r="R397" s="4"/>
      <c r="T397" s="2" t="s">
        <v>3146</v>
      </c>
      <c r="U397" s="2" t="s">
        <v>3160</v>
      </c>
      <c r="V397" s="2" t="s">
        <v>56</v>
      </c>
      <c r="W397" s="2" t="str">
        <f>VLOOKUP(  G397, Countries!A:H,8,FALSE)</f>
        <v>94279771-0dd8-44b8-955b-275714b1489b</v>
      </c>
      <c r="X397" s="2" t="str">
        <f>VLOOKUP(D397,Entity_types!A:F,6,FALSE)</f>
        <v>ba538574-e93f-4ce8-a780-667b61fc970a</v>
      </c>
      <c r="Z397" s="4">
        <f t="shared" si="12"/>
        <v>1</v>
      </c>
      <c r="AA397" s="4">
        <f t="shared" si="13"/>
        <v>1</v>
      </c>
    </row>
    <row r="398" spans="1:27" ht="12.75" x14ac:dyDescent="0.2">
      <c r="A398" s="1">
        <v>44346.846317083335</v>
      </c>
      <c r="B398" s="2" t="s">
        <v>3161</v>
      </c>
      <c r="D398" s="2" t="s">
        <v>48</v>
      </c>
      <c r="F398" s="3" t="s">
        <v>3162</v>
      </c>
      <c r="G398" s="4" t="s">
        <v>8147</v>
      </c>
      <c r="H398" s="2" t="s">
        <v>3163</v>
      </c>
      <c r="K398" s="2" t="s">
        <v>3164</v>
      </c>
      <c r="L398" s="2">
        <v>488411099</v>
      </c>
      <c r="N398" s="2" t="s">
        <v>3165</v>
      </c>
      <c r="P398" s="2" t="s">
        <v>3166</v>
      </c>
      <c r="R398" s="4"/>
      <c r="S398" s="2">
        <v>1263</v>
      </c>
      <c r="T398" s="2" t="s">
        <v>3153</v>
      </c>
      <c r="U398" s="2" t="s">
        <v>3168</v>
      </c>
      <c r="V398" s="2" t="s">
        <v>56</v>
      </c>
      <c r="W398" s="2" t="str">
        <f>VLOOKUP(  G398, Countries!A:H,8,FALSE)</f>
        <v>94279771-0dd8-44b8-955b-275714b1489b</v>
      </c>
      <c r="X398" s="2" t="str">
        <f>VLOOKUP(D398,Entity_types!A:F,6,FALSE)</f>
        <v>0d51a686-652b-478f-9502-50b11abafa54</v>
      </c>
      <c r="Z398" s="4">
        <f t="shared" si="12"/>
        <v>1</v>
      </c>
      <c r="AA398" s="4">
        <f t="shared" si="13"/>
        <v>1</v>
      </c>
    </row>
    <row r="399" spans="1:27" ht="12.75" x14ac:dyDescent="0.2">
      <c r="A399" s="1">
        <v>44346.846344884259</v>
      </c>
      <c r="B399" s="2" t="s">
        <v>3169</v>
      </c>
      <c r="D399" s="2" t="s">
        <v>48</v>
      </c>
      <c r="F399" s="3" t="s">
        <v>3170</v>
      </c>
      <c r="G399" s="4" t="s">
        <v>8147</v>
      </c>
      <c r="H399" s="2" t="s">
        <v>3171</v>
      </c>
      <c r="K399" s="2" t="s">
        <v>3172</v>
      </c>
      <c r="L399" s="2">
        <v>29001002770</v>
      </c>
      <c r="N399" s="2" t="s">
        <v>76</v>
      </c>
      <c r="P399" s="2" t="s">
        <v>3173</v>
      </c>
      <c r="R399" s="4"/>
      <c r="S399" s="2">
        <v>1264</v>
      </c>
      <c r="T399" s="2" t="s">
        <v>3159</v>
      </c>
      <c r="U399" s="2" t="s">
        <v>3175</v>
      </c>
      <c r="V399" s="2" t="s">
        <v>56</v>
      </c>
      <c r="W399" s="2" t="str">
        <f>VLOOKUP(  G399, Countries!A:H,8,FALSE)</f>
        <v>94279771-0dd8-44b8-955b-275714b1489b</v>
      </c>
      <c r="X399" s="2" t="str">
        <f>VLOOKUP(D399,Entity_types!A:F,6,FALSE)</f>
        <v>0d51a686-652b-478f-9502-50b11abafa54</v>
      </c>
      <c r="Z399" s="4">
        <f t="shared" si="12"/>
        <v>1</v>
      </c>
      <c r="AA399" s="4">
        <f t="shared" si="13"/>
        <v>1</v>
      </c>
    </row>
    <row r="400" spans="1:27" ht="12.75" x14ac:dyDescent="0.2">
      <c r="A400" s="1">
        <v>44346.84637594907</v>
      </c>
      <c r="B400" s="2" t="s">
        <v>3176</v>
      </c>
      <c r="D400" s="2" t="s">
        <v>48</v>
      </c>
      <c r="F400" s="3" t="s">
        <v>3177</v>
      </c>
      <c r="G400" s="4" t="s">
        <v>8147</v>
      </c>
      <c r="H400" s="2" t="s">
        <v>3178</v>
      </c>
      <c r="K400" s="2" t="s">
        <v>3179</v>
      </c>
      <c r="L400" s="2">
        <v>1013012560</v>
      </c>
      <c r="N400" s="2" t="s">
        <v>76</v>
      </c>
      <c r="P400" s="2" t="s">
        <v>3180</v>
      </c>
      <c r="R400" s="4"/>
      <c r="S400" s="2">
        <v>672</v>
      </c>
      <c r="T400" s="2" t="s">
        <v>3167</v>
      </c>
      <c r="U400" s="2" t="s">
        <v>3182</v>
      </c>
      <c r="V400" s="2" t="s">
        <v>56</v>
      </c>
      <c r="W400" s="2" t="str">
        <f>VLOOKUP(  G400, Countries!A:H,8,FALSE)</f>
        <v>94279771-0dd8-44b8-955b-275714b1489b</v>
      </c>
      <c r="X400" s="2" t="str">
        <f>VLOOKUP(D400,Entity_types!A:F,6,FALSE)</f>
        <v>0d51a686-652b-478f-9502-50b11abafa54</v>
      </c>
      <c r="Z400" s="4">
        <f t="shared" si="12"/>
        <v>1</v>
      </c>
      <c r="AA400" s="4">
        <f t="shared" si="13"/>
        <v>1</v>
      </c>
    </row>
    <row r="401" spans="1:27" ht="12.75" x14ac:dyDescent="0.2">
      <c r="A401" s="1">
        <v>44346.846408541664</v>
      </c>
      <c r="B401" s="2" t="s">
        <v>3183</v>
      </c>
      <c r="D401" s="2" t="s">
        <v>48</v>
      </c>
      <c r="F401" s="3" t="s">
        <v>3184</v>
      </c>
      <c r="G401" s="4" t="s">
        <v>8147</v>
      </c>
      <c r="H401" s="2" t="s">
        <v>3185</v>
      </c>
      <c r="K401" s="2" t="s">
        <v>3186</v>
      </c>
      <c r="L401" s="2">
        <v>61001078356</v>
      </c>
      <c r="N401" s="2" t="s">
        <v>76</v>
      </c>
      <c r="P401" s="2" t="s">
        <v>3187</v>
      </c>
      <c r="R401" s="4"/>
      <c r="S401" s="2">
        <v>1272</v>
      </c>
      <c r="T401" s="2" t="s">
        <v>3174</v>
      </c>
      <c r="U401" s="2" t="s">
        <v>3189</v>
      </c>
      <c r="V401" s="2" t="s">
        <v>56</v>
      </c>
      <c r="W401" s="2" t="str">
        <f>VLOOKUP(  G401, Countries!A:H,8,FALSE)</f>
        <v>94279771-0dd8-44b8-955b-275714b1489b</v>
      </c>
      <c r="X401" s="2" t="str">
        <f>VLOOKUP(D401,Entity_types!A:F,6,FALSE)</f>
        <v>0d51a686-652b-478f-9502-50b11abafa54</v>
      </c>
      <c r="Z401" s="4">
        <f t="shared" si="12"/>
        <v>1</v>
      </c>
      <c r="AA401" s="4">
        <f t="shared" si="13"/>
        <v>1</v>
      </c>
    </row>
    <row r="402" spans="1:27" ht="12.75" x14ac:dyDescent="0.2">
      <c r="A402" s="1">
        <v>44346.846437500004</v>
      </c>
      <c r="B402" s="2" t="s">
        <v>3190</v>
      </c>
      <c r="D402" s="2" t="s">
        <v>48</v>
      </c>
      <c r="F402" s="3" t="s">
        <v>3191</v>
      </c>
      <c r="G402" s="4" t="s">
        <v>8147</v>
      </c>
      <c r="H402" s="2" t="s">
        <v>3192</v>
      </c>
      <c r="K402" s="2" t="s">
        <v>3193</v>
      </c>
      <c r="L402" s="2">
        <v>1020009356</v>
      </c>
      <c r="N402" s="2" t="s">
        <v>76</v>
      </c>
      <c r="P402" s="2" t="s">
        <v>3194</v>
      </c>
      <c r="R402" s="4"/>
      <c r="S402" s="2">
        <v>1287</v>
      </c>
      <c r="T402" s="2" t="s">
        <v>3181</v>
      </c>
      <c r="U402" s="2" t="s">
        <v>3196</v>
      </c>
      <c r="V402" s="2" t="s">
        <v>56</v>
      </c>
      <c r="W402" s="2" t="str">
        <f>VLOOKUP(  G402, Countries!A:H,8,FALSE)</f>
        <v>94279771-0dd8-44b8-955b-275714b1489b</v>
      </c>
      <c r="X402" s="2" t="str">
        <f>VLOOKUP(D402,Entity_types!A:F,6,FALSE)</f>
        <v>0d51a686-652b-478f-9502-50b11abafa54</v>
      </c>
      <c r="Z402" s="4">
        <f t="shared" si="12"/>
        <v>1</v>
      </c>
      <c r="AA402" s="4">
        <f t="shared" si="13"/>
        <v>1</v>
      </c>
    </row>
    <row r="403" spans="1:27" ht="12.75" x14ac:dyDescent="0.2">
      <c r="A403" s="1">
        <v>44346.846470115735</v>
      </c>
      <c r="B403" s="2" t="s">
        <v>3197</v>
      </c>
      <c r="D403" s="2" t="s">
        <v>48</v>
      </c>
      <c r="F403" s="3" t="s">
        <v>3198</v>
      </c>
      <c r="G403" s="4" t="s">
        <v>8147</v>
      </c>
      <c r="H403" s="2" t="s">
        <v>3199</v>
      </c>
      <c r="K403" s="2" t="s">
        <v>3200</v>
      </c>
      <c r="L403" s="2">
        <v>1024063002</v>
      </c>
      <c r="N403" s="2" t="s">
        <v>76</v>
      </c>
      <c r="P403" s="2" t="s">
        <v>3201</v>
      </c>
      <c r="R403" s="4"/>
      <c r="S403" s="2">
        <v>1289</v>
      </c>
      <c r="T403" s="2" t="s">
        <v>3188</v>
      </c>
      <c r="U403" s="2" t="s">
        <v>3203</v>
      </c>
      <c r="V403" s="2" t="s">
        <v>56</v>
      </c>
      <c r="W403" s="2" t="str">
        <f>VLOOKUP(  G403, Countries!A:H,8,FALSE)</f>
        <v>94279771-0dd8-44b8-955b-275714b1489b</v>
      </c>
      <c r="X403" s="2" t="str">
        <f>VLOOKUP(D403,Entity_types!A:F,6,FALSE)</f>
        <v>0d51a686-652b-478f-9502-50b11abafa54</v>
      </c>
      <c r="Z403" s="4">
        <f t="shared" si="12"/>
        <v>1</v>
      </c>
      <c r="AA403" s="4">
        <f t="shared" si="13"/>
        <v>1</v>
      </c>
    </row>
    <row r="404" spans="1:27" ht="12.75" x14ac:dyDescent="0.2">
      <c r="A404" s="1">
        <v>44346.846502685185</v>
      </c>
      <c r="B404" s="2" t="s">
        <v>3204</v>
      </c>
      <c r="D404" s="2" t="s">
        <v>48</v>
      </c>
      <c r="F404" s="3" t="s">
        <v>3205</v>
      </c>
      <c r="G404" s="4" t="s">
        <v>8147</v>
      </c>
      <c r="H404" s="2" t="s">
        <v>3206</v>
      </c>
      <c r="K404" s="2" t="s">
        <v>3207</v>
      </c>
      <c r="L404" s="2">
        <v>1024022261</v>
      </c>
      <c r="N404" s="2" t="s">
        <v>3208</v>
      </c>
      <c r="P404" s="2" t="s">
        <v>3209</v>
      </c>
      <c r="R404" s="4"/>
      <c r="S404" s="2">
        <v>1312</v>
      </c>
      <c r="T404" s="2" t="s">
        <v>3195</v>
      </c>
      <c r="U404" s="2" t="s">
        <v>3211</v>
      </c>
      <c r="V404" s="2" t="s">
        <v>56</v>
      </c>
      <c r="W404" s="2" t="str">
        <f>VLOOKUP(  G404, Countries!A:H,8,FALSE)</f>
        <v>94279771-0dd8-44b8-955b-275714b1489b</v>
      </c>
      <c r="X404" s="2" t="str">
        <f>VLOOKUP(D404,Entity_types!A:F,6,FALSE)</f>
        <v>0d51a686-652b-478f-9502-50b11abafa54</v>
      </c>
      <c r="Z404" s="4">
        <f t="shared" si="12"/>
        <v>1</v>
      </c>
      <c r="AA404" s="4">
        <f t="shared" si="13"/>
        <v>1</v>
      </c>
    </row>
    <row r="405" spans="1:27" ht="12.75" x14ac:dyDescent="0.2">
      <c r="A405" s="1">
        <v>44346.846537824073</v>
      </c>
      <c r="B405" s="2" t="s">
        <v>3212</v>
      </c>
      <c r="D405" s="2" t="s">
        <v>48</v>
      </c>
      <c r="F405" s="3" t="s">
        <v>3213</v>
      </c>
      <c r="G405" s="4" t="s">
        <v>8147</v>
      </c>
      <c r="H405" s="2" t="s">
        <v>3214</v>
      </c>
      <c r="K405" s="2" t="s">
        <v>3215</v>
      </c>
      <c r="L405" s="2">
        <v>1009005534</v>
      </c>
      <c r="N405" s="2" t="s">
        <v>3216</v>
      </c>
      <c r="P405" s="2" t="s">
        <v>3217</v>
      </c>
      <c r="R405" s="4"/>
      <c r="S405" s="2">
        <v>220</v>
      </c>
      <c r="T405" s="2" t="s">
        <v>3202</v>
      </c>
      <c r="U405" s="2" t="s">
        <v>3219</v>
      </c>
      <c r="V405" s="2" t="s">
        <v>56</v>
      </c>
      <c r="W405" s="2" t="str">
        <f>VLOOKUP(  G405, Countries!A:H,8,FALSE)</f>
        <v>94279771-0dd8-44b8-955b-275714b1489b</v>
      </c>
      <c r="X405" s="2" t="str">
        <f>VLOOKUP(D405,Entity_types!A:F,6,FALSE)</f>
        <v>0d51a686-652b-478f-9502-50b11abafa54</v>
      </c>
      <c r="Z405" s="4">
        <f t="shared" si="12"/>
        <v>1</v>
      </c>
      <c r="AA405" s="4">
        <f t="shared" si="13"/>
        <v>1</v>
      </c>
    </row>
    <row r="406" spans="1:27" ht="12.75" x14ac:dyDescent="0.2">
      <c r="A406" s="1">
        <v>44346.846572499999</v>
      </c>
      <c r="B406" s="2" t="s">
        <v>3220</v>
      </c>
      <c r="D406" s="2" t="s">
        <v>48</v>
      </c>
      <c r="F406" s="3" t="s">
        <v>3221</v>
      </c>
      <c r="G406" s="4" t="s">
        <v>8147</v>
      </c>
      <c r="H406" s="2" t="s">
        <v>3222</v>
      </c>
      <c r="K406" s="2" t="s">
        <v>3223</v>
      </c>
      <c r="L406" s="2">
        <v>1025005486</v>
      </c>
      <c r="N406" s="2" t="s">
        <v>76</v>
      </c>
      <c r="P406" s="2" t="s">
        <v>3224</v>
      </c>
      <c r="R406" s="4"/>
      <c r="S406" s="2">
        <v>1322</v>
      </c>
      <c r="T406" s="2" t="s">
        <v>3210</v>
      </c>
      <c r="U406" s="2" t="s">
        <v>3226</v>
      </c>
      <c r="V406" s="2" t="s">
        <v>56</v>
      </c>
      <c r="W406" s="2" t="str">
        <f>VLOOKUP(  G406, Countries!A:H,8,FALSE)</f>
        <v>94279771-0dd8-44b8-955b-275714b1489b</v>
      </c>
      <c r="X406" s="2" t="str">
        <f>VLOOKUP(D406,Entity_types!A:F,6,FALSE)</f>
        <v>0d51a686-652b-478f-9502-50b11abafa54</v>
      </c>
      <c r="Z406" s="4">
        <f t="shared" si="12"/>
        <v>1</v>
      </c>
      <c r="AA406" s="4">
        <f t="shared" si="13"/>
        <v>1</v>
      </c>
    </row>
    <row r="407" spans="1:27" ht="12.75" x14ac:dyDescent="0.2">
      <c r="A407" s="1">
        <v>44346.846606192128</v>
      </c>
      <c r="B407" s="2" t="s">
        <v>3227</v>
      </c>
      <c r="D407" s="2" t="s">
        <v>48</v>
      </c>
      <c r="F407" s="3" t="s">
        <v>3228</v>
      </c>
      <c r="G407" s="4" t="s">
        <v>8147</v>
      </c>
      <c r="H407" s="2" t="s">
        <v>3229</v>
      </c>
      <c r="K407" s="2" t="s">
        <v>3230</v>
      </c>
      <c r="L407" s="2">
        <v>1008045519</v>
      </c>
      <c r="N407" s="2" t="s">
        <v>76</v>
      </c>
      <c r="P407" s="2" t="s">
        <v>3231</v>
      </c>
      <c r="R407" s="4"/>
      <c r="S407" s="2">
        <v>1323</v>
      </c>
      <c r="T407" s="2" t="s">
        <v>3218</v>
      </c>
      <c r="U407" s="2" t="s">
        <v>3233</v>
      </c>
      <c r="V407" s="2" t="s">
        <v>56</v>
      </c>
      <c r="W407" s="2" t="str">
        <f>VLOOKUP(  G407, Countries!A:H,8,FALSE)</f>
        <v>94279771-0dd8-44b8-955b-275714b1489b</v>
      </c>
      <c r="X407" s="2" t="str">
        <f>VLOOKUP(D407,Entity_types!A:F,6,FALSE)</f>
        <v>0d51a686-652b-478f-9502-50b11abafa54</v>
      </c>
      <c r="Z407" s="4">
        <f t="shared" si="12"/>
        <v>1</v>
      </c>
      <c r="AA407" s="4">
        <f t="shared" si="13"/>
        <v>1</v>
      </c>
    </row>
    <row r="408" spans="1:27" ht="12.75" x14ac:dyDescent="0.2">
      <c r="A408" s="1">
        <v>44346.846643599536</v>
      </c>
      <c r="B408" s="2" t="s">
        <v>3234</v>
      </c>
      <c r="D408" s="2" t="s">
        <v>1141</v>
      </c>
      <c r="F408" s="3" t="s">
        <v>3235</v>
      </c>
      <c r="G408" s="4" t="s">
        <v>8147</v>
      </c>
      <c r="H408" s="2" t="s">
        <v>3236</v>
      </c>
      <c r="K408" s="2" t="s">
        <v>3237</v>
      </c>
      <c r="L408" s="2">
        <v>1201128650</v>
      </c>
      <c r="N408" s="2" t="s">
        <v>3238</v>
      </c>
      <c r="P408" s="2" t="s">
        <v>3239</v>
      </c>
      <c r="R408" s="4"/>
      <c r="S408" s="2">
        <v>1324</v>
      </c>
      <c r="T408" s="2" t="s">
        <v>3225</v>
      </c>
      <c r="U408" s="2" t="s">
        <v>3241</v>
      </c>
      <c r="V408" s="2" t="s">
        <v>56</v>
      </c>
      <c r="W408" s="2" t="str">
        <f>VLOOKUP(  G408, Countries!A:H,8,FALSE)</f>
        <v>94279771-0dd8-44b8-955b-275714b1489b</v>
      </c>
      <c r="X408" s="2" t="str">
        <f>VLOOKUP(D408,Entity_types!A:F,6,FALSE)</f>
        <v>831339ac-64e3-4d4c-9726-074e2d68b19c</v>
      </c>
      <c r="Z408" s="4">
        <f t="shared" si="12"/>
        <v>1</v>
      </c>
      <c r="AA408" s="4">
        <f t="shared" si="13"/>
        <v>1</v>
      </c>
    </row>
    <row r="409" spans="1:27" ht="12.75" x14ac:dyDescent="0.2">
      <c r="A409" s="1">
        <v>44346.846674108798</v>
      </c>
      <c r="B409" s="2" t="s">
        <v>3242</v>
      </c>
      <c r="D409" s="2" t="s">
        <v>48</v>
      </c>
      <c r="F409" s="3" t="s">
        <v>3243</v>
      </c>
      <c r="G409" s="4" t="s">
        <v>8147</v>
      </c>
      <c r="H409" s="2" t="s">
        <v>3244</v>
      </c>
      <c r="K409" s="2" t="s">
        <v>3245</v>
      </c>
      <c r="L409" s="2">
        <v>1015014132</v>
      </c>
      <c r="N409" s="2" t="s">
        <v>76</v>
      </c>
      <c r="P409" s="2" t="s">
        <v>3246</v>
      </c>
      <c r="R409" s="4"/>
      <c r="S409" s="2">
        <v>1332</v>
      </c>
      <c r="T409" s="2" t="s">
        <v>3232</v>
      </c>
      <c r="U409" s="2" t="s">
        <v>3248</v>
      </c>
      <c r="V409" s="2" t="s">
        <v>56</v>
      </c>
      <c r="W409" s="2" t="str">
        <f>VLOOKUP(  G409, Countries!A:H,8,FALSE)</f>
        <v>94279771-0dd8-44b8-955b-275714b1489b</v>
      </c>
      <c r="X409" s="2" t="str">
        <f>VLOOKUP(D409,Entity_types!A:F,6,FALSE)</f>
        <v>0d51a686-652b-478f-9502-50b11abafa54</v>
      </c>
      <c r="Z409" s="4">
        <f t="shared" si="12"/>
        <v>1</v>
      </c>
      <c r="AA409" s="4">
        <f t="shared" si="13"/>
        <v>1</v>
      </c>
    </row>
    <row r="410" spans="1:27" ht="12.75" x14ac:dyDescent="0.2">
      <c r="A410" s="1">
        <v>44346.84670918982</v>
      </c>
      <c r="B410" s="2" t="s">
        <v>3249</v>
      </c>
      <c r="D410" s="2" t="s">
        <v>48</v>
      </c>
      <c r="F410" s="3" t="s">
        <v>3250</v>
      </c>
      <c r="G410" s="4" t="s">
        <v>8147</v>
      </c>
      <c r="H410" s="2" t="s">
        <v>3251</v>
      </c>
      <c r="K410" s="2" t="s">
        <v>3252</v>
      </c>
      <c r="L410" s="2">
        <v>1027009906</v>
      </c>
      <c r="N410" s="2" t="s">
        <v>76</v>
      </c>
      <c r="P410" s="2" t="s">
        <v>3253</v>
      </c>
      <c r="R410" s="4"/>
      <c r="S410" s="2">
        <v>1333</v>
      </c>
      <c r="T410" s="2" t="s">
        <v>3240</v>
      </c>
      <c r="U410" s="2" t="s">
        <v>3255</v>
      </c>
      <c r="V410" s="2" t="s">
        <v>56</v>
      </c>
      <c r="W410" s="2" t="str">
        <f>VLOOKUP(  G410, Countries!A:H,8,FALSE)</f>
        <v>94279771-0dd8-44b8-955b-275714b1489b</v>
      </c>
      <c r="X410" s="2" t="str">
        <f>VLOOKUP(D410,Entity_types!A:F,6,FALSE)</f>
        <v>0d51a686-652b-478f-9502-50b11abafa54</v>
      </c>
      <c r="Z410" s="4">
        <f t="shared" si="12"/>
        <v>1</v>
      </c>
      <c r="AA410" s="4">
        <f t="shared" si="13"/>
        <v>1</v>
      </c>
    </row>
    <row r="411" spans="1:27" ht="12.75" x14ac:dyDescent="0.2">
      <c r="A411" s="1">
        <v>44346.846736504631</v>
      </c>
      <c r="B411" s="2" t="s">
        <v>3256</v>
      </c>
      <c r="D411" s="2" t="s">
        <v>48</v>
      </c>
      <c r="F411" s="3" t="s">
        <v>3257</v>
      </c>
      <c r="G411" s="4" t="s">
        <v>8147</v>
      </c>
      <c r="H411" s="2" t="s">
        <v>3258</v>
      </c>
      <c r="K411" s="2" t="s">
        <v>3259</v>
      </c>
      <c r="L411" s="2">
        <v>1025008163</v>
      </c>
      <c r="N411" s="2" t="s">
        <v>76</v>
      </c>
      <c r="P411" s="2" t="s">
        <v>3260</v>
      </c>
      <c r="R411" s="4"/>
      <c r="S411" s="2">
        <v>1347</v>
      </c>
      <c r="T411" s="2" t="s">
        <v>3247</v>
      </c>
      <c r="U411" s="2" t="s">
        <v>3262</v>
      </c>
      <c r="V411" s="2" t="s">
        <v>56</v>
      </c>
      <c r="W411" s="2" t="str">
        <f>VLOOKUP(  G411, Countries!A:H,8,FALSE)</f>
        <v>94279771-0dd8-44b8-955b-275714b1489b</v>
      </c>
      <c r="X411" s="2" t="str">
        <f>VLOOKUP(D411,Entity_types!A:F,6,FALSE)</f>
        <v>0d51a686-652b-478f-9502-50b11abafa54</v>
      </c>
      <c r="Z411" s="4">
        <f t="shared" si="12"/>
        <v>1</v>
      </c>
      <c r="AA411" s="4">
        <f t="shared" si="13"/>
        <v>1</v>
      </c>
    </row>
    <row r="412" spans="1:27" ht="12.75" x14ac:dyDescent="0.2">
      <c r="A412" s="1">
        <v>44346.846766793984</v>
      </c>
      <c r="B412" s="2" t="s">
        <v>3263</v>
      </c>
      <c r="D412" s="2" t="s">
        <v>48</v>
      </c>
      <c r="F412" s="3" t="s">
        <v>3264</v>
      </c>
      <c r="G412" s="4" t="s">
        <v>8147</v>
      </c>
      <c r="H412" s="2" t="s">
        <v>3265</v>
      </c>
      <c r="K412" s="2" t="s">
        <v>3266</v>
      </c>
      <c r="L412" s="2">
        <v>1008020692</v>
      </c>
      <c r="N412" s="2" t="s">
        <v>76</v>
      </c>
      <c r="P412" s="2" t="s">
        <v>3267</v>
      </c>
      <c r="R412" s="4"/>
      <c r="S412" s="2">
        <v>1378</v>
      </c>
      <c r="T412" s="2" t="s">
        <v>3254</v>
      </c>
      <c r="U412" s="2" t="s">
        <v>3269</v>
      </c>
      <c r="V412" s="2" t="s">
        <v>56</v>
      </c>
      <c r="W412" s="2" t="str">
        <f>VLOOKUP(  G412, Countries!A:H,8,FALSE)</f>
        <v>94279771-0dd8-44b8-955b-275714b1489b</v>
      </c>
      <c r="X412" s="2" t="str">
        <f>VLOOKUP(D412,Entity_types!A:F,6,FALSE)</f>
        <v>0d51a686-652b-478f-9502-50b11abafa54</v>
      </c>
      <c r="Z412" s="4">
        <f t="shared" si="12"/>
        <v>1</v>
      </c>
      <c r="AA412" s="4">
        <f t="shared" si="13"/>
        <v>1</v>
      </c>
    </row>
    <row r="413" spans="1:27" ht="12.75" x14ac:dyDescent="0.2">
      <c r="A413" s="1">
        <v>44346.846797210645</v>
      </c>
      <c r="B413" s="2" t="s">
        <v>3270</v>
      </c>
      <c r="D413" s="2" t="s">
        <v>48</v>
      </c>
      <c r="F413" s="3" t="s">
        <v>3271</v>
      </c>
      <c r="G413" s="4" t="s">
        <v>8147</v>
      </c>
      <c r="H413" s="2" t="s">
        <v>3272</v>
      </c>
      <c r="K413" s="2" t="s">
        <v>3273</v>
      </c>
      <c r="L413" s="2">
        <v>1025015980</v>
      </c>
      <c r="N413" s="2" t="s">
        <v>76</v>
      </c>
      <c r="P413" s="2" t="s">
        <v>3274</v>
      </c>
      <c r="R413" s="4"/>
      <c r="S413" s="2">
        <v>393</v>
      </c>
      <c r="T413" s="2" t="s">
        <v>3261</v>
      </c>
      <c r="U413" s="2" t="s">
        <v>3276</v>
      </c>
      <c r="V413" s="2" t="s">
        <v>56</v>
      </c>
      <c r="W413" s="2" t="str">
        <f>VLOOKUP(  G413, Countries!A:H,8,FALSE)</f>
        <v>94279771-0dd8-44b8-955b-275714b1489b</v>
      </c>
      <c r="X413" s="2" t="str">
        <f>VLOOKUP(D413,Entity_types!A:F,6,FALSE)</f>
        <v>0d51a686-652b-478f-9502-50b11abafa54</v>
      </c>
      <c r="Z413" s="4">
        <f t="shared" si="12"/>
        <v>1</v>
      </c>
      <c r="AA413" s="4">
        <f t="shared" si="13"/>
        <v>1</v>
      </c>
    </row>
    <row r="414" spans="1:27" ht="12.75" x14ac:dyDescent="0.2">
      <c r="A414" s="1">
        <v>44346.846827777779</v>
      </c>
      <c r="B414" s="2" t="s">
        <v>3277</v>
      </c>
      <c r="D414" s="2" t="s">
        <v>48</v>
      </c>
      <c r="F414" s="3" t="s">
        <v>3278</v>
      </c>
      <c r="G414" s="4" t="s">
        <v>8147</v>
      </c>
      <c r="H414" s="2" t="s">
        <v>3279</v>
      </c>
      <c r="K414" s="2" t="s">
        <v>3280</v>
      </c>
      <c r="L414" s="2">
        <v>1025000808</v>
      </c>
      <c r="N414" s="2" t="s">
        <v>3281</v>
      </c>
      <c r="P414" s="2" t="s">
        <v>3282</v>
      </c>
      <c r="R414" s="4"/>
      <c r="S414" s="2">
        <v>9</v>
      </c>
      <c r="T414" s="2" t="s">
        <v>3268</v>
      </c>
      <c r="U414" s="2" t="s">
        <v>3284</v>
      </c>
      <c r="V414" s="2" t="s">
        <v>56</v>
      </c>
      <c r="W414" s="2" t="str">
        <f>VLOOKUP(  G414, Countries!A:H,8,FALSE)</f>
        <v>94279771-0dd8-44b8-955b-275714b1489b</v>
      </c>
      <c r="X414" s="2" t="str">
        <f>VLOOKUP(D414,Entity_types!A:F,6,FALSE)</f>
        <v>0d51a686-652b-478f-9502-50b11abafa54</v>
      </c>
      <c r="Z414" s="4">
        <f t="shared" si="12"/>
        <v>1</v>
      </c>
      <c r="AA414" s="4">
        <f t="shared" si="13"/>
        <v>1</v>
      </c>
    </row>
    <row r="415" spans="1:27" ht="12.75" x14ac:dyDescent="0.2">
      <c r="A415" s="1">
        <v>44346.846857245371</v>
      </c>
      <c r="B415" s="2" t="s">
        <v>3285</v>
      </c>
      <c r="D415" s="2" t="s">
        <v>1141</v>
      </c>
      <c r="F415" s="3" t="s">
        <v>3286</v>
      </c>
      <c r="G415" s="4" t="s">
        <v>8147</v>
      </c>
      <c r="H415" s="2" t="s">
        <v>3287</v>
      </c>
      <c r="K415" s="2" t="s">
        <v>3288</v>
      </c>
      <c r="L415" s="2">
        <v>1024026522</v>
      </c>
      <c r="N415" s="2" t="s">
        <v>76</v>
      </c>
      <c r="P415" s="2" t="s">
        <v>3289</v>
      </c>
      <c r="R415" s="4"/>
      <c r="S415" s="2">
        <v>1237</v>
      </c>
      <c r="T415" s="2" t="s">
        <v>3275</v>
      </c>
      <c r="U415" s="2" t="s">
        <v>3291</v>
      </c>
      <c r="V415" s="2" t="s">
        <v>56</v>
      </c>
      <c r="W415" s="2" t="str">
        <f>VLOOKUP(  G415, Countries!A:H,8,FALSE)</f>
        <v>94279771-0dd8-44b8-955b-275714b1489b</v>
      </c>
      <c r="X415" s="2" t="str">
        <f>VLOOKUP(D415,Entity_types!A:F,6,FALSE)</f>
        <v>831339ac-64e3-4d4c-9726-074e2d68b19c</v>
      </c>
      <c r="Z415" s="4">
        <f t="shared" si="12"/>
        <v>1</v>
      </c>
      <c r="AA415" s="4">
        <f t="shared" si="13"/>
        <v>1</v>
      </c>
    </row>
    <row r="416" spans="1:27" ht="12.75" x14ac:dyDescent="0.2">
      <c r="A416" s="1">
        <v>44346.846887685184</v>
      </c>
      <c r="B416" s="2" t="s">
        <v>3292</v>
      </c>
      <c r="D416" s="2" t="s">
        <v>1141</v>
      </c>
      <c r="F416" s="3" t="s">
        <v>3293</v>
      </c>
      <c r="G416" s="4" t="s">
        <v>8147</v>
      </c>
      <c r="H416" s="2" t="s">
        <v>3294</v>
      </c>
      <c r="K416" s="2" t="s">
        <v>3295</v>
      </c>
      <c r="L416" s="2">
        <v>1024023739</v>
      </c>
      <c r="N416" s="2" t="s">
        <v>76</v>
      </c>
      <c r="P416" s="2" t="s">
        <v>3296</v>
      </c>
      <c r="R416" s="4"/>
      <c r="S416" s="2">
        <v>1389</v>
      </c>
      <c r="T416" s="2" t="s">
        <v>3283</v>
      </c>
      <c r="U416" s="2" t="s">
        <v>3298</v>
      </c>
      <c r="V416" s="2" t="s">
        <v>56</v>
      </c>
      <c r="W416" s="2" t="str">
        <f>VLOOKUP(  G416, Countries!A:H,8,FALSE)</f>
        <v>94279771-0dd8-44b8-955b-275714b1489b</v>
      </c>
      <c r="X416" s="2" t="str">
        <f>VLOOKUP(D416,Entity_types!A:F,6,FALSE)</f>
        <v>831339ac-64e3-4d4c-9726-074e2d68b19c</v>
      </c>
      <c r="Z416" s="4">
        <f t="shared" si="12"/>
        <v>1</v>
      </c>
      <c r="AA416" s="4">
        <f t="shared" si="13"/>
        <v>1</v>
      </c>
    </row>
    <row r="417" spans="1:27" ht="12.75" x14ac:dyDescent="0.2">
      <c r="A417" s="1">
        <v>44346.846921562501</v>
      </c>
      <c r="B417" s="2" t="s">
        <v>3299</v>
      </c>
      <c r="C417" s="4" t="s">
        <v>21740</v>
      </c>
      <c r="D417" s="2" t="s">
        <v>89</v>
      </c>
      <c r="E417" s="2" t="b">
        <v>0</v>
      </c>
      <c r="F417" s="3" t="s">
        <v>3300</v>
      </c>
      <c r="G417" s="4" t="s">
        <v>8147</v>
      </c>
      <c r="H417" s="2" t="s">
        <v>3301</v>
      </c>
      <c r="N417" s="2" t="s">
        <v>3302</v>
      </c>
      <c r="P417" s="2" t="s">
        <v>3303</v>
      </c>
      <c r="R417" s="4"/>
      <c r="T417" s="2" t="s">
        <v>3290</v>
      </c>
      <c r="U417" s="2" t="s">
        <v>3305</v>
      </c>
      <c r="V417" s="2" t="s">
        <v>56</v>
      </c>
      <c r="W417" s="2" t="str">
        <f>VLOOKUP(  G417, Countries!A:H,8,FALSE)</f>
        <v>94279771-0dd8-44b8-955b-275714b1489b</v>
      </c>
      <c r="X417" s="2" t="str">
        <f>VLOOKUP(D417,Entity_types!A:F,6,FALSE)</f>
        <v>bf4d83f9-5064-4958-af6e-e4c21b2e4880</v>
      </c>
      <c r="Z417" s="4">
        <f t="shared" si="12"/>
        <v>1</v>
      </c>
      <c r="AA417" s="4">
        <f t="shared" si="13"/>
        <v>2</v>
      </c>
    </row>
    <row r="418" spans="1:27" ht="12.75" x14ac:dyDescent="0.2">
      <c r="A418" s="1">
        <v>44346.846951192128</v>
      </c>
      <c r="B418" s="2" t="s">
        <v>3306</v>
      </c>
      <c r="C418" s="4" t="s">
        <v>21740</v>
      </c>
      <c r="D418" s="2" t="s">
        <v>89</v>
      </c>
      <c r="E418" s="4" t="b">
        <v>1</v>
      </c>
      <c r="F418" s="3" t="s">
        <v>3307</v>
      </c>
      <c r="G418" s="4" t="s">
        <v>8147</v>
      </c>
      <c r="H418" s="2" t="s">
        <v>3308</v>
      </c>
      <c r="N418" s="2" t="s">
        <v>3309</v>
      </c>
      <c r="P418" s="2" t="s">
        <v>3310</v>
      </c>
      <c r="R418" s="4"/>
      <c r="T418" s="2" t="s">
        <v>3297</v>
      </c>
      <c r="U418" s="2" t="s">
        <v>3312</v>
      </c>
      <c r="V418" s="2" t="s">
        <v>56</v>
      </c>
      <c r="W418" s="2" t="str">
        <f>VLOOKUP(  G418, Countries!A:H,8,FALSE)</f>
        <v>94279771-0dd8-44b8-955b-275714b1489b</v>
      </c>
      <c r="X418" s="2" t="str">
        <f>VLOOKUP(D418,Entity_types!A:F,6,FALSE)</f>
        <v>bf4d83f9-5064-4958-af6e-e4c21b2e4880</v>
      </c>
      <c r="Z418" s="4">
        <f t="shared" si="12"/>
        <v>1</v>
      </c>
      <c r="AA418" s="4">
        <f t="shared" si="13"/>
        <v>1</v>
      </c>
    </row>
    <row r="419" spans="1:27" ht="12.75" x14ac:dyDescent="0.2">
      <c r="A419" s="1">
        <v>44346.846981574075</v>
      </c>
      <c r="B419" s="2" t="s">
        <v>3313</v>
      </c>
      <c r="C419" s="4" t="s">
        <v>21740</v>
      </c>
      <c r="D419" s="2" t="s">
        <v>89</v>
      </c>
      <c r="E419" s="4" t="b">
        <v>1</v>
      </c>
      <c r="F419" s="3" t="s">
        <v>3314</v>
      </c>
      <c r="G419" s="4" t="s">
        <v>8147</v>
      </c>
      <c r="H419" s="2" t="s">
        <v>3315</v>
      </c>
      <c r="N419" s="2" t="s">
        <v>76</v>
      </c>
      <c r="P419" s="2" t="s">
        <v>3316</v>
      </c>
      <c r="R419" s="4"/>
      <c r="T419" s="2" t="s">
        <v>3304</v>
      </c>
      <c r="U419" s="2" t="s">
        <v>3318</v>
      </c>
      <c r="V419" s="2" t="s">
        <v>56</v>
      </c>
      <c r="W419" s="2" t="str">
        <f>VLOOKUP(  G419, Countries!A:H,8,FALSE)</f>
        <v>94279771-0dd8-44b8-955b-275714b1489b</v>
      </c>
      <c r="X419" s="2" t="str">
        <f>VLOOKUP(D419,Entity_types!A:F,6,FALSE)</f>
        <v>bf4d83f9-5064-4958-af6e-e4c21b2e4880</v>
      </c>
      <c r="Z419" s="4">
        <f t="shared" si="12"/>
        <v>1</v>
      </c>
      <c r="AA419" s="4">
        <f t="shared" si="13"/>
        <v>1</v>
      </c>
    </row>
    <row r="420" spans="1:27" ht="12.75" x14ac:dyDescent="0.2">
      <c r="A420" s="1">
        <v>44346.847012407408</v>
      </c>
      <c r="B420" s="2" t="s">
        <v>3319</v>
      </c>
      <c r="C420" s="4" t="s">
        <v>21740</v>
      </c>
      <c r="D420" s="2" t="s">
        <v>89</v>
      </c>
      <c r="E420" s="4" t="b">
        <v>1</v>
      </c>
      <c r="F420" s="3" t="s">
        <v>3320</v>
      </c>
      <c r="G420" s="4" t="s">
        <v>8147</v>
      </c>
      <c r="H420" s="2" t="s">
        <v>3321</v>
      </c>
      <c r="N420" s="2" t="s">
        <v>3322</v>
      </c>
      <c r="P420" s="2" t="s">
        <v>3323</v>
      </c>
      <c r="R420" s="4"/>
      <c r="S420" s="2">
        <v>1815</v>
      </c>
      <c r="T420" s="2" t="s">
        <v>3311</v>
      </c>
      <c r="U420" s="2" t="s">
        <v>3325</v>
      </c>
      <c r="V420" s="2" t="s">
        <v>56</v>
      </c>
      <c r="W420" s="2" t="str">
        <f>VLOOKUP(  G420, Countries!A:H,8,FALSE)</f>
        <v>94279771-0dd8-44b8-955b-275714b1489b</v>
      </c>
      <c r="X420" s="2" t="str">
        <f>VLOOKUP(D420,Entity_types!A:F,6,FALSE)</f>
        <v>bf4d83f9-5064-4958-af6e-e4c21b2e4880</v>
      </c>
      <c r="Z420" s="4">
        <f t="shared" si="12"/>
        <v>1</v>
      </c>
      <c r="AA420" s="4">
        <f t="shared" si="13"/>
        <v>1</v>
      </c>
    </row>
    <row r="421" spans="1:27" ht="12.75" x14ac:dyDescent="0.2">
      <c r="A421" s="1">
        <v>44346.847039444445</v>
      </c>
      <c r="B421" s="2" t="s">
        <v>3326</v>
      </c>
      <c r="C421" s="4" t="s">
        <v>21740</v>
      </c>
      <c r="D421" s="2" t="s">
        <v>89</v>
      </c>
      <c r="E421" s="4" t="b">
        <v>1</v>
      </c>
      <c r="F421" s="3" t="s">
        <v>3327</v>
      </c>
      <c r="G421" s="4" t="s">
        <v>8147</v>
      </c>
      <c r="H421" s="2" t="s">
        <v>3328</v>
      </c>
      <c r="N421" s="2" t="s">
        <v>3329</v>
      </c>
      <c r="P421" s="2" t="s">
        <v>3330</v>
      </c>
      <c r="R421" s="4"/>
      <c r="S421" s="2">
        <v>1003</v>
      </c>
      <c r="T421" s="2" t="s">
        <v>3317</v>
      </c>
      <c r="U421" s="2" t="s">
        <v>3332</v>
      </c>
      <c r="V421" s="2" t="s">
        <v>56</v>
      </c>
      <c r="W421" s="2" t="str">
        <f>VLOOKUP(  G421, Countries!A:H,8,FALSE)</f>
        <v>94279771-0dd8-44b8-955b-275714b1489b</v>
      </c>
      <c r="X421" s="2" t="str">
        <f>VLOOKUP(D421,Entity_types!A:F,6,FALSE)</f>
        <v>bf4d83f9-5064-4958-af6e-e4c21b2e4880</v>
      </c>
      <c r="Z421" s="4">
        <f t="shared" si="12"/>
        <v>1</v>
      </c>
      <c r="AA421" s="4">
        <f t="shared" si="13"/>
        <v>1</v>
      </c>
    </row>
    <row r="422" spans="1:27" ht="12.75" x14ac:dyDescent="0.2">
      <c r="A422" s="1">
        <v>44346.847070844902</v>
      </c>
      <c r="B422" s="2" t="s">
        <v>3333</v>
      </c>
      <c r="C422" s="4" t="s">
        <v>21740</v>
      </c>
      <c r="D422" s="2" t="s">
        <v>89</v>
      </c>
      <c r="E422" s="4" t="b">
        <v>1</v>
      </c>
      <c r="F422" s="3" t="s">
        <v>3334</v>
      </c>
      <c r="G422" s="4" t="s">
        <v>8147</v>
      </c>
      <c r="H422" s="2" t="s">
        <v>3335</v>
      </c>
      <c r="N422" s="2" t="s">
        <v>76</v>
      </c>
      <c r="P422" s="2" t="s">
        <v>3336</v>
      </c>
      <c r="R422" s="4"/>
      <c r="S422" s="2">
        <v>1107</v>
      </c>
      <c r="T422" s="2" t="s">
        <v>3324</v>
      </c>
      <c r="U422" s="2" t="s">
        <v>3338</v>
      </c>
      <c r="V422" s="2" t="s">
        <v>56</v>
      </c>
      <c r="W422" s="2" t="str">
        <f>VLOOKUP(  G422, Countries!A:H,8,FALSE)</f>
        <v>94279771-0dd8-44b8-955b-275714b1489b</v>
      </c>
      <c r="X422" s="2" t="str">
        <f>VLOOKUP(D422,Entity_types!A:F,6,FALSE)</f>
        <v>bf4d83f9-5064-4958-af6e-e4c21b2e4880</v>
      </c>
      <c r="Z422" s="4">
        <f t="shared" si="12"/>
        <v>1</v>
      </c>
      <c r="AA422" s="4">
        <f t="shared" si="13"/>
        <v>1</v>
      </c>
    </row>
    <row r="423" spans="1:27" ht="12.75" x14ac:dyDescent="0.2">
      <c r="A423" s="1">
        <v>44346.847104375003</v>
      </c>
      <c r="B423" s="2" t="s">
        <v>3339</v>
      </c>
      <c r="C423" s="4" t="s">
        <v>21740</v>
      </c>
      <c r="D423" s="2" t="s">
        <v>89</v>
      </c>
      <c r="E423" s="4" t="b">
        <v>1</v>
      </c>
      <c r="F423" s="3" t="s">
        <v>3340</v>
      </c>
      <c r="G423" s="4" t="s">
        <v>8147</v>
      </c>
      <c r="H423" s="2" t="s">
        <v>3341</v>
      </c>
      <c r="N423" s="2" t="s">
        <v>3342</v>
      </c>
      <c r="P423" s="2" t="s">
        <v>3343</v>
      </c>
      <c r="R423" s="4"/>
      <c r="T423" s="2" t="s">
        <v>3331</v>
      </c>
      <c r="U423" s="2" t="s">
        <v>3345</v>
      </c>
      <c r="V423" s="2" t="s">
        <v>56</v>
      </c>
      <c r="W423" s="2" t="str">
        <f>VLOOKUP(  G423, Countries!A:H,8,FALSE)</f>
        <v>94279771-0dd8-44b8-955b-275714b1489b</v>
      </c>
      <c r="X423" s="2" t="str">
        <f>VLOOKUP(D423,Entity_types!A:F,6,FALSE)</f>
        <v>bf4d83f9-5064-4958-af6e-e4c21b2e4880</v>
      </c>
      <c r="Z423" s="4">
        <f t="shared" si="12"/>
        <v>1</v>
      </c>
      <c r="AA423" s="4">
        <f t="shared" si="13"/>
        <v>1</v>
      </c>
    </row>
    <row r="424" spans="1:27" ht="12.75" x14ac:dyDescent="0.2">
      <c r="A424" s="1">
        <v>44346.847141712962</v>
      </c>
      <c r="B424" s="2" t="s">
        <v>2355</v>
      </c>
      <c r="C424" s="4" t="s">
        <v>21740</v>
      </c>
      <c r="D424" s="2" t="s">
        <v>89</v>
      </c>
      <c r="E424" s="4" t="b">
        <v>1</v>
      </c>
      <c r="F424" s="3" t="s">
        <v>3346</v>
      </c>
      <c r="G424" s="4" t="s">
        <v>8147</v>
      </c>
      <c r="H424" s="2" t="s">
        <v>3347</v>
      </c>
      <c r="N424" s="2" t="s">
        <v>3348</v>
      </c>
      <c r="P424" s="2" t="s">
        <v>3349</v>
      </c>
      <c r="R424" s="4"/>
      <c r="T424" s="2" t="s">
        <v>3337</v>
      </c>
      <c r="U424" s="2" t="s">
        <v>3351</v>
      </c>
      <c r="V424" s="2" t="s">
        <v>56</v>
      </c>
      <c r="W424" s="2" t="str">
        <f>VLOOKUP(  G424, Countries!A:H,8,FALSE)</f>
        <v>94279771-0dd8-44b8-955b-275714b1489b</v>
      </c>
      <c r="X424" s="2" t="str">
        <f>VLOOKUP(D424,Entity_types!A:F,6,FALSE)</f>
        <v>bf4d83f9-5064-4958-af6e-e4c21b2e4880</v>
      </c>
      <c r="Z424" s="4">
        <f t="shared" si="12"/>
        <v>1</v>
      </c>
      <c r="AA424" s="4">
        <f t="shared" si="13"/>
        <v>1</v>
      </c>
    </row>
    <row r="425" spans="1:27" ht="12.75" x14ac:dyDescent="0.2">
      <c r="A425" s="1">
        <v>44346.847183206017</v>
      </c>
      <c r="B425" s="2" t="s">
        <v>3352</v>
      </c>
      <c r="C425" s="4" t="s">
        <v>21741</v>
      </c>
      <c r="D425" s="2" t="s">
        <v>1166</v>
      </c>
      <c r="F425" s="3" t="s">
        <v>3353</v>
      </c>
      <c r="G425" s="4" t="s">
        <v>8147</v>
      </c>
      <c r="H425" s="2" t="s">
        <v>3354</v>
      </c>
      <c r="N425" s="2" t="s">
        <v>3355</v>
      </c>
      <c r="P425" s="2" t="s">
        <v>3356</v>
      </c>
      <c r="R425" s="4"/>
      <c r="S425" s="2">
        <v>1151</v>
      </c>
      <c r="T425" s="2" t="s">
        <v>3344</v>
      </c>
      <c r="U425" s="2" t="s">
        <v>3358</v>
      </c>
      <c r="V425" s="2" t="s">
        <v>56</v>
      </c>
      <c r="W425" s="2" t="str">
        <f>VLOOKUP(  G425, Countries!A:H,8,FALSE)</f>
        <v>94279771-0dd8-44b8-955b-275714b1489b</v>
      </c>
      <c r="X425" s="2" t="str">
        <f>VLOOKUP(D425,Entity_types!A:F,6,FALSE)</f>
        <v>ba538574-e93f-4ce8-a780-667b61fc970a</v>
      </c>
      <c r="Z425" s="4">
        <f t="shared" si="12"/>
        <v>1</v>
      </c>
      <c r="AA425" s="4">
        <f t="shared" si="13"/>
        <v>1</v>
      </c>
    </row>
    <row r="426" spans="1:27" ht="12.75" x14ac:dyDescent="0.2">
      <c r="A426" s="1">
        <v>44346.847220555559</v>
      </c>
      <c r="B426" s="2" t="s">
        <v>3359</v>
      </c>
      <c r="C426" s="4" t="s">
        <v>21740</v>
      </c>
      <c r="D426" s="2" t="s">
        <v>89</v>
      </c>
      <c r="E426" s="4" t="b">
        <v>1</v>
      </c>
      <c r="F426" s="3" t="s">
        <v>3360</v>
      </c>
      <c r="G426" s="4" t="s">
        <v>8147</v>
      </c>
      <c r="H426" s="2" t="s">
        <v>3361</v>
      </c>
      <c r="N426" s="2" t="s">
        <v>3362</v>
      </c>
      <c r="P426" s="2" t="s">
        <v>3363</v>
      </c>
      <c r="R426" s="4"/>
      <c r="S426" s="2">
        <v>980</v>
      </c>
      <c r="T426" s="2" t="s">
        <v>3350</v>
      </c>
      <c r="U426" s="2" t="s">
        <v>3365</v>
      </c>
      <c r="V426" s="2" t="s">
        <v>56</v>
      </c>
      <c r="W426" s="2" t="str">
        <f>VLOOKUP(  G426, Countries!A:H,8,FALSE)</f>
        <v>94279771-0dd8-44b8-955b-275714b1489b</v>
      </c>
      <c r="X426" s="2" t="str">
        <f>VLOOKUP(D426,Entity_types!A:F,6,FALSE)</f>
        <v>bf4d83f9-5064-4958-af6e-e4c21b2e4880</v>
      </c>
      <c r="Z426" s="4">
        <f t="shared" si="12"/>
        <v>1</v>
      </c>
      <c r="AA426" s="4">
        <f t="shared" si="13"/>
        <v>1</v>
      </c>
    </row>
    <row r="427" spans="1:27" ht="12.75" x14ac:dyDescent="0.2">
      <c r="A427" s="1">
        <v>44346.847260902781</v>
      </c>
      <c r="B427" s="2" t="s">
        <v>3366</v>
      </c>
      <c r="C427" s="4" t="s">
        <v>21741</v>
      </c>
      <c r="D427" s="2" t="s">
        <v>89</v>
      </c>
      <c r="E427" s="4" t="b">
        <v>1</v>
      </c>
      <c r="F427" s="3" t="s">
        <v>3367</v>
      </c>
      <c r="G427" s="4" t="s">
        <v>8147</v>
      </c>
      <c r="H427" s="2" t="s">
        <v>3368</v>
      </c>
      <c r="N427" s="2" t="s">
        <v>3369</v>
      </c>
      <c r="P427" s="2" t="s">
        <v>3370</v>
      </c>
      <c r="R427" s="4"/>
      <c r="T427" s="2" t="s">
        <v>3357</v>
      </c>
      <c r="U427" s="2" t="s">
        <v>3372</v>
      </c>
      <c r="V427" s="2" t="s">
        <v>56</v>
      </c>
      <c r="W427" s="2" t="str">
        <f>VLOOKUP(  G427, Countries!A:H,8,FALSE)</f>
        <v>94279771-0dd8-44b8-955b-275714b1489b</v>
      </c>
      <c r="X427" s="2" t="str">
        <f>VLOOKUP(D427,Entity_types!A:F,6,FALSE)</f>
        <v>bf4d83f9-5064-4958-af6e-e4c21b2e4880</v>
      </c>
      <c r="Z427" s="4">
        <f t="shared" si="12"/>
        <v>1</v>
      </c>
      <c r="AA427" s="4">
        <f t="shared" si="13"/>
        <v>1</v>
      </c>
    </row>
    <row r="428" spans="1:27" ht="12.75" x14ac:dyDescent="0.2">
      <c r="A428" s="1">
        <v>44346.847299756948</v>
      </c>
      <c r="B428" s="2" t="s">
        <v>3373</v>
      </c>
      <c r="C428" s="4" t="s">
        <v>21740</v>
      </c>
      <c r="D428" s="2" t="s">
        <v>1166</v>
      </c>
      <c r="F428" s="3" t="s">
        <v>3374</v>
      </c>
      <c r="G428" s="4" t="s">
        <v>8147</v>
      </c>
      <c r="H428" s="2" t="s">
        <v>3375</v>
      </c>
      <c r="N428" s="2" t="s">
        <v>3376</v>
      </c>
      <c r="P428" s="2" t="s">
        <v>3377</v>
      </c>
      <c r="R428" s="4"/>
      <c r="T428" s="2" t="s">
        <v>3364</v>
      </c>
      <c r="U428" s="2" t="s">
        <v>3379</v>
      </c>
      <c r="V428" s="2" t="s">
        <v>56</v>
      </c>
      <c r="W428" s="2" t="str">
        <f>VLOOKUP(  G428, Countries!A:H,8,FALSE)</f>
        <v>94279771-0dd8-44b8-955b-275714b1489b</v>
      </c>
      <c r="X428" s="2" t="str">
        <f>VLOOKUP(D428,Entity_types!A:F,6,FALSE)</f>
        <v>ba538574-e93f-4ce8-a780-667b61fc970a</v>
      </c>
      <c r="Z428" s="4">
        <f t="shared" si="12"/>
        <v>1</v>
      </c>
      <c r="AA428" s="4">
        <f t="shared" si="13"/>
        <v>1</v>
      </c>
    </row>
    <row r="429" spans="1:27" ht="12.75" x14ac:dyDescent="0.2">
      <c r="A429" s="1">
        <v>44346.847332303238</v>
      </c>
      <c r="B429" s="2" t="s">
        <v>3380</v>
      </c>
      <c r="C429" s="4" t="s">
        <v>21740</v>
      </c>
      <c r="D429" s="2" t="s">
        <v>1166</v>
      </c>
      <c r="F429" s="3" t="s">
        <v>3381</v>
      </c>
      <c r="G429" s="4" t="s">
        <v>8147</v>
      </c>
      <c r="H429" s="2" t="s">
        <v>3382</v>
      </c>
      <c r="N429" s="2" t="s">
        <v>76</v>
      </c>
      <c r="P429" s="2" t="s">
        <v>3383</v>
      </c>
      <c r="R429" s="4"/>
      <c r="S429" s="2">
        <v>1182</v>
      </c>
      <c r="T429" s="2" t="s">
        <v>3371</v>
      </c>
      <c r="U429" s="2" t="s">
        <v>3385</v>
      </c>
      <c r="V429" s="2" t="s">
        <v>56</v>
      </c>
      <c r="W429" s="2" t="str">
        <f>VLOOKUP(  G429, Countries!A:H,8,FALSE)</f>
        <v>94279771-0dd8-44b8-955b-275714b1489b</v>
      </c>
      <c r="X429" s="2" t="str">
        <f>VLOOKUP(D429,Entity_types!A:F,6,FALSE)</f>
        <v>ba538574-e93f-4ce8-a780-667b61fc970a</v>
      </c>
      <c r="Z429" s="4">
        <f t="shared" si="12"/>
        <v>1</v>
      </c>
      <c r="AA429" s="4">
        <f t="shared" si="13"/>
        <v>1</v>
      </c>
    </row>
    <row r="430" spans="1:27" ht="12.75" x14ac:dyDescent="0.2">
      <c r="A430" s="1">
        <v>44346.847371574069</v>
      </c>
      <c r="B430" s="2" t="s">
        <v>3386</v>
      </c>
      <c r="C430" s="4" t="s">
        <v>21741</v>
      </c>
      <c r="D430" s="2" t="s">
        <v>89</v>
      </c>
      <c r="E430" s="4" t="b">
        <v>1</v>
      </c>
      <c r="F430" s="3" t="s">
        <v>3387</v>
      </c>
      <c r="G430" s="4" t="s">
        <v>8147</v>
      </c>
      <c r="H430" s="2" t="s">
        <v>3388</v>
      </c>
      <c r="N430" s="2" t="s">
        <v>3389</v>
      </c>
      <c r="P430" s="2" t="s">
        <v>3390</v>
      </c>
      <c r="R430" s="4"/>
      <c r="S430" s="2">
        <v>954</v>
      </c>
      <c r="T430" s="2" t="s">
        <v>3378</v>
      </c>
      <c r="U430" s="2" t="s">
        <v>3392</v>
      </c>
      <c r="V430" s="2" t="s">
        <v>56</v>
      </c>
      <c r="W430" s="2" t="str">
        <f>VLOOKUP(  G430, Countries!A:H,8,FALSE)</f>
        <v>94279771-0dd8-44b8-955b-275714b1489b</v>
      </c>
      <c r="X430" s="2" t="str">
        <f>VLOOKUP(D430,Entity_types!A:F,6,FALSE)</f>
        <v>bf4d83f9-5064-4958-af6e-e4c21b2e4880</v>
      </c>
      <c r="Z430" s="4">
        <f t="shared" si="12"/>
        <v>1</v>
      </c>
      <c r="AA430" s="4">
        <f t="shared" si="13"/>
        <v>1</v>
      </c>
    </row>
    <row r="431" spans="1:27" ht="12.75" x14ac:dyDescent="0.2">
      <c r="A431" s="1">
        <v>44346.847411249997</v>
      </c>
      <c r="B431" s="2" t="s">
        <v>3393</v>
      </c>
      <c r="C431" s="4" t="s">
        <v>21740</v>
      </c>
      <c r="D431" s="2" t="s">
        <v>89</v>
      </c>
      <c r="E431" s="4" t="b">
        <v>1</v>
      </c>
      <c r="F431" s="3" t="s">
        <v>3394</v>
      </c>
      <c r="G431" s="4" t="s">
        <v>8147</v>
      </c>
      <c r="H431" s="2" t="s">
        <v>3395</v>
      </c>
      <c r="N431" s="2" t="s">
        <v>76</v>
      </c>
      <c r="P431" s="2" t="s">
        <v>3396</v>
      </c>
      <c r="R431" s="4"/>
      <c r="T431" s="2" t="s">
        <v>3384</v>
      </c>
      <c r="U431" s="2" t="s">
        <v>3398</v>
      </c>
      <c r="V431" s="2" t="s">
        <v>56</v>
      </c>
      <c r="W431" s="2" t="str">
        <f>VLOOKUP(  G431, Countries!A:H,8,FALSE)</f>
        <v>94279771-0dd8-44b8-955b-275714b1489b</v>
      </c>
      <c r="X431" s="2" t="str">
        <f>VLOOKUP(D431,Entity_types!A:F,6,FALSE)</f>
        <v>bf4d83f9-5064-4958-af6e-e4c21b2e4880</v>
      </c>
      <c r="Z431" s="4">
        <f t="shared" si="12"/>
        <v>1</v>
      </c>
      <c r="AA431" s="4">
        <f t="shared" si="13"/>
        <v>1</v>
      </c>
    </row>
    <row r="432" spans="1:27" ht="12.75" x14ac:dyDescent="0.2">
      <c r="A432" s="1">
        <v>44346.847441076388</v>
      </c>
      <c r="B432" s="2" t="s">
        <v>3399</v>
      </c>
      <c r="C432" s="4" t="s">
        <v>21740</v>
      </c>
      <c r="D432" s="2" t="s">
        <v>89</v>
      </c>
      <c r="E432" s="4" t="b">
        <v>1</v>
      </c>
      <c r="F432" s="3" t="s">
        <v>3400</v>
      </c>
      <c r="G432" s="4" t="s">
        <v>8147</v>
      </c>
      <c r="H432" s="2" t="s">
        <v>3401</v>
      </c>
      <c r="N432" s="2" t="s">
        <v>3402</v>
      </c>
      <c r="P432" s="2" t="s">
        <v>3403</v>
      </c>
      <c r="R432" s="4"/>
      <c r="T432" s="2" t="s">
        <v>3391</v>
      </c>
      <c r="U432" s="2" t="s">
        <v>3405</v>
      </c>
      <c r="V432" s="2" t="s">
        <v>56</v>
      </c>
      <c r="W432" s="2" t="str">
        <f>VLOOKUP(  G432, Countries!A:H,8,FALSE)</f>
        <v>94279771-0dd8-44b8-955b-275714b1489b</v>
      </c>
      <c r="X432" s="2" t="str">
        <f>VLOOKUP(D432,Entity_types!A:F,6,FALSE)</f>
        <v>bf4d83f9-5064-4958-af6e-e4c21b2e4880</v>
      </c>
      <c r="Z432" s="4">
        <f t="shared" si="12"/>
        <v>1</v>
      </c>
      <c r="AA432" s="4">
        <f t="shared" si="13"/>
        <v>1</v>
      </c>
    </row>
    <row r="433" spans="1:27" ht="12.75" x14ac:dyDescent="0.2">
      <c r="A433" s="1">
        <v>44346.847471851856</v>
      </c>
      <c r="B433" s="2" t="s">
        <v>3406</v>
      </c>
      <c r="C433" s="4" t="s">
        <v>21740</v>
      </c>
      <c r="D433" s="2" t="s">
        <v>89</v>
      </c>
      <c r="E433" s="4" t="b">
        <v>1</v>
      </c>
      <c r="F433" s="3" t="s">
        <v>3407</v>
      </c>
      <c r="G433" s="4" t="s">
        <v>8147</v>
      </c>
      <c r="H433" s="2" t="s">
        <v>3408</v>
      </c>
      <c r="N433" s="2" t="s">
        <v>3409</v>
      </c>
      <c r="P433" s="2" t="s">
        <v>3410</v>
      </c>
      <c r="R433" s="4"/>
      <c r="T433" s="2" t="s">
        <v>3397</v>
      </c>
      <c r="U433" s="2" t="s">
        <v>3412</v>
      </c>
      <c r="V433" s="2" t="s">
        <v>56</v>
      </c>
      <c r="W433" s="2" t="str">
        <f>VLOOKUP(  G433, Countries!A:H,8,FALSE)</f>
        <v>94279771-0dd8-44b8-955b-275714b1489b</v>
      </c>
      <c r="X433" s="2" t="str">
        <f>VLOOKUP(D433,Entity_types!A:F,6,FALSE)</f>
        <v>bf4d83f9-5064-4958-af6e-e4c21b2e4880</v>
      </c>
      <c r="Z433" s="4">
        <f t="shared" si="12"/>
        <v>1</v>
      </c>
      <c r="AA433" s="4">
        <f t="shared" si="13"/>
        <v>1</v>
      </c>
    </row>
    <row r="434" spans="1:27" ht="12.75" x14ac:dyDescent="0.2">
      <c r="A434" s="1">
        <v>44346.847501215278</v>
      </c>
      <c r="B434" s="2" t="s">
        <v>3413</v>
      </c>
      <c r="C434" s="4" t="s">
        <v>21740</v>
      </c>
      <c r="D434" s="2" t="s">
        <v>1166</v>
      </c>
      <c r="F434" s="3" t="s">
        <v>3414</v>
      </c>
      <c r="G434" s="4" t="s">
        <v>8147</v>
      </c>
      <c r="H434" s="2" t="s">
        <v>3415</v>
      </c>
      <c r="N434" s="2" t="s">
        <v>76</v>
      </c>
      <c r="P434" s="2" t="s">
        <v>3416</v>
      </c>
      <c r="R434" s="4"/>
      <c r="S434" s="2">
        <v>1238</v>
      </c>
      <c r="T434" s="2" t="s">
        <v>3404</v>
      </c>
      <c r="U434" s="2" t="s">
        <v>3418</v>
      </c>
      <c r="V434" s="2" t="s">
        <v>56</v>
      </c>
      <c r="W434" s="2" t="str">
        <f>VLOOKUP(  G434, Countries!A:H,8,FALSE)</f>
        <v>94279771-0dd8-44b8-955b-275714b1489b</v>
      </c>
      <c r="X434" s="2" t="str">
        <f>VLOOKUP(D434,Entity_types!A:F,6,FALSE)</f>
        <v>ba538574-e93f-4ce8-a780-667b61fc970a</v>
      </c>
      <c r="Z434" s="4">
        <f t="shared" si="12"/>
        <v>1</v>
      </c>
      <c r="AA434" s="4">
        <f t="shared" si="13"/>
        <v>1</v>
      </c>
    </row>
    <row r="435" spans="1:27" ht="12.75" x14ac:dyDescent="0.2">
      <c r="A435" s="1">
        <v>44346.847527210644</v>
      </c>
      <c r="B435" s="2" t="s">
        <v>1340</v>
      </c>
      <c r="C435" s="4" t="s">
        <v>21740</v>
      </c>
      <c r="D435" s="2" t="s">
        <v>89</v>
      </c>
      <c r="E435" s="4" t="b">
        <v>1</v>
      </c>
      <c r="F435" s="3" t="s">
        <v>3419</v>
      </c>
      <c r="G435" s="4" t="s">
        <v>8147</v>
      </c>
      <c r="H435" s="2" t="s">
        <v>3420</v>
      </c>
      <c r="N435" s="2" t="s">
        <v>3421</v>
      </c>
      <c r="P435" s="2" t="s">
        <v>3422</v>
      </c>
      <c r="R435" s="4"/>
      <c r="S435" s="2">
        <v>509</v>
      </c>
      <c r="T435" s="2" t="s">
        <v>3411</v>
      </c>
      <c r="U435" s="2" t="s">
        <v>3424</v>
      </c>
      <c r="V435" s="2" t="s">
        <v>56</v>
      </c>
      <c r="W435" s="2" t="str">
        <f>VLOOKUP(  G435, Countries!A:H,8,FALSE)</f>
        <v>94279771-0dd8-44b8-955b-275714b1489b</v>
      </c>
      <c r="X435" s="2" t="str">
        <f>VLOOKUP(D435,Entity_types!A:F,6,FALSE)</f>
        <v>bf4d83f9-5064-4958-af6e-e4c21b2e4880</v>
      </c>
      <c r="Z435" s="4">
        <f t="shared" si="12"/>
        <v>1</v>
      </c>
      <c r="AA435" s="4">
        <f t="shared" si="13"/>
        <v>1</v>
      </c>
    </row>
    <row r="436" spans="1:27" ht="12.75" x14ac:dyDescent="0.2">
      <c r="A436" s="1">
        <v>44346.847557361107</v>
      </c>
      <c r="B436" s="2" t="s">
        <v>3425</v>
      </c>
      <c r="C436" s="4" t="s">
        <v>21740</v>
      </c>
      <c r="D436" s="2" t="s">
        <v>89</v>
      </c>
      <c r="E436" s="4" t="b">
        <v>1</v>
      </c>
      <c r="F436" s="3" t="s">
        <v>3426</v>
      </c>
      <c r="G436" s="4" t="s">
        <v>8147</v>
      </c>
      <c r="H436" s="2" t="s">
        <v>3427</v>
      </c>
      <c r="N436" s="2" t="s">
        <v>3428</v>
      </c>
      <c r="P436" s="2" t="s">
        <v>3429</v>
      </c>
      <c r="R436" s="4"/>
      <c r="S436" s="2">
        <v>2823</v>
      </c>
      <c r="T436" s="2" t="s">
        <v>3417</v>
      </c>
      <c r="U436" s="2" t="s">
        <v>3431</v>
      </c>
      <c r="V436" s="2" t="s">
        <v>56</v>
      </c>
      <c r="W436" s="2" t="str">
        <f>VLOOKUP(  G436, Countries!A:H,8,FALSE)</f>
        <v>94279771-0dd8-44b8-955b-275714b1489b</v>
      </c>
      <c r="X436" s="2" t="str">
        <f>VLOOKUP(D436,Entity_types!A:F,6,FALSE)</f>
        <v>bf4d83f9-5064-4958-af6e-e4c21b2e4880</v>
      </c>
      <c r="Z436" s="4">
        <f t="shared" si="12"/>
        <v>1</v>
      </c>
      <c r="AA436" s="4">
        <f t="shared" si="13"/>
        <v>1</v>
      </c>
    </row>
    <row r="437" spans="1:27" ht="12.75" x14ac:dyDescent="0.2">
      <c r="A437" s="1">
        <v>44346.847587939817</v>
      </c>
      <c r="B437" s="2" t="s">
        <v>482</v>
      </c>
      <c r="C437" s="4" t="s">
        <v>21740</v>
      </c>
      <c r="D437" s="2" t="s">
        <v>89</v>
      </c>
      <c r="E437" s="2" t="b">
        <v>0</v>
      </c>
      <c r="F437" s="3" t="s">
        <v>3432</v>
      </c>
      <c r="G437" s="4" t="s">
        <v>8147</v>
      </c>
      <c r="H437" s="2" t="s">
        <v>3433</v>
      </c>
      <c r="N437" s="2" t="s">
        <v>3434</v>
      </c>
      <c r="P437" s="2" t="s">
        <v>3435</v>
      </c>
      <c r="R437" s="4"/>
      <c r="S437" s="2">
        <v>486</v>
      </c>
      <c r="T437" s="2" t="s">
        <v>3423</v>
      </c>
      <c r="U437" s="2" t="s">
        <v>3437</v>
      </c>
      <c r="V437" s="2" t="s">
        <v>56</v>
      </c>
      <c r="W437" s="2" t="str">
        <f>VLOOKUP(  G437, Countries!A:H,8,FALSE)</f>
        <v>94279771-0dd8-44b8-955b-275714b1489b</v>
      </c>
      <c r="X437" s="2" t="str">
        <f>VLOOKUP(D437,Entity_types!A:F,6,FALSE)</f>
        <v>bf4d83f9-5064-4958-af6e-e4c21b2e4880</v>
      </c>
      <c r="Z437" s="4">
        <f t="shared" si="12"/>
        <v>1</v>
      </c>
      <c r="AA437" s="4">
        <f t="shared" si="13"/>
        <v>1</v>
      </c>
    </row>
    <row r="438" spans="1:27" ht="12.75" x14ac:dyDescent="0.2">
      <c r="A438" s="1">
        <v>44346.847624849535</v>
      </c>
      <c r="B438" s="2" t="s">
        <v>3438</v>
      </c>
      <c r="C438" s="4" t="s">
        <v>21740</v>
      </c>
      <c r="D438" s="2" t="s">
        <v>89</v>
      </c>
      <c r="E438" s="4" t="b">
        <v>1</v>
      </c>
      <c r="F438" s="3" t="s">
        <v>3439</v>
      </c>
      <c r="G438" s="4" t="s">
        <v>8147</v>
      </c>
      <c r="H438" s="2" t="s">
        <v>3440</v>
      </c>
      <c r="N438" s="2" t="s">
        <v>3441</v>
      </c>
      <c r="P438" s="2" t="s">
        <v>3442</v>
      </c>
      <c r="R438" s="4"/>
      <c r="T438" s="2" t="s">
        <v>3430</v>
      </c>
      <c r="U438" s="2" t="s">
        <v>3444</v>
      </c>
      <c r="V438" s="2" t="s">
        <v>56</v>
      </c>
      <c r="W438" s="2" t="str">
        <f>VLOOKUP(  G438, Countries!A:H,8,FALSE)</f>
        <v>94279771-0dd8-44b8-955b-275714b1489b</v>
      </c>
      <c r="X438" s="2" t="str">
        <f>VLOOKUP(D438,Entity_types!A:F,6,FALSE)</f>
        <v>bf4d83f9-5064-4958-af6e-e4c21b2e4880</v>
      </c>
      <c r="Z438" s="4">
        <f t="shared" si="12"/>
        <v>1</v>
      </c>
      <c r="AA438" s="4">
        <f t="shared" si="13"/>
        <v>1</v>
      </c>
    </row>
    <row r="439" spans="1:27" ht="12.75" x14ac:dyDescent="0.2">
      <c r="A439" s="1">
        <v>44346.84765880787</v>
      </c>
      <c r="B439" s="2" t="s">
        <v>3445</v>
      </c>
      <c r="C439" s="4" t="s">
        <v>21741</v>
      </c>
      <c r="D439" s="2" t="s">
        <v>89</v>
      </c>
      <c r="E439" s="4" t="b">
        <v>1</v>
      </c>
      <c r="F439" s="3" t="s">
        <v>3446</v>
      </c>
      <c r="G439" s="4" t="s">
        <v>8147</v>
      </c>
      <c r="H439" s="2" t="s">
        <v>3447</v>
      </c>
      <c r="N439" s="2" t="s">
        <v>3448</v>
      </c>
      <c r="P439" s="2" t="s">
        <v>3449</v>
      </c>
      <c r="R439" s="4"/>
      <c r="T439" s="2" t="s">
        <v>3436</v>
      </c>
      <c r="U439" s="2" t="s">
        <v>3451</v>
      </c>
      <c r="V439" s="2" t="s">
        <v>56</v>
      </c>
      <c r="W439" s="2" t="str">
        <f>VLOOKUP(  G439, Countries!A:H,8,FALSE)</f>
        <v>94279771-0dd8-44b8-955b-275714b1489b</v>
      </c>
      <c r="X439" s="2" t="str">
        <f>VLOOKUP(D439,Entity_types!A:F,6,FALSE)</f>
        <v>bf4d83f9-5064-4958-af6e-e4c21b2e4880</v>
      </c>
      <c r="Z439" s="4">
        <f t="shared" si="12"/>
        <v>1</v>
      </c>
      <c r="AA439" s="4">
        <f t="shared" si="13"/>
        <v>1</v>
      </c>
    </row>
    <row r="440" spans="1:27" ht="12.75" x14ac:dyDescent="0.2">
      <c r="A440" s="1">
        <v>44346.847697175923</v>
      </c>
      <c r="B440" s="2" t="s">
        <v>3452</v>
      </c>
      <c r="C440" s="4" t="s">
        <v>21740</v>
      </c>
      <c r="D440" s="2" t="s">
        <v>89</v>
      </c>
      <c r="E440" s="4" t="b">
        <v>1</v>
      </c>
      <c r="F440" s="3" t="s">
        <v>3453</v>
      </c>
      <c r="G440" s="4" t="s">
        <v>8147</v>
      </c>
      <c r="H440" s="2" t="s">
        <v>3454</v>
      </c>
      <c r="N440" s="2" t="s">
        <v>3455</v>
      </c>
      <c r="P440" s="2" t="s">
        <v>3456</v>
      </c>
      <c r="R440" s="4"/>
      <c r="T440" s="2" t="s">
        <v>3443</v>
      </c>
      <c r="U440" s="2" t="s">
        <v>3458</v>
      </c>
      <c r="V440" s="2" t="s">
        <v>56</v>
      </c>
      <c r="W440" s="2" t="str">
        <f>VLOOKUP(  G440, Countries!A:H,8,FALSE)</f>
        <v>94279771-0dd8-44b8-955b-275714b1489b</v>
      </c>
      <c r="X440" s="2" t="str">
        <f>VLOOKUP(D440,Entity_types!A:F,6,FALSE)</f>
        <v>bf4d83f9-5064-4958-af6e-e4c21b2e4880</v>
      </c>
      <c r="Z440" s="4">
        <f t="shared" si="12"/>
        <v>1</v>
      </c>
      <c r="AA440" s="4">
        <f t="shared" si="13"/>
        <v>1</v>
      </c>
    </row>
    <row r="441" spans="1:27" ht="12.75" x14ac:dyDescent="0.2">
      <c r="A441" s="1">
        <v>44346.847732118054</v>
      </c>
      <c r="B441" s="2" t="s">
        <v>3459</v>
      </c>
      <c r="C441" s="4" t="s">
        <v>21740</v>
      </c>
      <c r="D441" s="2" t="s">
        <v>89</v>
      </c>
      <c r="E441" s="4" t="b">
        <v>1</v>
      </c>
      <c r="F441" s="3" t="s">
        <v>3460</v>
      </c>
      <c r="G441" s="4" t="s">
        <v>8147</v>
      </c>
      <c r="H441" s="2" t="s">
        <v>3461</v>
      </c>
      <c r="N441" s="2" t="s">
        <v>3462</v>
      </c>
      <c r="P441" s="2" t="s">
        <v>3463</v>
      </c>
      <c r="R441" s="4"/>
      <c r="T441" s="2" t="s">
        <v>3450</v>
      </c>
      <c r="U441" s="2" t="s">
        <v>3465</v>
      </c>
      <c r="V441" s="2" t="s">
        <v>56</v>
      </c>
      <c r="W441" s="2" t="str">
        <f>VLOOKUP(  G441, Countries!A:H,8,FALSE)</f>
        <v>94279771-0dd8-44b8-955b-275714b1489b</v>
      </c>
      <c r="X441" s="2" t="str">
        <f>VLOOKUP(D441,Entity_types!A:F,6,FALSE)</f>
        <v>bf4d83f9-5064-4958-af6e-e4c21b2e4880</v>
      </c>
      <c r="Z441" s="4">
        <f t="shared" si="12"/>
        <v>1</v>
      </c>
      <c r="AA441" s="4">
        <f t="shared" si="13"/>
        <v>1</v>
      </c>
    </row>
    <row r="442" spans="1:27" ht="12.75" x14ac:dyDescent="0.2">
      <c r="A442" s="1">
        <v>44346.847766562496</v>
      </c>
      <c r="B442" s="2" t="s">
        <v>3466</v>
      </c>
      <c r="C442" s="4" t="s">
        <v>21740</v>
      </c>
      <c r="D442" s="2" t="s">
        <v>89</v>
      </c>
      <c r="E442" s="4" t="b">
        <v>1</v>
      </c>
      <c r="F442" s="3" t="s">
        <v>3467</v>
      </c>
      <c r="G442" s="4" t="s">
        <v>8147</v>
      </c>
      <c r="H442" s="2" t="s">
        <v>3468</v>
      </c>
      <c r="N442" s="2" t="s">
        <v>76</v>
      </c>
      <c r="P442" s="2" t="s">
        <v>3469</v>
      </c>
      <c r="R442" s="4"/>
      <c r="T442" s="2" t="s">
        <v>3457</v>
      </c>
      <c r="U442" s="2" t="s">
        <v>3471</v>
      </c>
      <c r="V442" s="2" t="s">
        <v>56</v>
      </c>
      <c r="W442" s="2" t="str">
        <f>VLOOKUP(  G442, Countries!A:H,8,FALSE)</f>
        <v>94279771-0dd8-44b8-955b-275714b1489b</v>
      </c>
      <c r="X442" s="2" t="str">
        <f>VLOOKUP(D442,Entity_types!A:F,6,FALSE)</f>
        <v>bf4d83f9-5064-4958-af6e-e4c21b2e4880</v>
      </c>
      <c r="Z442" s="4">
        <f t="shared" si="12"/>
        <v>1</v>
      </c>
      <c r="AA442" s="4">
        <f t="shared" si="13"/>
        <v>1</v>
      </c>
    </row>
    <row r="443" spans="1:27" ht="12.75" x14ac:dyDescent="0.2">
      <c r="A443" s="1">
        <v>44346.847804456018</v>
      </c>
      <c r="B443" s="2" t="s">
        <v>3472</v>
      </c>
      <c r="C443" s="4" t="s">
        <v>21740</v>
      </c>
      <c r="D443" s="2" t="s">
        <v>1166</v>
      </c>
      <c r="F443" s="3" t="s">
        <v>3473</v>
      </c>
      <c r="G443" s="4" t="s">
        <v>8147</v>
      </c>
      <c r="H443" s="2" t="s">
        <v>3474</v>
      </c>
      <c r="N443" s="2" t="s">
        <v>76</v>
      </c>
      <c r="P443" s="2" t="s">
        <v>3475</v>
      </c>
      <c r="R443" s="4"/>
      <c r="S443" s="2">
        <v>1290</v>
      </c>
      <c r="T443" s="2" t="s">
        <v>3464</v>
      </c>
      <c r="U443" s="2" t="s">
        <v>3477</v>
      </c>
      <c r="V443" s="2" t="s">
        <v>56</v>
      </c>
      <c r="W443" s="2" t="str">
        <f>VLOOKUP(  G443, Countries!A:H,8,FALSE)</f>
        <v>94279771-0dd8-44b8-955b-275714b1489b</v>
      </c>
      <c r="X443" s="2" t="str">
        <f>VLOOKUP(D443,Entity_types!A:F,6,FALSE)</f>
        <v>ba538574-e93f-4ce8-a780-667b61fc970a</v>
      </c>
      <c r="Z443" s="4">
        <f t="shared" si="12"/>
        <v>1</v>
      </c>
      <c r="AA443" s="4">
        <f t="shared" si="13"/>
        <v>1</v>
      </c>
    </row>
    <row r="444" spans="1:27" ht="12.75" x14ac:dyDescent="0.2">
      <c r="A444" s="1">
        <v>44346.847837060181</v>
      </c>
      <c r="B444" s="2" t="s">
        <v>3478</v>
      </c>
      <c r="C444" s="4" t="s">
        <v>21740</v>
      </c>
      <c r="D444" s="2" t="s">
        <v>89</v>
      </c>
      <c r="E444" s="4" t="b">
        <v>1</v>
      </c>
      <c r="F444" s="3" t="s">
        <v>3479</v>
      </c>
      <c r="G444" s="4" t="s">
        <v>8147</v>
      </c>
      <c r="H444" s="2" t="s">
        <v>3480</v>
      </c>
      <c r="N444" s="2" t="s">
        <v>3481</v>
      </c>
      <c r="P444" s="2" t="s">
        <v>3482</v>
      </c>
      <c r="R444" s="4"/>
      <c r="S444" s="2">
        <v>1936</v>
      </c>
      <c r="T444" s="2" t="s">
        <v>3470</v>
      </c>
      <c r="U444" s="2" t="s">
        <v>3484</v>
      </c>
      <c r="V444" s="2" t="s">
        <v>56</v>
      </c>
      <c r="W444" s="2" t="str">
        <f>VLOOKUP(  G444, Countries!A:H,8,FALSE)</f>
        <v>94279771-0dd8-44b8-955b-275714b1489b</v>
      </c>
      <c r="X444" s="2" t="str">
        <f>VLOOKUP(D444,Entity_types!A:F,6,FALSE)</f>
        <v>bf4d83f9-5064-4958-af6e-e4c21b2e4880</v>
      </c>
      <c r="Z444" s="4">
        <f t="shared" si="12"/>
        <v>1</v>
      </c>
      <c r="AA444" s="4">
        <f t="shared" si="13"/>
        <v>1</v>
      </c>
    </row>
    <row r="445" spans="1:27" ht="12.75" x14ac:dyDescent="0.2">
      <c r="A445" s="1">
        <v>44346.847872094906</v>
      </c>
      <c r="B445" s="2" t="s">
        <v>3485</v>
      </c>
      <c r="C445" s="4" t="s">
        <v>21740</v>
      </c>
      <c r="D445" s="2" t="s">
        <v>1166</v>
      </c>
      <c r="F445" s="3" t="s">
        <v>3486</v>
      </c>
      <c r="G445" s="4" t="s">
        <v>8147</v>
      </c>
      <c r="H445" s="2" t="s">
        <v>3487</v>
      </c>
      <c r="N445" s="2" t="s">
        <v>76</v>
      </c>
      <c r="P445" s="2" t="s">
        <v>3488</v>
      </c>
      <c r="R445" s="4"/>
      <c r="S445" s="2">
        <v>1313</v>
      </c>
      <c r="T445" s="2" t="s">
        <v>3476</v>
      </c>
      <c r="U445" s="2" t="s">
        <v>3490</v>
      </c>
      <c r="V445" s="2" t="s">
        <v>56</v>
      </c>
      <c r="W445" s="2" t="str">
        <f>VLOOKUP(  G445, Countries!A:H,8,FALSE)</f>
        <v>94279771-0dd8-44b8-955b-275714b1489b</v>
      </c>
      <c r="X445" s="2" t="str">
        <f>VLOOKUP(D445,Entity_types!A:F,6,FALSE)</f>
        <v>ba538574-e93f-4ce8-a780-667b61fc970a</v>
      </c>
      <c r="Z445" s="4">
        <f t="shared" si="12"/>
        <v>1</v>
      </c>
      <c r="AA445" s="4">
        <f t="shared" si="13"/>
        <v>1</v>
      </c>
    </row>
    <row r="446" spans="1:27" ht="12.75" x14ac:dyDescent="0.2">
      <c r="A446" s="1">
        <v>44346.847910138888</v>
      </c>
      <c r="B446" s="2" t="s">
        <v>3491</v>
      </c>
      <c r="C446" s="4" t="s">
        <v>21740</v>
      </c>
      <c r="D446" s="2" t="s">
        <v>1166</v>
      </c>
      <c r="F446" s="3" t="s">
        <v>3492</v>
      </c>
      <c r="G446" s="4" t="s">
        <v>8147</v>
      </c>
      <c r="H446" s="2" t="s">
        <v>3493</v>
      </c>
      <c r="N446" s="2" t="s">
        <v>76</v>
      </c>
      <c r="P446" s="2" t="s">
        <v>3494</v>
      </c>
      <c r="R446" s="4"/>
      <c r="T446" s="2" t="s">
        <v>3483</v>
      </c>
      <c r="U446" s="2" t="s">
        <v>3496</v>
      </c>
      <c r="V446" s="2" t="s">
        <v>56</v>
      </c>
      <c r="W446" s="2" t="str">
        <f>VLOOKUP(  G446, Countries!A:H,8,FALSE)</f>
        <v>94279771-0dd8-44b8-955b-275714b1489b</v>
      </c>
      <c r="X446" s="2" t="str">
        <f>VLOOKUP(D446,Entity_types!A:F,6,FALSE)</f>
        <v>ba538574-e93f-4ce8-a780-667b61fc970a</v>
      </c>
      <c r="Z446" s="4">
        <f t="shared" si="12"/>
        <v>1</v>
      </c>
      <c r="AA446" s="4">
        <f t="shared" si="13"/>
        <v>2</v>
      </c>
    </row>
    <row r="447" spans="1:27" ht="12.75" x14ac:dyDescent="0.2">
      <c r="A447" s="1">
        <v>44346.847942361113</v>
      </c>
      <c r="B447" s="2" t="s">
        <v>3497</v>
      </c>
      <c r="C447" s="4" t="s">
        <v>21740</v>
      </c>
      <c r="D447" s="2" t="s">
        <v>1166</v>
      </c>
      <c r="F447" s="3" t="s">
        <v>3498</v>
      </c>
      <c r="G447" s="4" t="s">
        <v>8147</v>
      </c>
      <c r="H447" s="2" t="s">
        <v>3499</v>
      </c>
      <c r="N447" s="2" t="s">
        <v>3500</v>
      </c>
      <c r="P447" s="2" t="s">
        <v>3501</v>
      </c>
      <c r="R447" s="4"/>
      <c r="S447" s="2">
        <v>1054</v>
      </c>
      <c r="T447" s="2" t="s">
        <v>3489</v>
      </c>
      <c r="U447" s="2" t="s">
        <v>3503</v>
      </c>
      <c r="V447" s="2" t="s">
        <v>56</v>
      </c>
      <c r="W447" s="2" t="str">
        <f>VLOOKUP(  G447, Countries!A:H,8,FALSE)</f>
        <v>94279771-0dd8-44b8-955b-275714b1489b</v>
      </c>
      <c r="X447" s="2" t="str">
        <f>VLOOKUP(D447,Entity_types!A:F,6,FALSE)</f>
        <v>ba538574-e93f-4ce8-a780-667b61fc970a</v>
      </c>
      <c r="Z447" s="4">
        <f t="shared" si="12"/>
        <v>1</v>
      </c>
      <c r="AA447" s="4">
        <f t="shared" si="13"/>
        <v>1</v>
      </c>
    </row>
    <row r="448" spans="1:27" ht="12.75" x14ac:dyDescent="0.2">
      <c r="A448" s="1">
        <v>44346.847984918983</v>
      </c>
      <c r="B448" s="2" t="s">
        <v>3504</v>
      </c>
      <c r="C448" s="4" t="s">
        <v>21740</v>
      </c>
      <c r="D448" s="2" t="s">
        <v>1166</v>
      </c>
      <c r="F448" s="3" t="s">
        <v>3505</v>
      </c>
      <c r="G448" s="4" t="s">
        <v>8147</v>
      </c>
      <c r="H448" s="2" t="s">
        <v>3506</v>
      </c>
      <c r="N448" s="2" t="s">
        <v>3507</v>
      </c>
      <c r="P448" s="2" t="s">
        <v>3508</v>
      </c>
      <c r="R448" s="4"/>
      <c r="S448" s="2">
        <v>1192</v>
      </c>
      <c r="T448" s="2" t="s">
        <v>3495</v>
      </c>
      <c r="U448" s="2" t="s">
        <v>3510</v>
      </c>
      <c r="V448" s="2" t="s">
        <v>56</v>
      </c>
      <c r="W448" s="2" t="str">
        <f>VLOOKUP(  G448, Countries!A:H,8,FALSE)</f>
        <v>94279771-0dd8-44b8-955b-275714b1489b</v>
      </c>
      <c r="X448" s="2" t="str">
        <f>VLOOKUP(D448,Entity_types!A:F,6,FALSE)</f>
        <v>ba538574-e93f-4ce8-a780-667b61fc970a</v>
      </c>
      <c r="Z448" s="4">
        <f t="shared" si="12"/>
        <v>1</v>
      </c>
      <c r="AA448" s="4">
        <f t="shared" si="13"/>
        <v>1</v>
      </c>
    </row>
    <row r="449" spans="1:27" ht="12.75" x14ac:dyDescent="0.2">
      <c r="A449" s="1">
        <v>44346.848022152779</v>
      </c>
      <c r="B449" s="2" t="s">
        <v>3511</v>
      </c>
      <c r="C449" s="4" t="s">
        <v>21740</v>
      </c>
      <c r="D449" s="2" t="s">
        <v>1166</v>
      </c>
      <c r="F449" s="3" t="s">
        <v>3512</v>
      </c>
      <c r="G449" s="4" t="s">
        <v>8147</v>
      </c>
      <c r="H449" s="2" t="s">
        <v>3513</v>
      </c>
      <c r="N449" s="2" t="s">
        <v>76</v>
      </c>
      <c r="P449" s="2" t="s">
        <v>3514</v>
      </c>
      <c r="R449" s="4"/>
      <c r="S449" s="2">
        <v>1354</v>
      </c>
      <c r="T449" s="2" t="s">
        <v>3502</v>
      </c>
      <c r="U449" s="2" t="s">
        <v>3516</v>
      </c>
      <c r="V449" s="2" t="s">
        <v>56</v>
      </c>
      <c r="W449" s="2" t="str">
        <f>VLOOKUP(  G449, Countries!A:H,8,FALSE)</f>
        <v>94279771-0dd8-44b8-955b-275714b1489b</v>
      </c>
      <c r="X449" s="2" t="str">
        <f>VLOOKUP(D449,Entity_types!A:F,6,FALSE)</f>
        <v>ba538574-e93f-4ce8-a780-667b61fc970a</v>
      </c>
      <c r="Z449" s="4">
        <f t="shared" si="12"/>
        <v>1</v>
      </c>
      <c r="AA449" s="4">
        <f t="shared" si="13"/>
        <v>1</v>
      </c>
    </row>
    <row r="450" spans="1:27" ht="12.75" x14ac:dyDescent="0.2">
      <c r="A450" s="1">
        <v>44346.850868541667</v>
      </c>
      <c r="B450" s="2" t="s">
        <v>3517</v>
      </c>
      <c r="C450" s="4" t="s">
        <v>21740</v>
      </c>
      <c r="D450" s="2" t="s">
        <v>1166</v>
      </c>
      <c r="F450" s="3" t="s">
        <v>3518</v>
      </c>
      <c r="G450" s="4" t="s">
        <v>8147</v>
      </c>
      <c r="H450" s="2" t="s">
        <v>3519</v>
      </c>
      <c r="N450" s="2" t="s">
        <v>3520</v>
      </c>
      <c r="P450" s="2" t="s">
        <v>3521</v>
      </c>
      <c r="R450" s="4"/>
      <c r="S450" s="2">
        <v>1091</v>
      </c>
      <c r="T450" s="2" t="s">
        <v>3509</v>
      </c>
      <c r="U450" s="2" t="s">
        <v>3523</v>
      </c>
      <c r="V450" s="2" t="s">
        <v>56</v>
      </c>
      <c r="W450" s="2" t="str">
        <f>VLOOKUP(  G450, Countries!A:H,8,FALSE)</f>
        <v>94279771-0dd8-44b8-955b-275714b1489b</v>
      </c>
      <c r="X450" s="2" t="str">
        <f>VLOOKUP(D450,Entity_types!A:F,6,FALSE)</f>
        <v>ba538574-e93f-4ce8-a780-667b61fc970a</v>
      </c>
      <c r="Z450" s="4">
        <f t="shared" ref="Z450:Z513" si="14">COUNTIFS(F:F,F450)</f>
        <v>1</v>
      </c>
      <c r="AA450" s="4">
        <f t="shared" ref="AA450:AA513" si="15">COUNTIFS(B:B,B450)</f>
        <v>1</v>
      </c>
    </row>
    <row r="451" spans="1:27" ht="12.75" x14ac:dyDescent="0.2">
      <c r="A451" s="1">
        <v>44346.850890891204</v>
      </c>
      <c r="B451" s="2" t="s">
        <v>3524</v>
      </c>
      <c r="C451" s="4" t="s">
        <v>21740</v>
      </c>
      <c r="D451" s="2" t="s">
        <v>1166</v>
      </c>
      <c r="F451" s="3" t="s">
        <v>3525</v>
      </c>
      <c r="G451" s="4" t="s">
        <v>8147</v>
      </c>
      <c r="H451" s="2" t="s">
        <v>3526</v>
      </c>
      <c r="N451" s="2" t="s">
        <v>76</v>
      </c>
      <c r="P451" s="2" t="s">
        <v>3527</v>
      </c>
      <c r="R451" s="4"/>
      <c r="S451" s="2">
        <v>1159</v>
      </c>
      <c r="T451" s="2" t="s">
        <v>3515</v>
      </c>
      <c r="U451" s="2" t="s">
        <v>3529</v>
      </c>
      <c r="V451" s="2" t="s">
        <v>56</v>
      </c>
      <c r="W451" s="2" t="str">
        <f>VLOOKUP(  G451, Countries!A:H,8,FALSE)</f>
        <v>94279771-0dd8-44b8-955b-275714b1489b</v>
      </c>
      <c r="X451" s="2" t="str">
        <f>VLOOKUP(D451,Entity_types!A:F,6,FALSE)</f>
        <v>ba538574-e93f-4ce8-a780-667b61fc970a</v>
      </c>
      <c r="Z451" s="4">
        <f t="shared" si="14"/>
        <v>1</v>
      </c>
      <c r="AA451" s="4">
        <f t="shared" si="15"/>
        <v>1</v>
      </c>
    </row>
    <row r="452" spans="1:27" ht="12.75" x14ac:dyDescent="0.2">
      <c r="A452" s="1">
        <v>44346.850912870374</v>
      </c>
      <c r="B452" s="2" t="s">
        <v>3530</v>
      </c>
      <c r="C452" s="4" t="s">
        <v>21740</v>
      </c>
      <c r="D452" s="2" t="s">
        <v>1166</v>
      </c>
      <c r="F452" s="3" t="s">
        <v>3531</v>
      </c>
      <c r="G452" s="4" t="s">
        <v>8147</v>
      </c>
      <c r="H452" s="2" t="s">
        <v>3532</v>
      </c>
      <c r="N452" s="2" t="s">
        <v>76</v>
      </c>
      <c r="P452" s="2" t="s">
        <v>3533</v>
      </c>
      <c r="R452" s="4"/>
      <c r="S452" s="2">
        <v>1160</v>
      </c>
      <c r="T452" s="2" t="s">
        <v>3522</v>
      </c>
      <c r="U452" s="2" t="s">
        <v>3535</v>
      </c>
      <c r="V452" s="2" t="s">
        <v>56</v>
      </c>
      <c r="W452" s="2" t="str">
        <f>VLOOKUP(  G452, Countries!A:H,8,FALSE)</f>
        <v>94279771-0dd8-44b8-955b-275714b1489b</v>
      </c>
      <c r="X452" s="2" t="str">
        <f>VLOOKUP(D452,Entity_types!A:F,6,FALSE)</f>
        <v>ba538574-e93f-4ce8-a780-667b61fc970a</v>
      </c>
      <c r="Z452" s="4">
        <f t="shared" si="14"/>
        <v>1</v>
      </c>
      <c r="AA452" s="4">
        <f t="shared" si="15"/>
        <v>1</v>
      </c>
    </row>
    <row r="453" spans="1:27" ht="12.75" x14ac:dyDescent="0.2">
      <c r="A453" s="1">
        <v>44346.850933923612</v>
      </c>
      <c r="B453" s="2" t="s">
        <v>3536</v>
      </c>
      <c r="C453" s="4" t="s">
        <v>21740</v>
      </c>
      <c r="D453" s="2" t="s">
        <v>1166</v>
      </c>
      <c r="F453" s="3" t="s">
        <v>3537</v>
      </c>
      <c r="G453" s="4" t="s">
        <v>8147</v>
      </c>
      <c r="H453" s="2" t="s">
        <v>3538</v>
      </c>
      <c r="N453" s="2" t="s">
        <v>76</v>
      </c>
      <c r="P453" s="2" t="s">
        <v>3539</v>
      </c>
      <c r="R453" s="4"/>
      <c r="S453" s="2">
        <v>1088</v>
      </c>
      <c r="T453" s="2" t="s">
        <v>3528</v>
      </c>
      <c r="U453" s="2" t="s">
        <v>3541</v>
      </c>
      <c r="V453" s="2" t="s">
        <v>56</v>
      </c>
      <c r="W453" s="2" t="str">
        <f>VLOOKUP(  G453, Countries!A:H,8,FALSE)</f>
        <v>94279771-0dd8-44b8-955b-275714b1489b</v>
      </c>
      <c r="X453" s="2" t="str">
        <f>VLOOKUP(D453,Entity_types!A:F,6,FALSE)</f>
        <v>ba538574-e93f-4ce8-a780-667b61fc970a</v>
      </c>
      <c r="Z453" s="4">
        <f t="shared" si="14"/>
        <v>1</v>
      </c>
      <c r="AA453" s="4">
        <f t="shared" si="15"/>
        <v>1</v>
      </c>
    </row>
    <row r="454" spans="1:27" ht="12.75" x14ac:dyDescent="0.2">
      <c r="A454" s="1">
        <v>44346.850956168986</v>
      </c>
      <c r="B454" s="2" t="s">
        <v>3542</v>
      </c>
      <c r="C454" s="4" t="s">
        <v>21740</v>
      </c>
      <c r="D454" s="2" t="s">
        <v>1166</v>
      </c>
      <c r="F454" s="3" t="s">
        <v>3543</v>
      </c>
      <c r="G454" s="4" t="s">
        <v>8147</v>
      </c>
      <c r="H454" s="2" t="s">
        <v>3544</v>
      </c>
      <c r="N454" s="2" t="s">
        <v>76</v>
      </c>
      <c r="P454" s="2" t="s">
        <v>3545</v>
      </c>
      <c r="R454" s="4"/>
      <c r="S454" s="2">
        <v>1067</v>
      </c>
      <c r="T454" s="2" t="s">
        <v>3534</v>
      </c>
      <c r="U454" s="2" t="s">
        <v>3547</v>
      </c>
      <c r="V454" s="2" t="s">
        <v>56</v>
      </c>
      <c r="W454" s="2" t="str">
        <f>VLOOKUP(  G454, Countries!A:H,8,FALSE)</f>
        <v>94279771-0dd8-44b8-955b-275714b1489b</v>
      </c>
      <c r="X454" s="2" t="str">
        <f>VLOOKUP(D454,Entity_types!A:F,6,FALSE)</f>
        <v>ba538574-e93f-4ce8-a780-667b61fc970a</v>
      </c>
      <c r="Z454" s="4">
        <f t="shared" si="14"/>
        <v>1</v>
      </c>
      <c r="AA454" s="4">
        <f t="shared" si="15"/>
        <v>1</v>
      </c>
    </row>
    <row r="455" spans="1:27" ht="12.75" x14ac:dyDescent="0.2">
      <c r="A455" s="1">
        <v>44346.850978298608</v>
      </c>
      <c r="B455" s="2" t="s">
        <v>3548</v>
      </c>
      <c r="C455" s="4" t="s">
        <v>21740</v>
      </c>
      <c r="D455" s="2" t="s">
        <v>1166</v>
      </c>
      <c r="F455" s="3" t="s">
        <v>3549</v>
      </c>
      <c r="G455" s="4" t="s">
        <v>8147</v>
      </c>
      <c r="H455" s="2" t="s">
        <v>3550</v>
      </c>
      <c r="N455" s="2" t="s">
        <v>76</v>
      </c>
      <c r="P455" s="2" t="s">
        <v>3551</v>
      </c>
      <c r="R455" s="4"/>
      <c r="S455" s="2">
        <v>1033</v>
      </c>
      <c r="T455" s="2" t="s">
        <v>3540</v>
      </c>
      <c r="U455" s="2" t="s">
        <v>3553</v>
      </c>
      <c r="V455" s="2" t="s">
        <v>56</v>
      </c>
      <c r="W455" s="2" t="str">
        <f>VLOOKUP(  G455, Countries!A:H,8,FALSE)</f>
        <v>94279771-0dd8-44b8-955b-275714b1489b</v>
      </c>
      <c r="X455" s="2" t="str">
        <f>VLOOKUP(D455,Entity_types!A:F,6,FALSE)</f>
        <v>ba538574-e93f-4ce8-a780-667b61fc970a</v>
      </c>
      <c r="Z455" s="4">
        <f t="shared" si="14"/>
        <v>1</v>
      </c>
      <c r="AA455" s="4">
        <f t="shared" si="15"/>
        <v>1</v>
      </c>
    </row>
    <row r="456" spans="1:27" ht="12.75" x14ac:dyDescent="0.2">
      <c r="A456" s="1">
        <v>44346.85100008102</v>
      </c>
      <c r="B456" s="2" t="s">
        <v>3554</v>
      </c>
      <c r="C456" s="4" t="s">
        <v>21740</v>
      </c>
      <c r="D456" s="2" t="s">
        <v>1166</v>
      </c>
      <c r="F456" s="3" t="s">
        <v>3555</v>
      </c>
      <c r="G456" s="4" t="s">
        <v>8147</v>
      </c>
      <c r="H456" s="2" t="s">
        <v>3556</v>
      </c>
      <c r="N456" s="2" t="s">
        <v>76</v>
      </c>
      <c r="P456" s="2" t="s">
        <v>3557</v>
      </c>
      <c r="R456" s="4"/>
      <c r="S456" s="2">
        <v>617</v>
      </c>
      <c r="T456" s="2" t="s">
        <v>3546</v>
      </c>
      <c r="U456" s="2" t="s">
        <v>3559</v>
      </c>
      <c r="V456" s="2" t="s">
        <v>56</v>
      </c>
      <c r="W456" s="2" t="str">
        <f>VLOOKUP(  G456, Countries!A:H,8,FALSE)</f>
        <v>94279771-0dd8-44b8-955b-275714b1489b</v>
      </c>
      <c r="X456" s="2" t="str">
        <f>VLOOKUP(D456,Entity_types!A:F,6,FALSE)</f>
        <v>ba538574-e93f-4ce8-a780-667b61fc970a</v>
      </c>
      <c r="Z456" s="4">
        <f t="shared" si="14"/>
        <v>1</v>
      </c>
      <c r="AA456" s="4">
        <f t="shared" si="15"/>
        <v>1</v>
      </c>
    </row>
    <row r="457" spans="1:27" ht="12.75" x14ac:dyDescent="0.2">
      <c r="A457" s="1">
        <v>44346.851023946758</v>
      </c>
      <c r="B457" s="2" t="s">
        <v>3560</v>
      </c>
      <c r="C457" s="4" t="s">
        <v>21740</v>
      </c>
      <c r="D457" s="2" t="s">
        <v>1166</v>
      </c>
      <c r="F457" s="3" t="s">
        <v>3561</v>
      </c>
      <c r="G457" s="4" t="s">
        <v>8147</v>
      </c>
      <c r="H457" s="2" t="s">
        <v>3562</v>
      </c>
      <c r="N457" s="2" t="s">
        <v>3563</v>
      </c>
      <c r="P457" s="2" t="s">
        <v>3564</v>
      </c>
      <c r="R457" s="4"/>
      <c r="S457" s="2">
        <v>826</v>
      </c>
      <c r="T457" s="2" t="s">
        <v>3552</v>
      </c>
      <c r="U457" s="2" t="s">
        <v>3566</v>
      </c>
      <c r="V457" s="2" t="s">
        <v>56</v>
      </c>
      <c r="W457" s="2" t="str">
        <f>VLOOKUP(  G457, Countries!A:H,8,FALSE)</f>
        <v>94279771-0dd8-44b8-955b-275714b1489b</v>
      </c>
      <c r="X457" s="2" t="str">
        <f>VLOOKUP(D457,Entity_types!A:F,6,FALSE)</f>
        <v>ba538574-e93f-4ce8-a780-667b61fc970a</v>
      </c>
      <c r="Z457" s="4">
        <f t="shared" si="14"/>
        <v>1</v>
      </c>
      <c r="AA457" s="4">
        <f t="shared" si="15"/>
        <v>1</v>
      </c>
    </row>
    <row r="458" spans="1:27" ht="12.75" x14ac:dyDescent="0.2">
      <c r="A458" s="1">
        <v>44346.851045474541</v>
      </c>
      <c r="B458" s="2" t="s">
        <v>3567</v>
      </c>
      <c r="C458" s="4" t="s">
        <v>21740</v>
      </c>
      <c r="D458" s="2" t="s">
        <v>1166</v>
      </c>
      <c r="F458" s="3" t="s">
        <v>3568</v>
      </c>
      <c r="G458" s="4" t="s">
        <v>8147</v>
      </c>
      <c r="H458" s="2" t="s">
        <v>3569</v>
      </c>
      <c r="N458" s="2" t="s">
        <v>3570</v>
      </c>
      <c r="P458" s="2" t="s">
        <v>3571</v>
      </c>
      <c r="R458" s="4"/>
      <c r="S458" s="2">
        <v>936</v>
      </c>
      <c r="T458" s="2" t="s">
        <v>3558</v>
      </c>
      <c r="U458" s="2" t="s">
        <v>3573</v>
      </c>
      <c r="V458" s="2" t="s">
        <v>56</v>
      </c>
      <c r="W458" s="2" t="str">
        <f>VLOOKUP(  G458, Countries!A:H,8,FALSE)</f>
        <v>94279771-0dd8-44b8-955b-275714b1489b</v>
      </c>
      <c r="X458" s="2" t="str">
        <f>VLOOKUP(D458,Entity_types!A:F,6,FALSE)</f>
        <v>ba538574-e93f-4ce8-a780-667b61fc970a</v>
      </c>
      <c r="Z458" s="4">
        <f t="shared" si="14"/>
        <v>1</v>
      </c>
      <c r="AA458" s="4">
        <f t="shared" si="15"/>
        <v>1</v>
      </c>
    </row>
    <row r="459" spans="1:27" ht="12.75" x14ac:dyDescent="0.2">
      <c r="A459" s="1">
        <v>44346.851066597221</v>
      </c>
      <c r="B459" s="2" t="s">
        <v>3574</v>
      </c>
      <c r="C459" s="4" t="s">
        <v>21740</v>
      </c>
      <c r="D459" s="2" t="s">
        <v>1166</v>
      </c>
      <c r="F459" s="3" t="s">
        <v>3575</v>
      </c>
      <c r="G459" s="4" t="s">
        <v>8147</v>
      </c>
      <c r="H459" s="2" t="s">
        <v>3576</v>
      </c>
      <c r="N459" s="2" t="s">
        <v>76</v>
      </c>
      <c r="P459" s="2" t="s">
        <v>3577</v>
      </c>
      <c r="R459" s="4"/>
      <c r="S459" s="2">
        <v>963</v>
      </c>
      <c r="T459" s="2" t="s">
        <v>3565</v>
      </c>
      <c r="U459" s="2" t="s">
        <v>3579</v>
      </c>
      <c r="V459" s="2" t="s">
        <v>56</v>
      </c>
      <c r="W459" s="2" t="str">
        <f>VLOOKUP(  G459, Countries!A:H,8,FALSE)</f>
        <v>94279771-0dd8-44b8-955b-275714b1489b</v>
      </c>
      <c r="X459" s="2" t="str">
        <f>VLOOKUP(D459,Entity_types!A:F,6,FALSE)</f>
        <v>ba538574-e93f-4ce8-a780-667b61fc970a</v>
      </c>
      <c r="Z459" s="4">
        <f t="shared" si="14"/>
        <v>1</v>
      </c>
      <c r="AA459" s="4">
        <f t="shared" si="15"/>
        <v>1</v>
      </c>
    </row>
    <row r="460" spans="1:27" ht="12.75" x14ac:dyDescent="0.2">
      <c r="A460" s="1">
        <v>44346.851088495372</v>
      </c>
      <c r="B460" s="2" t="s">
        <v>3580</v>
      </c>
      <c r="C460" s="4" t="s">
        <v>21740</v>
      </c>
      <c r="D460" s="2" t="s">
        <v>1166</v>
      </c>
      <c r="F460" s="3" t="s">
        <v>3581</v>
      </c>
      <c r="G460" s="4" t="s">
        <v>8147</v>
      </c>
      <c r="H460" s="2" t="s">
        <v>3582</v>
      </c>
      <c r="N460" s="2" t="s">
        <v>3583</v>
      </c>
      <c r="P460" s="2" t="s">
        <v>3584</v>
      </c>
      <c r="R460" s="4"/>
      <c r="S460" s="2">
        <v>911</v>
      </c>
      <c r="T460" s="2" t="s">
        <v>3572</v>
      </c>
      <c r="U460" s="2" t="s">
        <v>3586</v>
      </c>
      <c r="V460" s="2" t="s">
        <v>56</v>
      </c>
      <c r="W460" s="2" t="str">
        <f>VLOOKUP(  G460, Countries!A:H,8,FALSE)</f>
        <v>94279771-0dd8-44b8-955b-275714b1489b</v>
      </c>
      <c r="X460" s="2" t="str">
        <f>VLOOKUP(D460,Entity_types!A:F,6,FALSE)</f>
        <v>ba538574-e93f-4ce8-a780-667b61fc970a</v>
      </c>
      <c r="Z460" s="4">
        <f t="shared" si="14"/>
        <v>1</v>
      </c>
      <c r="AA460" s="4">
        <f t="shared" si="15"/>
        <v>1</v>
      </c>
    </row>
    <row r="461" spans="1:27" ht="12.75" x14ac:dyDescent="0.2">
      <c r="A461" s="1">
        <v>44346.851110254633</v>
      </c>
      <c r="B461" s="2" t="s">
        <v>3587</v>
      </c>
      <c r="C461" s="4" t="s">
        <v>21740</v>
      </c>
      <c r="D461" s="2" t="s">
        <v>1166</v>
      </c>
      <c r="F461" s="3" t="s">
        <v>3588</v>
      </c>
      <c r="G461" s="4" t="s">
        <v>8147</v>
      </c>
      <c r="H461" s="2" t="s">
        <v>3589</v>
      </c>
      <c r="N461" s="2" t="s">
        <v>76</v>
      </c>
      <c r="P461" s="2" t="s">
        <v>3590</v>
      </c>
      <c r="R461" s="4"/>
      <c r="S461" s="2">
        <v>890</v>
      </c>
      <c r="T461" s="2" t="s">
        <v>3578</v>
      </c>
      <c r="U461" s="2" t="s">
        <v>3592</v>
      </c>
      <c r="V461" s="2" t="s">
        <v>56</v>
      </c>
      <c r="W461" s="2" t="str">
        <f>VLOOKUP(  G461, Countries!A:H,8,FALSE)</f>
        <v>94279771-0dd8-44b8-955b-275714b1489b</v>
      </c>
      <c r="X461" s="2" t="str">
        <f>VLOOKUP(D461,Entity_types!A:F,6,FALSE)</f>
        <v>ba538574-e93f-4ce8-a780-667b61fc970a</v>
      </c>
      <c r="Z461" s="4">
        <f t="shared" si="14"/>
        <v>1</v>
      </c>
      <c r="AA461" s="4">
        <f t="shared" si="15"/>
        <v>1</v>
      </c>
    </row>
    <row r="462" spans="1:27" ht="12.75" x14ac:dyDescent="0.2">
      <c r="A462" s="1">
        <v>44346.851131967589</v>
      </c>
      <c r="B462" s="2" t="s">
        <v>3593</v>
      </c>
      <c r="C462" s="4" t="s">
        <v>21740</v>
      </c>
      <c r="D462" s="2" t="s">
        <v>1166</v>
      </c>
      <c r="F462" s="3" t="s">
        <v>3594</v>
      </c>
      <c r="G462" s="4" t="s">
        <v>8147</v>
      </c>
      <c r="H462" s="2" t="s">
        <v>3595</v>
      </c>
      <c r="N462" s="2" t="s">
        <v>76</v>
      </c>
      <c r="P462" s="2" t="s">
        <v>3596</v>
      </c>
      <c r="R462" s="4"/>
      <c r="S462" s="2">
        <v>926</v>
      </c>
      <c r="T462" s="2" t="s">
        <v>3585</v>
      </c>
      <c r="U462" s="2" t="s">
        <v>3598</v>
      </c>
      <c r="V462" s="2" t="s">
        <v>56</v>
      </c>
      <c r="W462" s="2" t="str">
        <f>VLOOKUP(  G462, Countries!A:H,8,FALSE)</f>
        <v>94279771-0dd8-44b8-955b-275714b1489b</v>
      </c>
      <c r="X462" s="2" t="str">
        <f>VLOOKUP(D462,Entity_types!A:F,6,FALSE)</f>
        <v>ba538574-e93f-4ce8-a780-667b61fc970a</v>
      </c>
      <c r="Z462" s="4">
        <f t="shared" si="14"/>
        <v>1</v>
      </c>
      <c r="AA462" s="4">
        <f t="shared" si="15"/>
        <v>1</v>
      </c>
    </row>
    <row r="463" spans="1:27" ht="12.75" x14ac:dyDescent="0.2">
      <c r="A463" s="1">
        <v>44346.851153518517</v>
      </c>
      <c r="B463" s="2" t="s">
        <v>3599</v>
      </c>
      <c r="C463" s="4" t="s">
        <v>21741</v>
      </c>
      <c r="D463" s="2" t="s">
        <v>1166</v>
      </c>
      <c r="F463" s="3" t="s">
        <v>3600</v>
      </c>
      <c r="G463" s="4" t="s">
        <v>8147</v>
      </c>
      <c r="H463" s="2" t="s">
        <v>3601</v>
      </c>
      <c r="N463" s="2" t="s">
        <v>76</v>
      </c>
      <c r="P463" s="2" t="s">
        <v>3602</v>
      </c>
      <c r="R463" s="4"/>
      <c r="S463" s="2">
        <v>931</v>
      </c>
      <c r="T463" s="2" t="s">
        <v>3591</v>
      </c>
      <c r="U463" s="2" t="s">
        <v>3604</v>
      </c>
      <c r="V463" s="2" t="s">
        <v>56</v>
      </c>
      <c r="W463" s="2" t="str">
        <f>VLOOKUP(  G463, Countries!A:H,8,FALSE)</f>
        <v>94279771-0dd8-44b8-955b-275714b1489b</v>
      </c>
      <c r="X463" s="2" t="str">
        <f>VLOOKUP(D463,Entity_types!A:F,6,FALSE)</f>
        <v>ba538574-e93f-4ce8-a780-667b61fc970a</v>
      </c>
      <c r="Z463" s="4">
        <f t="shared" si="14"/>
        <v>1</v>
      </c>
      <c r="AA463" s="4">
        <f t="shared" si="15"/>
        <v>1</v>
      </c>
    </row>
    <row r="464" spans="1:27" ht="12.75" x14ac:dyDescent="0.2">
      <c r="A464" s="1">
        <v>44346.851176215278</v>
      </c>
      <c r="B464" s="2" t="s">
        <v>3605</v>
      </c>
      <c r="C464" s="4" t="s">
        <v>21741</v>
      </c>
      <c r="D464" s="2" t="s">
        <v>1166</v>
      </c>
      <c r="F464" s="3" t="s">
        <v>3606</v>
      </c>
      <c r="G464" s="4" t="s">
        <v>8147</v>
      </c>
      <c r="H464" s="2" t="s">
        <v>3607</v>
      </c>
      <c r="N464" s="2" t="s">
        <v>76</v>
      </c>
      <c r="P464" s="2" t="s">
        <v>3608</v>
      </c>
      <c r="R464" s="4"/>
      <c r="S464" s="2">
        <v>840</v>
      </c>
      <c r="T464" s="2" t="s">
        <v>3597</v>
      </c>
      <c r="U464" s="2" t="s">
        <v>3610</v>
      </c>
      <c r="V464" s="2" t="s">
        <v>56</v>
      </c>
      <c r="W464" s="2" t="str">
        <f>VLOOKUP(  G464, Countries!A:H,8,FALSE)</f>
        <v>94279771-0dd8-44b8-955b-275714b1489b</v>
      </c>
      <c r="X464" s="2" t="str">
        <f>VLOOKUP(D464,Entity_types!A:F,6,FALSE)</f>
        <v>ba538574-e93f-4ce8-a780-667b61fc970a</v>
      </c>
      <c r="Z464" s="4">
        <f t="shared" si="14"/>
        <v>1</v>
      </c>
      <c r="AA464" s="4">
        <f t="shared" si="15"/>
        <v>1</v>
      </c>
    </row>
    <row r="465" spans="1:27" ht="12.75" x14ac:dyDescent="0.2">
      <c r="A465" s="1">
        <v>44346.851199039353</v>
      </c>
      <c r="B465" s="2" t="s">
        <v>3611</v>
      </c>
      <c r="C465" s="4" t="s">
        <v>21740</v>
      </c>
      <c r="D465" s="2" t="s">
        <v>1166</v>
      </c>
      <c r="F465" s="3" t="s">
        <v>3612</v>
      </c>
      <c r="G465" s="4" t="s">
        <v>8147</v>
      </c>
      <c r="H465" s="2" t="s">
        <v>3613</v>
      </c>
      <c r="N465" s="2" t="s">
        <v>76</v>
      </c>
      <c r="P465" s="2" t="s">
        <v>3614</v>
      </c>
      <c r="R465" s="4"/>
      <c r="S465" s="2">
        <v>819</v>
      </c>
      <c r="T465" s="2" t="s">
        <v>3603</v>
      </c>
      <c r="U465" s="2" t="s">
        <v>3616</v>
      </c>
      <c r="V465" s="2" t="s">
        <v>56</v>
      </c>
      <c r="W465" s="2" t="str">
        <f>VLOOKUP(  G465, Countries!A:H,8,FALSE)</f>
        <v>94279771-0dd8-44b8-955b-275714b1489b</v>
      </c>
      <c r="X465" s="2" t="str">
        <f>VLOOKUP(D465,Entity_types!A:F,6,FALSE)</f>
        <v>ba538574-e93f-4ce8-a780-667b61fc970a</v>
      </c>
      <c r="Z465" s="4">
        <f t="shared" si="14"/>
        <v>1</v>
      </c>
      <c r="AA465" s="4">
        <f t="shared" si="15"/>
        <v>1</v>
      </c>
    </row>
    <row r="466" spans="1:27" ht="12.75" x14ac:dyDescent="0.2">
      <c r="A466" s="1">
        <v>44346.851222916666</v>
      </c>
      <c r="B466" s="2" t="s">
        <v>3617</v>
      </c>
      <c r="C466" s="4" t="s">
        <v>21740</v>
      </c>
      <c r="D466" s="2" t="s">
        <v>1166</v>
      </c>
      <c r="F466" s="3" t="s">
        <v>3618</v>
      </c>
      <c r="G466" s="4" t="s">
        <v>8147</v>
      </c>
      <c r="H466" s="2" t="s">
        <v>3619</v>
      </c>
      <c r="N466" s="2" t="s">
        <v>76</v>
      </c>
      <c r="P466" s="2" t="s">
        <v>3620</v>
      </c>
      <c r="R466" s="4"/>
      <c r="S466" s="2">
        <v>895</v>
      </c>
      <c r="T466" s="2" t="s">
        <v>3609</v>
      </c>
      <c r="U466" s="2" t="s">
        <v>3622</v>
      </c>
      <c r="V466" s="2" t="s">
        <v>56</v>
      </c>
      <c r="W466" s="2" t="str">
        <f>VLOOKUP(  G466, Countries!A:H,8,FALSE)</f>
        <v>94279771-0dd8-44b8-955b-275714b1489b</v>
      </c>
      <c r="X466" s="2" t="str">
        <f>VLOOKUP(D466,Entity_types!A:F,6,FALSE)</f>
        <v>ba538574-e93f-4ce8-a780-667b61fc970a</v>
      </c>
      <c r="Z466" s="4">
        <f t="shared" si="14"/>
        <v>1</v>
      </c>
      <c r="AA466" s="4">
        <f t="shared" si="15"/>
        <v>1</v>
      </c>
    </row>
    <row r="467" spans="1:27" ht="12.75" x14ac:dyDescent="0.2">
      <c r="A467" s="1">
        <v>44346.851246261576</v>
      </c>
      <c r="B467" s="2" t="s">
        <v>3623</v>
      </c>
      <c r="C467" s="4" t="s">
        <v>21740</v>
      </c>
      <c r="D467" s="2" t="s">
        <v>1166</v>
      </c>
      <c r="F467" s="3" t="s">
        <v>3624</v>
      </c>
      <c r="G467" s="4" t="s">
        <v>8147</v>
      </c>
      <c r="H467" s="2" t="s">
        <v>3625</v>
      </c>
      <c r="N467" s="2" t="s">
        <v>76</v>
      </c>
      <c r="P467" s="2" t="s">
        <v>3626</v>
      </c>
      <c r="R467" s="4"/>
      <c r="S467" s="2">
        <v>867</v>
      </c>
      <c r="T467" s="2" t="s">
        <v>3615</v>
      </c>
      <c r="U467" s="2" t="s">
        <v>3628</v>
      </c>
      <c r="V467" s="2" t="s">
        <v>56</v>
      </c>
      <c r="W467" s="2" t="str">
        <f>VLOOKUP(  G467, Countries!A:H,8,FALSE)</f>
        <v>94279771-0dd8-44b8-955b-275714b1489b</v>
      </c>
      <c r="X467" s="2" t="str">
        <f>VLOOKUP(D467,Entity_types!A:F,6,FALSE)</f>
        <v>ba538574-e93f-4ce8-a780-667b61fc970a</v>
      </c>
      <c r="Z467" s="4">
        <f t="shared" si="14"/>
        <v>1</v>
      </c>
      <c r="AA467" s="4">
        <f t="shared" si="15"/>
        <v>2</v>
      </c>
    </row>
    <row r="468" spans="1:27" ht="12.75" x14ac:dyDescent="0.2">
      <c r="A468" s="1">
        <v>44346.851269918981</v>
      </c>
      <c r="B468" s="2" t="s">
        <v>3629</v>
      </c>
      <c r="C468" s="4" t="s">
        <v>21740</v>
      </c>
      <c r="D468" s="2" t="s">
        <v>1166</v>
      </c>
      <c r="F468" s="3" t="s">
        <v>3630</v>
      </c>
      <c r="G468" s="4" t="s">
        <v>8147</v>
      </c>
      <c r="H468" s="2" t="s">
        <v>3631</v>
      </c>
      <c r="N468" s="2" t="s">
        <v>3632</v>
      </c>
      <c r="P468" s="2" t="s">
        <v>3633</v>
      </c>
      <c r="R468" s="4"/>
      <c r="S468" s="2">
        <v>803</v>
      </c>
      <c r="T468" s="2" t="s">
        <v>3621</v>
      </c>
      <c r="U468" s="2" t="s">
        <v>3635</v>
      </c>
      <c r="V468" s="2" t="s">
        <v>56</v>
      </c>
      <c r="W468" s="2" t="str">
        <f>VLOOKUP(  G468, Countries!A:H,8,FALSE)</f>
        <v>94279771-0dd8-44b8-955b-275714b1489b</v>
      </c>
      <c r="X468" s="2" t="str">
        <f>VLOOKUP(D468,Entity_types!A:F,6,FALSE)</f>
        <v>ba538574-e93f-4ce8-a780-667b61fc970a</v>
      </c>
      <c r="Z468" s="4">
        <f t="shared" si="14"/>
        <v>1</v>
      </c>
      <c r="AA468" s="4">
        <f t="shared" si="15"/>
        <v>1</v>
      </c>
    </row>
    <row r="469" spans="1:27" ht="12.75" x14ac:dyDescent="0.2">
      <c r="A469" s="1">
        <v>44346.851292766209</v>
      </c>
      <c r="B469" s="2" t="s">
        <v>3636</v>
      </c>
      <c r="C469" s="4" t="s">
        <v>21740</v>
      </c>
      <c r="D469" s="2" t="s">
        <v>1166</v>
      </c>
      <c r="F469" s="3" t="s">
        <v>3637</v>
      </c>
      <c r="G469" s="4" t="s">
        <v>8147</v>
      </c>
      <c r="H469" s="2" t="s">
        <v>3519</v>
      </c>
      <c r="N469" s="2" t="s">
        <v>76</v>
      </c>
      <c r="P469" s="2" t="s">
        <v>3638</v>
      </c>
      <c r="R469" s="4"/>
      <c r="S469" s="2">
        <v>804</v>
      </c>
      <c r="T469" s="2" t="s">
        <v>3627</v>
      </c>
      <c r="U469" s="2" t="s">
        <v>3640</v>
      </c>
      <c r="V469" s="2" t="s">
        <v>56</v>
      </c>
      <c r="W469" s="2" t="str">
        <f>VLOOKUP(  G469, Countries!A:H,8,FALSE)</f>
        <v>94279771-0dd8-44b8-955b-275714b1489b</v>
      </c>
      <c r="X469" s="2" t="str">
        <f>VLOOKUP(D469,Entity_types!A:F,6,FALSE)</f>
        <v>ba538574-e93f-4ce8-a780-667b61fc970a</v>
      </c>
      <c r="Z469" s="4">
        <f t="shared" si="14"/>
        <v>1</v>
      </c>
      <c r="AA469" s="4">
        <f t="shared" si="15"/>
        <v>1</v>
      </c>
    </row>
    <row r="470" spans="1:27" ht="12.75" x14ac:dyDescent="0.2">
      <c r="A470" s="1">
        <v>44346.851316875</v>
      </c>
      <c r="B470" s="2" t="s">
        <v>3641</v>
      </c>
      <c r="C470" s="4" t="s">
        <v>21741</v>
      </c>
      <c r="D470" s="2" t="s">
        <v>1166</v>
      </c>
      <c r="F470" s="3" t="s">
        <v>3642</v>
      </c>
      <c r="G470" s="4" t="s">
        <v>8147</v>
      </c>
      <c r="H470" s="2" t="s">
        <v>3643</v>
      </c>
      <c r="N470" s="2" t="s">
        <v>76</v>
      </c>
      <c r="P470" s="2" t="s">
        <v>3644</v>
      </c>
      <c r="R470" s="4"/>
      <c r="S470" s="2">
        <v>822</v>
      </c>
      <c r="T470" s="2" t="s">
        <v>3634</v>
      </c>
      <c r="U470" s="2" t="s">
        <v>3646</v>
      </c>
      <c r="V470" s="2" t="s">
        <v>56</v>
      </c>
      <c r="W470" s="2" t="str">
        <f>VLOOKUP(  G470, Countries!A:H,8,FALSE)</f>
        <v>94279771-0dd8-44b8-955b-275714b1489b</v>
      </c>
      <c r="X470" s="2" t="str">
        <f>VLOOKUP(D470,Entity_types!A:F,6,FALSE)</f>
        <v>ba538574-e93f-4ce8-a780-667b61fc970a</v>
      </c>
      <c r="Z470" s="4">
        <f t="shared" si="14"/>
        <v>1</v>
      </c>
      <c r="AA470" s="4">
        <f t="shared" si="15"/>
        <v>1</v>
      </c>
    </row>
    <row r="471" spans="1:27" ht="12.75" x14ac:dyDescent="0.2">
      <c r="A471" s="1">
        <v>44346.851339398148</v>
      </c>
      <c r="B471" s="2" t="s">
        <v>3647</v>
      </c>
      <c r="C471" s="4" t="s">
        <v>21740</v>
      </c>
      <c r="D471" s="2" t="s">
        <v>1166</v>
      </c>
      <c r="F471" s="3" t="s">
        <v>3648</v>
      </c>
      <c r="G471" s="4" t="s">
        <v>8147</v>
      </c>
      <c r="H471" s="2" t="s">
        <v>3649</v>
      </c>
      <c r="N471" s="2" t="s">
        <v>76</v>
      </c>
      <c r="P471" s="2" t="s">
        <v>3650</v>
      </c>
      <c r="R471" s="4"/>
      <c r="S471" s="2">
        <v>868</v>
      </c>
      <c r="T471" s="2" t="s">
        <v>3639</v>
      </c>
      <c r="U471" s="2" t="s">
        <v>3652</v>
      </c>
      <c r="V471" s="2" t="s">
        <v>56</v>
      </c>
      <c r="W471" s="2" t="str">
        <f>VLOOKUP(  G471, Countries!A:H,8,FALSE)</f>
        <v>94279771-0dd8-44b8-955b-275714b1489b</v>
      </c>
      <c r="X471" s="2" t="str">
        <f>VLOOKUP(D471,Entity_types!A:F,6,FALSE)</f>
        <v>ba538574-e93f-4ce8-a780-667b61fc970a</v>
      </c>
      <c r="Z471" s="4">
        <f t="shared" si="14"/>
        <v>1</v>
      </c>
      <c r="AA471" s="4">
        <f t="shared" si="15"/>
        <v>1</v>
      </c>
    </row>
    <row r="472" spans="1:27" ht="12.75" x14ac:dyDescent="0.2">
      <c r="A472" s="1">
        <v>44346.851361273148</v>
      </c>
      <c r="B472" s="2" t="s">
        <v>3653</v>
      </c>
      <c r="C472" s="4" t="s">
        <v>21740</v>
      </c>
      <c r="D472" s="2" t="s">
        <v>1166</v>
      </c>
      <c r="F472" s="3" t="s">
        <v>3654</v>
      </c>
      <c r="G472" s="4" t="s">
        <v>8147</v>
      </c>
      <c r="H472" s="2" t="s">
        <v>3655</v>
      </c>
      <c r="N472" s="2" t="s">
        <v>76</v>
      </c>
      <c r="P472" s="2" t="s">
        <v>3656</v>
      </c>
      <c r="R472" s="4"/>
      <c r="S472" s="2">
        <v>870</v>
      </c>
      <c r="T472" s="2" t="s">
        <v>3645</v>
      </c>
      <c r="U472" s="2" t="s">
        <v>3658</v>
      </c>
      <c r="V472" s="2" t="s">
        <v>56</v>
      </c>
      <c r="W472" s="2" t="str">
        <f>VLOOKUP(  G472, Countries!A:H,8,FALSE)</f>
        <v>94279771-0dd8-44b8-955b-275714b1489b</v>
      </c>
      <c r="X472" s="2" t="str">
        <f>VLOOKUP(D472,Entity_types!A:F,6,FALSE)</f>
        <v>ba538574-e93f-4ce8-a780-667b61fc970a</v>
      </c>
      <c r="Z472" s="4">
        <f t="shared" si="14"/>
        <v>1</v>
      </c>
      <c r="AA472" s="4">
        <f t="shared" si="15"/>
        <v>1</v>
      </c>
    </row>
    <row r="473" spans="1:27" ht="12.75" x14ac:dyDescent="0.2">
      <c r="A473" s="1">
        <v>44346.851384074078</v>
      </c>
      <c r="B473" s="2" t="s">
        <v>3659</v>
      </c>
      <c r="C473" s="4" t="s">
        <v>21740</v>
      </c>
      <c r="D473" s="2" t="s">
        <v>1166</v>
      </c>
      <c r="F473" s="3" t="s">
        <v>3660</v>
      </c>
      <c r="G473" s="4" t="s">
        <v>8147</v>
      </c>
      <c r="H473" s="2" t="s">
        <v>3661</v>
      </c>
      <c r="N473" s="2" t="s">
        <v>76</v>
      </c>
      <c r="P473" s="2" t="s">
        <v>3662</v>
      </c>
      <c r="R473" s="4"/>
      <c r="T473" s="2" t="s">
        <v>3651</v>
      </c>
      <c r="U473" s="2" t="s">
        <v>3664</v>
      </c>
      <c r="V473" s="2" t="s">
        <v>56</v>
      </c>
      <c r="W473" s="2" t="str">
        <f>VLOOKUP(  G473, Countries!A:H,8,FALSE)</f>
        <v>94279771-0dd8-44b8-955b-275714b1489b</v>
      </c>
      <c r="X473" s="2" t="str">
        <f>VLOOKUP(D473,Entity_types!A:F,6,FALSE)</f>
        <v>ba538574-e93f-4ce8-a780-667b61fc970a</v>
      </c>
      <c r="Z473" s="4">
        <f t="shared" si="14"/>
        <v>1</v>
      </c>
      <c r="AA473" s="4">
        <f t="shared" si="15"/>
        <v>1</v>
      </c>
    </row>
    <row r="474" spans="1:27" ht="12.75" x14ac:dyDescent="0.2">
      <c r="A474" s="1">
        <v>44346.851405868059</v>
      </c>
      <c r="B474" s="2" t="s">
        <v>3665</v>
      </c>
      <c r="C474" s="4" t="s">
        <v>21740</v>
      </c>
      <c r="D474" s="2" t="s">
        <v>1166</v>
      </c>
      <c r="F474" s="3" t="s">
        <v>3666</v>
      </c>
      <c r="G474" s="4" t="s">
        <v>8147</v>
      </c>
      <c r="H474" s="2" t="s">
        <v>3667</v>
      </c>
      <c r="N474" s="2" t="s">
        <v>76</v>
      </c>
      <c r="P474" s="2" t="s">
        <v>3668</v>
      </c>
      <c r="R474" s="4"/>
      <c r="S474" s="2">
        <v>769</v>
      </c>
      <c r="T474" s="2" t="s">
        <v>3657</v>
      </c>
      <c r="U474" s="2" t="s">
        <v>3670</v>
      </c>
      <c r="V474" s="2" t="s">
        <v>56</v>
      </c>
      <c r="W474" s="2" t="str">
        <f>VLOOKUP(  G474, Countries!A:H,8,FALSE)</f>
        <v>94279771-0dd8-44b8-955b-275714b1489b</v>
      </c>
      <c r="X474" s="2" t="str">
        <f>VLOOKUP(D474,Entity_types!A:F,6,FALSE)</f>
        <v>ba538574-e93f-4ce8-a780-667b61fc970a</v>
      </c>
      <c r="Z474" s="4">
        <f t="shared" si="14"/>
        <v>1</v>
      </c>
      <c r="AA474" s="4">
        <f t="shared" si="15"/>
        <v>1</v>
      </c>
    </row>
    <row r="475" spans="1:27" ht="12.75" x14ac:dyDescent="0.2">
      <c r="A475" s="1">
        <v>44346.85142835648</v>
      </c>
      <c r="B475" s="2" t="s">
        <v>21744</v>
      </c>
      <c r="C475" s="4" t="s">
        <v>21740</v>
      </c>
      <c r="D475" s="2" t="s">
        <v>1166</v>
      </c>
      <c r="F475" s="3" t="s">
        <v>3671</v>
      </c>
      <c r="G475" s="4" t="s">
        <v>8147</v>
      </c>
      <c r="H475" s="2" t="s">
        <v>3667</v>
      </c>
      <c r="N475" s="2" t="s">
        <v>76</v>
      </c>
      <c r="P475" s="2" t="s">
        <v>3672</v>
      </c>
      <c r="R475" s="4"/>
      <c r="S475" s="2">
        <v>654</v>
      </c>
      <c r="T475" s="2" t="s">
        <v>3663</v>
      </c>
      <c r="U475" s="2" t="s">
        <v>3674</v>
      </c>
      <c r="V475" s="2" t="s">
        <v>56</v>
      </c>
      <c r="W475" s="2" t="str">
        <f>VLOOKUP(  G475, Countries!A:H,8,FALSE)</f>
        <v>94279771-0dd8-44b8-955b-275714b1489b</v>
      </c>
      <c r="X475" s="2" t="str">
        <f>VLOOKUP(D475,Entity_types!A:F,6,FALSE)</f>
        <v>ba538574-e93f-4ce8-a780-667b61fc970a</v>
      </c>
      <c r="Z475" s="4">
        <f t="shared" si="14"/>
        <v>1</v>
      </c>
      <c r="AA475" s="4">
        <f t="shared" si="15"/>
        <v>1</v>
      </c>
    </row>
    <row r="476" spans="1:27" ht="12.75" x14ac:dyDescent="0.2">
      <c r="A476" s="1">
        <v>44346.851450381946</v>
      </c>
      <c r="B476" s="2" t="s">
        <v>3675</v>
      </c>
      <c r="C476" s="4" t="s">
        <v>21740</v>
      </c>
      <c r="D476" s="2" t="s">
        <v>1166</v>
      </c>
      <c r="F476" s="3" t="s">
        <v>3676</v>
      </c>
      <c r="G476" s="4" t="s">
        <v>8147</v>
      </c>
      <c r="H476" s="2" t="s">
        <v>3677</v>
      </c>
      <c r="N476" s="2" t="s">
        <v>76</v>
      </c>
      <c r="P476" s="2" t="s">
        <v>3678</v>
      </c>
      <c r="R476" s="4"/>
      <c r="S476" s="2">
        <v>646</v>
      </c>
      <c r="T476" s="2" t="s">
        <v>3669</v>
      </c>
      <c r="U476" s="2" t="s">
        <v>3680</v>
      </c>
      <c r="V476" s="2" t="s">
        <v>56</v>
      </c>
      <c r="W476" s="2" t="str">
        <f>VLOOKUP(  G476, Countries!A:H,8,FALSE)</f>
        <v>94279771-0dd8-44b8-955b-275714b1489b</v>
      </c>
      <c r="X476" s="2" t="str">
        <f>VLOOKUP(D476,Entity_types!A:F,6,FALSE)</f>
        <v>ba538574-e93f-4ce8-a780-667b61fc970a</v>
      </c>
      <c r="Z476" s="4">
        <f t="shared" si="14"/>
        <v>1</v>
      </c>
      <c r="AA476" s="4">
        <f t="shared" si="15"/>
        <v>1</v>
      </c>
    </row>
    <row r="477" spans="1:27" ht="12.75" x14ac:dyDescent="0.2">
      <c r="A477" s="1">
        <v>44346.851472546296</v>
      </c>
      <c r="B477" s="2" t="s">
        <v>3681</v>
      </c>
      <c r="C477" s="4" t="s">
        <v>21740</v>
      </c>
      <c r="D477" s="2" t="s">
        <v>1166</v>
      </c>
      <c r="F477" s="3" t="s">
        <v>3682</v>
      </c>
      <c r="G477" s="4" t="s">
        <v>8147</v>
      </c>
      <c r="H477" s="2" t="s">
        <v>3683</v>
      </c>
      <c r="N477" s="2" t="s">
        <v>76</v>
      </c>
      <c r="P477" s="2" t="s">
        <v>3684</v>
      </c>
      <c r="R477" s="4"/>
      <c r="S477" s="2">
        <v>618</v>
      </c>
      <c r="T477" s="2" t="s">
        <v>3673</v>
      </c>
      <c r="U477" s="2" t="s">
        <v>3686</v>
      </c>
      <c r="V477" s="2" t="s">
        <v>56</v>
      </c>
      <c r="W477" s="2" t="str">
        <f>VLOOKUP(  G477, Countries!A:H,8,FALSE)</f>
        <v>94279771-0dd8-44b8-955b-275714b1489b</v>
      </c>
      <c r="X477" s="2" t="str">
        <f>VLOOKUP(D477,Entity_types!A:F,6,FALSE)</f>
        <v>ba538574-e93f-4ce8-a780-667b61fc970a</v>
      </c>
      <c r="Z477" s="4">
        <f t="shared" si="14"/>
        <v>1</v>
      </c>
      <c r="AA477" s="4">
        <f t="shared" si="15"/>
        <v>1</v>
      </c>
    </row>
    <row r="478" spans="1:27" ht="12.75" x14ac:dyDescent="0.2">
      <c r="A478" s="1">
        <v>44346.851495949071</v>
      </c>
      <c r="B478" s="2" t="s">
        <v>3687</v>
      </c>
      <c r="C478" s="4" t="s">
        <v>21740</v>
      </c>
      <c r="D478" s="2" t="s">
        <v>1166</v>
      </c>
      <c r="F478" s="3" t="s">
        <v>3688</v>
      </c>
      <c r="G478" s="4" t="s">
        <v>8147</v>
      </c>
      <c r="H478" s="2" t="s">
        <v>3689</v>
      </c>
      <c r="N478" s="2" t="s">
        <v>76</v>
      </c>
      <c r="P478" s="2" t="s">
        <v>3690</v>
      </c>
      <c r="R478" s="4"/>
      <c r="S478" s="2">
        <v>510</v>
      </c>
      <c r="T478" s="2" t="s">
        <v>3679</v>
      </c>
      <c r="U478" s="2" t="s">
        <v>3692</v>
      </c>
      <c r="V478" s="2" t="s">
        <v>56</v>
      </c>
      <c r="W478" s="2" t="str">
        <f>VLOOKUP(  G478, Countries!A:H,8,FALSE)</f>
        <v>94279771-0dd8-44b8-955b-275714b1489b</v>
      </c>
      <c r="X478" s="2" t="str">
        <f>VLOOKUP(D478,Entity_types!A:F,6,FALSE)</f>
        <v>ba538574-e93f-4ce8-a780-667b61fc970a</v>
      </c>
      <c r="Z478" s="4">
        <f t="shared" si="14"/>
        <v>1</v>
      </c>
      <c r="AA478" s="4">
        <f t="shared" si="15"/>
        <v>1</v>
      </c>
    </row>
    <row r="479" spans="1:27" ht="12.75" x14ac:dyDescent="0.2">
      <c r="A479" s="1">
        <v>44346.851519837961</v>
      </c>
      <c r="B479" s="2" t="s">
        <v>3693</v>
      </c>
      <c r="C479" s="4" t="s">
        <v>21740</v>
      </c>
      <c r="D479" s="2" t="s">
        <v>1166</v>
      </c>
      <c r="F479" s="3" t="s">
        <v>3694</v>
      </c>
      <c r="G479" s="4" t="s">
        <v>8147</v>
      </c>
      <c r="H479" s="2" t="s">
        <v>3695</v>
      </c>
      <c r="N479" s="2" t="s">
        <v>76</v>
      </c>
      <c r="P479" s="2" t="s">
        <v>3696</v>
      </c>
      <c r="R479" s="4"/>
      <c r="S479" s="2">
        <v>210</v>
      </c>
      <c r="T479" s="2" t="s">
        <v>3685</v>
      </c>
      <c r="U479" s="2" t="s">
        <v>3698</v>
      </c>
      <c r="V479" s="2" t="s">
        <v>56</v>
      </c>
      <c r="W479" s="2" t="str">
        <f>VLOOKUP(  G479, Countries!A:H,8,FALSE)</f>
        <v>94279771-0dd8-44b8-955b-275714b1489b</v>
      </c>
      <c r="X479" s="2" t="str">
        <f>VLOOKUP(D479,Entity_types!A:F,6,FALSE)</f>
        <v>ba538574-e93f-4ce8-a780-667b61fc970a</v>
      </c>
      <c r="Z479" s="4">
        <f t="shared" si="14"/>
        <v>1</v>
      </c>
      <c r="AA479" s="4">
        <f t="shared" si="15"/>
        <v>1</v>
      </c>
    </row>
    <row r="480" spans="1:27" ht="12.75" x14ac:dyDescent="0.2">
      <c r="A480" s="1">
        <v>44346.851544745368</v>
      </c>
      <c r="B480" s="2" t="s">
        <v>3699</v>
      </c>
      <c r="C480" s="4" t="s">
        <v>21740</v>
      </c>
      <c r="D480" s="2" t="s">
        <v>1166</v>
      </c>
      <c r="F480" s="3" t="s">
        <v>3700</v>
      </c>
      <c r="G480" s="4" t="s">
        <v>8147</v>
      </c>
      <c r="H480" s="2" t="s">
        <v>3701</v>
      </c>
      <c r="N480" s="2" t="s">
        <v>76</v>
      </c>
      <c r="P480" s="2" t="s">
        <v>3702</v>
      </c>
      <c r="R480" s="4"/>
      <c r="S480" s="2">
        <v>392</v>
      </c>
      <c r="T480" s="2" t="s">
        <v>3691</v>
      </c>
      <c r="U480" s="2" t="s">
        <v>3704</v>
      </c>
      <c r="V480" s="2" t="s">
        <v>56</v>
      </c>
      <c r="W480" s="2" t="str">
        <f>VLOOKUP(  G480, Countries!A:H,8,FALSE)</f>
        <v>94279771-0dd8-44b8-955b-275714b1489b</v>
      </c>
      <c r="X480" s="2" t="str">
        <f>VLOOKUP(D480,Entity_types!A:F,6,FALSE)</f>
        <v>ba538574-e93f-4ce8-a780-667b61fc970a</v>
      </c>
      <c r="Z480" s="4">
        <f t="shared" si="14"/>
        <v>1</v>
      </c>
      <c r="AA480" s="4">
        <f t="shared" si="15"/>
        <v>1</v>
      </c>
    </row>
    <row r="481" spans="1:27" ht="12.75" x14ac:dyDescent="0.2">
      <c r="A481" s="1">
        <v>44346.851569398146</v>
      </c>
      <c r="B481" s="2" t="s">
        <v>3705</v>
      </c>
      <c r="C481" s="4" t="s">
        <v>21741</v>
      </c>
      <c r="D481" s="2" t="s">
        <v>1166</v>
      </c>
      <c r="F481" s="3" t="s">
        <v>3706</v>
      </c>
      <c r="G481" s="4" t="s">
        <v>8147</v>
      </c>
      <c r="H481" s="2" t="s">
        <v>3707</v>
      </c>
      <c r="N481" s="2" t="s">
        <v>76</v>
      </c>
      <c r="P481" s="2" t="s">
        <v>3708</v>
      </c>
      <c r="R481" s="4"/>
      <c r="S481" s="2">
        <v>397</v>
      </c>
      <c r="T481" s="2" t="s">
        <v>3697</v>
      </c>
      <c r="U481" s="2" t="s">
        <v>3710</v>
      </c>
      <c r="V481" s="2" t="s">
        <v>56</v>
      </c>
      <c r="W481" s="2" t="str">
        <f>VLOOKUP(  G481, Countries!A:H,8,FALSE)</f>
        <v>94279771-0dd8-44b8-955b-275714b1489b</v>
      </c>
      <c r="X481" s="2" t="str">
        <f>VLOOKUP(D481,Entity_types!A:F,6,FALSE)</f>
        <v>ba538574-e93f-4ce8-a780-667b61fc970a</v>
      </c>
      <c r="Z481" s="4">
        <f t="shared" si="14"/>
        <v>1</v>
      </c>
      <c r="AA481" s="4">
        <f t="shared" si="15"/>
        <v>1</v>
      </c>
    </row>
    <row r="482" spans="1:27" ht="12.75" x14ac:dyDescent="0.2">
      <c r="A482" s="1">
        <v>44346.851593136569</v>
      </c>
      <c r="B482" s="2" t="s">
        <v>3711</v>
      </c>
      <c r="C482" s="4" t="s">
        <v>21740</v>
      </c>
      <c r="D482" s="2" t="s">
        <v>1166</v>
      </c>
      <c r="F482" s="3" t="s">
        <v>3712</v>
      </c>
      <c r="G482" s="4" t="s">
        <v>8147</v>
      </c>
      <c r="H482" s="2" t="s">
        <v>3713</v>
      </c>
      <c r="N482" s="2" t="s">
        <v>76</v>
      </c>
      <c r="P482" s="2" t="s">
        <v>3714</v>
      </c>
      <c r="R482" s="4"/>
      <c r="S482" s="2">
        <v>386</v>
      </c>
      <c r="T482" s="2" t="s">
        <v>3703</v>
      </c>
      <c r="U482" s="2" t="s">
        <v>3716</v>
      </c>
      <c r="V482" s="2" t="s">
        <v>56</v>
      </c>
      <c r="W482" s="2" t="str">
        <f>VLOOKUP(  G482, Countries!A:H,8,FALSE)</f>
        <v>94279771-0dd8-44b8-955b-275714b1489b</v>
      </c>
      <c r="X482" s="2" t="str">
        <f>VLOOKUP(D482,Entity_types!A:F,6,FALSE)</f>
        <v>ba538574-e93f-4ce8-a780-667b61fc970a</v>
      </c>
      <c r="Z482" s="4">
        <f t="shared" si="14"/>
        <v>1</v>
      </c>
      <c r="AA482" s="4">
        <f t="shared" si="15"/>
        <v>1</v>
      </c>
    </row>
    <row r="483" spans="1:27" ht="12.75" x14ac:dyDescent="0.2">
      <c r="A483" s="1">
        <v>44346.851622662041</v>
      </c>
      <c r="B483" s="2" t="s">
        <v>3717</v>
      </c>
      <c r="C483" s="4" t="s">
        <v>21740</v>
      </c>
      <c r="D483" s="2" t="s">
        <v>1166</v>
      </c>
      <c r="F483" s="3" t="s">
        <v>3718</v>
      </c>
      <c r="G483" s="4" t="s">
        <v>8147</v>
      </c>
      <c r="H483" s="2" t="s">
        <v>3719</v>
      </c>
      <c r="N483" s="2" t="s">
        <v>76</v>
      </c>
      <c r="P483" s="2" t="s">
        <v>3720</v>
      </c>
      <c r="R483" s="4"/>
      <c r="S483" s="2">
        <v>368</v>
      </c>
      <c r="T483" s="2" t="s">
        <v>3709</v>
      </c>
      <c r="U483" s="2" t="s">
        <v>3722</v>
      </c>
      <c r="V483" s="2" t="s">
        <v>56</v>
      </c>
      <c r="W483" s="2" t="str">
        <f>VLOOKUP(  G483, Countries!A:H,8,FALSE)</f>
        <v>94279771-0dd8-44b8-955b-275714b1489b</v>
      </c>
      <c r="X483" s="2" t="str">
        <f>VLOOKUP(D483,Entity_types!A:F,6,FALSE)</f>
        <v>ba538574-e93f-4ce8-a780-667b61fc970a</v>
      </c>
      <c r="Z483" s="4">
        <f t="shared" si="14"/>
        <v>1</v>
      </c>
      <c r="AA483" s="4">
        <f t="shared" si="15"/>
        <v>1</v>
      </c>
    </row>
    <row r="484" spans="1:27" ht="12.75" x14ac:dyDescent="0.2">
      <c r="A484" s="1">
        <v>44346.851650509256</v>
      </c>
      <c r="B484" s="2" t="s">
        <v>3723</v>
      </c>
      <c r="C484" s="4" t="s">
        <v>21740</v>
      </c>
      <c r="D484" s="2" t="s">
        <v>1166</v>
      </c>
      <c r="F484" s="3" t="s">
        <v>3724</v>
      </c>
      <c r="G484" s="4" t="s">
        <v>8147</v>
      </c>
      <c r="H484" s="2" t="s">
        <v>3725</v>
      </c>
      <c r="N484" s="2" t="s">
        <v>76</v>
      </c>
      <c r="P484" s="2" t="s">
        <v>3726</v>
      </c>
      <c r="R484" s="4"/>
      <c r="S484" s="2">
        <v>363</v>
      </c>
      <c r="T484" s="2" t="s">
        <v>3715</v>
      </c>
      <c r="U484" s="2" t="s">
        <v>3728</v>
      </c>
      <c r="V484" s="2" t="s">
        <v>56</v>
      </c>
      <c r="W484" s="2" t="str">
        <f>VLOOKUP(  G484, Countries!A:H,8,FALSE)</f>
        <v>94279771-0dd8-44b8-955b-275714b1489b</v>
      </c>
      <c r="X484" s="2" t="str">
        <f>VLOOKUP(D484,Entity_types!A:F,6,FALSE)</f>
        <v>ba538574-e93f-4ce8-a780-667b61fc970a</v>
      </c>
      <c r="Z484" s="4">
        <f t="shared" si="14"/>
        <v>1</v>
      </c>
      <c r="AA484" s="4">
        <f t="shared" si="15"/>
        <v>1</v>
      </c>
    </row>
    <row r="485" spans="1:27" ht="12.75" x14ac:dyDescent="0.2">
      <c r="A485" s="1">
        <v>44346.85167478009</v>
      </c>
      <c r="B485" s="2" t="s">
        <v>3729</v>
      </c>
      <c r="C485" s="4" t="s">
        <v>21740</v>
      </c>
      <c r="D485" s="2" t="s">
        <v>1166</v>
      </c>
      <c r="F485" s="3" t="s">
        <v>3730</v>
      </c>
      <c r="G485" s="4" t="s">
        <v>8147</v>
      </c>
      <c r="H485" s="2" t="s">
        <v>3731</v>
      </c>
      <c r="N485" s="2" t="s">
        <v>76</v>
      </c>
      <c r="P485" s="2" t="s">
        <v>3732</v>
      </c>
      <c r="R485" s="4"/>
      <c r="S485" s="2">
        <v>367</v>
      </c>
      <c r="T485" s="2" t="s">
        <v>3721</v>
      </c>
      <c r="U485" s="2" t="s">
        <v>3734</v>
      </c>
      <c r="V485" s="2" t="s">
        <v>56</v>
      </c>
      <c r="W485" s="2" t="str">
        <f>VLOOKUP(  G485, Countries!A:H,8,FALSE)</f>
        <v>94279771-0dd8-44b8-955b-275714b1489b</v>
      </c>
      <c r="X485" s="2" t="str">
        <f>VLOOKUP(D485,Entity_types!A:F,6,FALSE)</f>
        <v>ba538574-e93f-4ce8-a780-667b61fc970a</v>
      </c>
      <c r="Z485" s="4">
        <f t="shared" si="14"/>
        <v>1</v>
      </c>
      <c r="AA485" s="4">
        <f t="shared" si="15"/>
        <v>1</v>
      </c>
    </row>
    <row r="486" spans="1:27" ht="12.75" x14ac:dyDescent="0.2">
      <c r="A486" s="1">
        <v>44346.851700300926</v>
      </c>
      <c r="B486" s="2" t="s">
        <v>3735</v>
      </c>
      <c r="C486" s="4" t="s">
        <v>21740</v>
      </c>
      <c r="D486" s="2" t="s">
        <v>1166</v>
      </c>
      <c r="F486" s="3" t="s">
        <v>3736</v>
      </c>
      <c r="G486" s="4" t="s">
        <v>8147</v>
      </c>
      <c r="H486" s="2" t="s">
        <v>3737</v>
      </c>
      <c r="N486" s="2" t="s">
        <v>76</v>
      </c>
      <c r="P486" s="2" t="s">
        <v>3738</v>
      </c>
      <c r="R486" s="4"/>
      <c r="T486" s="2" t="s">
        <v>3727</v>
      </c>
      <c r="U486" s="2" t="s">
        <v>3740</v>
      </c>
      <c r="V486" s="2" t="s">
        <v>56</v>
      </c>
      <c r="W486" s="2" t="str">
        <f>VLOOKUP(  G486, Countries!A:H,8,FALSE)</f>
        <v>94279771-0dd8-44b8-955b-275714b1489b</v>
      </c>
      <c r="X486" s="2" t="str">
        <f>VLOOKUP(D486,Entity_types!A:F,6,FALSE)</f>
        <v>ba538574-e93f-4ce8-a780-667b61fc970a</v>
      </c>
      <c r="Z486" s="4">
        <f t="shared" si="14"/>
        <v>1</v>
      </c>
      <c r="AA486" s="4">
        <f t="shared" si="15"/>
        <v>1</v>
      </c>
    </row>
    <row r="487" spans="1:27" ht="12.75" x14ac:dyDescent="0.2">
      <c r="A487" s="1">
        <v>44346.851722372681</v>
      </c>
      <c r="B487" s="2" t="s">
        <v>3741</v>
      </c>
      <c r="C487" s="4" t="s">
        <v>21740</v>
      </c>
      <c r="D487" s="2" t="s">
        <v>1166</v>
      </c>
      <c r="F487" s="3" t="s">
        <v>3742</v>
      </c>
      <c r="G487" s="4" t="s">
        <v>8147</v>
      </c>
      <c r="H487" s="2" t="s">
        <v>3743</v>
      </c>
      <c r="N487" s="2" t="s">
        <v>76</v>
      </c>
      <c r="P487" s="2" t="s">
        <v>3744</v>
      </c>
      <c r="R487" s="4"/>
      <c r="S487" s="2">
        <v>323</v>
      </c>
      <c r="T487" s="2" t="s">
        <v>3733</v>
      </c>
      <c r="U487" s="2" t="s">
        <v>3746</v>
      </c>
      <c r="V487" s="2" t="s">
        <v>56</v>
      </c>
      <c r="W487" s="2" t="str">
        <f>VLOOKUP(  G487, Countries!A:H,8,FALSE)</f>
        <v>94279771-0dd8-44b8-955b-275714b1489b</v>
      </c>
      <c r="X487" s="2" t="str">
        <f>VLOOKUP(D487,Entity_types!A:F,6,FALSE)</f>
        <v>ba538574-e93f-4ce8-a780-667b61fc970a</v>
      </c>
      <c r="Z487" s="4">
        <f t="shared" si="14"/>
        <v>1</v>
      </c>
      <c r="AA487" s="4">
        <f t="shared" si="15"/>
        <v>1</v>
      </c>
    </row>
    <row r="488" spans="1:27" ht="12.75" x14ac:dyDescent="0.2">
      <c r="A488" s="1">
        <v>44346.851745775464</v>
      </c>
      <c r="B488" s="2" t="s">
        <v>3747</v>
      </c>
      <c r="C488" s="4" t="s">
        <v>21740</v>
      </c>
      <c r="D488" s="2" t="s">
        <v>1166</v>
      </c>
      <c r="F488" s="3" t="s">
        <v>3748</v>
      </c>
      <c r="G488" s="4" t="s">
        <v>8147</v>
      </c>
      <c r="H488" s="2" t="s">
        <v>3749</v>
      </c>
      <c r="N488" s="2" t="s">
        <v>76</v>
      </c>
      <c r="P488" s="2" t="s">
        <v>3750</v>
      </c>
      <c r="R488" s="4"/>
      <c r="T488" s="2" t="s">
        <v>3739</v>
      </c>
      <c r="U488" s="2" t="s">
        <v>3752</v>
      </c>
      <c r="V488" s="2" t="s">
        <v>56</v>
      </c>
      <c r="W488" s="2" t="str">
        <f>VLOOKUP(  G488, Countries!A:H,8,FALSE)</f>
        <v>94279771-0dd8-44b8-955b-275714b1489b</v>
      </c>
      <c r="X488" s="2" t="str">
        <f>VLOOKUP(D488,Entity_types!A:F,6,FALSE)</f>
        <v>ba538574-e93f-4ce8-a780-667b61fc970a</v>
      </c>
      <c r="Z488" s="4">
        <f t="shared" si="14"/>
        <v>1</v>
      </c>
      <c r="AA488" s="4">
        <f t="shared" si="15"/>
        <v>1</v>
      </c>
    </row>
    <row r="489" spans="1:27" ht="12.75" x14ac:dyDescent="0.2">
      <c r="A489" s="1">
        <v>44346.851772395836</v>
      </c>
      <c r="B489" s="2" t="s">
        <v>3753</v>
      </c>
      <c r="C489" s="4" t="s">
        <v>21740</v>
      </c>
      <c r="D489" s="2" t="s">
        <v>1166</v>
      </c>
      <c r="F489" s="3" t="s">
        <v>3754</v>
      </c>
      <c r="G489" s="4" t="s">
        <v>8147</v>
      </c>
      <c r="H489" s="2" t="s">
        <v>3755</v>
      </c>
      <c r="N489" s="2" t="s">
        <v>76</v>
      </c>
      <c r="P489" s="2" t="s">
        <v>3756</v>
      </c>
      <c r="R489" s="4"/>
      <c r="S489" s="2">
        <v>319</v>
      </c>
      <c r="T489" s="2" t="s">
        <v>3745</v>
      </c>
      <c r="U489" s="2" t="s">
        <v>3758</v>
      </c>
      <c r="V489" s="2" t="s">
        <v>56</v>
      </c>
      <c r="W489" s="2" t="str">
        <f>VLOOKUP(  G489, Countries!A:H,8,FALSE)</f>
        <v>94279771-0dd8-44b8-955b-275714b1489b</v>
      </c>
      <c r="X489" s="2" t="str">
        <f>VLOOKUP(D489,Entity_types!A:F,6,FALSE)</f>
        <v>ba538574-e93f-4ce8-a780-667b61fc970a</v>
      </c>
      <c r="Z489" s="4">
        <f t="shared" si="14"/>
        <v>1</v>
      </c>
      <c r="AA489" s="4">
        <f t="shared" si="15"/>
        <v>1</v>
      </c>
    </row>
    <row r="490" spans="1:27" ht="12.75" x14ac:dyDescent="0.2">
      <c r="A490" s="1">
        <v>44346.851794363422</v>
      </c>
      <c r="B490" s="2" t="s">
        <v>3759</v>
      </c>
      <c r="C490" s="4" t="s">
        <v>21740</v>
      </c>
      <c r="D490" s="2" t="s">
        <v>1166</v>
      </c>
      <c r="F490" s="3" t="s">
        <v>3760</v>
      </c>
      <c r="G490" s="4" t="s">
        <v>8147</v>
      </c>
      <c r="H490" s="2" t="s">
        <v>3761</v>
      </c>
      <c r="N490" s="2" t="s">
        <v>76</v>
      </c>
      <c r="P490" s="2" t="s">
        <v>3762</v>
      </c>
      <c r="R490" s="4"/>
      <c r="S490" s="2">
        <v>322</v>
      </c>
      <c r="T490" s="2" t="s">
        <v>3751</v>
      </c>
      <c r="U490" s="2" t="s">
        <v>3764</v>
      </c>
      <c r="V490" s="2" t="s">
        <v>56</v>
      </c>
      <c r="W490" s="2" t="str">
        <f>VLOOKUP(  G490, Countries!A:H,8,FALSE)</f>
        <v>94279771-0dd8-44b8-955b-275714b1489b</v>
      </c>
      <c r="X490" s="2" t="str">
        <f>VLOOKUP(D490,Entity_types!A:F,6,FALSE)</f>
        <v>ba538574-e93f-4ce8-a780-667b61fc970a</v>
      </c>
      <c r="Z490" s="4">
        <f t="shared" si="14"/>
        <v>1</v>
      </c>
      <c r="AA490" s="4">
        <f t="shared" si="15"/>
        <v>1</v>
      </c>
    </row>
    <row r="491" spans="1:27" ht="12.75" x14ac:dyDescent="0.2">
      <c r="A491" s="1">
        <v>44346.851819027783</v>
      </c>
      <c r="B491" s="2" t="s">
        <v>3765</v>
      </c>
      <c r="C491" s="4" t="s">
        <v>21740</v>
      </c>
      <c r="D491" s="2" t="s">
        <v>1166</v>
      </c>
      <c r="F491" s="3" t="s">
        <v>3766</v>
      </c>
      <c r="G491" s="4" t="s">
        <v>8147</v>
      </c>
      <c r="H491" s="2" t="s">
        <v>3767</v>
      </c>
      <c r="N491" s="2" t="s">
        <v>76</v>
      </c>
      <c r="P491" s="2" t="s">
        <v>3768</v>
      </c>
      <c r="R491" s="4"/>
      <c r="S491" s="2">
        <v>302</v>
      </c>
      <c r="T491" s="2" t="s">
        <v>3757</v>
      </c>
      <c r="U491" s="2" t="s">
        <v>3770</v>
      </c>
      <c r="V491" s="2" t="s">
        <v>56</v>
      </c>
      <c r="W491" s="2" t="str">
        <f>VLOOKUP(  G491, Countries!A:H,8,FALSE)</f>
        <v>94279771-0dd8-44b8-955b-275714b1489b</v>
      </c>
      <c r="X491" s="2" t="str">
        <f>VLOOKUP(D491,Entity_types!A:F,6,FALSE)</f>
        <v>ba538574-e93f-4ce8-a780-667b61fc970a</v>
      </c>
      <c r="Z491" s="4">
        <f t="shared" si="14"/>
        <v>1</v>
      </c>
      <c r="AA491" s="4">
        <f t="shared" si="15"/>
        <v>1</v>
      </c>
    </row>
    <row r="492" spans="1:27" ht="12.75" x14ac:dyDescent="0.2">
      <c r="A492" s="1">
        <v>44346.851842534721</v>
      </c>
      <c r="B492" s="2" t="s">
        <v>3771</v>
      </c>
      <c r="C492" s="4" t="s">
        <v>21740</v>
      </c>
      <c r="D492" s="2" t="s">
        <v>1166</v>
      </c>
      <c r="F492" s="3" t="s">
        <v>3772</v>
      </c>
      <c r="G492" s="4" t="s">
        <v>8147</v>
      </c>
      <c r="H492" s="2" t="s">
        <v>3773</v>
      </c>
      <c r="N492" s="2" t="s">
        <v>76</v>
      </c>
      <c r="P492" s="2" t="s">
        <v>3774</v>
      </c>
      <c r="R492" s="4"/>
      <c r="S492" s="2">
        <v>280</v>
      </c>
      <c r="T492" s="2" t="s">
        <v>3763</v>
      </c>
      <c r="U492" s="2" t="s">
        <v>3776</v>
      </c>
      <c r="V492" s="2" t="s">
        <v>56</v>
      </c>
      <c r="W492" s="2" t="str">
        <f>VLOOKUP(  G492, Countries!A:H,8,FALSE)</f>
        <v>94279771-0dd8-44b8-955b-275714b1489b</v>
      </c>
      <c r="X492" s="2" t="str">
        <f>VLOOKUP(D492,Entity_types!A:F,6,FALSE)</f>
        <v>ba538574-e93f-4ce8-a780-667b61fc970a</v>
      </c>
      <c r="Z492" s="4">
        <f t="shared" si="14"/>
        <v>1</v>
      </c>
      <c r="AA492" s="4">
        <f t="shared" si="15"/>
        <v>1</v>
      </c>
    </row>
    <row r="493" spans="1:27" ht="12.75" x14ac:dyDescent="0.2">
      <c r="A493" s="1">
        <v>44346.85186836806</v>
      </c>
      <c r="B493" s="2" t="s">
        <v>3777</v>
      </c>
      <c r="C493" s="4" t="s">
        <v>21740</v>
      </c>
      <c r="D493" s="2" t="s">
        <v>1166</v>
      </c>
      <c r="F493" s="3" t="s">
        <v>3778</v>
      </c>
      <c r="G493" s="4" t="s">
        <v>8147</v>
      </c>
      <c r="H493" s="2" t="s">
        <v>3779</v>
      </c>
      <c r="N493" s="2" t="s">
        <v>76</v>
      </c>
      <c r="P493" s="2" t="s">
        <v>3780</v>
      </c>
      <c r="R493" s="4"/>
      <c r="S493" s="2">
        <v>273</v>
      </c>
      <c r="T493" s="2" t="s">
        <v>3769</v>
      </c>
      <c r="U493" s="2" t="s">
        <v>3782</v>
      </c>
      <c r="V493" s="2" t="s">
        <v>56</v>
      </c>
      <c r="W493" s="2" t="str">
        <f>VLOOKUP(  G493, Countries!A:H,8,FALSE)</f>
        <v>94279771-0dd8-44b8-955b-275714b1489b</v>
      </c>
      <c r="X493" s="2" t="str">
        <f>VLOOKUP(D493,Entity_types!A:F,6,FALSE)</f>
        <v>ba538574-e93f-4ce8-a780-667b61fc970a</v>
      </c>
      <c r="Z493" s="4">
        <f t="shared" si="14"/>
        <v>1</v>
      </c>
      <c r="AA493" s="4">
        <f t="shared" si="15"/>
        <v>1</v>
      </c>
    </row>
    <row r="494" spans="1:27" ht="12.75" x14ac:dyDescent="0.2">
      <c r="A494" s="1">
        <v>44346.851895810185</v>
      </c>
      <c r="B494" s="2" t="s">
        <v>3783</v>
      </c>
      <c r="C494" s="4" t="s">
        <v>21740</v>
      </c>
      <c r="D494" s="2" t="s">
        <v>1166</v>
      </c>
      <c r="F494" s="3" t="s">
        <v>3784</v>
      </c>
      <c r="G494" s="4" t="s">
        <v>8147</v>
      </c>
      <c r="H494" s="2" t="s">
        <v>3785</v>
      </c>
      <c r="N494" s="2" t="s">
        <v>76</v>
      </c>
      <c r="P494" s="2" t="s">
        <v>3786</v>
      </c>
      <c r="R494" s="4"/>
      <c r="S494" s="2">
        <v>269</v>
      </c>
      <c r="T494" s="2" t="s">
        <v>3775</v>
      </c>
      <c r="U494" s="2" t="s">
        <v>3788</v>
      </c>
      <c r="V494" s="2" t="s">
        <v>56</v>
      </c>
      <c r="W494" s="2" t="str">
        <f>VLOOKUP(  G494, Countries!A:H,8,FALSE)</f>
        <v>94279771-0dd8-44b8-955b-275714b1489b</v>
      </c>
      <c r="X494" s="2" t="str">
        <f>VLOOKUP(D494,Entity_types!A:F,6,FALSE)</f>
        <v>ba538574-e93f-4ce8-a780-667b61fc970a</v>
      </c>
      <c r="Z494" s="4">
        <f t="shared" si="14"/>
        <v>1</v>
      </c>
      <c r="AA494" s="4">
        <f t="shared" si="15"/>
        <v>1</v>
      </c>
    </row>
    <row r="495" spans="1:27" ht="12.75" x14ac:dyDescent="0.2">
      <c r="A495" s="1">
        <v>44346.851921712965</v>
      </c>
      <c r="B495" s="2" t="s">
        <v>3789</v>
      </c>
      <c r="C495" s="4" t="s">
        <v>21740</v>
      </c>
      <c r="D495" s="2" t="s">
        <v>1166</v>
      </c>
      <c r="F495" s="3" t="s">
        <v>3790</v>
      </c>
      <c r="G495" s="4" t="s">
        <v>8147</v>
      </c>
      <c r="H495" s="2" t="s">
        <v>3791</v>
      </c>
      <c r="N495" s="2" t="s">
        <v>76</v>
      </c>
      <c r="P495" s="2" t="s">
        <v>3792</v>
      </c>
      <c r="R495" s="4"/>
      <c r="S495" s="2">
        <v>261</v>
      </c>
      <c r="T495" s="2" t="s">
        <v>3781</v>
      </c>
      <c r="U495" s="2" t="s">
        <v>3794</v>
      </c>
      <c r="V495" s="2" t="s">
        <v>56</v>
      </c>
      <c r="W495" s="2" t="str">
        <f>VLOOKUP(  G495, Countries!A:H,8,FALSE)</f>
        <v>94279771-0dd8-44b8-955b-275714b1489b</v>
      </c>
      <c r="X495" s="2" t="str">
        <f>VLOOKUP(D495,Entity_types!A:F,6,FALSE)</f>
        <v>ba538574-e93f-4ce8-a780-667b61fc970a</v>
      </c>
      <c r="Z495" s="4">
        <f t="shared" si="14"/>
        <v>1</v>
      </c>
      <c r="AA495" s="4">
        <f t="shared" si="15"/>
        <v>1</v>
      </c>
    </row>
    <row r="496" spans="1:27" ht="12.75" x14ac:dyDescent="0.2">
      <c r="A496" s="1">
        <v>44346.8519471412</v>
      </c>
      <c r="B496" s="2" t="s">
        <v>3795</v>
      </c>
      <c r="C496" s="4" t="s">
        <v>21740</v>
      </c>
      <c r="D496" s="2" t="s">
        <v>1166</v>
      </c>
      <c r="F496" s="3" t="s">
        <v>3796</v>
      </c>
      <c r="G496" s="4" t="s">
        <v>8147</v>
      </c>
      <c r="H496" s="2" t="s">
        <v>3797</v>
      </c>
      <c r="N496" s="2" t="s">
        <v>76</v>
      </c>
      <c r="P496" s="2" t="s">
        <v>3798</v>
      </c>
      <c r="R496" s="4"/>
      <c r="S496" s="2">
        <v>216</v>
      </c>
      <c r="T496" s="2" t="s">
        <v>3787</v>
      </c>
      <c r="U496" s="2" t="s">
        <v>3800</v>
      </c>
      <c r="V496" s="2" t="s">
        <v>56</v>
      </c>
      <c r="W496" s="2" t="str">
        <f>VLOOKUP(  G496, Countries!A:H,8,FALSE)</f>
        <v>94279771-0dd8-44b8-955b-275714b1489b</v>
      </c>
      <c r="X496" s="2" t="str">
        <f>VLOOKUP(D496,Entity_types!A:F,6,FALSE)</f>
        <v>ba538574-e93f-4ce8-a780-667b61fc970a</v>
      </c>
      <c r="Z496" s="4">
        <f t="shared" si="14"/>
        <v>1</v>
      </c>
      <c r="AA496" s="4">
        <f t="shared" si="15"/>
        <v>1</v>
      </c>
    </row>
    <row r="497" spans="1:27" ht="12.75" x14ac:dyDescent="0.2">
      <c r="A497" s="1">
        <v>44346.851972083328</v>
      </c>
      <c r="B497" s="2" t="s">
        <v>3801</v>
      </c>
      <c r="C497" s="4" t="s">
        <v>21740</v>
      </c>
      <c r="D497" s="2" t="s">
        <v>1166</v>
      </c>
      <c r="F497" s="3" t="s">
        <v>3802</v>
      </c>
      <c r="G497" s="4" t="s">
        <v>8147</v>
      </c>
      <c r="H497" s="2" t="s">
        <v>3803</v>
      </c>
      <c r="N497" s="2" t="s">
        <v>76</v>
      </c>
      <c r="P497" s="2" t="s">
        <v>3804</v>
      </c>
      <c r="R497" s="4"/>
      <c r="S497" s="2">
        <v>215</v>
      </c>
      <c r="T497" s="2" t="s">
        <v>3793</v>
      </c>
      <c r="U497" s="2" t="s">
        <v>3806</v>
      </c>
      <c r="V497" s="2" t="s">
        <v>56</v>
      </c>
      <c r="W497" s="2" t="str">
        <f>VLOOKUP(  G497, Countries!A:H,8,FALSE)</f>
        <v>94279771-0dd8-44b8-955b-275714b1489b</v>
      </c>
      <c r="X497" s="2" t="str">
        <f>VLOOKUP(D497,Entity_types!A:F,6,FALSE)</f>
        <v>ba538574-e93f-4ce8-a780-667b61fc970a</v>
      </c>
      <c r="Z497" s="4">
        <f t="shared" si="14"/>
        <v>1</v>
      </c>
      <c r="AA497" s="4">
        <f t="shared" si="15"/>
        <v>1</v>
      </c>
    </row>
    <row r="498" spans="1:27" ht="12.75" x14ac:dyDescent="0.2">
      <c r="A498" s="1">
        <v>44346.851995891207</v>
      </c>
      <c r="B498" s="2" t="s">
        <v>3807</v>
      </c>
      <c r="C498" s="4" t="s">
        <v>21740</v>
      </c>
      <c r="D498" s="2" t="s">
        <v>1166</v>
      </c>
      <c r="F498" s="3" t="s">
        <v>3808</v>
      </c>
      <c r="G498" s="4" t="s">
        <v>8147</v>
      </c>
      <c r="H498" s="2" t="s">
        <v>3809</v>
      </c>
      <c r="N498" s="2" t="s">
        <v>76</v>
      </c>
      <c r="P498" s="2" t="s">
        <v>3810</v>
      </c>
      <c r="R498" s="4"/>
      <c r="S498" s="2">
        <v>154</v>
      </c>
      <c r="T498" s="2" t="s">
        <v>3799</v>
      </c>
      <c r="U498" s="2" t="s">
        <v>3812</v>
      </c>
      <c r="V498" s="2" t="s">
        <v>56</v>
      </c>
      <c r="W498" s="2" t="str">
        <f>VLOOKUP(  G498, Countries!A:H,8,FALSE)</f>
        <v>94279771-0dd8-44b8-955b-275714b1489b</v>
      </c>
      <c r="X498" s="2" t="str">
        <f>VLOOKUP(D498,Entity_types!A:F,6,FALSE)</f>
        <v>ba538574-e93f-4ce8-a780-667b61fc970a</v>
      </c>
      <c r="Z498" s="4">
        <f t="shared" si="14"/>
        <v>1</v>
      </c>
      <c r="AA498" s="4">
        <f t="shared" si="15"/>
        <v>1</v>
      </c>
    </row>
    <row r="499" spans="1:27" ht="12.75" x14ac:dyDescent="0.2">
      <c r="A499" s="1">
        <v>44346.852020856481</v>
      </c>
      <c r="B499" s="2" t="s">
        <v>3813</v>
      </c>
      <c r="C499" s="4" t="s">
        <v>21741</v>
      </c>
      <c r="D499" s="2" t="s">
        <v>1166</v>
      </c>
      <c r="F499" s="3" t="s">
        <v>3814</v>
      </c>
      <c r="G499" s="4" t="s">
        <v>8147</v>
      </c>
      <c r="H499" s="2" t="s">
        <v>3815</v>
      </c>
      <c r="N499" s="2" t="s">
        <v>76</v>
      </c>
      <c r="P499" s="2" t="s">
        <v>3816</v>
      </c>
      <c r="R499" s="4"/>
      <c r="S499" s="2">
        <v>47</v>
      </c>
      <c r="T499" s="2" t="s">
        <v>3805</v>
      </c>
      <c r="U499" s="2" t="s">
        <v>3818</v>
      </c>
      <c r="V499" s="2" t="s">
        <v>56</v>
      </c>
      <c r="W499" s="2" t="str">
        <f>VLOOKUP(  G499, Countries!A:H,8,FALSE)</f>
        <v>94279771-0dd8-44b8-955b-275714b1489b</v>
      </c>
      <c r="X499" s="2" t="str">
        <f>VLOOKUP(D499,Entity_types!A:F,6,FALSE)</f>
        <v>ba538574-e93f-4ce8-a780-667b61fc970a</v>
      </c>
      <c r="Z499" s="4">
        <f t="shared" si="14"/>
        <v>1</v>
      </c>
      <c r="AA499" s="4">
        <f t="shared" si="15"/>
        <v>1</v>
      </c>
    </row>
    <row r="500" spans="1:27" ht="12.75" x14ac:dyDescent="0.2">
      <c r="A500" s="1">
        <v>44346.852047638888</v>
      </c>
      <c r="B500" s="2" t="s">
        <v>3819</v>
      </c>
      <c r="C500" s="4" t="s">
        <v>21740</v>
      </c>
      <c r="D500" s="2" t="s">
        <v>1166</v>
      </c>
      <c r="F500" s="3" t="s">
        <v>3820</v>
      </c>
      <c r="G500" s="4" t="s">
        <v>8147</v>
      </c>
      <c r="H500" s="2" t="s">
        <v>3821</v>
      </c>
      <c r="N500" s="2" t="s">
        <v>76</v>
      </c>
      <c r="P500" s="2" t="s">
        <v>3822</v>
      </c>
      <c r="R500" s="4"/>
      <c r="T500" s="2" t="s">
        <v>3811</v>
      </c>
      <c r="U500" s="2" t="s">
        <v>3824</v>
      </c>
      <c r="V500" s="2" t="s">
        <v>56</v>
      </c>
      <c r="W500" s="2" t="str">
        <f>VLOOKUP(  G500, Countries!A:H,8,FALSE)</f>
        <v>94279771-0dd8-44b8-955b-275714b1489b</v>
      </c>
      <c r="X500" s="2" t="str">
        <f>VLOOKUP(D500,Entity_types!A:F,6,FALSE)</f>
        <v>ba538574-e93f-4ce8-a780-667b61fc970a</v>
      </c>
      <c r="Z500" s="4">
        <f t="shared" si="14"/>
        <v>1</v>
      </c>
      <c r="AA500" s="4">
        <f t="shared" si="15"/>
        <v>1</v>
      </c>
    </row>
    <row r="501" spans="1:27" ht="12.75" x14ac:dyDescent="0.2">
      <c r="A501" s="1">
        <v>44346.852073032409</v>
      </c>
      <c r="B501" s="2" t="s">
        <v>3825</v>
      </c>
      <c r="C501" s="4" t="s">
        <v>21740</v>
      </c>
      <c r="D501" s="2" t="s">
        <v>1166</v>
      </c>
      <c r="F501" s="3" t="s">
        <v>3826</v>
      </c>
      <c r="G501" s="4" t="s">
        <v>8147</v>
      </c>
      <c r="H501" s="2" t="s">
        <v>3827</v>
      </c>
      <c r="N501" s="2" t="s">
        <v>76</v>
      </c>
      <c r="P501" s="2" t="s">
        <v>3828</v>
      </c>
      <c r="R501" s="4"/>
      <c r="S501" s="2">
        <v>300</v>
      </c>
      <c r="T501" s="2" t="s">
        <v>3817</v>
      </c>
      <c r="U501" s="2" t="s">
        <v>3830</v>
      </c>
      <c r="V501" s="2" t="s">
        <v>56</v>
      </c>
      <c r="W501" s="2" t="str">
        <f>VLOOKUP(  G501, Countries!A:H,8,FALSE)</f>
        <v>94279771-0dd8-44b8-955b-275714b1489b</v>
      </c>
      <c r="X501" s="2" t="str">
        <f>VLOOKUP(D501,Entity_types!A:F,6,FALSE)</f>
        <v>ba538574-e93f-4ce8-a780-667b61fc970a</v>
      </c>
      <c r="Z501" s="4">
        <f t="shared" si="14"/>
        <v>1</v>
      </c>
      <c r="AA501" s="4">
        <f t="shared" si="15"/>
        <v>1</v>
      </c>
    </row>
    <row r="502" spans="1:27" ht="12.75" x14ac:dyDescent="0.2">
      <c r="A502" s="1">
        <v>44346.852098240735</v>
      </c>
      <c r="B502" s="2" t="s">
        <v>3831</v>
      </c>
      <c r="C502" s="4" t="s">
        <v>21740</v>
      </c>
      <c r="D502" s="2" t="s">
        <v>1166</v>
      </c>
      <c r="F502" s="3" t="s">
        <v>3832</v>
      </c>
      <c r="G502" s="4" t="s">
        <v>8147</v>
      </c>
      <c r="H502" s="2" t="s">
        <v>3519</v>
      </c>
      <c r="N502" s="2" t="s">
        <v>76</v>
      </c>
      <c r="P502" s="2" t="s">
        <v>3833</v>
      </c>
      <c r="R502" s="4"/>
      <c r="S502" s="2">
        <v>301</v>
      </c>
      <c r="T502" s="2" t="s">
        <v>3823</v>
      </c>
      <c r="U502" s="2" t="s">
        <v>3835</v>
      </c>
      <c r="V502" s="2" t="s">
        <v>56</v>
      </c>
      <c r="W502" s="2" t="str">
        <f>VLOOKUP(  G502, Countries!A:H,8,FALSE)</f>
        <v>94279771-0dd8-44b8-955b-275714b1489b</v>
      </c>
      <c r="X502" s="2" t="str">
        <f>VLOOKUP(D502,Entity_types!A:F,6,FALSE)</f>
        <v>ba538574-e93f-4ce8-a780-667b61fc970a</v>
      </c>
      <c r="Z502" s="4">
        <f t="shared" si="14"/>
        <v>1</v>
      </c>
      <c r="AA502" s="4">
        <f t="shared" si="15"/>
        <v>1</v>
      </c>
    </row>
    <row r="503" spans="1:27" ht="12.75" x14ac:dyDescent="0.2">
      <c r="A503" s="1">
        <v>44346.852125266203</v>
      </c>
      <c r="B503" s="2" t="s">
        <v>3836</v>
      </c>
      <c r="D503" s="2" t="s">
        <v>48</v>
      </c>
      <c r="F503" s="3" t="s">
        <v>3837</v>
      </c>
      <c r="G503" s="4" t="s">
        <v>8147</v>
      </c>
      <c r="H503" s="2" t="s">
        <v>3838</v>
      </c>
      <c r="K503" s="2" t="s">
        <v>3839</v>
      </c>
      <c r="L503" s="2">
        <v>1030007835</v>
      </c>
      <c r="N503" s="2" t="s">
        <v>3840</v>
      </c>
      <c r="P503" s="2" t="s">
        <v>3841</v>
      </c>
      <c r="R503" s="4"/>
      <c r="S503" s="2">
        <v>1440</v>
      </c>
      <c r="T503" s="2" t="s">
        <v>3829</v>
      </c>
      <c r="U503" s="2" t="s">
        <v>3843</v>
      </c>
      <c r="V503" s="2" t="s">
        <v>56</v>
      </c>
      <c r="W503" s="2" t="str">
        <f>VLOOKUP(  G503, Countries!A:H,8,FALSE)</f>
        <v>94279771-0dd8-44b8-955b-275714b1489b</v>
      </c>
      <c r="X503" s="2" t="str">
        <f>VLOOKUP(D503,Entity_types!A:F,6,FALSE)</f>
        <v>0d51a686-652b-478f-9502-50b11abafa54</v>
      </c>
      <c r="Z503" s="4">
        <f t="shared" si="14"/>
        <v>1</v>
      </c>
      <c r="AA503" s="4">
        <f t="shared" si="15"/>
        <v>1</v>
      </c>
    </row>
    <row r="504" spans="1:27" ht="12.75" x14ac:dyDescent="0.2">
      <c r="A504" s="1">
        <v>44346.852153275468</v>
      </c>
      <c r="B504" s="2" t="s">
        <v>3844</v>
      </c>
      <c r="D504" s="2" t="s">
        <v>48</v>
      </c>
      <c r="F504" s="3" t="s">
        <v>3845</v>
      </c>
      <c r="G504" s="4" t="s">
        <v>8147</v>
      </c>
      <c r="H504" s="2" t="s">
        <v>3846</v>
      </c>
      <c r="K504" s="2" t="s">
        <v>3847</v>
      </c>
      <c r="L504" s="2" t="s">
        <v>3848</v>
      </c>
      <c r="N504" s="2" t="s">
        <v>76</v>
      </c>
      <c r="P504" s="2" t="s">
        <v>3849</v>
      </c>
      <c r="R504" s="4"/>
      <c r="S504" s="2">
        <v>1717</v>
      </c>
      <c r="T504" s="2" t="s">
        <v>3834</v>
      </c>
      <c r="U504" s="2" t="s">
        <v>3851</v>
      </c>
      <c r="V504" s="2" t="s">
        <v>56</v>
      </c>
      <c r="W504" s="2" t="str">
        <f>VLOOKUP(  G504, Countries!A:H,8,FALSE)</f>
        <v>94279771-0dd8-44b8-955b-275714b1489b</v>
      </c>
      <c r="X504" s="2" t="str">
        <f>VLOOKUP(D504,Entity_types!A:F,6,FALSE)</f>
        <v>0d51a686-652b-478f-9502-50b11abafa54</v>
      </c>
      <c r="Z504" s="4">
        <f t="shared" si="14"/>
        <v>1</v>
      </c>
      <c r="AA504" s="4">
        <f t="shared" si="15"/>
        <v>1</v>
      </c>
    </row>
    <row r="505" spans="1:27" ht="12.75" x14ac:dyDescent="0.2">
      <c r="A505" s="1">
        <v>44346.852179282403</v>
      </c>
      <c r="B505" s="2" t="s">
        <v>3852</v>
      </c>
      <c r="C505" s="4" t="s">
        <v>21740</v>
      </c>
      <c r="D505" s="2" t="s">
        <v>89</v>
      </c>
      <c r="E505" s="4" t="b">
        <v>1</v>
      </c>
      <c r="F505" s="3" t="s">
        <v>3853</v>
      </c>
      <c r="G505" s="4" t="s">
        <v>8147</v>
      </c>
      <c r="H505" s="2" t="s">
        <v>3854</v>
      </c>
      <c r="N505" s="2" t="s">
        <v>3855</v>
      </c>
      <c r="P505" s="2" t="s">
        <v>3856</v>
      </c>
      <c r="R505" s="4"/>
      <c r="T505" s="2" t="s">
        <v>3842</v>
      </c>
      <c r="U505" s="2" t="s">
        <v>3858</v>
      </c>
      <c r="V505" s="2" t="s">
        <v>56</v>
      </c>
      <c r="W505" s="2" t="str">
        <f>VLOOKUP(  G505, Countries!A:H,8,FALSE)</f>
        <v>94279771-0dd8-44b8-955b-275714b1489b</v>
      </c>
      <c r="X505" s="2" t="str">
        <f>VLOOKUP(D505,Entity_types!A:F,6,FALSE)</f>
        <v>bf4d83f9-5064-4958-af6e-e4c21b2e4880</v>
      </c>
      <c r="Z505" s="4">
        <f t="shared" si="14"/>
        <v>1</v>
      </c>
      <c r="AA505" s="4">
        <f t="shared" si="15"/>
        <v>1</v>
      </c>
    </row>
    <row r="506" spans="1:27" ht="12.75" x14ac:dyDescent="0.2">
      <c r="A506" s="1">
        <v>44346.852206111114</v>
      </c>
      <c r="B506" s="2" t="s">
        <v>3859</v>
      </c>
      <c r="C506" s="4" t="s">
        <v>21740</v>
      </c>
      <c r="D506" s="2" t="s">
        <v>89</v>
      </c>
      <c r="E506" s="4" t="b">
        <v>1</v>
      </c>
      <c r="F506" s="3" t="s">
        <v>3860</v>
      </c>
      <c r="G506" s="4" t="s">
        <v>8147</v>
      </c>
      <c r="H506" s="2" t="s">
        <v>3861</v>
      </c>
      <c r="N506" s="2" t="s">
        <v>3862</v>
      </c>
      <c r="P506" s="2" t="s">
        <v>3863</v>
      </c>
      <c r="R506" s="4"/>
      <c r="T506" s="2" t="s">
        <v>3850</v>
      </c>
      <c r="U506" s="2" t="s">
        <v>3865</v>
      </c>
      <c r="V506" s="2" t="s">
        <v>56</v>
      </c>
      <c r="W506" s="2" t="str">
        <f>VLOOKUP(  G506, Countries!A:H,8,FALSE)</f>
        <v>94279771-0dd8-44b8-955b-275714b1489b</v>
      </c>
      <c r="X506" s="2" t="str">
        <f>VLOOKUP(D506,Entity_types!A:F,6,FALSE)</f>
        <v>bf4d83f9-5064-4958-af6e-e4c21b2e4880</v>
      </c>
      <c r="Z506" s="4">
        <f t="shared" si="14"/>
        <v>1</v>
      </c>
      <c r="AA506" s="4">
        <f t="shared" si="15"/>
        <v>1</v>
      </c>
    </row>
    <row r="507" spans="1:27" ht="12.75" x14ac:dyDescent="0.2">
      <c r="A507" s="1">
        <v>44346.852231620374</v>
      </c>
      <c r="B507" s="2" t="s">
        <v>3866</v>
      </c>
      <c r="C507" s="4" t="s">
        <v>21740</v>
      </c>
      <c r="D507" s="2" t="s">
        <v>89</v>
      </c>
      <c r="E507" s="4" t="b">
        <v>1</v>
      </c>
      <c r="F507" s="3" t="s">
        <v>3867</v>
      </c>
      <c r="G507" s="4" t="s">
        <v>8147</v>
      </c>
      <c r="H507" s="2" t="s">
        <v>3868</v>
      </c>
      <c r="N507" s="2" t="s">
        <v>3869</v>
      </c>
      <c r="P507" s="2" t="s">
        <v>3870</v>
      </c>
      <c r="R507" s="4"/>
      <c r="T507" s="2" t="s">
        <v>3857</v>
      </c>
      <c r="U507" s="2" t="s">
        <v>3872</v>
      </c>
      <c r="V507" s="2" t="s">
        <v>56</v>
      </c>
      <c r="W507" s="2" t="str">
        <f>VLOOKUP(  G507, Countries!A:H,8,FALSE)</f>
        <v>94279771-0dd8-44b8-955b-275714b1489b</v>
      </c>
      <c r="X507" s="2" t="str">
        <f>VLOOKUP(D507,Entity_types!A:F,6,FALSE)</f>
        <v>bf4d83f9-5064-4958-af6e-e4c21b2e4880</v>
      </c>
      <c r="Z507" s="4">
        <f t="shared" si="14"/>
        <v>1</v>
      </c>
      <c r="AA507" s="4">
        <f t="shared" si="15"/>
        <v>1</v>
      </c>
    </row>
    <row r="508" spans="1:27" ht="12.75" x14ac:dyDescent="0.2">
      <c r="A508" s="1">
        <v>44346.852260775464</v>
      </c>
      <c r="B508" s="2" t="s">
        <v>3873</v>
      </c>
      <c r="C508" s="4" t="s">
        <v>21741</v>
      </c>
      <c r="D508" s="2" t="s">
        <v>89</v>
      </c>
      <c r="E508" s="4" t="b">
        <v>1</v>
      </c>
      <c r="F508" s="3" t="s">
        <v>3874</v>
      </c>
      <c r="G508" s="4" t="s">
        <v>8147</v>
      </c>
      <c r="H508" s="2" t="s">
        <v>3875</v>
      </c>
      <c r="N508" s="2" t="s">
        <v>3876</v>
      </c>
      <c r="P508" s="2" t="s">
        <v>3877</v>
      </c>
      <c r="R508" s="4"/>
      <c r="S508" s="2">
        <v>1223</v>
      </c>
      <c r="T508" s="2" t="s">
        <v>3864</v>
      </c>
      <c r="U508" s="2" t="s">
        <v>3879</v>
      </c>
      <c r="V508" s="2" t="s">
        <v>56</v>
      </c>
      <c r="W508" s="2" t="str">
        <f>VLOOKUP(  G508, Countries!A:H,8,FALSE)</f>
        <v>94279771-0dd8-44b8-955b-275714b1489b</v>
      </c>
      <c r="X508" s="2" t="str">
        <f>VLOOKUP(D508,Entity_types!A:F,6,FALSE)</f>
        <v>bf4d83f9-5064-4958-af6e-e4c21b2e4880</v>
      </c>
      <c r="Z508" s="4">
        <f t="shared" si="14"/>
        <v>1</v>
      </c>
      <c r="AA508" s="4">
        <f t="shared" si="15"/>
        <v>1</v>
      </c>
    </row>
    <row r="509" spans="1:27" ht="12.75" x14ac:dyDescent="0.2">
      <c r="A509" s="1">
        <v>44346.85228762732</v>
      </c>
      <c r="B509" s="2" t="s">
        <v>3880</v>
      </c>
      <c r="C509" s="4" t="s">
        <v>21740</v>
      </c>
      <c r="D509" s="2" t="s">
        <v>89</v>
      </c>
      <c r="E509" s="4" t="b">
        <v>1</v>
      </c>
      <c r="F509" s="3" t="s">
        <v>3881</v>
      </c>
      <c r="G509" s="4" t="s">
        <v>8147</v>
      </c>
      <c r="H509" s="2" t="s">
        <v>3882</v>
      </c>
      <c r="N509" s="2" t="s">
        <v>3883</v>
      </c>
      <c r="P509" s="2" t="s">
        <v>3884</v>
      </c>
      <c r="R509" s="4"/>
      <c r="T509" s="2" t="s">
        <v>3871</v>
      </c>
      <c r="U509" s="2" t="s">
        <v>3886</v>
      </c>
      <c r="V509" s="2" t="s">
        <v>56</v>
      </c>
      <c r="W509" s="2" t="str">
        <f>VLOOKUP(  G509, Countries!A:H,8,FALSE)</f>
        <v>94279771-0dd8-44b8-955b-275714b1489b</v>
      </c>
      <c r="X509" s="2" t="str">
        <f>VLOOKUP(D509,Entity_types!A:F,6,FALSE)</f>
        <v>bf4d83f9-5064-4958-af6e-e4c21b2e4880</v>
      </c>
      <c r="Z509" s="4">
        <f t="shared" si="14"/>
        <v>1</v>
      </c>
      <c r="AA509" s="4">
        <f t="shared" si="15"/>
        <v>1</v>
      </c>
    </row>
    <row r="510" spans="1:27" ht="12.75" x14ac:dyDescent="0.2">
      <c r="A510" s="1">
        <v>44346.852312118055</v>
      </c>
      <c r="B510" s="2" t="s">
        <v>3887</v>
      </c>
      <c r="C510" s="4" t="s">
        <v>21741</v>
      </c>
      <c r="D510" s="2" t="s">
        <v>89</v>
      </c>
      <c r="E510" s="4" t="b">
        <v>1</v>
      </c>
      <c r="F510" s="3" t="s">
        <v>3888</v>
      </c>
      <c r="G510" s="4" t="s">
        <v>8147</v>
      </c>
      <c r="H510" s="2" t="s">
        <v>3889</v>
      </c>
      <c r="N510" s="2" t="s">
        <v>3890</v>
      </c>
      <c r="P510" s="2" t="s">
        <v>3891</v>
      </c>
      <c r="R510" s="4"/>
      <c r="S510" s="2">
        <v>1295</v>
      </c>
      <c r="T510" s="2" t="s">
        <v>3878</v>
      </c>
      <c r="U510" s="2" t="s">
        <v>3893</v>
      </c>
      <c r="V510" s="2" t="s">
        <v>56</v>
      </c>
      <c r="W510" s="2" t="str">
        <f>VLOOKUP(  G510, Countries!A:H,8,FALSE)</f>
        <v>94279771-0dd8-44b8-955b-275714b1489b</v>
      </c>
      <c r="X510" s="2" t="str">
        <f>VLOOKUP(D510,Entity_types!A:F,6,FALSE)</f>
        <v>bf4d83f9-5064-4958-af6e-e4c21b2e4880</v>
      </c>
      <c r="Z510" s="4">
        <f t="shared" si="14"/>
        <v>1</v>
      </c>
      <c r="AA510" s="4">
        <f t="shared" si="15"/>
        <v>1</v>
      </c>
    </row>
    <row r="511" spans="1:27" ht="12.75" x14ac:dyDescent="0.2">
      <c r="A511" s="1">
        <v>44346.852334953699</v>
      </c>
      <c r="B511" s="2" t="s">
        <v>3894</v>
      </c>
      <c r="C511" s="4" t="s">
        <v>21740</v>
      </c>
      <c r="D511" s="2" t="s">
        <v>89</v>
      </c>
      <c r="E511" s="4" t="b">
        <v>1</v>
      </c>
      <c r="F511" s="3" t="s">
        <v>3895</v>
      </c>
      <c r="G511" s="4" t="s">
        <v>8147</v>
      </c>
      <c r="H511" s="2" t="s">
        <v>3896</v>
      </c>
      <c r="N511" s="2" t="s">
        <v>3897</v>
      </c>
      <c r="P511" s="2" t="s">
        <v>3898</v>
      </c>
      <c r="R511" s="4"/>
      <c r="T511" s="2" t="s">
        <v>3885</v>
      </c>
      <c r="U511" s="2" t="s">
        <v>3900</v>
      </c>
      <c r="V511" s="2" t="s">
        <v>56</v>
      </c>
      <c r="W511" s="2" t="str">
        <f>VLOOKUP(  G511, Countries!A:H,8,FALSE)</f>
        <v>94279771-0dd8-44b8-955b-275714b1489b</v>
      </c>
      <c r="X511" s="2" t="str">
        <f>VLOOKUP(D511,Entity_types!A:F,6,FALSE)</f>
        <v>bf4d83f9-5064-4958-af6e-e4c21b2e4880</v>
      </c>
      <c r="Z511" s="4">
        <f t="shared" si="14"/>
        <v>1</v>
      </c>
      <c r="AA511" s="4">
        <f t="shared" si="15"/>
        <v>1</v>
      </c>
    </row>
    <row r="512" spans="1:27" ht="12.75" x14ac:dyDescent="0.2">
      <c r="A512" s="1">
        <v>44346.852358530094</v>
      </c>
      <c r="B512" s="2" t="s">
        <v>3901</v>
      </c>
      <c r="C512" s="4" t="s">
        <v>21740</v>
      </c>
      <c r="D512" s="2" t="s">
        <v>89</v>
      </c>
      <c r="E512" s="4" t="b">
        <v>1</v>
      </c>
      <c r="F512" s="3" t="s">
        <v>3902</v>
      </c>
      <c r="G512" s="4" t="s">
        <v>8147</v>
      </c>
      <c r="H512" s="2" t="s">
        <v>3903</v>
      </c>
      <c r="N512" s="2" t="s">
        <v>76</v>
      </c>
      <c r="P512" s="2" t="s">
        <v>3904</v>
      </c>
      <c r="R512" s="4"/>
      <c r="T512" s="2" t="s">
        <v>3892</v>
      </c>
      <c r="U512" s="2" t="s">
        <v>3906</v>
      </c>
      <c r="V512" s="2" t="s">
        <v>56</v>
      </c>
      <c r="W512" s="2" t="str">
        <f>VLOOKUP(  G512, Countries!A:H,8,FALSE)</f>
        <v>94279771-0dd8-44b8-955b-275714b1489b</v>
      </c>
      <c r="X512" s="2" t="str">
        <f>VLOOKUP(D512,Entity_types!A:F,6,FALSE)</f>
        <v>bf4d83f9-5064-4958-af6e-e4c21b2e4880</v>
      </c>
      <c r="Z512" s="4">
        <f t="shared" si="14"/>
        <v>1</v>
      </c>
      <c r="AA512" s="4">
        <f t="shared" si="15"/>
        <v>1</v>
      </c>
    </row>
    <row r="513" spans="1:27" ht="12.75" x14ac:dyDescent="0.2">
      <c r="A513" s="1">
        <v>44346.852381921301</v>
      </c>
      <c r="B513" s="2" t="s">
        <v>3907</v>
      </c>
      <c r="C513" s="4" t="s">
        <v>21741</v>
      </c>
      <c r="D513" s="2" t="s">
        <v>89</v>
      </c>
      <c r="E513" s="4" t="b">
        <v>1</v>
      </c>
      <c r="F513" s="3" t="s">
        <v>3908</v>
      </c>
      <c r="G513" s="4" t="s">
        <v>8147</v>
      </c>
      <c r="H513" s="2" t="s">
        <v>3909</v>
      </c>
      <c r="N513" s="2" t="s">
        <v>3910</v>
      </c>
      <c r="P513" s="2" t="s">
        <v>3911</v>
      </c>
      <c r="R513" s="4"/>
      <c r="S513" s="2">
        <v>511</v>
      </c>
      <c r="T513" s="2" t="s">
        <v>3899</v>
      </c>
      <c r="U513" s="2" t="s">
        <v>3913</v>
      </c>
      <c r="V513" s="2" t="s">
        <v>56</v>
      </c>
      <c r="W513" s="2" t="str">
        <f>VLOOKUP(  G513, Countries!A:H,8,FALSE)</f>
        <v>94279771-0dd8-44b8-955b-275714b1489b</v>
      </c>
      <c r="X513" s="2" t="str">
        <f>VLOOKUP(D513,Entity_types!A:F,6,FALSE)</f>
        <v>bf4d83f9-5064-4958-af6e-e4c21b2e4880</v>
      </c>
      <c r="Z513" s="4">
        <f t="shared" si="14"/>
        <v>1</v>
      </c>
      <c r="AA513" s="4">
        <f t="shared" si="15"/>
        <v>1</v>
      </c>
    </row>
    <row r="514" spans="1:27" ht="12.75" x14ac:dyDescent="0.2">
      <c r="A514" s="1">
        <v>44346.852406111109</v>
      </c>
      <c r="B514" s="2" t="s">
        <v>3914</v>
      </c>
      <c r="C514" s="4" t="s">
        <v>21741</v>
      </c>
      <c r="D514" s="2" t="s">
        <v>89</v>
      </c>
      <c r="E514" s="4" t="b">
        <v>1</v>
      </c>
      <c r="F514" s="3" t="s">
        <v>3915</v>
      </c>
      <c r="G514" s="4" t="s">
        <v>8147</v>
      </c>
      <c r="H514" s="2" t="s">
        <v>3916</v>
      </c>
      <c r="N514" s="2" t="s">
        <v>3917</v>
      </c>
      <c r="P514" s="2" t="s">
        <v>3918</v>
      </c>
      <c r="R514" s="4"/>
      <c r="T514" s="2" t="s">
        <v>3905</v>
      </c>
      <c r="U514" s="2" t="s">
        <v>3920</v>
      </c>
      <c r="V514" s="2" t="s">
        <v>56</v>
      </c>
      <c r="W514" s="2" t="str">
        <f>VLOOKUP(  G514, Countries!A:H,8,FALSE)</f>
        <v>94279771-0dd8-44b8-955b-275714b1489b</v>
      </c>
      <c r="X514" s="2" t="str">
        <f>VLOOKUP(D514,Entity_types!A:F,6,FALSE)</f>
        <v>bf4d83f9-5064-4958-af6e-e4c21b2e4880</v>
      </c>
      <c r="Z514" s="4">
        <f t="shared" ref="Z514:Z577" si="16">COUNTIFS(F:F,F514)</f>
        <v>1</v>
      </c>
      <c r="AA514" s="4">
        <f t="shared" ref="AA514:AA577" si="17">COUNTIFS(B:B,B514)</f>
        <v>1</v>
      </c>
    </row>
    <row r="515" spans="1:27" ht="12.75" x14ac:dyDescent="0.2">
      <c r="A515" s="1">
        <v>44346.85245799768</v>
      </c>
      <c r="B515" s="2" t="s">
        <v>975</v>
      </c>
      <c r="C515" s="4" t="s">
        <v>21740</v>
      </c>
      <c r="D515" s="2" t="s">
        <v>89</v>
      </c>
      <c r="E515" s="4" t="b">
        <v>1</v>
      </c>
      <c r="F515" s="3" t="s">
        <v>3927</v>
      </c>
      <c r="G515" s="4" t="s">
        <v>8147</v>
      </c>
      <c r="H515" s="2" t="s">
        <v>3928</v>
      </c>
      <c r="N515" s="2" t="s">
        <v>3929</v>
      </c>
      <c r="P515" s="2" t="s">
        <v>3930</v>
      </c>
      <c r="R515" s="4"/>
      <c r="S515" s="2">
        <v>1116</v>
      </c>
      <c r="T515" s="2" t="s">
        <v>3912</v>
      </c>
      <c r="U515" s="2" t="s">
        <v>3932</v>
      </c>
      <c r="V515" s="2" t="s">
        <v>56</v>
      </c>
      <c r="W515" s="2" t="str">
        <f>VLOOKUP(  G515, Countries!A:H,8,FALSE)</f>
        <v>94279771-0dd8-44b8-955b-275714b1489b</v>
      </c>
      <c r="X515" s="2" t="str">
        <f>VLOOKUP(D515,Entity_types!A:F,6,FALSE)</f>
        <v>bf4d83f9-5064-4958-af6e-e4c21b2e4880</v>
      </c>
      <c r="Z515" s="4">
        <f t="shared" si="16"/>
        <v>1</v>
      </c>
      <c r="AA515" s="4">
        <f t="shared" si="17"/>
        <v>1</v>
      </c>
    </row>
    <row r="516" spans="1:27" ht="12.75" x14ac:dyDescent="0.2">
      <c r="A516" s="1">
        <v>44346.852485324074</v>
      </c>
      <c r="B516" s="2" t="s">
        <v>3933</v>
      </c>
      <c r="C516" s="4" t="s">
        <v>21740</v>
      </c>
      <c r="D516" s="2" t="s">
        <v>1166</v>
      </c>
      <c r="F516" s="3" t="s">
        <v>3934</v>
      </c>
      <c r="G516" s="4" t="s">
        <v>8147</v>
      </c>
      <c r="H516" s="2" t="s">
        <v>3935</v>
      </c>
      <c r="N516" s="2" t="s">
        <v>3936</v>
      </c>
      <c r="P516" s="2" t="s">
        <v>3937</v>
      </c>
      <c r="R516" s="4"/>
      <c r="S516" s="2">
        <v>466</v>
      </c>
      <c r="T516" s="2" t="s">
        <v>3919</v>
      </c>
      <c r="U516" s="2" t="s">
        <v>3939</v>
      </c>
      <c r="V516" s="2" t="s">
        <v>56</v>
      </c>
      <c r="W516" s="2" t="str">
        <f>VLOOKUP(  G516, Countries!A:H,8,FALSE)</f>
        <v>94279771-0dd8-44b8-955b-275714b1489b</v>
      </c>
      <c r="X516" s="2" t="str">
        <f>VLOOKUP(D516,Entity_types!A:F,6,FALSE)</f>
        <v>ba538574-e93f-4ce8-a780-667b61fc970a</v>
      </c>
      <c r="Z516" s="4">
        <f t="shared" si="16"/>
        <v>1</v>
      </c>
      <c r="AA516" s="4">
        <f t="shared" si="17"/>
        <v>1</v>
      </c>
    </row>
    <row r="517" spans="1:27" ht="12.75" x14ac:dyDescent="0.2">
      <c r="A517" s="1">
        <v>44346.852511817131</v>
      </c>
      <c r="B517" s="2" t="s">
        <v>983</v>
      </c>
      <c r="C517" s="4" t="s">
        <v>21741</v>
      </c>
      <c r="D517" s="2" t="s">
        <v>89</v>
      </c>
      <c r="E517" s="4" t="b">
        <v>1</v>
      </c>
      <c r="F517" s="3" t="s">
        <v>3940</v>
      </c>
      <c r="G517" s="4" t="s">
        <v>8147</v>
      </c>
      <c r="H517" s="2" t="s">
        <v>3941</v>
      </c>
      <c r="N517" s="2" t="s">
        <v>76</v>
      </c>
      <c r="P517" s="2" t="s">
        <v>3942</v>
      </c>
      <c r="R517" s="4"/>
      <c r="S517" s="2">
        <v>1170</v>
      </c>
      <c r="T517" s="2" t="s">
        <v>3925</v>
      </c>
      <c r="U517" s="2" t="s">
        <v>3944</v>
      </c>
      <c r="V517" s="2" t="s">
        <v>56</v>
      </c>
      <c r="W517" s="2" t="str">
        <f>VLOOKUP(  G517, Countries!A:H,8,FALSE)</f>
        <v>94279771-0dd8-44b8-955b-275714b1489b</v>
      </c>
      <c r="X517" s="2" t="str">
        <f>VLOOKUP(D517,Entity_types!A:F,6,FALSE)</f>
        <v>bf4d83f9-5064-4958-af6e-e4c21b2e4880</v>
      </c>
      <c r="Z517" s="4">
        <f t="shared" si="16"/>
        <v>1</v>
      </c>
      <c r="AA517" s="4">
        <f t="shared" si="17"/>
        <v>1</v>
      </c>
    </row>
    <row r="518" spans="1:27" ht="12.75" x14ac:dyDescent="0.2">
      <c r="A518" s="1">
        <v>44346.852541238426</v>
      </c>
      <c r="B518" s="2" t="s">
        <v>3945</v>
      </c>
      <c r="C518" s="4" t="s">
        <v>21740</v>
      </c>
      <c r="D518" s="2" t="s">
        <v>1166</v>
      </c>
      <c r="F518" s="3" t="s">
        <v>3946</v>
      </c>
      <c r="G518" s="4" t="s">
        <v>8147</v>
      </c>
      <c r="H518" s="2" t="s">
        <v>3947</v>
      </c>
      <c r="N518" s="2" t="s">
        <v>3948</v>
      </c>
      <c r="P518" s="2" t="s">
        <v>3949</v>
      </c>
      <c r="R518" s="4"/>
      <c r="T518" s="2" t="s">
        <v>3931</v>
      </c>
      <c r="U518" s="2" t="s">
        <v>3951</v>
      </c>
      <c r="V518" s="2" t="s">
        <v>56</v>
      </c>
      <c r="W518" s="2" t="str">
        <f>VLOOKUP(  G518, Countries!A:H,8,FALSE)</f>
        <v>94279771-0dd8-44b8-955b-275714b1489b</v>
      </c>
      <c r="X518" s="2" t="str">
        <f>VLOOKUP(D518,Entity_types!A:F,6,FALSE)</f>
        <v>ba538574-e93f-4ce8-a780-667b61fc970a</v>
      </c>
      <c r="Z518" s="4">
        <f t="shared" si="16"/>
        <v>1</v>
      </c>
      <c r="AA518" s="4">
        <f t="shared" si="17"/>
        <v>1</v>
      </c>
    </row>
    <row r="519" spans="1:27" ht="12.75" x14ac:dyDescent="0.2">
      <c r="A519" s="1">
        <v>44346.852569374998</v>
      </c>
      <c r="B519" s="2" t="s">
        <v>3952</v>
      </c>
      <c r="C519" s="4" t="s">
        <v>21740</v>
      </c>
      <c r="D519" s="2" t="s">
        <v>89</v>
      </c>
      <c r="E519" s="4" t="b">
        <v>1</v>
      </c>
      <c r="F519" s="3" t="s">
        <v>3953</v>
      </c>
      <c r="G519" s="4" t="s">
        <v>8147</v>
      </c>
      <c r="H519" s="2" t="s">
        <v>3954</v>
      </c>
      <c r="N519" s="2" t="s">
        <v>76</v>
      </c>
      <c r="P519" s="2" t="s">
        <v>3955</v>
      </c>
      <c r="R519" s="4"/>
      <c r="S519" s="2">
        <v>1178</v>
      </c>
      <c r="T519" s="2" t="s">
        <v>3938</v>
      </c>
      <c r="U519" s="2" t="s">
        <v>3957</v>
      </c>
      <c r="V519" s="2" t="s">
        <v>56</v>
      </c>
      <c r="W519" s="2" t="str">
        <f>VLOOKUP(  G519, Countries!A:H,8,FALSE)</f>
        <v>94279771-0dd8-44b8-955b-275714b1489b</v>
      </c>
      <c r="X519" s="2" t="str">
        <f>VLOOKUP(D519,Entity_types!A:F,6,FALSE)</f>
        <v>bf4d83f9-5064-4958-af6e-e4c21b2e4880</v>
      </c>
      <c r="Z519" s="4">
        <f t="shared" si="16"/>
        <v>1</v>
      </c>
      <c r="AA519" s="4">
        <f t="shared" si="17"/>
        <v>1</v>
      </c>
    </row>
    <row r="520" spans="1:27" ht="12.75" x14ac:dyDescent="0.2">
      <c r="A520" s="1">
        <v>44346.852596215278</v>
      </c>
      <c r="B520" s="2" t="s">
        <v>3958</v>
      </c>
      <c r="C520" s="4" t="s">
        <v>21740</v>
      </c>
      <c r="D520" s="2" t="s">
        <v>89</v>
      </c>
      <c r="E520" s="4" t="b">
        <v>1</v>
      </c>
      <c r="F520" s="3" t="s">
        <v>3959</v>
      </c>
      <c r="G520" s="4" t="s">
        <v>8147</v>
      </c>
      <c r="H520" s="2" t="s">
        <v>3960</v>
      </c>
      <c r="N520" s="2" t="s">
        <v>3961</v>
      </c>
      <c r="P520" s="2" t="s">
        <v>3962</v>
      </c>
      <c r="R520" s="4"/>
      <c r="T520" s="2" t="s">
        <v>3943</v>
      </c>
      <c r="U520" s="2" t="s">
        <v>3964</v>
      </c>
      <c r="V520" s="2" t="s">
        <v>56</v>
      </c>
      <c r="W520" s="2" t="str">
        <f>VLOOKUP(  G520, Countries!A:H,8,FALSE)</f>
        <v>94279771-0dd8-44b8-955b-275714b1489b</v>
      </c>
      <c r="X520" s="2" t="str">
        <f>VLOOKUP(D520,Entity_types!A:F,6,FALSE)</f>
        <v>bf4d83f9-5064-4958-af6e-e4c21b2e4880</v>
      </c>
      <c r="Z520" s="4">
        <f t="shared" si="16"/>
        <v>1</v>
      </c>
      <c r="AA520" s="4">
        <f t="shared" si="17"/>
        <v>1</v>
      </c>
    </row>
    <row r="521" spans="1:27" ht="12.75" x14ac:dyDescent="0.2">
      <c r="A521" s="1">
        <v>44346.85262287037</v>
      </c>
      <c r="B521" s="2" t="s">
        <v>3965</v>
      </c>
      <c r="C521" s="4" t="s">
        <v>21740</v>
      </c>
      <c r="D521" s="2" t="s">
        <v>89</v>
      </c>
      <c r="E521" s="4" t="b">
        <v>1</v>
      </c>
      <c r="F521" s="3" t="s">
        <v>3966</v>
      </c>
      <c r="G521" s="4" t="s">
        <v>8147</v>
      </c>
      <c r="H521" s="2" t="s">
        <v>3967</v>
      </c>
      <c r="N521" s="2" t="s">
        <v>76</v>
      </c>
      <c r="P521" s="2" t="s">
        <v>3968</v>
      </c>
      <c r="R521" s="4"/>
      <c r="T521" s="2" t="s">
        <v>3950</v>
      </c>
      <c r="U521" s="2" t="s">
        <v>3970</v>
      </c>
      <c r="V521" s="2" t="s">
        <v>56</v>
      </c>
      <c r="W521" s="2" t="str">
        <f>VLOOKUP(  G521, Countries!A:H,8,FALSE)</f>
        <v>94279771-0dd8-44b8-955b-275714b1489b</v>
      </c>
      <c r="X521" s="2" t="str">
        <f>VLOOKUP(D521,Entity_types!A:F,6,FALSE)</f>
        <v>bf4d83f9-5064-4958-af6e-e4c21b2e4880</v>
      </c>
      <c r="Z521" s="4">
        <f t="shared" si="16"/>
        <v>1</v>
      </c>
      <c r="AA521" s="4">
        <f t="shared" si="17"/>
        <v>1</v>
      </c>
    </row>
    <row r="522" spans="1:27" ht="12.75" x14ac:dyDescent="0.2">
      <c r="A522" s="1">
        <v>44346.852648055559</v>
      </c>
      <c r="B522" s="2" t="s">
        <v>2459</v>
      </c>
      <c r="C522" s="4" t="s">
        <v>21741</v>
      </c>
      <c r="D522" s="2" t="s">
        <v>89</v>
      </c>
      <c r="E522" s="4" t="b">
        <v>1</v>
      </c>
      <c r="F522" s="3" t="s">
        <v>3971</v>
      </c>
      <c r="G522" s="4" t="s">
        <v>8147</v>
      </c>
      <c r="H522" s="2" t="s">
        <v>3972</v>
      </c>
      <c r="N522" s="2" t="s">
        <v>3973</v>
      </c>
      <c r="P522" s="2" t="s">
        <v>3974</v>
      </c>
      <c r="R522" s="4"/>
      <c r="T522" s="2" t="s">
        <v>3956</v>
      </c>
      <c r="U522" s="2" t="s">
        <v>3976</v>
      </c>
      <c r="V522" s="2" t="s">
        <v>56</v>
      </c>
      <c r="W522" s="2" t="str">
        <f>VLOOKUP(  G522, Countries!A:H,8,FALSE)</f>
        <v>94279771-0dd8-44b8-955b-275714b1489b</v>
      </c>
      <c r="X522" s="2" t="str">
        <f>VLOOKUP(D522,Entity_types!A:F,6,FALSE)</f>
        <v>bf4d83f9-5064-4958-af6e-e4c21b2e4880</v>
      </c>
      <c r="Z522" s="4">
        <f t="shared" si="16"/>
        <v>1</v>
      </c>
      <c r="AA522" s="4">
        <f t="shared" si="17"/>
        <v>1</v>
      </c>
    </row>
    <row r="523" spans="1:27" ht="12.75" x14ac:dyDescent="0.2">
      <c r="A523" s="1">
        <v>44346.852675671296</v>
      </c>
      <c r="B523" s="2" t="s">
        <v>3977</v>
      </c>
      <c r="C523" s="4" t="s">
        <v>21740</v>
      </c>
      <c r="D523" s="2" t="s">
        <v>89</v>
      </c>
      <c r="E523" s="4" t="b">
        <v>1</v>
      </c>
      <c r="F523" s="3" t="s">
        <v>3978</v>
      </c>
      <c r="G523" s="4" t="s">
        <v>8147</v>
      </c>
      <c r="H523" s="2" t="s">
        <v>3979</v>
      </c>
      <c r="N523" s="2" t="s">
        <v>3980</v>
      </c>
      <c r="P523" s="2" t="s">
        <v>3981</v>
      </c>
      <c r="R523" s="4"/>
      <c r="T523" s="2" t="s">
        <v>3963</v>
      </c>
      <c r="U523" s="2" t="s">
        <v>3983</v>
      </c>
      <c r="V523" s="2" t="s">
        <v>56</v>
      </c>
      <c r="W523" s="2" t="str">
        <f>VLOOKUP(  G523, Countries!A:H,8,FALSE)</f>
        <v>94279771-0dd8-44b8-955b-275714b1489b</v>
      </c>
      <c r="X523" s="2" t="str">
        <f>VLOOKUP(D523,Entity_types!A:F,6,FALSE)</f>
        <v>bf4d83f9-5064-4958-af6e-e4c21b2e4880</v>
      </c>
      <c r="Z523" s="4">
        <f t="shared" si="16"/>
        <v>1</v>
      </c>
      <c r="AA523" s="4">
        <f t="shared" si="17"/>
        <v>1</v>
      </c>
    </row>
    <row r="524" spans="1:27" ht="12.75" x14ac:dyDescent="0.2">
      <c r="A524" s="1">
        <v>44346.852703703698</v>
      </c>
      <c r="B524" s="2" t="s">
        <v>3984</v>
      </c>
      <c r="C524" s="4" t="s">
        <v>21740</v>
      </c>
      <c r="D524" s="2" t="s">
        <v>89</v>
      </c>
      <c r="E524" s="4" t="b">
        <v>1</v>
      </c>
      <c r="F524" s="3" t="s">
        <v>3985</v>
      </c>
      <c r="G524" s="4" t="s">
        <v>8147</v>
      </c>
      <c r="H524" s="2" t="s">
        <v>3986</v>
      </c>
      <c r="N524" s="2" t="s">
        <v>3987</v>
      </c>
      <c r="P524" s="2" t="s">
        <v>3988</v>
      </c>
      <c r="R524" s="4"/>
      <c r="S524" s="2">
        <v>408</v>
      </c>
      <c r="T524" s="2" t="s">
        <v>3969</v>
      </c>
      <c r="U524" s="2" t="s">
        <v>3990</v>
      </c>
      <c r="V524" s="2" t="s">
        <v>56</v>
      </c>
      <c r="W524" s="2" t="str">
        <f>VLOOKUP(  G524, Countries!A:H,8,FALSE)</f>
        <v>94279771-0dd8-44b8-955b-275714b1489b</v>
      </c>
      <c r="X524" s="2" t="str">
        <f>VLOOKUP(D524,Entity_types!A:F,6,FALSE)</f>
        <v>bf4d83f9-5064-4958-af6e-e4c21b2e4880</v>
      </c>
      <c r="Z524" s="4">
        <f t="shared" si="16"/>
        <v>1</v>
      </c>
      <c r="AA524" s="4">
        <f t="shared" si="17"/>
        <v>1</v>
      </c>
    </row>
    <row r="525" spans="1:27" ht="12.75" x14ac:dyDescent="0.2">
      <c r="A525" s="1">
        <v>44346.852730763887</v>
      </c>
      <c r="B525" s="2" t="s">
        <v>3991</v>
      </c>
      <c r="C525" s="4" t="s">
        <v>21740</v>
      </c>
      <c r="D525" s="2" t="s">
        <v>89</v>
      </c>
      <c r="E525" s="4" t="b">
        <v>1</v>
      </c>
      <c r="F525" s="3" t="s">
        <v>3992</v>
      </c>
      <c r="G525" s="4" t="s">
        <v>8147</v>
      </c>
      <c r="H525" s="2" t="s">
        <v>3993</v>
      </c>
      <c r="N525" s="2" t="s">
        <v>3994</v>
      </c>
      <c r="P525" s="2" t="s">
        <v>3995</v>
      </c>
      <c r="R525" s="4"/>
      <c r="S525" s="2">
        <v>856</v>
      </c>
      <c r="T525" s="2" t="s">
        <v>3975</v>
      </c>
      <c r="U525" s="2" t="s">
        <v>3997</v>
      </c>
      <c r="V525" s="2" t="s">
        <v>56</v>
      </c>
      <c r="W525" s="2" t="str">
        <f>VLOOKUP(  G525, Countries!A:H,8,FALSE)</f>
        <v>94279771-0dd8-44b8-955b-275714b1489b</v>
      </c>
      <c r="X525" s="2" t="str">
        <f>VLOOKUP(D525,Entity_types!A:F,6,FALSE)</f>
        <v>bf4d83f9-5064-4958-af6e-e4c21b2e4880</v>
      </c>
      <c r="Z525" s="4">
        <f t="shared" si="16"/>
        <v>1</v>
      </c>
      <c r="AA525" s="4">
        <f t="shared" si="17"/>
        <v>1</v>
      </c>
    </row>
    <row r="526" spans="1:27" ht="12.75" x14ac:dyDescent="0.2">
      <c r="A526" s="1">
        <v>44346.852759456015</v>
      </c>
      <c r="B526" s="2" t="s">
        <v>3998</v>
      </c>
      <c r="C526" s="4" t="s">
        <v>21740</v>
      </c>
      <c r="D526" s="2" t="s">
        <v>525</v>
      </c>
      <c r="F526" s="3" t="s">
        <v>3999</v>
      </c>
      <c r="G526" s="4" t="s">
        <v>8147</v>
      </c>
      <c r="H526" s="2" t="s">
        <v>4000</v>
      </c>
      <c r="N526" s="2" t="s">
        <v>4001</v>
      </c>
      <c r="P526" s="2" t="s">
        <v>4002</v>
      </c>
      <c r="R526" s="4"/>
      <c r="T526" s="2" t="s">
        <v>3982</v>
      </c>
      <c r="U526" s="2" t="s">
        <v>4004</v>
      </c>
      <c r="V526" s="2" t="s">
        <v>56</v>
      </c>
      <c r="W526" s="2" t="str">
        <f>VLOOKUP(  G526, Countries!A:H,8,FALSE)</f>
        <v>94279771-0dd8-44b8-955b-275714b1489b</v>
      </c>
      <c r="X526" s="2" t="str">
        <f>VLOOKUP(D526,Entity_types!A:F,6,FALSE)</f>
        <v>470412f4-e2c0-4f9d-91f1-1c0630a02364</v>
      </c>
      <c r="Z526" s="4">
        <f t="shared" si="16"/>
        <v>1</v>
      </c>
      <c r="AA526" s="4">
        <f t="shared" si="17"/>
        <v>1</v>
      </c>
    </row>
    <row r="527" spans="1:27" ht="12.75" x14ac:dyDescent="0.2">
      <c r="A527" s="1">
        <v>44346.852784780094</v>
      </c>
      <c r="B527" s="2" t="s">
        <v>4005</v>
      </c>
      <c r="C527" s="4" t="s">
        <v>21740</v>
      </c>
      <c r="D527" s="2" t="s">
        <v>525</v>
      </c>
      <c r="F527" s="3" t="s">
        <v>4006</v>
      </c>
      <c r="G527" s="4" t="s">
        <v>8147</v>
      </c>
      <c r="H527" s="2" t="s">
        <v>4007</v>
      </c>
      <c r="N527" s="2" t="s">
        <v>4008</v>
      </c>
      <c r="P527" s="2" t="s">
        <v>4009</v>
      </c>
      <c r="R527" s="4"/>
      <c r="S527" s="2">
        <v>785</v>
      </c>
      <c r="T527" s="2" t="s">
        <v>3989</v>
      </c>
      <c r="U527" s="2" t="s">
        <v>4011</v>
      </c>
      <c r="V527" s="2" t="s">
        <v>56</v>
      </c>
      <c r="W527" s="2" t="str">
        <f>VLOOKUP(  G527, Countries!A:H,8,FALSE)</f>
        <v>94279771-0dd8-44b8-955b-275714b1489b</v>
      </c>
      <c r="X527" s="2" t="str">
        <f>VLOOKUP(D527,Entity_types!A:F,6,FALSE)</f>
        <v>470412f4-e2c0-4f9d-91f1-1c0630a02364</v>
      </c>
      <c r="Z527" s="4">
        <f t="shared" si="16"/>
        <v>1</v>
      </c>
      <c r="AA527" s="4">
        <f t="shared" si="17"/>
        <v>1</v>
      </c>
    </row>
    <row r="528" spans="1:27" ht="12.75" x14ac:dyDescent="0.2">
      <c r="A528" s="1">
        <v>44346.852809328702</v>
      </c>
      <c r="B528" s="2" t="s">
        <v>4012</v>
      </c>
      <c r="C528" s="4" t="s">
        <v>21740</v>
      </c>
      <c r="D528" s="2" t="s">
        <v>89</v>
      </c>
      <c r="E528" s="4" t="b">
        <v>1</v>
      </c>
      <c r="F528" s="3" t="s">
        <v>4013</v>
      </c>
      <c r="G528" s="4" t="s">
        <v>8147</v>
      </c>
      <c r="H528" s="2" t="s">
        <v>4014</v>
      </c>
      <c r="N528" s="2" t="s">
        <v>4015</v>
      </c>
      <c r="P528" s="2" t="s">
        <v>4016</v>
      </c>
      <c r="R528" s="4"/>
      <c r="S528" s="2">
        <v>942</v>
      </c>
      <c r="T528" s="2" t="s">
        <v>3996</v>
      </c>
      <c r="U528" s="2" t="s">
        <v>4018</v>
      </c>
      <c r="V528" s="2" t="s">
        <v>56</v>
      </c>
      <c r="W528" s="2" t="str">
        <f>VLOOKUP(  G528, Countries!A:H,8,FALSE)</f>
        <v>94279771-0dd8-44b8-955b-275714b1489b</v>
      </c>
      <c r="X528" s="2" t="str">
        <f>VLOOKUP(D528,Entity_types!A:F,6,FALSE)</f>
        <v>bf4d83f9-5064-4958-af6e-e4c21b2e4880</v>
      </c>
      <c r="Z528" s="4">
        <f t="shared" si="16"/>
        <v>1</v>
      </c>
      <c r="AA528" s="4">
        <f t="shared" si="17"/>
        <v>1</v>
      </c>
    </row>
    <row r="529" spans="1:27" ht="12.75" x14ac:dyDescent="0.2">
      <c r="A529" s="1">
        <v>44346.852833368059</v>
      </c>
      <c r="B529" s="2" t="s">
        <v>4019</v>
      </c>
      <c r="C529" s="4" t="s">
        <v>21740</v>
      </c>
      <c r="D529" s="2" t="s">
        <v>1166</v>
      </c>
      <c r="F529" s="3" t="s">
        <v>4020</v>
      </c>
      <c r="G529" s="4" t="s">
        <v>8147</v>
      </c>
      <c r="H529" s="2" t="s">
        <v>4021</v>
      </c>
      <c r="N529" s="2" t="s">
        <v>4022</v>
      </c>
      <c r="P529" s="2" t="s">
        <v>4023</v>
      </c>
      <c r="R529" s="4"/>
      <c r="S529" s="2">
        <v>934</v>
      </c>
      <c r="T529" s="2" t="s">
        <v>4003</v>
      </c>
      <c r="U529" s="2" t="s">
        <v>4025</v>
      </c>
      <c r="V529" s="2" t="s">
        <v>56</v>
      </c>
      <c r="W529" s="2" t="str">
        <f>VLOOKUP(  G529, Countries!A:H,8,FALSE)</f>
        <v>94279771-0dd8-44b8-955b-275714b1489b</v>
      </c>
      <c r="X529" s="2" t="str">
        <f>VLOOKUP(D529,Entity_types!A:F,6,FALSE)</f>
        <v>ba538574-e93f-4ce8-a780-667b61fc970a</v>
      </c>
      <c r="Z529" s="4">
        <f t="shared" si="16"/>
        <v>1</v>
      </c>
      <c r="AA529" s="4">
        <f t="shared" si="17"/>
        <v>1</v>
      </c>
    </row>
    <row r="530" spans="1:27" ht="12.75" x14ac:dyDescent="0.2">
      <c r="A530" s="1">
        <v>44346.85285649306</v>
      </c>
      <c r="B530" s="2" t="s">
        <v>4026</v>
      </c>
      <c r="C530" s="4" t="s">
        <v>21740</v>
      </c>
      <c r="D530" s="2" t="s">
        <v>89</v>
      </c>
      <c r="E530" s="4" t="b">
        <v>1</v>
      </c>
      <c r="F530" s="3" t="s">
        <v>4027</v>
      </c>
      <c r="G530" s="4" t="s">
        <v>8147</v>
      </c>
      <c r="H530" s="2" t="s">
        <v>4028</v>
      </c>
      <c r="N530" s="2" t="s">
        <v>76</v>
      </c>
      <c r="P530" s="2" t="s">
        <v>4029</v>
      </c>
      <c r="R530" s="4"/>
      <c r="S530" s="2">
        <v>1175</v>
      </c>
      <c r="T530" s="2" t="s">
        <v>4010</v>
      </c>
      <c r="U530" s="2" t="s">
        <v>4031</v>
      </c>
      <c r="V530" s="2" t="s">
        <v>56</v>
      </c>
      <c r="W530" s="2" t="str">
        <f>VLOOKUP(  G530, Countries!A:H,8,FALSE)</f>
        <v>94279771-0dd8-44b8-955b-275714b1489b</v>
      </c>
      <c r="X530" s="2" t="str">
        <f>VLOOKUP(D530,Entity_types!A:F,6,FALSE)</f>
        <v>bf4d83f9-5064-4958-af6e-e4c21b2e4880</v>
      </c>
      <c r="Z530" s="4">
        <f t="shared" si="16"/>
        <v>1</v>
      </c>
      <c r="AA530" s="4">
        <f t="shared" si="17"/>
        <v>1</v>
      </c>
    </row>
    <row r="531" spans="1:27" ht="12.75" x14ac:dyDescent="0.2">
      <c r="A531" s="1">
        <v>44346.852879942133</v>
      </c>
      <c r="B531" s="2" t="s">
        <v>4032</v>
      </c>
      <c r="C531" s="4" t="s">
        <v>21740</v>
      </c>
      <c r="D531" s="2" t="s">
        <v>525</v>
      </c>
      <c r="F531" s="3" t="s">
        <v>4033</v>
      </c>
      <c r="G531" s="4" t="s">
        <v>8147</v>
      </c>
      <c r="H531" s="2" t="s">
        <v>4034</v>
      </c>
      <c r="N531" s="2" t="s">
        <v>4035</v>
      </c>
      <c r="P531" s="2" t="s">
        <v>4036</v>
      </c>
      <c r="R531" s="4"/>
      <c r="S531" s="2">
        <v>2004</v>
      </c>
      <c r="T531" s="2" t="s">
        <v>4017</v>
      </c>
      <c r="U531" s="2" t="s">
        <v>4038</v>
      </c>
      <c r="V531" s="2" t="s">
        <v>56</v>
      </c>
      <c r="W531" s="2" t="str">
        <f>VLOOKUP(  G531, Countries!A:H,8,FALSE)</f>
        <v>94279771-0dd8-44b8-955b-275714b1489b</v>
      </c>
      <c r="X531" s="2" t="str">
        <f>VLOOKUP(D531,Entity_types!A:F,6,FALSE)</f>
        <v>470412f4-e2c0-4f9d-91f1-1c0630a02364</v>
      </c>
      <c r="Z531" s="4">
        <f t="shared" si="16"/>
        <v>1</v>
      </c>
      <c r="AA531" s="4">
        <f t="shared" si="17"/>
        <v>1</v>
      </c>
    </row>
    <row r="532" spans="1:27" ht="12.75" x14ac:dyDescent="0.2">
      <c r="A532" s="1">
        <v>44346.852908854169</v>
      </c>
      <c r="B532" s="2" t="s">
        <v>4039</v>
      </c>
      <c r="C532" s="4" t="s">
        <v>21741</v>
      </c>
      <c r="D532" s="2" t="s">
        <v>89</v>
      </c>
      <c r="E532" s="4" t="b">
        <v>1</v>
      </c>
      <c r="F532" s="3" t="s">
        <v>4040</v>
      </c>
      <c r="G532" s="4" t="s">
        <v>8147</v>
      </c>
      <c r="H532" s="2" t="s">
        <v>4041</v>
      </c>
      <c r="N532" s="2" t="s">
        <v>4042</v>
      </c>
      <c r="P532" s="2" t="s">
        <v>4043</v>
      </c>
      <c r="R532" s="4"/>
      <c r="S532" s="2">
        <v>899</v>
      </c>
      <c r="T532" s="2" t="s">
        <v>4024</v>
      </c>
      <c r="U532" s="2" t="s">
        <v>4045</v>
      </c>
      <c r="V532" s="2" t="s">
        <v>56</v>
      </c>
      <c r="W532" s="2" t="str">
        <f>VLOOKUP(  G532, Countries!A:H,8,FALSE)</f>
        <v>94279771-0dd8-44b8-955b-275714b1489b</v>
      </c>
      <c r="X532" s="2" t="str">
        <f>VLOOKUP(D532,Entity_types!A:F,6,FALSE)</f>
        <v>bf4d83f9-5064-4958-af6e-e4c21b2e4880</v>
      </c>
      <c r="Z532" s="4">
        <f t="shared" si="16"/>
        <v>1</v>
      </c>
      <c r="AA532" s="4">
        <f t="shared" si="17"/>
        <v>1</v>
      </c>
    </row>
    <row r="533" spans="1:27" ht="12.75" x14ac:dyDescent="0.2">
      <c r="A533" s="1">
        <v>44346.852934837967</v>
      </c>
      <c r="B533" s="2" t="s">
        <v>4046</v>
      </c>
      <c r="C533" s="4" t="s">
        <v>21740</v>
      </c>
      <c r="D533" s="2" t="s">
        <v>1166</v>
      </c>
      <c r="F533" s="3" t="s">
        <v>4047</v>
      </c>
      <c r="G533" s="4" t="s">
        <v>8147</v>
      </c>
      <c r="H533" s="2" t="s">
        <v>4048</v>
      </c>
      <c r="N533" s="2" t="s">
        <v>4049</v>
      </c>
      <c r="P533" s="2" t="s">
        <v>4050</v>
      </c>
      <c r="R533" s="4"/>
      <c r="T533" s="2" t="s">
        <v>4030</v>
      </c>
      <c r="U533" s="2" t="s">
        <v>4052</v>
      </c>
      <c r="V533" s="2" t="s">
        <v>56</v>
      </c>
      <c r="W533" s="2" t="str">
        <f>VLOOKUP(  G533, Countries!A:H,8,FALSE)</f>
        <v>94279771-0dd8-44b8-955b-275714b1489b</v>
      </c>
      <c r="X533" s="2" t="str">
        <f>VLOOKUP(D533,Entity_types!A:F,6,FALSE)</f>
        <v>ba538574-e93f-4ce8-a780-667b61fc970a</v>
      </c>
      <c r="Z533" s="4">
        <f t="shared" si="16"/>
        <v>1</v>
      </c>
      <c r="AA533" s="4">
        <f t="shared" si="17"/>
        <v>1</v>
      </c>
    </row>
    <row r="534" spans="1:27" ht="12.75" x14ac:dyDescent="0.2">
      <c r="A534" s="1">
        <v>44346.852963587968</v>
      </c>
      <c r="B534" s="2" t="s">
        <v>4053</v>
      </c>
      <c r="C534" s="4" t="s">
        <v>21740</v>
      </c>
      <c r="D534" s="2" t="s">
        <v>89</v>
      </c>
      <c r="E534" s="4" t="b">
        <v>1</v>
      </c>
      <c r="F534" s="3" t="s">
        <v>4054</v>
      </c>
      <c r="G534" s="4" t="s">
        <v>8147</v>
      </c>
      <c r="H534" s="2" t="s">
        <v>4055</v>
      </c>
      <c r="N534" s="2" t="s">
        <v>4056</v>
      </c>
      <c r="P534" s="2" t="s">
        <v>4057</v>
      </c>
      <c r="R534" s="4"/>
      <c r="S534" s="2">
        <v>1165</v>
      </c>
      <c r="T534" s="2" t="s">
        <v>4037</v>
      </c>
      <c r="U534" s="2" t="s">
        <v>4059</v>
      </c>
      <c r="V534" s="2" t="s">
        <v>56</v>
      </c>
      <c r="W534" s="2" t="str">
        <f>VLOOKUP(  G534, Countries!A:H,8,FALSE)</f>
        <v>94279771-0dd8-44b8-955b-275714b1489b</v>
      </c>
      <c r="X534" s="2" t="str">
        <f>VLOOKUP(D534,Entity_types!A:F,6,FALSE)</f>
        <v>bf4d83f9-5064-4958-af6e-e4c21b2e4880</v>
      </c>
      <c r="Z534" s="4">
        <f t="shared" si="16"/>
        <v>1</v>
      </c>
      <c r="AA534" s="4">
        <f t="shared" si="17"/>
        <v>1</v>
      </c>
    </row>
    <row r="535" spans="1:27" ht="12.75" x14ac:dyDescent="0.2">
      <c r="A535" s="1">
        <v>44346.852989155093</v>
      </c>
      <c r="B535" s="2" t="s">
        <v>4060</v>
      </c>
      <c r="C535" s="4" t="s">
        <v>21741</v>
      </c>
      <c r="D535" s="2" t="s">
        <v>525</v>
      </c>
      <c r="F535" s="3" t="s">
        <v>4061</v>
      </c>
      <c r="G535" s="4" t="s">
        <v>8147</v>
      </c>
      <c r="H535" s="2" t="s">
        <v>4062</v>
      </c>
      <c r="N535" s="2" t="s">
        <v>4063</v>
      </c>
      <c r="P535" s="2" t="s">
        <v>4064</v>
      </c>
      <c r="R535" s="4"/>
      <c r="T535" s="2" t="s">
        <v>4044</v>
      </c>
      <c r="U535" s="2" t="s">
        <v>4066</v>
      </c>
      <c r="V535" s="2" t="s">
        <v>56</v>
      </c>
      <c r="W535" s="2" t="str">
        <f>VLOOKUP(  G535, Countries!A:H,8,FALSE)</f>
        <v>94279771-0dd8-44b8-955b-275714b1489b</v>
      </c>
      <c r="X535" s="2" t="str">
        <f>VLOOKUP(D535,Entity_types!A:F,6,FALSE)</f>
        <v>470412f4-e2c0-4f9d-91f1-1c0630a02364</v>
      </c>
      <c r="Z535" s="4">
        <f t="shared" si="16"/>
        <v>1</v>
      </c>
      <c r="AA535" s="4">
        <f t="shared" si="17"/>
        <v>1</v>
      </c>
    </row>
    <row r="536" spans="1:27" ht="12.75" x14ac:dyDescent="0.2">
      <c r="A536" s="1">
        <v>44346.853014409724</v>
      </c>
      <c r="B536" s="2" t="s">
        <v>4067</v>
      </c>
      <c r="C536" s="4" t="s">
        <v>21740</v>
      </c>
      <c r="D536" s="2" t="s">
        <v>89</v>
      </c>
      <c r="E536" s="4" t="b">
        <v>1</v>
      </c>
      <c r="F536" s="3" t="s">
        <v>4068</v>
      </c>
      <c r="G536" s="4" t="s">
        <v>8147</v>
      </c>
      <c r="H536" s="2" t="s">
        <v>4069</v>
      </c>
      <c r="N536" s="2" t="s">
        <v>4070</v>
      </c>
      <c r="P536" s="2" t="s">
        <v>4071</v>
      </c>
      <c r="R536" s="4"/>
      <c r="S536" s="2">
        <v>1172</v>
      </c>
      <c r="T536" s="2" t="s">
        <v>4051</v>
      </c>
      <c r="U536" s="2" t="s">
        <v>4073</v>
      </c>
      <c r="V536" s="2" t="s">
        <v>56</v>
      </c>
      <c r="W536" s="2" t="str">
        <f>VLOOKUP(  G536, Countries!A:H,8,FALSE)</f>
        <v>94279771-0dd8-44b8-955b-275714b1489b</v>
      </c>
      <c r="X536" s="2" t="str">
        <f>VLOOKUP(D536,Entity_types!A:F,6,FALSE)</f>
        <v>bf4d83f9-5064-4958-af6e-e4c21b2e4880</v>
      </c>
      <c r="Z536" s="4">
        <f t="shared" si="16"/>
        <v>1</v>
      </c>
      <c r="AA536" s="4">
        <f t="shared" si="17"/>
        <v>1</v>
      </c>
    </row>
    <row r="537" spans="1:27" ht="12.75" x14ac:dyDescent="0.2">
      <c r="A537" s="1">
        <v>44346.853040497685</v>
      </c>
      <c r="B537" s="2" t="s">
        <v>4074</v>
      </c>
      <c r="C537" s="4" t="s">
        <v>21740</v>
      </c>
      <c r="D537" s="2" t="s">
        <v>89</v>
      </c>
      <c r="E537" s="4" t="b">
        <v>1</v>
      </c>
      <c r="F537" s="3" t="s">
        <v>4075</v>
      </c>
      <c r="G537" s="4" t="s">
        <v>8147</v>
      </c>
      <c r="H537" s="2" t="s">
        <v>4076</v>
      </c>
      <c r="N537" s="2" t="s">
        <v>4077</v>
      </c>
      <c r="P537" s="2" t="s">
        <v>4078</v>
      </c>
      <c r="R537" s="4"/>
      <c r="S537" s="2">
        <v>1115</v>
      </c>
      <c r="T537" s="2" t="s">
        <v>4058</v>
      </c>
      <c r="U537" s="2" t="s">
        <v>4080</v>
      </c>
      <c r="V537" s="2" t="s">
        <v>56</v>
      </c>
      <c r="W537" s="2" t="str">
        <f>VLOOKUP(  G537, Countries!A:H,8,FALSE)</f>
        <v>94279771-0dd8-44b8-955b-275714b1489b</v>
      </c>
      <c r="X537" s="2" t="str">
        <f>VLOOKUP(D537,Entity_types!A:F,6,FALSE)</f>
        <v>bf4d83f9-5064-4958-af6e-e4c21b2e4880</v>
      </c>
      <c r="Z537" s="4">
        <f t="shared" si="16"/>
        <v>1</v>
      </c>
      <c r="AA537" s="4">
        <f t="shared" si="17"/>
        <v>1</v>
      </c>
    </row>
    <row r="538" spans="1:27" ht="12.75" x14ac:dyDescent="0.2">
      <c r="A538" s="1">
        <v>44346.853066898148</v>
      </c>
      <c r="B538" s="2" t="s">
        <v>4081</v>
      </c>
      <c r="C538" s="4" t="s">
        <v>21741</v>
      </c>
      <c r="D538" s="2" t="s">
        <v>89</v>
      </c>
      <c r="E538" s="4" t="b">
        <v>1</v>
      </c>
      <c r="F538" s="3" t="s">
        <v>4082</v>
      </c>
      <c r="G538" s="4" t="s">
        <v>8147</v>
      </c>
      <c r="H538" s="2" t="s">
        <v>4083</v>
      </c>
      <c r="N538" s="2" t="s">
        <v>4084</v>
      </c>
      <c r="P538" s="2" t="s">
        <v>4085</v>
      </c>
      <c r="R538" s="4"/>
      <c r="S538" s="2">
        <v>1300</v>
      </c>
      <c r="T538" s="2" t="s">
        <v>4065</v>
      </c>
      <c r="U538" s="2" t="s">
        <v>4087</v>
      </c>
      <c r="V538" s="2" t="s">
        <v>56</v>
      </c>
      <c r="W538" s="2" t="str">
        <f>VLOOKUP(  G538, Countries!A:H,8,FALSE)</f>
        <v>94279771-0dd8-44b8-955b-275714b1489b</v>
      </c>
      <c r="X538" s="2" t="str">
        <f>VLOOKUP(D538,Entity_types!A:F,6,FALSE)</f>
        <v>bf4d83f9-5064-4958-af6e-e4c21b2e4880</v>
      </c>
      <c r="Z538" s="4">
        <f t="shared" si="16"/>
        <v>1</v>
      </c>
      <c r="AA538" s="4">
        <f t="shared" si="17"/>
        <v>1</v>
      </c>
    </row>
    <row r="539" spans="1:27" ht="12.75" x14ac:dyDescent="0.2">
      <c r="A539" s="1">
        <v>44346.853092997684</v>
      </c>
      <c r="B539" s="2" t="s">
        <v>4088</v>
      </c>
      <c r="C539" s="4" t="s">
        <v>21740</v>
      </c>
      <c r="D539" s="2" t="s">
        <v>89</v>
      </c>
      <c r="E539" s="4" t="b">
        <v>1</v>
      </c>
      <c r="F539" s="3" t="s">
        <v>4089</v>
      </c>
      <c r="G539" s="4" t="s">
        <v>8147</v>
      </c>
      <c r="H539" s="2" t="s">
        <v>4090</v>
      </c>
      <c r="N539" s="2" t="s">
        <v>76</v>
      </c>
      <c r="P539" s="2" t="s">
        <v>4091</v>
      </c>
      <c r="R539" s="4"/>
      <c r="S539" s="2">
        <v>940</v>
      </c>
      <c r="T539" s="2" t="s">
        <v>4072</v>
      </c>
      <c r="U539" s="2" t="s">
        <v>4093</v>
      </c>
      <c r="V539" s="2" t="s">
        <v>56</v>
      </c>
      <c r="W539" s="2" t="str">
        <f>VLOOKUP(  G539, Countries!A:H,8,FALSE)</f>
        <v>94279771-0dd8-44b8-955b-275714b1489b</v>
      </c>
      <c r="X539" s="2" t="str">
        <f>VLOOKUP(D539,Entity_types!A:F,6,FALSE)</f>
        <v>bf4d83f9-5064-4958-af6e-e4c21b2e4880</v>
      </c>
      <c r="Z539" s="4">
        <f t="shared" si="16"/>
        <v>1</v>
      </c>
      <c r="AA539" s="4">
        <f t="shared" si="17"/>
        <v>1</v>
      </c>
    </row>
    <row r="540" spans="1:27" ht="12.75" x14ac:dyDescent="0.2">
      <c r="A540" s="1">
        <v>44346.853117129634</v>
      </c>
      <c r="B540" s="2" t="s">
        <v>4094</v>
      </c>
      <c r="C540" s="4" t="s">
        <v>21740</v>
      </c>
      <c r="D540" s="2" t="s">
        <v>89</v>
      </c>
      <c r="E540" s="4" t="b">
        <v>1</v>
      </c>
      <c r="F540" s="3" t="s">
        <v>4095</v>
      </c>
      <c r="G540" s="4" t="s">
        <v>8147</v>
      </c>
      <c r="H540" s="2" t="s">
        <v>4096</v>
      </c>
      <c r="N540" s="2" t="s">
        <v>76</v>
      </c>
      <c r="P540" s="2" t="s">
        <v>4097</v>
      </c>
      <c r="R540" s="4"/>
      <c r="T540" s="2" t="s">
        <v>4079</v>
      </c>
      <c r="U540" s="2" t="s">
        <v>4099</v>
      </c>
      <c r="V540" s="2" t="s">
        <v>56</v>
      </c>
      <c r="W540" s="2" t="str">
        <f>VLOOKUP(  G540, Countries!A:H,8,FALSE)</f>
        <v>94279771-0dd8-44b8-955b-275714b1489b</v>
      </c>
      <c r="X540" s="2" t="str">
        <f>VLOOKUP(D540,Entity_types!A:F,6,FALSE)</f>
        <v>bf4d83f9-5064-4958-af6e-e4c21b2e4880</v>
      </c>
      <c r="Z540" s="4">
        <f t="shared" si="16"/>
        <v>1</v>
      </c>
      <c r="AA540" s="4">
        <f t="shared" si="17"/>
        <v>1</v>
      </c>
    </row>
    <row r="541" spans="1:27" ht="12.75" x14ac:dyDescent="0.2">
      <c r="A541" s="1">
        <v>44346.853143935186</v>
      </c>
      <c r="B541" s="2" t="s">
        <v>4100</v>
      </c>
      <c r="C541" s="4" t="s">
        <v>21740</v>
      </c>
      <c r="D541" s="2" t="s">
        <v>525</v>
      </c>
      <c r="F541" s="3" t="s">
        <v>4101</v>
      </c>
      <c r="G541" s="4" t="s">
        <v>8147</v>
      </c>
      <c r="H541" s="2" t="s">
        <v>4102</v>
      </c>
      <c r="N541" s="2" t="s">
        <v>4103</v>
      </c>
      <c r="P541" s="2" t="s">
        <v>4104</v>
      </c>
      <c r="R541" s="4"/>
      <c r="S541" s="2">
        <v>1466</v>
      </c>
      <c r="T541" s="2" t="s">
        <v>4086</v>
      </c>
      <c r="U541" s="2" t="s">
        <v>4106</v>
      </c>
      <c r="V541" s="2" t="s">
        <v>56</v>
      </c>
      <c r="W541" s="2" t="str">
        <f>VLOOKUP(  G541, Countries!A:H,8,FALSE)</f>
        <v>94279771-0dd8-44b8-955b-275714b1489b</v>
      </c>
      <c r="X541" s="2" t="str">
        <f>VLOOKUP(D541,Entity_types!A:F,6,FALSE)</f>
        <v>470412f4-e2c0-4f9d-91f1-1c0630a02364</v>
      </c>
      <c r="Z541" s="4">
        <f t="shared" si="16"/>
        <v>1</v>
      </c>
      <c r="AA541" s="4">
        <f t="shared" si="17"/>
        <v>1</v>
      </c>
    </row>
    <row r="542" spans="1:27" ht="12.75" x14ac:dyDescent="0.2">
      <c r="A542" s="1">
        <v>44346.85316810185</v>
      </c>
      <c r="B542" s="2" t="s">
        <v>4107</v>
      </c>
      <c r="C542" s="4" t="s">
        <v>21740</v>
      </c>
      <c r="D542" s="2" t="s">
        <v>1166</v>
      </c>
      <c r="F542" s="3" t="s">
        <v>4108</v>
      </c>
      <c r="G542" s="4" t="s">
        <v>8147</v>
      </c>
      <c r="H542" s="2" t="s">
        <v>4109</v>
      </c>
      <c r="N542" s="2" t="s">
        <v>4110</v>
      </c>
      <c r="P542" s="2" t="s">
        <v>4111</v>
      </c>
      <c r="R542" s="4"/>
      <c r="T542" s="2" t="s">
        <v>4092</v>
      </c>
      <c r="U542" s="2" t="s">
        <v>4113</v>
      </c>
      <c r="V542" s="2" t="s">
        <v>56</v>
      </c>
      <c r="W542" s="2" t="str">
        <f>VLOOKUP(  G542, Countries!A:H,8,FALSE)</f>
        <v>94279771-0dd8-44b8-955b-275714b1489b</v>
      </c>
      <c r="X542" s="2" t="str">
        <f>VLOOKUP(D542,Entity_types!A:F,6,FALSE)</f>
        <v>ba538574-e93f-4ce8-a780-667b61fc970a</v>
      </c>
      <c r="Z542" s="4">
        <f t="shared" si="16"/>
        <v>1</v>
      </c>
      <c r="AA542" s="4">
        <f t="shared" si="17"/>
        <v>1</v>
      </c>
    </row>
    <row r="543" spans="1:27" ht="12.75" x14ac:dyDescent="0.2">
      <c r="A543" s="1">
        <v>44346.85319263889</v>
      </c>
      <c r="B543" s="2" t="s">
        <v>4114</v>
      </c>
      <c r="C543" s="4" t="s">
        <v>21740</v>
      </c>
      <c r="D543" s="2" t="s">
        <v>1166</v>
      </c>
      <c r="F543" s="3" t="s">
        <v>4115</v>
      </c>
      <c r="G543" s="4" t="s">
        <v>8147</v>
      </c>
      <c r="H543" s="2" t="s">
        <v>4116</v>
      </c>
      <c r="N543" s="2" t="s">
        <v>76</v>
      </c>
      <c r="P543" s="2" t="s">
        <v>4117</v>
      </c>
      <c r="R543" s="4"/>
      <c r="S543" s="2">
        <v>1488</v>
      </c>
      <c r="T543" s="2" t="s">
        <v>4098</v>
      </c>
      <c r="U543" s="2" t="s">
        <v>4119</v>
      </c>
      <c r="V543" s="2" t="s">
        <v>56</v>
      </c>
      <c r="W543" s="2" t="str">
        <f>VLOOKUP(  G543, Countries!A:H,8,FALSE)</f>
        <v>94279771-0dd8-44b8-955b-275714b1489b</v>
      </c>
      <c r="X543" s="2" t="str">
        <f>VLOOKUP(D543,Entity_types!A:F,6,FALSE)</f>
        <v>ba538574-e93f-4ce8-a780-667b61fc970a</v>
      </c>
      <c r="Z543" s="4">
        <f t="shared" si="16"/>
        <v>1</v>
      </c>
      <c r="AA543" s="4">
        <f t="shared" si="17"/>
        <v>1</v>
      </c>
    </row>
    <row r="544" spans="1:27" ht="12.75" x14ac:dyDescent="0.2">
      <c r="A544" s="1">
        <v>44346.853215567127</v>
      </c>
      <c r="B544" s="2" t="s">
        <v>4120</v>
      </c>
      <c r="C544" s="4" t="s">
        <v>21740</v>
      </c>
      <c r="D544" s="2" t="s">
        <v>89</v>
      </c>
      <c r="E544" s="4" t="b">
        <v>1</v>
      </c>
      <c r="F544" s="3" t="s">
        <v>4121</v>
      </c>
      <c r="G544" s="4" t="s">
        <v>8147</v>
      </c>
      <c r="H544" s="2" t="s">
        <v>4122</v>
      </c>
      <c r="N544" s="2" t="s">
        <v>4123</v>
      </c>
      <c r="P544" s="2" t="s">
        <v>4124</v>
      </c>
      <c r="R544" s="4"/>
      <c r="S544" s="2">
        <v>809</v>
      </c>
      <c r="T544" s="2" t="s">
        <v>4105</v>
      </c>
      <c r="U544" s="2" t="s">
        <v>4126</v>
      </c>
      <c r="V544" s="2" t="s">
        <v>56</v>
      </c>
      <c r="W544" s="2" t="str">
        <f>VLOOKUP(  G544, Countries!A:H,8,FALSE)</f>
        <v>94279771-0dd8-44b8-955b-275714b1489b</v>
      </c>
      <c r="X544" s="2" t="str">
        <f>VLOOKUP(D544,Entity_types!A:F,6,FALSE)</f>
        <v>bf4d83f9-5064-4958-af6e-e4c21b2e4880</v>
      </c>
      <c r="Z544" s="4">
        <f t="shared" si="16"/>
        <v>1</v>
      </c>
      <c r="AA544" s="4">
        <f t="shared" si="17"/>
        <v>1</v>
      </c>
    </row>
    <row r="545" spans="1:27" ht="12.75" x14ac:dyDescent="0.2">
      <c r="A545" s="1">
        <v>44346.853239270829</v>
      </c>
      <c r="B545" s="2" t="s">
        <v>4127</v>
      </c>
      <c r="C545" s="4" t="s">
        <v>21740</v>
      </c>
      <c r="D545" s="2" t="s">
        <v>525</v>
      </c>
      <c r="F545" s="3" t="s">
        <v>4128</v>
      </c>
      <c r="G545" s="4" t="s">
        <v>8147</v>
      </c>
      <c r="H545" s="2" t="s">
        <v>4129</v>
      </c>
      <c r="N545" s="2" t="s">
        <v>4130</v>
      </c>
      <c r="P545" s="2" t="s">
        <v>4131</v>
      </c>
      <c r="R545" s="4"/>
      <c r="T545" s="2" t="s">
        <v>4112</v>
      </c>
      <c r="U545" s="2" t="s">
        <v>4133</v>
      </c>
      <c r="V545" s="2" t="s">
        <v>56</v>
      </c>
      <c r="W545" s="2" t="str">
        <f>VLOOKUP(  G545, Countries!A:H,8,FALSE)</f>
        <v>94279771-0dd8-44b8-955b-275714b1489b</v>
      </c>
      <c r="X545" s="2" t="str">
        <f>VLOOKUP(D545,Entity_types!A:F,6,FALSE)</f>
        <v>470412f4-e2c0-4f9d-91f1-1c0630a02364</v>
      </c>
      <c r="Z545" s="4">
        <f t="shared" si="16"/>
        <v>1</v>
      </c>
      <c r="AA545" s="4">
        <f t="shared" si="17"/>
        <v>1</v>
      </c>
    </row>
    <row r="546" spans="1:27" ht="12.75" x14ac:dyDescent="0.2">
      <c r="A546" s="1">
        <v>44346.853264224541</v>
      </c>
      <c r="B546" s="2" t="s">
        <v>4134</v>
      </c>
      <c r="C546" s="4" t="s">
        <v>21741</v>
      </c>
      <c r="D546" s="2" t="s">
        <v>89</v>
      </c>
      <c r="E546" s="4" t="b">
        <v>1</v>
      </c>
      <c r="F546" s="3" t="s">
        <v>4135</v>
      </c>
      <c r="G546" s="4" t="s">
        <v>8147</v>
      </c>
      <c r="H546" s="2" t="s">
        <v>4136</v>
      </c>
      <c r="N546" s="2" t="s">
        <v>76</v>
      </c>
      <c r="P546" s="2" t="s">
        <v>4137</v>
      </c>
      <c r="R546" s="4"/>
      <c r="S546" s="2">
        <v>1004</v>
      </c>
      <c r="T546" s="2" t="s">
        <v>4118</v>
      </c>
      <c r="U546" s="2" t="s">
        <v>4139</v>
      </c>
      <c r="V546" s="2" t="s">
        <v>56</v>
      </c>
      <c r="W546" s="2" t="str">
        <f>VLOOKUP(  G546, Countries!A:H,8,FALSE)</f>
        <v>94279771-0dd8-44b8-955b-275714b1489b</v>
      </c>
      <c r="X546" s="2" t="str">
        <f>VLOOKUP(D546,Entity_types!A:F,6,FALSE)</f>
        <v>bf4d83f9-5064-4958-af6e-e4c21b2e4880</v>
      </c>
      <c r="Z546" s="4">
        <f t="shared" si="16"/>
        <v>1</v>
      </c>
      <c r="AA546" s="4">
        <f t="shared" si="17"/>
        <v>1</v>
      </c>
    </row>
    <row r="547" spans="1:27" ht="12.75" x14ac:dyDescent="0.2">
      <c r="A547" s="1">
        <v>44346.85329068287</v>
      </c>
      <c r="B547" s="2" t="s">
        <v>4140</v>
      </c>
      <c r="C547" s="4" t="s">
        <v>21740</v>
      </c>
      <c r="D547" s="2" t="s">
        <v>89</v>
      </c>
      <c r="E547" s="4" t="b">
        <v>1</v>
      </c>
      <c r="F547" s="3" t="s">
        <v>4141</v>
      </c>
      <c r="G547" s="4" t="s">
        <v>8147</v>
      </c>
      <c r="H547" s="2" t="s">
        <v>4142</v>
      </c>
      <c r="N547" s="2" t="s">
        <v>4143</v>
      </c>
      <c r="P547" s="2" t="s">
        <v>4144</v>
      </c>
      <c r="R547" s="4"/>
      <c r="T547" s="2" t="s">
        <v>4125</v>
      </c>
      <c r="U547" s="2" t="s">
        <v>4146</v>
      </c>
      <c r="V547" s="2" t="s">
        <v>56</v>
      </c>
      <c r="W547" s="2" t="str">
        <f>VLOOKUP(  G547, Countries!A:H,8,FALSE)</f>
        <v>94279771-0dd8-44b8-955b-275714b1489b</v>
      </c>
      <c r="X547" s="2" t="str">
        <f>VLOOKUP(D547,Entity_types!A:F,6,FALSE)</f>
        <v>bf4d83f9-5064-4958-af6e-e4c21b2e4880</v>
      </c>
      <c r="Z547" s="4">
        <f t="shared" si="16"/>
        <v>1</v>
      </c>
      <c r="AA547" s="4">
        <f t="shared" si="17"/>
        <v>1</v>
      </c>
    </row>
    <row r="548" spans="1:27" ht="12.75" x14ac:dyDescent="0.2">
      <c r="A548" s="1">
        <v>44346.853318831018</v>
      </c>
      <c r="B548" s="2" t="s">
        <v>4147</v>
      </c>
      <c r="C548" s="4" t="s">
        <v>21740</v>
      </c>
      <c r="D548" s="2" t="s">
        <v>89</v>
      </c>
      <c r="E548" s="4" t="b">
        <v>1</v>
      </c>
      <c r="F548" s="3" t="s">
        <v>4148</v>
      </c>
      <c r="G548" s="4" t="s">
        <v>8147</v>
      </c>
      <c r="H548" s="2" t="s">
        <v>4149</v>
      </c>
      <c r="N548" s="2" t="s">
        <v>4150</v>
      </c>
      <c r="P548" s="2" t="s">
        <v>4151</v>
      </c>
      <c r="R548" s="4"/>
      <c r="S548" s="2">
        <v>1301</v>
      </c>
      <c r="T548" s="2" t="s">
        <v>4132</v>
      </c>
      <c r="U548" s="2" t="s">
        <v>4153</v>
      </c>
      <c r="V548" s="2" t="s">
        <v>56</v>
      </c>
      <c r="W548" s="2" t="str">
        <f>VLOOKUP(  G548, Countries!A:H,8,FALSE)</f>
        <v>94279771-0dd8-44b8-955b-275714b1489b</v>
      </c>
      <c r="X548" s="2" t="str">
        <f>VLOOKUP(D548,Entity_types!A:F,6,FALSE)</f>
        <v>bf4d83f9-5064-4958-af6e-e4c21b2e4880</v>
      </c>
      <c r="Z548" s="4">
        <f t="shared" si="16"/>
        <v>1</v>
      </c>
      <c r="AA548" s="4">
        <f t="shared" si="17"/>
        <v>1</v>
      </c>
    </row>
    <row r="549" spans="1:27" ht="12.75" x14ac:dyDescent="0.2">
      <c r="A549" s="1">
        <v>44346.853345752315</v>
      </c>
      <c r="B549" s="2" t="s">
        <v>4154</v>
      </c>
      <c r="C549" s="4" t="s">
        <v>21740</v>
      </c>
      <c r="D549" s="2" t="s">
        <v>525</v>
      </c>
      <c r="F549" s="3" t="s">
        <v>4155</v>
      </c>
      <c r="G549" s="4" t="s">
        <v>8147</v>
      </c>
      <c r="H549" s="2" t="s">
        <v>4156</v>
      </c>
      <c r="N549" s="2" t="s">
        <v>4157</v>
      </c>
      <c r="P549" s="2" t="s">
        <v>4158</v>
      </c>
      <c r="R549" s="4"/>
      <c r="S549" s="2">
        <v>1433</v>
      </c>
      <c r="T549" s="2" t="s">
        <v>4138</v>
      </c>
      <c r="U549" s="2" t="s">
        <v>4160</v>
      </c>
      <c r="V549" s="2" t="s">
        <v>56</v>
      </c>
      <c r="W549" s="2" t="str">
        <f>VLOOKUP(  G549, Countries!A:H,8,FALSE)</f>
        <v>94279771-0dd8-44b8-955b-275714b1489b</v>
      </c>
      <c r="X549" s="2" t="str">
        <f>VLOOKUP(D549,Entity_types!A:F,6,FALSE)</f>
        <v>470412f4-e2c0-4f9d-91f1-1c0630a02364</v>
      </c>
      <c r="Z549" s="4">
        <f t="shared" si="16"/>
        <v>1</v>
      </c>
      <c r="AA549" s="4">
        <f t="shared" si="17"/>
        <v>1</v>
      </c>
    </row>
    <row r="550" spans="1:27" ht="12.75" x14ac:dyDescent="0.2">
      <c r="A550" s="1">
        <v>44346.853371365738</v>
      </c>
      <c r="B550" s="2" t="s">
        <v>4161</v>
      </c>
      <c r="C550" s="4" t="s">
        <v>21741</v>
      </c>
      <c r="D550" s="2" t="s">
        <v>89</v>
      </c>
      <c r="E550" s="4" t="b">
        <v>1</v>
      </c>
      <c r="F550" s="3" t="s">
        <v>4162</v>
      </c>
      <c r="G550" s="4" t="s">
        <v>8147</v>
      </c>
      <c r="H550" s="2" t="s">
        <v>4163</v>
      </c>
      <c r="N550" s="2" t="s">
        <v>4164</v>
      </c>
      <c r="P550" s="2" t="s">
        <v>4165</v>
      </c>
      <c r="R550" s="4"/>
      <c r="T550" s="2" t="s">
        <v>4145</v>
      </c>
      <c r="U550" s="2" t="s">
        <v>4167</v>
      </c>
      <c r="V550" s="2" t="s">
        <v>56</v>
      </c>
      <c r="W550" s="2" t="str">
        <f>VLOOKUP(  G550, Countries!A:H,8,FALSE)</f>
        <v>94279771-0dd8-44b8-955b-275714b1489b</v>
      </c>
      <c r="X550" s="2" t="str">
        <f>VLOOKUP(D550,Entity_types!A:F,6,FALSE)</f>
        <v>bf4d83f9-5064-4958-af6e-e4c21b2e4880</v>
      </c>
      <c r="Z550" s="4">
        <f t="shared" si="16"/>
        <v>1</v>
      </c>
      <c r="AA550" s="4">
        <f t="shared" si="17"/>
        <v>1</v>
      </c>
    </row>
    <row r="551" spans="1:27" ht="12.75" x14ac:dyDescent="0.2">
      <c r="A551" s="1">
        <v>44346.853403240741</v>
      </c>
      <c r="B551" s="2" t="s">
        <v>4168</v>
      </c>
      <c r="C551" s="4" t="s">
        <v>21740</v>
      </c>
      <c r="D551" s="2" t="s">
        <v>89</v>
      </c>
      <c r="E551" s="4" t="b">
        <v>1</v>
      </c>
      <c r="F551" s="3" t="s">
        <v>4169</v>
      </c>
      <c r="G551" s="4" t="s">
        <v>8147</v>
      </c>
      <c r="H551" s="2" t="s">
        <v>4170</v>
      </c>
      <c r="N551" s="2" t="s">
        <v>4171</v>
      </c>
      <c r="P551" s="2" t="s">
        <v>4172</v>
      </c>
      <c r="R551" s="4"/>
      <c r="T551" s="2" t="s">
        <v>4152</v>
      </c>
      <c r="U551" s="2" t="s">
        <v>4174</v>
      </c>
      <c r="V551" s="2" t="s">
        <v>56</v>
      </c>
      <c r="W551" s="2" t="str">
        <f>VLOOKUP(  G551, Countries!A:H,8,FALSE)</f>
        <v>94279771-0dd8-44b8-955b-275714b1489b</v>
      </c>
      <c r="X551" s="2" t="str">
        <f>VLOOKUP(D551,Entity_types!A:F,6,FALSE)</f>
        <v>bf4d83f9-5064-4958-af6e-e4c21b2e4880</v>
      </c>
      <c r="Z551" s="4">
        <f t="shared" si="16"/>
        <v>1</v>
      </c>
      <c r="AA551" s="4">
        <f t="shared" si="17"/>
        <v>2</v>
      </c>
    </row>
    <row r="552" spans="1:27" ht="12.75" x14ac:dyDescent="0.2">
      <c r="A552" s="1">
        <v>44346.853429641204</v>
      </c>
      <c r="B552" s="2" t="s">
        <v>4168</v>
      </c>
      <c r="C552" s="4" t="s">
        <v>21740</v>
      </c>
      <c r="D552" s="2" t="s">
        <v>89</v>
      </c>
      <c r="E552" s="4" t="b">
        <v>1</v>
      </c>
      <c r="F552" s="3" t="s">
        <v>4175</v>
      </c>
      <c r="G552" s="4" t="s">
        <v>8147</v>
      </c>
      <c r="H552" s="2" t="s">
        <v>4176</v>
      </c>
      <c r="N552" s="2" t="s">
        <v>76</v>
      </c>
      <c r="P552" s="2" t="s">
        <v>4177</v>
      </c>
      <c r="R552" s="4"/>
      <c r="T552" s="2" t="s">
        <v>4159</v>
      </c>
      <c r="U552" s="2" t="s">
        <v>4179</v>
      </c>
      <c r="V552" s="2" t="s">
        <v>56</v>
      </c>
      <c r="W552" s="2" t="str">
        <f>VLOOKUP(  G552, Countries!A:H,8,FALSE)</f>
        <v>94279771-0dd8-44b8-955b-275714b1489b</v>
      </c>
      <c r="X552" s="2" t="str">
        <f>VLOOKUP(D552,Entity_types!A:F,6,FALSE)</f>
        <v>bf4d83f9-5064-4958-af6e-e4c21b2e4880</v>
      </c>
      <c r="Z552" s="4">
        <f t="shared" si="16"/>
        <v>1</v>
      </c>
      <c r="AA552" s="4">
        <f t="shared" si="17"/>
        <v>2</v>
      </c>
    </row>
    <row r="553" spans="1:27" ht="12.75" x14ac:dyDescent="0.2">
      <c r="A553" s="1">
        <v>44346.853456539349</v>
      </c>
      <c r="B553" s="2" t="s">
        <v>4180</v>
      </c>
      <c r="C553" s="4" t="s">
        <v>21740</v>
      </c>
      <c r="D553" s="2" t="s">
        <v>89</v>
      </c>
      <c r="E553" s="4" t="b">
        <v>1</v>
      </c>
      <c r="F553" s="3" t="s">
        <v>4181</v>
      </c>
      <c r="G553" s="4" t="s">
        <v>8147</v>
      </c>
      <c r="H553" s="2" t="s">
        <v>4182</v>
      </c>
      <c r="N553" s="2" t="s">
        <v>4183</v>
      </c>
      <c r="P553" s="2" t="s">
        <v>4184</v>
      </c>
      <c r="R553" s="4"/>
      <c r="S553" s="2">
        <v>935</v>
      </c>
      <c r="T553" s="2" t="s">
        <v>4166</v>
      </c>
      <c r="U553" s="2" t="s">
        <v>4186</v>
      </c>
      <c r="V553" s="2" t="s">
        <v>56</v>
      </c>
      <c r="W553" s="2" t="str">
        <f>VLOOKUP(  G553, Countries!A:H,8,FALSE)</f>
        <v>94279771-0dd8-44b8-955b-275714b1489b</v>
      </c>
      <c r="X553" s="2" t="str">
        <f>VLOOKUP(D553,Entity_types!A:F,6,FALSE)</f>
        <v>bf4d83f9-5064-4958-af6e-e4c21b2e4880</v>
      </c>
      <c r="Z553" s="4">
        <f t="shared" si="16"/>
        <v>1</v>
      </c>
      <c r="AA553" s="4">
        <f t="shared" si="17"/>
        <v>1</v>
      </c>
    </row>
    <row r="554" spans="1:27" ht="12.75" x14ac:dyDescent="0.2">
      <c r="A554" s="1">
        <v>44346.853483182873</v>
      </c>
      <c r="B554" s="2" t="s">
        <v>4187</v>
      </c>
      <c r="C554" s="4" t="s">
        <v>21740</v>
      </c>
      <c r="D554" s="2" t="s">
        <v>89</v>
      </c>
      <c r="E554" s="4" t="b">
        <v>1</v>
      </c>
      <c r="F554" s="3" t="s">
        <v>4188</v>
      </c>
      <c r="G554" s="4" t="s">
        <v>8147</v>
      </c>
      <c r="H554" s="2" t="s">
        <v>4189</v>
      </c>
      <c r="N554" s="2" t="s">
        <v>4190</v>
      </c>
      <c r="P554" s="2" t="s">
        <v>4191</v>
      </c>
      <c r="R554" s="4"/>
      <c r="S554" s="2">
        <v>2796</v>
      </c>
      <c r="T554" s="2" t="s">
        <v>4173</v>
      </c>
      <c r="U554" s="2" t="s">
        <v>4193</v>
      </c>
      <c r="V554" s="2" t="s">
        <v>56</v>
      </c>
      <c r="W554" s="2" t="str">
        <f>VLOOKUP(  G554, Countries!A:H,8,FALSE)</f>
        <v>94279771-0dd8-44b8-955b-275714b1489b</v>
      </c>
      <c r="X554" s="2" t="str">
        <f>VLOOKUP(D554,Entity_types!A:F,6,FALSE)</f>
        <v>bf4d83f9-5064-4958-af6e-e4c21b2e4880</v>
      </c>
      <c r="Z554" s="4">
        <f t="shared" si="16"/>
        <v>1</v>
      </c>
      <c r="AA554" s="4">
        <f t="shared" si="17"/>
        <v>1</v>
      </c>
    </row>
    <row r="555" spans="1:27" ht="12.75" x14ac:dyDescent="0.2">
      <c r="A555" s="1">
        <v>44346.853508599539</v>
      </c>
      <c r="B555" s="2" t="s">
        <v>4194</v>
      </c>
      <c r="C555" s="4" t="s">
        <v>21740</v>
      </c>
      <c r="D555" s="2" t="s">
        <v>89</v>
      </c>
      <c r="E555" s="4" t="b">
        <v>1</v>
      </c>
      <c r="F555" s="3" t="s">
        <v>4195</v>
      </c>
      <c r="G555" s="4" t="s">
        <v>8147</v>
      </c>
      <c r="H555" s="2" t="s">
        <v>4196</v>
      </c>
      <c r="N555" s="2" t="s">
        <v>76</v>
      </c>
      <c r="P555" s="2" t="s">
        <v>4197</v>
      </c>
      <c r="R555" s="4"/>
      <c r="S555" s="2">
        <v>949</v>
      </c>
      <c r="T555" s="2" t="s">
        <v>4178</v>
      </c>
      <c r="U555" s="2" t="s">
        <v>4199</v>
      </c>
      <c r="V555" s="2" t="s">
        <v>56</v>
      </c>
      <c r="W555" s="2" t="str">
        <f>VLOOKUP(  G555, Countries!A:H,8,FALSE)</f>
        <v>94279771-0dd8-44b8-955b-275714b1489b</v>
      </c>
      <c r="X555" s="2" t="str">
        <f>VLOOKUP(D555,Entity_types!A:F,6,FALSE)</f>
        <v>bf4d83f9-5064-4958-af6e-e4c21b2e4880</v>
      </c>
      <c r="Z555" s="4">
        <f t="shared" si="16"/>
        <v>1</v>
      </c>
      <c r="AA555" s="4">
        <f t="shared" si="17"/>
        <v>1</v>
      </c>
    </row>
    <row r="556" spans="1:27" ht="12.75" x14ac:dyDescent="0.2">
      <c r="A556" s="1">
        <v>44346.853534502312</v>
      </c>
      <c r="B556" s="2" t="s">
        <v>4200</v>
      </c>
      <c r="C556" s="4" t="s">
        <v>21740</v>
      </c>
      <c r="D556" s="2" t="s">
        <v>525</v>
      </c>
      <c r="F556" s="3" t="s">
        <v>4201</v>
      </c>
      <c r="G556" s="4" t="s">
        <v>8147</v>
      </c>
      <c r="H556" s="2" t="s">
        <v>4202</v>
      </c>
      <c r="N556" s="2" t="s">
        <v>4203</v>
      </c>
      <c r="P556" s="2" t="s">
        <v>4204</v>
      </c>
      <c r="R556" s="4"/>
      <c r="S556" s="2">
        <v>1427</v>
      </c>
      <c r="T556" s="2" t="s">
        <v>4185</v>
      </c>
      <c r="U556" s="2" t="s">
        <v>4206</v>
      </c>
      <c r="V556" s="2" t="s">
        <v>56</v>
      </c>
      <c r="W556" s="2" t="str">
        <f>VLOOKUP(  G556, Countries!A:H,8,FALSE)</f>
        <v>94279771-0dd8-44b8-955b-275714b1489b</v>
      </c>
      <c r="X556" s="2" t="str">
        <f>VLOOKUP(D556,Entity_types!A:F,6,FALSE)</f>
        <v>470412f4-e2c0-4f9d-91f1-1c0630a02364</v>
      </c>
      <c r="Z556" s="4">
        <f t="shared" si="16"/>
        <v>1</v>
      </c>
      <c r="AA556" s="4">
        <f t="shared" si="17"/>
        <v>1</v>
      </c>
    </row>
    <row r="557" spans="1:27" ht="12.75" x14ac:dyDescent="0.2">
      <c r="A557" s="1">
        <v>44346.853562835648</v>
      </c>
      <c r="B557" s="2" t="s">
        <v>4207</v>
      </c>
      <c r="C557" s="4" t="s">
        <v>21740</v>
      </c>
      <c r="D557" s="2" t="s">
        <v>89</v>
      </c>
      <c r="E557" s="4" t="b">
        <v>1</v>
      </c>
      <c r="F557" s="3" t="s">
        <v>4208</v>
      </c>
      <c r="G557" s="4" t="s">
        <v>8147</v>
      </c>
      <c r="H557" s="2" t="s">
        <v>4209</v>
      </c>
      <c r="N557" s="2" t="s">
        <v>76</v>
      </c>
      <c r="P557" s="2" t="s">
        <v>4210</v>
      </c>
      <c r="R557" s="4"/>
      <c r="S557" s="2">
        <v>893</v>
      </c>
      <c r="T557" s="2" t="s">
        <v>4192</v>
      </c>
      <c r="U557" s="2" t="s">
        <v>4212</v>
      </c>
      <c r="V557" s="2" t="s">
        <v>56</v>
      </c>
      <c r="W557" s="2" t="str">
        <f>VLOOKUP(  G557, Countries!A:H,8,FALSE)</f>
        <v>94279771-0dd8-44b8-955b-275714b1489b</v>
      </c>
      <c r="X557" s="2" t="str">
        <f>VLOOKUP(D557,Entity_types!A:F,6,FALSE)</f>
        <v>bf4d83f9-5064-4958-af6e-e4c21b2e4880</v>
      </c>
      <c r="Z557" s="4">
        <f t="shared" si="16"/>
        <v>1</v>
      </c>
      <c r="AA557" s="4">
        <f t="shared" si="17"/>
        <v>1</v>
      </c>
    </row>
    <row r="558" spans="1:27" ht="12.75" x14ac:dyDescent="0.2">
      <c r="A558" s="1">
        <v>44346.853590381943</v>
      </c>
      <c r="B558" s="2" t="s">
        <v>4213</v>
      </c>
      <c r="C558" s="4" t="s">
        <v>21740</v>
      </c>
      <c r="D558" s="2" t="s">
        <v>89</v>
      </c>
      <c r="E558" s="4" t="b">
        <v>1</v>
      </c>
      <c r="F558" s="3" t="s">
        <v>4214</v>
      </c>
      <c r="G558" s="4" t="s">
        <v>8147</v>
      </c>
      <c r="H558" s="2" t="s">
        <v>4215</v>
      </c>
      <c r="N558" s="2" t="s">
        <v>4216</v>
      </c>
      <c r="P558" s="2" t="s">
        <v>4217</v>
      </c>
      <c r="R558" s="4"/>
      <c r="T558" s="2" t="s">
        <v>4198</v>
      </c>
      <c r="U558" s="2" t="s">
        <v>4219</v>
      </c>
      <c r="V558" s="2" t="s">
        <v>56</v>
      </c>
      <c r="W558" s="2" t="str">
        <f>VLOOKUP(  G558, Countries!A:H,8,FALSE)</f>
        <v>94279771-0dd8-44b8-955b-275714b1489b</v>
      </c>
      <c r="X558" s="2" t="str">
        <f>VLOOKUP(D558,Entity_types!A:F,6,FALSE)</f>
        <v>bf4d83f9-5064-4958-af6e-e4c21b2e4880</v>
      </c>
      <c r="Z558" s="4">
        <f t="shared" si="16"/>
        <v>1</v>
      </c>
      <c r="AA558" s="4">
        <f t="shared" si="17"/>
        <v>1</v>
      </c>
    </row>
    <row r="559" spans="1:27" ht="12.75" x14ac:dyDescent="0.2">
      <c r="A559" s="1">
        <v>44346.853617627319</v>
      </c>
      <c r="B559" s="2" t="s">
        <v>4220</v>
      </c>
      <c r="C559" s="4" t="s">
        <v>21740</v>
      </c>
      <c r="D559" s="2" t="s">
        <v>525</v>
      </c>
      <c r="F559" s="3" t="s">
        <v>4221</v>
      </c>
      <c r="G559" s="4" t="s">
        <v>8147</v>
      </c>
      <c r="H559" s="2" t="s">
        <v>4222</v>
      </c>
      <c r="N559" s="2" t="s">
        <v>4223</v>
      </c>
      <c r="P559" s="2" t="s">
        <v>4224</v>
      </c>
      <c r="R559" s="4"/>
      <c r="T559" s="2" t="s">
        <v>4205</v>
      </c>
      <c r="U559" s="2" t="s">
        <v>4226</v>
      </c>
      <c r="V559" s="2" t="s">
        <v>56</v>
      </c>
      <c r="W559" s="2" t="str">
        <f>VLOOKUP(  G559, Countries!A:H,8,FALSE)</f>
        <v>94279771-0dd8-44b8-955b-275714b1489b</v>
      </c>
      <c r="X559" s="2" t="str">
        <f>VLOOKUP(D559,Entity_types!A:F,6,FALSE)</f>
        <v>470412f4-e2c0-4f9d-91f1-1c0630a02364</v>
      </c>
      <c r="Z559" s="4">
        <f t="shared" si="16"/>
        <v>1</v>
      </c>
      <c r="AA559" s="4">
        <f t="shared" si="17"/>
        <v>1</v>
      </c>
    </row>
    <row r="560" spans="1:27" ht="12.75" x14ac:dyDescent="0.2">
      <c r="A560" s="1">
        <v>44346.853644583331</v>
      </c>
      <c r="B560" s="2" t="s">
        <v>4227</v>
      </c>
      <c r="C560" s="4" t="s">
        <v>21740</v>
      </c>
      <c r="D560" s="2" t="s">
        <v>525</v>
      </c>
      <c r="F560" s="3" t="s">
        <v>4228</v>
      </c>
      <c r="G560" s="4" t="s">
        <v>8147</v>
      </c>
      <c r="H560" s="2" t="s">
        <v>4229</v>
      </c>
      <c r="N560" s="2" t="s">
        <v>4230</v>
      </c>
      <c r="P560" s="2" t="s">
        <v>4231</v>
      </c>
      <c r="R560" s="4"/>
      <c r="T560" s="2" t="s">
        <v>4211</v>
      </c>
      <c r="U560" s="2" t="s">
        <v>4233</v>
      </c>
      <c r="V560" s="2" t="s">
        <v>56</v>
      </c>
      <c r="W560" s="2" t="str">
        <f>VLOOKUP(  G560, Countries!A:H,8,FALSE)</f>
        <v>94279771-0dd8-44b8-955b-275714b1489b</v>
      </c>
      <c r="X560" s="2" t="str">
        <f>VLOOKUP(D560,Entity_types!A:F,6,FALSE)</f>
        <v>470412f4-e2c0-4f9d-91f1-1c0630a02364</v>
      </c>
      <c r="Z560" s="4">
        <f t="shared" si="16"/>
        <v>1</v>
      </c>
      <c r="AA560" s="4">
        <f t="shared" si="17"/>
        <v>1</v>
      </c>
    </row>
    <row r="561" spans="1:27" ht="12.75" x14ac:dyDescent="0.2">
      <c r="A561" s="1">
        <v>44346.853671886573</v>
      </c>
      <c r="B561" s="2" t="s">
        <v>4234</v>
      </c>
      <c r="C561" s="4" t="s">
        <v>21740</v>
      </c>
      <c r="D561" s="2" t="s">
        <v>525</v>
      </c>
      <c r="F561" s="3" t="s">
        <v>4235</v>
      </c>
      <c r="G561" s="4" t="s">
        <v>8147</v>
      </c>
      <c r="H561" s="2" t="s">
        <v>4236</v>
      </c>
      <c r="N561" s="2" t="s">
        <v>4237</v>
      </c>
      <c r="P561" s="2" t="s">
        <v>4238</v>
      </c>
      <c r="R561" s="4"/>
      <c r="S561" s="2">
        <v>1152</v>
      </c>
      <c r="T561" s="2" t="s">
        <v>4218</v>
      </c>
      <c r="U561" s="2" t="s">
        <v>4240</v>
      </c>
      <c r="V561" s="2" t="s">
        <v>56</v>
      </c>
      <c r="W561" s="2" t="str">
        <f>VLOOKUP(  G561, Countries!A:H,8,FALSE)</f>
        <v>94279771-0dd8-44b8-955b-275714b1489b</v>
      </c>
      <c r="X561" s="2" t="str">
        <f>VLOOKUP(D561,Entity_types!A:F,6,FALSE)</f>
        <v>470412f4-e2c0-4f9d-91f1-1c0630a02364</v>
      </c>
      <c r="Z561" s="4">
        <f t="shared" si="16"/>
        <v>1</v>
      </c>
      <c r="AA561" s="4">
        <f t="shared" si="17"/>
        <v>1</v>
      </c>
    </row>
    <row r="562" spans="1:27" ht="12.75" x14ac:dyDescent="0.2">
      <c r="A562" s="1">
        <v>44346.853696956023</v>
      </c>
      <c r="B562" s="2" t="s">
        <v>4241</v>
      </c>
      <c r="C562" s="4" t="s">
        <v>21740</v>
      </c>
      <c r="D562" s="2" t="s">
        <v>89</v>
      </c>
      <c r="E562" s="4" t="b">
        <v>1</v>
      </c>
      <c r="F562" s="3" t="s">
        <v>4242</v>
      </c>
      <c r="G562" s="4" t="s">
        <v>8147</v>
      </c>
      <c r="H562" s="2" t="s">
        <v>4243</v>
      </c>
      <c r="N562" s="2" t="s">
        <v>4244</v>
      </c>
      <c r="P562" s="2" t="s">
        <v>4245</v>
      </c>
      <c r="R562" s="4"/>
      <c r="S562" s="2">
        <v>1092</v>
      </c>
      <c r="T562" s="2" t="s">
        <v>4225</v>
      </c>
      <c r="U562" s="2" t="s">
        <v>4247</v>
      </c>
      <c r="V562" s="2" t="s">
        <v>56</v>
      </c>
      <c r="W562" s="2" t="str">
        <f>VLOOKUP(  G562, Countries!A:H,8,FALSE)</f>
        <v>94279771-0dd8-44b8-955b-275714b1489b</v>
      </c>
      <c r="X562" s="2" t="str">
        <f>VLOOKUP(D562,Entity_types!A:F,6,FALSE)</f>
        <v>bf4d83f9-5064-4958-af6e-e4c21b2e4880</v>
      </c>
      <c r="Z562" s="4">
        <f t="shared" si="16"/>
        <v>1</v>
      </c>
      <c r="AA562" s="4">
        <f t="shared" si="17"/>
        <v>1</v>
      </c>
    </row>
    <row r="563" spans="1:27" ht="12.75" x14ac:dyDescent="0.2">
      <c r="A563" s="1">
        <v>44346.85372402778</v>
      </c>
      <c r="B563" s="2" t="s">
        <v>4248</v>
      </c>
      <c r="C563" s="4" t="s">
        <v>21740</v>
      </c>
      <c r="D563" s="2" t="s">
        <v>1166</v>
      </c>
      <c r="F563" s="3" t="s">
        <v>4249</v>
      </c>
      <c r="G563" s="4" t="s">
        <v>8147</v>
      </c>
      <c r="H563" s="2" t="s">
        <v>4250</v>
      </c>
      <c r="N563" s="2" t="s">
        <v>4251</v>
      </c>
      <c r="P563" s="2" t="s">
        <v>4252</v>
      </c>
      <c r="R563" s="4"/>
      <c r="S563" s="2">
        <v>1145</v>
      </c>
      <c r="T563" s="2" t="s">
        <v>4232</v>
      </c>
      <c r="U563" s="2" t="s">
        <v>4254</v>
      </c>
      <c r="V563" s="2" t="s">
        <v>56</v>
      </c>
      <c r="W563" s="2" t="str">
        <f>VLOOKUP(  G563, Countries!A:H,8,FALSE)</f>
        <v>94279771-0dd8-44b8-955b-275714b1489b</v>
      </c>
      <c r="X563" s="2" t="str">
        <f>VLOOKUP(D563,Entity_types!A:F,6,FALSE)</f>
        <v>ba538574-e93f-4ce8-a780-667b61fc970a</v>
      </c>
      <c r="Z563" s="4">
        <f t="shared" si="16"/>
        <v>1</v>
      </c>
      <c r="AA563" s="4">
        <f t="shared" si="17"/>
        <v>1</v>
      </c>
    </row>
    <row r="564" spans="1:27" ht="12.75" x14ac:dyDescent="0.2">
      <c r="A564" s="1">
        <v>44346.853749363421</v>
      </c>
      <c r="B564" s="2" t="s">
        <v>4255</v>
      </c>
      <c r="C564" s="4" t="s">
        <v>21740</v>
      </c>
      <c r="D564" s="2" t="s">
        <v>1166</v>
      </c>
      <c r="F564" s="3" t="s">
        <v>4256</v>
      </c>
      <c r="G564" s="4" t="s">
        <v>8147</v>
      </c>
      <c r="H564" s="2" t="s">
        <v>4257</v>
      </c>
      <c r="N564" s="2" t="s">
        <v>4258</v>
      </c>
      <c r="P564" s="2" t="s">
        <v>4259</v>
      </c>
      <c r="R564" s="4"/>
      <c r="S564" s="2">
        <v>967</v>
      </c>
      <c r="T564" s="2" t="s">
        <v>4239</v>
      </c>
      <c r="U564" s="2" t="s">
        <v>4261</v>
      </c>
      <c r="V564" s="2" t="s">
        <v>56</v>
      </c>
      <c r="W564" s="2" t="str">
        <f>VLOOKUP(  G564, Countries!A:H,8,FALSE)</f>
        <v>94279771-0dd8-44b8-955b-275714b1489b</v>
      </c>
      <c r="X564" s="2" t="str">
        <f>VLOOKUP(D564,Entity_types!A:F,6,FALSE)</f>
        <v>ba538574-e93f-4ce8-a780-667b61fc970a</v>
      </c>
      <c r="Z564" s="4">
        <f t="shared" si="16"/>
        <v>1</v>
      </c>
      <c r="AA564" s="4">
        <f t="shared" si="17"/>
        <v>1</v>
      </c>
    </row>
    <row r="565" spans="1:27" ht="12.75" x14ac:dyDescent="0.2">
      <c r="A565" s="1">
        <v>44346.853774189818</v>
      </c>
      <c r="B565" s="2" t="s">
        <v>4262</v>
      </c>
      <c r="C565" s="4" t="s">
        <v>21740</v>
      </c>
      <c r="D565" s="2" t="s">
        <v>89</v>
      </c>
      <c r="E565" s="4" t="b">
        <v>1</v>
      </c>
      <c r="F565" s="3" t="s">
        <v>4263</v>
      </c>
      <c r="G565" s="4" t="s">
        <v>8147</v>
      </c>
      <c r="H565" s="2" t="s">
        <v>4264</v>
      </c>
      <c r="N565" s="2" t="s">
        <v>4265</v>
      </c>
      <c r="P565" s="2" t="s">
        <v>4266</v>
      </c>
      <c r="R565" s="4"/>
      <c r="T565" s="2" t="s">
        <v>4246</v>
      </c>
      <c r="U565" s="2" t="s">
        <v>4268</v>
      </c>
      <c r="V565" s="2" t="s">
        <v>56</v>
      </c>
      <c r="W565" s="2" t="str">
        <f>VLOOKUP(  G565, Countries!A:H,8,FALSE)</f>
        <v>94279771-0dd8-44b8-955b-275714b1489b</v>
      </c>
      <c r="X565" s="2" t="str">
        <f>VLOOKUP(D565,Entity_types!A:F,6,FALSE)</f>
        <v>bf4d83f9-5064-4958-af6e-e4c21b2e4880</v>
      </c>
      <c r="Z565" s="4">
        <f t="shared" si="16"/>
        <v>1</v>
      </c>
      <c r="AA565" s="4">
        <f t="shared" si="17"/>
        <v>1</v>
      </c>
    </row>
    <row r="566" spans="1:27" ht="12.75" x14ac:dyDescent="0.2">
      <c r="A566" s="1">
        <v>44346.853801331017</v>
      </c>
      <c r="B566" s="2" t="s">
        <v>4269</v>
      </c>
      <c r="C566" s="4" t="s">
        <v>21740</v>
      </c>
      <c r="D566" s="2" t="s">
        <v>525</v>
      </c>
      <c r="F566" s="3" t="s">
        <v>4270</v>
      </c>
      <c r="G566" s="4" t="s">
        <v>8147</v>
      </c>
      <c r="H566" s="2" t="s">
        <v>4271</v>
      </c>
      <c r="N566" s="2" t="s">
        <v>4272</v>
      </c>
      <c r="P566" s="2" t="s">
        <v>4273</v>
      </c>
      <c r="R566" s="4"/>
      <c r="T566" s="2" t="s">
        <v>4253</v>
      </c>
      <c r="U566" s="2" t="s">
        <v>4275</v>
      </c>
      <c r="V566" s="2" t="s">
        <v>56</v>
      </c>
      <c r="W566" s="2" t="str">
        <f>VLOOKUP(  G566, Countries!A:H,8,FALSE)</f>
        <v>94279771-0dd8-44b8-955b-275714b1489b</v>
      </c>
      <c r="X566" s="2" t="str">
        <f>VLOOKUP(D566,Entity_types!A:F,6,FALSE)</f>
        <v>470412f4-e2c0-4f9d-91f1-1c0630a02364</v>
      </c>
      <c r="Z566" s="4">
        <f t="shared" si="16"/>
        <v>1</v>
      </c>
      <c r="AA566" s="4">
        <f t="shared" si="17"/>
        <v>1</v>
      </c>
    </row>
    <row r="567" spans="1:27" ht="12.75" x14ac:dyDescent="0.2">
      <c r="A567" s="1">
        <v>44346.853825474536</v>
      </c>
      <c r="B567" s="2" t="s">
        <v>4276</v>
      </c>
      <c r="C567" s="4" t="s">
        <v>21741</v>
      </c>
      <c r="D567" s="2" t="s">
        <v>525</v>
      </c>
      <c r="F567" s="3" t="s">
        <v>4277</v>
      </c>
      <c r="G567" s="4" t="s">
        <v>8147</v>
      </c>
      <c r="H567" s="2" t="s">
        <v>4278</v>
      </c>
      <c r="N567" s="2" t="s">
        <v>4279</v>
      </c>
      <c r="P567" s="2" t="s">
        <v>4280</v>
      </c>
      <c r="R567" s="4"/>
      <c r="S567" s="2">
        <v>1053</v>
      </c>
      <c r="T567" s="2" t="s">
        <v>4260</v>
      </c>
      <c r="U567" s="2" t="s">
        <v>4282</v>
      </c>
      <c r="V567" s="2" t="s">
        <v>56</v>
      </c>
      <c r="W567" s="2" t="str">
        <f>VLOOKUP(  G567, Countries!A:H,8,FALSE)</f>
        <v>94279771-0dd8-44b8-955b-275714b1489b</v>
      </c>
      <c r="X567" s="2" t="str">
        <f>VLOOKUP(D567,Entity_types!A:F,6,FALSE)</f>
        <v>470412f4-e2c0-4f9d-91f1-1c0630a02364</v>
      </c>
      <c r="Z567" s="4">
        <f t="shared" si="16"/>
        <v>1</v>
      </c>
      <c r="AA567" s="4">
        <f t="shared" si="17"/>
        <v>1</v>
      </c>
    </row>
    <row r="568" spans="1:27" ht="12.75" x14ac:dyDescent="0.2">
      <c r="A568" s="1">
        <v>44346.853849571758</v>
      </c>
      <c r="B568" s="2" t="s">
        <v>4283</v>
      </c>
      <c r="C568" s="4" t="s">
        <v>21740</v>
      </c>
      <c r="D568" s="2" t="s">
        <v>89</v>
      </c>
      <c r="E568" s="4" t="b">
        <v>1</v>
      </c>
      <c r="F568" s="3" t="s">
        <v>4284</v>
      </c>
      <c r="G568" s="4" t="s">
        <v>8147</v>
      </c>
      <c r="H568" s="2" t="s">
        <v>4285</v>
      </c>
      <c r="N568" s="2" t="s">
        <v>76</v>
      </c>
      <c r="P568" s="2" t="s">
        <v>4286</v>
      </c>
      <c r="R568" s="4"/>
      <c r="S568" s="2">
        <v>1288</v>
      </c>
      <c r="T568" s="2" t="s">
        <v>4267</v>
      </c>
      <c r="U568" s="2" t="s">
        <v>4288</v>
      </c>
      <c r="V568" s="2" t="s">
        <v>56</v>
      </c>
      <c r="W568" s="2" t="str">
        <f>VLOOKUP(  G568, Countries!A:H,8,FALSE)</f>
        <v>94279771-0dd8-44b8-955b-275714b1489b</v>
      </c>
      <c r="X568" s="2" t="str">
        <f>VLOOKUP(D568,Entity_types!A:F,6,FALSE)</f>
        <v>bf4d83f9-5064-4958-af6e-e4c21b2e4880</v>
      </c>
      <c r="Z568" s="4">
        <f t="shared" si="16"/>
        <v>1</v>
      </c>
      <c r="AA568" s="4">
        <f t="shared" si="17"/>
        <v>1</v>
      </c>
    </row>
    <row r="569" spans="1:27" ht="12.75" x14ac:dyDescent="0.2">
      <c r="A569" s="1">
        <v>44346.853876435183</v>
      </c>
      <c r="B569" s="2" t="s">
        <v>4289</v>
      </c>
      <c r="C569" s="4" t="s">
        <v>21740</v>
      </c>
      <c r="D569" s="2" t="s">
        <v>89</v>
      </c>
      <c r="E569" s="4" t="b">
        <v>1</v>
      </c>
      <c r="F569" s="3" t="s">
        <v>4290</v>
      </c>
      <c r="G569" s="4" t="s">
        <v>8147</v>
      </c>
      <c r="H569" s="2" t="s">
        <v>4291</v>
      </c>
      <c r="N569" s="2" t="s">
        <v>4292</v>
      </c>
      <c r="P569" s="2" t="s">
        <v>4293</v>
      </c>
      <c r="R569" s="4"/>
      <c r="T569" s="2" t="s">
        <v>4274</v>
      </c>
      <c r="U569" s="2" t="s">
        <v>4295</v>
      </c>
      <c r="V569" s="2" t="s">
        <v>56</v>
      </c>
      <c r="W569" s="2" t="str">
        <f>VLOOKUP(  G569, Countries!A:H,8,FALSE)</f>
        <v>94279771-0dd8-44b8-955b-275714b1489b</v>
      </c>
      <c r="X569" s="2" t="str">
        <f>VLOOKUP(D569,Entity_types!A:F,6,FALSE)</f>
        <v>bf4d83f9-5064-4958-af6e-e4c21b2e4880</v>
      </c>
      <c r="Z569" s="4">
        <f t="shared" si="16"/>
        <v>1</v>
      </c>
      <c r="AA569" s="4">
        <f t="shared" si="17"/>
        <v>1</v>
      </c>
    </row>
    <row r="570" spans="1:27" ht="12.75" x14ac:dyDescent="0.2">
      <c r="A570" s="1">
        <v>44346.85390130787</v>
      </c>
      <c r="B570" s="2" t="s">
        <v>4296</v>
      </c>
      <c r="C570" s="4" t="s">
        <v>21740</v>
      </c>
      <c r="D570" s="2" t="s">
        <v>89</v>
      </c>
      <c r="E570" s="4" t="b">
        <v>1</v>
      </c>
      <c r="F570" s="3" t="s">
        <v>4297</v>
      </c>
      <c r="G570" s="4" t="s">
        <v>8147</v>
      </c>
      <c r="H570" s="2" t="s">
        <v>4298</v>
      </c>
      <c r="N570" s="2" t="s">
        <v>4299</v>
      </c>
      <c r="P570" s="2" t="s">
        <v>4300</v>
      </c>
      <c r="R570" s="4"/>
      <c r="T570" s="2" t="s">
        <v>4281</v>
      </c>
      <c r="U570" s="2" t="s">
        <v>4302</v>
      </c>
      <c r="V570" s="2" t="s">
        <v>56</v>
      </c>
      <c r="W570" s="2" t="str">
        <f>VLOOKUP(  G570, Countries!A:H,8,FALSE)</f>
        <v>94279771-0dd8-44b8-955b-275714b1489b</v>
      </c>
      <c r="X570" s="2" t="str">
        <f>VLOOKUP(D570,Entity_types!A:F,6,FALSE)</f>
        <v>bf4d83f9-5064-4958-af6e-e4c21b2e4880</v>
      </c>
      <c r="Z570" s="4">
        <f t="shared" si="16"/>
        <v>1</v>
      </c>
      <c r="AA570" s="4">
        <f t="shared" si="17"/>
        <v>1</v>
      </c>
    </row>
    <row r="571" spans="1:27" ht="12.75" x14ac:dyDescent="0.2">
      <c r="A571" s="1">
        <v>44346.853931458332</v>
      </c>
      <c r="B571" s="2" t="s">
        <v>4303</v>
      </c>
      <c r="C571" s="4" t="s">
        <v>21740</v>
      </c>
      <c r="D571" s="2" t="s">
        <v>89</v>
      </c>
      <c r="E571" s="4" t="b">
        <v>1</v>
      </c>
      <c r="F571" s="3" t="s">
        <v>4304</v>
      </c>
      <c r="G571" s="4" t="s">
        <v>8147</v>
      </c>
      <c r="H571" s="2" t="s">
        <v>4305</v>
      </c>
      <c r="N571" s="2" t="s">
        <v>76</v>
      </c>
      <c r="P571" s="2" t="s">
        <v>4306</v>
      </c>
      <c r="R571" s="4"/>
      <c r="T571" s="2" t="s">
        <v>4287</v>
      </c>
      <c r="U571" s="2" t="s">
        <v>4308</v>
      </c>
      <c r="V571" s="2" t="s">
        <v>56</v>
      </c>
      <c r="W571" s="2" t="str">
        <f>VLOOKUP(  G571, Countries!A:H,8,FALSE)</f>
        <v>94279771-0dd8-44b8-955b-275714b1489b</v>
      </c>
      <c r="X571" s="2" t="str">
        <f>VLOOKUP(D571,Entity_types!A:F,6,FALSE)</f>
        <v>bf4d83f9-5064-4958-af6e-e4c21b2e4880</v>
      </c>
      <c r="Z571" s="4">
        <f t="shared" si="16"/>
        <v>1</v>
      </c>
      <c r="AA571" s="4">
        <f t="shared" si="17"/>
        <v>1</v>
      </c>
    </row>
    <row r="572" spans="1:27" ht="12.75" x14ac:dyDescent="0.2">
      <c r="A572" s="1">
        <v>44346.853962719906</v>
      </c>
      <c r="B572" s="2" t="s">
        <v>4309</v>
      </c>
      <c r="D572" s="2" t="s">
        <v>48</v>
      </c>
      <c r="F572" s="3" t="s">
        <v>4310</v>
      </c>
      <c r="G572" s="4" t="s">
        <v>8147</v>
      </c>
      <c r="H572" s="2" t="s">
        <v>4311</v>
      </c>
      <c r="K572" s="2" t="s">
        <v>4312</v>
      </c>
      <c r="L572" s="2">
        <v>1092003974</v>
      </c>
      <c r="N572" s="2" t="s">
        <v>4313</v>
      </c>
      <c r="P572" s="2" t="s">
        <v>4314</v>
      </c>
      <c r="R572" s="4"/>
      <c r="S572" s="2">
        <v>1426</v>
      </c>
      <c r="T572" s="2" t="s">
        <v>4294</v>
      </c>
      <c r="U572" s="2" t="s">
        <v>4316</v>
      </c>
      <c r="V572" s="2" t="s">
        <v>56</v>
      </c>
      <c r="W572" s="2" t="str">
        <f>VLOOKUP(  G572, Countries!A:H,8,FALSE)</f>
        <v>94279771-0dd8-44b8-955b-275714b1489b</v>
      </c>
      <c r="X572" s="2" t="str">
        <f>VLOOKUP(D572,Entity_types!A:F,6,FALSE)</f>
        <v>0d51a686-652b-478f-9502-50b11abafa54</v>
      </c>
      <c r="Z572" s="4">
        <f t="shared" si="16"/>
        <v>1</v>
      </c>
      <c r="AA572" s="4">
        <f t="shared" si="17"/>
        <v>1</v>
      </c>
    </row>
    <row r="573" spans="1:27" ht="12.75" x14ac:dyDescent="0.2">
      <c r="A573" s="1">
        <v>44346.853990162039</v>
      </c>
      <c r="B573" s="2" t="s">
        <v>4317</v>
      </c>
      <c r="D573" s="2" t="s">
        <v>48</v>
      </c>
      <c r="F573" s="3" t="s">
        <v>4318</v>
      </c>
      <c r="G573" s="4" t="s">
        <v>8147</v>
      </c>
      <c r="H573" s="2" t="s">
        <v>4319</v>
      </c>
      <c r="K573" s="2" t="s">
        <v>4320</v>
      </c>
      <c r="L573" s="2">
        <v>1009014401</v>
      </c>
      <c r="N573" s="2" t="s">
        <v>4321</v>
      </c>
      <c r="P573" s="2" t="s">
        <v>4322</v>
      </c>
      <c r="R573" s="4"/>
      <c r="S573" s="2">
        <v>287</v>
      </c>
      <c r="T573" s="2" t="s">
        <v>4301</v>
      </c>
      <c r="U573" s="2" t="s">
        <v>4324</v>
      </c>
      <c r="V573" s="2" t="s">
        <v>56</v>
      </c>
      <c r="W573" s="2" t="str">
        <f>VLOOKUP(  G573, Countries!A:H,8,FALSE)</f>
        <v>94279771-0dd8-44b8-955b-275714b1489b</v>
      </c>
      <c r="X573" s="2" t="str">
        <f>VLOOKUP(D573,Entity_types!A:F,6,FALSE)</f>
        <v>0d51a686-652b-478f-9502-50b11abafa54</v>
      </c>
      <c r="Z573" s="4">
        <f t="shared" si="16"/>
        <v>1</v>
      </c>
      <c r="AA573" s="4">
        <f t="shared" si="17"/>
        <v>1</v>
      </c>
    </row>
    <row r="574" spans="1:27" ht="12.75" x14ac:dyDescent="0.2">
      <c r="A574" s="1">
        <v>44346.854019050923</v>
      </c>
      <c r="B574" s="2" t="s">
        <v>4325</v>
      </c>
      <c r="D574" s="2" t="s">
        <v>48</v>
      </c>
      <c r="F574" s="3" t="s">
        <v>4326</v>
      </c>
      <c r="G574" s="4" t="s">
        <v>8147</v>
      </c>
      <c r="H574" s="2" t="s">
        <v>4327</v>
      </c>
      <c r="K574" s="2" t="s">
        <v>4328</v>
      </c>
      <c r="L574" s="2">
        <v>13001002540</v>
      </c>
      <c r="N574" s="2" t="s">
        <v>4329</v>
      </c>
      <c r="P574" s="2" t="s">
        <v>4330</v>
      </c>
      <c r="R574" s="4"/>
      <c r="S574" s="2">
        <v>329</v>
      </c>
      <c r="T574" s="2" t="s">
        <v>4307</v>
      </c>
      <c r="U574" s="2" t="s">
        <v>4332</v>
      </c>
      <c r="V574" s="2" t="s">
        <v>56</v>
      </c>
      <c r="W574" s="2" t="str">
        <f>VLOOKUP(  G574, Countries!A:H,8,FALSE)</f>
        <v>94279771-0dd8-44b8-955b-275714b1489b</v>
      </c>
      <c r="X574" s="2" t="str">
        <f>VLOOKUP(D574,Entity_types!A:F,6,FALSE)</f>
        <v>0d51a686-652b-478f-9502-50b11abafa54</v>
      </c>
      <c r="Z574" s="4">
        <f t="shared" si="16"/>
        <v>1</v>
      </c>
      <c r="AA574" s="4">
        <f t="shared" si="17"/>
        <v>1</v>
      </c>
    </row>
    <row r="575" spans="1:27" ht="12.75" x14ac:dyDescent="0.2">
      <c r="A575" s="1">
        <v>44346.854049803238</v>
      </c>
      <c r="B575" s="2" t="s">
        <v>4333</v>
      </c>
      <c r="D575" s="2" t="s">
        <v>96</v>
      </c>
      <c r="F575" s="3" t="s">
        <v>4334</v>
      </c>
      <c r="G575" s="4" t="s">
        <v>8147</v>
      </c>
      <c r="H575" s="2" t="s">
        <v>4335</v>
      </c>
      <c r="K575" s="2" t="s">
        <v>4336</v>
      </c>
      <c r="L575" s="2">
        <v>1005008634</v>
      </c>
      <c r="N575" s="2" t="s">
        <v>2930</v>
      </c>
      <c r="P575" s="2" t="s">
        <v>4337</v>
      </c>
      <c r="R575" s="4"/>
      <c r="S575" s="2">
        <v>1041</v>
      </c>
      <c r="T575" s="2" t="s">
        <v>4315</v>
      </c>
      <c r="U575" s="2" t="s">
        <v>4339</v>
      </c>
      <c r="V575" s="2" t="s">
        <v>56</v>
      </c>
      <c r="W575" s="2" t="str">
        <f>VLOOKUP(  G575, Countries!A:H,8,FALSE)</f>
        <v>94279771-0dd8-44b8-955b-275714b1489b</v>
      </c>
      <c r="X575" s="2" t="str">
        <f>VLOOKUP(D575,Entity_types!A:F,6,FALSE)</f>
        <v>ec8c01a4-0fe9-424e-b08d-3bc252e7ac53</v>
      </c>
      <c r="Z575" s="4">
        <f t="shared" si="16"/>
        <v>1</v>
      </c>
      <c r="AA575" s="4">
        <f t="shared" si="17"/>
        <v>1</v>
      </c>
    </row>
    <row r="576" spans="1:27" ht="12.75" x14ac:dyDescent="0.2">
      <c r="A576" s="1">
        <v>44346.854077685188</v>
      </c>
      <c r="B576" s="2" t="s">
        <v>4340</v>
      </c>
      <c r="C576" s="4" t="s">
        <v>21740</v>
      </c>
      <c r="D576" s="2" t="s">
        <v>89</v>
      </c>
      <c r="E576" s="4" t="b">
        <v>1</v>
      </c>
      <c r="F576" s="3" t="s">
        <v>4341</v>
      </c>
      <c r="G576" s="4" t="s">
        <v>8147</v>
      </c>
      <c r="H576" s="2" t="s">
        <v>4342</v>
      </c>
      <c r="N576" s="2" t="s">
        <v>4343</v>
      </c>
      <c r="P576" s="2" t="s">
        <v>4344</v>
      </c>
      <c r="R576" s="4"/>
      <c r="T576" s="2" t="s">
        <v>4323</v>
      </c>
      <c r="U576" s="2" t="s">
        <v>4346</v>
      </c>
      <c r="V576" s="2" t="s">
        <v>56</v>
      </c>
      <c r="W576" s="2" t="str">
        <f>VLOOKUP(  G576, Countries!A:H,8,FALSE)</f>
        <v>94279771-0dd8-44b8-955b-275714b1489b</v>
      </c>
      <c r="X576" s="2" t="str">
        <f>VLOOKUP(D576,Entity_types!A:F,6,FALSE)</f>
        <v>bf4d83f9-5064-4958-af6e-e4c21b2e4880</v>
      </c>
      <c r="Z576" s="4">
        <f t="shared" si="16"/>
        <v>1</v>
      </c>
      <c r="AA576" s="4">
        <f t="shared" si="17"/>
        <v>1</v>
      </c>
    </row>
    <row r="577" spans="1:27" ht="12.75" x14ac:dyDescent="0.2">
      <c r="A577" s="1">
        <v>44346.854107407409</v>
      </c>
      <c r="B577" s="2" t="s">
        <v>4347</v>
      </c>
      <c r="C577" s="4" t="s">
        <v>21740</v>
      </c>
      <c r="D577" s="2" t="s">
        <v>89</v>
      </c>
      <c r="E577" s="4" t="b">
        <v>1</v>
      </c>
      <c r="F577" s="3" t="s">
        <v>4348</v>
      </c>
      <c r="G577" s="4" t="s">
        <v>8147</v>
      </c>
      <c r="H577" s="2" t="s">
        <v>4349</v>
      </c>
      <c r="N577" s="2" t="s">
        <v>4350</v>
      </c>
      <c r="P577" s="2" t="s">
        <v>4351</v>
      </c>
      <c r="R577" s="4"/>
      <c r="T577" s="2" t="s">
        <v>4331</v>
      </c>
      <c r="U577" s="2" t="s">
        <v>4353</v>
      </c>
      <c r="V577" s="2" t="s">
        <v>56</v>
      </c>
      <c r="W577" s="2" t="str">
        <f>VLOOKUP(  G577, Countries!A:H,8,FALSE)</f>
        <v>94279771-0dd8-44b8-955b-275714b1489b</v>
      </c>
      <c r="X577" s="2" t="str">
        <f>VLOOKUP(D577,Entity_types!A:F,6,FALSE)</f>
        <v>bf4d83f9-5064-4958-af6e-e4c21b2e4880</v>
      </c>
      <c r="Z577" s="4">
        <f t="shared" si="16"/>
        <v>1</v>
      </c>
      <c r="AA577" s="4">
        <f t="shared" si="17"/>
        <v>1</v>
      </c>
    </row>
    <row r="578" spans="1:27" ht="12.75" x14ac:dyDescent="0.2">
      <c r="A578" s="1">
        <v>44346.854137164351</v>
      </c>
      <c r="B578" s="2" t="s">
        <v>4354</v>
      </c>
      <c r="D578" s="2" t="s">
        <v>48</v>
      </c>
      <c r="F578" s="3" t="s">
        <v>4355</v>
      </c>
      <c r="G578" s="4" t="s">
        <v>8147</v>
      </c>
      <c r="H578" s="2" t="s">
        <v>4356</v>
      </c>
      <c r="K578" s="2" t="s">
        <v>4357</v>
      </c>
      <c r="L578" s="2">
        <v>61003001306</v>
      </c>
      <c r="N578" s="2" t="s">
        <v>4358</v>
      </c>
      <c r="P578" s="2" t="s">
        <v>4359</v>
      </c>
      <c r="R578" s="4"/>
      <c r="S578" s="2">
        <v>1099</v>
      </c>
      <c r="T578" s="2" t="s">
        <v>4338</v>
      </c>
      <c r="U578" s="2" t="s">
        <v>4361</v>
      </c>
      <c r="V578" s="2" t="s">
        <v>56</v>
      </c>
      <c r="W578" s="2" t="str">
        <f>VLOOKUP(  G578, Countries!A:H,8,FALSE)</f>
        <v>94279771-0dd8-44b8-955b-275714b1489b</v>
      </c>
      <c r="X578" s="2" t="str">
        <f>VLOOKUP(D578,Entity_types!A:F,6,FALSE)</f>
        <v>0d51a686-652b-478f-9502-50b11abafa54</v>
      </c>
      <c r="Z578" s="4">
        <f t="shared" ref="Z578:Z641" si="18">COUNTIFS(F:F,F578)</f>
        <v>1</v>
      </c>
      <c r="AA578" s="4">
        <f t="shared" ref="AA578:AA641" si="19">COUNTIFS(B:B,B578)</f>
        <v>1</v>
      </c>
    </row>
    <row r="579" spans="1:27" ht="12.75" x14ac:dyDescent="0.2">
      <c r="A579" s="1">
        <v>44346.854168576392</v>
      </c>
      <c r="B579" s="2" t="s">
        <v>4362</v>
      </c>
      <c r="C579" s="4" t="s">
        <v>21740</v>
      </c>
      <c r="D579" s="2" t="s">
        <v>89</v>
      </c>
      <c r="E579" s="4" t="b">
        <v>1</v>
      </c>
      <c r="F579" s="3" t="s">
        <v>4363</v>
      </c>
      <c r="G579" s="4" t="s">
        <v>8147</v>
      </c>
      <c r="H579" s="2" t="s">
        <v>4364</v>
      </c>
      <c r="N579" s="2" t="s">
        <v>4365</v>
      </c>
      <c r="P579" s="2" t="s">
        <v>4366</v>
      </c>
      <c r="R579" s="4"/>
      <c r="T579" s="2" t="s">
        <v>4345</v>
      </c>
      <c r="U579" s="2" t="s">
        <v>4368</v>
      </c>
      <c r="V579" s="2" t="s">
        <v>56</v>
      </c>
      <c r="W579" s="2" t="str">
        <f>VLOOKUP(  G579, Countries!A:H,8,FALSE)</f>
        <v>94279771-0dd8-44b8-955b-275714b1489b</v>
      </c>
      <c r="X579" s="2" t="str">
        <f>VLOOKUP(D579,Entity_types!A:F,6,FALSE)</f>
        <v>bf4d83f9-5064-4958-af6e-e4c21b2e4880</v>
      </c>
      <c r="Z579" s="4">
        <f t="shared" si="18"/>
        <v>1</v>
      </c>
      <c r="AA579" s="4">
        <f t="shared" si="19"/>
        <v>1</v>
      </c>
    </row>
    <row r="580" spans="1:27" ht="12.75" x14ac:dyDescent="0.2">
      <c r="A580" s="1">
        <v>44346.854196099535</v>
      </c>
      <c r="B580" s="2" t="s">
        <v>4369</v>
      </c>
      <c r="C580" s="4" t="s">
        <v>21740</v>
      </c>
      <c r="D580" s="2" t="s">
        <v>89</v>
      </c>
      <c r="E580" s="4" t="b">
        <v>1</v>
      </c>
      <c r="F580" s="3" t="s">
        <v>4370</v>
      </c>
      <c r="G580" s="4" t="s">
        <v>8147</v>
      </c>
      <c r="H580" s="2" t="s">
        <v>4371</v>
      </c>
      <c r="N580" s="2" t="s">
        <v>4372</v>
      </c>
      <c r="P580" s="2" t="s">
        <v>4373</v>
      </c>
      <c r="R580" s="4"/>
      <c r="T580" s="2" t="s">
        <v>4352</v>
      </c>
      <c r="U580" s="2" t="s">
        <v>4375</v>
      </c>
      <c r="V580" s="2" t="s">
        <v>56</v>
      </c>
      <c r="W580" s="2" t="str">
        <f>VLOOKUP(  G580, Countries!A:H,8,FALSE)</f>
        <v>94279771-0dd8-44b8-955b-275714b1489b</v>
      </c>
      <c r="X580" s="2" t="str">
        <f>VLOOKUP(D580,Entity_types!A:F,6,FALSE)</f>
        <v>bf4d83f9-5064-4958-af6e-e4c21b2e4880</v>
      </c>
      <c r="Z580" s="4">
        <f t="shared" si="18"/>
        <v>1</v>
      </c>
      <c r="AA580" s="4">
        <f t="shared" si="19"/>
        <v>1</v>
      </c>
    </row>
    <row r="581" spans="1:27" ht="12.75" x14ac:dyDescent="0.2">
      <c r="A581" s="1">
        <v>44346.85422616898</v>
      </c>
      <c r="B581" s="2" t="s">
        <v>4376</v>
      </c>
      <c r="C581" s="4" t="s">
        <v>21740</v>
      </c>
      <c r="D581" s="2" t="s">
        <v>89</v>
      </c>
      <c r="E581" s="4" t="b">
        <v>1</v>
      </c>
      <c r="F581" s="3" t="s">
        <v>4377</v>
      </c>
      <c r="G581" s="4" t="s">
        <v>8147</v>
      </c>
      <c r="H581" s="2" t="s">
        <v>4364</v>
      </c>
      <c r="N581" s="2" t="s">
        <v>4378</v>
      </c>
      <c r="P581" s="2" t="s">
        <v>4379</v>
      </c>
      <c r="R581" s="4"/>
      <c r="T581" s="2" t="s">
        <v>4360</v>
      </c>
      <c r="U581" s="2" t="s">
        <v>4381</v>
      </c>
      <c r="V581" s="2" t="s">
        <v>56</v>
      </c>
      <c r="W581" s="2" t="str">
        <f>VLOOKUP(  G581, Countries!A:H,8,FALSE)</f>
        <v>94279771-0dd8-44b8-955b-275714b1489b</v>
      </c>
      <c r="X581" s="2" t="str">
        <f>VLOOKUP(D581,Entity_types!A:F,6,FALSE)</f>
        <v>bf4d83f9-5064-4958-af6e-e4c21b2e4880</v>
      </c>
      <c r="Z581" s="4">
        <f t="shared" si="18"/>
        <v>1</v>
      </c>
      <c r="AA581" s="4">
        <f t="shared" si="19"/>
        <v>1</v>
      </c>
    </row>
    <row r="582" spans="1:27" ht="12.75" x14ac:dyDescent="0.2">
      <c r="A582" s="1">
        <v>44346.85425744213</v>
      </c>
      <c r="B582" s="2" t="s">
        <v>4382</v>
      </c>
      <c r="C582" s="4" t="s">
        <v>21740</v>
      </c>
      <c r="D582" s="2" t="s">
        <v>525</v>
      </c>
      <c r="F582" s="3" t="s">
        <v>4383</v>
      </c>
      <c r="G582" s="4" t="s">
        <v>8147</v>
      </c>
      <c r="H582" s="2" t="s">
        <v>4384</v>
      </c>
      <c r="N582" s="2" t="s">
        <v>4385</v>
      </c>
      <c r="P582" s="2" t="s">
        <v>4386</v>
      </c>
      <c r="R582" s="4"/>
      <c r="S582" s="2">
        <v>1246</v>
      </c>
      <c r="T582" s="2" t="s">
        <v>4367</v>
      </c>
      <c r="U582" s="2" t="s">
        <v>4388</v>
      </c>
      <c r="V582" s="2" t="s">
        <v>56</v>
      </c>
      <c r="W582" s="2" t="str">
        <f>VLOOKUP(  G582, Countries!A:H,8,FALSE)</f>
        <v>94279771-0dd8-44b8-955b-275714b1489b</v>
      </c>
      <c r="X582" s="2" t="str">
        <f>VLOOKUP(D582,Entity_types!A:F,6,FALSE)</f>
        <v>470412f4-e2c0-4f9d-91f1-1c0630a02364</v>
      </c>
      <c r="Z582" s="4">
        <f t="shared" si="18"/>
        <v>1</v>
      </c>
      <c r="AA582" s="4">
        <f t="shared" si="19"/>
        <v>1</v>
      </c>
    </row>
    <row r="583" spans="1:27" ht="12.75" x14ac:dyDescent="0.2">
      <c r="A583" s="1">
        <v>44346.854286724541</v>
      </c>
      <c r="B583" s="2" t="s">
        <v>4389</v>
      </c>
      <c r="C583" s="4" t="s">
        <v>21741</v>
      </c>
      <c r="D583" s="2" t="s">
        <v>1166</v>
      </c>
      <c r="F583" s="3" t="s">
        <v>4390</v>
      </c>
      <c r="G583" s="4" t="s">
        <v>8147</v>
      </c>
      <c r="H583" s="2" t="s">
        <v>4391</v>
      </c>
      <c r="N583" s="2" t="s">
        <v>4392</v>
      </c>
      <c r="P583" s="2" t="s">
        <v>4393</v>
      </c>
      <c r="R583" s="4"/>
      <c r="S583" s="2">
        <v>994</v>
      </c>
      <c r="T583" s="2" t="s">
        <v>4374</v>
      </c>
      <c r="U583" s="2" t="s">
        <v>4395</v>
      </c>
      <c r="V583" s="2" t="s">
        <v>56</v>
      </c>
      <c r="W583" s="2" t="str">
        <f>VLOOKUP(  G583, Countries!A:H,8,FALSE)</f>
        <v>94279771-0dd8-44b8-955b-275714b1489b</v>
      </c>
      <c r="X583" s="2" t="str">
        <f>VLOOKUP(D583,Entity_types!A:F,6,FALSE)</f>
        <v>ba538574-e93f-4ce8-a780-667b61fc970a</v>
      </c>
      <c r="Z583" s="4">
        <f t="shared" si="18"/>
        <v>1</v>
      </c>
      <c r="AA583" s="4">
        <f t="shared" si="19"/>
        <v>1</v>
      </c>
    </row>
    <row r="584" spans="1:27" ht="12.75" x14ac:dyDescent="0.2">
      <c r="A584" s="1">
        <v>44346.854314293982</v>
      </c>
      <c r="B584" s="2" t="s">
        <v>4396</v>
      </c>
      <c r="C584" s="4" t="s">
        <v>21740</v>
      </c>
      <c r="D584" s="2" t="s">
        <v>1166</v>
      </c>
      <c r="F584" s="3" t="s">
        <v>4397</v>
      </c>
      <c r="G584" s="4" t="s">
        <v>8147</v>
      </c>
      <c r="H584" s="2" t="s">
        <v>4398</v>
      </c>
      <c r="N584" s="2" t="s">
        <v>4399</v>
      </c>
      <c r="P584" s="2" t="s">
        <v>4400</v>
      </c>
      <c r="R584" s="4"/>
      <c r="S584" s="2">
        <v>798</v>
      </c>
      <c r="T584" s="2" t="s">
        <v>4380</v>
      </c>
      <c r="U584" s="2" t="s">
        <v>4402</v>
      </c>
      <c r="V584" s="2" t="s">
        <v>56</v>
      </c>
      <c r="W584" s="2" t="str">
        <f>VLOOKUP(  G584, Countries!A:H,8,FALSE)</f>
        <v>94279771-0dd8-44b8-955b-275714b1489b</v>
      </c>
      <c r="X584" s="2" t="str">
        <f>VLOOKUP(D584,Entity_types!A:F,6,FALSE)</f>
        <v>ba538574-e93f-4ce8-a780-667b61fc970a</v>
      </c>
      <c r="Z584" s="4">
        <f t="shared" si="18"/>
        <v>1</v>
      </c>
      <c r="AA584" s="4">
        <f t="shared" si="19"/>
        <v>1</v>
      </c>
    </row>
    <row r="585" spans="1:27" ht="12.75" x14ac:dyDescent="0.2">
      <c r="A585" s="1">
        <v>44346.854341527782</v>
      </c>
      <c r="B585" s="2" t="s">
        <v>4403</v>
      </c>
      <c r="C585" s="4" t="s">
        <v>21740</v>
      </c>
      <c r="D585" s="2" t="s">
        <v>89</v>
      </c>
      <c r="E585" s="4" t="b">
        <v>1</v>
      </c>
      <c r="F585" s="3" t="s">
        <v>4404</v>
      </c>
      <c r="G585" s="4" t="s">
        <v>8147</v>
      </c>
      <c r="H585" s="2" t="s">
        <v>4405</v>
      </c>
      <c r="N585" s="2" t="s">
        <v>4406</v>
      </c>
      <c r="P585" s="2" t="s">
        <v>4407</v>
      </c>
      <c r="R585" s="4"/>
      <c r="S585" s="2">
        <v>1155</v>
      </c>
      <c r="T585" s="2" t="s">
        <v>4387</v>
      </c>
      <c r="U585" s="2" t="s">
        <v>4409</v>
      </c>
      <c r="V585" s="2" t="s">
        <v>56</v>
      </c>
      <c r="W585" s="2" t="str">
        <f>VLOOKUP(  G585, Countries!A:H,8,FALSE)</f>
        <v>94279771-0dd8-44b8-955b-275714b1489b</v>
      </c>
      <c r="X585" s="2" t="str">
        <f>VLOOKUP(D585,Entity_types!A:F,6,FALSE)</f>
        <v>bf4d83f9-5064-4958-af6e-e4c21b2e4880</v>
      </c>
      <c r="Z585" s="4">
        <f t="shared" si="18"/>
        <v>1</v>
      </c>
      <c r="AA585" s="4">
        <f t="shared" si="19"/>
        <v>1</v>
      </c>
    </row>
    <row r="586" spans="1:27" ht="12.75" x14ac:dyDescent="0.2">
      <c r="A586" s="1">
        <v>44346.854368171291</v>
      </c>
      <c r="B586" s="2" t="s">
        <v>4410</v>
      </c>
      <c r="C586" s="4" t="s">
        <v>21740</v>
      </c>
      <c r="D586" s="2" t="s">
        <v>89</v>
      </c>
      <c r="E586" s="4" t="b">
        <v>1</v>
      </c>
      <c r="F586" s="3" t="s">
        <v>4411</v>
      </c>
      <c r="G586" s="4" t="s">
        <v>8147</v>
      </c>
      <c r="H586" s="2" t="s">
        <v>4412</v>
      </c>
      <c r="N586" s="2" t="s">
        <v>4413</v>
      </c>
      <c r="P586" s="2" t="s">
        <v>4414</v>
      </c>
      <c r="R586" s="4"/>
      <c r="T586" s="2" t="s">
        <v>4394</v>
      </c>
      <c r="U586" s="2" t="s">
        <v>4416</v>
      </c>
      <c r="V586" s="2" t="s">
        <v>56</v>
      </c>
      <c r="W586" s="2" t="str">
        <f>VLOOKUP(  G586, Countries!A:H,8,FALSE)</f>
        <v>94279771-0dd8-44b8-955b-275714b1489b</v>
      </c>
      <c r="X586" s="2" t="str">
        <f>VLOOKUP(D586,Entity_types!A:F,6,FALSE)</f>
        <v>bf4d83f9-5064-4958-af6e-e4c21b2e4880</v>
      </c>
      <c r="Z586" s="4">
        <f t="shared" si="18"/>
        <v>1</v>
      </c>
      <c r="AA586" s="4">
        <f t="shared" si="19"/>
        <v>1</v>
      </c>
    </row>
    <row r="587" spans="1:27" ht="12.75" x14ac:dyDescent="0.2">
      <c r="A587" s="1">
        <v>44346.854393530091</v>
      </c>
      <c r="B587" s="2" t="s">
        <v>4417</v>
      </c>
      <c r="C587" s="4" t="s">
        <v>21740</v>
      </c>
      <c r="D587" s="2" t="s">
        <v>89</v>
      </c>
      <c r="E587" s="4" t="b">
        <v>1</v>
      </c>
      <c r="F587" s="3" t="s">
        <v>4418</v>
      </c>
      <c r="G587" s="4" t="s">
        <v>8147</v>
      </c>
      <c r="H587" s="2" t="s">
        <v>4419</v>
      </c>
      <c r="N587" s="2" t="s">
        <v>4420</v>
      </c>
      <c r="P587" s="2" t="s">
        <v>4421</v>
      </c>
      <c r="R587" s="4"/>
      <c r="S587" s="2">
        <v>2778</v>
      </c>
      <c r="T587" s="2" t="s">
        <v>4401</v>
      </c>
      <c r="U587" s="2" t="s">
        <v>4423</v>
      </c>
      <c r="V587" s="2" t="s">
        <v>56</v>
      </c>
      <c r="W587" s="2" t="str">
        <f>VLOOKUP(  G587, Countries!A:H,8,FALSE)</f>
        <v>94279771-0dd8-44b8-955b-275714b1489b</v>
      </c>
      <c r="X587" s="2" t="str">
        <f>VLOOKUP(D587,Entity_types!A:F,6,FALSE)</f>
        <v>bf4d83f9-5064-4958-af6e-e4c21b2e4880</v>
      </c>
      <c r="Z587" s="4">
        <f t="shared" si="18"/>
        <v>1</v>
      </c>
      <c r="AA587" s="4">
        <f t="shared" si="19"/>
        <v>1</v>
      </c>
    </row>
    <row r="588" spans="1:27" ht="12.75" x14ac:dyDescent="0.2">
      <c r="A588" s="1">
        <v>44346.854421608798</v>
      </c>
      <c r="B588" s="2" t="s">
        <v>4424</v>
      </c>
      <c r="C588" s="4" t="s">
        <v>21741</v>
      </c>
      <c r="D588" s="2" t="s">
        <v>1166</v>
      </c>
      <c r="F588" s="3" t="s">
        <v>4425</v>
      </c>
      <c r="G588" s="4" t="s">
        <v>8147</v>
      </c>
      <c r="H588" s="2" t="s">
        <v>4426</v>
      </c>
      <c r="N588" s="2" t="s">
        <v>4427</v>
      </c>
      <c r="P588" s="2" t="s">
        <v>4428</v>
      </c>
      <c r="R588" s="4"/>
      <c r="T588" s="2" t="s">
        <v>4408</v>
      </c>
      <c r="U588" s="2" t="s">
        <v>4430</v>
      </c>
      <c r="V588" s="2" t="s">
        <v>56</v>
      </c>
      <c r="W588" s="2" t="str">
        <f>VLOOKUP(  G588, Countries!A:H,8,FALSE)</f>
        <v>94279771-0dd8-44b8-955b-275714b1489b</v>
      </c>
      <c r="X588" s="2" t="str">
        <f>VLOOKUP(D588,Entity_types!A:F,6,FALSE)</f>
        <v>ba538574-e93f-4ce8-a780-667b61fc970a</v>
      </c>
      <c r="Z588" s="4">
        <f t="shared" si="18"/>
        <v>1</v>
      </c>
      <c r="AA588" s="4">
        <f t="shared" si="19"/>
        <v>1</v>
      </c>
    </row>
    <row r="589" spans="1:27" ht="12.75" x14ac:dyDescent="0.2">
      <c r="A589" s="1">
        <v>44346.854447824073</v>
      </c>
      <c r="B589" s="2" t="s">
        <v>4431</v>
      </c>
      <c r="C589" s="4" t="s">
        <v>21740</v>
      </c>
      <c r="D589" s="2" t="s">
        <v>1166</v>
      </c>
      <c r="F589" s="3" t="s">
        <v>4432</v>
      </c>
      <c r="G589" s="4" t="s">
        <v>8147</v>
      </c>
      <c r="H589" s="2" t="s">
        <v>4433</v>
      </c>
      <c r="N589" s="2" t="s">
        <v>4434</v>
      </c>
      <c r="P589" s="2" t="s">
        <v>4435</v>
      </c>
      <c r="R589" s="4"/>
      <c r="S589" s="2">
        <v>1052</v>
      </c>
      <c r="T589" s="2" t="s">
        <v>4415</v>
      </c>
      <c r="U589" s="2" t="s">
        <v>4437</v>
      </c>
      <c r="V589" s="2" t="s">
        <v>56</v>
      </c>
      <c r="W589" s="2" t="str">
        <f>VLOOKUP(  G589, Countries!A:H,8,FALSE)</f>
        <v>94279771-0dd8-44b8-955b-275714b1489b</v>
      </c>
      <c r="X589" s="2" t="str">
        <f>VLOOKUP(D589,Entity_types!A:F,6,FALSE)</f>
        <v>ba538574-e93f-4ce8-a780-667b61fc970a</v>
      </c>
      <c r="Z589" s="4">
        <f t="shared" si="18"/>
        <v>1</v>
      </c>
      <c r="AA589" s="4">
        <f t="shared" si="19"/>
        <v>1</v>
      </c>
    </row>
    <row r="590" spans="1:27" ht="12.75" x14ac:dyDescent="0.2">
      <c r="A590" s="1">
        <v>44346.854478506946</v>
      </c>
      <c r="B590" s="2" t="s">
        <v>4438</v>
      </c>
      <c r="C590" s="4" t="s">
        <v>21740</v>
      </c>
      <c r="D590" s="2" t="s">
        <v>89</v>
      </c>
      <c r="E590" s="4" t="b">
        <v>1</v>
      </c>
      <c r="F590" s="3" t="s">
        <v>4439</v>
      </c>
      <c r="G590" s="4" t="s">
        <v>8147</v>
      </c>
      <c r="H590" s="2" t="s">
        <v>4440</v>
      </c>
      <c r="N590" s="2" t="s">
        <v>4441</v>
      </c>
      <c r="P590" s="2" t="s">
        <v>4442</v>
      </c>
      <c r="R590" s="4"/>
      <c r="T590" s="2" t="s">
        <v>4422</v>
      </c>
      <c r="U590" s="2" t="s">
        <v>4444</v>
      </c>
      <c r="V590" s="2" t="s">
        <v>56</v>
      </c>
      <c r="W590" s="2" t="str">
        <f>VLOOKUP(  G590, Countries!A:H,8,FALSE)</f>
        <v>94279771-0dd8-44b8-955b-275714b1489b</v>
      </c>
      <c r="X590" s="2" t="str">
        <f>VLOOKUP(D590,Entity_types!A:F,6,FALSE)</f>
        <v>bf4d83f9-5064-4958-af6e-e4c21b2e4880</v>
      </c>
      <c r="Z590" s="4">
        <f t="shared" si="18"/>
        <v>1</v>
      </c>
      <c r="AA590" s="4">
        <f t="shared" si="19"/>
        <v>1</v>
      </c>
    </row>
    <row r="591" spans="1:27" ht="12.75" x14ac:dyDescent="0.2">
      <c r="A591" s="1">
        <v>44346.854506631949</v>
      </c>
      <c r="B591" s="2" t="s">
        <v>4445</v>
      </c>
      <c r="C591" s="4" t="s">
        <v>21740</v>
      </c>
      <c r="D591" s="2" t="s">
        <v>89</v>
      </c>
      <c r="E591" s="4" t="b">
        <v>1</v>
      </c>
      <c r="F591" s="3" t="s">
        <v>4446</v>
      </c>
      <c r="G591" s="4" t="s">
        <v>8147</v>
      </c>
      <c r="H591" s="2" t="s">
        <v>4447</v>
      </c>
      <c r="N591" s="2" t="s">
        <v>4448</v>
      </c>
      <c r="P591" s="2" t="s">
        <v>4449</v>
      </c>
      <c r="R591" s="4"/>
      <c r="S591" s="2">
        <v>1110</v>
      </c>
      <c r="T591" s="2" t="s">
        <v>4429</v>
      </c>
      <c r="U591" s="2" t="s">
        <v>4451</v>
      </c>
      <c r="V591" s="2" t="s">
        <v>56</v>
      </c>
      <c r="W591" s="2" t="str">
        <f>VLOOKUP(  G591, Countries!A:H,8,FALSE)</f>
        <v>94279771-0dd8-44b8-955b-275714b1489b</v>
      </c>
      <c r="X591" s="2" t="str">
        <f>VLOOKUP(D591,Entity_types!A:F,6,FALSE)</f>
        <v>bf4d83f9-5064-4958-af6e-e4c21b2e4880</v>
      </c>
      <c r="Z591" s="4">
        <f t="shared" si="18"/>
        <v>1</v>
      </c>
      <c r="AA591" s="4">
        <f t="shared" si="19"/>
        <v>1</v>
      </c>
    </row>
    <row r="592" spans="1:27" ht="12.75" x14ac:dyDescent="0.2">
      <c r="A592" s="1">
        <v>44346.854537673615</v>
      </c>
      <c r="B592" s="2" t="s">
        <v>4452</v>
      </c>
      <c r="C592" s="4" t="s">
        <v>21740</v>
      </c>
      <c r="D592" s="2" t="s">
        <v>1166</v>
      </c>
      <c r="F592" s="3" t="s">
        <v>4453</v>
      </c>
      <c r="G592" s="4" t="s">
        <v>8147</v>
      </c>
      <c r="H592" s="2" t="s">
        <v>4454</v>
      </c>
      <c r="N592" s="2" t="s">
        <v>4455</v>
      </c>
      <c r="P592" s="2" t="s">
        <v>4456</v>
      </c>
      <c r="R592" s="4"/>
      <c r="S592" s="2">
        <v>850</v>
      </c>
      <c r="T592" s="2" t="s">
        <v>4436</v>
      </c>
      <c r="U592" s="2" t="s">
        <v>4458</v>
      </c>
      <c r="V592" s="2" t="s">
        <v>56</v>
      </c>
      <c r="W592" s="2" t="str">
        <f>VLOOKUP(  G592, Countries!A:H,8,FALSE)</f>
        <v>94279771-0dd8-44b8-955b-275714b1489b</v>
      </c>
      <c r="X592" s="2" t="str">
        <f>VLOOKUP(D592,Entity_types!A:F,6,FALSE)</f>
        <v>ba538574-e93f-4ce8-a780-667b61fc970a</v>
      </c>
      <c r="Z592" s="4">
        <f t="shared" si="18"/>
        <v>1</v>
      </c>
      <c r="AA592" s="4">
        <f t="shared" si="19"/>
        <v>1</v>
      </c>
    </row>
    <row r="593" spans="1:27" ht="12.75" x14ac:dyDescent="0.2">
      <c r="A593" s="1">
        <v>44346.854563587964</v>
      </c>
      <c r="B593" s="2" t="s">
        <v>4459</v>
      </c>
      <c r="C593" s="4" t="s">
        <v>21740</v>
      </c>
      <c r="D593" s="2" t="s">
        <v>525</v>
      </c>
      <c r="F593" s="3" t="s">
        <v>4460</v>
      </c>
      <c r="G593" s="4" t="s">
        <v>8147</v>
      </c>
      <c r="H593" s="2" t="s">
        <v>4461</v>
      </c>
      <c r="N593" s="2" t="s">
        <v>4462</v>
      </c>
      <c r="P593" s="2" t="s">
        <v>4463</v>
      </c>
      <c r="R593" s="4"/>
      <c r="S593" s="2">
        <v>2600</v>
      </c>
      <c r="T593" s="2" t="s">
        <v>4443</v>
      </c>
      <c r="U593" s="2" t="s">
        <v>4465</v>
      </c>
      <c r="V593" s="2" t="s">
        <v>56</v>
      </c>
      <c r="W593" s="2" t="str">
        <f>VLOOKUP(  G593, Countries!A:H,8,FALSE)</f>
        <v>94279771-0dd8-44b8-955b-275714b1489b</v>
      </c>
      <c r="X593" s="2" t="str">
        <f>VLOOKUP(D593,Entity_types!A:F,6,FALSE)</f>
        <v>470412f4-e2c0-4f9d-91f1-1c0630a02364</v>
      </c>
      <c r="Z593" s="4">
        <f t="shared" si="18"/>
        <v>1</v>
      </c>
      <c r="AA593" s="4">
        <f t="shared" si="19"/>
        <v>1</v>
      </c>
    </row>
    <row r="594" spans="1:27" ht="12.75" x14ac:dyDescent="0.2">
      <c r="A594" s="1">
        <v>44346.854590636576</v>
      </c>
      <c r="B594" s="2" t="s">
        <v>4466</v>
      </c>
      <c r="C594" s="4" t="s">
        <v>21740</v>
      </c>
      <c r="D594" s="2" t="s">
        <v>89</v>
      </c>
      <c r="E594" s="4" t="b">
        <v>1</v>
      </c>
      <c r="F594" s="3" t="s">
        <v>4467</v>
      </c>
      <c r="G594" s="4" t="s">
        <v>8147</v>
      </c>
      <c r="H594" s="2" t="s">
        <v>4468</v>
      </c>
      <c r="N594" s="2" t="s">
        <v>4469</v>
      </c>
      <c r="P594" s="2" t="s">
        <v>4470</v>
      </c>
      <c r="R594" s="4"/>
      <c r="T594" s="2" t="s">
        <v>4450</v>
      </c>
      <c r="U594" s="2" t="s">
        <v>4472</v>
      </c>
      <c r="V594" s="2" t="s">
        <v>56</v>
      </c>
      <c r="W594" s="2" t="str">
        <f>VLOOKUP(  G594, Countries!A:H,8,FALSE)</f>
        <v>94279771-0dd8-44b8-955b-275714b1489b</v>
      </c>
      <c r="X594" s="2" t="str">
        <f>VLOOKUP(D594,Entity_types!A:F,6,FALSE)</f>
        <v>bf4d83f9-5064-4958-af6e-e4c21b2e4880</v>
      </c>
      <c r="Z594" s="4">
        <f t="shared" si="18"/>
        <v>1</v>
      </c>
      <c r="AA594" s="4">
        <f t="shared" si="19"/>
        <v>1</v>
      </c>
    </row>
    <row r="595" spans="1:27" ht="12.75" x14ac:dyDescent="0.2">
      <c r="A595" s="1">
        <v>44346.854619594902</v>
      </c>
      <c r="B595" s="2" t="s">
        <v>4473</v>
      </c>
      <c r="C595" s="4" t="s">
        <v>21740</v>
      </c>
      <c r="D595" s="2" t="s">
        <v>525</v>
      </c>
      <c r="E595" s="2" t="b">
        <v>1</v>
      </c>
      <c r="F595" s="3" t="s">
        <v>4474</v>
      </c>
      <c r="G595" s="4" t="s">
        <v>8147</v>
      </c>
      <c r="H595" s="2" t="s">
        <v>4475</v>
      </c>
      <c r="N595" s="2" t="s">
        <v>4476</v>
      </c>
      <c r="P595" s="2" t="s">
        <v>4477</v>
      </c>
      <c r="R595" s="4"/>
      <c r="T595" s="2" t="s">
        <v>4457</v>
      </c>
      <c r="U595" s="2" t="s">
        <v>4479</v>
      </c>
      <c r="V595" s="2" t="s">
        <v>56</v>
      </c>
      <c r="W595" s="2" t="str">
        <f>VLOOKUP(  G595, Countries!A:H,8,FALSE)</f>
        <v>94279771-0dd8-44b8-955b-275714b1489b</v>
      </c>
      <c r="X595" s="2" t="str">
        <f>VLOOKUP(D595,Entity_types!A:F,6,FALSE)</f>
        <v>470412f4-e2c0-4f9d-91f1-1c0630a02364</v>
      </c>
      <c r="Z595" s="4">
        <f t="shared" si="18"/>
        <v>1</v>
      </c>
      <c r="AA595" s="4">
        <f t="shared" si="19"/>
        <v>1</v>
      </c>
    </row>
    <row r="596" spans="1:27" ht="12.75" x14ac:dyDescent="0.2">
      <c r="A596" s="1">
        <v>44346.854645497689</v>
      </c>
      <c r="B596" s="2" t="s">
        <v>4480</v>
      </c>
      <c r="C596" s="4" t="s">
        <v>21740</v>
      </c>
      <c r="D596" s="2" t="s">
        <v>89</v>
      </c>
      <c r="E596" s="4" t="b">
        <v>1</v>
      </c>
      <c r="F596" s="3" t="s">
        <v>4481</v>
      </c>
      <c r="G596" s="4" t="s">
        <v>8147</v>
      </c>
      <c r="H596" s="2" t="s">
        <v>4482</v>
      </c>
      <c r="N596" s="2" t="s">
        <v>4483</v>
      </c>
      <c r="P596" s="2" t="s">
        <v>4484</v>
      </c>
      <c r="R596" s="4"/>
      <c r="T596" s="2" t="s">
        <v>4464</v>
      </c>
      <c r="U596" s="2" t="s">
        <v>4486</v>
      </c>
      <c r="V596" s="2" t="s">
        <v>56</v>
      </c>
      <c r="W596" s="2" t="str">
        <f>VLOOKUP(  G596, Countries!A:H,8,FALSE)</f>
        <v>94279771-0dd8-44b8-955b-275714b1489b</v>
      </c>
      <c r="X596" s="2" t="str">
        <f>VLOOKUP(D596,Entity_types!A:F,6,FALSE)</f>
        <v>bf4d83f9-5064-4958-af6e-e4c21b2e4880</v>
      </c>
      <c r="Z596" s="4">
        <f t="shared" si="18"/>
        <v>1</v>
      </c>
      <c r="AA596" s="4">
        <f t="shared" si="19"/>
        <v>1</v>
      </c>
    </row>
    <row r="597" spans="1:27" ht="12.75" x14ac:dyDescent="0.2">
      <c r="A597" s="1">
        <v>44346.854675115741</v>
      </c>
      <c r="B597" s="2" t="s">
        <v>4487</v>
      </c>
      <c r="C597" s="4" t="s">
        <v>21740</v>
      </c>
      <c r="D597" s="2" t="s">
        <v>89</v>
      </c>
      <c r="E597" s="4" t="b">
        <v>1</v>
      </c>
      <c r="F597" s="3" t="s">
        <v>4488</v>
      </c>
      <c r="G597" s="4" t="s">
        <v>8147</v>
      </c>
      <c r="H597" s="2" t="s">
        <v>4489</v>
      </c>
      <c r="N597" s="2" t="s">
        <v>4490</v>
      </c>
      <c r="P597" s="2" t="s">
        <v>4491</v>
      </c>
      <c r="R597" s="4"/>
      <c r="T597" s="2" t="s">
        <v>4471</v>
      </c>
      <c r="U597" s="2" t="s">
        <v>4493</v>
      </c>
      <c r="V597" s="2" t="s">
        <v>56</v>
      </c>
      <c r="W597" s="2" t="str">
        <f>VLOOKUP(  G597, Countries!A:H,8,FALSE)</f>
        <v>94279771-0dd8-44b8-955b-275714b1489b</v>
      </c>
      <c r="X597" s="2" t="str">
        <f>VLOOKUP(D597,Entity_types!A:F,6,FALSE)</f>
        <v>bf4d83f9-5064-4958-af6e-e4c21b2e4880</v>
      </c>
      <c r="Z597" s="4">
        <f t="shared" si="18"/>
        <v>1</v>
      </c>
      <c r="AA597" s="4">
        <f t="shared" si="19"/>
        <v>1</v>
      </c>
    </row>
    <row r="598" spans="1:27" ht="12.75" x14ac:dyDescent="0.2">
      <c r="A598" s="1">
        <v>44346.854702337965</v>
      </c>
      <c r="B598" s="2" t="s">
        <v>4494</v>
      </c>
      <c r="C598" s="4" t="s">
        <v>21740</v>
      </c>
      <c r="D598" s="2" t="s">
        <v>89</v>
      </c>
      <c r="E598" s="4" t="b">
        <v>1</v>
      </c>
      <c r="F598" s="3" t="s">
        <v>4495</v>
      </c>
      <c r="G598" s="4" t="s">
        <v>8147</v>
      </c>
      <c r="H598" s="2" t="s">
        <v>4496</v>
      </c>
      <c r="N598" s="2" t="s">
        <v>4497</v>
      </c>
      <c r="P598" s="2" t="s">
        <v>4498</v>
      </c>
      <c r="R598" s="4"/>
      <c r="T598" s="2" t="s">
        <v>4478</v>
      </c>
      <c r="U598" s="2" t="s">
        <v>4500</v>
      </c>
      <c r="V598" s="2" t="s">
        <v>56</v>
      </c>
      <c r="W598" s="2" t="str">
        <f>VLOOKUP(  G598, Countries!A:H,8,FALSE)</f>
        <v>94279771-0dd8-44b8-955b-275714b1489b</v>
      </c>
      <c r="X598" s="2" t="str">
        <f>VLOOKUP(D598,Entity_types!A:F,6,FALSE)</f>
        <v>bf4d83f9-5064-4958-af6e-e4c21b2e4880</v>
      </c>
      <c r="Z598" s="4">
        <f t="shared" si="18"/>
        <v>1</v>
      </c>
      <c r="AA598" s="4">
        <f t="shared" si="19"/>
        <v>1</v>
      </c>
    </row>
    <row r="599" spans="1:27" ht="12.75" x14ac:dyDescent="0.2">
      <c r="A599" s="1">
        <v>44346.854730127314</v>
      </c>
      <c r="B599" s="2" t="s">
        <v>4501</v>
      </c>
      <c r="C599" s="4" t="s">
        <v>21740</v>
      </c>
      <c r="D599" s="2" t="s">
        <v>89</v>
      </c>
      <c r="E599" s="4" t="b">
        <v>1</v>
      </c>
      <c r="F599" s="3" t="s">
        <v>4502</v>
      </c>
      <c r="G599" s="4" t="s">
        <v>8147</v>
      </c>
      <c r="H599" s="2" t="s">
        <v>3447</v>
      </c>
      <c r="N599" s="2" t="s">
        <v>4503</v>
      </c>
      <c r="P599" s="2" t="s">
        <v>4504</v>
      </c>
      <c r="R599" s="4"/>
      <c r="T599" s="2" t="s">
        <v>4485</v>
      </c>
      <c r="U599" s="2" t="s">
        <v>4506</v>
      </c>
      <c r="V599" s="2" t="s">
        <v>56</v>
      </c>
      <c r="W599" s="2" t="str">
        <f>VLOOKUP(  G599, Countries!A:H,8,FALSE)</f>
        <v>94279771-0dd8-44b8-955b-275714b1489b</v>
      </c>
      <c r="X599" s="2" t="str">
        <f>VLOOKUP(D599,Entity_types!A:F,6,FALSE)</f>
        <v>bf4d83f9-5064-4958-af6e-e4c21b2e4880</v>
      </c>
      <c r="Z599" s="4">
        <f t="shared" si="18"/>
        <v>1</v>
      </c>
      <c r="AA599" s="4">
        <f t="shared" si="19"/>
        <v>1</v>
      </c>
    </row>
    <row r="600" spans="1:27" ht="12.75" x14ac:dyDescent="0.2">
      <c r="A600" s="1">
        <v>44346.854759155089</v>
      </c>
      <c r="B600" s="2" t="s">
        <v>4507</v>
      </c>
      <c r="C600" s="4" t="s">
        <v>21740</v>
      </c>
      <c r="D600" s="2" t="s">
        <v>1166</v>
      </c>
      <c r="F600" s="3" t="s">
        <v>4508</v>
      </c>
      <c r="G600" s="4" t="s">
        <v>8147</v>
      </c>
      <c r="H600" s="2" t="s">
        <v>4509</v>
      </c>
      <c r="N600" s="2" t="s">
        <v>4510</v>
      </c>
      <c r="P600" s="2" t="s">
        <v>4511</v>
      </c>
      <c r="R600" s="4"/>
      <c r="S600" s="2">
        <v>624</v>
      </c>
      <c r="T600" s="2" t="s">
        <v>4492</v>
      </c>
      <c r="U600" s="2" t="s">
        <v>4513</v>
      </c>
      <c r="V600" s="2" t="s">
        <v>56</v>
      </c>
      <c r="W600" s="2" t="str">
        <f>VLOOKUP(  G600, Countries!A:H,8,FALSE)</f>
        <v>94279771-0dd8-44b8-955b-275714b1489b</v>
      </c>
      <c r="X600" s="2" t="str">
        <f>VLOOKUP(D600,Entity_types!A:F,6,FALSE)</f>
        <v>ba538574-e93f-4ce8-a780-667b61fc970a</v>
      </c>
      <c r="Z600" s="4">
        <f t="shared" si="18"/>
        <v>1</v>
      </c>
      <c r="AA600" s="4">
        <f t="shared" si="19"/>
        <v>1</v>
      </c>
    </row>
    <row r="601" spans="1:27" ht="12.75" x14ac:dyDescent="0.2">
      <c r="A601" s="1">
        <v>44346.854788958335</v>
      </c>
      <c r="B601" s="2" t="s">
        <v>4514</v>
      </c>
      <c r="C601" s="4" t="s">
        <v>21740</v>
      </c>
      <c r="D601" s="2" t="s">
        <v>89</v>
      </c>
      <c r="E601" s="4" t="b">
        <v>1</v>
      </c>
      <c r="F601" s="3" t="s">
        <v>4515</v>
      </c>
      <c r="G601" s="4" t="s">
        <v>8147</v>
      </c>
      <c r="H601" s="2" t="s">
        <v>4516</v>
      </c>
      <c r="N601" s="2" t="s">
        <v>4517</v>
      </c>
      <c r="P601" s="2" t="s">
        <v>4518</v>
      </c>
      <c r="R601" s="4"/>
      <c r="T601" s="2" t="s">
        <v>4499</v>
      </c>
      <c r="U601" s="2" t="s">
        <v>4520</v>
      </c>
      <c r="V601" s="2" t="s">
        <v>56</v>
      </c>
      <c r="W601" s="2" t="str">
        <f>VLOOKUP(  G601, Countries!A:H,8,FALSE)</f>
        <v>94279771-0dd8-44b8-955b-275714b1489b</v>
      </c>
      <c r="X601" s="2" t="str">
        <f>VLOOKUP(D601,Entity_types!A:F,6,FALSE)</f>
        <v>bf4d83f9-5064-4958-af6e-e4c21b2e4880</v>
      </c>
      <c r="Z601" s="4">
        <f t="shared" si="18"/>
        <v>1</v>
      </c>
      <c r="AA601" s="4">
        <f t="shared" si="19"/>
        <v>1</v>
      </c>
    </row>
    <row r="602" spans="1:27" ht="12.75" x14ac:dyDescent="0.2">
      <c r="A602" s="1">
        <v>44346.854818865744</v>
      </c>
      <c r="B602" s="2" t="s">
        <v>4521</v>
      </c>
      <c r="D602" s="2" t="s">
        <v>48</v>
      </c>
      <c r="F602" s="3" t="s">
        <v>4522</v>
      </c>
      <c r="G602" s="4" t="s">
        <v>8147</v>
      </c>
      <c r="H602" s="2" t="s">
        <v>4523</v>
      </c>
      <c r="K602" s="2" t="s">
        <v>3497</v>
      </c>
      <c r="L602" s="2">
        <v>1023009760</v>
      </c>
      <c r="N602" s="2" t="s">
        <v>4524</v>
      </c>
      <c r="P602" s="2" t="s">
        <v>4525</v>
      </c>
      <c r="R602" s="4"/>
      <c r="S602" s="2">
        <v>1258</v>
      </c>
      <c r="T602" s="2" t="s">
        <v>4505</v>
      </c>
      <c r="U602" s="2" t="s">
        <v>4527</v>
      </c>
      <c r="V602" s="2" t="s">
        <v>56</v>
      </c>
      <c r="W602" s="2" t="str">
        <f>VLOOKUP(  G602, Countries!A:H,8,FALSE)</f>
        <v>94279771-0dd8-44b8-955b-275714b1489b</v>
      </c>
      <c r="X602" s="2" t="str">
        <f>VLOOKUP(D602,Entity_types!A:F,6,FALSE)</f>
        <v>0d51a686-652b-478f-9502-50b11abafa54</v>
      </c>
      <c r="Z602" s="4">
        <f t="shared" si="18"/>
        <v>1</v>
      </c>
      <c r="AA602" s="4">
        <f t="shared" si="19"/>
        <v>1</v>
      </c>
    </row>
    <row r="603" spans="1:27" ht="12.75" x14ac:dyDescent="0.2">
      <c r="A603" s="1">
        <v>44346.854847199073</v>
      </c>
      <c r="B603" s="2" t="s">
        <v>4528</v>
      </c>
      <c r="D603" s="2" t="s">
        <v>48</v>
      </c>
      <c r="F603" s="3" t="s">
        <v>4529</v>
      </c>
      <c r="G603" s="4" t="s">
        <v>8147</v>
      </c>
      <c r="H603" s="2" t="s">
        <v>4530</v>
      </c>
      <c r="K603" s="2" t="s">
        <v>4531</v>
      </c>
      <c r="L603" s="2">
        <v>1001086117</v>
      </c>
      <c r="N603" s="2" t="s">
        <v>4532</v>
      </c>
      <c r="P603" s="2" t="s">
        <v>4533</v>
      </c>
      <c r="R603" s="4"/>
      <c r="S603" s="2">
        <v>1424</v>
      </c>
      <c r="T603" s="2" t="s">
        <v>4512</v>
      </c>
      <c r="U603" s="2" t="s">
        <v>4535</v>
      </c>
      <c r="V603" s="2" t="s">
        <v>56</v>
      </c>
      <c r="W603" s="2" t="str">
        <f>VLOOKUP(  G603, Countries!A:H,8,FALSE)</f>
        <v>94279771-0dd8-44b8-955b-275714b1489b</v>
      </c>
      <c r="X603" s="2" t="str">
        <f>VLOOKUP(D603,Entity_types!A:F,6,FALSE)</f>
        <v>0d51a686-652b-478f-9502-50b11abafa54</v>
      </c>
      <c r="Z603" s="4">
        <f t="shared" si="18"/>
        <v>1</v>
      </c>
      <c r="AA603" s="4">
        <f t="shared" si="19"/>
        <v>1</v>
      </c>
    </row>
    <row r="604" spans="1:27" ht="12.75" x14ac:dyDescent="0.2">
      <c r="A604" s="1">
        <v>44346.854875023149</v>
      </c>
      <c r="B604" s="2" t="s">
        <v>4536</v>
      </c>
      <c r="D604" s="2" t="s">
        <v>48</v>
      </c>
      <c r="F604" s="3" t="s">
        <v>4537</v>
      </c>
      <c r="G604" s="4" t="s">
        <v>8147</v>
      </c>
      <c r="H604" s="2" t="s">
        <v>4538</v>
      </c>
      <c r="K604" s="2" t="s">
        <v>4539</v>
      </c>
      <c r="L604" s="2">
        <v>1001066013</v>
      </c>
      <c r="N604" s="2" t="s">
        <v>76</v>
      </c>
      <c r="P604" s="2" t="s">
        <v>4540</v>
      </c>
      <c r="R604" s="4"/>
      <c r="S604" s="2">
        <v>1266</v>
      </c>
      <c r="T604" s="2" t="s">
        <v>4519</v>
      </c>
      <c r="U604" s="2" t="s">
        <v>4542</v>
      </c>
      <c r="V604" s="2" t="s">
        <v>56</v>
      </c>
      <c r="W604" s="2" t="str">
        <f>VLOOKUP(  G604, Countries!A:H,8,FALSE)</f>
        <v>94279771-0dd8-44b8-955b-275714b1489b</v>
      </c>
      <c r="X604" s="2" t="str">
        <f>VLOOKUP(D604,Entity_types!A:F,6,FALSE)</f>
        <v>0d51a686-652b-478f-9502-50b11abafa54</v>
      </c>
      <c r="Z604" s="4">
        <f t="shared" si="18"/>
        <v>1</v>
      </c>
      <c r="AA604" s="4">
        <f t="shared" si="19"/>
        <v>1</v>
      </c>
    </row>
    <row r="605" spans="1:27" ht="12.75" x14ac:dyDescent="0.2">
      <c r="A605" s="1">
        <v>44346.854904236112</v>
      </c>
      <c r="B605" s="2" t="s">
        <v>4543</v>
      </c>
      <c r="D605" s="2" t="s">
        <v>48</v>
      </c>
      <c r="F605" s="3" t="s">
        <v>4544</v>
      </c>
      <c r="G605" s="4" t="s">
        <v>8147</v>
      </c>
      <c r="H605" s="2" t="s">
        <v>4545</v>
      </c>
      <c r="K605" s="2" t="s">
        <v>4546</v>
      </c>
      <c r="L605" s="2">
        <v>1005002845</v>
      </c>
      <c r="N605" s="2" t="s">
        <v>4547</v>
      </c>
      <c r="P605" s="2" t="s">
        <v>4548</v>
      </c>
      <c r="R605" s="4"/>
      <c r="S605" s="2">
        <v>1423</v>
      </c>
      <c r="T605" s="2" t="s">
        <v>4526</v>
      </c>
      <c r="U605" s="2" t="s">
        <v>4550</v>
      </c>
      <c r="V605" s="2" t="s">
        <v>56</v>
      </c>
      <c r="W605" s="2" t="str">
        <f>VLOOKUP(  G605, Countries!A:H,8,FALSE)</f>
        <v>94279771-0dd8-44b8-955b-275714b1489b</v>
      </c>
      <c r="X605" s="2" t="str">
        <f>VLOOKUP(D605,Entity_types!A:F,6,FALSE)</f>
        <v>0d51a686-652b-478f-9502-50b11abafa54</v>
      </c>
      <c r="Z605" s="4">
        <f t="shared" si="18"/>
        <v>1</v>
      </c>
      <c r="AA605" s="4">
        <f t="shared" si="19"/>
        <v>1</v>
      </c>
    </row>
    <row r="606" spans="1:27" ht="12.75" x14ac:dyDescent="0.2">
      <c r="A606" s="1">
        <v>44346.854935266208</v>
      </c>
      <c r="B606" s="2" t="s">
        <v>4551</v>
      </c>
      <c r="D606" s="2" t="s">
        <v>48</v>
      </c>
      <c r="F606" s="3" t="s">
        <v>4552</v>
      </c>
      <c r="G606" s="4" t="s">
        <v>8147</v>
      </c>
      <c r="H606" s="2" t="s">
        <v>4553</v>
      </c>
      <c r="K606" s="2" t="s">
        <v>4554</v>
      </c>
      <c r="L606" s="2">
        <v>1017010107</v>
      </c>
      <c r="N606" s="2" t="s">
        <v>4555</v>
      </c>
      <c r="P606" s="2" t="s">
        <v>4556</v>
      </c>
      <c r="R606" s="4"/>
      <c r="S606" s="2">
        <v>674</v>
      </c>
      <c r="T606" s="2" t="s">
        <v>4534</v>
      </c>
      <c r="U606" s="2" t="s">
        <v>4558</v>
      </c>
      <c r="V606" s="2" t="s">
        <v>56</v>
      </c>
      <c r="W606" s="2" t="str">
        <f>VLOOKUP(  G606, Countries!A:H,8,FALSE)</f>
        <v>94279771-0dd8-44b8-955b-275714b1489b</v>
      </c>
      <c r="X606" s="2" t="str">
        <f>VLOOKUP(D606,Entity_types!A:F,6,FALSE)</f>
        <v>0d51a686-652b-478f-9502-50b11abafa54</v>
      </c>
      <c r="Z606" s="4">
        <f t="shared" si="18"/>
        <v>1</v>
      </c>
      <c r="AA606" s="4">
        <f t="shared" si="19"/>
        <v>1</v>
      </c>
    </row>
    <row r="607" spans="1:27" ht="12.75" x14ac:dyDescent="0.2">
      <c r="A607" s="1">
        <v>44346.85496271991</v>
      </c>
      <c r="B607" s="2" t="s">
        <v>4559</v>
      </c>
      <c r="D607" s="2" t="s">
        <v>48</v>
      </c>
      <c r="F607" s="3" t="s">
        <v>4560</v>
      </c>
      <c r="G607" s="4" t="s">
        <v>8147</v>
      </c>
      <c r="H607" s="2" t="s">
        <v>4561</v>
      </c>
      <c r="K607" s="2" t="s">
        <v>4562</v>
      </c>
      <c r="L607" s="2">
        <v>1024015681</v>
      </c>
      <c r="N607" s="2" t="s">
        <v>4563</v>
      </c>
      <c r="P607" s="2" t="s">
        <v>4564</v>
      </c>
      <c r="R607" s="4"/>
      <c r="S607" s="2">
        <v>1050</v>
      </c>
      <c r="T607" s="2" t="s">
        <v>4541</v>
      </c>
      <c r="U607" s="2" t="s">
        <v>4566</v>
      </c>
      <c r="V607" s="2" t="s">
        <v>56</v>
      </c>
      <c r="W607" s="2" t="str">
        <f>VLOOKUP(  G607, Countries!A:H,8,FALSE)</f>
        <v>94279771-0dd8-44b8-955b-275714b1489b</v>
      </c>
      <c r="X607" s="2" t="str">
        <f>VLOOKUP(D607,Entity_types!A:F,6,FALSE)</f>
        <v>0d51a686-652b-478f-9502-50b11abafa54</v>
      </c>
      <c r="Z607" s="4">
        <f t="shared" si="18"/>
        <v>1</v>
      </c>
      <c r="AA607" s="4">
        <f t="shared" si="19"/>
        <v>1</v>
      </c>
    </row>
    <row r="608" spans="1:27" ht="12.75" x14ac:dyDescent="0.2">
      <c r="A608" s="1">
        <v>44346.857823530096</v>
      </c>
      <c r="B608" s="2" t="s">
        <v>4567</v>
      </c>
      <c r="D608" s="2" t="s">
        <v>48</v>
      </c>
      <c r="F608" s="3" t="s">
        <v>4568</v>
      </c>
      <c r="G608" s="4" t="s">
        <v>8147</v>
      </c>
      <c r="H608" s="2" t="s">
        <v>4569</v>
      </c>
      <c r="K608" s="2" t="s">
        <v>4570</v>
      </c>
      <c r="L608" s="2">
        <v>1024021972</v>
      </c>
      <c r="N608" s="2" t="s">
        <v>4571</v>
      </c>
      <c r="P608" s="2" t="s">
        <v>4572</v>
      </c>
      <c r="R608" s="4"/>
      <c r="S608" s="2">
        <v>472</v>
      </c>
      <c r="T608" s="2" t="s">
        <v>4549</v>
      </c>
      <c r="U608" s="2" t="s">
        <v>4574</v>
      </c>
      <c r="V608" s="2" t="s">
        <v>56</v>
      </c>
      <c r="W608" s="2" t="str">
        <f>VLOOKUP(  G608, Countries!A:H,8,FALSE)</f>
        <v>94279771-0dd8-44b8-955b-275714b1489b</v>
      </c>
      <c r="X608" s="2" t="str">
        <f>VLOOKUP(D608,Entity_types!A:F,6,FALSE)</f>
        <v>0d51a686-652b-478f-9502-50b11abafa54</v>
      </c>
      <c r="Z608" s="4">
        <f t="shared" si="18"/>
        <v>1</v>
      </c>
      <c r="AA608" s="4">
        <f t="shared" si="19"/>
        <v>1</v>
      </c>
    </row>
    <row r="609" spans="1:27" ht="12.75" x14ac:dyDescent="0.2">
      <c r="A609" s="1">
        <v>44346.857859884258</v>
      </c>
      <c r="B609" s="2" t="s">
        <v>4575</v>
      </c>
      <c r="D609" s="2" t="s">
        <v>48</v>
      </c>
      <c r="F609" s="3" t="s">
        <v>4576</v>
      </c>
      <c r="G609" s="4" t="s">
        <v>8147</v>
      </c>
      <c r="H609" s="2" t="s">
        <v>4577</v>
      </c>
      <c r="K609" s="2" t="s">
        <v>4578</v>
      </c>
      <c r="L609" s="2">
        <v>1024001732</v>
      </c>
      <c r="N609" s="2" t="s">
        <v>4579</v>
      </c>
      <c r="P609" s="2" t="s">
        <v>4580</v>
      </c>
      <c r="R609" s="4"/>
      <c r="S609" s="2">
        <v>1012</v>
      </c>
      <c r="T609" s="2" t="s">
        <v>4557</v>
      </c>
      <c r="U609" s="2" t="s">
        <v>4582</v>
      </c>
      <c r="V609" s="2" t="s">
        <v>56</v>
      </c>
      <c r="W609" s="2" t="str">
        <f>VLOOKUP(  G609, Countries!A:H,8,FALSE)</f>
        <v>94279771-0dd8-44b8-955b-275714b1489b</v>
      </c>
      <c r="X609" s="2" t="str">
        <f>VLOOKUP(D609,Entity_types!A:F,6,FALSE)</f>
        <v>0d51a686-652b-478f-9502-50b11abafa54</v>
      </c>
      <c r="Z609" s="4">
        <f t="shared" si="18"/>
        <v>1</v>
      </c>
      <c r="AA609" s="4">
        <f t="shared" si="19"/>
        <v>1</v>
      </c>
    </row>
    <row r="610" spans="1:27" ht="12.75" x14ac:dyDescent="0.2">
      <c r="A610" s="1">
        <v>44346.857890925923</v>
      </c>
      <c r="B610" s="2" t="s">
        <v>4583</v>
      </c>
      <c r="D610" s="2" t="s">
        <v>48</v>
      </c>
      <c r="F610" s="3" t="s">
        <v>4584</v>
      </c>
      <c r="G610" s="4" t="s">
        <v>8147</v>
      </c>
      <c r="H610" s="2" t="s">
        <v>4585</v>
      </c>
      <c r="K610" s="2" t="s">
        <v>4586</v>
      </c>
      <c r="L610" s="2">
        <v>37001003166</v>
      </c>
      <c r="N610" s="2" t="s">
        <v>4587</v>
      </c>
      <c r="P610" s="2" t="s">
        <v>4588</v>
      </c>
      <c r="R610" s="4"/>
      <c r="S610" s="2">
        <v>1425</v>
      </c>
      <c r="T610" s="2" t="s">
        <v>4565</v>
      </c>
      <c r="U610" s="2" t="s">
        <v>4590</v>
      </c>
      <c r="V610" s="2" t="s">
        <v>56</v>
      </c>
      <c r="W610" s="2" t="str">
        <f>VLOOKUP(  G610, Countries!A:H,8,FALSE)</f>
        <v>94279771-0dd8-44b8-955b-275714b1489b</v>
      </c>
      <c r="X610" s="2" t="str">
        <f>VLOOKUP(D610,Entity_types!A:F,6,FALSE)</f>
        <v>0d51a686-652b-478f-9502-50b11abafa54</v>
      </c>
      <c r="Z610" s="4">
        <f t="shared" si="18"/>
        <v>1</v>
      </c>
      <c r="AA610" s="4">
        <f t="shared" si="19"/>
        <v>1</v>
      </c>
    </row>
    <row r="611" spans="1:27" ht="12.75" x14ac:dyDescent="0.2">
      <c r="A611" s="1">
        <v>44346.857919201386</v>
      </c>
      <c r="B611" s="2" t="s">
        <v>4591</v>
      </c>
      <c r="D611" s="2" t="s">
        <v>48</v>
      </c>
      <c r="F611" s="3" t="s">
        <v>4592</v>
      </c>
      <c r="G611" s="4" t="s">
        <v>8147</v>
      </c>
      <c r="H611" s="2" t="s">
        <v>4593</v>
      </c>
      <c r="K611" s="2" t="s">
        <v>4594</v>
      </c>
      <c r="L611" s="2">
        <v>1008051805</v>
      </c>
      <c r="N611" s="2" t="s">
        <v>4595</v>
      </c>
      <c r="P611" s="2" t="s">
        <v>4596</v>
      </c>
      <c r="R611" s="4"/>
      <c r="S611" s="2">
        <v>1432</v>
      </c>
      <c r="T611" s="2" t="s">
        <v>4573</v>
      </c>
      <c r="U611" s="2" t="s">
        <v>4598</v>
      </c>
      <c r="V611" s="2" t="s">
        <v>56</v>
      </c>
      <c r="W611" s="2" t="str">
        <f>VLOOKUP(  G611, Countries!A:H,8,FALSE)</f>
        <v>94279771-0dd8-44b8-955b-275714b1489b</v>
      </c>
      <c r="X611" s="2" t="str">
        <f>VLOOKUP(D611,Entity_types!A:F,6,FALSE)</f>
        <v>0d51a686-652b-478f-9502-50b11abafa54</v>
      </c>
      <c r="Z611" s="4">
        <f t="shared" si="18"/>
        <v>1</v>
      </c>
      <c r="AA611" s="4">
        <f t="shared" si="19"/>
        <v>1</v>
      </c>
    </row>
    <row r="612" spans="1:27" ht="12.75" x14ac:dyDescent="0.2">
      <c r="A612" s="1">
        <v>44346.857948726851</v>
      </c>
      <c r="B612" s="2" t="s">
        <v>4599</v>
      </c>
      <c r="D612" s="2" t="s">
        <v>48</v>
      </c>
      <c r="F612" s="3" t="s">
        <v>4600</v>
      </c>
      <c r="G612" s="4" t="s">
        <v>8147</v>
      </c>
      <c r="H612" s="2" t="s">
        <v>4601</v>
      </c>
      <c r="K612" s="2" t="s">
        <v>4602</v>
      </c>
      <c r="L612" s="2">
        <v>1012019445</v>
      </c>
      <c r="N612" s="2" t="s">
        <v>4603</v>
      </c>
      <c r="P612" s="2" t="s">
        <v>4604</v>
      </c>
      <c r="R612" s="4"/>
      <c r="T612" s="2" t="s">
        <v>4581</v>
      </c>
      <c r="U612" s="2" t="s">
        <v>4606</v>
      </c>
      <c r="V612" s="2" t="s">
        <v>56</v>
      </c>
      <c r="W612" s="2" t="str">
        <f>VLOOKUP(  G612, Countries!A:H,8,FALSE)</f>
        <v>94279771-0dd8-44b8-955b-275714b1489b</v>
      </c>
      <c r="X612" s="2" t="str">
        <f>VLOOKUP(D612,Entity_types!A:F,6,FALSE)</f>
        <v>0d51a686-652b-478f-9502-50b11abafa54</v>
      </c>
      <c r="Z612" s="4">
        <f t="shared" si="18"/>
        <v>1</v>
      </c>
      <c r="AA612" s="4">
        <f t="shared" si="19"/>
        <v>2</v>
      </c>
    </row>
    <row r="613" spans="1:27" ht="12.75" x14ac:dyDescent="0.2">
      <c r="A613" s="1">
        <v>44346.857976979169</v>
      </c>
      <c r="B613" s="2" t="s">
        <v>4607</v>
      </c>
      <c r="C613" s="4" t="s">
        <v>21741</v>
      </c>
      <c r="D613" s="2" t="s">
        <v>525</v>
      </c>
      <c r="F613" s="3" t="s">
        <v>4608</v>
      </c>
      <c r="G613" s="4" t="s">
        <v>8147</v>
      </c>
      <c r="H613" s="2" t="s">
        <v>4609</v>
      </c>
      <c r="N613" s="2" t="s">
        <v>4610</v>
      </c>
      <c r="P613" s="2" t="s">
        <v>4611</v>
      </c>
      <c r="R613" s="4"/>
      <c r="S613" s="2">
        <v>1074</v>
      </c>
      <c r="T613" s="2" t="s">
        <v>4589</v>
      </c>
      <c r="U613" s="2" t="s">
        <v>4613</v>
      </c>
      <c r="V613" s="2" t="s">
        <v>56</v>
      </c>
      <c r="W613" s="2" t="str">
        <f>VLOOKUP(  G613, Countries!A:H,8,FALSE)</f>
        <v>94279771-0dd8-44b8-955b-275714b1489b</v>
      </c>
      <c r="X613" s="2" t="str">
        <f>VLOOKUP(D613,Entity_types!A:F,6,FALSE)</f>
        <v>470412f4-e2c0-4f9d-91f1-1c0630a02364</v>
      </c>
      <c r="Z613" s="4">
        <f t="shared" si="18"/>
        <v>1</v>
      </c>
      <c r="AA613" s="4">
        <f t="shared" si="19"/>
        <v>1</v>
      </c>
    </row>
    <row r="614" spans="1:27" ht="12.75" x14ac:dyDescent="0.2">
      <c r="A614" s="1">
        <v>44346.858005995367</v>
      </c>
      <c r="B614" s="2" t="s">
        <v>4614</v>
      </c>
      <c r="D614" s="2" t="s">
        <v>48</v>
      </c>
      <c r="F614" s="3" t="s">
        <v>4615</v>
      </c>
      <c r="G614" s="4" t="s">
        <v>8147</v>
      </c>
      <c r="H614" s="2" t="s">
        <v>4616</v>
      </c>
      <c r="K614" s="2" t="s">
        <v>4617</v>
      </c>
      <c r="L614" s="2">
        <v>49001001896</v>
      </c>
      <c r="N614" s="2" t="s">
        <v>4618</v>
      </c>
      <c r="P614" s="2" t="s">
        <v>4619</v>
      </c>
      <c r="R614" s="4"/>
      <c r="S614" s="2">
        <v>714</v>
      </c>
      <c r="T614" s="2" t="s">
        <v>4597</v>
      </c>
      <c r="U614" s="2" t="s">
        <v>4621</v>
      </c>
      <c r="V614" s="2" t="s">
        <v>56</v>
      </c>
      <c r="W614" s="2" t="str">
        <f>VLOOKUP(  G614, Countries!A:H,8,FALSE)</f>
        <v>94279771-0dd8-44b8-955b-275714b1489b</v>
      </c>
      <c r="X614" s="2" t="str">
        <f>VLOOKUP(D614,Entity_types!A:F,6,FALSE)</f>
        <v>0d51a686-652b-478f-9502-50b11abafa54</v>
      </c>
      <c r="Z614" s="4">
        <f t="shared" si="18"/>
        <v>1</v>
      </c>
      <c r="AA614" s="4">
        <f t="shared" si="19"/>
        <v>1</v>
      </c>
    </row>
    <row r="615" spans="1:27" ht="12.75" x14ac:dyDescent="0.2">
      <c r="A615" s="1">
        <v>44346.858036782403</v>
      </c>
      <c r="B615" s="2" t="s">
        <v>4622</v>
      </c>
      <c r="D615" s="2" t="s">
        <v>48</v>
      </c>
      <c r="F615" s="3" t="s">
        <v>4623</v>
      </c>
      <c r="G615" s="4" t="s">
        <v>8147</v>
      </c>
      <c r="H615" s="2" t="s">
        <v>4624</v>
      </c>
      <c r="K615" s="2" t="s">
        <v>4625</v>
      </c>
      <c r="L615" s="2">
        <v>61006009958</v>
      </c>
      <c r="N615" s="2" t="s">
        <v>4626</v>
      </c>
      <c r="P615" s="2" t="s">
        <v>4627</v>
      </c>
      <c r="R615" s="4"/>
      <c r="S615" s="2">
        <v>858</v>
      </c>
      <c r="T615" s="2" t="s">
        <v>4605</v>
      </c>
      <c r="U615" s="2" t="s">
        <v>4629</v>
      </c>
      <c r="V615" s="2" t="s">
        <v>56</v>
      </c>
      <c r="W615" s="2" t="str">
        <f>VLOOKUP(  G615, Countries!A:H,8,FALSE)</f>
        <v>94279771-0dd8-44b8-955b-275714b1489b</v>
      </c>
      <c r="X615" s="2" t="str">
        <f>VLOOKUP(D615,Entity_types!A:F,6,FALSE)</f>
        <v>0d51a686-652b-478f-9502-50b11abafa54</v>
      </c>
      <c r="Z615" s="4">
        <f t="shared" si="18"/>
        <v>1</v>
      </c>
      <c r="AA615" s="4">
        <f t="shared" si="19"/>
        <v>1</v>
      </c>
    </row>
    <row r="616" spans="1:27" ht="12.75" x14ac:dyDescent="0.2">
      <c r="A616" s="1">
        <v>44346.85806706018</v>
      </c>
      <c r="B616" s="2" t="s">
        <v>4630</v>
      </c>
      <c r="D616" s="2" t="s">
        <v>48</v>
      </c>
      <c r="F616" s="3" t="s">
        <v>4631</v>
      </c>
      <c r="G616" s="4" t="s">
        <v>8147</v>
      </c>
      <c r="H616" s="2" t="s">
        <v>4632</v>
      </c>
      <c r="K616" s="2" t="s">
        <v>4633</v>
      </c>
      <c r="L616" s="2" t="s">
        <v>4634</v>
      </c>
      <c r="N616" s="2" t="s">
        <v>4635</v>
      </c>
      <c r="P616" s="2" t="s">
        <v>4636</v>
      </c>
      <c r="R616" s="4"/>
      <c r="S616" s="2">
        <v>959</v>
      </c>
      <c r="T616" s="2" t="s">
        <v>4612</v>
      </c>
      <c r="U616" s="2" t="s">
        <v>4638</v>
      </c>
      <c r="V616" s="2" t="s">
        <v>56</v>
      </c>
      <c r="W616" s="2" t="str">
        <f>VLOOKUP(  G616, Countries!A:H,8,FALSE)</f>
        <v>94279771-0dd8-44b8-955b-275714b1489b</v>
      </c>
      <c r="X616" s="2" t="str">
        <f>VLOOKUP(D616,Entity_types!A:F,6,FALSE)</f>
        <v>0d51a686-652b-478f-9502-50b11abafa54</v>
      </c>
      <c r="Z616" s="4">
        <f t="shared" si="18"/>
        <v>1</v>
      </c>
      <c r="AA616" s="4">
        <f t="shared" si="19"/>
        <v>1</v>
      </c>
    </row>
    <row r="617" spans="1:27" ht="12.75" x14ac:dyDescent="0.2">
      <c r="A617" s="1">
        <v>44346.858093819443</v>
      </c>
      <c r="B617" s="2" t="s">
        <v>4639</v>
      </c>
      <c r="C617" s="4" t="s">
        <v>21740</v>
      </c>
      <c r="D617" s="2" t="s">
        <v>525</v>
      </c>
      <c r="F617" s="3" t="s">
        <v>4640</v>
      </c>
      <c r="G617" s="4" t="s">
        <v>8147</v>
      </c>
      <c r="H617" s="2" t="s">
        <v>4641</v>
      </c>
      <c r="N617" s="2" t="s">
        <v>4642</v>
      </c>
      <c r="P617" s="2" t="s">
        <v>4643</v>
      </c>
      <c r="R617" s="4"/>
      <c r="S617" s="2">
        <v>1330</v>
      </c>
      <c r="T617" s="2" t="s">
        <v>4620</v>
      </c>
      <c r="U617" s="2" t="s">
        <v>4645</v>
      </c>
      <c r="V617" s="2" t="s">
        <v>56</v>
      </c>
      <c r="W617" s="2" t="str">
        <f>VLOOKUP(  G617, Countries!A:H,8,FALSE)</f>
        <v>94279771-0dd8-44b8-955b-275714b1489b</v>
      </c>
      <c r="X617" s="2" t="str">
        <f>VLOOKUP(D617,Entity_types!A:F,6,FALSE)</f>
        <v>470412f4-e2c0-4f9d-91f1-1c0630a02364</v>
      </c>
      <c r="Z617" s="4">
        <f t="shared" si="18"/>
        <v>1</v>
      </c>
      <c r="AA617" s="4">
        <f t="shared" si="19"/>
        <v>1</v>
      </c>
    </row>
    <row r="618" spans="1:27" ht="12.75" x14ac:dyDescent="0.2">
      <c r="A618" s="1">
        <v>44346.858123078702</v>
      </c>
      <c r="B618" s="2" t="s">
        <v>4646</v>
      </c>
      <c r="C618" s="4" t="s">
        <v>21740</v>
      </c>
      <c r="D618" s="2" t="s">
        <v>89</v>
      </c>
      <c r="E618" s="4" t="b">
        <v>1</v>
      </c>
      <c r="F618" s="3" t="s">
        <v>4647</v>
      </c>
      <c r="G618" s="4" t="s">
        <v>8147</v>
      </c>
      <c r="H618" s="2" t="s">
        <v>4648</v>
      </c>
      <c r="N618" s="2" t="s">
        <v>4649</v>
      </c>
      <c r="P618" s="2" t="s">
        <v>4650</v>
      </c>
      <c r="R618" s="4"/>
      <c r="T618" s="2" t="s">
        <v>4628</v>
      </c>
      <c r="U618" s="2" t="s">
        <v>4652</v>
      </c>
      <c r="V618" s="2" t="s">
        <v>56</v>
      </c>
      <c r="W618" s="2" t="str">
        <f>VLOOKUP(  G618, Countries!A:H,8,FALSE)</f>
        <v>94279771-0dd8-44b8-955b-275714b1489b</v>
      </c>
      <c r="X618" s="2" t="str">
        <f>VLOOKUP(D618,Entity_types!A:F,6,FALSE)</f>
        <v>bf4d83f9-5064-4958-af6e-e4c21b2e4880</v>
      </c>
      <c r="Z618" s="4">
        <f t="shared" si="18"/>
        <v>1</v>
      </c>
      <c r="AA618" s="4">
        <f t="shared" si="19"/>
        <v>1</v>
      </c>
    </row>
    <row r="619" spans="1:27" ht="12.75" x14ac:dyDescent="0.2">
      <c r="A619" s="1">
        <v>44346.858152199071</v>
      </c>
      <c r="B619" s="2" t="s">
        <v>4653</v>
      </c>
      <c r="C619" s="4" t="s">
        <v>21741</v>
      </c>
      <c r="D619" s="2" t="s">
        <v>1166</v>
      </c>
      <c r="F619" s="3" t="s">
        <v>4654</v>
      </c>
      <c r="G619" s="4" t="s">
        <v>8147</v>
      </c>
      <c r="H619" s="2" t="s">
        <v>4655</v>
      </c>
      <c r="N619" s="2" t="s">
        <v>4656</v>
      </c>
      <c r="P619" s="2" t="s">
        <v>4657</v>
      </c>
      <c r="R619" s="4"/>
      <c r="S619" s="2">
        <v>1001</v>
      </c>
      <c r="T619" s="2" t="s">
        <v>4637</v>
      </c>
      <c r="U619" s="2" t="s">
        <v>4659</v>
      </c>
      <c r="V619" s="2" t="s">
        <v>56</v>
      </c>
      <c r="W619" s="2" t="str">
        <f>VLOOKUP(  G619, Countries!A:H,8,FALSE)</f>
        <v>94279771-0dd8-44b8-955b-275714b1489b</v>
      </c>
      <c r="X619" s="2" t="str">
        <f>VLOOKUP(D619,Entity_types!A:F,6,FALSE)</f>
        <v>ba538574-e93f-4ce8-a780-667b61fc970a</v>
      </c>
      <c r="Z619" s="4">
        <f t="shared" si="18"/>
        <v>1</v>
      </c>
      <c r="AA619" s="4">
        <f t="shared" si="19"/>
        <v>1</v>
      </c>
    </row>
    <row r="620" spans="1:27" ht="12.75" x14ac:dyDescent="0.2">
      <c r="A620" s="1">
        <v>44346.858179826391</v>
      </c>
      <c r="B620" s="2" t="s">
        <v>4660</v>
      </c>
      <c r="C620" s="4" t="s">
        <v>21740</v>
      </c>
      <c r="D620" s="2" t="s">
        <v>89</v>
      </c>
      <c r="E620" s="4" t="b">
        <v>1</v>
      </c>
      <c r="F620" s="3" t="s">
        <v>4661</v>
      </c>
      <c r="G620" s="4" t="s">
        <v>8147</v>
      </c>
      <c r="H620" s="2" t="s">
        <v>4662</v>
      </c>
      <c r="N620" s="2" t="s">
        <v>4663</v>
      </c>
      <c r="P620" s="2" t="s">
        <v>4664</v>
      </c>
      <c r="R620" s="4"/>
      <c r="T620" s="2" t="s">
        <v>4644</v>
      </c>
      <c r="U620" s="2" t="s">
        <v>4666</v>
      </c>
      <c r="V620" s="2" t="s">
        <v>56</v>
      </c>
      <c r="W620" s="2" t="str">
        <f>VLOOKUP(  G620, Countries!A:H,8,FALSE)</f>
        <v>94279771-0dd8-44b8-955b-275714b1489b</v>
      </c>
      <c r="X620" s="2" t="str">
        <f>VLOOKUP(D620,Entity_types!A:F,6,FALSE)</f>
        <v>bf4d83f9-5064-4958-af6e-e4c21b2e4880</v>
      </c>
      <c r="Z620" s="4">
        <f t="shared" si="18"/>
        <v>1</v>
      </c>
      <c r="AA620" s="4">
        <f t="shared" si="19"/>
        <v>1</v>
      </c>
    </row>
    <row r="621" spans="1:27" ht="12.75" x14ac:dyDescent="0.2">
      <c r="A621" s="1">
        <v>44346.858214930558</v>
      </c>
      <c r="B621" s="2" t="s">
        <v>4667</v>
      </c>
      <c r="C621" s="4" t="s">
        <v>21740</v>
      </c>
      <c r="D621" s="2" t="s">
        <v>89</v>
      </c>
      <c r="E621" s="4" t="b">
        <v>1</v>
      </c>
      <c r="F621" s="3" t="s">
        <v>4668</v>
      </c>
      <c r="G621" s="4" t="s">
        <v>8147</v>
      </c>
      <c r="H621" s="2" t="s">
        <v>4669</v>
      </c>
      <c r="N621" s="2" t="s">
        <v>4670</v>
      </c>
      <c r="P621" s="2" t="s">
        <v>4671</v>
      </c>
      <c r="R621" s="4"/>
      <c r="S621" s="2">
        <v>1291</v>
      </c>
      <c r="T621" s="2" t="s">
        <v>4651</v>
      </c>
      <c r="U621" s="2" t="s">
        <v>4673</v>
      </c>
      <c r="V621" s="2" t="s">
        <v>56</v>
      </c>
      <c r="W621" s="2" t="str">
        <f>VLOOKUP(  G621, Countries!A:H,8,FALSE)</f>
        <v>94279771-0dd8-44b8-955b-275714b1489b</v>
      </c>
      <c r="X621" s="2" t="str">
        <f>VLOOKUP(D621,Entity_types!A:F,6,FALSE)</f>
        <v>bf4d83f9-5064-4958-af6e-e4c21b2e4880</v>
      </c>
      <c r="Z621" s="4">
        <f t="shared" si="18"/>
        <v>1</v>
      </c>
      <c r="AA621" s="4">
        <f t="shared" si="19"/>
        <v>1</v>
      </c>
    </row>
    <row r="622" spans="1:27" ht="12.75" x14ac:dyDescent="0.2">
      <c r="A622" s="1">
        <v>44346.85824163194</v>
      </c>
      <c r="B622" s="2" t="s">
        <v>4674</v>
      </c>
      <c r="C622" s="4" t="s">
        <v>21740</v>
      </c>
      <c r="D622" s="2" t="s">
        <v>89</v>
      </c>
      <c r="E622" s="4" t="b">
        <v>1</v>
      </c>
      <c r="F622" s="3" t="s">
        <v>4675</v>
      </c>
      <c r="G622" s="4" t="s">
        <v>8147</v>
      </c>
      <c r="H622" s="2" t="s">
        <v>4676</v>
      </c>
      <c r="N622" s="2" t="s">
        <v>4677</v>
      </c>
      <c r="P622" s="2" t="s">
        <v>4678</v>
      </c>
      <c r="R622" s="4"/>
      <c r="T622" s="2" t="s">
        <v>4658</v>
      </c>
      <c r="U622" s="2" t="s">
        <v>4680</v>
      </c>
      <c r="V622" s="2" t="s">
        <v>56</v>
      </c>
      <c r="W622" s="2" t="str">
        <f>VLOOKUP(  G622, Countries!A:H,8,FALSE)</f>
        <v>94279771-0dd8-44b8-955b-275714b1489b</v>
      </c>
      <c r="X622" s="2" t="str">
        <f>VLOOKUP(D622,Entity_types!A:F,6,FALSE)</f>
        <v>bf4d83f9-5064-4958-af6e-e4c21b2e4880</v>
      </c>
      <c r="Z622" s="4">
        <f t="shared" si="18"/>
        <v>1</v>
      </c>
      <c r="AA622" s="4">
        <f t="shared" si="19"/>
        <v>1</v>
      </c>
    </row>
    <row r="623" spans="1:27" ht="12.75" x14ac:dyDescent="0.2">
      <c r="A623" s="1">
        <v>44346.858271145829</v>
      </c>
      <c r="B623" s="2" t="s">
        <v>4681</v>
      </c>
      <c r="C623" s="4" t="s">
        <v>21740</v>
      </c>
      <c r="D623" s="2" t="s">
        <v>525</v>
      </c>
      <c r="F623" s="3" t="s">
        <v>4682</v>
      </c>
      <c r="G623" s="4" t="s">
        <v>8147</v>
      </c>
      <c r="H623" s="2" t="s">
        <v>4683</v>
      </c>
      <c r="N623" s="2" t="s">
        <v>4684</v>
      </c>
      <c r="P623" s="2" t="s">
        <v>4685</v>
      </c>
      <c r="R623" s="4"/>
      <c r="T623" s="2" t="s">
        <v>4665</v>
      </c>
      <c r="U623" s="2" t="s">
        <v>4687</v>
      </c>
      <c r="V623" s="2" t="s">
        <v>56</v>
      </c>
      <c r="W623" s="2" t="str">
        <f>VLOOKUP(  G623, Countries!A:H,8,FALSE)</f>
        <v>94279771-0dd8-44b8-955b-275714b1489b</v>
      </c>
      <c r="X623" s="2" t="str">
        <f>VLOOKUP(D623,Entity_types!A:F,6,FALSE)</f>
        <v>470412f4-e2c0-4f9d-91f1-1c0630a02364</v>
      </c>
      <c r="Z623" s="4">
        <f t="shared" si="18"/>
        <v>1</v>
      </c>
      <c r="AA623" s="4">
        <f t="shared" si="19"/>
        <v>1</v>
      </c>
    </row>
    <row r="624" spans="1:27" ht="12.75" x14ac:dyDescent="0.2">
      <c r="A624" s="1">
        <v>44346.858302407403</v>
      </c>
      <c r="B624" s="2" t="s">
        <v>4688</v>
      </c>
      <c r="C624" s="4" t="s">
        <v>21740</v>
      </c>
      <c r="D624" s="2" t="s">
        <v>89</v>
      </c>
      <c r="E624" s="4" t="b">
        <v>1</v>
      </c>
      <c r="F624" s="3" t="s">
        <v>4689</v>
      </c>
      <c r="G624" s="4" t="s">
        <v>8147</v>
      </c>
      <c r="H624" s="2" t="s">
        <v>4690</v>
      </c>
      <c r="N624" s="2" t="s">
        <v>4691</v>
      </c>
      <c r="P624" s="2" t="s">
        <v>4692</v>
      </c>
      <c r="R624" s="4"/>
      <c r="T624" s="2" t="s">
        <v>4672</v>
      </c>
      <c r="U624" s="2" t="s">
        <v>4694</v>
      </c>
      <c r="V624" s="2" t="s">
        <v>56</v>
      </c>
      <c r="W624" s="2" t="str">
        <f>VLOOKUP(  G624, Countries!A:H,8,FALSE)</f>
        <v>94279771-0dd8-44b8-955b-275714b1489b</v>
      </c>
      <c r="X624" s="2" t="str">
        <f>VLOOKUP(D624,Entity_types!A:F,6,FALSE)</f>
        <v>bf4d83f9-5064-4958-af6e-e4c21b2e4880</v>
      </c>
      <c r="Z624" s="4">
        <f t="shared" si="18"/>
        <v>1</v>
      </c>
      <c r="AA624" s="4">
        <f t="shared" si="19"/>
        <v>1</v>
      </c>
    </row>
    <row r="625" spans="1:27" ht="12.75" x14ac:dyDescent="0.2">
      <c r="A625" s="1">
        <v>44346.858330034724</v>
      </c>
      <c r="B625" s="2" t="s">
        <v>4695</v>
      </c>
      <c r="C625" s="4" t="s">
        <v>21740</v>
      </c>
      <c r="D625" s="2" t="s">
        <v>89</v>
      </c>
      <c r="E625" s="4" t="b">
        <v>1</v>
      </c>
      <c r="F625" s="3" t="s">
        <v>4696</v>
      </c>
      <c r="G625" s="4" t="s">
        <v>8147</v>
      </c>
      <c r="H625" s="2" t="s">
        <v>4697</v>
      </c>
      <c r="N625" s="2" t="s">
        <v>4698</v>
      </c>
      <c r="P625" s="2" t="s">
        <v>4699</v>
      </c>
      <c r="R625" s="4"/>
      <c r="T625" s="2" t="s">
        <v>4679</v>
      </c>
      <c r="U625" s="2" t="s">
        <v>4701</v>
      </c>
      <c r="V625" s="2" t="s">
        <v>56</v>
      </c>
      <c r="W625" s="2" t="str">
        <f>VLOOKUP(  G625, Countries!A:H,8,FALSE)</f>
        <v>94279771-0dd8-44b8-955b-275714b1489b</v>
      </c>
      <c r="X625" s="2" t="str">
        <f>VLOOKUP(D625,Entity_types!A:F,6,FALSE)</f>
        <v>bf4d83f9-5064-4958-af6e-e4c21b2e4880</v>
      </c>
      <c r="Z625" s="4">
        <f t="shared" si="18"/>
        <v>1</v>
      </c>
      <c r="AA625" s="4">
        <f t="shared" si="19"/>
        <v>1</v>
      </c>
    </row>
    <row r="626" spans="1:27" ht="12.75" x14ac:dyDescent="0.2">
      <c r="A626" s="1">
        <v>44346.858361215272</v>
      </c>
      <c r="B626" s="2" t="s">
        <v>4702</v>
      </c>
      <c r="C626" s="4" t="s">
        <v>21741</v>
      </c>
      <c r="D626" s="2" t="s">
        <v>89</v>
      </c>
      <c r="E626" s="4" t="b">
        <v>1</v>
      </c>
      <c r="F626" s="3" t="s">
        <v>4703</v>
      </c>
      <c r="G626" s="4" t="s">
        <v>8147</v>
      </c>
      <c r="H626" s="2" t="s">
        <v>4704</v>
      </c>
      <c r="N626" s="2" t="s">
        <v>4705</v>
      </c>
      <c r="P626" s="2" t="s">
        <v>4706</v>
      </c>
      <c r="R626" s="4"/>
      <c r="T626" s="2" t="s">
        <v>4686</v>
      </c>
      <c r="U626" s="2" t="s">
        <v>4708</v>
      </c>
      <c r="V626" s="2" t="s">
        <v>56</v>
      </c>
      <c r="W626" s="2" t="str">
        <f>VLOOKUP(  G626, Countries!A:H,8,FALSE)</f>
        <v>94279771-0dd8-44b8-955b-275714b1489b</v>
      </c>
      <c r="X626" s="2" t="str">
        <f>VLOOKUP(D626,Entity_types!A:F,6,FALSE)</f>
        <v>bf4d83f9-5064-4958-af6e-e4c21b2e4880</v>
      </c>
      <c r="Z626" s="4">
        <f t="shared" si="18"/>
        <v>1</v>
      </c>
      <c r="AA626" s="4">
        <f t="shared" si="19"/>
        <v>1</v>
      </c>
    </row>
    <row r="627" spans="1:27" ht="12.75" x14ac:dyDescent="0.2">
      <c r="A627" s="1">
        <v>44346.858389351852</v>
      </c>
      <c r="B627" s="2" t="s">
        <v>4709</v>
      </c>
      <c r="C627" s="4" t="s">
        <v>21740</v>
      </c>
      <c r="D627" s="2" t="s">
        <v>89</v>
      </c>
      <c r="E627" s="4" t="b">
        <v>1</v>
      </c>
      <c r="F627" s="3" t="s">
        <v>4710</v>
      </c>
      <c r="G627" s="4" t="s">
        <v>8147</v>
      </c>
      <c r="H627" s="2" t="s">
        <v>4711</v>
      </c>
      <c r="N627" s="2" t="s">
        <v>76</v>
      </c>
      <c r="P627" s="2" t="s">
        <v>4712</v>
      </c>
      <c r="R627" s="4"/>
      <c r="S627" s="2">
        <v>999</v>
      </c>
      <c r="T627" s="2" t="s">
        <v>4693</v>
      </c>
      <c r="U627" s="2" t="s">
        <v>4714</v>
      </c>
      <c r="V627" s="2" t="s">
        <v>56</v>
      </c>
      <c r="W627" s="2" t="str">
        <f>VLOOKUP(  G627, Countries!A:H,8,FALSE)</f>
        <v>94279771-0dd8-44b8-955b-275714b1489b</v>
      </c>
      <c r="X627" s="2" t="str">
        <f>VLOOKUP(D627,Entity_types!A:F,6,FALSE)</f>
        <v>bf4d83f9-5064-4958-af6e-e4c21b2e4880</v>
      </c>
      <c r="Z627" s="4">
        <f t="shared" si="18"/>
        <v>1</v>
      </c>
      <c r="AA627" s="4">
        <f t="shared" si="19"/>
        <v>1</v>
      </c>
    </row>
    <row r="628" spans="1:27" ht="12.75" x14ac:dyDescent="0.2">
      <c r="A628" s="1">
        <v>44346.858414421295</v>
      </c>
      <c r="B628" s="2" t="s">
        <v>4715</v>
      </c>
      <c r="C628" s="4" t="s">
        <v>21740</v>
      </c>
      <c r="D628" s="2" t="s">
        <v>89</v>
      </c>
      <c r="E628" s="4" t="b">
        <v>1</v>
      </c>
      <c r="F628" s="3" t="s">
        <v>4716</v>
      </c>
      <c r="G628" s="4" t="s">
        <v>8147</v>
      </c>
      <c r="H628" s="2" t="s">
        <v>4717</v>
      </c>
      <c r="N628" s="2" t="s">
        <v>4718</v>
      </c>
      <c r="P628" s="2" t="s">
        <v>4719</v>
      </c>
      <c r="R628" s="4"/>
      <c r="S628" s="2">
        <v>945</v>
      </c>
      <c r="T628" s="2" t="s">
        <v>4700</v>
      </c>
      <c r="U628" s="2" t="s">
        <v>4721</v>
      </c>
      <c r="V628" s="2" t="s">
        <v>56</v>
      </c>
      <c r="W628" s="2" t="str">
        <f>VLOOKUP(  G628, Countries!A:H,8,FALSE)</f>
        <v>94279771-0dd8-44b8-955b-275714b1489b</v>
      </c>
      <c r="X628" s="2" t="str">
        <f>VLOOKUP(D628,Entity_types!A:F,6,FALSE)</f>
        <v>bf4d83f9-5064-4958-af6e-e4c21b2e4880</v>
      </c>
      <c r="Z628" s="4">
        <f t="shared" si="18"/>
        <v>1</v>
      </c>
      <c r="AA628" s="4">
        <f t="shared" si="19"/>
        <v>1</v>
      </c>
    </row>
    <row r="629" spans="1:27" ht="12.75" x14ac:dyDescent="0.2">
      <c r="A629" s="1">
        <v>44346.858437870367</v>
      </c>
      <c r="B629" s="2" t="s">
        <v>1054</v>
      </c>
      <c r="C629" s="4" t="s">
        <v>21740</v>
      </c>
      <c r="D629" s="2" t="s">
        <v>89</v>
      </c>
      <c r="E629" s="4" t="b">
        <v>1</v>
      </c>
      <c r="F629" s="3" t="s">
        <v>4722</v>
      </c>
      <c r="G629" s="4" t="s">
        <v>8147</v>
      </c>
      <c r="H629" s="2" t="s">
        <v>4723</v>
      </c>
      <c r="N629" s="2" t="s">
        <v>4724</v>
      </c>
      <c r="P629" s="2" t="s">
        <v>4725</v>
      </c>
      <c r="R629" s="4"/>
      <c r="S629" s="2">
        <v>662</v>
      </c>
      <c r="T629" s="2" t="s">
        <v>4707</v>
      </c>
      <c r="U629" s="2" t="s">
        <v>4727</v>
      </c>
      <c r="V629" s="2" t="s">
        <v>56</v>
      </c>
      <c r="W629" s="2" t="str">
        <f>VLOOKUP(  G629, Countries!A:H,8,FALSE)</f>
        <v>94279771-0dd8-44b8-955b-275714b1489b</v>
      </c>
      <c r="X629" s="2" t="str">
        <f>VLOOKUP(D629,Entity_types!A:F,6,FALSE)</f>
        <v>bf4d83f9-5064-4958-af6e-e4c21b2e4880</v>
      </c>
      <c r="Z629" s="4">
        <f t="shared" si="18"/>
        <v>1</v>
      </c>
      <c r="AA629" s="4">
        <f t="shared" si="19"/>
        <v>1</v>
      </c>
    </row>
    <row r="630" spans="1:27" ht="12.75" x14ac:dyDescent="0.2">
      <c r="A630" s="1">
        <v>44346.858464421297</v>
      </c>
      <c r="B630" s="2" t="s">
        <v>4728</v>
      </c>
      <c r="C630" s="4" t="s">
        <v>21740</v>
      </c>
      <c r="D630" s="2" t="s">
        <v>525</v>
      </c>
      <c r="F630" s="3" t="s">
        <v>4729</v>
      </c>
      <c r="G630" s="4" t="s">
        <v>8147</v>
      </c>
      <c r="H630" s="2" t="s">
        <v>4730</v>
      </c>
      <c r="N630" s="2" t="s">
        <v>4731</v>
      </c>
      <c r="P630" s="2" t="s">
        <v>4732</v>
      </c>
      <c r="R630" s="4"/>
      <c r="S630" s="2">
        <v>1673</v>
      </c>
      <c r="T630" s="2" t="s">
        <v>4713</v>
      </c>
      <c r="U630" s="2" t="s">
        <v>4734</v>
      </c>
      <c r="V630" s="2" t="s">
        <v>56</v>
      </c>
      <c r="W630" s="2" t="str">
        <f>VLOOKUP(  G630, Countries!A:H,8,FALSE)</f>
        <v>94279771-0dd8-44b8-955b-275714b1489b</v>
      </c>
      <c r="X630" s="2" t="str">
        <f>VLOOKUP(D630,Entity_types!A:F,6,FALSE)</f>
        <v>470412f4-e2c0-4f9d-91f1-1c0630a02364</v>
      </c>
      <c r="Z630" s="4">
        <f t="shared" si="18"/>
        <v>1</v>
      </c>
      <c r="AA630" s="4">
        <f t="shared" si="19"/>
        <v>1</v>
      </c>
    </row>
    <row r="631" spans="1:27" ht="12.75" x14ac:dyDescent="0.2">
      <c r="A631" s="1">
        <v>44346.858491840278</v>
      </c>
      <c r="B631" s="2" t="s">
        <v>4735</v>
      </c>
      <c r="C631" s="4" t="s">
        <v>21740</v>
      </c>
      <c r="D631" s="2" t="s">
        <v>89</v>
      </c>
      <c r="E631" s="4" t="b">
        <v>1</v>
      </c>
      <c r="F631" s="3" t="s">
        <v>4736</v>
      </c>
      <c r="G631" s="4" t="s">
        <v>8147</v>
      </c>
      <c r="H631" s="2" t="s">
        <v>4737</v>
      </c>
      <c r="N631" s="2" t="s">
        <v>4738</v>
      </c>
      <c r="P631" s="2" t="s">
        <v>4739</v>
      </c>
      <c r="R631" s="4"/>
      <c r="T631" s="2" t="s">
        <v>4720</v>
      </c>
      <c r="U631" s="2" t="s">
        <v>4741</v>
      </c>
      <c r="V631" s="2" t="s">
        <v>56</v>
      </c>
      <c r="W631" s="2" t="str">
        <f>VLOOKUP(  G631, Countries!A:H,8,FALSE)</f>
        <v>94279771-0dd8-44b8-955b-275714b1489b</v>
      </c>
      <c r="X631" s="2" t="str">
        <f>VLOOKUP(D631,Entity_types!A:F,6,FALSE)</f>
        <v>bf4d83f9-5064-4958-af6e-e4c21b2e4880</v>
      </c>
      <c r="Z631" s="4">
        <f t="shared" si="18"/>
        <v>1</v>
      </c>
      <c r="AA631" s="4">
        <f t="shared" si="19"/>
        <v>1</v>
      </c>
    </row>
    <row r="632" spans="1:27" ht="12.75" x14ac:dyDescent="0.2">
      <c r="A632" s="1">
        <v>44346.858518483801</v>
      </c>
      <c r="B632" s="2" t="s">
        <v>4742</v>
      </c>
      <c r="C632" s="4" t="s">
        <v>21740</v>
      </c>
      <c r="D632" s="2" t="s">
        <v>89</v>
      </c>
      <c r="E632" s="4" t="b">
        <v>1</v>
      </c>
      <c r="F632" s="3" t="s">
        <v>4743</v>
      </c>
      <c r="G632" s="4" t="s">
        <v>8147</v>
      </c>
      <c r="H632" s="2" t="s">
        <v>4744</v>
      </c>
      <c r="N632" s="2" t="s">
        <v>4745</v>
      </c>
      <c r="P632" s="2" t="s">
        <v>4746</v>
      </c>
      <c r="R632" s="4"/>
      <c r="T632" s="2" t="s">
        <v>4726</v>
      </c>
      <c r="U632" s="2" t="s">
        <v>4748</v>
      </c>
      <c r="V632" s="2" t="s">
        <v>56</v>
      </c>
      <c r="W632" s="2" t="str">
        <f>VLOOKUP(  G632, Countries!A:H,8,FALSE)</f>
        <v>94279771-0dd8-44b8-955b-275714b1489b</v>
      </c>
      <c r="X632" s="2" t="str">
        <f>VLOOKUP(D632,Entity_types!A:F,6,FALSE)</f>
        <v>bf4d83f9-5064-4958-af6e-e4c21b2e4880</v>
      </c>
      <c r="Z632" s="4">
        <f t="shared" si="18"/>
        <v>1</v>
      </c>
      <c r="AA632" s="4">
        <f t="shared" si="19"/>
        <v>1</v>
      </c>
    </row>
    <row r="633" spans="1:27" ht="12.75" x14ac:dyDescent="0.2">
      <c r="A633" s="1">
        <v>44346.8585450463</v>
      </c>
      <c r="B633" s="2" t="s">
        <v>4749</v>
      </c>
      <c r="C633" s="4" t="s">
        <v>21740</v>
      </c>
      <c r="D633" s="2" t="s">
        <v>89</v>
      </c>
      <c r="E633" s="4" t="b">
        <v>1</v>
      </c>
      <c r="F633" s="3" t="s">
        <v>4750</v>
      </c>
      <c r="G633" s="4" t="s">
        <v>8147</v>
      </c>
      <c r="H633" s="2" t="s">
        <v>3979</v>
      </c>
      <c r="N633" s="2" t="s">
        <v>4751</v>
      </c>
      <c r="P633" s="2" t="s">
        <v>4752</v>
      </c>
      <c r="R633" s="4"/>
      <c r="T633" s="2" t="s">
        <v>4733</v>
      </c>
      <c r="U633" s="2" t="s">
        <v>4754</v>
      </c>
      <c r="V633" s="2" t="s">
        <v>56</v>
      </c>
      <c r="W633" s="2" t="str">
        <f>VLOOKUP(  G633, Countries!A:H,8,FALSE)</f>
        <v>94279771-0dd8-44b8-955b-275714b1489b</v>
      </c>
      <c r="X633" s="2" t="str">
        <f>VLOOKUP(D633,Entity_types!A:F,6,FALSE)</f>
        <v>bf4d83f9-5064-4958-af6e-e4c21b2e4880</v>
      </c>
      <c r="Z633" s="4">
        <f t="shared" si="18"/>
        <v>1</v>
      </c>
      <c r="AA633" s="4">
        <f t="shared" si="19"/>
        <v>1</v>
      </c>
    </row>
    <row r="634" spans="1:27" ht="12.75" x14ac:dyDescent="0.2">
      <c r="A634" s="1">
        <v>44346.858568946758</v>
      </c>
      <c r="B634" s="2" t="s">
        <v>4755</v>
      </c>
      <c r="C634" s="4" t="s">
        <v>21740</v>
      </c>
      <c r="D634" s="2" t="s">
        <v>525</v>
      </c>
      <c r="F634" s="3" t="s">
        <v>4756</v>
      </c>
      <c r="G634" s="4" t="s">
        <v>8147</v>
      </c>
      <c r="H634" s="2" t="s">
        <v>4757</v>
      </c>
      <c r="N634" s="2" t="s">
        <v>4758</v>
      </c>
      <c r="P634" s="2" t="s">
        <v>4759</v>
      </c>
      <c r="R634" s="4"/>
      <c r="S634" s="2">
        <v>2438</v>
      </c>
      <c r="T634" s="2" t="s">
        <v>4740</v>
      </c>
      <c r="U634" s="2" t="s">
        <v>4761</v>
      </c>
      <c r="V634" s="2" t="s">
        <v>56</v>
      </c>
      <c r="W634" s="2" t="str">
        <f>VLOOKUP(  G634, Countries!A:H,8,FALSE)</f>
        <v>94279771-0dd8-44b8-955b-275714b1489b</v>
      </c>
      <c r="X634" s="2" t="str">
        <f>VLOOKUP(D634,Entity_types!A:F,6,FALSE)</f>
        <v>470412f4-e2c0-4f9d-91f1-1c0630a02364</v>
      </c>
      <c r="Z634" s="4">
        <f t="shared" si="18"/>
        <v>1</v>
      </c>
      <c r="AA634" s="4">
        <f t="shared" si="19"/>
        <v>1</v>
      </c>
    </row>
    <row r="635" spans="1:27" ht="12.75" x14ac:dyDescent="0.2">
      <c r="A635" s="1">
        <v>44346.858592696764</v>
      </c>
      <c r="B635" s="2" t="s">
        <v>4762</v>
      </c>
      <c r="C635" s="4" t="s">
        <v>21740</v>
      </c>
      <c r="D635" s="2" t="s">
        <v>89</v>
      </c>
      <c r="E635" s="4" t="b">
        <v>1</v>
      </c>
      <c r="F635" s="3" t="s">
        <v>4763</v>
      </c>
      <c r="G635" s="4" t="s">
        <v>8147</v>
      </c>
      <c r="H635" s="2" t="s">
        <v>3979</v>
      </c>
      <c r="N635" s="2" t="s">
        <v>4764</v>
      </c>
      <c r="P635" s="2" t="s">
        <v>4765</v>
      </c>
      <c r="R635" s="4"/>
      <c r="T635" s="2" t="s">
        <v>4747</v>
      </c>
      <c r="U635" s="2" t="s">
        <v>4767</v>
      </c>
      <c r="V635" s="2" t="s">
        <v>56</v>
      </c>
      <c r="W635" s="2" t="str">
        <f>VLOOKUP(  G635, Countries!A:H,8,FALSE)</f>
        <v>94279771-0dd8-44b8-955b-275714b1489b</v>
      </c>
      <c r="X635" s="2" t="str">
        <f>VLOOKUP(D635,Entity_types!A:F,6,FALSE)</f>
        <v>bf4d83f9-5064-4958-af6e-e4c21b2e4880</v>
      </c>
      <c r="Z635" s="4">
        <f t="shared" si="18"/>
        <v>1</v>
      </c>
      <c r="AA635" s="4">
        <f t="shared" si="19"/>
        <v>1</v>
      </c>
    </row>
    <row r="636" spans="1:27" ht="12.75" x14ac:dyDescent="0.2">
      <c r="A636" s="1">
        <v>44346.858617731486</v>
      </c>
      <c r="B636" s="2" t="s">
        <v>4768</v>
      </c>
      <c r="C636" s="4" t="s">
        <v>21740</v>
      </c>
      <c r="D636" s="2" t="s">
        <v>525</v>
      </c>
      <c r="F636" s="3" t="s">
        <v>4769</v>
      </c>
      <c r="G636" s="4" t="s">
        <v>8147</v>
      </c>
      <c r="H636" s="2" t="s">
        <v>4770</v>
      </c>
      <c r="N636" s="2" t="s">
        <v>4771</v>
      </c>
      <c r="P636" s="2" t="s">
        <v>4772</v>
      </c>
      <c r="R636" s="4"/>
      <c r="T636" s="2" t="s">
        <v>4753</v>
      </c>
      <c r="U636" s="2" t="s">
        <v>4774</v>
      </c>
      <c r="V636" s="2" t="s">
        <v>56</v>
      </c>
      <c r="W636" s="2" t="str">
        <f>VLOOKUP(  G636, Countries!A:H,8,FALSE)</f>
        <v>94279771-0dd8-44b8-955b-275714b1489b</v>
      </c>
      <c r="X636" s="2" t="str">
        <f>VLOOKUP(D636,Entity_types!A:F,6,FALSE)</f>
        <v>470412f4-e2c0-4f9d-91f1-1c0630a02364</v>
      </c>
      <c r="Z636" s="4">
        <f t="shared" si="18"/>
        <v>1</v>
      </c>
      <c r="AA636" s="4">
        <f t="shared" si="19"/>
        <v>1</v>
      </c>
    </row>
    <row r="637" spans="1:27" ht="12.75" x14ac:dyDescent="0.2">
      <c r="A637" s="1">
        <v>44346.858645879634</v>
      </c>
      <c r="B637" s="2" t="s">
        <v>4775</v>
      </c>
      <c r="C637" s="4" t="s">
        <v>21740</v>
      </c>
      <c r="D637" s="2" t="s">
        <v>89</v>
      </c>
      <c r="E637" s="4" t="b">
        <v>1</v>
      </c>
      <c r="F637" s="3" t="s">
        <v>4776</v>
      </c>
      <c r="G637" s="4" t="s">
        <v>8147</v>
      </c>
      <c r="H637" s="2" t="s">
        <v>4777</v>
      </c>
      <c r="N637" s="2" t="s">
        <v>4778</v>
      </c>
      <c r="P637" s="2" t="s">
        <v>4779</v>
      </c>
      <c r="R637" s="4"/>
      <c r="T637" s="2" t="s">
        <v>4760</v>
      </c>
      <c r="U637" s="2" t="s">
        <v>4781</v>
      </c>
      <c r="V637" s="2" t="s">
        <v>56</v>
      </c>
      <c r="W637" s="2" t="str">
        <f>VLOOKUP(  G637, Countries!A:H,8,FALSE)</f>
        <v>94279771-0dd8-44b8-955b-275714b1489b</v>
      </c>
      <c r="X637" s="2" t="str">
        <f>VLOOKUP(D637,Entity_types!A:F,6,FALSE)</f>
        <v>bf4d83f9-5064-4958-af6e-e4c21b2e4880</v>
      </c>
      <c r="Z637" s="4">
        <f t="shared" si="18"/>
        <v>1</v>
      </c>
      <c r="AA637" s="4">
        <f t="shared" si="19"/>
        <v>1</v>
      </c>
    </row>
    <row r="638" spans="1:27" ht="12.75" x14ac:dyDescent="0.2">
      <c r="A638" s="1">
        <v>44346.858671562499</v>
      </c>
      <c r="B638" s="2" t="s">
        <v>4782</v>
      </c>
      <c r="C638" s="4" t="s">
        <v>21740</v>
      </c>
      <c r="D638" s="2" t="s">
        <v>89</v>
      </c>
      <c r="E638" s="4" t="b">
        <v>1</v>
      </c>
      <c r="F638" s="3" t="s">
        <v>4783</v>
      </c>
      <c r="G638" s="4" t="s">
        <v>8147</v>
      </c>
      <c r="H638" s="2" t="s">
        <v>4784</v>
      </c>
      <c r="N638" s="2" t="s">
        <v>4785</v>
      </c>
      <c r="P638" s="2" t="s">
        <v>4786</v>
      </c>
      <c r="R638" s="4"/>
      <c r="S638" s="2">
        <v>904</v>
      </c>
      <c r="T638" s="2" t="s">
        <v>4766</v>
      </c>
      <c r="U638" s="2" t="s">
        <v>4788</v>
      </c>
      <c r="V638" s="2" t="s">
        <v>56</v>
      </c>
      <c r="W638" s="2" t="str">
        <f>VLOOKUP(  G638, Countries!A:H,8,FALSE)</f>
        <v>94279771-0dd8-44b8-955b-275714b1489b</v>
      </c>
      <c r="X638" s="2" t="str">
        <f>VLOOKUP(D638,Entity_types!A:F,6,FALSE)</f>
        <v>bf4d83f9-5064-4958-af6e-e4c21b2e4880</v>
      </c>
      <c r="Z638" s="4">
        <f t="shared" si="18"/>
        <v>1</v>
      </c>
      <c r="AA638" s="4">
        <f t="shared" si="19"/>
        <v>1</v>
      </c>
    </row>
    <row r="639" spans="1:27" ht="12.75" x14ac:dyDescent="0.2">
      <c r="A639" s="1">
        <v>44346.858698912038</v>
      </c>
      <c r="B639" s="2" t="s">
        <v>4789</v>
      </c>
      <c r="C639" s="4" t="s">
        <v>21740</v>
      </c>
      <c r="D639" s="2" t="s">
        <v>89</v>
      </c>
      <c r="E639" s="4" t="b">
        <v>1</v>
      </c>
      <c r="F639" s="3" t="s">
        <v>4790</v>
      </c>
      <c r="G639" s="4" t="s">
        <v>8147</v>
      </c>
      <c r="H639" s="2" t="s">
        <v>4791</v>
      </c>
      <c r="N639" s="2" t="s">
        <v>4792</v>
      </c>
      <c r="P639" s="2" t="s">
        <v>4793</v>
      </c>
      <c r="R639" s="4"/>
      <c r="T639" s="2" t="s">
        <v>4773</v>
      </c>
      <c r="U639" s="2" t="s">
        <v>4795</v>
      </c>
      <c r="V639" s="2" t="s">
        <v>56</v>
      </c>
      <c r="W639" s="2" t="str">
        <f>VLOOKUP(  G639, Countries!A:H,8,FALSE)</f>
        <v>94279771-0dd8-44b8-955b-275714b1489b</v>
      </c>
      <c r="X639" s="2" t="str">
        <f>VLOOKUP(D639,Entity_types!A:F,6,FALSE)</f>
        <v>bf4d83f9-5064-4958-af6e-e4c21b2e4880</v>
      </c>
      <c r="Z639" s="4">
        <f t="shared" si="18"/>
        <v>1</v>
      </c>
      <c r="AA639" s="4">
        <f t="shared" si="19"/>
        <v>1</v>
      </c>
    </row>
    <row r="640" spans="1:27" ht="12.75" x14ac:dyDescent="0.2">
      <c r="A640" s="1">
        <v>44346.858724513892</v>
      </c>
      <c r="B640" s="2" t="s">
        <v>1907</v>
      </c>
      <c r="C640" s="4" t="s">
        <v>21740</v>
      </c>
      <c r="D640" s="2" t="s">
        <v>89</v>
      </c>
      <c r="E640" s="4" t="b">
        <v>1</v>
      </c>
      <c r="F640" s="3" t="s">
        <v>4796</v>
      </c>
      <c r="G640" s="4" t="s">
        <v>8147</v>
      </c>
      <c r="H640" s="2" t="s">
        <v>4797</v>
      </c>
      <c r="N640" s="2" t="s">
        <v>4798</v>
      </c>
      <c r="P640" s="2" t="s">
        <v>4799</v>
      </c>
      <c r="R640" s="4"/>
      <c r="T640" s="2" t="s">
        <v>4780</v>
      </c>
      <c r="U640" s="2" t="s">
        <v>4801</v>
      </c>
      <c r="V640" s="2" t="s">
        <v>56</v>
      </c>
      <c r="W640" s="2" t="str">
        <f>VLOOKUP(  G640, Countries!A:H,8,FALSE)</f>
        <v>94279771-0dd8-44b8-955b-275714b1489b</v>
      </c>
      <c r="X640" s="2" t="str">
        <f>VLOOKUP(D640,Entity_types!A:F,6,FALSE)</f>
        <v>bf4d83f9-5064-4958-af6e-e4c21b2e4880</v>
      </c>
      <c r="Z640" s="4">
        <f t="shared" si="18"/>
        <v>1</v>
      </c>
      <c r="AA640" s="4">
        <f t="shared" si="19"/>
        <v>1</v>
      </c>
    </row>
    <row r="641" spans="1:27" ht="12.75" x14ac:dyDescent="0.2">
      <c r="A641" s="1">
        <v>44346.858749652776</v>
      </c>
      <c r="B641" s="2" t="s">
        <v>4802</v>
      </c>
      <c r="C641" s="4" t="s">
        <v>21740</v>
      </c>
      <c r="D641" s="2" t="s">
        <v>89</v>
      </c>
      <c r="E641" s="4" t="b">
        <v>1</v>
      </c>
      <c r="F641" s="3" t="s">
        <v>4803</v>
      </c>
      <c r="G641" s="4" t="s">
        <v>8147</v>
      </c>
      <c r="H641" s="2" t="s">
        <v>4804</v>
      </c>
      <c r="N641" s="2" t="s">
        <v>4805</v>
      </c>
      <c r="P641" s="2" t="s">
        <v>4806</v>
      </c>
      <c r="R641" s="4"/>
      <c r="T641" s="2" t="s">
        <v>4787</v>
      </c>
      <c r="U641" s="2" t="s">
        <v>4808</v>
      </c>
      <c r="V641" s="2" t="s">
        <v>56</v>
      </c>
      <c r="W641" s="2" t="str">
        <f>VLOOKUP(  G641, Countries!A:H,8,FALSE)</f>
        <v>94279771-0dd8-44b8-955b-275714b1489b</v>
      </c>
      <c r="X641" s="2" t="str">
        <f>VLOOKUP(D641,Entity_types!A:F,6,FALSE)</f>
        <v>bf4d83f9-5064-4958-af6e-e4c21b2e4880</v>
      </c>
      <c r="Z641" s="4">
        <f t="shared" si="18"/>
        <v>1</v>
      </c>
      <c r="AA641" s="4">
        <f t="shared" si="19"/>
        <v>1</v>
      </c>
    </row>
    <row r="642" spans="1:27" ht="12.75" x14ac:dyDescent="0.2">
      <c r="A642" s="1">
        <v>44346.858776157409</v>
      </c>
      <c r="B642" s="2" t="s">
        <v>4809</v>
      </c>
      <c r="C642" s="4" t="s">
        <v>21740</v>
      </c>
      <c r="D642" s="2" t="s">
        <v>1166</v>
      </c>
      <c r="F642" s="3" t="s">
        <v>4810</v>
      </c>
      <c r="G642" s="4" t="s">
        <v>8147</v>
      </c>
      <c r="H642" s="2" t="s">
        <v>4811</v>
      </c>
      <c r="N642" s="2" t="s">
        <v>4812</v>
      </c>
      <c r="P642" s="2" t="s">
        <v>4813</v>
      </c>
      <c r="R642" s="4"/>
      <c r="S642" s="2">
        <v>1284</v>
      </c>
      <c r="T642" s="2" t="s">
        <v>4794</v>
      </c>
      <c r="U642" s="2" t="s">
        <v>4815</v>
      </c>
      <c r="V642" s="2" t="s">
        <v>56</v>
      </c>
      <c r="W642" s="2" t="str">
        <f>VLOOKUP(  G642, Countries!A:H,8,FALSE)</f>
        <v>94279771-0dd8-44b8-955b-275714b1489b</v>
      </c>
      <c r="X642" s="2" t="str">
        <f>VLOOKUP(D642,Entity_types!A:F,6,FALSE)</f>
        <v>ba538574-e93f-4ce8-a780-667b61fc970a</v>
      </c>
      <c r="Z642" s="4">
        <f t="shared" ref="Z642:Z705" si="20">COUNTIFS(F:F,F642)</f>
        <v>1</v>
      </c>
      <c r="AA642" s="4">
        <f t="shared" ref="AA642:AA705" si="21">COUNTIFS(B:B,B642)</f>
        <v>1</v>
      </c>
    </row>
    <row r="643" spans="1:27" ht="12.75" x14ac:dyDescent="0.2">
      <c r="A643" s="1">
        <v>44346.858801192131</v>
      </c>
      <c r="B643" s="2" t="s">
        <v>4816</v>
      </c>
      <c r="C643" s="4" t="s">
        <v>21740</v>
      </c>
      <c r="D643" s="2" t="s">
        <v>89</v>
      </c>
      <c r="E643" s="4" t="b">
        <v>1</v>
      </c>
      <c r="F643" s="3" t="s">
        <v>4817</v>
      </c>
      <c r="G643" s="4" t="s">
        <v>8147</v>
      </c>
      <c r="H643" s="2" t="s">
        <v>4818</v>
      </c>
      <c r="N643" s="2" t="s">
        <v>4819</v>
      </c>
      <c r="P643" s="2" t="s">
        <v>4820</v>
      </c>
      <c r="R643" s="4"/>
      <c r="T643" s="2" t="s">
        <v>4800</v>
      </c>
      <c r="U643" s="2" t="s">
        <v>4822</v>
      </c>
      <c r="V643" s="2" t="s">
        <v>56</v>
      </c>
      <c r="W643" s="2" t="str">
        <f>VLOOKUP(  G643, Countries!A:H,8,FALSE)</f>
        <v>94279771-0dd8-44b8-955b-275714b1489b</v>
      </c>
      <c r="X643" s="2" t="str">
        <f>VLOOKUP(D643,Entity_types!A:F,6,FALSE)</f>
        <v>bf4d83f9-5064-4958-af6e-e4c21b2e4880</v>
      </c>
      <c r="Z643" s="4">
        <f t="shared" si="20"/>
        <v>1</v>
      </c>
      <c r="AA643" s="4">
        <f t="shared" si="21"/>
        <v>1</v>
      </c>
    </row>
    <row r="644" spans="1:27" ht="12.75" x14ac:dyDescent="0.2">
      <c r="A644" s="1">
        <v>44346.858835879626</v>
      </c>
      <c r="B644" s="2" t="s">
        <v>4823</v>
      </c>
      <c r="C644" s="4" t="s">
        <v>21740</v>
      </c>
      <c r="D644" s="2" t="s">
        <v>1166</v>
      </c>
      <c r="F644" s="3" t="s">
        <v>4824</v>
      </c>
      <c r="G644" s="4" t="s">
        <v>8147</v>
      </c>
      <c r="H644" s="2" t="s">
        <v>4825</v>
      </c>
      <c r="N644" s="2" t="s">
        <v>4826</v>
      </c>
      <c r="P644" s="2" t="s">
        <v>4827</v>
      </c>
      <c r="R644" s="4"/>
      <c r="S644" s="2">
        <v>956</v>
      </c>
      <c r="T644" s="2" t="s">
        <v>4807</v>
      </c>
      <c r="U644" s="2" t="s">
        <v>4829</v>
      </c>
      <c r="V644" s="2" t="s">
        <v>56</v>
      </c>
      <c r="W644" s="2" t="str">
        <f>VLOOKUP(  G644, Countries!A:H,8,FALSE)</f>
        <v>94279771-0dd8-44b8-955b-275714b1489b</v>
      </c>
      <c r="X644" s="2" t="str">
        <f>VLOOKUP(D644,Entity_types!A:F,6,FALSE)</f>
        <v>ba538574-e93f-4ce8-a780-667b61fc970a</v>
      </c>
      <c r="Z644" s="4">
        <f t="shared" si="20"/>
        <v>1</v>
      </c>
      <c r="AA644" s="4">
        <f t="shared" si="21"/>
        <v>1</v>
      </c>
    </row>
    <row r="645" spans="1:27" ht="12.75" x14ac:dyDescent="0.2">
      <c r="A645" s="1">
        <v>44346.858864560185</v>
      </c>
      <c r="B645" s="2" t="s">
        <v>4830</v>
      </c>
      <c r="C645" s="4" t="s">
        <v>21740</v>
      </c>
      <c r="D645" s="2" t="s">
        <v>89</v>
      </c>
      <c r="E645" s="4" t="b">
        <v>1</v>
      </c>
      <c r="F645" s="3" t="s">
        <v>4831</v>
      </c>
      <c r="G645" s="4" t="s">
        <v>8147</v>
      </c>
      <c r="H645" s="2" t="s">
        <v>4832</v>
      </c>
      <c r="N645" s="2" t="s">
        <v>4833</v>
      </c>
      <c r="P645" s="2" t="s">
        <v>4834</v>
      </c>
      <c r="R645" s="4"/>
      <c r="T645" s="2" t="s">
        <v>4814</v>
      </c>
      <c r="U645" s="2" t="s">
        <v>4836</v>
      </c>
      <c r="V645" s="2" t="s">
        <v>56</v>
      </c>
      <c r="W645" s="2" t="str">
        <f>VLOOKUP(  G645, Countries!A:H,8,FALSE)</f>
        <v>94279771-0dd8-44b8-955b-275714b1489b</v>
      </c>
      <c r="X645" s="2" t="str">
        <f>VLOOKUP(D645,Entity_types!A:F,6,FALSE)</f>
        <v>bf4d83f9-5064-4958-af6e-e4c21b2e4880</v>
      </c>
      <c r="Z645" s="4">
        <f t="shared" si="20"/>
        <v>1</v>
      </c>
      <c r="AA645" s="4">
        <f t="shared" si="21"/>
        <v>1</v>
      </c>
    </row>
    <row r="646" spans="1:27" ht="12.75" x14ac:dyDescent="0.2">
      <c r="A646" s="1">
        <v>44346.858891087963</v>
      </c>
      <c r="B646" s="2" t="s">
        <v>4837</v>
      </c>
      <c r="C646" s="4" t="s">
        <v>21741</v>
      </c>
      <c r="D646" s="2" t="s">
        <v>525</v>
      </c>
      <c r="F646" s="3" t="s">
        <v>4838</v>
      </c>
      <c r="G646" s="4" t="s">
        <v>8147</v>
      </c>
      <c r="H646" s="2" t="s">
        <v>4839</v>
      </c>
      <c r="N646" s="2" t="s">
        <v>4840</v>
      </c>
      <c r="P646" s="2" t="s">
        <v>4841</v>
      </c>
      <c r="R646" s="4"/>
      <c r="S646" s="2">
        <v>1014</v>
      </c>
      <c r="T646" s="2" t="s">
        <v>4821</v>
      </c>
      <c r="U646" s="2" t="s">
        <v>4843</v>
      </c>
      <c r="V646" s="2" t="s">
        <v>56</v>
      </c>
      <c r="W646" s="2" t="str">
        <f>VLOOKUP(  G646, Countries!A:H,8,FALSE)</f>
        <v>94279771-0dd8-44b8-955b-275714b1489b</v>
      </c>
      <c r="X646" s="2" t="str">
        <f>VLOOKUP(D646,Entity_types!A:F,6,FALSE)</f>
        <v>470412f4-e2c0-4f9d-91f1-1c0630a02364</v>
      </c>
      <c r="Z646" s="4">
        <f t="shared" si="20"/>
        <v>1</v>
      </c>
      <c r="AA646" s="4">
        <f t="shared" si="21"/>
        <v>1</v>
      </c>
    </row>
    <row r="647" spans="1:27" ht="12.75" x14ac:dyDescent="0.2">
      <c r="A647" s="1">
        <v>44346.858917430553</v>
      </c>
      <c r="B647" s="2" t="s">
        <v>4844</v>
      </c>
      <c r="C647" s="4" t="s">
        <v>21740</v>
      </c>
      <c r="D647" s="2" t="s">
        <v>525</v>
      </c>
      <c r="F647" s="3" t="s">
        <v>4845</v>
      </c>
      <c r="G647" s="4" t="s">
        <v>8147</v>
      </c>
      <c r="H647" s="2" t="s">
        <v>4846</v>
      </c>
      <c r="N647" s="2" t="s">
        <v>4847</v>
      </c>
      <c r="P647" s="2" t="s">
        <v>4848</v>
      </c>
      <c r="R647" s="4"/>
      <c r="S647" s="2">
        <v>1450</v>
      </c>
      <c r="T647" s="2" t="s">
        <v>4828</v>
      </c>
      <c r="U647" s="2" t="s">
        <v>4850</v>
      </c>
      <c r="V647" s="2" t="s">
        <v>56</v>
      </c>
      <c r="W647" s="2" t="str">
        <f>VLOOKUP(  G647, Countries!A:H,8,FALSE)</f>
        <v>94279771-0dd8-44b8-955b-275714b1489b</v>
      </c>
      <c r="X647" s="2" t="str">
        <f>VLOOKUP(D647,Entity_types!A:F,6,FALSE)</f>
        <v>470412f4-e2c0-4f9d-91f1-1c0630a02364</v>
      </c>
      <c r="Z647" s="4">
        <f t="shared" si="20"/>
        <v>1</v>
      </c>
      <c r="AA647" s="4">
        <f t="shared" si="21"/>
        <v>1</v>
      </c>
    </row>
    <row r="648" spans="1:27" ht="12.75" x14ac:dyDescent="0.2">
      <c r="A648" s="1">
        <v>44346.85894111111</v>
      </c>
      <c r="B648" s="2" t="s">
        <v>4851</v>
      </c>
      <c r="C648" s="4" t="s">
        <v>21740</v>
      </c>
      <c r="D648" s="2" t="s">
        <v>89</v>
      </c>
      <c r="E648" s="4" t="b">
        <v>1</v>
      </c>
      <c r="F648" s="3" t="s">
        <v>4852</v>
      </c>
      <c r="G648" s="4" t="s">
        <v>8147</v>
      </c>
      <c r="H648" s="2" t="s">
        <v>4853</v>
      </c>
      <c r="N648" s="2" t="s">
        <v>4854</v>
      </c>
      <c r="P648" s="2" t="s">
        <v>4855</v>
      </c>
      <c r="R648" s="4"/>
      <c r="T648" s="2" t="s">
        <v>4835</v>
      </c>
      <c r="U648" s="2" t="s">
        <v>4857</v>
      </c>
      <c r="V648" s="2" t="s">
        <v>56</v>
      </c>
      <c r="W648" s="2" t="str">
        <f>VLOOKUP(  G648, Countries!A:H,8,FALSE)</f>
        <v>94279771-0dd8-44b8-955b-275714b1489b</v>
      </c>
      <c r="X648" s="2" t="str">
        <f>VLOOKUP(D648,Entity_types!A:F,6,FALSE)</f>
        <v>bf4d83f9-5064-4958-af6e-e4c21b2e4880</v>
      </c>
      <c r="Z648" s="4">
        <f t="shared" si="20"/>
        <v>1</v>
      </c>
      <c r="AA648" s="4">
        <f t="shared" si="21"/>
        <v>1</v>
      </c>
    </row>
    <row r="649" spans="1:27" ht="12.75" x14ac:dyDescent="0.2">
      <c r="A649" s="1">
        <v>44346.85896456019</v>
      </c>
      <c r="B649" s="2" t="s">
        <v>4858</v>
      </c>
      <c r="C649" s="4" t="s">
        <v>21740</v>
      </c>
      <c r="D649" s="2" t="s">
        <v>89</v>
      </c>
      <c r="E649" s="4" t="b">
        <v>1</v>
      </c>
      <c r="F649" s="3" t="s">
        <v>4859</v>
      </c>
      <c r="G649" s="4" t="s">
        <v>8147</v>
      </c>
      <c r="H649" s="2" t="s">
        <v>4860</v>
      </c>
      <c r="N649" s="2" t="s">
        <v>4861</v>
      </c>
      <c r="P649" s="2" t="s">
        <v>4862</v>
      </c>
      <c r="R649" s="4"/>
      <c r="T649" s="2" t="s">
        <v>4842</v>
      </c>
      <c r="U649" s="2" t="s">
        <v>4864</v>
      </c>
      <c r="V649" s="2" t="s">
        <v>56</v>
      </c>
      <c r="W649" s="2" t="str">
        <f>VLOOKUP(  G649, Countries!A:H,8,FALSE)</f>
        <v>94279771-0dd8-44b8-955b-275714b1489b</v>
      </c>
      <c r="X649" s="2" t="str">
        <f>VLOOKUP(D649,Entity_types!A:F,6,FALSE)</f>
        <v>bf4d83f9-5064-4958-af6e-e4c21b2e4880</v>
      </c>
      <c r="Z649" s="4">
        <f t="shared" si="20"/>
        <v>1</v>
      </c>
      <c r="AA649" s="4">
        <f t="shared" si="21"/>
        <v>2</v>
      </c>
    </row>
    <row r="650" spans="1:27" ht="12.75" x14ac:dyDescent="0.2">
      <c r="A650" s="1">
        <v>44346.858989988425</v>
      </c>
      <c r="B650" s="2" t="s">
        <v>4865</v>
      </c>
      <c r="C650" s="4" t="s">
        <v>21741</v>
      </c>
      <c r="D650" s="2" t="s">
        <v>1166</v>
      </c>
      <c r="F650" s="3" t="s">
        <v>4866</v>
      </c>
      <c r="G650" s="4" t="s">
        <v>8147</v>
      </c>
      <c r="H650" s="2" t="s">
        <v>4867</v>
      </c>
      <c r="N650" s="2" t="s">
        <v>4868</v>
      </c>
      <c r="P650" s="2" t="s">
        <v>4869</v>
      </c>
      <c r="R650" s="4"/>
      <c r="S650" s="2">
        <v>1434</v>
      </c>
      <c r="T650" s="2" t="s">
        <v>4849</v>
      </c>
      <c r="U650" s="2" t="s">
        <v>4871</v>
      </c>
      <c r="V650" s="2" t="s">
        <v>56</v>
      </c>
      <c r="W650" s="2" t="str">
        <f>VLOOKUP(  G650, Countries!A:H,8,FALSE)</f>
        <v>94279771-0dd8-44b8-955b-275714b1489b</v>
      </c>
      <c r="X650" s="2" t="str">
        <f>VLOOKUP(D650,Entity_types!A:F,6,FALSE)</f>
        <v>ba538574-e93f-4ce8-a780-667b61fc970a</v>
      </c>
      <c r="Z650" s="4">
        <f t="shared" si="20"/>
        <v>1</v>
      </c>
      <c r="AA650" s="4">
        <f t="shared" si="21"/>
        <v>1</v>
      </c>
    </row>
    <row r="651" spans="1:27" ht="12.75" x14ac:dyDescent="0.2">
      <c r="A651" s="1">
        <v>44346.859012523149</v>
      </c>
      <c r="B651" s="2" t="s">
        <v>4872</v>
      </c>
      <c r="C651" s="4" t="s">
        <v>21740</v>
      </c>
      <c r="D651" s="2" t="s">
        <v>1166</v>
      </c>
      <c r="F651" s="3" t="s">
        <v>4873</v>
      </c>
      <c r="G651" s="4" t="s">
        <v>8147</v>
      </c>
      <c r="H651" s="2" t="s">
        <v>4874</v>
      </c>
      <c r="N651" s="2" t="s">
        <v>4875</v>
      </c>
      <c r="P651" s="2" t="s">
        <v>4876</v>
      </c>
      <c r="R651" s="4"/>
      <c r="S651" s="2">
        <v>1035</v>
      </c>
      <c r="T651" s="2" t="s">
        <v>4856</v>
      </c>
      <c r="U651" s="2" t="s">
        <v>4878</v>
      </c>
      <c r="V651" s="2" t="s">
        <v>56</v>
      </c>
      <c r="W651" s="2" t="str">
        <f>VLOOKUP(  G651, Countries!A:H,8,FALSE)</f>
        <v>94279771-0dd8-44b8-955b-275714b1489b</v>
      </c>
      <c r="X651" s="2" t="str">
        <f>VLOOKUP(D651,Entity_types!A:F,6,FALSE)</f>
        <v>ba538574-e93f-4ce8-a780-667b61fc970a</v>
      </c>
      <c r="Z651" s="4">
        <f t="shared" si="20"/>
        <v>1</v>
      </c>
      <c r="AA651" s="4">
        <f t="shared" si="21"/>
        <v>1</v>
      </c>
    </row>
    <row r="652" spans="1:27" ht="12.75" x14ac:dyDescent="0.2">
      <c r="A652" s="1">
        <v>44346.859033692133</v>
      </c>
      <c r="B652" s="2" t="s">
        <v>4879</v>
      </c>
      <c r="C652" s="4" t="s">
        <v>21740</v>
      </c>
      <c r="D652" s="2" t="s">
        <v>89</v>
      </c>
      <c r="E652" s="4" t="b">
        <v>1</v>
      </c>
      <c r="F652" s="3" t="s">
        <v>4880</v>
      </c>
      <c r="G652" s="4" t="s">
        <v>8147</v>
      </c>
      <c r="H652" s="2" t="s">
        <v>4881</v>
      </c>
      <c r="N652" s="2" t="s">
        <v>4882</v>
      </c>
      <c r="P652" s="2" t="s">
        <v>4883</v>
      </c>
      <c r="R652" s="4"/>
      <c r="T652" s="2" t="s">
        <v>4863</v>
      </c>
      <c r="U652" s="2" t="s">
        <v>4885</v>
      </c>
      <c r="V652" s="2" t="s">
        <v>56</v>
      </c>
      <c r="W652" s="2" t="str">
        <f>VLOOKUP(  G652, Countries!A:H,8,FALSE)</f>
        <v>94279771-0dd8-44b8-955b-275714b1489b</v>
      </c>
      <c r="X652" s="2" t="str">
        <f>VLOOKUP(D652,Entity_types!A:F,6,FALSE)</f>
        <v>bf4d83f9-5064-4958-af6e-e4c21b2e4880</v>
      </c>
      <c r="Z652" s="4">
        <f t="shared" si="20"/>
        <v>1</v>
      </c>
      <c r="AA652" s="4">
        <f t="shared" si="21"/>
        <v>1</v>
      </c>
    </row>
    <row r="653" spans="1:27" ht="12.75" x14ac:dyDescent="0.2">
      <c r="A653" s="1">
        <v>44346.859056365742</v>
      </c>
      <c r="B653" s="2" t="s">
        <v>4886</v>
      </c>
      <c r="C653" s="4" t="s">
        <v>21740</v>
      </c>
      <c r="D653" s="2" t="s">
        <v>89</v>
      </c>
      <c r="E653" s="4" t="b">
        <v>1</v>
      </c>
      <c r="F653" s="3" t="s">
        <v>4887</v>
      </c>
      <c r="G653" s="4" t="s">
        <v>8147</v>
      </c>
      <c r="H653" s="2" t="s">
        <v>4888</v>
      </c>
      <c r="N653" s="2" t="s">
        <v>4889</v>
      </c>
      <c r="P653" s="2" t="s">
        <v>4890</v>
      </c>
      <c r="R653" s="4"/>
      <c r="T653" s="2" t="s">
        <v>4870</v>
      </c>
      <c r="U653" s="2" t="s">
        <v>4892</v>
      </c>
      <c r="V653" s="2" t="s">
        <v>56</v>
      </c>
      <c r="W653" s="2" t="str">
        <f>VLOOKUP(  G653, Countries!A:H,8,FALSE)</f>
        <v>94279771-0dd8-44b8-955b-275714b1489b</v>
      </c>
      <c r="X653" s="2" t="str">
        <f>VLOOKUP(D653,Entity_types!A:F,6,FALSE)</f>
        <v>bf4d83f9-5064-4958-af6e-e4c21b2e4880</v>
      </c>
      <c r="Z653" s="4">
        <f t="shared" si="20"/>
        <v>1</v>
      </c>
      <c r="AA653" s="4">
        <f t="shared" si="21"/>
        <v>1</v>
      </c>
    </row>
    <row r="654" spans="1:27" ht="12.75" x14ac:dyDescent="0.2">
      <c r="A654" s="1">
        <v>44346.859082592593</v>
      </c>
      <c r="B654" s="2" t="s">
        <v>4893</v>
      </c>
      <c r="C654" s="4" t="s">
        <v>21740</v>
      </c>
      <c r="D654" s="2" t="s">
        <v>89</v>
      </c>
      <c r="E654" s="4" t="b">
        <v>1</v>
      </c>
      <c r="F654" s="3" t="s">
        <v>4894</v>
      </c>
      <c r="G654" s="4" t="s">
        <v>8147</v>
      </c>
      <c r="H654" s="2" t="s">
        <v>4895</v>
      </c>
      <c r="N654" s="2" t="s">
        <v>4896</v>
      </c>
      <c r="P654" s="2" t="s">
        <v>4897</v>
      </c>
      <c r="R654" s="4"/>
      <c r="T654" s="2" t="s">
        <v>4877</v>
      </c>
      <c r="U654" s="2" t="s">
        <v>4899</v>
      </c>
      <c r="V654" s="2" t="s">
        <v>56</v>
      </c>
      <c r="W654" s="2" t="str">
        <f>VLOOKUP(  G654, Countries!A:H,8,FALSE)</f>
        <v>94279771-0dd8-44b8-955b-275714b1489b</v>
      </c>
      <c r="X654" s="2" t="str">
        <f>VLOOKUP(D654,Entity_types!A:F,6,FALSE)</f>
        <v>bf4d83f9-5064-4958-af6e-e4c21b2e4880</v>
      </c>
      <c r="Z654" s="4">
        <f t="shared" si="20"/>
        <v>1</v>
      </c>
      <c r="AA654" s="4">
        <f t="shared" si="21"/>
        <v>1</v>
      </c>
    </row>
    <row r="655" spans="1:27" ht="12.75" x14ac:dyDescent="0.2">
      <c r="A655" s="1">
        <v>44346.859107222219</v>
      </c>
      <c r="B655" s="2" t="s">
        <v>4900</v>
      </c>
      <c r="C655" s="4" t="s">
        <v>21740</v>
      </c>
      <c r="D655" s="2" t="s">
        <v>89</v>
      </c>
      <c r="E655" s="4" t="b">
        <v>1</v>
      </c>
      <c r="F655" s="3" t="s">
        <v>4901</v>
      </c>
      <c r="G655" s="4" t="s">
        <v>8147</v>
      </c>
      <c r="H655" s="2" t="s">
        <v>4902</v>
      </c>
      <c r="N655" s="2" t="s">
        <v>4903</v>
      </c>
      <c r="P655" s="2" t="s">
        <v>4904</v>
      </c>
      <c r="R655" s="4"/>
      <c r="T655" s="2" t="s">
        <v>4884</v>
      </c>
      <c r="U655" s="2" t="s">
        <v>4906</v>
      </c>
      <c r="V655" s="2" t="s">
        <v>56</v>
      </c>
      <c r="W655" s="2" t="str">
        <f>VLOOKUP(  G655, Countries!A:H,8,FALSE)</f>
        <v>94279771-0dd8-44b8-955b-275714b1489b</v>
      </c>
      <c r="X655" s="2" t="str">
        <f>VLOOKUP(D655,Entity_types!A:F,6,FALSE)</f>
        <v>bf4d83f9-5064-4958-af6e-e4c21b2e4880</v>
      </c>
      <c r="Z655" s="4">
        <f t="shared" si="20"/>
        <v>1</v>
      </c>
      <c r="AA655" s="4">
        <f t="shared" si="21"/>
        <v>1</v>
      </c>
    </row>
    <row r="656" spans="1:27" ht="12.75" x14ac:dyDescent="0.2">
      <c r="A656" s="1">
        <v>44346.859132789352</v>
      </c>
      <c r="B656" s="2" t="s">
        <v>4907</v>
      </c>
      <c r="C656" s="4" t="s">
        <v>21740</v>
      </c>
      <c r="D656" s="2" t="s">
        <v>89</v>
      </c>
      <c r="E656" s="4" t="b">
        <v>1</v>
      </c>
      <c r="F656" s="3" t="s">
        <v>4908</v>
      </c>
      <c r="G656" s="4" t="s">
        <v>8147</v>
      </c>
      <c r="H656" s="2" t="s">
        <v>4909</v>
      </c>
      <c r="N656" s="2" t="s">
        <v>4910</v>
      </c>
      <c r="P656" s="2" t="s">
        <v>4911</v>
      </c>
      <c r="R656" s="4"/>
      <c r="T656" s="2" t="s">
        <v>4891</v>
      </c>
      <c r="U656" s="2" t="s">
        <v>4913</v>
      </c>
      <c r="V656" s="2" t="s">
        <v>56</v>
      </c>
      <c r="W656" s="2" t="str">
        <f>VLOOKUP(  G656, Countries!A:H,8,FALSE)</f>
        <v>94279771-0dd8-44b8-955b-275714b1489b</v>
      </c>
      <c r="X656" s="2" t="str">
        <f>VLOOKUP(D656,Entity_types!A:F,6,FALSE)</f>
        <v>bf4d83f9-5064-4958-af6e-e4c21b2e4880</v>
      </c>
      <c r="Z656" s="4">
        <f t="shared" si="20"/>
        <v>1</v>
      </c>
      <c r="AA656" s="4">
        <f t="shared" si="21"/>
        <v>1</v>
      </c>
    </row>
    <row r="657" spans="1:27" ht="12.75" x14ac:dyDescent="0.2">
      <c r="A657" s="1">
        <v>44346.85915478009</v>
      </c>
      <c r="B657" s="2" t="s">
        <v>4914</v>
      </c>
      <c r="C657" s="4" t="s">
        <v>21740</v>
      </c>
      <c r="D657" s="2" t="s">
        <v>89</v>
      </c>
      <c r="E657" s="4" t="b">
        <v>1</v>
      </c>
      <c r="F657" s="3" t="s">
        <v>4915</v>
      </c>
      <c r="G657" s="4" t="s">
        <v>8147</v>
      </c>
      <c r="H657" s="2" t="s">
        <v>4916</v>
      </c>
      <c r="N657" s="2" t="s">
        <v>4917</v>
      </c>
      <c r="P657" s="2" t="s">
        <v>4918</v>
      </c>
      <c r="R657" s="4"/>
      <c r="T657" s="2" t="s">
        <v>4898</v>
      </c>
      <c r="U657" s="2" t="s">
        <v>4920</v>
      </c>
      <c r="V657" s="2" t="s">
        <v>56</v>
      </c>
      <c r="W657" s="2" t="str">
        <f>VLOOKUP(  G657, Countries!A:H,8,FALSE)</f>
        <v>94279771-0dd8-44b8-955b-275714b1489b</v>
      </c>
      <c r="X657" s="2" t="str">
        <f>VLOOKUP(D657,Entity_types!A:F,6,FALSE)</f>
        <v>bf4d83f9-5064-4958-af6e-e4c21b2e4880</v>
      </c>
      <c r="Z657" s="4">
        <f t="shared" si="20"/>
        <v>1</v>
      </c>
      <c r="AA657" s="4">
        <f t="shared" si="21"/>
        <v>1</v>
      </c>
    </row>
    <row r="658" spans="1:27" ht="12.75" x14ac:dyDescent="0.2">
      <c r="A658" s="1">
        <v>44346.859179236111</v>
      </c>
      <c r="B658" s="2" t="s">
        <v>4921</v>
      </c>
      <c r="C658" s="4" t="s">
        <v>21741</v>
      </c>
      <c r="D658" s="2" t="s">
        <v>89</v>
      </c>
      <c r="E658" s="4" t="b">
        <v>1</v>
      </c>
      <c r="F658" s="3" t="s">
        <v>4922</v>
      </c>
      <c r="G658" s="4" t="s">
        <v>8147</v>
      </c>
      <c r="H658" s="2" t="s">
        <v>4923</v>
      </c>
      <c r="N658" s="2" t="s">
        <v>3348</v>
      </c>
      <c r="P658" s="2" t="s">
        <v>4924</v>
      </c>
      <c r="R658" s="4"/>
      <c r="T658" s="2" t="s">
        <v>4905</v>
      </c>
      <c r="U658" s="2" t="s">
        <v>4926</v>
      </c>
      <c r="V658" s="2" t="s">
        <v>56</v>
      </c>
      <c r="W658" s="2" t="str">
        <f>VLOOKUP(  G658, Countries!A:H,8,FALSE)</f>
        <v>94279771-0dd8-44b8-955b-275714b1489b</v>
      </c>
      <c r="X658" s="2" t="str">
        <f>VLOOKUP(D658,Entity_types!A:F,6,FALSE)</f>
        <v>bf4d83f9-5064-4958-af6e-e4c21b2e4880</v>
      </c>
      <c r="Z658" s="4">
        <f t="shared" si="20"/>
        <v>1</v>
      </c>
      <c r="AA658" s="4">
        <f t="shared" si="21"/>
        <v>1</v>
      </c>
    </row>
    <row r="659" spans="1:27" ht="12.75" x14ac:dyDescent="0.2">
      <c r="A659" s="1">
        <v>44346.859202083331</v>
      </c>
      <c r="B659" s="2" t="s">
        <v>4927</v>
      </c>
      <c r="C659" s="4" t="s">
        <v>21740</v>
      </c>
      <c r="D659" s="2" t="s">
        <v>89</v>
      </c>
      <c r="E659" s="4" t="b">
        <v>1</v>
      </c>
      <c r="F659" s="3" t="s">
        <v>4928</v>
      </c>
      <c r="G659" s="4" t="s">
        <v>8147</v>
      </c>
      <c r="H659" s="2" t="s">
        <v>4929</v>
      </c>
      <c r="N659" s="2" t="s">
        <v>4930</v>
      </c>
      <c r="P659" s="2" t="s">
        <v>4931</v>
      </c>
      <c r="R659" s="4"/>
      <c r="T659" s="2" t="s">
        <v>4912</v>
      </c>
      <c r="U659" s="2" t="s">
        <v>4933</v>
      </c>
      <c r="V659" s="2" t="s">
        <v>56</v>
      </c>
      <c r="W659" s="2" t="str">
        <f>VLOOKUP(  G659, Countries!A:H,8,FALSE)</f>
        <v>94279771-0dd8-44b8-955b-275714b1489b</v>
      </c>
      <c r="X659" s="2" t="str">
        <f>VLOOKUP(D659,Entity_types!A:F,6,FALSE)</f>
        <v>bf4d83f9-5064-4958-af6e-e4c21b2e4880</v>
      </c>
      <c r="Z659" s="4">
        <f t="shared" si="20"/>
        <v>1</v>
      </c>
      <c r="AA659" s="4">
        <f t="shared" si="21"/>
        <v>1</v>
      </c>
    </row>
    <row r="660" spans="1:27" ht="12.75" x14ac:dyDescent="0.2">
      <c r="A660" s="1">
        <v>44346.859226655091</v>
      </c>
      <c r="B660" s="2" t="s">
        <v>4934</v>
      </c>
      <c r="C660" s="4" t="s">
        <v>21740</v>
      </c>
      <c r="D660" s="2" t="s">
        <v>89</v>
      </c>
      <c r="E660" s="4" t="b">
        <v>1</v>
      </c>
      <c r="F660" s="3" t="s">
        <v>4935</v>
      </c>
      <c r="G660" s="4" t="s">
        <v>8147</v>
      </c>
      <c r="H660" s="2" t="s">
        <v>4936</v>
      </c>
      <c r="N660" s="2" t="s">
        <v>4937</v>
      </c>
      <c r="P660" s="2" t="s">
        <v>4938</v>
      </c>
      <c r="R660" s="4"/>
      <c r="T660" s="2" t="s">
        <v>4919</v>
      </c>
      <c r="U660" s="2" t="s">
        <v>4940</v>
      </c>
      <c r="V660" s="2" t="s">
        <v>56</v>
      </c>
      <c r="W660" s="2" t="str">
        <f>VLOOKUP(  G660, Countries!A:H,8,FALSE)</f>
        <v>94279771-0dd8-44b8-955b-275714b1489b</v>
      </c>
      <c r="X660" s="2" t="str">
        <f>VLOOKUP(D660,Entity_types!A:F,6,FALSE)</f>
        <v>bf4d83f9-5064-4958-af6e-e4c21b2e4880</v>
      </c>
      <c r="Z660" s="4">
        <f t="shared" si="20"/>
        <v>1</v>
      </c>
      <c r="AA660" s="4">
        <f t="shared" si="21"/>
        <v>1</v>
      </c>
    </row>
    <row r="661" spans="1:27" ht="12.75" x14ac:dyDescent="0.2">
      <c r="A661" s="1">
        <v>44346.859250740745</v>
      </c>
      <c r="B661" s="2" t="s">
        <v>4941</v>
      </c>
      <c r="C661" s="4" t="s">
        <v>21740</v>
      </c>
      <c r="D661" s="2" t="s">
        <v>89</v>
      </c>
      <c r="E661" s="4" t="b">
        <v>1</v>
      </c>
      <c r="F661" s="3" t="s">
        <v>4942</v>
      </c>
      <c r="G661" s="4" t="s">
        <v>8147</v>
      </c>
      <c r="H661" s="2" t="s">
        <v>4943</v>
      </c>
      <c r="N661" s="2" t="s">
        <v>4944</v>
      </c>
      <c r="P661" s="2" t="s">
        <v>4945</v>
      </c>
      <c r="R661" s="4"/>
      <c r="T661" s="2" t="s">
        <v>4925</v>
      </c>
      <c r="U661" s="2" t="s">
        <v>4947</v>
      </c>
      <c r="V661" s="2" t="s">
        <v>56</v>
      </c>
      <c r="W661" s="2" t="str">
        <f>VLOOKUP(  G661, Countries!A:H,8,FALSE)</f>
        <v>94279771-0dd8-44b8-955b-275714b1489b</v>
      </c>
      <c r="X661" s="2" t="str">
        <f>VLOOKUP(D661,Entity_types!A:F,6,FALSE)</f>
        <v>bf4d83f9-5064-4958-af6e-e4c21b2e4880</v>
      </c>
      <c r="Z661" s="4">
        <f t="shared" si="20"/>
        <v>1</v>
      </c>
      <c r="AA661" s="4">
        <f t="shared" si="21"/>
        <v>1</v>
      </c>
    </row>
    <row r="662" spans="1:27" ht="12.75" x14ac:dyDescent="0.2">
      <c r="A662" s="1">
        <v>44346.859274525465</v>
      </c>
      <c r="B662" s="2" t="s">
        <v>4948</v>
      </c>
      <c r="C662" s="4" t="s">
        <v>21740</v>
      </c>
      <c r="D662" s="2" t="s">
        <v>89</v>
      </c>
      <c r="E662" s="4" t="b">
        <v>1</v>
      </c>
      <c r="F662" s="3" t="s">
        <v>4949</v>
      </c>
      <c r="G662" s="4" t="s">
        <v>8147</v>
      </c>
      <c r="H662" s="2" t="s">
        <v>4950</v>
      </c>
      <c r="N662" s="2" t="s">
        <v>4951</v>
      </c>
      <c r="P662" s="2" t="s">
        <v>4952</v>
      </c>
      <c r="R662" s="4"/>
      <c r="T662" s="2" t="s">
        <v>4932</v>
      </c>
      <c r="U662" s="2" t="s">
        <v>4954</v>
      </c>
      <c r="V662" s="2" t="s">
        <v>56</v>
      </c>
      <c r="W662" s="2" t="str">
        <f>VLOOKUP(  G662, Countries!A:H,8,FALSE)</f>
        <v>94279771-0dd8-44b8-955b-275714b1489b</v>
      </c>
      <c r="X662" s="2" t="str">
        <f>VLOOKUP(D662,Entity_types!A:F,6,FALSE)</f>
        <v>bf4d83f9-5064-4958-af6e-e4c21b2e4880</v>
      </c>
      <c r="Z662" s="4">
        <f t="shared" si="20"/>
        <v>1</v>
      </c>
      <c r="AA662" s="4">
        <f t="shared" si="21"/>
        <v>1</v>
      </c>
    </row>
    <row r="663" spans="1:27" ht="12.75" x14ac:dyDescent="0.2">
      <c r="A663" s="1">
        <v>44346.859298958334</v>
      </c>
      <c r="B663" s="2" t="s">
        <v>4955</v>
      </c>
      <c r="C663" s="4" t="s">
        <v>21740</v>
      </c>
      <c r="D663" s="2" t="s">
        <v>89</v>
      </c>
      <c r="E663" s="4" t="b">
        <v>1</v>
      </c>
      <c r="F663" s="3" t="s">
        <v>4956</v>
      </c>
      <c r="G663" s="4" t="s">
        <v>8147</v>
      </c>
      <c r="H663" s="2" t="s">
        <v>4957</v>
      </c>
      <c r="N663" s="2" t="s">
        <v>4958</v>
      </c>
      <c r="P663" s="2" t="s">
        <v>4959</v>
      </c>
      <c r="R663" s="4"/>
      <c r="T663" s="2" t="s">
        <v>4939</v>
      </c>
      <c r="U663" s="2" t="s">
        <v>4961</v>
      </c>
      <c r="V663" s="2" t="s">
        <v>56</v>
      </c>
      <c r="W663" s="2" t="str">
        <f>VLOOKUP(  G663, Countries!A:H,8,FALSE)</f>
        <v>94279771-0dd8-44b8-955b-275714b1489b</v>
      </c>
      <c r="X663" s="2" t="str">
        <f>VLOOKUP(D663,Entity_types!A:F,6,FALSE)</f>
        <v>bf4d83f9-5064-4958-af6e-e4c21b2e4880</v>
      </c>
      <c r="Z663" s="4">
        <f t="shared" si="20"/>
        <v>1</v>
      </c>
      <c r="AA663" s="4">
        <f t="shared" si="21"/>
        <v>1</v>
      </c>
    </row>
    <row r="664" spans="1:27" ht="12.75" x14ac:dyDescent="0.2">
      <c r="A664" s="1">
        <v>44346.859322430551</v>
      </c>
      <c r="B664" s="2" t="s">
        <v>4962</v>
      </c>
      <c r="C664" s="4" t="s">
        <v>21740</v>
      </c>
      <c r="D664" s="2" t="s">
        <v>89</v>
      </c>
      <c r="E664" s="4" t="b">
        <v>1</v>
      </c>
      <c r="F664" s="3" t="s">
        <v>4963</v>
      </c>
      <c r="G664" s="4" t="s">
        <v>8147</v>
      </c>
      <c r="H664" s="2" t="s">
        <v>4964</v>
      </c>
      <c r="N664" s="2" t="s">
        <v>4965</v>
      </c>
      <c r="P664" s="2" t="s">
        <v>4966</v>
      </c>
      <c r="R664" s="4"/>
      <c r="T664" s="2" t="s">
        <v>4946</v>
      </c>
      <c r="U664" s="2" t="s">
        <v>4968</v>
      </c>
      <c r="V664" s="2" t="s">
        <v>56</v>
      </c>
      <c r="W664" s="2" t="str">
        <f>VLOOKUP(  G664, Countries!A:H,8,FALSE)</f>
        <v>94279771-0dd8-44b8-955b-275714b1489b</v>
      </c>
      <c r="X664" s="2" t="str">
        <f>VLOOKUP(D664,Entity_types!A:F,6,FALSE)</f>
        <v>bf4d83f9-5064-4958-af6e-e4c21b2e4880</v>
      </c>
      <c r="Z664" s="4">
        <f t="shared" si="20"/>
        <v>1</v>
      </c>
      <c r="AA664" s="4">
        <f t="shared" si="21"/>
        <v>1</v>
      </c>
    </row>
    <row r="665" spans="1:27" ht="12.75" x14ac:dyDescent="0.2">
      <c r="A665" s="1">
        <v>44346.859343587959</v>
      </c>
      <c r="B665" s="2" t="s">
        <v>4969</v>
      </c>
      <c r="C665" s="4" t="s">
        <v>21740</v>
      </c>
      <c r="D665" s="2" t="s">
        <v>89</v>
      </c>
      <c r="E665" s="4" t="b">
        <v>1</v>
      </c>
      <c r="F665" s="3" t="s">
        <v>4970</v>
      </c>
      <c r="G665" s="4" t="s">
        <v>8147</v>
      </c>
      <c r="H665" s="2" t="s">
        <v>4971</v>
      </c>
      <c r="N665" s="2" t="s">
        <v>4972</v>
      </c>
      <c r="P665" s="2" t="s">
        <v>4973</v>
      </c>
      <c r="R665" s="4"/>
      <c r="T665" s="2" t="s">
        <v>4953</v>
      </c>
      <c r="U665" s="2" t="s">
        <v>4975</v>
      </c>
      <c r="V665" s="2" t="s">
        <v>56</v>
      </c>
      <c r="W665" s="2" t="str">
        <f>VLOOKUP(  G665, Countries!A:H,8,FALSE)</f>
        <v>94279771-0dd8-44b8-955b-275714b1489b</v>
      </c>
      <c r="X665" s="2" t="str">
        <f>VLOOKUP(D665,Entity_types!A:F,6,FALSE)</f>
        <v>bf4d83f9-5064-4958-af6e-e4c21b2e4880</v>
      </c>
      <c r="Z665" s="4">
        <f t="shared" si="20"/>
        <v>1</v>
      </c>
      <c r="AA665" s="4">
        <f t="shared" si="21"/>
        <v>1</v>
      </c>
    </row>
    <row r="666" spans="1:27" ht="12.75" x14ac:dyDescent="0.2">
      <c r="A666" s="1">
        <v>44346.859375995366</v>
      </c>
      <c r="B666" s="2" t="s">
        <v>4976</v>
      </c>
      <c r="C666" s="4" t="s">
        <v>21741</v>
      </c>
      <c r="D666" s="2" t="s">
        <v>525</v>
      </c>
      <c r="F666" s="3" t="s">
        <v>4977</v>
      </c>
      <c r="G666" s="4" t="s">
        <v>8147</v>
      </c>
      <c r="H666" s="2" t="s">
        <v>4978</v>
      </c>
      <c r="N666" s="2" t="s">
        <v>4979</v>
      </c>
      <c r="P666" s="2" t="s">
        <v>4980</v>
      </c>
      <c r="R666" s="4"/>
      <c r="S666" s="2">
        <v>1339</v>
      </c>
      <c r="T666" s="2" t="s">
        <v>4960</v>
      </c>
      <c r="U666" s="2" t="s">
        <v>4982</v>
      </c>
      <c r="V666" s="2" t="s">
        <v>56</v>
      </c>
      <c r="W666" s="2" t="str">
        <f>VLOOKUP(  G666, Countries!A:H,8,FALSE)</f>
        <v>94279771-0dd8-44b8-955b-275714b1489b</v>
      </c>
      <c r="X666" s="2" t="str">
        <f>VLOOKUP(D666,Entity_types!A:F,6,FALSE)</f>
        <v>470412f4-e2c0-4f9d-91f1-1c0630a02364</v>
      </c>
      <c r="Z666" s="4">
        <f t="shared" si="20"/>
        <v>1</v>
      </c>
      <c r="AA666" s="4">
        <f t="shared" si="21"/>
        <v>1</v>
      </c>
    </row>
    <row r="667" spans="1:27" ht="12.75" x14ac:dyDescent="0.2">
      <c r="A667" s="1">
        <v>44346.859408703705</v>
      </c>
      <c r="B667" s="2" t="s">
        <v>4983</v>
      </c>
      <c r="C667" s="4" t="s">
        <v>21740</v>
      </c>
      <c r="D667" s="2" t="s">
        <v>89</v>
      </c>
      <c r="E667" s="4" t="b">
        <v>1</v>
      </c>
      <c r="F667" s="3" t="s">
        <v>4984</v>
      </c>
      <c r="G667" s="4" t="s">
        <v>8147</v>
      </c>
      <c r="H667" s="2" t="s">
        <v>4985</v>
      </c>
      <c r="N667" s="2" t="s">
        <v>4986</v>
      </c>
      <c r="P667" s="2" t="s">
        <v>4987</v>
      </c>
      <c r="R667" s="4"/>
      <c r="T667" s="2" t="s">
        <v>4967</v>
      </c>
      <c r="U667" s="2" t="s">
        <v>4989</v>
      </c>
      <c r="V667" s="2" t="s">
        <v>56</v>
      </c>
      <c r="W667" s="2" t="str">
        <f>VLOOKUP(  G667, Countries!A:H,8,FALSE)</f>
        <v>94279771-0dd8-44b8-955b-275714b1489b</v>
      </c>
      <c r="X667" s="2" t="str">
        <f>VLOOKUP(D667,Entity_types!A:F,6,FALSE)</f>
        <v>bf4d83f9-5064-4958-af6e-e4c21b2e4880</v>
      </c>
      <c r="Z667" s="4">
        <f t="shared" si="20"/>
        <v>1</v>
      </c>
      <c r="AA667" s="4">
        <f t="shared" si="21"/>
        <v>1</v>
      </c>
    </row>
    <row r="668" spans="1:27" ht="12.75" x14ac:dyDescent="0.2">
      <c r="A668" s="1">
        <v>44346.859440243061</v>
      </c>
      <c r="B668" s="2" t="s">
        <v>4990</v>
      </c>
      <c r="C668" s="4" t="s">
        <v>21740</v>
      </c>
      <c r="D668" s="2" t="s">
        <v>89</v>
      </c>
      <c r="E668" s="4" t="b">
        <v>1</v>
      </c>
      <c r="F668" s="3" t="s">
        <v>4991</v>
      </c>
      <c r="G668" s="4" t="s">
        <v>8147</v>
      </c>
      <c r="H668" s="2" t="s">
        <v>4992</v>
      </c>
      <c r="N668" s="2" t="s">
        <v>4993</v>
      </c>
      <c r="P668" s="2" t="s">
        <v>4994</v>
      </c>
      <c r="R668" s="4"/>
      <c r="T668" s="2" t="s">
        <v>4974</v>
      </c>
      <c r="U668" s="2" t="s">
        <v>4996</v>
      </c>
      <c r="V668" s="2" t="s">
        <v>56</v>
      </c>
      <c r="W668" s="2" t="str">
        <f>VLOOKUP(  G668, Countries!A:H,8,FALSE)</f>
        <v>94279771-0dd8-44b8-955b-275714b1489b</v>
      </c>
      <c r="X668" s="2" t="str">
        <f>VLOOKUP(D668,Entity_types!A:F,6,FALSE)</f>
        <v>bf4d83f9-5064-4958-af6e-e4c21b2e4880</v>
      </c>
      <c r="Z668" s="4">
        <f t="shared" si="20"/>
        <v>1</v>
      </c>
      <c r="AA668" s="4">
        <f t="shared" si="21"/>
        <v>2</v>
      </c>
    </row>
    <row r="669" spans="1:27" ht="12.75" x14ac:dyDescent="0.2">
      <c r="A669" s="1">
        <v>44346.859470798612</v>
      </c>
      <c r="B669" s="2" t="s">
        <v>4997</v>
      </c>
      <c r="C669" s="4" t="s">
        <v>21740</v>
      </c>
      <c r="D669" s="2" t="s">
        <v>525</v>
      </c>
      <c r="F669" s="3" t="s">
        <v>4998</v>
      </c>
      <c r="G669" s="4" t="s">
        <v>8147</v>
      </c>
      <c r="H669" s="2" t="s">
        <v>4999</v>
      </c>
      <c r="N669" s="2" t="s">
        <v>5000</v>
      </c>
      <c r="P669" s="2" t="s">
        <v>5001</v>
      </c>
      <c r="R669" s="4"/>
      <c r="S669" s="2">
        <v>1280</v>
      </c>
      <c r="T669" s="2" t="s">
        <v>4981</v>
      </c>
      <c r="U669" s="2" t="s">
        <v>5003</v>
      </c>
      <c r="V669" s="2" t="s">
        <v>56</v>
      </c>
      <c r="W669" s="2" t="str">
        <f>VLOOKUP(  G669, Countries!A:H,8,FALSE)</f>
        <v>94279771-0dd8-44b8-955b-275714b1489b</v>
      </c>
      <c r="X669" s="2" t="str">
        <f>VLOOKUP(D669,Entity_types!A:F,6,FALSE)</f>
        <v>470412f4-e2c0-4f9d-91f1-1c0630a02364</v>
      </c>
      <c r="Z669" s="4">
        <f t="shared" si="20"/>
        <v>1</v>
      </c>
      <c r="AA669" s="4">
        <f t="shared" si="21"/>
        <v>1</v>
      </c>
    </row>
    <row r="670" spans="1:27" ht="12.75" x14ac:dyDescent="0.2">
      <c r="A670" s="1">
        <v>44346.859497187499</v>
      </c>
      <c r="B670" s="2" t="s">
        <v>5004</v>
      </c>
      <c r="C670" s="4" t="s">
        <v>21741</v>
      </c>
      <c r="D670" s="2" t="s">
        <v>89</v>
      </c>
      <c r="E670" s="4" t="b">
        <v>1</v>
      </c>
      <c r="F670" s="3" t="s">
        <v>5005</v>
      </c>
      <c r="G670" s="4" t="s">
        <v>8147</v>
      </c>
      <c r="H670" s="2" t="s">
        <v>5006</v>
      </c>
      <c r="N670" s="2" t="s">
        <v>5007</v>
      </c>
      <c r="P670" s="2" t="s">
        <v>5008</v>
      </c>
      <c r="R670" s="4"/>
      <c r="T670" s="2" t="s">
        <v>4988</v>
      </c>
      <c r="U670" s="2" t="s">
        <v>5010</v>
      </c>
      <c r="V670" s="2" t="s">
        <v>56</v>
      </c>
      <c r="W670" s="2" t="str">
        <f>VLOOKUP(  G670, Countries!A:H,8,FALSE)</f>
        <v>94279771-0dd8-44b8-955b-275714b1489b</v>
      </c>
      <c r="X670" s="2" t="str">
        <f>VLOOKUP(D670,Entity_types!A:F,6,FALSE)</f>
        <v>bf4d83f9-5064-4958-af6e-e4c21b2e4880</v>
      </c>
      <c r="Z670" s="4">
        <f t="shared" si="20"/>
        <v>1</v>
      </c>
      <c r="AA670" s="4">
        <f t="shared" si="21"/>
        <v>1</v>
      </c>
    </row>
    <row r="671" spans="1:27" ht="12.75" x14ac:dyDescent="0.2">
      <c r="A671" s="1">
        <v>44346.859520196755</v>
      </c>
      <c r="B671" s="2" t="s">
        <v>5011</v>
      </c>
      <c r="C671" s="4" t="s">
        <v>21740</v>
      </c>
      <c r="D671" s="2" t="s">
        <v>89</v>
      </c>
      <c r="E671" s="4" t="b">
        <v>1</v>
      </c>
      <c r="F671" s="3" t="s">
        <v>5012</v>
      </c>
      <c r="G671" s="4" t="s">
        <v>8147</v>
      </c>
      <c r="H671" s="2" t="s">
        <v>5013</v>
      </c>
      <c r="N671" s="2" t="s">
        <v>5014</v>
      </c>
      <c r="P671" s="2" t="s">
        <v>5015</v>
      </c>
      <c r="R671" s="4"/>
      <c r="T671" s="2" t="s">
        <v>4995</v>
      </c>
      <c r="U671" s="2" t="s">
        <v>5017</v>
      </c>
      <c r="V671" s="2" t="s">
        <v>56</v>
      </c>
      <c r="W671" s="2" t="str">
        <f>VLOOKUP(  G671, Countries!A:H,8,FALSE)</f>
        <v>94279771-0dd8-44b8-955b-275714b1489b</v>
      </c>
      <c r="X671" s="2" t="str">
        <f>VLOOKUP(D671,Entity_types!A:F,6,FALSE)</f>
        <v>bf4d83f9-5064-4958-af6e-e4c21b2e4880</v>
      </c>
      <c r="Z671" s="4">
        <f t="shared" si="20"/>
        <v>1</v>
      </c>
      <c r="AA671" s="4">
        <f t="shared" si="21"/>
        <v>1</v>
      </c>
    </row>
    <row r="672" spans="1:27" ht="12.75" x14ac:dyDescent="0.2">
      <c r="A672" s="1">
        <v>44346.859559189819</v>
      </c>
      <c r="B672" s="2" t="s">
        <v>5018</v>
      </c>
      <c r="C672" s="4" t="s">
        <v>21740</v>
      </c>
      <c r="D672" s="2" t="s">
        <v>1166</v>
      </c>
      <c r="F672" s="3" t="s">
        <v>5019</v>
      </c>
      <c r="G672" s="4" t="s">
        <v>8147</v>
      </c>
      <c r="H672" s="2" t="s">
        <v>5020</v>
      </c>
      <c r="N672" s="2" t="s">
        <v>5021</v>
      </c>
      <c r="P672" s="2" t="s">
        <v>5022</v>
      </c>
      <c r="R672" s="4"/>
      <c r="S672" s="2">
        <v>876</v>
      </c>
      <c r="T672" s="2" t="s">
        <v>5002</v>
      </c>
      <c r="U672" s="2" t="s">
        <v>5024</v>
      </c>
      <c r="V672" s="2" t="s">
        <v>56</v>
      </c>
      <c r="W672" s="2" t="str">
        <f>VLOOKUP(  G672, Countries!A:H,8,FALSE)</f>
        <v>94279771-0dd8-44b8-955b-275714b1489b</v>
      </c>
      <c r="X672" s="2" t="str">
        <f>VLOOKUP(D672,Entity_types!A:F,6,FALSE)</f>
        <v>ba538574-e93f-4ce8-a780-667b61fc970a</v>
      </c>
      <c r="Z672" s="4">
        <f t="shared" si="20"/>
        <v>1</v>
      </c>
      <c r="AA672" s="4">
        <f t="shared" si="21"/>
        <v>1</v>
      </c>
    </row>
    <row r="673" spans="1:27" ht="12.75" x14ac:dyDescent="0.2">
      <c r="A673" s="1">
        <v>44346.85959644676</v>
      </c>
      <c r="B673" s="2" t="s">
        <v>5025</v>
      </c>
      <c r="C673" s="4" t="s">
        <v>21741</v>
      </c>
      <c r="D673" s="2" t="s">
        <v>89</v>
      </c>
      <c r="E673" s="4" t="b">
        <v>1</v>
      </c>
      <c r="F673" s="3" t="s">
        <v>5026</v>
      </c>
      <c r="G673" s="4" t="s">
        <v>8147</v>
      </c>
      <c r="H673" s="2" t="s">
        <v>5027</v>
      </c>
      <c r="N673" s="2" t="s">
        <v>5028</v>
      </c>
      <c r="P673" s="2" t="s">
        <v>5029</v>
      </c>
      <c r="R673" s="4"/>
      <c r="T673" s="2" t="s">
        <v>5009</v>
      </c>
      <c r="U673" s="2" t="s">
        <v>5031</v>
      </c>
      <c r="V673" s="2" t="s">
        <v>56</v>
      </c>
      <c r="W673" s="2" t="str">
        <f>VLOOKUP(  G673, Countries!A:H,8,FALSE)</f>
        <v>94279771-0dd8-44b8-955b-275714b1489b</v>
      </c>
      <c r="X673" s="2" t="str">
        <f>VLOOKUP(D673,Entity_types!A:F,6,FALSE)</f>
        <v>bf4d83f9-5064-4958-af6e-e4c21b2e4880</v>
      </c>
      <c r="Z673" s="4">
        <f t="shared" si="20"/>
        <v>1</v>
      </c>
      <c r="AA673" s="4">
        <f t="shared" si="21"/>
        <v>1</v>
      </c>
    </row>
    <row r="674" spans="1:27" ht="12.75" x14ac:dyDescent="0.2">
      <c r="A674" s="1">
        <v>44346.859630335646</v>
      </c>
      <c r="B674" s="2" t="s">
        <v>4858</v>
      </c>
      <c r="C674" s="4" t="s">
        <v>21740</v>
      </c>
      <c r="D674" s="2" t="s">
        <v>1166</v>
      </c>
      <c r="F674" s="3" t="s">
        <v>5032</v>
      </c>
      <c r="G674" s="4" t="s">
        <v>8147</v>
      </c>
      <c r="H674" s="2" t="s">
        <v>5033</v>
      </c>
      <c r="N674" s="2" t="s">
        <v>5034</v>
      </c>
      <c r="P674" s="2" t="s">
        <v>5035</v>
      </c>
      <c r="R674" s="4"/>
      <c r="T674" s="2" t="s">
        <v>5016</v>
      </c>
      <c r="U674" s="2" t="s">
        <v>5037</v>
      </c>
      <c r="V674" s="2" t="s">
        <v>56</v>
      </c>
      <c r="W674" s="2" t="str">
        <f>VLOOKUP(  G674, Countries!A:H,8,FALSE)</f>
        <v>94279771-0dd8-44b8-955b-275714b1489b</v>
      </c>
      <c r="X674" s="2" t="str">
        <f>VLOOKUP(D674,Entity_types!A:F,6,FALSE)</f>
        <v>ba538574-e93f-4ce8-a780-667b61fc970a</v>
      </c>
      <c r="Z674" s="4">
        <f t="shared" si="20"/>
        <v>1</v>
      </c>
      <c r="AA674" s="4">
        <f t="shared" si="21"/>
        <v>2</v>
      </c>
    </row>
    <row r="675" spans="1:27" ht="12.75" x14ac:dyDescent="0.2">
      <c r="A675" s="1">
        <v>44346.859671608792</v>
      </c>
      <c r="B675" s="2" t="s">
        <v>5038</v>
      </c>
      <c r="C675" s="4" t="s">
        <v>21740</v>
      </c>
      <c r="D675" s="2" t="s">
        <v>89</v>
      </c>
      <c r="E675" s="4" t="b">
        <v>1</v>
      </c>
      <c r="F675" s="3" t="s">
        <v>5039</v>
      </c>
      <c r="G675" s="4" t="s">
        <v>8147</v>
      </c>
      <c r="H675" s="2" t="s">
        <v>5040</v>
      </c>
      <c r="N675" s="2" t="s">
        <v>5041</v>
      </c>
      <c r="P675" s="2" t="s">
        <v>5042</v>
      </c>
      <c r="R675" s="4"/>
      <c r="S675" s="2">
        <v>1294</v>
      </c>
      <c r="T675" s="2" t="s">
        <v>5023</v>
      </c>
      <c r="U675" s="2" t="s">
        <v>5044</v>
      </c>
      <c r="V675" s="2" t="s">
        <v>56</v>
      </c>
      <c r="W675" s="2" t="str">
        <f>VLOOKUP(  G675, Countries!A:H,8,FALSE)</f>
        <v>94279771-0dd8-44b8-955b-275714b1489b</v>
      </c>
      <c r="X675" s="2" t="str">
        <f>VLOOKUP(D675,Entity_types!A:F,6,FALSE)</f>
        <v>bf4d83f9-5064-4958-af6e-e4c21b2e4880</v>
      </c>
      <c r="Z675" s="4">
        <f t="shared" si="20"/>
        <v>1</v>
      </c>
      <c r="AA675" s="4">
        <f t="shared" si="21"/>
        <v>1</v>
      </c>
    </row>
    <row r="676" spans="1:27" ht="12.75" x14ac:dyDescent="0.2">
      <c r="A676" s="1">
        <v>44346.859708993055</v>
      </c>
      <c r="B676" s="2" t="s">
        <v>5045</v>
      </c>
      <c r="C676" s="4" t="s">
        <v>21740</v>
      </c>
      <c r="D676" s="2" t="s">
        <v>89</v>
      </c>
      <c r="E676" s="4" t="b">
        <v>1</v>
      </c>
      <c r="F676" s="3" t="s">
        <v>5046</v>
      </c>
      <c r="G676" s="4" t="s">
        <v>8147</v>
      </c>
      <c r="H676" s="2" t="s">
        <v>5047</v>
      </c>
      <c r="N676" s="2" t="s">
        <v>5048</v>
      </c>
      <c r="P676" s="2" t="s">
        <v>5049</v>
      </c>
      <c r="R676" s="4"/>
      <c r="T676" s="2" t="s">
        <v>5030</v>
      </c>
      <c r="U676" s="2" t="s">
        <v>5051</v>
      </c>
      <c r="V676" s="2" t="s">
        <v>56</v>
      </c>
      <c r="W676" s="2" t="str">
        <f>VLOOKUP(  G676, Countries!A:H,8,FALSE)</f>
        <v>94279771-0dd8-44b8-955b-275714b1489b</v>
      </c>
      <c r="X676" s="2" t="str">
        <f>VLOOKUP(D676,Entity_types!A:F,6,FALSE)</f>
        <v>bf4d83f9-5064-4958-af6e-e4c21b2e4880</v>
      </c>
      <c r="Z676" s="4">
        <f t="shared" si="20"/>
        <v>1</v>
      </c>
      <c r="AA676" s="4">
        <f t="shared" si="21"/>
        <v>1</v>
      </c>
    </row>
    <row r="677" spans="1:27" ht="12.75" x14ac:dyDescent="0.2">
      <c r="A677" s="1">
        <v>44346.859742233792</v>
      </c>
      <c r="B677" s="2" t="s">
        <v>5052</v>
      </c>
      <c r="C677" s="4" t="s">
        <v>21741</v>
      </c>
      <c r="D677" s="2" t="s">
        <v>89</v>
      </c>
      <c r="E677" s="4" t="b">
        <v>1</v>
      </c>
      <c r="F677" s="3" t="s">
        <v>5053</v>
      </c>
      <c r="G677" s="4" t="s">
        <v>8147</v>
      </c>
      <c r="H677" s="2" t="s">
        <v>5054</v>
      </c>
      <c r="N677" s="2" t="s">
        <v>5055</v>
      </c>
      <c r="P677" s="2" t="s">
        <v>5056</v>
      </c>
      <c r="R677" s="4"/>
      <c r="S677" s="2">
        <v>1149</v>
      </c>
      <c r="T677" s="2" t="s">
        <v>5036</v>
      </c>
      <c r="U677" s="2" t="s">
        <v>5058</v>
      </c>
      <c r="V677" s="2" t="s">
        <v>56</v>
      </c>
      <c r="W677" s="2" t="str">
        <f>VLOOKUP(  G677, Countries!A:H,8,FALSE)</f>
        <v>94279771-0dd8-44b8-955b-275714b1489b</v>
      </c>
      <c r="X677" s="2" t="str">
        <f>VLOOKUP(D677,Entity_types!A:F,6,FALSE)</f>
        <v>bf4d83f9-5064-4958-af6e-e4c21b2e4880</v>
      </c>
      <c r="Z677" s="4">
        <f t="shared" si="20"/>
        <v>1</v>
      </c>
      <c r="AA677" s="4">
        <f t="shared" si="21"/>
        <v>1</v>
      </c>
    </row>
    <row r="678" spans="1:27" ht="12.75" x14ac:dyDescent="0.2">
      <c r="A678" s="1">
        <v>44346.859774421297</v>
      </c>
      <c r="B678" s="2" t="s">
        <v>5059</v>
      </c>
      <c r="C678" s="4" t="s">
        <v>21741</v>
      </c>
      <c r="D678" s="2" t="s">
        <v>525</v>
      </c>
      <c r="F678" s="3" t="s">
        <v>5060</v>
      </c>
      <c r="G678" s="4" t="s">
        <v>8147</v>
      </c>
      <c r="H678" s="2" t="s">
        <v>5061</v>
      </c>
      <c r="N678" s="2" t="s">
        <v>5062</v>
      </c>
      <c r="P678" s="2" t="s">
        <v>5063</v>
      </c>
      <c r="R678" s="4"/>
      <c r="S678" s="2">
        <v>854</v>
      </c>
      <c r="T678" s="2" t="s">
        <v>5043</v>
      </c>
      <c r="U678" s="2" t="s">
        <v>5065</v>
      </c>
      <c r="V678" s="2" t="s">
        <v>56</v>
      </c>
      <c r="W678" s="2" t="str">
        <f>VLOOKUP(  G678, Countries!A:H,8,FALSE)</f>
        <v>94279771-0dd8-44b8-955b-275714b1489b</v>
      </c>
      <c r="X678" s="2" t="str">
        <f>VLOOKUP(D678,Entity_types!A:F,6,FALSE)</f>
        <v>470412f4-e2c0-4f9d-91f1-1c0630a02364</v>
      </c>
      <c r="Z678" s="4">
        <f t="shared" si="20"/>
        <v>1</v>
      </c>
      <c r="AA678" s="4">
        <f t="shared" si="21"/>
        <v>1</v>
      </c>
    </row>
    <row r="679" spans="1:27" ht="12.75" x14ac:dyDescent="0.2">
      <c r="A679" s="1">
        <v>44346.859807210647</v>
      </c>
      <c r="B679" s="2" t="s">
        <v>5066</v>
      </c>
      <c r="C679" s="4" t="s">
        <v>21740</v>
      </c>
      <c r="D679" s="2" t="s">
        <v>1166</v>
      </c>
      <c r="F679" s="3" t="s">
        <v>5067</v>
      </c>
      <c r="G679" s="4" t="s">
        <v>8147</v>
      </c>
      <c r="H679" s="2" t="s">
        <v>5068</v>
      </c>
      <c r="N679" s="2" t="s">
        <v>5069</v>
      </c>
      <c r="P679" s="2" t="s">
        <v>5070</v>
      </c>
      <c r="R679" s="4"/>
      <c r="S679" s="2">
        <v>802</v>
      </c>
      <c r="T679" s="2" t="s">
        <v>5050</v>
      </c>
      <c r="U679" s="2" t="s">
        <v>5072</v>
      </c>
      <c r="V679" s="2" t="s">
        <v>56</v>
      </c>
      <c r="W679" s="2" t="str">
        <f>VLOOKUP(  G679, Countries!A:H,8,FALSE)</f>
        <v>94279771-0dd8-44b8-955b-275714b1489b</v>
      </c>
      <c r="X679" s="2" t="str">
        <f>VLOOKUP(D679,Entity_types!A:F,6,FALSE)</f>
        <v>ba538574-e93f-4ce8-a780-667b61fc970a</v>
      </c>
      <c r="Z679" s="4">
        <f t="shared" si="20"/>
        <v>1</v>
      </c>
      <c r="AA679" s="4">
        <f t="shared" si="21"/>
        <v>1</v>
      </c>
    </row>
    <row r="680" spans="1:27" ht="12.75" x14ac:dyDescent="0.2">
      <c r="A680" s="1">
        <v>44346.859839687502</v>
      </c>
      <c r="B680" s="2" t="s">
        <v>5073</v>
      </c>
      <c r="C680" s="4" t="s">
        <v>21740</v>
      </c>
      <c r="D680" s="2" t="s">
        <v>1166</v>
      </c>
      <c r="F680" s="3" t="s">
        <v>5074</v>
      </c>
      <c r="G680" s="4" t="s">
        <v>8147</v>
      </c>
      <c r="H680" s="2" t="s">
        <v>5075</v>
      </c>
      <c r="N680" s="2" t="s">
        <v>5076</v>
      </c>
      <c r="P680" s="2" t="s">
        <v>5077</v>
      </c>
      <c r="R680" s="4"/>
      <c r="S680" s="2">
        <v>900</v>
      </c>
      <c r="T680" s="2" t="s">
        <v>5057</v>
      </c>
      <c r="U680" s="2" t="s">
        <v>5079</v>
      </c>
      <c r="V680" s="2" t="s">
        <v>56</v>
      </c>
      <c r="W680" s="2" t="str">
        <f>VLOOKUP(  G680, Countries!A:H,8,FALSE)</f>
        <v>94279771-0dd8-44b8-955b-275714b1489b</v>
      </c>
      <c r="X680" s="2" t="str">
        <f>VLOOKUP(D680,Entity_types!A:F,6,FALSE)</f>
        <v>ba538574-e93f-4ce8-a780-667b61fc970a</v>
      </c>
      <c r="Z680" s="4">
        <f t="shared" si="20"/>
        <v>1</v>
      </c>
      <c r="AA680" s="4">
        <f t="shared" si="21"/>
        <v>1</v>
      </c>
    </row>
    <row r="681" spans="1:27" ht="12.75" x14ac:dyDescent="0.2">
      <c r="A681" s="1">
        <v>44346.859882673612</v>
      </c>
      <c r="B681" s="2" t="s">
        <v>5080</v>
      </c>
      <c r="C681" s="4" t="s">
        <v>21740</v>
      </c>
      <c r="D681" s="2" t="s">
        <v>1166</v>
      </c>
      <c r="F681" s="3" t="s">
        <v>5081</v>
      </c>
      <c r="G681" s="4" t="s">
        <v>8147</v>
      </c>
      <c r="H681" s="2" t="s">
        <v>5082</v>
      </c>
      <c r="N681" s="2" t="s">
        <v>5083</v>
      </c>
      <c r="P681" s="2" t="s">
        <v>5084</v>
      </c>
      <c r="R681" s="4"/>
      <c r="S681" s="2">
        <v>1228</v>
      </c>
      <c r="T681" s="2" t="s">
        <v>5064</v>
      </c>
      <c r="U681" s="2" t="s">
        <v>5086</v>
      </c>
      <c r="V681" s="2" t="s">
        <v>56</v>
      </c>
      <c r="W681" s="2" t="str">
        <f>VLOOKUP(  G681, Countries!A:H,8,FALSE)</f>
        <v>94279771-0dd8-44b8-955b-275714b1489b</v>
      </c>
      <c r="X681" s="2" t="str">
        <f>VLOOKUP(D681,Entity_types!A:F,6,FALSE)</f>
        <v>ba538574-e93f-4ce8-a780-667b61fc970a</v>
      </c>
      <c r="Z681" s="4">
        <f t="shared" si="20"/>
        <v>1</v>
      </c>
      <c r="AA681" s="4">
        <f t="shared" si="21"/>
        <v>1</v>
      </c>
    </row>
    <row r="682" spans="1:27" ht="12.75" x14ac:dyDescent="0.2">
      <c r="A682" s="1">
        <v>44346.859911712963</v>
      </c>
      <c r="B682" s="2" t="s">
        <v>5087</v>
      </c>
      <c r="C682" s="4" t="s">
        <v>21740</v>
      </c>
      <c r="D682" s="2" t="s">
        <v>89</v>
      </c>
      <c r="E682" s="4" t="b">
        <v>1</v>
      </c>
      <c r="F682" s="3" t="s">
        <v>5088</v>
      </c>
      <c r="G682" s="4" t="s">
        <v>8147</v>
      </c>
      <c r="H682" s="2" t="s">
        <v>5089</v>
      </c>
      <c r="N682" s="2" t="s">
        <v>5090</v>
      </c>
      <c r="P682" s="2" t="s">
        <v>5091</v>
      </c>
      <c r="R682" s="4"/>
      <c r="S682" s="2">
        <v>1387</v>
      </c>
      <c r="T682" s="2" t="s">
        <v>5071</v>
      </c>
      <c r="U682" s="2" t="s">
        <v>5093</v>
      </c>
      <c r="V682" s="2" t="s">
        <v>56</v>
      </c>
      <c r="W682" s="2" t="str">
        <f>VLOOKUP(  G682, Countries!A:H,8,FALSE)</f>
        <v>94279771-0dd8-44b8-955b-275714b1489b</v>
      </c>
      <c r="X682" s="2" t="str">
        <f>VLOOKUP(D682,Entity_types!A:F,6,FALSE)</f>
        <v>bf4d83f9-5064-4958-af6e-e4c21b2e4880</v>
      </c>
      <c r="Z682" s="4">
        <f t="shared" si="20"/>
        <v>1</v>
      </c>
      <c r="AA682" s="4">
        <f t="shared" si="21"/>
        <v>1</v>
      </c>
    </row>
    <row r="683" spans="1:27" ht="12.75" x14ac:dyDescent="0.2">
      <c r="A683" s="1">
        <v>44346.859936956018</v>
      </c>
      <c r="B683" s="2" t="s">
        <v>5094</v>
      </c>
      <c r="D683" s="2" t="s">
        <v>1150</v>
      </c>
      <c r="F683" s="3" t="s">
        <v>5095</v>
      </c>
      <c r="G683" s="4" t="s">
        <v>8147</v>
      </c>
      <c r="H683" s="2" t="s">
        <v>5096</v>
      </c>
      <c r="K683" s="2" t="s">
        <v>5097</v>
      </c>
      <c r="L683" s="2">
        <v>13001006879</v>
      </c>
      <c r="N683" s="2" t="s">
        <v>5098</v>
      </c>
      <c r="P683" s="2" t="s">
        <v>5099</v>
      </c>
      <c r="R683" s="4"/>
      <c r="T683" s="2" t="s">
        <v>5078</v>
      </c>
      <c r="U683" s="2" t="s">
        <v>5101</v>
      </c>
      <c r="V683" s="2" t="s">
        <v>56</v>
      </c>
      <c r="W683" s="2" t="str">
        <f>VLOOKUP(  G683, Countries!A:H,8,FALSE)</f>
        <v>94279771-0dd8-44b8-955b-275714b1489b</v>
      </c>
      <c r="X683" s="2" t="str">
        <f>VLOOKUP(D683,Entity_types!A:F,6,FALSE)</f>
        <v>af6bac17-8f0a-46c3-b1f3-4b7332d7ad7d</v>
      </c>
      <c r="Z683" s="4">
        <f t="shared" si="20"/>
        <v>1</v>
      </c>
      <c r="AA683" s="4">
        <f t="shared" si="21"/>
        <v>1</v>
      </c>
    </row>
    <row r="684" spans="1:27" ht="12.75" x14ac:dyDescent="0.2">
      <c r="A684" s="1">
        <v>44346.859964097224</v>
      </c>
      <c r="B684" s="2" t="s">
        <v>5102</v>
      </c>
      <c r="D684" s="2" t="s">
        <v>1150</v>
      </c>
      <c r="F684" s="3" t="s">
        <v>5103</v>
      </c>
      <c r="G684" s="4" t="s">
        <v>8147</v>
      </c>
      <c r="H684" s="2" t="s">
        <v>5104</v>
      </c>
      <c r="K684" s="2" t="s">
        <v>5105</v>
      </c>
      <c r="L684" s="2">
        <v>62006002854</v>
      </c>
      <c r="N684" s="2" t="s">
        <v>76</v>
      </c>
      <c r="P684" s="2" t="s">
        <v>5106</v>
      </c>
      <c r="R684" s="4"/>
      <c r="S684" s="2">
        <v>30</v>
      </c>
      <c r="T684" s="2" t="s">
        <v>5085</v>
      </c>
      <c r="U684" s="2" t="s">
        <v>5108</v>
      </c>
      <c r="V684" s="2" t="s">
        <v>56</v>
      </c>
      <c r="W684" s="2" t="str">
        <f>VLOOKUP(  G684, Countries!A:H,8,FALSE)</f>
        <v>94279771-0dd8-44b8-955b-275714b1489b</v>
      </c>
      <c r="X684" s="2" t="str">
        <f>VLOOKUP(D684,Entity_types!A:F,6,FALSE)</f>
        <v>af6bac17-8f0a-46c3-b1f3-4b7332d7ad7d</v>
      </c>
      <c r="Z684" s="4">
        <f t="shared" si="20"/>
        <v>1</v>
      </c>
      <c r="AA684" s="4">
        <f t="shared" si="21"/>
        <v>1</v>
      </c>
    </row>
    <row r="685" spans="1:27" ht="12.75" x14ac:dyDescent="0.2">
      <c r="A685" s="1">
        <v>44346.859989826393</v>
      </c>
      <c r="B685" s="2" t="s">
        <v>5109</v>
      </c>
      <c r="D685" s="2" t="s">
        <v>48</v>
      </c>
      <c r="F685" s="3" t="s">
        <v>5110</v>
      </c>
      <c r="G685" s="4" t="s">
        <v>8147</v>
      </c>
      <c r="H685" s="2" t="s">
        <v>5111</v>
      </c>
      <c r="K685" s="2" t="s">
        <v>5112</v>
      </c>
      <c r="L685" s="2">
        <v>1008021304</v>
      </c>
      <c r="N685" s="2" t="s">
        <v>5113</v>
      </c>
      <c r="P685" s="2" t="s">
        <v>5114</v>
      </c>
      <c r="R685" s="4"/>
      <c r="T685" s="2" t="s">
        <v>5092</v>
      </c>
      <c r="U685" s="2" t="s">
        <v>5116</v>
      </c>
      <c r="V685" s="2" t="s">
        <v>56</v>
      </c>
      <c r="W685" s="2" t="str">
        <f>VLOOKUP(  G685, Countries!A:H,8,FALSE)</f>
        <v>94279771-0dd8-44b8-955b-275714b1489b</v>
      </c>
      <c r="X685" s="2" t="str">
        <f>VLOOKUP(D685,Entity_types!A:F,6,FALSE)</f>
        <v>0d51a686-652b-478f-9502-50b11abafa54</v>
      </c>
      <c r="Z685" s="4">
        <f t="shared" si="20"/>
        <v>1</v>
      </c>
      <c r="AA685" s="4">
        <f t="shared" si="21"/>
        <v>1</v>
      </c>
    </row>
    <row r="686" spans="1:27" ht="12.75" x14ac:dyDescent="0.2">
      <c r="A686" s="1">
        <v>44346.860018553241</v>
      </c>
      <c r="B686" s="2" t="s">
        <v>5117</v>
      </c>
      <c r="D686" s="2" t="s">
        <v>1150</v>
      </c>
      <c r="F686" s="3" t="s">
        <v>5118</v>
      </c>
      <c r="G686" s="4" t="s">
        <v>8147</v>
      </c>
      <c r="H686" s="2" t="s">
        <v>5119</v>
      </c>
      <c r="K686" s="2" t="s">
        <v>5120</v>
      </c>
      <c r="L686" s="2">
        <v>1024005657</v>
      </c>
      <c r="N686" s="2" t="s">
        <v>5121</v>
      </c>
      <c r="P686" s="2" t="s">
        <v>5122</v>
      </c>
      <c r="R686" s="4"/>
      <c r="S686" s="2">
        <v>451</v>
      </c>
      <c r="T686" s="2" t="s">
        <v>5100</v>
      </c>
      <c r="U686" s="2" t="s">
        <v>5124</v>
      </c>
      <c r="V686" s="2" t="s">
        <v>56</v>
      </c>
      <c r="W686" s="2" t="str">
        <f>VLOOKUP(  G686, Countries!A:H,8,FALSE)</f>
        <v>94279771-0dd8-44b8-955b-275714b1489b</v>
      </c>
      <c r="X686" s="2" t="str">
        <f>VLOOKUP(D686,Entity_types!A:F,6,FALSE)</f>
        <v>af6bac17-8f0a-46c3-b1f3-4b7332d7ad7d</v>
      </c>
      <c r="Z686" s="4">
        <f t="shared" si="20"/>
        <v>1</v>
      </c>
      <c r="AA686" s="4">
        <f t="shared" si="21"/>
        <v>1</v>
      </c>
    </row>
    <row r="687" spans="1:27" ht="12.75" x14ac:dyDescent="0.2">
      <c r="A687" s="1">
        <v>44346.860045856476</v>
      </c>
      <c r="B687" s="2" t="s">
        <v>5125</v>
      </c>
      <c r="D687" s="2" t="s">
        <v>1150</v>
      </c>
      <c r="F687" s="3" t="s">
        <v>5126</v>
      </c>
      <c r="G687" s="4" t="s">
        <v>8147</v>
      </c>
      <c r="H687" s="2" t="s">
        <v>5127</v>
      </c>
      <c r="K687" s="2" t="s">
        <v>5128</v>
      </c>
      <c r="L687" s="2">
        <v>1011039090</v>
      </c>
      <c r="N687" s="2" t="s">
        <v>5129</v>
      </c>
      <c r="P687" s="2" t="s">
        <v>5130</v>
      </c>
      <c r="R687" s="4"/>
      <c r="S687" s="2">
        <v>2809</v>
      </c>
      <c r="T687" s="2" t="s">
        <v>5107</v>
      </c>
      <c r="U687" s="2" t="s">
        <v>5132</v>
      </c>
      <c r="V687" s="2" t="s">
        <v>56</v>
      </c>
      <c r="W687" s="2" t="str">
        <f>VLOOKUP(  G687, Countries!A:H,8,FALSE)</f>
        <v>94279771-0dd8-44b8-955b-275714b1489b</v>
      </c>
      <c r="X687" s="2" t="str">
        <f>VLOOKUP(D687,Entity_types!A:F,6,FALSE)</f>
        <v>af6bac17-8f0a-46c3-b1f3-4b7332d7ad7d</v>
      </c>
      <c r="Z687" s="4">
        <f t="shared" si="20"/>
        <v>1</v>
      </c>
      <c r="AA687" s="4">
        <f t="shared" si="21"/>
        <v>1</v>
      </c>
    </row>
    <row r="688" spans="1:27" ht="12.75" x14ac:dyDescent="0.2">
      <c r="A688" s="1">
        <v>44346.860072615746</v>
      </c>
      <c r="B688" s="2" t="s">
        <v>5133</v>
      </c>
      <c r="D688" s="2" t="s">
        <v>1150</v>
      </c>
      <c r="F688" s="3" t="s">
        <v>5134</v>
      </c>
      <c r="G688" s="4" t="s">
        <v>8147</v>
      </c>
      <c r="H688" s="2" t="s">
        <v>5135</v>
      </c>
      <c r="K688" s="2" t="s">
        <v>5136</v>
      </c>
      <c r="L688" s="2">
        <v>33001005637</v>
      </c>
      <c r="N688" s="2" t="s">
        <v>76</v>
      </c>
      <c r="P688" s="2" t="s">
        <v>5137</v>
      </c>
      <c r="R688" s="4"/>
      <c r="S688" s="2">
        <v>245</v>
      </c>
      <c r="T688" s="2" t="s">
        <v>5115</v>
      </c>
      <c r="U688" s="2" t="s">
        <v>5139</v>
      </c>
      <c r="V688" s="2" t="s">
        <v>56</v>
      </c>
      <c r="W688" s="2" t="str">
        <f>VLOOKUP(  G688, Countries!A:H,8,FALSE)</f>
        <v>94279771-0dd8-44b8-955b-275714b1489b</v>
      </c>
      <c r="X688" s="2" t="str">
        <f>VLOOKUP(D688,Entity_types!A:F,6,FALSE)</f>
        <v>af6bac17-8f0a-46c3-b1f3-4b7332d7ad7d</v>
      </c>
      <c r="Z688" s="4">
        <f t="shared" si="20"/>
        <v>1</v>
      </c>
      <c r="AA688" s="4">
        <f t="shared" si="21"/>
        <v>1</v>
      </c>
    </row>
    <row r="689" spans="1:27" ht="12.75" x14ac:dyDescent="0.2">
      <c r="A689" s="1">
        <v>44346.860101805556</v>
      </c>
      <c r="B689" s="2" t="s">
        <v>5140</v>
      </c>
      <c r="D689" s="2" t="s">
        <v>48</v>
      </c>
      <c r="F689" s="3" t="s">
        <v>5141</v>
      </c>
      <c r="G689" s="4" t="s">
        <v>8147</v>
      </c>
      <c r="H689" s="2" t="s">
        <v>5142</v>
      </c>
      <c r="K689" s="2" t="s">
        <v>5143</v>
      </c>
      <c r="L689" s="2" t="s">
        <v>5144</v>
      </c>
      <c r="N689" s="2" t="s">
        <v>76</v>
      </c>
      <c r="P689" s="2" t="s">
        <v>5145</v>
      </c>
      <c r="R689" s="4"/>
      <c r="S689" s="2">
        <v>3</v>
      </c>
      <c r="T689" s="2" t="s">
        <v>5123</v>
      </c>
      <c r="U689" s="2" t="s">
        <v>5147</v>
      </c>
      <c r="V689" s="2" t="s">
        <v>56</v>
      </c>
      <c r="W689" s="2" t="str">
        <f>VLOOKUP(  G689, Countries!A:H,8,FALSE)</f>
        <v>94279771-0dd8-44b8-955b-275714b1489b</v>
      </c>
      <c r="X689" s="2" t="str">
        <f>VLOOKUP(D689,Entity_types!A:F,6,FALSE)</f>
        <v>0d51a686-652b-478f-9502-50b11abafa54</v>
      </c>
      <c r="Z689" s="4">
        <f t="shared" si="20"/>
        <v>1</v>
      </c>
      <c r="AA689" s="4">
        <f t="shared" si="21"/>
        <v>1</v>
      </c>
    </row>
    <row r="690" spans="1:27" ht="12.75" x14ac:dyDescent="0.2">
      <c r="A690" s="1">
        <v>44346.860128773144</v>
      </c>
      <c r="B690" s="2" t="s">
        <v>5148</v>
      </c>
      <c r="D690" s="2" t="s">
        <v>48</v>
      </c>
      <c r="F690" s="3" t="s">
        <v>5149</v>
      </c>
      <c r="G690" s="4" t="s">
        <v>8147</v>
      </c>
      <c r="H690" s="2" t="s">
        <v>5150</v>
      </c>
      <c r="K690" s="2" t="s">
        <v>5151</v>
      </c>
      <c r="L690" s="2">
        <v>1012018180</v>
      </c>
      <c r="N690" s="2" t="s">
        <v>76</v>
      </c>
      <c r="P690" s="2" t="s">
        <v>5152</v>
      </c>
      <c r="R690" s="4"/>
      <c r="S690" s="2">
        <v>5</v>
      </c>
      <c r="T690" s="2" t="s">
        <v>5131</v>
      </c>
      <c r="U690" s="2" t="s">
        <v>5154</v>
      </c>
      <c r="V690" s="2" t="s">
        <v>56</v>
      </c>
      <c r="W690" s="2" t="str">
        <f>VLOOKUP(  G690, Countries!A:H,8,FALSE)</f>
        <v>94279771-0dd8-44b8-955b-275714b1489b</v>
      </c>
      <c r="X690" s="2" t="str">
        <f>VLOOKUP(D690,Entity_types!A:F,6,FALSE)</f>
        <v>0d51a686-652b-478f-9502-50b11abafa54</v>
      </c>
      <c r="Z690" s="4">
        <f t="shared" si="20"/>
        <v>1</v>
      </c>
      <c r="AA690" s="4">
        <f t="shared" si="21"/>
        <v>1</v>
      </c>
    </row>
    <row r="691" spans="1:27" ht="12.75" x14ac:dyDescent="0.2">
      <c r="A691" s="1">
        <v>44346.860156886571</v>
      </c>
      <c r="B691" s="2" t="s">
        <v>5155</v>
      </c>
      <c r="D691" s="2" t="s">
        <v>48</v>
      </c>
      <c r="F691" s="3" t="s">
        <v>5156</v>
      </c>
      <c r="G691" s="4" t="s">
        <v>8147</v>
      </c>
      <c r="H691" s="2" t="s">
        <v>5157</v>
      </c>
      <c r="K691" s="2" t="s">
        <v>5158</v>
      </c>
      <c r="L691" s="2">
        <v>1013008526</v>
      </c>
      <c r="N691" s="2" t="s">
        <v>76</v>
      </c>
      <c r="P691" s="2" t="s">
        <v>5159</v>
      </c>
      <c r="R691" s="4"/>
      <c r="S691" s="2">
        <v>17</v>
      </c>
      <c r="T691" s="2" t="s">
        <v>5138</v>
      </c>
      <c r="U691" s="2" t="s">
        <v>5161</v>
      </c>
      <c r="V691" s="2" t="s">
        <v>56</v>
      </c>
      <c r="W691" s="2" t="str">
        <f>VLOOKUP(  G691, Countries!A:H,8,FALSE)</f>
        <v>94279771-0dd8-44b8-955b-275714b1489b</v>
      </c>
      <c r="X691" s="2" t="str">
        <f>VLOOKUP(D691,Entity_types!A:F,6,FALSE)</f>
        <v>0d51a686-652b-478f-9502-50b11abafa54</v>
      </c>
      <c r="Z691" s="4">
        <f t="shared" si="20"/>
        <v>1</v>
      </c>
      <c r="AA691" s="4">
        <f t="shared" si="21"/>
        <v>1</v>
      </c>
    </row>
    <row r="692" spans="1:27" ht="12.75" x14ac:dyDescent="0.2">
      <c r="A692" s="1">
        <v>44346.860183460652</v>
      </c>
      <c r="B692" s="2" t="s">
        <v>5162</v>
      </c>
      <c r="D692" s="2" t="s">
        <v>96</v>
      </c>
      <c r="F692" s="3" t="s">
        <v>5163</v>
      </c>
      <c r="G692" s="4" t="s">
        <v>8147</v>
      </c>
      <c r="H692" s="2" t="s">
        <v>5164</v>
      </c>
      <c r="K692" s="2" t="s">
        <v>5165</v>
      </c>
      <c r="L692" s="2" t="s">
        <v>5166</v>
      </c>
      <c r="N692" s="2" t="s">
        <v>76</v>
      </c>
      <c r="P692" s="2" t="s">
        <v>5167</v>
      </c>
      <c r="R692" s="4"/>
      <c r="S692" s="2">
        <v>24</v>
      </c>
      <c r="T692" s="2" t="s">
        <v>5146</v>
      </c>
      <c r="U692" s="2" t="s">
        <v>5169</v>
      </c>
      <c r="V692" s="2" t="s">
        <v>56</v>
      </c>
      <c r="W692" s="2" t="str">
        <f>VLOOKUP(  G692, Countries!A:H,8,FALSE)</f>
        <v>94279771-0dd8-44b8-955b-275714b1489b</v>
      </c>
      <c r="X692" s="2" t="str">
        <f>VLOOKUP(D692,Entity_types!A:F,6,FALSE)</f>
        <v>ec8c01a4-0fe9-424e-b08d-3bc252e7ac53</v>
      </c>
      <c r="Z692" s="4">
        <f t="shared" si="20"/>
        <v>1</v>
      </c>
      <c r="AA692" s="4">
        <f t="shared" si="21"/>
        <v>1</v>
      </c>
    </row>
    <row r="693" spans="1:27" ht="12.75" x14ac:dyDescent="0.2">
      <c r="A693" s="1">
        <v>44346.860212592597</v>
      </c>
      <c r="B693" s="2" t="s">
        <v>5170</v>
      </c>
      <c r="D693" s="2" t="s">
        <v>48</v>
      </c>
      <c r="F693" s="3" t="s">
        <v>5171</v>
      </c>
      <c r="G693" s="4" t="s">
        <v>8147</v>
      </c>
      <c r="H693" s="2" t="s">
        <v>5172</v>
      </c>
      <c r="K693" s="2" t="s">
        <v>5173</v>
      </c>
      <c r="L693" s="2">
        <v>1019015728</v>
      </c>
      <c r="N693" s="2" t="s">
        <v>76</v>
      </c>
      <c r="P693" s="2" t="s">
        <v>5174</v>
      </c>
      <c r="R693" s="4"/>
      <c r="S693" s="2">
        <v>8</v>
      </c>
      <c r="T693" s="2" t="s">
        <v>5153</v>
      </c>
      <c r="U693" s="2" t="s">
        <v>5176</v>
      </c>
      <c r="V693" s="2" t="s">
        <v>56</v>
      </c>
      <c r="W693" s="2" t="str">
        <f>VLOOKUP(  G693, Countries!A:H,8,FALSE)</f>
        <v>94279771-0dd8-44b8-955b-275714b1489b</v>
      </c>
      <c r="X693" s="2" t="str">
        <f>VLOOKUP(D693,Entity_types!A:F,6,FALSE)</f>
        <v>0d51a686-652b-478f-9502-50b11abafa54</v>
      </c>
      <c r="Z693" s="4">
        <f t="shared" si="20"/>
        <v>1</v>
      </c>
      <c r="AA693" s="4">
        <f t="shared" si="21"/>
        <v>1</v>
      </c>
    </row>
    <row r="694" spans="1:27" ht="12.75" x14ac:dyDescent="0.2">
      <c r="A694" s="1">
        <v>44346.860238622685</v>
      </c>
      <c r="B694" s="2" t="s">
        <v>5177</v>
      </c>
      <c r="D694" s="2" t="s">
        <v>48</v>
      </c>
      <c r="F694" s="3" t="s">
        <v>5178</v>
      </c>
      <c r="G694" s="4" t="s">
        <v>8147</v>
      </c>
      <c r="H694" s="2" t="s">
        <v>5179</v>
      </c>
      <c r="K694" s="2" t="s">
        <v>5180</v>
      </c>
      <c r="L694" s="2" t="s">
        <v>5181</v>
      </c>
      <c r="N694" s="2" t="s">
        <v>76</v>
      </c>
      <c r="P694" s="2" t="s">
        <v>5182</v>
      </c>
      <c r="R694" s="4"/>
      <c r="S694" s="2">
        <v>26</v>
      </c>
      <c r="T694" s="2" t="s">
        <v>5160</v>
      </c>
      <c r="U694" s="2" t="s">
        <v>5184</v>
      </c>
      <c r="V694" s="2" t="s">
        <v>56</v>
      </c>
      <c r="W694" s="2" t="str">
        <f>VLOOKUP(  G694, Countries!A:H,8,FALSE)</f>
        <v>94279771-0dd8-44b8-955b-275714b1489b</v>
      </c>
      <c r="X694" s="2" t="str">
        <f>VLOOKUP(D694,Entity_types!A:F,6,FALSE)</f>
        <v>0d51a686-652b-478f-9502-50b11abafa54</v>
      </c>
      <c r="Z694" s="4">
        <f t="shared" si="20"/>
        <v>1</v>
      </c>
      <c r="AA694" s="4">
        <f t="shared" si="21"/>
        <v>1</v>
      </c>
    </row>
    <row r="695" spans="1:27" ht="12.75" x14ac:dyDescent="0.2">
      <c r="A695" s="1">
        <v>44346.860269016208</v>
      </c>
      <c r="B695" s="2" t="s">
        <v>5185</v>
      </c>
      <c r="D695" s="2" t="s">
        <v>48</v>
      </c>
      <c r="F695" s="3" t="s">
        <v>5186</v>
      </c>
      <c r="G695" s="4" t="s">
        <v>8147</v>
      </c>
      <c r="H695" s="2" t="s">
        <v>5187</v>
      </c>
      <c r="K695" s="2" t="s">
        <v>5188</v>
      </c>
      <c r="L695" s="2">
        <v>1008033691</v>
      </c>
      <c r="N695" s="2" t="s">
        <v>76</v>
      </c>
      <c r="P695" s="2" t="s">
        <v>5189</v>
      </c>
      <c r="R695" s="4"/>
      <c r="S695" s="2">
        <v>12</v>
      </c>
      <c r="T695" s="2" t="s">
        <v>5168</v>
      </c>
      <c r="U695" s="2" t="s">
        <v>5191</v>
      </c>
      <c r="V695" s="2" t="s">
        <v>56</v>
      </c>
      <c r="W695" s="2" t="str">
        <f>VLOOKUP(  G695, Countries!A:H,8,FALSE)</f>
        <v>94279771-0dd8-44b8-955b-275714b1489b</v>
      </c>
      <c r="X695" s="2" t="str">
        <f>VLOOKUP(D695,Entity_types!A:F,6,FALSE)</f>
        <v>0d51a686-652b-478f-9502-50b11abafa54</v>
      </c>
      <c r="Z695" s="4">
        <f t="shared" si="20"/>
        <v>1</v>
      </c>
      <c r="AA695" s="4">
        <f t="shared" si="21"/>
        <v>1</v>
      </c>
    </row>
    <row r="696" spans="1:27" ht="12.75" x14ac:dyDescent="0.2">
      <c r="A696" s="1">
        <v>44346.860297638894</v>
      </c>
      <c r="B696" s="2" t="s">
        <v>5192</v>
      </c>
      <c r="D696" s="2" t="s">
        <v>48</v>
      </c>
      <c r="F696" s="3" t="s">
        <v>5193</v>
      </c>
      <c r="G696" s="4" t="s">
        <v>8147</v>
      </c>
      <c r="H696" s="2" t="s">
        <v>5194</v>
      </c>
      <c r="K696" s="2" t="s">
        <v>5195</v>
      </c>
      <c r="L696" s="2">
        <v>1030027208</v>
      </c>
      <c r="N696" s="2" t="s">
        <v>76</v>
      </c>
      <c r="P696" s="2" t="s">
        <v>5196</v>
      </c>
      <c r="R696" s="4"/>
      <c r="S696" s="2">
        <v>32</v>
      </c>
      <c r="T696" s="2" t="s">
        <v>5175</v>
      </c>
      <c r="U696" s="2" t="s">
        <v>5198</v>
      </c>
      <c r="V696" s="2" t="s">
        <v>56</v>
      </c>
      <c r="W696" s="2" t="str">
        <f>VLOOKUP(  G696, Countries!A:H,8,FALSE)</f>
        <v>94279771-0dd8-44b8-955b-275714b1489b</v>
      </c>
      <c r="X696" s="2" t="str">
        <f>VLOOKUP(D696,Entity_types!A:F,6,FALSE)</f>
        <v>0d51a686-652b-478f-9502-50b11abafa54</v>
      </c>
      <c r="Z696" s="4">
        <f t="shared" si="20"/>
        <v>1</v>
      </c>
      <c r="AA696" s="4">
        <f t="shared" si="21"/>
        <v>1</v>
      </c>
    </row>
    <row r="697" spans="1:27" ht="12.75" x14ac:dyDescent="0.2">
      <c r="A697" s="1">
        <v>44346.860326956019</v>
      </c>
      <c r="B697" s="2" t="s">
        <v>5199</v>
      </c>
      <c r="D697" s="2" t="s">
        <v>48</v>
      </c>
      <c r="F697" s="3" t="s">
        <v>5200</v>
      </c>
      <c r="G697" s="4" t="s">
        <v>8147</v>
      </c>
      <c r="H697" s="2" t="s">
        <v>5201</v>
      </c>
      <c r="K697" s="2" t="s">
        <v>5202</v>
      </c>
      <c r="L697" s="2">
        <v>20001009971</v>
      </c>
      <c r="N697" s="2" t="s">
        <v>76</v>
      </c>
      <c r="P697" s="2" t="s">
        <v>5203</v>
      </c>
      <c r="R697" s="4"/>
      <c r="S697" s="2">
        <v>35</v>
      </c>
      <c r="T697" s="2" t="s">
        <v>5183</v>
      </c>
      <c r="U697" s="2" t="s">
        <v>5205</v>
      </c>
      <c r="V697" s="2" t="s">
        <v>56</v>
      </c>
      <c r="W697" s="2" t="str">
        <f>VLOOKUP(  G697, Countries!A:H,8,FALSE)</f>
        <v>94279771-0dd8-44b8-955b-275714b1489b</v>
      </c>
      <c r="X697" s="2" t="str">
        <f>VLOOKUP(D697,Entity_types!A:F,6,FALSE)</f>
        <v>0d51a686-652b-478f-9502-50b11abafa54</v>
      </c>
      <c r="Z697" s="4">
        <f t="shared" si="20"/>
        <v>1</v>
      </c>
      <c r="AA697" s="4">
        <f t="shared" si="21"/>
        <v>1</v>
      </c>
    </row>
    <row r="698" spans="1:27" ht="12.75" x14ac:dyDescent="0.2">
      <c r="A698" s="1">
        <v>44346.860354062504</v>
      </c>
      <c r="B698" s="2" t="s">
        <v>5206</v>
      </c>
      <c r="D698" s="2" t="s">
        <v>96</v>
      </c>
      <c r="F698" s="3" t="s">
        <v>5207</v>
      </c>
      <c r="G698" s="4" t="s">
        <v>8147</v>
      </c>
      <c r="H698" s="2" t="s">
        <v>5208</v>
      </c>
      <c r="K698" s="2" t="s">
        <v>5209</v>
      </c>
      <c r="L698" s="2">
        <v>62006000425</v>
      </c>
      <c r="N698" s="2" t="s">
        <v>76</v>
      </c>
      <c r="P698" s="2" t="s">
        <v>5210</v>
      </c>
      <c r="R698" s="4"/>
      <c r="T698" s="2" t="s">
        <v>5190</v>
      </c>
      <c r="U698" s="2" t="s">
        <v>5212</v>
      </c>
      <c r="V698" s="2" t="s">
        <v>56</v>
      </c>
      <c r="W698" s="2" t="str">
        <f>VLOOKUP(  G698, Countries!A:H,8,FALSE)</f>
        <v>94279771-0dd8-44b8-955b-275714b1489b</v>
      </c>
      <c r="X698" s="2" t="str">
        <f>VLOOKUP(D698,Entity_types!A:F,6,FALSE)</f>
        <v>ec8c01a4-0fe9-424e-b08d-3bc252e7ac53</v>
      </c>
      <c r="Z698" s="4">
        <f t="shared" si="20"/>
        <v>1</v>
      </c>
      <c r="AA698" s="4">
        <f t="shared" si="21"/>
        <v>1</v>
      </c>
    </row>
    <row r="699" spans="1:27" ht="12.75" x14ac:dyDescent="0.2">
      <c r="A699" s="1">
        <v>44346.860395787036</v>
      </c>
      <c r="B699" s="2" t="s">
        <v>5213</v>
      </c>
      <c r="D699" s="2" t="s">
        <v>48</v>
      </c>
      <c r="F699" s="3" t="s">
        <v>5214</v>
      </c>
      <c r="G699" s="4" t="s">
        <v>8147</v>
      </c>
      <c r="H699" s="2" t="s">
        <v>5215</v>
      </c>
      <c r="K699" s="2" t="s">
        <v>5216</v>
      </c>
      <c r="L699" s="2">
        <v>1027020511</v>
      </c>
      <c r="N699" s="2" t="s">
        <v>76</v>
      </c>
      <c r="P699" s="2" t="s">
        <v>5217</v>
      </c>
      <c r="R699" s="4"/>
      <c r="S699" s="2">
        <v>27</v>
      </c>
      <c r="T699" s="2" t="s">
        <v>5197</v>
      </c>
      <c r="U699" s="2" t="s">
        <v>5219</v>
      </c>
      <c r="V699" s="2" t="s">
        <v>56</v>
      </c>
      <c r="W699" s="2" t="str">
        <f>VLOOKUP(  G699, Countries!A:H,8,FALSE)</f>
        <v>94279771-0dd8-44b8-955b-275714b1489b</v>
      </c>
      <c r="X699" s="2" t="str">
        <f>VLOOKUP(D699,Entity_types!A:F,6,FALSE)</f>
        <v>0d51a686-652b-478f-9502-50b11abafa54</v>
      </c>
      <c r="Z699" s="4">
        <f t="shared" si="20"/>
        <v>1</v>
      </c>
      <c r="AA699" s="4">
        <f t="shared" si="21"/>
        <v>1</v>
      </c>
    </row>
    <row r="700" spans="1:27" ht="12.75" x14ac:dyDescent="0.2">
      <c r="A700" s="1">
        <v>44346.860421874997</v>
      </c>
      <c r="B700" s="2" t="s">
        <v>5220</v>
      </c>
      <c r="D700" s="2" t="s">
        <v>48</v>
      </c>
      <c r="F700" s="3" t="s">
        <v>5221</v>
      </c>
      <c r="G700" s="4" t="s">
        <v>8147</v>
      </c>
      <c r="H700" s="2" t="s">
        <v>5222</v>
      </c>
      <c r="K700" s="2" t="s">
        <v>5223</v>
      </c>
      <c r="L700" s="2">
        <v>1007010037</v>
      </c>
      <c r="N700" s="2" t="s">
        <v>76</v>
      </c>
      <c r="P700" s="2" t="s">
        <v>5224</v>
      </c>
      <c r="R700" s="4"/>
      <c r="S700" s="2">
        <v>48</v>
      </c>
      <c r="T700" s="2" t="s">
        <v>5204</v>
      </c>
      <c r="U700" s="2" t="s">
        <v>5226</v>
      </c>
      <c r="V700" s="2" t="s">
        <v>56</v>
      </c>
      <c r="W700" s="2" t="str">
        <f>VLOOKUP(  G700, Countries!A:H,8,FALSE)</f>
        <v>94279771-0dd8-44b8-955b-275714b1489b</v>
      </c>
      <c r="X700" s="2" t="str">
        <f>VLOOKUP(D700,Entity_types!A:F,6,FALSE)</f>
        <v>0d51a686-652b-478f-9502-50b11abafa54</v>
      </c>
      <c r="Z700" s="4">
        <f t="shared" si="20"/>
        <v>1</v>
      </c>
      <c r="AA700" s="4">
        <f t="shared" si="21"/>
        <v>1</v>
      </c>
    </row>
    <row r="701" spans="1:27" ht="12.75" x14ac:dyDescent="0.2">
      <c r="A701" s="1">
        <v>44346.860451863424</v>
      </c>
      <c r="B701" s="2" t="s">
        <v>5227</v>
      </c>
      <c r="D701" s="2" t="s">
        <v>48</v>
      </c>
      <c r="F701" s="3" t="s">
        <v>5228</v>
      </c>
      <c r="G701" s="4" t="s">
        <v>8147</v>
      </c>
      <c r="H701" s="2" t="s">
        <v>5229</v>
      </c>
      <c r="K701" s="2" t="s">
        <v>5230</v>
      </c>
      <c r="L701" s="2">
        <v>1012013071</v>
      </c>
      <c r="N701" s="2" t="s">
        <v>76</v>
      </c>
      <c r="P701" s="2" t="s">
        <v>5231</v>
      </c>
      <c r="R701" s="4"/>
      <c r="S701" s="2">
        <v>53</v>
      </c>
      <c r="T701" s="2" t="s">
        <v>5211</v>
      </c>
      <c r="U701" s="2" t="s">
        <v>5233</v>
      </c>
      <c r="V701" s="2" t="s">
        <v>56</v>
      </c>
      <c r="W701" s="2" t="str">
        <f>VLOOKUP(  G701, Countries!A:H,8,FALSE)</f>
        <v>94279771-0dd8-44b8-955b-275714b1489b</v>
      </c>
      <c r="X701" s="2" t="str">
        <f>VLOOKUP(D701,Entity_types!A:F,6,FALSE)</f>
        <v>0d51a686-652b-478f-9502-50b11abafa54</v>
      </c>
      <c r="Z701" s="4">
        <f t="shared" si="20"/>
        <v>1</v>
      </c>
      <c r="AA701" s="4">
        <f t="shared" si="21"/>
        <v>1</v>
      </c>
    </row>
    <row r="702" spans="1:27" ht="12.75" x14ac:dyDescent="0.2">
      <c r="A702" s="1">
        <v>44346.860476192131</v>
      </c>
      <c r="B702" s="2" t="s">
        <v>5234</v>
      </c>
      <c r="D702" s="2" t="s">
        <v>48</v>
      </c>
      <c r="F702" s="3" t="s">
        <v>5235</v>
      </c>
      <c r="G702" s="4" t="s">
        <v>8147</v>
      </c>
      <c r="H702" s="2" t="s">
        <v>5236</v>
      </c>
      <c r="K702" s="2" t="s">
        <v>5237</v>
      </c>
      <c r="L702" s="2">
        <v>4001003457</v>
      </c>
      <c r="N702" s="2" t="s">
        <v>76</v>
      </c>
      <c r="P702" s="2" t="s">
        <v>5238</v>
      </c>
      <c r="R702" s="4"/>
      <c r="S702" s="2">
        <v>54</v>
      </c>
      <c r="T702" s="2" t="s">
        <v>5218</v>
      </c>
      <c r="U702" s="2" t="s">
        <v>5240</v>
      </c>
      <c r="V702" s="2" t="s">
        <v>56</v>
      </c>
      <c r="W702" s="2" t="str">
        <f>VLOOKUP(  G702, Countries!A:H,8,FALSE)</f>
        <v>94279771-0dd8-44b8-955b-275714b1489b</v>
      </c>
      <c r="X702" s="2" t="str">
        <f>VLOOKUP(D702,Entity_types!A:F,6,FALSE)</f>
        <v>0d51a686-652b-478f-9502-50b11abafa54</v>
      </c>
      <c r="Z702" s="4">
        <f t="shared" si="20"/>
        <v>1</v>
      </c>
      <c r="AA702" s="4">
        <f t="shared" si="21"/>
        <v>1</v>
      </c>
    </row>
    <row r="703" spans="1:27" ht="12.75" x14ac:dyDescent="0.2">
      <c r="A703" s="1">
        <v>44346.860501828705</v>
      </c>
      <c r="B703" s="2" t="s">
        <v>5241</v>
      </c>
      <c r="D703" s="2" t="s">
        <v>1150</v>
      </c>
      <c r="F703" s="3" t="s">
        <v>5242</v>
      </c>
      <c r="G703" s="4" t="s">
        <v>8147</v>
      </c>
      <c r="H703" s="2" t="s">
        <v>5243</v>
      </c>
      <c r="K703" s="2" t="s">
        <v>5244</v>
      </c>
      <c r="L703" s="2">
        <v>35001033408</v>
      </c>
      <c r="N703" s="2" t="s">
        <v>76</v>
      </c>
      <c r="P703" s="2" t="s">
        <v>5245</v>
      </c>
      <c r="R703" s="4"/>
      <c r="T703" s="2" t="s">
        <v>5225</v>
      </c>
      <c r="U703" s="2" t="s">
        <v>5247</v>
      </c>
      <c r="V703" s="2" t="s">
        <v>56</v>
      </c>
      <c r="W703" s="2" t="str">
        <f>VLOOKUP(  G703, Countries!A:H,8,FALSE)</f>
        <v>94279771-0dd8-44b8-955b-275714b1489b</v>
      </c>
      <c r="X703" s="2" t="str">
        <f>VLOOKUP(D703,Entity_types!A:F,6,FALSE)</f>
        <v>af6bac17-8f0a-46c3-b1f3-4b7332d7ad7d</v>
      </c>
      <c r="Z703" s="4">
        <f t="shared" si="20"/>
        <v>1</v>
      </c>
      <c r="AA703" s="4">
        <f t="shared" si="21"/>
        <v>1</v>
      </c>
    </row>
    <row r="704" spans="1:27" ht="12.75" x14ac:dyDescent="0.2">
      <c r="A704" s="1">
        <v>44346.860525972224</v>
      </c>
      <c r="B704" s="2" t="s">
        <v>5248</v>
      </c>
      <c r="D704" s="2" t="s">
        <v>48</v>
      </c>
      <c r="F704" s="3" t="s">
        <v>5249</v>
      </c>
      <c r="G704" s="4" t="s">
        <v>8147</v>
      </c>
      <c r="H704" s="2" t="s">
        <v>5250</v>
      </c>
      <c r="K704" s="2" t="s">
        <v>5251</v>
      </c>
      <c r="L704" s="2">
        <v>1012011432</v>
      </c>
      <c r="N704" s="2" t="s">
        <v>76</v>
      </c>
      <c r="P704" s="2" t="s">
        <v>5252</v>
      </c>
      <c r="R704" s="4"/>
      <c r="S704" s="2">
        <v>61</v>
      </c>
      <c r="T704" s="2" t="s">
        <v>5232</v>
      </c>
      <c r="U704" s="2" t="s">
        <v>5254</v>
      </c>
      <c r="V704" s="2" t="s">
        <v>56</v>
      </c>
      <c r="W704" s="2" t="str">
        <f>VLOOKUP(  G704, Countries!A:H,8,FALSE)</f>
        <v>94279771-0dd8-44b8-955b-275714b1489b</v>
      </c>
      <c r="X704" s="2" t="str">
        <f>VLOOKUP(D704,Entity_types!A:F,6,FALSE)</f>
        <v>0d51a686-652b-478f-9502-50b11abafa54</v>
      </c>
      <c r="Z704" s="4">
        <f t="shared" si="20"/>
        <v>1</v>
      </c>
      <c r="AA704" s="4">
        <f t="shared" si="21"/>
        <v>1</v>
      </c>
    </row>
    <row r="705" spans="1:27" ht="12.75" x14ac:dyDescent="0.2">
      <c r="A705" s="1">
        <v>44346.860552928236</v>
      </c>
      <c r="B705" s="2" t="s">
        <v>5255</v>
      </c>
      <c r="D705" s="2" t="s">
        <v>48</v>
      </c>
      <c r="F705" s="3" t="s">
        <v>5256</v>
      </c>
      <c r="G705" s="4" t="s">
        <v>8147</v>
      </c>
      <c r="H705" s="2" t="s">
        <v>5257</v>
      </c>
      <c r="K705" s="2" t="s">
        <v>5258</v>
      </c>
      <c r="L705" s="2">
        <v>1017047951</v>
      </c>
      <c r="N705" s="2" t="s">
        <v>76</v>
      </c>
      <c r="P705" s="2" t="s">
        <v>5259</v>
      </c>
      <c r="R705" s="4"/>
      <c r="S705" s="2">
        <v>62</v>
      </c>
      <c r="T705" s="2" t="s">
        <v>5239</v>
      </c>
      <c r="U705" s="2" t="s">
        <v>5261</v>
      </c>
      <c r="V705" s="2" t="s">
        <v>56</v>
      </c>
      <c r="W705" s="2" t="str">
        <f>VLOOKUP(  G705, Countries!A:H,8,FALSE)</f>
        <v>94279771-0dd8-44b8-955b-275714b1489b</v>
      </c>
      <c r="X705" s="2" t="str">
        <f>VLOOKUP(D705,Entity_types!A:F,6,FALSE)</f>
        <v>0d51a686-652b-478f-9502-50b11abafa54</v>
      </c>
      <c r="Z705" s="4">
        <f t="shared" si="20"/>
        <v>1</v>
      </c>
      <c r="AA705" s="4">
        <f t="shared" si="21"/>
        <v>1</v>
      </c>
    </row>
    <row r="706" spans="1:27" ht="12.75" x14ac:dyDescent="0.2">
      <c r="A706" s="1">
        <v>44346.860576446757</v>
      </c>
      <c r="B706" s="2" t="s">
        <v>5262</v>
      </c>
      <c r="D706" s="2" t="s">
        <v>1019</v>
      </c>
      <c r="F706" s="3" t="s">
        <v>5263</v>
      </c>
      <c r="G706" s="4" t="s">
        <v>8147</v>
      </c>
      <c r="H706" s="2" t="s">
        <v>5264</v>
      </c>
      <c r="K706" s="2" t="s">
        <v>5265</v>
      </c>
      <c r="L706" s="2" t="s">
        <v>5266</v>
      </c>
      <c r="N706" s="2" t="s">
        <v>76</v>
      </c>
      <c r="P706" s="2" t="s">
        <v>5267</v>
      </c>
      <c r="R706" s="4"/>
      <c r="S706" s="2">
        <v>67</v>
      </c>
      <c r="T706" s="2" t="s">
        <v>5246</v>
      </c>
      <c r="U706" s="2" t="s">
        <v>5269</v>
      </c>
      <c r="V706" s="2" t="s">
        <v>56</v>
      </c>
      <c r="W706" s="2" t="str">
        <f>VLOOKUP(  G706, Countries!A:H,8,FALSE)</f>
        <v>94279771-0dd8-44b8-955b-275714b1489b</v>
      </c>
      <c r="X706" s="2" t="str">
        <f>VLOOKUP(D706,Entity_types!A:F,6,FALSE)</f>
        <v>23b32846-da15-4bce-a8a6-0859041e94bb</v>
      </c>
      <c r="Z706" s="4">
        <f t="shared" ref="Z706:Z769" si="22">COUNTIFS(F:F,F706)</f>
        <v>1</v>
      </c>
      <c r="AA706" s="4">
        <f t="shared" ref="AA706:AA769" si="23">COUNTIFS(B:B,B706)</f>
        <v>1</v>
      </c>
    </row>
    <row r="707" spans="1:27" ht="12.75" x14ac:dyDescent="0.2">
      <c r="A707" s="1">
        <v>44346.860600428241</v>
      </c>
      <c r="B707" s="2" t="s">
        <v>5270</v>
      </c>
      <c r="D707" s="2" t="s">
        <v>1141</v>
      </c>
      <c r="F707" s="3" t="s">
        <v>5271</v>
      </c>
      <c r="G707" s="4" t="s">
        <v>8147</v>
      </c>
      <c r="H707" s="2" t="s">
        <v>5272</v>
      </c>
      <c r="K707" s="2" t="s">
        <v>5273</v>
      </c>
      <c r="L707" s="2">
        <v>1013008742</v>
      </c>
      <c r="N707" s="2" t="s">
        <v>76</v>
      </c>
      <c r="P707" s="2" t="s">
        <v>5274</v>
      </c>
      <c r="R707" s="4"/>
      <c r="S707" s="2">
        <v>76</v>
      </c>
      <c r="T707" s="2" t="s">
        <v>5253</v>
      </c>
      <c r="U707" s="2" t="s">
        <v>5276</v>
      </c>
      <c r="V707" s="2" t="s">
        <v>56</v>
      </c>
      <c r="W707" s="2" t="str">
        <f>VLOOKUP(  G707, Countries!A:H,8,FALSE)</f>
        <v>94279771-0dd8-44b8-955b-275714b1489b</v>
      </c>
      <c r="X707" s="2" t="str">
        <f>VLOOKUP(D707,Entity_types!A:F,6,FALSE)</f>
        <v>831339ac-64e3-4d4c-9726-074e2d68b19c</v>
      </c>
      <c r="Z707" s="4">
        <f t="shared" si="22"/>
        <v>1</v>
      </c>
      <c r="AA707" s="4">
        <f t="shared" si="23"/>
        <v>1</v>
      </c>
    </row>
    <row r="708" spans="1:27" ht="12.75" x14ac:dyDescent="0.2">
      <c r="A708" s="1">
        <v>44346.860628622686</v>
      </c>
      <c r="B708" s="2" t="s">
        <v>5277</v>
      </c>
      <c r="D708" s="2" t="s">
        <v>48</v>
      </c>
      <c r="F708" s="3" t="s">
        <v>5278</v>
      </c>
      <c r="G708" s="4" t="s">
        <v>8147</v>
      </c>
      <c r="H708" s="2" t="s">
        <v>5279</v>
      </c>
      <c r="K708" s="2" t="s">
        <v>5280</v>
      </c>
      <c r="L708" s="2">
        <v>1026001886</v>
      </c>
      <c r="N708" s="2" t="s">
        <v>76</v>
      </c>
      <c r="P708" s="2" t="s">
        <v>5281</v>
      </c>
      <c r="R708" s="4"/>
      <c r="S708" s="2">
        <v>79</v>
      </c>
      <c r="T708" s="2" t="s">
        <v>5260</v>
      </c>
      <c r="U708" s="2" t="s">
        <v>5283</v>
      </c>
      <c r="V708" s="2" t="s">
        <v>56</v>
      </c>
      <c r="W708" s="2" t="str">
        <f>VLOOKUP(  G708, Countries!A:H,8,FALSE)</f>
        <v>94279771-0dd8-44b8-955b-275714b1489b</v>
      </c>
      <c r="X708" s="2" t="str">
        <f>VLOOKUP(D708,Entity_types!A:F,6,FALSE)</f>
        <v>0d51a686-652b-478f-9502-50b11abafa54</v>
      </c>
      <c r="Z708" s="4">
        <f t="shared" si="22"/>
        <v>1</v>
      </c>
      <c r="AA708" s="4">
        <f t="shared" si="23"/>
        <v>1</v>
      </c>
    </row>
    <row r="709" spans="1:27" ht="12.75" x14ac:dyDescent="0.2">
      <c r="A709" s="1">
        <v>44346.860652361109</v>
      </c>
      <c r="B709" s="2" t="s">
        <v>5284</v>
      </c>
      <c r="D709" s="2" t="s">
        <v>48</v>
      </c>
      <c r="F709" s="3" t="s">
        <v>5285</v>
      </c>
      <c r="G709" s="4" t="s">
        <v>8147</v>
      </c>
      <c r="H709" s="2" t="s">
        <v>5286</v>
      </c>
      <c r="K709" s="2" t="s">
        <v>714</v>
      </c>
      <c r="L709" s="2">
        <v>1007008822</v>
      </c>
      <c r="N709" s="2" t="s">
        <v>76</v>
      </c>
      <c r="P709" s="2" t="s">
        <v>5287</v>
      </c>
      <c r="R709" s="4"/>
      <c r="S709" s="2">
        <v>80</v>
      </c>
      <c r="T709" s="2" t="s">
        <v>5268</v>
      </c>
      <c r="U709" s="2" t="s">
        <v>5289</v>
      </c>
      <c r="V709" s="2" t="s">
        <v>56</v>
      </c>
      <c r="W709" s="2" t="str">
        <f>VLOOKUP(  G709, Countries!A:H,8,FALSE)</f>
        <v>94279771-0dd8-44b8-955b-275714b1489b</v>
      </c>
      <c r="X709" s="2" t="str">
        <f>VLOOKUP(D709,Entity_types!A:F,6,FALSE)</f>
        <v>0d51a686-652b-478f-9502-50b11abafa54</v>
      </c>
      <c r="Z709" s="4">
        <f t="shared" si="22"/>
        <v>1</v>
      </c>
      <c r="AA709" s="4">
        <f t="shared" si="23"/>
        <v>1</v>
      </c>
    </row>
    <row r="710" spans="1:27" ht="12.75" x14ac:dyDescent="0.2">
      <c r="A710" s="1">
        <v>44346.860677418983</v>
      </c>
      <c r="B710" s="2" t="s">
        <v>5290</v>
      </c>
      <c r="D710" s="2" t="s">
        <v>48</v>
      </c>
      <c r="F710" s="3" t="s">
        <v>5291</v>
      </c>
      <c r="G710" s="4" t="s">
        <v>8147</v>
      </c>
      <c r="H710" s="2" t="s">
        <v>5292</v>
      </c>
      <c r="K710" s="2" t="s">
        <v>5293</v>
      </c>
      <c r="L710" s="2">
        <v>1019029992</v>
      </c>
      <c r="N710" s="2" t="s">
        <v>76</v>
      </c>
      <c r="P710" s="2" t="s">
        <v>5294</v>
      </c>
      <c r="R710" s="4"/>
      <c r="S710" s="2">
        <v>59</v>
      </c>
      <c r="T710" s="2" t="s">
        <v>5275</v>
      </c>
      <c r="U710" s="2" t="s">
        <v>5296</v>
      </c>
      <c r="V710" s="2" t="s">
        <v>56</v>
      </c>
      <c r="W710" s="2" t="str">
        <f>VLOOKUP(  G710, Countries!A:H,8,FALSE)</f>
        <v>94279771-0dd8-44b8-955b-275714b1489b</v>
      </c>
      <c r="X710" s="2" t="str">
        <f>VLOOKUP(D710,Entity_types!A:F,6,FALSE)</f>
        <v>0d51a686-652b-478f-9502-50b11abafa54</v>
      </c>
      <c r="Z710" s="4">
        <f t="shared" si="22"/>
        <v>1</v>
      </c>
      <c r="AA710" s="4">
        <f t="shared" si="23"/>
        <v>1</v>
      </c>
    </row>
    <row r="711" spans="1:27" ht="12.75" x14ac:dyDescent="0.2">
      <c r="A711" s="1">
        <v>44346.860703472223</v>
      </c>
      <c r="B711" s="2" t="s">
        <v>5297</v>
      </c>
      <c r="D711" s="2" t="s">
        <v>96</v>
      </c>
      <c r="F711" s="3" t="s">
        <v>5298</v>
      </c>
      <c r="G711" s="4" t="s">
        <v>8147</v>
      </c>
      <c r="H711" s="2" t="s">
        <v>5299</v>
      </c>
      <c r="K711" s="2" t="s">
        <v>5300</v>
      </c>
      <c r="L711" s="2">
        <v>31001002055</v>
      </c>
      <c r="N711" s="2" t="s">
        <v>76</v>
      </c>
      <c r="P711" s="2" t="s">
        <v>5301</v>
      </c>
      <c r="R711" s="4"/>
      <c r="S711" s="2">
        <v>75</v>
      </c>
      <c r="T711" s="2" t="s">
        <v>5282</v>
      </c>
      <c r="U711" s="2" t="s">
        <v>5303</v>
      </c>
      <c r="V711" s="2" t="s">
        <v>56</v>
      </c>
      <c r="W711" s="2" t="str">
        <f>VLOOKUP(  G711, Countries!A:H,8,FALSE)</f>
        <v>94279771-0dd8-44b8-955b-275714b1489b</v>
      </c>
      <c r="X711" s="2" t="str">
        <f>VLOOKUP(D711,Entity_types!A:F,6,FALSE)</f>
        <v>ec8c01a4-0fe9-424e-b08d-3bc252e7ac53</v>
      </c>
      <c r="Z711" s="4">
        <f t="shared" si="22"/>
        <v>1</v>
      </c>
      <c r="AA711" s="4">
        <f t="shared" si="23"/>
        <v>1</v>
      </c>
    </row>
    <row r="712" spans="1:27" ht="12.75" x14ac:dyDescent="0.2">
      <c r="A712" s="1">
        <v>44346.860728275467</v>
      </c>
      <c r="B712" s="2" t="s">
        <v>5304</v>
      </c>
      <c r="D712" s="2" t="s">
        <v>48</v>
      </c>
      <c r="F712" s="3" t="s">
        <v>5305</v>
      </c>
      <c r="G712" s="4" t="s">
        <v>8147</v>
      </c>
      <c r="H712" s="2" t="s">
        <v>5306</v>
      </c>
      <c r="K712" s="2" t="s">
        <v>5307</v>
      </c>
      <c r="L712" s="2" t="s">
        <v>5308</v>
      </c>
      <c r="N712" s="2" t="s">
        <v>76</v>
      </c>
      <c r="P712" s="2" t="s">
        <v>5309</v>
      </c>
      <c r="R712" s="4"/>
      <c r="S712" s="2">
        <v>85</v>
      </c>
      <c r="T712" s="2" t="s">
        <v>5288</v>
      </c>
      <c r="U712" s="2" t="s">
        <v>5311</v>
      </c>
      <c r="V712" s="2" t="s">
        <v>56</v>
      </c>
      <c r="W712" s="2" t="str">
        <f>VLOOKUP(  G712, Countries!A:H,8,FALSE)</f>
        <v>94279771-0dd8-44b8-955b-275714b1489b</v>
      </c>
      <c r="X712" s="2" t="str">
        <f>VLOOKUP(D712,Entity_types!A:F,6,FALSE)</f>
        <v>0d51a686-652b-478f-9502-50b11abafa54</v>
      </c>
      <c r="Z712" s="4">
        <f t="shared" si="22"/>
        <v>1</v>
      </c>
      <c r="AA712" s="4">
        <f t="shared" si="23"/>
        <v>1</v>
      </c>
    </row>
    <row r="713" spans="1:27" ht="12.75" x14ac:dyDescent="0.2">
      <c r="A713" s="1">
        <v>44346.860754074078</v>
      </c>
      <c r="B713" s="2" t="s">
        <v>5312</v>
      </c>
      <c r="D713" s="2" t="s">
        <v>48</v>
      </c>
      <c r="F713" s="3" t="s">
        <v>5313</v>
      </c>
      <c r="G713" s="4" t="s">
        <v>8147</v>
      </c>
      <c r="H713" s="2" t="s">
        <v>5314</v>
      </c>
      <c r="K713" s="2" t="s">
        <v>5315</v>
      </c>
      <c r="L713" s="2">
        <v>1006005807</v>
      </c>
      <c r="N713" s="2" t="s">
        <v>76</v>
      </c>
      <c r="P713" s="2" t="s">
        <v>5316</v>
      </c>
      <c r="R713" s="4"/>
      <c r="S713" s="2">
        <v>102</v>
      </c>
      <c r="T713" s="2" t="s">
        <v>5295</v>
      </c>
      <c r="U713" s="2" t="s">
        <v>5318</v>
      </c>
      <c r="V713" s="2" t="s">
        <v>56</v>
      </c>
      <c r="W713" s="2" t="str">
        <f>VLOOKUP(  G713, Countries!A:H,8,FALSE)</f>
        <v>94279771-0dd8-44b8-955b-275714b1489b</v>
      </c>
      <c r="X713" s="2" t="str">
        <f>VLOOKUP(D713,Entity_types!A:F,6,FALSE)</f>
        <v>0d51a686-652b-478f-9502-50b11abafa54</v>
      </c>
      <c r="Z713" s="4">
        <f t="shared" si="22"/>
        <v>1</v>
      </c>
      <c r="AA713" s="4">
        <f t="shared" si="23"/>
        <v>1</v>
      </c>
    </row>
    <row r="714" spans="1:27" ht="12.75" x14ac:dyDescent="0.2">
      <c r="A714" s="1">
        <v>44346.860778576389</v>
      </c>
      <c r="B714" s="2" t="s">
        <v>5319</v>
      </c>
      <c r="D714" s="2" t="s">
        <v>48</v>
      </c>
      <c r="F714" s="3" t="s">
        <v>5320</v>
      </c>
      <c r="G714" s="4" t="s">
        <v>8147</v>
      </c>
      <c r="H714" s="2" t="s">
        <v>5321</v>
      </c>
      <c r="K714" s="2" t="s">
        <v>5322</v>
      </c>
      <c r="L714" s="2" t="s">
        <v>5323</v>
      </c>
      <c r="N714" s="2" t="s">
        <v>76</v>
      </c>
      <c r="P714" s="2" t="s">
        <v>5324</v>
      </c>
      <c r="R714" s="4"/>
      <c r="S714" s="2">
        <v>109</v>
      </c>
      <c r="T714" s="2" t="s">
        <v>5302</v>
      </c>
      <c r="U714" s="2" t="s">
        <v>5326</v>
      </c>
      <c r="V714" s="2" t="s">
        <v>56</v>
      </c>
      <c r="W714" s="2" t="str">
        <f>VLOOKUP(  G714, Countries!A:H,8,FALSE)</f>
        <v>94279771-0dd8-44b8-955b-275714b1489b</v>
      </c>
      <c r="X714" s="2" t="str">
        <f>VLOOKUP(D714,Entity_types!A:F,6,FALSE)</f>
        <v>0d51a686-652b-478f-9502-50b11abafa54</v>
      </c>
      <c r="Z714" s="4">
        <f t="shared" si="22"/>
        <v>1</v>
      </c>
      <c r="AA714" s="4">
        <f t="shared" si="23"/>
        <v>1</v>
      </c>
    </row>
    <row r="715" spans="1:27" ht="12.75" x14ac:dyDescent="0.2">
      <c r="A715" s="1">
        <v>44346.860805219912</v>
      </c>
      <c r="B715" s="2" t="s">
        <v>5327</v>
      </c>
      <c r="D715" s="2" t="s">
        <v>48</v>
      </c>
      <c r="F715" s="3" t="s">
        <v>5328</v>
      </c>
      <c r="G715" s="4" t="s">
        <v>8147</v>
      </c>
      <c r="H715" s="2" t="s">
        <v>5329</v>
      </c>
      <c r="K715" s="2" t="s">
        <v>5330</v>
      </c>
      <c r="L715" s="2">
        <v>1015003628</v>
      </c>
      <c r="N715" s="2" t="s">
        <v>76</v>
      </c>
      <c r="P715" s="2" t="s">
        <v>5331</v>
      </c>
      <c r="R715" s="4"/>
      <c r="S715" s="2">
        <v>111</v>
      </c>
      <c r="T715" s="2" t="s">
        <v>5310</v>
      </c>
      <c r="U715" s="2" t="s">
        <v>5333</v>
      </c>
      <c r="V715" s="2" t="s">
        <v>56</v>
      </c>
      <c r="W715" s="2" t="str">
        <f>VLOOKUP(  G715, Countries!A:H,8,FALSE)</f>
        <v>94279771-0dd8-44b8-955b-275714b1489b</v>
      </c>
      <c r="X715" s="2" t="str">
        <f>VLOOKUP(D715,Entity_types!A:F,6,FALSE)</f>
        <v>0d51a686-652b-478f-9502-50b11abafa54</v>
      </c>
      <c r="Z715" s="4">
        <f t="shared" si="22"/>
        <v>1</v>
      </c>
      <c r="AA715" s="4">
        <f t="shared" si="23"/>
        <v>1</v>
      </c>
    </row>
    <row r="716" spans="1:27" ht="12.75" x14ac:dyDescent="0.2">
      <c r="A716" s="1">
        <v>44346.860828171295</v>
      </c>
      <c r="B716" s="2" t="s">
        <v>5334</v>
      </c>
      <c r="D716" s="2" t="s">
        <v>48</v>
      </c>
      <c r="F716" s="3" t="s">
        <v>5335</v>
      </c>
      <c r="G716" s="4" t="s">
        <v>8147</v>
      </c>
      <c r="H716" s="2" t="s">
        <v>5336</v>
      </c>
      <c r="K716" s="2" t="s">
        <v>5337</v>
      </c>
      <c r="L716" s="2">
        <v>1024031289</v>
      </c>
      <c r="N716" s="2" t="s">
        <v>76</v>
      </c>
      <c r="P716" s="2" t="s">
        <v>5338</v>
      </c>
      <c r="R716" s="4"/>
      <c r="S716" s="2">
        <v>114</v>
      </c>
      <c r="T716" s="2" t="s">
        <v>5317</v>
      </c>
      <c r="U716" s="2" t="s">
        <v>5340</v>
      </c>
      <c r="V716" s="2" t="s">
        <v>56</v>
      </c>
      <c r="W716" s="2" t="str">
        <f>VLOOKUP(  G716, Countries!A:H,8,FALSE)</f>
        <v>94279771-0dd8-44b8-955b-275714b1489b</v>
      </c>
      <c r="X716" s="2" t="str">
        <f>VLOOKUP(D716,Entity_types!A:F,6,FALSE)</f>
        <v>0d51a686-652b-478f-9502-50b11abafa54</v>
      </c>
      <c r="Z716" s="4">
        <f t="shared" si="22"/>
        <v>1</v>
      </c>
      <c r="AA716" s="4">
        <f t="shared" si="23"/>
        <v>1</v>
      </c>
    </row>
    <row r="717" spans="1:27" ht="12.75" x14ac:dyDescent="0.2">
      <c r="A717" s="1">
        <v>44346.860853009261</v>
      </c>
      <c r="B717" s="2" t="s">
        <v>5341</v>
      </c>
      <c r="D717" s="2" t="s">
        <v>48</v>
      </c>
      <c r="F717" s="3" t="s">
        <v>5342</v>
      </c>
      <c r="G717" s="4" t="s">
        <v>8147</v>
      </c>
      <c r="H717" s="2" t="s">
        <v>5343</v>
      </c>
      <c r="K717" s="2" t="s">
        <v>5344</v>
      </c>
      <c r="L717" s="2">
        <v>1011066726</v>
      </c>
      <c r="N717" s="2" t="s">
        <v>76</v>
      </c>
      <c r="P717" s="2" t="s">
        <v>5345</v>
      </c>
      <c r="R717" s="4"/>
      <c r="S717" s="2">
        <v>125</v>
      </c>
      <c r="T717" s="2" t="s">
        <v>5325</v>
      </c>
      <c r="U717" s="2" t="s">
        <v>5347</v>
      </c>
      <c r="V717" s="2" t="s">
        <v>56</v>
      </c>
      <c r="W717" s="2" t="str">
        <f>VLOOKUP(  G717, Countries!A:H,8,FALSE)</f>
        <v>94279771-0dd8-44b8-955b-275714b1489b</v>
      </c>
      <c r="X717" s="2" t="str">
        <f>VLOOKUP(D717,Entity_types!A:F,6,FALSE)</f>
        <v>0d51a686-652b-478f-9502-50b11abafa54</v>
      </c>
      <c r="Z717" s="4">
        <f t="shared" si="22"/>
        <v>1</v>
      </c>
      <c r="AA717" s="4">
        <f t="shared" si="23"/>
        <v>1</v>
      </c>
    </row>
    <row r="718" spans="1:27" ht="12.75" x14ac:dyDescent="0.2">
      <c r="A718" s="1">
        <v>44346.860879305561</v>
      </c>
      <c r="B718" s="2" t="s">
        <v>5348</v>
      </c>
      <c r="D718" s="2" t="s">
        <v>48</v>
      </c>
      <c r="F718" s="3" t="s">
        <v>5349</v>
      </c>
      <c r="G718" s="4" t="s">
        <v>8147</v>
      </c>
      <c r="H718" s="2" t="s">
        <v>5350</v>
      </c>
      <c r="K718" s="2" t="s">
        <v>5351</v>
      </c>
      <c r="L718" s="2">
        <v>1007001278</v>
      </c>
      <c r="N718" s="2" t="s">
        <v>76</v>
      </c>
      <c r="P718" s="2" t="s">
        <v>5352</v>
      </c>
      <c r="R718" s="4"/>
      <c r="S718" s="2">
        <v>120</v>
      </c>
      <c r="T718" s="2" t="s">
        <v>5332</v>
      </c>
      <c r="U718" s="2" t="s">
        <v>5354</v>
      </c>
      <c r="V718" s="2" t="s">
        <v>56</v>
      </c>
      <c r="W718" s="2" t="str">
        <f>VLOOKUP(  G718, Countries!A:H,8,FALSE)</f>
        <v>94279771-0dd8-44b8-955b-275714b1489b</v>
      </c>
      <c r="X718" s="2" t="str">
        <f>VLOOKUP(D718,Entity_types!A:F,6,FALSE)</f>
        <v>0d51a686-652b-478f-9502-50b11abafa54</v>
      </c>
      <c r="Z718" s="4">
        <f t="shared" si="22"/>
        <v>1</v>
      </c>
      <c r="AA718" s="4">
        <f t="shared" si="23"/>
        <v>1</v>
      </c>
    </row>
    <row r="719" spans="1:27" ht="12.75" x14ac:dyDescent="0.2">
      <c r="A719" s="1">
        <v>44346.860906793983</v>
      </c>
      <c r="B719" s="2" t="s">
        <v>5355</v>
      </c>
      <c r="D719" s="2" t="s">
        <v>48</v>
      </c>
      <c r="F719" s="3" t="s">
        <v>5356</v>
      </c>
      <c r="G719" s="4" t="s">
        <v>8147</v>
      </c>
      <c r="H719" s="2" t="s">
        <v>5357</v>
      </c>
      <c r="K719" s="2" t="s">
        <v>5358</v>
      </c>
      <c r="L719" s="2">
        <v>20001004247</v>
      </c>
      <c r="N719" s="2" t="s">
        <v>76</v>
      </c>
      <c r="P719" s="2" t="s">
        <v>5359</v>
      </c>
      <c r="R719" s="4"/>
      <c r="S719" s="2">
        <v>131</v>
      </c>
      <c r="T719" s="2" t="s">
        <v>5339</v>
      </c>
      <c r="U719" s="2" t="s">
        <v>5361</v>
      </c>
      <c r="V719" s="2" t="s">
        <v>56</v>
      </c>
      <c r="W719" s="2" t="str">
        <f>VLOOKUP(  G719, Countries!A:H,8,FALSE)</f>
        <v>94279771-0dd8-44b8-955b-275714b1489b</v>
      </c>
      <c r="X719" s="2" t="str">
        <f>VLOOKUP(D719,Entity_types!A:F,6,FALSE)</f>
        <v>0d51a686-652b-478f-9502-50b11abafa54</v>
      </c>
      <c r="Z719" s="4">
        <f t="shared" si="22"/>
        <v>1</v>
      </c>
      <c r="AA719" s="4">
        <f t="shared" si="23"/>
        <v>2</v>
      </c>
    </row>
    <row r="720" spans="1:27" ht="12.75" x14ac:dyDescent="0.2">
      <c r="A720" s="1">
        <v>44346.860934467593</v>
      </c>
      <c r="B720" s="2" t="s">
        <v>5362</v>
      </c>
      <c r="D720" s="2" t="s">
        <v>48</v>
      </c>
      <c r="F720" s="3" t="s">
        <v>5363</v>
      </c>
      <c r="G720" s="4" t="s">
        <v>8147</v>
      </c>
      <c r="H720" s="2" t="s">
        <v>5364</v>
      </c>
      <c r="K720" s="2" t="s">
        <v>5365</v>
      </c>
      <c r="L720" s="2">
        <v>1017027943</v>
      </c>
      <c r="N720" s="2" t="s">
        <v>76</v>
      </c>
      <c r="P720" s="2" t="s">
        <v>5366</v>
      </c>
      <c r="R720" s="4"/>
      <c r="S720" s="2">
        <v>128</v>
      </c>
      <c r="T720" s="2" t="s">
        <v>5346</v>
      </c>
      <c r="U720" s="2" t="s">
        <v>5368</v>
      </c>
      <c r="V720" s="2" t="s">
        <v>56</v>
      </c>
      <c r="W720" s="2" t="str">
        <f>VLOOKUP(  G720, Countries!A:H,8,FALSE)</f>
        <v>94279771-0dd8-44b8-955b-275714b1489b</v>
      </c>
      <c r="X720" s="2" t="str">
        <f>VLOOKUP(D720,Entity_types!A:F,6,FALSE)</f>
        <v>0d51a686-652b-478f-9502-50b11abafa54</v>
      </c>
      <c r="Z720" s="4">
        <f t="shared" si="22"/>
        <v>1</v>
      </c>
      <c r="AA720" s="4">
        <f t="shared" si="23"/>
        <v>2</v>
      </c>
    </row>
    <row r="721" spans="1:27" ht="12.75" x14ac:dyDescent="0.2">
      <c r="A721" s="1">
        <v>44346.860958495367</v>
      </c>
      <c r="B721" s="2" t="s">
        <v>5362</v>
      </c>
      <c r="D721" s="2" t="s">
        <v>48</v>
      </c>
      <c r="F721" s="3" t="s">
        <v>5369</v>
      </c>
      <c r="G721" s="4" t="s">
        <v>8147</v>
      </c>
      <c r="H721" s="2" t="s">
        <v>5364</v>
      </c>
      <c r="K721" s="2" t="s">
        <v>5365</v>
      </c>
      <c r="L721" s="2">
        <v>1017027943</v>
      </c>
      <c r="N721" s="2" t="s">
        <v>76</v>
      </c>
      <c r="P721" s="2" t="s">
        <v>5370</v>
      </c>
      <c r="R721" s="4"/>
      <c r="S721" s="2">
        <v>129</v>
      </c>
      <c r="T721" s="2" t="s">
        <v>5353</v>
      </c>
      <c r="U721" s="2" t="s">
        <v>5372</v>
      </c>
      <c r="V721" s="2" t="s">
        <v>56</v>
      </c>
      <c r="W721" s="2" t="str">
        <f>VLOOKUP(  G721, Countries!A:H,8,FALSE)</f>
        <v>94279771-0dd8-44b8-955b-275714b1489b</v>
      </c>
      <c r="X721" s="2" t="str">
        <f>VLOOKUP(D721,Entity_types!A:F,6,FALSE)</f>
        <v>0d51a686-652b-478f-9502-50b11abafa54</v>
      </c>
      <c r="Z721" s="4">
        <f t="shared" si="22"/>
        <v>1</v>
      </c>
      <c r="AA721" s="4">
        <f t="shared" si="23"/>
        <v>2</v>
      </c>
    </row>
    <row r="722" spans="1:27" ht="12.75" x14ac:dyDescent="0.2">
      <c r="A722" s="1">
        <v>44346.860981712962</v>
      </c>
      <c r="B722" s="2" t="s">
        <v>5373</v>
      </c>
      <c r="D722" s="2" t="s">
        <v>48</v>
      </c>
      <c r="F722" s="3" t="s">
        <v>5374</v>
      </c>
      <c r="G722" s="4" t="s">
        <v>8147</v>
      </c>
      <c r="H722" s="2" t="s">
        <v>5375</v>
      </c>
      <c r="K722" s="2" t="s">
        <v>5376</v>
      </c>
      <c r="L722" s="2">
        <v>35001028785</v>
      </c>
      <c r="N722" s="2" t="s">
        <v>76</v>
      </c>
      <c r="P722" s="2" t="s">
        <v>5377</v>
      </c>
      <c r="R722" s="4"/>
      <c r="S722" s="2">
        <v>138</v>
      </c>
      <c r="T722" s="2" t="s">
        <v>5360</v>
      </c>
      <c r="U722" s="2" t="s">
        <v>5379</v>
      </c>
      <c r="V722" s="2" t="s">
        <v>56</v>
      </c>
      <c r="W722" s="2" t="str">
        <f>VLOOKUP(  G722, Countries!A:H,8,FALSE)</f>
        <v>94279771-0dd8-44b8-955b-275714b1489b</v>
      </c>
      <c r="X722" s="2" t="str">
        <f>VLOOKUP(D722,Entity_types!A:F,6,FALSE)</f>
        <v>0d51a686-652b-478f-9502-50b11abafa54</v>
      </c>
      <c r="Z722" s="4">
        <f t="shared" si="22"/>
        <v>1</v>
      </c>
      <c r="AA722" s="4">
        <f t="shared" si="23"/>
        <v>1</v>
      </c>
    </row>
    <row r="723" spans="1:27" ht="12.75" x14ac:dyDescent="0.2">
      <c r="A723" s="1">
        <v>44346.861005370374</v>
      </c>
      <c r="B723" s="2" t="s">
        <v>5380</v>
      </c>
      <c r="D723" s="2" t="s">
        <v>48</v>
      </c>
      <c r="F723" s="3" t="s">
        <v>5381</v>
      </c>
      <c r="G723" s="4" t="s">
        <v>8147</v>
      </c>
      <c r="H723" s="2" t="s">
        <v>5382</v>
      </c>
      <c r="K723" s="2" t="s">
        <v>5383</v>
      </c>
      <c r="L723" s="2">
        <v>1023001340</v>
      </c>
      <c r="N723" s="2" t="s">
        <v>76</v>
      </c>
      <c r="P723" s="2" t="s">
        <v>5384</v>
      </c>
      <c r="R723" s="4"/>
      <c r="S723" s="2">
        <v>144</v>
      </c>
      <c r="T723" s="2" t="s">
        <v>5367</v>
      </c>
      <c r="U723" s="2" t="s">
        <v>5386</v>
      </c>
      <c r="V723" s="2" t="s">
        <v>56</v>
      </c>
      <c r="W723" s="2" t="str">
        <f>VLOOKUP(  G723, Countries!A:H,8,FALSE)</f>
        <v>94279771-0dd8-44b8-955b-275714b1489b</v>
      </c>
      <c r="X723" s="2" t="str">
        <f>VLOOKUP(D723,Entity_types!A:F,6,FALSE)</f>
        <v>0d51a686-652b-478f-9502-50b11abafa54</v>
      </c>
      <c r="Z723" s="4">
        <f t="shared" si="22"/>
        <v>1</v>
      </c>
      <c r="AA723" s="4">
        <f t="shared" si="23"/>
        <v>1</v>
      </c>
    </row>
    <row r="724" spans="1:27" ht="12.75" x14ac:dyDescent="0.2">
      <c r="A724" s="1">
        <v>44346.861029988431</v>
      </c>
      <c r="B724" s="2" t="s">
        <v>5387</v>
      </c>
      <c r="D724" s="2" t="s">
        <v>48</v>
      </c>
      <c r="F724" s="3" t="s">
        <v>5388</v>
      </c>
      <c r="G724" s="4" t="s">
        <v>8147</v>
      </c>
      <c r="H724" s="2" t="s">
        <v>5389</v>
      </c>
      <c r="K724" s="2" t="s">
        <v>5390</v>
      </c>
      <c r="L724" s="2">
        <v>1011037560</v>
      </c>
      <c r="N724" s="2" t="s">
        <v>76</v>
      </c>
      <c r="P724" s="2" t="s">
        <v>5391</v>
      </c>
      <c r="R724" s="4"/>
      <c r="S724" s="2">
        <v>139</v>
      </c>
      <c r="T724" s="2" t="s">
        <v>5371</v>
      </c>
      <c r="U724" s="2" t="s">
        <v>5393</v>
      </c>
      <c r="V724" s="2" t="s">
        <v>56</v>
      </c>
      <c r="W724" s="2" t="str">
        <f>VLOOKUP(  G724, Countries!A:H,8,FALSE)</f>
        <v>94279771-0dd8-44b8-955b-275714b1489b</v>
      </c>
      <c r="X724" s="2" t="str">
        <f>VLOOKUP(D724,Entity_types!A:F,6,FALSE)</f>
        <v>0d51a686-652b-478f-9502-50b11abafa54</v>
      </c>
      <c r="Z724" s="4">
        <f t="shared" si="22"/>
        <v>1</v>
      </c>
      <c r="AA724" s="4">
        <f t="shared" si="23"/>
        <v>1</v>
      </c>
    </row>
    <row r="725" spans="1:27" ht="12.75" x14ac:dyDescent="0.2">
      <c r="A725" s="1">
        <v>44346.861055752313</v>
      </c>
      <c r="B725" s="2" t="s">
        <v>5394</v>
      </c>
      <c r="D725" s="2" t="s">
        <v>48</v>
      </c>
      <c r="F725" s="3" t="s">
        <v>5395</v>
      </c>
      <c r="G725" s="4" t="s">
        <v>8147</v>
      </c>
      <c r="H725" s="2" t="s">
        <v>5396</v>
      </c>
      <c r="K725" s="2" t="s">
        <v>5397</v>
      </c>
      <c r="L725" s="2">
        <v>1011016628</v>
      </c>
      <c r="N725" s="2" t="s">
        <v>76</v>
      </c>
      <c r="P725" s="2" t="s">
        <v>5398</v>
      </c>
      <c r="R725" s="4"/>
      <c r="S725" s="2">
        <v>157</v>
      </c>
      <c r="T725" s="2" t="s">
        <v>5378</v>
      </c>
      <c r="U725" s="2" t="s">
        <v>5400</v>
      </c>
      <c r="V725" s="2" t="s">
        <v>56</v>
      </c>
      <c r="W725" s="2" t="str">
        <f>VLOOKUP(  G725, Countries!A:H,8,FALSE)</f>
        <v>94279771-0dd8-44b8-955b-275714b1489b</v>
      </c>
      <c r="X725" s="2" t="str">
        <f>VLOOKUP(D725,Entity_types!A:F,6,FALSE)</f>
        <v>0d51a686-652b-478f-9502-50b11abafa54</v>
      </c>
      <c r="Z725" s="4">
        <f t="shared" si="22"/>
        <v>1</v>
      </c>
      <c r="AA725" s="4">
        <f t="shared" si="23"/>
        <v>1</v>
      </c>
    </row>
    <row r="726" spans="1:27" ht="12.75" x14ac:dyDescent="0.2">
      <c r="A726" s="1">
        <v>44346.861076909721</v>
      </c>
      <c r="B726" s="2" t="s">
        <v>5401</v>
      </c>
      <c r="D726" s="2" t="s">
        <v>48</v>
      </c>
      <c r="F726" s="3" t="s">
        <v>5402</v>
      </c>
      <c r="G726" s="4" t="s">
        <v>8147</v>
      </c>
      <c r="H726" s="2" t="s">
        <v>5403</v>
      </c>
      <c r="K726" s="2" t="s">
        <v>5404</v>
      </c>
      <c r="L726" s="2">
        <v>21001003470</v>
      </c>
      <c r="N726" s="2" t="s">
        <v>76</v>
      </c>
      <c r="P726" s="2" t="s">
        <v>5405</v>
      </c>
      <c r="R726" s="4"/>
      <c r="S726" s="2">
        <v>160</v>
      </c>
      <c r="T726" s="2" t="s">
        <v>5385</v>
      </c>
      <c r="U726" s="2" t="s">
        <v>5407</v>
      </c>
      <c r="V726" s="2" t="s">
        <v>56</v>
      </c>
      <c r="W726" s="2" t="str">
        <f>VLOOKUP(  G726, Countries!A:H,8,FALSE)</f>
        <v>94279771-0dd8-44b8-955b-275714b1489b</v>
      </c>
      <c r="X726" s="2" t="str">
        <f>VLOOKUP(D726,Entity_types!A:F,6,FALSE)</f>
        <v>0d51a686-652b-478f-9502-50b11abafa54</v>
      </c>
      <c r="Z726" s="4">
        <f t="shared" si="22"/>
        <v>1</v>
      </c>
      <c r="AA726" s="4">
        <f t="shared" si="23"/>
        <v>1</v>
      </c>
    </row>
    <row r="727" spans="1:27" ht="12.75" x14ac:dyDescent="0.2">
      <c r="A727" s="1">
        <v>44346.861100416667</v>
      </c>
      <c r="B727" s="2" t="s">
        <v>5408</v>
      </c>
      <c r="D727" s="2" t="s">
        <v>48</v>
      </c>
      <c r="F727" s="3" t="s">
        <v>5409</v>
      </c>
      <c r="G727" s="4" t="s">
        <v>8147</v>
      </c>
      <c r="H727" s="2" t="s">
        <v>5410</v>
      </c>
      <c r="K727" s="2" t="s">
        <v>5411</v>
      </c>
      <c r="L727" s="2">
        <v>1013021266</v>
      </c>
      <c r="N727" s="2" t="s">
        <v>76</v>
      </c>
      <c r="P727" s="2" t="s">
        <v>5412</v>
      </c>
      <c r="R727" s="4"/>
      <c r="S727" s="2">
        <v>161</v>
      </c>
      <c r="T727" s="2" t="s">
        <v>5392</v>
      </c>
      <c r="U727" s="2" t="s">
        <v>5414</v>
      </c>
      <c r="V727" s="2" t="s">
        <v>56</v>
      </c>
      <c r="W727" s="2" t="str">
        <f>VLOOKUP(  G727, Countries!A:H,8,FALSE)</f>
        <v>94279771-0dd8-44b8-955b-275714b1489b</v>
      </c>
      <c r="X727" s="2" t="str">
        <f>VLOOKUP(D727,Entity_types!A:F,6,FALSE)</f>
        <v>0d51a686-652b-478f-9502-50b11abafa54</v>
      </c>
      <c r="Z727" s="4">
        <f t="shared" si="22"/>
        <v>1</v>
      </c>
      <c r="AA727" s="4">
        <f t="shared" si="23"/>
        <v>1</v>
      </c>
    </row>
    <row r="728" spans="1:27" ht="12.75" x14ac:dyDescent="0.2">
      <c r="A728" s="1">
        <v>44346.861122893519</v>
      </c>
      <c r="B728" s="2" t="s">
        <v>5415</v>
      </c>
      <c r="D728" s="2" t="s">
        <v>48</v>
      </c>
      <c r="F728" s="3" t="s">
        <v>5416</v>
      </c>
      <c r="G728" s="4" t="s">
        <v>8147</v>
      </c>
      <c r="H728" s="2" t="s">
        <v>5417</v>
      </c>
      <c r="K728" s="2" t="s">
        <v>5418</v>
      </c>
      <c r="L728" s="2">
        <v>1092002530</v>
      </c>
      <c r="N728" s="2" t="s">
        <v>76</v>
      </c>
      <c r="P728" s="2" t="s">
        <v>5419</v>
      </c>
      <c r="R728" s="4"/>
      <c r="S728" s="2">
        <v>165</v>
      </c>
      <c r="T728" s="2" t="s">
        <v>5399</v>
      </c>
      <c r="U728" s="2" t="s">
        <v>5421</v>
      </c>
      <c r="V728" s="2" t="s">
        <v>56</v>
      </c>
      <c r="W728" s="2" t="str">
        <f>VLOOKUP(  G728, Countries!A:H,8,FALSE)</f>
        <v>94279771-0dd8-44b8-955b-275714b1489b</v>
      </c>
      <c r="X728" s="2" t="str">
        <f>VLOOKUP(D728,Entity_types!A:F,6,FALSE)</f>
        <v>0d51a686-652b-478f-9502-50b11abafa54</v>
      </c>
      <c r="Z728" s="4">
        <f t="shared" si="22"/>
        <v>1</v>
      </c>
      <c r="AA728" s="4">
        <f t="shared" si="23"/>
        <v>1</v>
      </c>
    </row>
    <row r="729" spans="1:27" ht="12.75" x14ac:dyDescent="0.2">
      <c r="A729" s="1">
        <v>44346.861144467592</v>
      </c>
      <c r="B729" s="2" t="s">
        <v>5422</v>
      </c>
      <c r="D729" s="2" t="s">
        <v>48</v>
      </c>
      <c r="F729" s="3" t="s">
        <v>5423</v>
      </c>
      <c r="G729" s="4" t="s">
        <v>8147</v>
      </c>
      <c r="H729" s="2" t="s">
        <v>5424</v>
      </c>
      <c r="K729" s="2" t="s">
        <v>5425</v>
      </c>
      <c r="L729" s="2">
        <v>1018001184</v>
      </c>
      <c r="N729" s="2" t="s">
        <v>76</v>
      </c>
      <c r="P729" s="2" t="s">
        <v>5426</v>
      </c>
      <c r="R729" s="4"/>
      <c r="S729" s="2">
        <v>167</v>
      </c>
      <c r="T729" s="2" t="s">
        <v>5406</v>
      </c>
      <c r="U729" s="2" t="s">
        <v>5428</v>
      </c>
      <c r="V729" s="2" t="s">
        <v>56</v>
      </c>
      <c r="W729" s="2" t="str">
        <f>VLOOKUP(  G729, Countries!A:H,8,FALSE)</f>
        <v>94279771-0dd8-44b8-955b-275714b1489b</v>
      </c>
      <c r="X729" s="2" t="str">
        <f>VLOOKUP(D729,Entity_types!A:F,6,FALSE)</f>
        <v>0d51a686-652b-478f-9502-50b11abafa54</v>
      </c>
      <c r="Z729" s="4">
        <f t="shared" si="22"/>
        <v>1</v>
      </c>
      <c r="AA729" s="4">
        <f t="shared" si="23"/>
        <v>1</v>
      </c>
    </row>
    <row r="730" spans="1:27" ht="12.75" x14ac:dyDescent="0.2">
      <c r="A730" s="1">
        <v>44346.861168043979</v>
      </c>
      <c r="B730" s="2" t="s">
        <v>5429</v>
      </c>
      <c r="D730" s="2" t="s">
        <v>48</v>
      </c>
      <c r="F730" s="3" t="s">
        <v>5430</v>
      </c>
      <c r="G730" s="4" t="s">
        <v>8147</v>
      </c>
      <c r="H730" s="2" t="s">
        <v>5431</v>
      </c>
      <c r="K730" s="2" t="s">
        <v>5432</v>
      </c>
      <c r="L730" s="2" t="s">
        <v>5433</v>
      </c>
      <c r="N730" s="2" t="s">
        <v>76</v>
      </c>
      <c r="P730" s="2" t="s">
        <v>5434</v>
      </c>
      <c r="R730" s="4"/>
      <c r="T730" s="2" t="s">
        <v>5413</v>
      </c>
      <c r="U730" s="2" t="s">
        <v>5436</v>
      </c>
      <c r="V730" s="2" t="s">
        <v>56</v>
      </c>
      <c r="W730" s="2" t="str">
        <f>VLOOKUP(  G730, Countries!A:H,8,FALSE)</f>
        <v>94279771-0dd8-44b8-955b-275714b1489b</v>
      </c>
      <c r="X730" s="2" t="str">
        <f>VLOOKUP(D730,Entity_types!A:F,6,FALSE)</f>
        <v>0d51a686-652b-478f-9502-50b11abafa54</v>
      </c>
      <c r="Z730" s="4">
        <f t="shared" si="22"/>
        <v>1</v>
      </c>
      <c r="AA730" s="4">
        <f t="shared" si="23"/>
        <v>1</v>
      </c>
    </row>
    <row r="731" spans="1:27" ht="12.75" x14ac:dyDescent="0.2">
      <c r="A731" s="1">
        <v>44346.861189652773</v>
      </c>
      <c r="B731" s="2" t="s">
        <v>5437</v>
      </c>
      <c r="D731" s="2" t="s">
        <v>48</v>
      </c>
      <c r="F731" s="3" t="s">
        <v>5438</v>
      </c>
      <c r="G731" s="4" t="s">
        <v>8147</v>
      </c>
      <c r="H731" s="2" t="s">
        <v>5439</v>
      </c>
      <c r="K731" s="2" t="s">
        <v>5440</v>
      </c>
      <c r="L731" s="2">
        <v>12001000198</v>
      </c>
      <c r="N731" s="2" t="s">
        <v>76</v>
      </c>
      <c r="P731" s="2" t="s">
        <v>5441</v>
      </c>
      <c r="R731" s="4"/>
      <c r="T731" s="2" t="s">
        <v>5420</v>
      </c>
      <c r="U731" s="2" t="s">
        <v>5443</v>
      </c>
      <c r="V731" s="2" t="s">
        <v>56</v>
      </c>
      <c r="W731" s="2" t="str">
        <f>VLOOKUP(  G731, Countries!A:H,8,FALSE)</f>
        <v>94279771-0dd8-44b8-955b-275714b1489b</v>
      </c>
      <c r="X731" s="2" t="str">
        <f>VLOOKUP(D731,Entity_types!A:F,6,FALSE)</f>
        <v>0d51a686-652b-478f-9502-50b11abafa54</v>
      </c>
      <c r="Z731" s="4">
        <f t="shared" si="22"/>
        <v>1</v>
      </c>
      <c r="AA731" s="4">
        <f t="shared" si="23"/>
        <v>1</v>
      </c>
    </row>
    <row r="732" spans="1:27" ht="12.75" x14ac:dyDescent="0.2">
      <c r="A732" s="1">
        <v>44346.861210752315</v>
      </c>
      <c r="B732" s="2" t="s">
        <v>5444</v>
      </c>
      <c r="D732" s="2" t="s">
        <v>48</v>
      </c>
      <c r="F732" s="3" t="s">
        <v>5445</v>
      </c>
      <c r="G732" s="4" t="s">
        <v>8147</v>
      </c>
      <c r="H732" s="2" t="s">
        <v>5446</v>
      </c>
      <c r="K732" s="2" t="s">
        <v>5447</v>
      </c>
      <c r="L732" s="2" t="s">
        <v>5448</v>
      </c>
      <c r="N732" s="2" t="s">
        <v>76</v>
      </c>
      <c r="P732" s="2" t="s">
        <v>5449</v>
      </c>
      <c r="R732" s="4"/>
      <c r="T732" s="2" t="s">
        <v>5427</v>
      </c>
      <c r="U732" s="2" t="s">
        <v>5451</v>
      </c>
      <c r="V732" s="2" t="s">
        <v>56</v>
      </c>
      <c r="W732" s="2" t="str">
        <f>VLOOKUP(  G732, Countries!A:H,8,FALSE)</f>
        <v>94279771-0dd8-44b8-955b-275714b1489b</v>
      </c>
      <c r="X732" s="2" t="str">
        <f>VLOOKUP(D732,Entity_types!A:F,6,FALSE)</f>
        <v>0d51a686-652b-478f-9502-50b11abafa54</v>
      </c>
      <c r="Z732" s="4">
        <f t="shared" si="22"/>
        <v>1</v>
      </c>
      <c r="AA732" s="4">
        <f t="shared" si="23"/>
        <v>1</v>
      </c>
    </row>
    <row r="733" spans="1:27" ht="12.75" x14ac:dyDescent="0.2">
      <c r="A733" s="1">
        <v>44346.861233715274</v>
      </c>
      <c r="B733" s="2" t="s">
        <v>5452</v>
      </c>
      <c r="D733" s="2" t="s">
        <v>48</v>
      </c>
      <c r="F733" s="3" t="s">
        <v>5453</v>
      </c>
      <c r="G733" s="4" t="s">
        <v>8147</v>
      </c>
      <c r="H733" s="2" t="s">
        <v>5454</v>
      </c>
      <c r="K733" s="2" t="s">
        <v>5455</v>
      </c>
      <c r="L733" s="2">
        <v>1024006400</v>
      </c>
      <c r="N733" s="2" t="s">
        <v>76</v>
      </c>
      <c r="P733" s="2" t="s">
        <v>5456</v>
      </c>
      <c r="R733" s="4"/>
      <c r="S733" s="2">
        <v>187</v>
      </c>
      <c r="T733" s="2" t="s">
        <v>5435</v>
      </c>
      <c r="U733" s="2" t="s">
        <v>5458</v>
      </c>
      <c r="V733" s="2" t="s">
        <v>56</v>
      </c>
      <c r="W733" s="2" t="str">
        <f>VLOOKUP(  G733, Countries!A:H,8,FALSE)</f>
        <v>94279771-0dd8-44b8-955b-275714b1489b</v>
      </c>
      <c r="X733" s="2" t="str">
        <f>VLOOKUP(D733,Entity_types!A:F,6,FALSE)</f>
        <v>0d51a686-652b-478f-9502-50b11abafa54</v>
      </c>
      <c r="Z733" s="4">
        <f t="shared" si="22"/>
        <v>1</v>
      </c>
      <c r="AA733" s="4">
        <f t="shared" si="23"/>
        <v>1</v>
      </c>
    </row>
    <row r="734" spans="1:27" ht="12.75" x14ac:dyDescent="0.2">
      <c r="A734" s="1">
        <v>44346.861256192133</v>
      </c>
      <c r="B734" s="2" t="s">
        <v>5459</v>
      </c>
      <c r="D734" s="2" t="s">
        <v>48</v>
      </c>
      <c r="F734" s="3" t="s">
        <v>5460</v>
      </c>
      <c r="G734" s="4" t="s">
        <v>8147</v>
      </c>
      <c r="H734" s="2" t="s">
        <v>5461</v>
      </c>
      <c r="K734" s="2" t="s">
        <v>5462</v>
      </c>
      <c r="L734" s="2">
        <v>1033001889</v>
      </c>
      <c r="N734" s="2" t="s">
        <v>76</v>
      </c>
      <c r="P734" s="2" t="s">
        <v>5463</v>
      </c>
      <c r="R734" s="4"/>
      <c r="S734" s="2">
        <v>190</v>
      </c>
      <c r="T734" s="2" t="s">
        <v>5442</v>
      </c>
      <c r="U734" s="2" t="s">
        <v>5465</v>
      </c>
      <c r="V734" s="2" t="s">
        <v>56</v>
      </c>
      <c r="W734" s="2" t="str">
        <f>VLOOKUP(  G734, Countries!A:H,8,FALSE)</f>
        <v>94279771-0dd8-44b8-955b-275714b1489b</v>
      </c>
      <c r="X734" s="2" t="str">
        <f>VLOOKUP(D734,Entity_types!A:F,6,FALSE)</f>
        <v>0d51a686-652b-478f-9502-50b11abafa54</v>
      </c>
      <c r="Z734" s="4">
        <f t="shared" si="22"/>
        <v>1</v>
      </c>
      <c r="AA734" s="4">
        <f t="shared" si="23"/>
        <v>1</v>
      </c>
    </row>
    <row r="735" spans="1:27" ht="12.75" x14ac:dyDescent="0.2">
      <c r="A735" s="1">
        <v>44346.861276909724</v>
      </c>
      <c r="B735" s="2" t="s">
        <v>5466</v>
      </c>
      <c r="D735" s="2" t="s">
        <v>48</v>
      </c>
      <c r="F735" s="3" t="s">
        <v>5467</v>
      </c>
      <c r="G735" s="4" t="s">
        <v>8147</v>
      </c>
      <c r="H735" s="2" t="s">
        <v>5468</v>
      </c>
      <c r="K735" s="2" t="s">
        <v>5469</v>
      </c>
      <c r="L735" s="2">
        <v>1024036521</v>
      </c>
      <c r="N735" s="2" t="s">
        <v>76</v>
      </c>
      <c r="P735" s="2" t="s">
        <v>5470</v>
      </c>
      <c r="R735" s="4"/>
      <c r="S735" s="2">
        <v>193</v>
      </c>
      <c r="T735" s="2" t="s">
        <v>5450</v>
      </c>
      <c r="U735" s="2" t="s">
        <v>5472</v>
      </c>
      <c r="V735" s="2" t="s">
        <v>56</v>
      </c>
      <c r="W735" s="2" t="str">
        <f>VLOOKUP(  G735, Countries!A:H,8,FALSE)</f>
        <v>94279771-0dd8-44b8-955b-275714b1489b</v>
      </c>
      <c r="X735" s="2" t="str">
        <f>VLOOKUP(D735,Entity_types!A:F,6,FALSE)</f>
        <v>0d51a686-652b-478f-9502-50b11abafa54</v>
      </c>
      <c r="Z735" s="4">
        <f t="shared" si="22"/>
        <v>1</v>
      </c>
      <c r="AA735" s="4">
        <f t="shared" si="23"/>
        <v>1</v>
      </c>
    </row>
    <row r="736" spans="1:27" ht="12.75" x14ac:dyDescent="0.2">
      <c r="A736" s="1">
        <v>44346.861298842588</v>
      </c>
      <c r="B736" s="2" t="s">
        <v>5473</v>
      </c>
      <c r="D736" s="2" t="s">
        <v>48</v>
      </c>
      <c r="F736" s="3" t="s">
        <v>5474</v>
      </c>
      <c r="G736" s="4" t="s">
        <v>8147</v>
      </c>
      <c r="H736" s="2" t="s">
        <v>5475</v>
      </c>
      <c r="K736" s="2" t="s">
        <v>1127</v>
      </c>
      <c r="L736" s="2">
        <v>1024013390</v>
      </c>
      <c r="N736" s="2" t="s">
        <v>76</v>
      </c>
      <c r="P736" s="2" t="s">
        <v>5476</v>
      </c>
      <c r="R736" s="4"/>
      <c r="S736" s="2">
        <v>208</v>
      </c>
      <c r="T736" s="2" t="s">
        <v>5457</v>
      </c>
      <c r="U736" s="2" t="s">
        <v>5478</v>
      </c>
      <c r="V736" s="2" t="s">
        <v>56</v>
      </c>
      <c r="W736" s="2" t="str">
        <f>VLOOKUP(  G736, Countries!A:H,8,FALSE)</f>
        <v>94279771-0dd8-44b8-955b-275714b1489b</v>
      </c>
      <c r="X736" s="2" t="str">
        <f>VLOOKUP(D736,Entity_types!A:F,6,FALSE)</f>
        <v>0d51a686-652b-478f-9502-50b11abafa54</v>
      </c>
      <c r="Z736" s="4">
        <f t="shared" si="22"/>
        <v>1</v>
      </c>
      <c r="AA736" s="4">
        <f t="shared" si="23"/>
        <v>1</v>
      </c>
    </row>
    <row r="737" spans="1:27" ht="12.75" x14ac:dyDescent="0.2">
      <c r="A737" s="1">
        <v>44346.861320081021</v>
      </c>
      <c r="B737" s="2" t="s">
        <v>5355</v>
      </c>
      <c r="D737" s="2" t="s">
        <v>48</v>
      </c>
      <c r="F737" s="3" t="s">
        <v>5479</v>
      </c>
      <c r="G737" s="4" t="s">
        <v>8147</v>
      </c>
      <c r="H737" s="2" t="s">
        <v>5480</v>
      </c>
      <c r="K737" s="2" t="s">
        <v>5481</v>
      </c>
      <c r="L737" s="2">
        <v>1019011345</v>
      </c>
      <c r="N737" s="2" t="s">
        <v>76</v>
      </c>
      <c r="P737" s="2" t="s">
        <v>5482</v>
      </c>
      <c r="R737" s="4"/>
      <c r="S737" s="2">
        <v>218</v>
      </c>
      <c r="T737" s="2" t="s">
        <v>5464</v>
      </c>
      <c r="U737" s="2" t="s">
        <v>5484</v>
      </c>
      <c r="V737" s="2" t="s">
        <v>56</v>
      </c>
      <c r="W737" s="2" t="str">
        <f>VLOOKUP(  G737, Countries!A:H,8,FALSE)</f>
        <v>94279771-0dd8-44b8-955b-275714b1489b</v>
      </c>
      <c r="X737" s="2" t="str">
        <f>VLOOKUP(D737,Entity_types!A:F,6,FALSE)</f>
        <v>0d51a686-652b-478f-9502-50b11abafa54</v>
      </c>
      <c r="Z737" s="4">
        <f t="shared" si="22"/>
        <v>1</v>
      </c>
      <c r="AA737" s="4">
        <f t="shared" si="23"/>
        <v>2</v>
      </c>
    </row>
    <row r="738" spans="1:27" ht="12.75" x14ac:dyDescent="0.2">
      <c r="A738" s="1">
        <v>44346.861343923607</v>
      </c>
      <c r="B738" s="2" t="s">
        <v>5485</v>
      </c>
      <c r="D738" s="2" t="s">
        <v>48</v>
      </c>
      <c r="F738" s="3" t="s">
        <v>5486</v>
      </c>
      <c r="G738" s="4" t="s">
        <v>8147</v>
      </c>
      <c r="H738" s="2" t="s">
        <v>5487</v>
      </c>
      <c r="K738" s="2" t="s">
        <v>5488</v>
      </c>
      <c r="L738" s="2" t="s">
        <v>5489</v>
      </c>
      <c r="N738" s="2" t="s">
        <v>76</v>
      </c>
      <c r="P738" s="2" t="s">
        <v>5490</v>
      </c>
      <c r="R738" s="4"/>
      <c r="S738" s="2">
        <v>219</v>
      </c>
      <c r="T738" s="2" t="s">
        <v>5471</v>
      </c>
      <c r="U738" s="2" t="s">
        <v>5492</v>
      </c>
      <c r="V738" s="2" t="s">
        <v>56</v>
      </c>
      <c r="W738" s="2" t="str">
        <f>VLOOKUP(  G738, Countries!A:H,8,FALSE)</f>
        <v>94279771-0dd8-44b8-955b-275714b1489b</v>
      </c>
      <c r="X738" s="2" t="str">
        <f>VLOOKUP(D738,Entity_types!A:F,6,FALSE)</f>
        <v>0d51a686-652b-478f-9502-50b11abafa54</v>
      </c>
      <c r="Z738" s="4">
        <f t="shared" si="22"/>
        <v>1</v>
      </c>
      <c r="AA738" s="4">
        <f t="shared" si="23"/>
        <v>2</v>
      </c>
    </row>
    <row r="739" spans="1:27" ht="12.75" x14ac:dyDescent="0.2">
      <c r="A739" s="1">
        <v>44346.86136440972</v>
      </c>
      <c r="B739" s="2" t="s">
        <v>5493</v>
      </c>
      <c r="D739" s="2" t="s">
        <v>48</v>
      </c>
      <c r="F739" s="3" t="s">
        <v>5494</v>
      </c>
      <c r="G739" s="4" t="s">
        <v>8147</v>
      </c>
      <c r="H739" s="2" t="s">
        <v>5495</v>
      </c>
      <c r="K739" s="2" t="s">
        <v>1978</v>
      </c>
      <c r="L739" s="2">
        <v>1010004232</v>
      </c>
      <c r="N739" s="2" t="s">
        <v>76</v>
      </c>
      <c r="P739" s="2" t="s">
        <v>5496</v>
      </c>
      <c r="R739" s="4"/>
      <c r="S739" s="2">
        <v>225</v>
      </c>
      <c r="T739" s="2" t="s">
        <v>5477</v>
      </c>
      <c r="U739" s="2" t="s">
        <v>5498</v>
      </c>
      <c r="V739" s="2" t="s">
        <v>56</v>
      </c>
      <c r="W739" s="2" t="str">
        <f>VLOOKUP(  G739, Countries!A:H,8,FALSE)</f>
        <v>94279771-0dd8-44b8-955b-275714b1489b</v>
      </c>
      <c r="X739" s="2" t="str">
        <f>VLOOKUP(D739,Entity_types!A:F,6,FALSE)</f>
        <v>0d51a686-652b-478f-9502-50b11abafa54</v>
      </c>
      <c r="Z739" s="4">
        <f t="shared" si="22"/>
        <v>1</v>
      </c>
      <c r="AA739" s="4">
        <f t="shared" si="23"/>
        <v>1</v>
      </c>
    </row>
    <row r="740" spans="1:27" ht="12.75" x14ac:dyDescent="0.2">
      <c r="A740" s="1">
        <v>44346.861387766199</v>
      </c>
      <c r="B740" s="2" t="s">
        <v>5499</v>
      </c>
      <c r="D740" s="2" t="s">
        <v>48</v>
      </c>
      <c r="F740" s="3" t="s">
        <v>5500</v>
      </c>
      <c r="G740" s="4" t="s">
        <v>8147</v>
      </c>
      <c r="H740" s="2" t="s">
        <v>5501</v>
      </c>
      <c r="K740" s="2" t="s">
        <v>5502</v>
      </c>
      <c r="L740" s="2">
        <v>61006016627</v>
      </c>
      <c r="N740" s="2" t="s">
        <v>76</v>
      </c>
      <c r="P740" s="2" t="s">
        <v>5503</v>
      </c>
      <c r="R740" s="4"/>
      <c r="S740" s="2">
        <v>224</v>
      </c>
      <c r="T740" s="2" t="s">
        <v>5483</v>
      </c>
      <c r="U740" s="2" t="s">
        <v>5505</v>
      </c>
      <c r="V740" s="2" t="s">
        <v>56</v>
      </c>
      <c r="W740" s="2" t="str">
        <f>VLOOKUP(  G740, Countries!A:H,8,FALSE)</f>
        <v>94279771-0dd8-44b8-955b-275714b1489b</v>
      </c>
      <c r="X740" s="2" t="str">
        <f>VLOOKUP(D740,Entity_types!A:F,6,FALSE)</f>
        <v>0d51a686-652b-478f-9502-50b11abafa54</v>
      </c>
      <c r="Z740" s="4">
        <f t="shared" si="22"/>
        <v>1</v>
      </c>
      <c r="AA740" s="4">
        <f t="shared" si="23"/>
        <v>1</v>
      </c>
    </row>
    <row r="741" spans="1:27" ht="12.75" x14ac:dyDescent="0.2">
      <c r="A741" s="1">
        <v>44346.861406365744</v>
      </c>
      <c r="B741" s="2" t="s">
        <v>5506</v>
      </c>
      <c r="D741" s="2" t="s">
        <v>48</v>
      </c>
      <c r="F741" s="3" t="s">
        <v>5507</v>
      </c>
      <c r="G741" s="4" t="s">
        <v>8147</v>
      </c>
      <c r="H741" s="2" t="s">
        <v>5508</v>
      </c>
      <c r="K741" s="2" t="s">
        <v>5509</v>
      </c>
      <c r="L741" s="2">
        <v>1002004049</v>
      </c>
      <c r="N741" s="2" t="s">
        <v>76</v>
      </c>
      <c r="P741" s="2" t="s">
        <v>5510</v>
      </c>
      <c r="R741" s="4"/>
      <c r="S741" s="2">
        <v>227</v>
      </c>
      <c r="T741" s="2" t="s">
        <v>5491</v>
      </c>
      <c r="U741" s="2" t="s">
        <v>5512</v>
      </c>
      <c r="V741" s="2" t="s">
        <v>56</v>
      </c>
      <c r="W741" s="2" t="str">
        <f>VLOOKUP(  G741, Countries!A:H,8,FALSE)</f>
        <v>94279771-0dd8-44b8-955b-275714b1489b</v>
      </c>
      <c r="X741" s="2" t="str">
        <f>VLOOKUP(D741,Entity_types!A:F,6,FALSE)</f>
        <v>0d51a686-652b-478f-9502-50b11abafa54</v>
      </c>
      <c r="Z741" s="4">
        <f t="shared" si="22"/>
        <v>1</v>
      </c>
      <c r="AA741" s="4">
        <f t="shared" si="23"/>
        <v>1</v>
      </c>
    </row>
    <row r="742" spans="1:27" ht="12.75" x14ac:dyDescent="0.2">
      <c r="A742" s="1">
        <v>44346.861430671299</v>
      </c>
      <c r="B742" s="2" t="s">
        <v>5513</v>
      </c>
      <c r="D742" s="2" t="s">
        <v>48</v>
      </c>
      <c r="F742" s="3" t="s">
        <v>5514</v>
      </c>
      <c r="G742" s="4" t="s">
        <v>8147</v>
      </c>
      <c r="H742" s="2" t="s">
        <v>5515</v>
      </c>
      <c r="K742" s="2" t="s">
        <v>5516</v>
      </c>
      <c r="L742" s="2">
        <v>62001020421</v>
      </c>
      <c r="N742" s="2" t="s">
        <v>76</v>
      </c>
      <c r="P742" s="2" t="s">
        <v>5517</v>
      </c>
      <c r="R742" s="4"/>
      <c r="S742" s="2">
        <v>206</v>
      </c>
      <c r="T742" s="2" t="s">
        <v>5497</v>
      </c>
      <c r="U742" s="2" t="s">
        <v>5519</v>
      </c>
      <c r="V742" s="2" t="s">
        <v>56</v>
      </c>
      <c r="W742" s="2" t="str">
        <f>VLOOKUP(  G742, Countries!A:H,8,FALSE)</f>
        <v>94279771-0dd8-44b8-955b-275714b1489b</v>
      </c>
      <c r="X742" s="2" t="str">
        <f>VLOOKUP(D742,Entity_types!A:F,6,FALSE)</f>
        <v>0d51a686-652b-478f-9502-50b11abafa54</v>
      </c>
      <c r="Z742" s="4">
        <f t="shared" si="22"/>
        <v>1</v>
      </c>
      <c r="AA742" s="4">
        <f t="shared" si="23"/>
        <v>1</v>
      </c>
    </row>
    <row r="743" spans="1:27" ht="12.75" x14ac:dyDescent="0.2">
      <c r="A743" s="1">
        <v>44346.861452037032</v>
      </c>
      <c r="B743" s="2" t="s">
        <v>5520</v>
      </c>
      <c r="D743" s="2" t="s">
        <v>48</v>
      </c>
      <c r="F743" s="3" t="s">
        <v>5521</v>
      </c>
      <c r="G743" s="4" t="s">
        <v>8147</v>
      </c>
      <c r="H743" s="2" t="s">
        <v>5522</v>
      </c>
      <c r="K743" s="2" t="s">
        <v>5523</v>
      </c>
      <c r="L743" s="2">
        <v>1019059500</v>
      </c>
      <c r="N743" s="2" t="s">
        <v>76</v>
      </c>
      <c r="P743" s="2" t="s">
        <v>5524</v>
      </c>
      <c r="R743" s="4"/>
      <c r="S743" s="2">
        <v>230</v>
      </c>
      <c r="T743" s="2" t="s">
        <v>5504</v>
      </c>
      <c r="U743" s="2" t="s">
        <v>5526</v>
      </c>
      <c r="V743" s="2" t="s">
        <v>56</v>
      </c>
      <c r="W743" s="2" t="str">
        <f>VLOOKUP(  G743, Countries!A:H,8,FALSE)</f>
        <v>94279771-0dd8-44b8-955b-275714b1489b</v>
      </c>
      <c r="X743" s="2" t="str">
        <f>VLOOKUP(D743,Entity_types!A:F,6,FALSE)</f>
        <v>0d51a686-652b-478f-9502-50b11abafa54</v>
      </c>
      <c r="Z743" s="4">
        <f t="shared" si="22"/>
        <v>1</v>
      </c>
      <c r="AA743" s="4">
        <f t="shared" si="23"/>
        <v>1</v>
      </c>
    </row>
    <row r="744" spans="1:27" ht="12.75" x14ac:dyDescent="0.2">
      <c r="A744" s="1">
        <v>44346.861473541663</v>
      </c>
      <c r="B744" s="2" t="s">
        <v>5527</v>
      </c>
      <c r="D744" s="2" t="s">
        <v>48</v>
      </c>
      <c r="F744" s="3" t="s">
        <v>5528</v>
      </c>
      <c r="G744" s="4" t="s">
        <v>8147</v>
      </c>
      <c r="H744" s="2" t="s">
        <v>5529</v>
      </c>
      <c r="K744" s="2" t="s">
        <v>5530</v>
      </c>
      <c r="L744" s="2">
        <v>1023001340</v>
      </c>
      <c r="N744" s="2" t="s">
        <v>76</v>
      </c>
      <c r="P744" s="2" t="s">
        <v>5531</v>
      </c>
      <c r="R744" s="4"/>
      <c r="T744" s="2" t="s">
        <v>5511</v>
      </c>
      <c r="U744" s="2" t="s">
        <v>5533</v>
      </c>
      <c r="V744" s="2" t="s">
        <v>56</v>
      </c>
      <c r="W744" s="2" t="str">
        <f>VLOOKUP(  G744, Countries!A:H,8,FALSE)</f>
        <v>94279771-0dd8-44b8-955b-275714b1489b</v>
      </c>
      <c r="X744" s="2" t="str">
        <f>VLOOKUP(D744,Entity_types!A:F,6,FALSE)</f>
        <v>0d51a686-652b-478f-9502-50b11abafa54</v>
      </c>
      <c r="Z744" s="4">
        <f t="shared" si="22"/>
        <v>1</v>
      </c>
      <c r="AA744" s="4">
        <f t="shared" si="23"/>
        <v>1</v>
      </c>
    </row>
    <row r="745" spans="1:27" ht="12.75" x14ac:dyDescent="0.2">
      <c r="A745" s="1">
        <v>44346.861492604163</v>
      </c>
      <c r="B745" s="2" t="s">
        <v>5534</v>
      </c>
      <c r="D745" s="2" t="s">
        <v>48</v>
      </c>
      <c r="F745" s="3" t="s">
        <v>5535</v>
      </c>
      <c r="G745" s="4" t="s">
        <v>8147</v>
      </c>
      <c r="H745" s="2" t="s">
        <v>5536</v>
      </c>
      <c r="K745" s="2" t="s">
        <v>5537</v>
      </c>
      <c r="L745" s="2" t="s">
        <v>5538</v>
      </c>
      <c r="N745" s="2" t="s">
        <v>76</v>
      </c>
      <c r="P745" s="2" t="s">
        <v>5539</v>
      </c>
      <c r="R745" s="4"/>
      <c r="S745" s="2">
        <v>233</v>
      </c>
      <c r="T745" s="2" t="s">
        <v>5518</v>
      </c>
      <c r="U745" s="2" t="s">
        <v>5541</v>
      </c>
      <c r="V745" s="2" t="s">
        <v>56</v>
      </c>
      <c r="W745" s="2" t="str">
        <f>VLOOKUP(  G745, Countries!A:H,8,FALSE)</f>
        <v>94279771-0dd8-44b8-955b-275714b1489b</v>
      </c>
      <c r="X745" s="2" t="str">
        <f>VLOOKUP(D745,Entity_types!A:F,6,FALSE)</f>
        <v>0d51a686-652b-478f-9502-50b11abafa54</v>
      </c>
      <c r="Z745" s="4">
        <f t="shared" si="22"/>
        <v>1</v>
      </c>
      <c r="AA745" s="4">
        <f t="shared" si="23"/>
        <v>1</v>
      </c>
    </row>
    <row r="746" spans="1:27" ht="12.75" x14ac:dyDescent="0.2">
      <c r="A746" s="1">
        <v>44346.861513043987</v>
      </c>
      <c r="B746" s="2" t="s">
        <v>5542</v>
      </c>
      <c r="D746" s="2" t="s">
        <v>48</v>
      </c>
      <c r="F746" s="3" t="s">
        <v>5543</v>
      </c>
      <c r="G746" s="4" t="s">
        <v>8147</v>
      </c>
      <c r="H746" s="2" t="s">
        <v>5544</v>
      </c>
      <c r="K746" s="2" t="s">
        <v>5545</v>
      </c>
      <c r="L746" s="2">
        <v>1010013087</v>
      </c>
      <c r="N746" s="2" t="s">
        <v>76</v>
      </c>
      <c r="P746" s="2" t="s">
        <v>5546</v>
      </c>
      <c r="R746" s="4"/>
      <c r="S746" s="2">
        <v>223</v>
      </c>
      <c r="T746" s="2" t="s">
        <v>5525</v>
      </c>
      <c r="U746" s="2" t="s">
        <v>5548</v>
      </c>
      <c r="V746" s="2" t="s">
        <v>56</v>
      </c>
      <c r="W746" s="2" t="str">
        <f>VLOOKUP(  G746, Countries!A:H,8,FALSE)</f>
        <v>94279771-0dd8-44b8-955b-275714b1489b</v>
      </c>
      <c r="X746" s="2" t="str">
        <f>VLOOKUP(D746,Entity_types!A:F,6,FALSE)</f>
        <v>0d51a686-652b-478f-9502-50b11abafa54</v>
      </c>
      <c r="Z746" s="4">
        <f t="shared" si="22"/>
        <v>1</v>
      </c>
      <c r="AA746" s="4">
        <f t="shared" si="23"/>
        <v>1</v>
      </c>
    </row>
    <row r="747" spans="1:27" ht="12.75" x14ac:dyDescent="0.2">
      <c r="A747" s="1">
        <v>44346.861534166666</v>
      </c>
      <c r="B747" s="2" t="s">
        <v>5549</v>
      </c>
      <c r="D747" s="2" t="s">
        <v>48</v>
      </c>
      <c r="F747" s="3" t="s">
        <v>5550</v>
      </c>
      <c r="G747" s="4" t="s">
        <v>8147</v>
      </c>
      <c r="H747" s="2" t="s">
        <v>5551</v>
      </c>
      <c r="K747" s="2" t="s">
        <v>5552</v>
      </c>
      <c r="L747" s="2">
        <v>59001008283</v>
      </c>
      <c r="N747" s="2" t="s">
        <v>76</v>
      </c>
      <c r="P747" s="2" t="s">
        <v>5553</v>
      </c>
      <c r="R747" s="4"/>
      <c r="S747" s="2">
        <v>237</v>
      </c>
      <c r="T747" s="2" t="s">
        <v>5532</v>
      </c>
      <c r="U747" s="2" t="s">
        <v>5555</v>
      </c>
      <c r="V747" s="2" t="s">
        <v>56</v>
      </c>
      <c r="W747" s="2" t="str">
        <f>VLOOKUP(  G747, Countries!A:H,8,FALSE)</f>
        <v>94279771-0dd8-44b8-955b-275714b1489b</v>
      </c>
      <c r="X747" s="2" t="str">
        <f>VLOOKUP(D747,Entity_types!A:F,6,FALSE)</f>
        <v>0d51a686-652b-478f-9502-50b11abafa54</v>
      </c>
      <c r="Z747" s="4">
        <f t="shared" si="22"/>
        <v>1</v>
      </c>
      <c r="AA747" s="4">
        <f t="shared" si="23"/>
        <v>1</v>
      </c>
    </row>
    <row r="748" spans="1:27" ht="12.75" x14ac:dyDescent="0.2">
      <c r="A748" s="1">
        <v>44346.861554699077</v>
      </c>
      <c r="B748" s="2" t="s">
        <v>5556</v>
      </c>
      <c r="D748" s="2" t="s">
        <v>48</v>
      </c>
      <c r="F748" s="3" t="s">
        <v>5557</v>
      </c>
      <c r="G748" s="4" t="s">
        <v>8147</v>
      </c>
      <c r="H748" s="2" t="s">
        <v>5558</v>
      </c>
      <c r="K748" s="2" t="s">
        <v>5559</v>
      </c>
      <c r="L748" s="2">
        <v>62006027313</v>
      </c>
      <c r="N748" s="2" t="s">
        <v>76</v>
      </c>
      <c r="P748" s="2" t="s">
        <v>5560</v>
      </c>
      <c r="R748" s="4"/>
      <c r="S748" s="2">
        <v>238</v>
      </c>
      <c r="T748" s="2" t="s">
        <v>5540</v>
      </c>
      <c r="U748" s="2" t="s">
        <v>5562</v>
      </c>
      <c r="V748" s="2" t="s">
        <v>56</v>
      </c>
      <c r="W748" s="2" t="str">
        <f>VLOOKUP(  G748, Countries!A:H,8,FALSE)</f>
        <v>94279771-0dd8-44b8-955b-275714b1489b</v>
      </c>
      <c r="X748" s="2" t="str">
        <f>VLOOKUP(D748,Entity_types!A:F,6,FALSE)</f>
        <v>0d51a686-652b-478f-9502-50b11abafa54</v>
      </c>
      <c r="Z748" s="4">
        <f t="shared" si="22"/>
        <v>1</v>
      </c>
      <c r="AA748" s="4">
        <f t="shared" si="23"/>
        <v>1</v>
      </c>
    </row>
    <row r="749" spans="1:27" ht="12.75" x14ac:dyDescent="0.2">
      <c r="A749" s="1">
        <v>44346.861575300922</v>
      </c>
      <c r="B749" s="2" t="s">
        <v>5563</v>
      </c>
      <c r="D749" s="2" t="s">
        <v>48</v>
      </c>
      <c r="F749" s="3" t="s">
        <v>5564</v>
      </c>
      <c r="G749" s="4" t="s">
        <v>8147</v>
      </c>
      <c r="H749" s="2" t="s">
        <v>5565</v>
      </c>
      <c r="K749" s="2" t="s">
        <v>5566</v>
      </c>
      <c r="L749" s="2" t="s">
        <v>5567</v>
      </c>
      <c r="N749" s="2" t="s">
        <v>76</v>
      </c>
      <c r="P749" s="2" t="s">
        <v>5568</v>
      </c>
      <c r="R749" s="4"/>
      <c r="S749" s="2">
        <v>221</v>
      </c>
      <c r="T749" s="2" t="s">
        <v>5547</v>
      </c>
      <c r="U749" s="2" t="s">
        <v>5570</v>
      </c>
      <c r="V749" s="2" t="s">
        <v>56</v>
      </c>
      <c r="W749" s="2" t="str">
        <f>VLOOKUP(  G749, Countries!A:H,8,FALSE)</f>
        <v>94279771-0dd8-44b8-955b-275714b1489b</v>
      </c>
      <c r="X749" s="2" t="str">
        <f>VLOOKUP(D749,Entity_types!A:F,6,FALSE)</f>
        <v>0d51a686-652b-478f-9502-50b11abafa54</v>
      </c>
      <c r="Z749" s="4">
        <f t="shared" si="22"/>
        <v>1</v>
      </c>
      <c r="AA749" s="4">
        <f t="shared" si="23"/>
        <v>1</v>
      </c>
    </row>
    <row r="750" spans="1:27" ht="12.75" x14ac:dyDescent="0.2">
      <c r="A750" s="1">
        <v>44346.861596990741</v>
      </c>
      <c r="B750" s="2" t="s">
        <v>5571</v>
      </c>
      <c r="D750" s="2" t="s">
        <v>48</v>
      </c>
      <c r="F750" s="3" t="s">
        <v>5572</v>
      </c>
      <c r="G750" s="4" t="s">
        <v>8147</v>
      </c>
      <c r="H750" s="2" t="s">
        <v>5573</v>
      </c>
      <c r="K750" s="2" t="s">
        <v>5574</v>
      </c>
      <c r="L750" s="2" t="s">
        <v>5575</v>
      </c>
      <c r="N750" s="2" t="s">
        <v>76</v>
      </c>
      <c r="P750" s="2" t="s">
        <v>5576</v>
      </c>
      <c r="R750" s="4"/>
      <c r="S750" s="2">
        <v>239</v>
      </c>
      <c r="T750" s="2" t="s">
        <v>5554</v>
      </c>
      <c r="U750" s="2" t="s">
        <v>5578</v>
      </c>
      <c r="V750" s="2" t="s">
        <v>56</v>
      </c>
      <c r="W750" s="2" t="str">
        <f>VLOOKUP(  G750, Countries!A:H,8,FALSE)</f>
        <v>94279771-0dd8-44b8-955b-275714b1489b</v>
      </c>
      <c r="X750" s="2" t="str">
        <f>VLOOKUP(D750,Entity_types!A:F,6,FALSE)</f>
        <v>0d51a686-652b-478f-9502-50b11abafa54</v>
      </c>
      <c r="Z750" s="4">
        <f t="shared" si="22"/>
        <v>1</v>
      </c>
      <c r="AA750" s="4">
        <f t="shared" si="23"/>
        <v>1</v>
      </c>
    </row>
    <row r="751" spans="1:27" ht="12.75" x14ac:dyDescent="0.2">
      <c r="A751" s="1">
        <v>44346.861616087961</v>
      </c>
      <c r="B751" s="2" t="s">
        <v>5579</v>
      </c>
      <c r="D751" s="2" t="s">
        <v>48</v>
      </c>
      <c r="F751" s="3" t="s">
        <v>5580</v>
      </c>
      <c r="G751" s="4" t="s">
        <v>8147</v>
      </c>
      <c r="H751" s="2" t="s">
        <v>5581</v>
      </c>
      <c r="K751" s="2" t="s">
        <v>5582</v>
      </c>
      <c r="L751" s="2" t="s">
        <v>5583</v>
      </c>
      <c r="N751" s="2" t="s">
        <v>76</v>
      </c>
      <c r="P751" s="2" t="s">
        <v>5584</v>
      </c>
      <c r="R751" s="4"/>
      <c r="T751" s="2" t="s">
        <v>5561</v>
      </c>
      <c r="U751" s="2" t="s">
        <v>5586</v>
      </c>
      <c r="V751" s="2" t="s">
        <v>56</v>
      </c>
      <c r="W751" s="2" t="str">
        <f>VLOOKUP(  G751, Countries!A:H,8,FALSE)</f>
        <v>94279771-0dd8-44b8-955b-275714b1489b</v>
      </c>
      <c r="X751" s="2" t="str">
        <f>VLOOKUP(D751,Entity_types!A:F,6,FALSE)</f>
        <v>0d51a686-652b-478f-9502-50b11abafa54</v>
      </c>
      <c r="Z751" s="4">
        <f t="shared" si="22"/>
        <v>1</v>
      </c>
      <c r="AA751" s="4">
        <f t="shared" si="23"/>
        <v>1</v>
      </c>
    </row>
    <row r="752" spans="1:27" ht="12.75" x14ac:dyDescent="0.2">
      <c r="A752" s="1">
        <v>44346.861636122689</v>
      </c>
      <c r="B752" s="2" t="s">
        <v>5587</v>
      </c>
      <c r="D752" s="2" t="s">
        <v>48</v>
      </c>
      <c r="F752" s="3" t="s">
        <v>5588</v>
      </c>
      <c r="G752" s="4" t="s">
        <v>8147</v>
      </c>
      <c r="H752" s="2" t="s">
        <v>5589</v>
      </c>
      <c r="K752" s="2" t="s">
        <v>5590</v>
      </c>
      <c r="L752" s="2">
        <v>1011054613</v>
      </c>
      <c r="N752" s="2" t="s">
        <v>76</v>
      </c>
      <c r="P752" s="2" t="s">
        <v>5591</v>
      </c>
      <c r="R752" s="4"/>
      <c r="S752" s="2">
        <v>251</v>
      </c>
      <c r="T752" s="2" t="s">
        <v>5569</v>
      </c>
      <c r="U752" s="2" t="s">
        <v>5593</v>
      </c>
      <c r="V752" s="2" t="s">
        <v>56</v>
      </c>
      <c r="W752" s="2" t="str">
        <f>VLOOKUP(  G752, Countries!A:H,8,FALSE)</f>
        <v>94279771-0dd8-44b8-955b-275714b1489b</v>
      </c>
      <c r="X752" s="2" t="str">
        <f>VLOOKUP(D752,Entity_types!A:F,6,FALSE)</f>
        <v>0d51a686-652b-478f-9502-50b11abafa54</v>
      </c>
      <c r="Z752" s="4">
        <f t="shared" si="22"/>
        <v>1</v>
      </c>
      <c r="AA752" s="4">
        <f t="shared" si="23"/>
        <v>3</v>
      </c>
    </row>
    <row r="753" spans="1:27" ht="12.75" x14ac:dyDescent="0.2">
      <c r="A753" s="1">
        <v>44346.86165604167</v>
      </c>
      <c r="B753" s="2" t="s">
        <v>5594</v>
      </c>
      <c r="D753" s="2" t="s">
        <v>48</v>
      </c>
      <c r="F753" s="3" t="s">
        <v>5595</v>
      </c>
      <c r="G753" s="4" t="s">
        <v>8147</v>
      </c>
      <c r="H753" s="2" t="s">
        <v>5596</v>
      </c>
      <c r="K753" s="2" t="s">
        <v>5597</v>
      </c>
      <c r="L753" s="2" t="s">
        <v>5598</v>
      </c>
      <c r="N753" s="2" t="s">
        <v>76</v>
      </c>
      <c r="P753" s="2" t="s">
        <v>5599</v>
      </c>
      <c r="R753" s="4"/>
      <c r="S753" s="2">
        <v>254</v>
      </c>
      <c r="T753" s="2" t="s">
        <v>5577</v>
      </c>
      <c r="U753" s="2" t="s">
        <v>5601</v>
      </c>
      <c r="V753" s="2" t="s">
        <v>56</v>
      </c>
      <c r="W753" s="2" t="str">
        <f>VLOOKUP(  G753, Countries!A:H,8,FALSE)</f>
        <v>94279771-0dd8-44b8-955b-275714b1489b</v>
      </c>
      <c r="X753" s="2" t="str">
        <f>VLOOKUP(D753,Entity_types!A:F,6,FALSE)</f>
        <v>0d51a686-652b-478f-9502-50b11abafa54</v>
      </c>
      <c r="Z753" s="4">
        <f t="shared" si="22"/>
        <v>1</v>
      </c>
      <c r="AA753" s="4">
        <f t="shared" si="23"/>
        <v>2</v>
      </c>
    </row>
    <row r="754" spans="1:27" ht="12.75" x14ac:dyDescent="0.2">
      <c r="A754" s="1">
        <v>44346.861676168977</v>
      </c>
      <c r="B754" s="2" t="s">
        <v>5602</v>
      </c>
      <c r="D754" s="2" t="s">
        <v>48</v>
      </c>
      <c r="F754" s="3" t="s">
        <v>5603</v>
      </c>
      <c r="G754" s="4" t="s">
        <v>8147</v>
      </c>
      <c r="H754" s="2" t="s">
        <v>5604</v>
      </c>
      <c r="K754" s="2" t="s">
        <v>5605</v>
      </c>
      <c r="L754" s="2" t="s">
        <v>5606</v>
      </c>
      <c r="N754" s="2" t="s">
        <v>76</v>
      </c>
      <c r="P754" s="2" t="s">
        <v>5607</v>
      </c>
      <c r="R754" s="4"/>
      <c r="S754" s="2">
        <v>258</v>
      </c>
      <c r="T754" s="2" t="s">
        <v>5585</v>
      </c>
      <c r="U754" s="2" t="s">
        <v>5609</v>
      </c>
      <c r="V754" s="2" t="s">
        <v>56</v>
      </c>
      <c r="W754" s="2" t="str">
        <f>VLOOKUP(  G754, Countries!A:H,8,FALSE)</f>
        <v>94279771-0dd8-44b8-955b-275714b1489b</v>
      </c>
      <c r="X754" s="2" t="str">
        <f>VLOOKUP(D754,Entity_types!A:F,6,FALSE)</f>
        <v>0d51a686-652b-478f-9502-50b11abafa54</v>
      </c>
      <c r="Z754" s="4">
        <f t="shared" si="22"/>
        <v>1</v>
      </c>
      <c r="AA754" s="4">
        <f t="shared" si="23"/>
        <v>1</v>
      </c>
    </row>
    <row r="755" spans="1:27" ht="12.75" x14ac:dyDescent="0.2">
      <c r="A755" s="1">
        <v>44346.86169690972</v>
      </c>
      <c r="B755" s="2" t="s">
        <v>5610</v>
      </c>
      <c r="D755" s="2" t="s">
        <v>48</v>
      </c>
      <c r="F755" s="3" t="s">
        <v>5611</v>
      </c>
      <c r="G755" s="4" t="s">
        <v>8147</v>
      </c>
      <c r="H755" s="2" t="s">
        <v>5612</v>
      </c>
      <c r="K755" s="2" t="s">
        <v>5613</v>
      </c>
      <c r="L755" s="2">
        <v>54001044321</v>
      </c>
      <c r="N755" s="2" t="s">
        <v>76</v>
      </c>
      <c r="P755" s="2" t="s">
        <v>5614</v>
      </c>
      <c r="R755" s="4"/>
      <c r="S755" s="2">
        <v>264</v>
      </c>
      <c r="T755" s="2" t="s">
        <v>5592</v>
      </c>
      <c r="U755" s="2" t="s">
        <v>5616</v>
      </c>
      <c r="V755" s="2" t="s">
        <v>56</v>
      </c>
      <c r="W755" s="2" t="str">
        <f>VLOOKUP(  G755, Countries!A:H,8,FALSE)</f>
        <v>94279771-0dd8-44b8-955b-275714b1489b</v>
      </c>
      <c r="X755" s="2" t="str">
        <f>VLOOKUP(D755,Entity_types!A:F,6,FALSE)</f>
        <v>0d51a686-652b-478f-9502-50b11abafa54</v>
      </c>
      <c r="Z755" s="4">
        <f t="shared" si="22"/>
        <v>1</v>
      </c>
      <c r="AA755" s="4">
        <f t="shared" si="23"/>
        <v>1</v>
      </c>
    </row>
    <row r="756" spans="1:27" ht="12.75" x14ac:dyDescent="0.2">
      <c r="A756" s="1">
        <v>44346.861720231478</v>
      </c>
      <c r="B756" s="2" t="s">
        <v>5617</v>
      </c>
      <c r="D756" s="2" t="s">
        <v>48</v>
      </c>
      <c r="F756" s="3" t="s">
        <v>5618</v>
      </c>
      <c r="G756" s="4" t="s">
        <v>8147</v>
      </c>
      <c r="H756" s="2" t="s">
        <v>5619</v>
      </c>
      <c r="K756" s="2" t="s">
        <v>5620</v>
      </c>
      <c r="L756" s="2">
        <v>1019009818</v>
      </c>
      <c r="N756" s="2" t="s">
        <v>76</v>
      </c>
      <c r="P756" s="2" t="s">
        <v>5621</v>
      </c>
      <c r="R756" s="4"/>
      <c r="S756" s="2">
        <v>272</v>
      </c>
      <c r="T756" s="2" t="s">
        <v>5600</v>
      </c>
      <c r="U756" s="2" t="s">
        <v>5623</v>
      </c>
      <c r="V756" s="2" t="s">
        <v>56</v>
      </c>
      <c r="W756" s="2" t="str">
        <f>VLOOKUP(  G756, Countries!A:H,8,FALSE)</f>
        <v>94279771-0dd8-44b8-955b-275714b1489b</v>
      </c>
      <c r="X756" s="2" t="str">
        <f>VLOOKUP(D756,Entity_types!A:F,6,FALSE)</f>
        <v>0d51a686-652b-478f-9502-50b11abafa54</v>
      </c>
      <c r="Z756" s="4">
        <f t="shared" si="22"/>
        <v>1</v>
      </c>
      <c r="AA756" s="4">
        <f t="shared" si="23"/>
        <v>1</v>
      </c>
    </row>
    <row r="757" spans="1:27" ht="12.75" x14ac:dyDescent="0.2">
      <c r="A757" s="1">
        <v>44346.861743738424</v>
      </c>
      <c r="B757" s="2" t="s">
        <v>5624</v>
      </c>
      <c r="D757" s="2" t="s">
        <v>48</v>
      </c>
      <c r="F757" s="3" t="s">
        <v>5625</v>
      </c>
      <c r="G757" s="4" t="s">
        <v>8147</v>
      </c>
      <c r="H757" s="2" t="s">
        <v>5626</v>
      </c>
      <c r="K757" s="2" t="s">
        <v>5627</v>
      </c>
      <c r="L757" s="2">
        <v>1795000300</v>
      </c>
      <c r="N757" s="2" t="s">
        <v>76</v>
      </c>
      <c r="P757" s="2" t="s">
        <v>5628</v>
      </c>
      <c r="R757" s="4"/>
      <c r="S757" s="2">
        <v>213</v>
      </c>
      <c r="T757" s="2" t="s">
        <v>5608</v>
      </c>
      <c r="U757" s="2" t="s">
        <v>5630</v>
      </c>
      <c r="V757" s="2" t="s">
        <v>56</v>
      </c>
      <c r="W757" s="2" t="str">
        <f>VLOOKUP(  G757, Countries!A:H,8,FALSE)</f>
        <v>94279771-0dd8-44b8-955b-275714b1489b</v>
      </c>
      <c r="X757" s="2" t="str">
        <f>VLOOKUP(D757,Entity_types!A:F,6,FALSE)</f>
        <v>0d51a686-652b-478f-9502-50b11abafa54</v>
      </c>
      <c r="Z757" s="4">
        <f t="shared" si="22"/>
        <v>1</v>
      </c>
      <c r="AA757" s="4">
        <f t="shared" si="23"/>
        <v>1</v>
      </c>
    </row>
    <row r="758" spans="1:27" ht="12.75" x14ac:dyDescent="0.2">
      <c r="A758" s="1">
        <v>44346.861766307869</v>
      </c>
      <c r="B758" s="2" t="s">
        <v>5631</v>
      </c>
      <c r="D758" s="2" t="s">
        <v>48</v>
      </c>
      <c r="F758" s="3" t="s">
        <v>5632</v>
      </c>
      <c r="G758" s="4" t="s">
        <v>8147</v>
      </c>
      <c r="H758" s="2" t="s">
        <v>5633</v>
      </c>
      <c r="K758" s="2" t="s">
        <v>5634</v>
      </c>
      <c r="L758" s="2">
        <v>1015013117</v>
      </c>
      <c r="N758" s="2" t="s">
        <v>76</v>
      </c>
      <c r="P758" s="2" t="s">
        <v>5635</v>
      </c>
      <c r="R758" s="4"/>
      <c r="S758" s="2">
        <v>276</v>
      </c>
      <c r="T758" s="2" t="s">
        <v>5615</v>
      </c>
      <c r="U758" s="2" t="s">
        <v>5637</v>
      </c>
      <c r="V758" s="2" t="s">
        <v>56</v>
      </c>
      <c r="W758" s="2" t="str">
        <f>VLOOKUP(  G758, Countries!A:H,8,FALSE)</f>
        <v>94279771-0dd8-44b8-955b-275714b1489b</v>
      </c>
      <c r="X758" s="2" t="str">
        <f>VLOOKUP(D758,Entity_types!A:F,6,FALSE)</f>
        <v>0d51a686-652b-478f-9502-50b11abafa54</v>
      </c>
      <c r="Z758" s="4">
        <f t="shared" si="22"/>
        <v>1</v>
      </c>
      <c r="AA758" s="4">
        <f t="shared" si="23"/>
        <v>1</v>
      </c>
    </row>
    <row r="759" spans="1:27" ht="12.75" x14ac:dyDescent="0.2">
      <c r="A759" s="1">
        <v>44346.861790393523</v>
      </c>
      <c r="B759" s="2" t="s">
        <v>5638</v>
      </c>
      <c r="D759" s="2" t="s">
        <v>48</v>
      </c>
      <c r="F759" s="3" t="s">
        <v>5639</v>
      </c>
      <c r="G759" s="4" t="s">
        <v>8147</v>
      </c>
      <c r="H759" s="2" t="s">
        <v>5640</v>
      </c>
      <c r="K759" s="2" t="s">
        <v>2619</v>
      </c>
      <c r="L759" s="2">
        <v>1020005032</v>
      </c>
      <c r="N759" s="2" t="s">
        <v>76</v>
      </c>
      <c r="P759" s="2" t="s">
        <v>5641</v>
      </c>
      <c r="R759" s="4"/>
      <c r="S759" s="2">
        <v>274</v>
      </c>
      <c r="T759" s="2" t="s">
        <v>5622</v>
      </c>
      <c r="U759" s="2" t="s">
        <v>5643</v>
      </c>
      <c r="V759" s="2" t="s">
        <v>56</v>
      </c>
      <c r="W759" s="2" t="str">
        <f>VLOOKUP(  G759, Countries!A:H,8,FALSE)</f>
        <v>94279771-0dd8-44b8-955b-275714b1489b</v>
      </c>
      <c r="X759" s="2" t="str">
        <f>VLOOKUP(D759,Entity_types!A:F,6,FALSE)</f>
        <v>0d51a686-652b-478f-9502-50b11abafa54</v>
      </c>
      <c r="Z759" s="4">
        <f t="shared" si="22"/>
        <v>1</v>
      </c>
      <c r="AA759" s="4">
        <f t="shared" si="23"/>
        <v>1</v>
      </c>
    </row>
    <row r="760" spans="1:27" ht="12.75" x14ac:dyDescent="0.2">
      <c r="A760" s="1">
        <v>44346.861813252312</v>
      </c>
      <c r="B760" s="2" t="s">
        <v>5644</v>
      </c>
      <c r="D760" s="2" t="s">
        <v>96</v>
      </c>
      <c r="F760" s="3" t="s">
        <v>5645</v>
      </c>
      <c r="G760" s="4" t="s">
        <v>8147</v>
      </c>
      <c r="H760" s="2" t="s">
        <v>5646</v>
      </c>
      <c r="K760" s="2" t="s">
        <v>2619</v>
      </c>
      <c r="L760" s="2">
        <v>1020005032</v>
      </c>
      <c r="N760" s="2" t="s">
        <v>76</v>
      </c>
      <c r="P760" s="2" t="s">
        <v>5647</v>
      </c>
      <c r="R760" s="4"/>
      <c r="S760" s="2">
        <v>275</v>
      </c>
      <c r="T760" s="2" t="s">
        <v>5629</v>
      </c>
      <c r="U760" s="2" t="s">
        <v>5649</v>
      </c>
      <c r="V760" s="2" t="s">
        <v>56</v>
      </c>
      <c r="W760" s="2" t="str">
        <f>VLOOKUP(  G760, Countries!A:H,8,FALSE)</f>
        <v>94279771-0dd8-44b8-955b-275714b1489b</v>
      </c>
      <c r="X760" s="2" t="str">
        <f>VLOOKUP(D760,Entity_types!A:F,6,FALSE)</f>
        <v>ec8c01a4-0fe9-424e-b08d-3bc252e7ac53</v>
      </c>
      <c r="Z760" s="4">
        <f t="shared" si="22"/>
        <v>1</v>
      </c>
      <c r="AA760" s="4">
        <f t="shared" si="23"/>
        <v>1</v>
      </c>
    </row>
    <row r="761" spans="1:27" ht="12.75" x14ac:dyDescent="0.2">
      <c r="A761" s="1">
        <v>44346.861836539349</v>
      </c>
      <c r="B761" s="2" t="s">
        <v>5650</v>
      </c>
      <c r="D761" s="2" t="s">
        <v>48</v>
      </c>
      <c r="F761" s="3" t="s">
        <v>5651</v>
      </c>
      <c r="G761" s="4" t="s">
        <v>8147</v>
      </c>
      <c r="H761" s="2" t="s">
        <v>5652</v>
      </c>
      <c r="K761" s="2" t="s">
        <v>5653</v>
      </c>
      <c r="L761" s="2">
        <v>1007011349</v>
      </c>
      <c r="N761" s="2" t="s">
        <v>76</v>
      </c>
      <c r="P761" s="2" t="s">
        <v>5654</v>
      </c>
      <c r="R761" s="4"/>
      <c r="S761" s="2">
        <v>281</v>
      </c>
      <c r="T761" s="2" t="s">
        <v>5636</v>
      </c>
      <c r="U761" s="2" t="s">
        <v>5656</v>
      </c>
      <c r="V761" s="2" t="s">
        <v>56</v>
      </c>
      <c r="W761" s="2" t="str">
        <f>VLOOKUP(  G761, Countries!A:H,8,FALSE)</f>
        <v>94279771-0dd8-44b8-955b-275714b1489b</v>
      </c>
      <c r="X761" s="2" t="str">
        <f>VLOOKUP(D761,Entity_types!A:F,6,FALSE)</f>
        <v>0d51a686-652b-478f-9502-50b11abafa54</v>
      </c>
      <c r="Z761" s="4">
        <f t="shared" si="22"/>
        <v>1</v>
      </c>
      <c r="AA761" s="4">
        <f t="shared" si="23"/>
        <v>1</v>
      </c>
    </row>
    <row r="762" spans="1:27" ht="12.75" x14ac:dyDescent="0.2">
      <c r="A762" s="1">
        <v>44346.861857974538</v>
      </c>
      <c r="B762" s="2" t="s">
        <v>5657</v>
      </c>
      <c r="D762" s="2" t="s">
        <v>48</v>
      </c>
      <c r="F762" s="3" t="s">
        <v>5658</v>
      </c>
      <c r="G762" s="4" t="s">
        <v>8147</v>
      </c>
      <c r="H762" s="2" t="s">
        <v>5659</v>
      </c>
      <c r="K762" s="2" t="s">
        <v>5660</v>
      </c>
      <c r="L762" s="2">
        <v>1027023991</v>
      </c>
      <c r="N762" s="2" t="s">
        <v>76</v>
      </c>
      <c r="P762" s="2" t="s">
        <v>5661</v>
      </c>
      <c r="R762" s="4"/>
      <c r="S762" s="2">
        <v>283</v>
      </c>
      <c r="T762" s="2" t="s">
        <v>5642</v>
      </c>
      <c r="U762" s="2" t="s">
        <v>5663</v>
      </c>
      <c r="V762" s="2" t="s">
        <v>56</v>
      </c>
      <c r="W762" s="2" t="str">
        <f>VLOOKUP(  G762, Countries!A:H,8,FALSE)</f>
        <v>94279771-0dd8-44b8-955b-275714b1489b</v>
      </c>
      <c r="X762" s="2" t="str">
        <f>VLOOKUP(D762,Entity_types!A:F,6,FALSE)</f>
        <v>0d51a686-652b-478f-9502-50b11abafa54</v>
      </c>
      <c r="Z762" s="4">
        <f t="shared" si="22"/>
        <v>1</v>
      </c>
      <c r="AA762" s="4">
        <f t="shared" si="23"/>
        <v>1</v>
      </c>
    </row>
    <row r="763" spans="1:27" ht="12.75" x14ac:dyDescent="0.2">
      <c r="A763" s="1">
        <v>44346.861877835647</v>
      </c>
      <c r="B763" s="2" t="s">
        <v>5664</v>
      </c>
      <c r="D763" s="2" t="s">
        <v>1141</v>
      </c>
      <c r="F763" s="3" t="s">
        <v>5665</v>
      </c>
      <c r="G763" s="4" t="s">
        <v>8147</v>
      </c>
      <c r="H763" s="2" t="s">
        <v>5666</v>
      </c>
      <c r="K763" s="2" t="s">
        <v>202</v>
      </c>
      <c r="L763" s="2">
        <v>1008002066</v>
      </c>
      <c r="N763" s="2" t="s">
        <v>76</v>
      </c>
      <c r="P763" s="2" t="s">
        <v>5667</v>
      </c>
      <c r="R763" s="4"/>
      <c r="T763" s="2" t="s">
        <v>5648</v>
      </c>
      <c r="U763" s="2" t="s">
        <v>5669</v>
      </c>
      <c r="V763" s="2" t="s">
        <v>56</v>
      </c>
      <c r="W763" s="2" t="str">
        <f>VLOOKUP(  G763, Countries!A:H,8,FALSE)</f>
        <v>94279771-0dd8-44b8-955b-275714b1489b</v>
      </c>
      <c r="X763" s="2" t="str">
        <f>VLOOKUP(D763,Entity_types!A:F,6,FALSE)</f>
        <v>831339ac-64e3-4d4c-9726-074e2d68b19c</v>
      </c>
      <c r="Z763" s="4">
        <f t="shared" si="22"/>
        <v>1</v>
      </c>
      <c r="AA763" s="4">
        <f t="shared" si="23"/>
        <v>1</v>
      </c>
    </row>
    <row r="764" spans="1:27" ht="12.75" x14ac:dyDescent="0.2">
      <c r="A764" s="1">
        <v>44346.861896875002</v>
      </c>
      <c r="B764" s="2" t="s">
        <v>5670</v>
      </c>
      <c r="D764" s="2" t="s">
        <v>48</v>
      </c>
      <c r="F764" s="3" t="s">
        <v>5671</v>
      </c>
      <c r="G764" s="4" t="s">
        <v>8147</v>
      </c>
      <c r="H764" s="2" t="s">
        <v>5672</v>
      </c>
      <c r="K764" s="2" t="s">
        <v>5673</v>
      </c>
      <c r="L764" s="2">
        <v>1022013180</v>
      </c>
      <c r="N764" s="2" t="s">
        <v>76</v>
      </c>
      <c r="P764" s="2" t="s">
        <v>5674</v>
      </c>
      <c r="R764" s="4"/>
      <c r="S764" s="2">
        <v>285</v>
      </c>
      <c r="T764" s="2" t="s">
        <v>5655</v>
      </c>
      <c r="U764" s="2" t="s">
        <v>5676</v>
      </c>
      <c r="V764" s="2" t="s">
        <v>56</v>
      </c>
      <c r="W764" s="2" t="str">
        <f>VLOOKUP(  G764, Countries!A:H,8,FALSE)</f>
        <v>94279771-0dd8-44b8-955b-275714b1489b</v>
      </c>
      <c r="X764" s="2" t="str">
        <f>VLOOKUP(D764,Entity_types!A:F,6,FALSE)</f>
        <v>0d51a686-652b-478f-9502-50b11abafa54</v>
      </c>
      <c r="Z764" s="4">
        <f t="shared" si="22"/>
        <v>1</v>
      </c>
      <c r="AA764" s="4">
        <f t="shared" si="23"/>
        <v>1</v>
      </c>
    </row>
    <row r="765" spans="1:27" ht="12.75" x14ac:dyDescent="0.2">
      <c r="A765" s="1">
        <v>44346.861918263894</v>
      </c>
      <c r="B765" s="2" t="s">
        <v>5677</v>
      </c>
      <c r="D765" s="2" t="s">
        <v>48</v>
      </c>
      <c r="F765" s="3" t="s">
        <v>5678</v>
      </c>
      <c r="G765" s="4" t="s">
        <v>8147</v>
      </c>
      <c r="H765" s="2" t="s">
        <v>5679</v>
      </c>
      <c r="K765" s="2" t="s">
        <v>5680</v>
      </c>
      <c r="L765" s="2" t="s">
        <v>5681</v>
      </c>
      <c r="N765" s="2" t="s">
        <v>76</v>
      </c>
      <c r="P765" s="2" t="s">
        <v>5682</v>
      </c>
      <c r="R765" s="4"/>
      <c r="S765" s="2">
        <v>289</v>
      </c>
      <c r="T765" s="2" t="s">
        <v>5662</v>
      </c>
      <c r="U765" s="2" t="s">
        <v>5684</v>
      </c>
      <c r="V765" s="2" t="s">
        <v>56</v>
      </c>
      <c r="W765" s="2" t="str">
        <f>VLOOKUP(  G765, Countries!A:H,8,FALSE)</f>
        <v>94279771-0dd8-44b8-955b-275714b1489b</v>
      </c>
      <c r="X765" s="2" t="str">
        <f>VLOOKUP(D765,Entity_types!A:F,6,FALSE)</f>
        <v>0d51a686-652b-478f-9502-50b11abafa54</v>
      </c>
      <c r="Z765" s="4">
        <f t="shared" si="22"/>
        <v>1</v>
      </c>
      <c r="AA765" s="4">
        <f t="shared" si="23"/>
        <v>1</v>
      </c>
    </row>
    <row r="766" spans="1:27" ht="12.75" x14ac:dyDescent="0.2">
      <c r="A766" s="1">
        <v>44346.864768217594</v>
      </c>
      <c r="B766" s="2" t="s">
        <v>5685</v>
      </c>
      <c r="D766" s="2" t="s">
        <v>48</v>
      </c>
      <c r="F766" s="3" t="s">
        <v>5686</v>
      </c>
      <c r="G766" s="4" t="s">
        <v>8147</v>
      </c>
      <c r="H766" s="2" t="s">
        <v>5687</v>
      </c>
      <c r="K766" s="2" t="s">
        <v>5688</v>
      </c>
      <c r="L766" s="2">
        <v>2461517391</v>
      </c>
      <c r="N766" s="2" t="s">
        <v>76</v>
      </c>
      <c r="P766" s="2" t="s">
        <v>5689</v>
      </c>
      <c r="R766" s="4"/>
      <c r="S766" s="2">
        <v>290</v>
      </c>
      <c r="T766" s="2" t="s">
        <v>5668</v>
      </c>
      <c r="U766" s="2" t="s">
        <v>5691</v>
      </c>
      <c r="V766" s="2" t="s">
        <v>56</v>
      </c>
      <c r="W766" s="2" t="str">
        <f>VLOOKUP(  G766, Countries!A:H,8,FALSE)</f>
        <v>94279771-0dd8-44b8-955b-275714b1489b</v>
      </c>
      <c r="X766" s="2" t="str">
        <f>VLOOKUP(D766,Entity_types!A:F,6,FALSE)</f>
        <v>0d51a686-652b-478f-9502-50b11abafa54</v>
      </c>
      <c r="Z766" s="4">
        <f t="shared" si="22"/>
        <v>1</v>
      </c>
      <c r="AA766" s="4">
        <f t="shared" si="23"/>
        <v>1</v>
      </c>
    </row>
    <row r="767" spans="1:27" ht="12.75" x14ac:dyDescent="0.2">
      <c r="A767" s="1">
        <v>44346.864793668981</v>
      </c>
      <c r="B767" s="2" t="s">
        <v>5692</v>
      </c>
      <c r="D767" s="2" t="s">
        <v>48</v>
      </c>
      <c r="F767" s="3" t="s">
        <v>5693</v>
      </c>
      <c r="G767" s="4" t="s">
        <v>8147</v>
      </c>
      <c r="H767" s="2" t="s">
        <v>5694</v>
      </c>
      <c r="K767" s="2" t="s">
        <v>5695</v>
      </c>
      <c r="L767" s="2" t="s">
        <v>5696</v>
      </c>
      <c r="N767" s="2" t="s">
        <v>76</v>
      </c>
      <c r="P767" s="2" t="s">
        <v>5697</v>
      </c>
      <c r="R767" s="4"/>
      <c r="S767" s="2">
        <v>292</v>
      </c>
      <c r="T767" s="2" t="s">
        <v>5675</v>
      </c>
      <c r="U767" s="2" t="s">
        <v>5699</v>
      </c>
      <c r="V767" s="2" t="s">
        <v>56</v>
      </c>
      <c r="W767" s="2" t="str">
        <f>VLOOKUP(  G767, Countries!A:H,8,FALSE)</f>
        <v>94279771-0dd8-44b8-955b-275714b1489b</v>
      </c>
      <c r="X767" s="2" t="str">
        <f>VLOOKUP(D767,Entity_types!A:F,6,FALSE)</f>
        <v>0d51a686-652b-478f-9502-50b11abafa54</v>
      </c>
      <c r="Z767" s="4">
        <f t="shared" si="22"/>
        <v>1</v>
      </c>
      <c r="AA767" s="4">
        <f t="shared" si="23"/>
        <v>1</v>
      </c>
    </row>
    <row r="768" spans="1:27" ht="12.75" x14ac:dyDescent="0.2">
      <c r="A768" s="1">
        <v>44346.864817893518</v>
      </c>
      <c r="B768" s="2" t="s">
        <v>5700</v>
      </c>
      <c r="D768" s="2" t="s">
        <v>48</v>
      </c>
      <c r="F768" s="3" t="s">
        <v>5701</v>
      </c>
      <c r="G768" s="4" t="s">
        <v>8147</v>
      </c>
      <c r="H768" s="2" t="s">
        <v>5702</v>
      </c>
      <c r="K768" s="2" t="s">
        <v>5703</v>
      </c>
      <c r="L768" s="2">
        <v>65007000219</v>
      </c>
      <c r="N768" s="2" t="s">
        <v>76</v>
      </c>
      <c r="P768" s="2" t="s">
        <v>5704</v>
      </c>
      <c r="R768" s="4"/>
      <c r="S768" s="2">
        <v>293</v>
      </c>
      <c r="T768" s="2" t="s">
        <v>5683</v>
      </c>
      <c r="U768" s="2" t="s">
        <v>5706</v>
      </c>
      <c r="V768" s="2" t="s">
        <v>56</v>
      </c>
      <c r="W768" s="2" t="str">
        <f>VLOOKUP(  G768, Countries!A:H,8,FALSE)</f>
        <v>94279771-0dd8-44b8-955b-275714b1489b</v>
      </c>
      <c r="X768" s="2" t="str">
        <f>VLOOKUP(D768,Entity_types!A:F,6,FALSE)</f>
        <v>0d51a686-652b-478f-9502-50b11abafa54</v>
      </c>
      <c r="Z768" s="4">
        <f t="shared" si="22"/>
        <v>1</v>
      </c>
      <c r="AA768" s="4">
        <f t="shared" si="23"/>
        <v>1</v>
      </c>
    </row>
    <row r="769" spans="1:27" ht="12.75" x14ac:dyDescent="0.2">
      <c r="A769" s="1">
        <v>44346.864843252319</v>
      </c>
      <c r="B769" s="2" t="s">
        <v>5707</v>
      </c>
      <c r="D769" s="2" t="s">
        <v>48</v>
      </c>
      <c r="F769" s="3" t="s">
        <v>5708</v>
      </c>
      <c r="G769" s="4" t="s">
        <v>8147</v>
      </c>
      <c r="H769" s="2" t="s">
        <v>5709</v>
      </c>
      <c r="K769" s="2" t="s">
        <v>5710</v>
      </c>
      <c r="L769" s="2">
        <v>1024019912</v>
      </c>
      <c r="N769" s="2" t="s">
        <v>76</v>
      </c>
      <c r="P769" s="2" t="s">
        <v>5711</v>
      </c>
      <c r="R769" s="4"/>
      <c r="S769" s="2">
        <v>310</v>
      </c>
      <c r="T769" s="2" t="s">
        <v>5690</v>
      </c>
      <c r="U769" s="2" t="s">
        <v>5713</v>
      </c>
      <c r="V769" s="2" t="s">
        <v>56</v>
      </c>
      <c r="W769" s="2" t="str">
        <f>VLOOKUP(  G769, Countries!A:H,8,FALSE)</f>
        <v>94279771-0dd8-44b8-955b-275714b1489b</v>
      </c>
      <c r="X769" s="2" t="str">
        <f>VLOOKUP(D769,Entity_types!A:F,6,FALSE)</f>
        <v>0d51a686-652b-478f-9502-50b11abafa54</v>
      </c>
      <c r="Z769" s="4">
        <f t="shared" si="22"/>
        <v>1</v>
      </c>
      <c r="AA769" s="4">
        <f t="shared" si="23"/>
        <v>1</v>
      </c>
    </row>
    <row r="770" spans="1:27" ht="12.75" x14ac:dyDescent="0.2">
      <c r="A770" s="1">
        <v>44346.864864317133</v>
      </c>
      <c r="B770" s="2" t="s">
        <v>5714</v>
      </c>
      <c r="D770" s="2" t="s">
        <v>48</v>
      </c>
      <c r="F770" s="3" t="s">
        <v>5715</v>
      </c>
      <c r="G770" s="4" t="s">
        <v>8147</v>
      </c>
      <c r="H770" s="2" t="s">
        <v>5716</v>
      </c>
      <c r="K770" s="2" t="s">
        <v>5717</v>
      </c>
      <c r="L770" s="2">
        <v>1191006061</v>
      </c>
      <c r="N770" s="2" t="s">
        <v>76</v>
      </c>
      <c r="P770" s="2" t="s">
        <v>5718</v>
      </c>
      <c r="R770" s="4"/>
      <c r="S770" s="2">
        <v>288</v>
      </c>
      <c r="T770" s="2" t="s">
        <v>5698</v>
      </c>
      <c r="U770" s="2" t="s">
        <v>5720</v>
      </c>
      <c r="V770" s="2" t="s">
        <v>56</v>
      </c>
      <c r="W770" s="2" t="str">
        <f>VLOOKUP(  G770, Countries!A:H,8,FALSE)</f>
        <v>94279771-0dd8-44b8-955b-275714b1489b</v>
      </c>
      <c r="X770" s="2" t="str">
        <f>VLOOKUP(D770,Entity_types!A:F,6,FALSE)</f>
        <v>0d51a686-652b-478f-9502-50b11abafa54</v>
      </c>
      <c r="Z770" s="4">
        <f t="shared" ref="Z770:Z833" si="24">COUNTIFS(F:F,F770)</f>
        <v>1</v>
      </c>
      <c r="AA770" s="4">
        <f t="shared" ref="AA770:AA833" si="25">COUNTIFS(B:B,B770)</f>
        <v>1</v>
      </c>
    </row>
    <row r="771" spans="1:27" ht="12.75" x14ac:dyDescent="0.2">
      <c r="A771" s="1">
        <v>44346.864884722221</v>
      </c>
      <c r="B771" s="2" t="s">
        <v>5721</v>
      </c>
      <c r="D771" s="2" t="s">
        <v>48</v>
      </c>
      <c r="F771" s="3" t="s">
        <v>5722</v>
      </c>
      <c r="G771" s="4" t="s">
        <v>8147</v>
      </c>
      <c r="H771" s="2" t="s">
        <v>5723</v>
      </c>
      <c r="K771" s="2" t="s">
        <v>5724</v>
      </c>
      <c r="L771" s="2">
        <v>55001000797</v>
      </c>
      <c r="N771" s="2" t="s">
        <v>76</v>
      </c>
      <c r="P771" s="2" t="s">
        <v>5725</v>
      </c>
      <c r="R771" s="4"/>
      <c r="S771" s="2">
        <v>312</v>
      </c>
      <c r="T771" s="2" t="s">
        <v>5705</v>
      </c>
      <c r="U771" s="2" t="s">
        <v>5727</v>
      </c>
      <c r="V771" s="2" t="s">
        <v>56</v>
      </c>
      <c r="W771" s="2" t="str">
        <f>VLOOKUP(  G771, Countries!A:H,8,FALSE)</f>
        <v>94279771-0dd8-44b8-955b-275714b1489b</v>
      </c>
      <c r="X771" s="2" t="str">
        <f>VLOOKUP(D771,Entity_types!A:F,6,FALSE)</f>
        <v>0d51a686-652b-478f-9502-50b11abafa54</v>
      </c>
      <c r="Z771" s="4">
        <f t="shared" si="24"/>
        <v>1</v>
      </c>
      <c r="AA771" s="4">
        <f t="shared" si="25"/>
        <v>1</v>
      </c>
    </row>
    <row r="772" spans="1:27" ht="12.75" x14ac:dyDescent="0.2">
      <c r="A772" s="1">
        <v>44346.864907326388</v>
      </c>
      <c r="B772" s="2" t="s">
        <v>5728</v>
      </c>
      <c r="D772" s="2" t="s">
        <v>96</v>
      </c>
      <c r="F772" s="3" t="s">
        <v>5729</v>
      </c>
      <c r="G772" s="4" t="s">
        <v>8147</v>
      </c>
      <c r="H772" s="2" t="s">
        <v>5730</v>
      </c>
      <c r="K772" s="2" t="s">
        <v>5731</v>
      </c>
      <c r="L772" s="2" t="s">
        <v>5732</v>
      </c>
      <c r="N772" s="2" t="s">
        <v>76</v>
      </c>
      <c r="P772" s="2" t="s">
        <v>5733</v>
      </c>
      <c r="R772" s="4"/>
      <c r="S772" s="2">
        <v>326</v>
      </c>
      <c r="T772" s="2" t="s">
        <v>5712</v>
      </c>
      <c r="U772" s="2" t="s">
        <v>5735</v>
      </c>
      <c r="V772" s="2" t="s">
        <v>56</v>
      </c>
      <c r="W772" s="2" t="str">
        <f>VLOOKUP(  G772, Countries!A:H,8,FALSE)</f>
        <v>94279771-0dd8-44b8-955b-275714b1489b</v>
      </c>
      <c r="X772" s="2" t="str">
        <f>VLOOKUP(D772,Entity_types!A:F,6,FALSE)</f>
        <v>ec8c01a4-0fe9-424e-b08d-3bc252e7ac53</v>
      </c>
      <c r="Z772" s="4">
        <f t="shared" si="24"/>
        <v>1</v>
      </c>
      <c r="AA772" s="4">
        <f t="shared" si="25"/>
        <v>1</v>
      </c>
    </row>
    <row r="773" spans="1:27" ht="12.75" x14ac:dyDescent="0.2">
      <c r="A773" s="1">
        <v>44346.864931678239</v>
      </c>
      <c r="B773" s="2" t="s">
        <v>5736</v>
      </c>
      <c r="D773" s="2" t="s">
        <v>96</v>
      </c>
      <c r="F773" s="3" t="s">
        <v>5737</v>
      </c>
      <c r="G773" s="4" t="s">
        <v>8147</v>
      </c>
      <c r="H773" s="2" t="s">
        <v>5738</v>
      </c>
      <c r="K773" s="2" t="s">
        <v>5739</v>
      </c>
      <c r="L773" s="2">
        <v>1008013484</v>
      </c>
      <c r="N773" s="2" t="s">
        <v>76</v>
      </c>
      <c r="P773" s="2" t="s">
        <v>5740</v>
      </c>
      <c r="R773" s="4"/>
      <c r="T773" s="2" t="s">
        <v>5719</v>
      </c>
      <c r="U773" s="2" t="s">
        <v>5742</v>
      </c>
      <c r="V773" s="2" t="s">
        <v>56</v>
      </c>
      <c r="W773" s="2" t="str">
        <f>VLOOKUP(  G773, Countries!A:H,8,FALSE)</f>
        <v>94279771-0dd8-44b8-955b-275714b1489b</v>
      </c>
      <c r="X773" s="2" t="str">
        <f>VLOOKUP(D773,Entity_types!A:F,6,FALSE)</f>
        <v>ec8c01a4-0fe9-424e-b08d-3bc252e7ac53</v>
      </c>
      <c r="Z773" s="4">
        <f t="shared" si="24"/>
        <v>1</v>
      </c>
      <c r="AA773" s="4">
        <f t="shared" si="25"/>
        <v>1</v>
      </c>
    </row>
    <row r="774" spans="1:27" ht="12.75" x14ac:dyDescent="0.2">
      <c r="A774" s="1">
        <v>44346.864954282406</v>
      </c>
      <c r="B774" s="2" t="s">
        <v>5743</v>
      </c>
      <c r="D774" s="2" t="s">
        <v>96</v>
      </c>
      <c r="F774" s="3" t="s">
        <v>5744</v>
      </c>
      <c r="G774" s="4" t="s">
        <v>8147</v>
      </c>
      <c r="H774" s="2" t="s">
        <v>5745</v>
      </c>
      <c r="K774" s="2" t="s">
        <v>5746</v>
      </c>
      <c r="L774" s="2">
        <v>61001018642</v>
      </c>
      <c r="N774" s="2" t="s">
        <v>76</v>
      </c>
      <c r="P774" s="2" t="s">
        <v>5747</v>
      </c>
      <c r="R774" s="4"/>
      <c r="S774" s="2">
        <v>337</v>
      </c>
      <c r="T774" s="2" t="s">
        <v>5726</v>
      </c>
      <c r="U774" s="2" t="s">
        <v>5749</v>
      </c>
      <c r="V774" s="2" t="s">
        <v>56</v>
      </c>
      <c r="W774" s="2" t="str">
        <f>VLOOKUP(  G774, Countries!A:H,8,FALSE)</f>
        <v>94279771-0dd8-44b8-955b-275714b1489b</v>
      </c>
      <c r="X774" s="2" t="str">
        <f>VLOOKUP(D774,Entity_types!A:F,6,FALSE)</f>
        <v>ec8c01a4-0fe9-424e-b08d-3bc252e7ac53</v>
      </c>
      <c r="Z774" s="4">
        <f t="shared" si="24"/>
        <v>1</v>
      </c>
      <c r="AA774" s="4">
        <f t="shared" si="25"/>
        <v>1</v>
      </c>
    </row>
    <row r="775" spans="1:27" ht="12.75" x14ac:dyDescent="0.2">
      <c r="A775" s="1">
        <v>44346.864976909725</v>
      </c>
      <c r="B775" s="2" t="s">
        <v>5750</v>
      </c>
      <c r="D775" s="2" t="s">
        <v>48</v>
      </c>
      <c r="F775" s="3" t="s">
        <v>5751</v>
      </c>
      <c r="G775" s="4" t="s">
        <v>8147</v>
      </c>
      <c r="H775" s="2" t="s">
        <v>5752</v>
      </c>
      <c r="K775" s="2" t="s">
        <v>5753</v>
      </c>
      <c r="L775" s="2">
        <v>1030000709</v>
      </c>
      <c r="N775" s="2" t="s">
        <v>76</v>
      </c>
      <c r="P775" s="2" t="s">
        <v>5754</v>
      </c>
      <c r="R775" s="4"/>
      <c r="S775" s="2">
        <v>336</v>
      </c>
      <c r="T775" s="2" t="s">
        <v>5734</v>
      </c>
      <c r="U775" s="2" t="s">
        <v>5756</v>
      </c>
      <c r="V775" s="2" t="s">
        <v>56</v>
      </c>
      <c r="W775" s="2" t="str">
        <f>VLOOKUP(  G775, Countries!A:H,8,FALSE)</f>
        <v>94279771-0dd8-44b8-955b-275714b1489b</v>
      </c>
      <c r="X775" s="2" t="str">
        <f>VLOOKUP(D775,Entity_types!A:F,6,FALSE)</f>
        <v>0d51a686-652b-478f-9502-50b11abafa54</v>
      </c>
      <c r="Z775" s="4">
        <f t="shared" si="24"/>
        <v>1</v>
      </c>
      <c r="AA775" s="4">
        <f t="shared" si="25"/>
        <v>1</v>
      </c>
    </row>
    <row r="776" spans="1:27" ht="12.75" x14ac:dyDescent="0.2">
      <c r="A776" s="1">
        <v>44346.864998206016</v>
      </c>
      <c r="B776" s="2" t="s">
        <v>5757</v>
      </c>
      <c r="D776" s="2" t="s">
        <v>96</v>
      </c>
      <c r="F776" s="3" t="s">
        <v>5758</v>
      </c>
      <c r="G776" s="4" t="s">
        <v>8147</v>
      </c>
      <c r="H776" s="2" t="s">
        <v>5759</v>
      </c>
      <c r="K776" s="2" t="s">
        <v>5760</v>
      </c>
      <c r="L776" s="2" t="s">
        <v>5761</v>
      </c>
      <c r="N776" s="2" t="s">
        <v>76</v>
      </c>
      <c r="P776" s="2" t="s">
        <v>5762</v>
      </c>
      <c r="R776" s="4"/>
      <c r="S776" s="2">
        <v>324</v>
      </c>
      <c r="T776" s="2" t="s">
        <v>5741</v>
      </c>
      <c r="U776" s="2" t="s">
        <v>5764</v>
      </c>
      <c r="V776" s="2" t="s">
        <v>56</v>
      </c>
      <c r="W776" s="2" t="str">
        <f>VLOOKUP(  G776, Countries!A:H,8,FALSE)</f>
        <v>94279771-0dd8-44b8-955b-275714b1489b</v>
      </c>
      <c r="X776" s="2" t="str">
        <f>VLOOKUP(D776,Entity_types!A:F,6,FALSE)</f>
        <v>ec8c01a4-0fe9-424e-b08d-3bc252e7ac53</v>
      </c>
      <c r="Z776" s="4">
        <f t="shared" si="24"/>
        <v>1</v>
      </c>
      <c r="AA776" s="4">
        <f t="shared" si="25"/>
        <v>1</v>
      </c>
    </row>
    <row r="777" spans="1:27" ht="12.75" x14ac:dyDescent="0.2">
      <c r="A777" s="1">
        <v>44346.865020150464</v>
      </c>
      <c r="B777" s="2" t="s">
        <v>5765</v>
      </c>
      <c r="D777" s="2" t="s">
        <v>48</v>
      </c>
      <c r="F777" s="3" t="s">
        <v>5766</v>
      </c>
      <c r="G777" s="4" t="s">
        <v>8147</v>
      </c>
      <c r="H777" s="2" t="s">
        <v>5767</v>
      </c>
      <c r="K777" s="2" t="s">
        <v>5768</v>
      </c>
      <c r="L777" s="2">
        <v>1001008644</v>
      </c>
      <c r="N777" s="2" t="s">
        <v>76</v>
      </c>
      <c r="P777" s="2" t="s">
        <v>5769</v>
      </c>
      <c r="R777" s="4"/>
      <c r="S777" s="2">
        <v>333</v>
      </c>
      <c r="T777" s="2" t="s">
        <v>5748</v>
      </c>
      <c r="U777" s="2" t="s">
        <v>5771</v>
      </c>
      <c r="V777" s="2" t="s">
        <v>56</v>
      </c>
      <c r="W777" s="2" t="str">
        <f>VLOOKUP(  G777, Countries!A:H,8,FALSE)</f>
        <v>94279771-0dd8-44b8-955b-275714b1489b</v>
      </c>
      <c r="X777" s="2" t="str">
        <f>VLOOKUP(D777,Entity_types!A:F,6,FALSE)</f>
        <v>0d51a686-652b-478f-9502-50b11abafa54</v>
      </c>
      <c r="Z777" s="4">
        <f t="shared" si="24"/>
        <v>1</v>
      </c>
      <c r="AA777" s="4">
        <f t="shared" si="25"/>
        <v>1</v>
      </c>
    </row>
    <row r="778" spans="1:27" ht="12.75" x14ac:dyDescent="0.2">
      <c r="A778" s="1">
        <v>44346.865044016202</v>
      </c>
      <c r="B778" s="2" t="s">
        <v>5772</v>
      </c>
      <c r="D778" s="2" t="s">
        <v>1019</v>
      </c>
      <c r="F778" s="3" t="s">
        <v>5773</v>
      </c>
      <c r="G778" s="4" t="s">
        <v>8147</v>
      </c>
      <c r="H778" s="2" t="s">
        <v>5774</v>
      </c>
      <c r="K778" s="2" t="s">
        <v>5775</v>
      </c>
      <c r="L778" s="2" t="s">
        <v>5776</v>
      </c>
      <c r="N778" s="2" t="s">
        <v>76</v>
      </c>
      <c r="P778" s="2" t="s">
        <v>5777</v>
      </c>
      <c r="R778" s="4"/>
      <c r="S778" s="2">
        <v>340</v>
      </c>
      <c r="T778" s="2" t="s">
        <v>5755</v>
      </c>
      <c r="U778" s="2" t="s">
        <v>5779</v>
      </c>
      <c r="V778" s="2" t="s">
        <v>56</v>
      </c>
      <c r="W778" s="2" t="str">
        <f>VLOOKUP(  G778, Countries!A:H,8,FALSE)</f>
        <v>94279771-0dd8-44b8-955b-275714b1489b</v>
      </c>
      <c r="X778" s="2" t="str">
        <f>VLOOKUP(D778,Entity_types!A:F,6,FALSE)</f>
        <v>23b32846-da15-4bce-a8a6-0859041e94bb</v>
      </c>
      <c r="Z778" s="4">
        <f t="shared" si="24"/>
        <v>1</v>
      </c>
      <c r="AA778" s="4">
        <f t="shared" si="25"/>
        <v>1</v>
      </c>
    </row>
    <row r="779" spans="1:27" ht="12.75" x14ac:dyDescent="0.2">
      <c r="A779" s="1">
        <v>44346.865066921295</v>
      </c>
      <c r="B779" s="2" t="s">
        <v>5780</v>
      </c>
      <c r="D779" s="2" t="s">
        <v>48</v>
      </c>
      <c r="F779" s="3" t="s">
        <v>5781</v>
      </c>
      <c r="G779" s="4" t="s">
        <v>8147</v>
      </c>
      <c r="H779" s="2" t="s">
        <v>5782</v>
      </c>
      <c r="K779" s="2" t="s">
        <v>5783</v>
      </c>
      <c r="L779" s="2">
        <v>1030007926</v>
      </c>
      <c r="N779" s="2" t="s">
        <v>76</v>
      </c>
      <c r="P779" s="2" t="s">
        <v>5784</v>
      </c>
      <c r="R779" s="4"/>
      <c r="S779" s="2">
        <v>342</v>
      </c>
      <c r="T779" s="2" t="s">
        <v>5763</v>
      </c>
      <c r="U779" s="2" t="s">
        <v>5786</v>
      </c>
      <c r="V779" s="2" t="s">
        <v>56</v>
      </c>
      <c r="W779" s="2" t="str">
        <f>VLOOKUP(  G779, Countries!A:H,8,FALSE)</f>
        <v>94279771-0dd8-44b8-955b-275714b1489b</v>
      </c>
      <c r="X779" s="2" t="str">
        <f>VLOOKUP(D779,Entity_types!A:F,6,FALSE)</f>
        <v>0d51a686-652b-478f-9502-50b11abafa54</v>
      </c>
      <c r="Z779" s="4">
        <f t="shared" si="24"/>
        <v>1</v>
      </c>
      <c r="AA779" s="4">
        <f t="shared" si="25"/>
        <v>1</v>
      </c>
    </row>
    <row r="780" spans="1:27" ht="12.75" x14ac:dyDescent="0.2">
      <c r="A780" s="1">
        <v>44346.865087395832</v>
      </c>
      <c r="B780" s="2" t="s">
        <v>5787</v>
      </c>
      <c r="D780" s="2" t="s">
        <v>48</v>
      </c>
      <c r="F780" s="3" t="s">
        <v>5788</v>
      </c>
      <c r="G780" s="4" t="s">
        <v>8147</v>
      </c>
      <c r="H780" s="2" t="s">
        <v>5789</v>
      </c>
      <c r="K780" s="2" t="s">
        <v>5790</v>
      </c>
      <c r="L780" s="2">
        <v>1025018304</v>
      </c>
      <c r="N780" s="2" t="s">
        <v>76</v>
      </c>
      <c r="P780" s="2" t="s">
        <v>5791</v>
      </c>
      <c r="R780" s="4"/>
      <c r="S780" s="2">
        <v>343</v>
      </c>
      <c r="T780" s="2" t="s">
        <v>5770</v>
      </c>
      <c r="U780" s="2" t="s">
        <v>5793</v>
      </c>
      <c r="V780" s="2" t="s">
        <v>56</v>
      </c>
      <c r="W780" s="2" t="str">
        <f>VLOOKUP(  G780, Countries!A:H,8,FALSE)</f>
        <v>94279771-0dd8-44b8-955b-275714b1489b</v>
      </c>
      <c r="X780" s="2" t="str">
        <f>VLOOKUP(D780,Entity_types!A:F,6,FALSE)</f>
        <v>0d51a686-652b-478f-9502-50b11abafa54</v>
      </c>
      <c r="Z780" s="4">
        <f t="shared" si="24"/>
        <v>1</v>
      </c>
      <c r="AA780" s="4">
        <f t="shared" si="25"/>
        <v>1</v>
      </c>
    </row>
    <row r="781" spans="1:27" ht="12.75" x14ac:dyDescent="0.2">
      <c r="A781" s="1">
        <v>44346.865107650461</v>
      </c>
      <c r="B781" s="2" t="s">
        <v>5794</v>
      </c>
      <c r="D781" s="2" t="s">
        <v>48</v>
      </c>
      <c r="F781" s="3" t="s">
        <v>5795</v>
      </c>
      <c r="G781" s="4" t="s">
        <v>8147</v>
      </c>
      <c r="H781" s="2" t="s">
        <v>5796</v>
      </c>
      <c r="K781" s="2" t="s">
        <v>1184</v>
      </c>
      <c r="L781" s="2">
        <v>18001042159</v>
      </c>
      <c r="N781" s="2" t="s">
        <v>76</v>
      </c>
      <c r="P781" s="2" t="s">
        <v>5797</v>
      </c>
      <c r="R781" s="4"/>
      <c r="S781" s="2">
        <v>344</v>
      </c>
      <c r="T781" s="2" t="s">
        <v>5778</v>
      </c>
      <c r="U781" s="2" t="s">
        <v>5799</v>
      </c>
      <c r="V781" s="2" t="s">
        <v>56</v>
      </c>
      <c r="W781" s="2" t="str">
        <f>VLOOKUP(  G781, Countries!A:H,8,FALSE)</f>
        <v>94279771-0dd8-44b8-955b-275714b1489b</v>
      </c>
      <c r="X781" s="2" t="str">
        <f>VLOOKUP(D781,Entity_types!A:F,6,FALSE)</f>
        <v>0d51a686-652b-478f-9502-50b11abafa54</v>
      </c>
      <c r="Z781" s="4">
        <f t="shared" si="24"/>
        <v>1</v>
      </c>
      <c r="AA781" s="4">
        <f t="shared" si="25"/>
        <v>1</v>
      </c>
    </row>
    <row r="782" spans="1:27" ht="12.75" x14ac:dyDescent="0.2">
      <c r="A782" s="1">
        <v>44346.865129780097</v>
      </c>
      <c r="B782" s="2" t="s">
        <v>5800</v>
      </c>
      <c r="D782" s="2" t="s">
        <v>48</v>
      </c>
      <c r="F782" s="3" t="s">
        <v>5801</v>
      </c>
      <c r="G782" s="4" t="s">
        <v>8147</v>
      </c>
      <c r="H782" s="2" t="s">
        <v>5802</v>
      </c>
      <c r="K782" s="2" t="s">
        <v>5803</v>
      </c>
      <c r="L782" s="2">
        <v>1501125883</v>
      </c>
      <c r="N782" s="2" t="s">
        <v>76</v>
      </c>
      <c r="P782" s="2" t="s">
        <v>5804</v>
      </c>
      <c r="R782" s="4"/>
      <c r="S782" s="2">
        <v>347</v>
      </c>
      <c r="T782" s="2" t="s">
        <v>5785</v>
      </c>
      <c r="U782" s="2" t="s">
        <v>5806</v>
      </c>
      <c r="V782" s="2" t="s">
        <v>56</v>
      </c>
      <c r="W782" s="2" t="str">
        <f>VLOOKUP(  G782, Countries!A:H,8,FALSE)</f>
        <v>94279771-0dd8-44b8-955b-275714b1489b</v>
      </c>
      <c r="X782" s="2" t="str">
        <f>VLOOKUP(D782,Entity_types!A:F,6,FALSE)</f>
        <v>0d51a686-652b-478f-9502-50b11abafa54</v>
      </c>
      <c r="Z782" s="4">
        <f t="shared" si="24"/>
        <v>1</v>
      </c>
      <c r="AA782" s="4">
        <f t="shared" si="25"/>
        <v>1</v>
      </c>
    </row>
    <row r="783" spans="1:27" ht="12.75" x14ac:dyDescent="0.2">
      <c r="A783" s="1">
        <v>44346.865150879632</v>
      </c>
      <c r="B783" s="2" t="s">
        <v>5807</v>
      </c>
      <c r="D783" s="2" t="s">
        <v>48</v>
      </c>
      <c r="F783" s="3" t="s">
        <v>5808</v>
      </c>
      <c r="G783" s="4" t="s">
        <v>8147</v>
      </c>
      <c r="H783" s="2" t="s">
        <v>5809</v>
      </c>
      <c r="K783" s="2" t="s">
        <v>5810</v>
      </c>
      <c r="L783" s="2">
        <v>1006013711</v>
      </c>
      <c r="N783" s="2" t="s">
        <v>76</v>
      </c>
      <c r="P783" s="2" t="s">
        <v>5811</v>
      </c>
      <c r="R783" s="4"/>
      <c r="S783" s="2">
        <v>348</v>
      </c>
      <c r="T783" s="2" t="s">
        <v>5792</v>
      </c>
      <c r="U783" s="2" t="s">
        <v>5813</v>
      </c>
      <c r="V783" s="2" t="s">
        <v>56</v>
      </c>
      <c r="W783" s="2" t="str">
        <f>VLOOKUP(  G783, Countries!A:H,8,FALSE)</f>
        <v>94279771-0dd8-44b8-955b-275714b1489b</v>
      </c>
      <c r="X783" s="2" t="str">
        <f>VLOOKUP(D783,Entity_types!A:F,6,FALSE)</f>
        <v>0d51a686-652b-478f-9502-50b11abafa54</v>
      </c>
      <c r="Z783" s="4">
        <f t="shared" si="24"/>
        <v>1</v>
      </c>
      <c r="AA783" s="4">
        <f t="shared" si="25"/>
        <v>1</v>
      </c>
    </row>
    <row r="784" spans="1:27" ht="12.75" x14ac:dyDescent="0.2">
      <c r="A784" s="1">
        <v>44346.865177106476</v>
      </c>
      <c r="B784" s="2" t="s">
        <v>5814</v>
      </c>
      <c r="D784" s="2" t="s">
        <v>48</v>
      </c>
      <c r="F784" s="3" t="s">
        <v>5815</v>
      </c>
      <c r="G784" s="4" t="s">
        <v>8147</v>
      </c>
      <c r="H784" s="2" t="s">
        <v>5816</v>
      </c>
      <c r="K784" s="2" t="s">
        <v>5817</v>
      </c>
      <c r="L784" s="2">
        <v>1024022585</v>
      </c>
      <c r="N784" s="2" t="s">
        <v>76</v>
      </c>
      <c r="P784" s="2" t="s">
        <v>5818</v>
      </c>
      <c r="R784" s="4"/>
      <c r="S784" s="2">
        <v>350</v>
      </c>
      <c r="T784" s="2" t="s">
        <v>5798</v>
      </c>
      <c r="U784" s="2" t="s">
        <v>5820</v>
      </c>
      <c r="V784" s="2" t="s">
        <v>56</v>
      </c>
      <c r="W784" s="2" t="str">
        <f>VLOOKUP(  G784, Countries!A:H,8,FALSE)</f>
        <v>94279771-0dd8-44b8-955b-275714b1489b</v>
      </c>
      <c r="X784" s="2" t="str">
        <f>VLOOKUP(D784,Entity_types!A:F,6,FALSE)</f>
        <v>0d51a686-652b-478f-9502-50b11abafa54</v>
      </c>
      <c r="Z784" s="4">
        <f t="shared" si="24"/>
        <v>1</v>
      </c>
      <c r="AA784" s="4">
        <f t="shared" si="25"/>
        <v>1</v>
      </c>
    </row>
    <row r="785" spans="1:27" ht="12.75" x14ac:dyDescent="0.2">
      <c r="A785" s="1">
        <v>44346.865205798611</v>
      </c>
      <c r="B785" s="2" t="s">
        <v>5821</v>
      </c>
      <c r="D785" s="2" t="s">
        <v>48</v>
      </c>
      <c r="F785" s="3" t="s">
        <v>5822</v>
      </c>
      <c r="G785" s="4" t="s">
        <v>8147</v>
      </c>
      <c r="H785" s="2" t="s">
        <v>5823</v>
      </c>
      <c r="K785" s="2" t="s">
        <v>5824</v>
      </c>
      <c r="L785" s="2">
        <v>24001000631</v>
      </c>
      <c r="N785" s="2" t="s">
        <v>76</v>
      </c>
      <c r="P785" s="2" t="s">
        <v>5825</v>
      </c>
      <c r="R785" s="4"/>
      <c r="S785" s="2">
        <v>359</v>
      </c>
      <c r="T785" s="2" t="s">
        <v>5805</v>
      </c>
      <c r="U785" s="2" t="s">
        <v>5827</v>
      </c>
      <c r="V785" s="2" t="s">
        <v>56</v>
      </c>
      <c r="W785" s="2" t="str">
        <f>VLOOKUP(  G785, Countries!A:H,8,FALSE)</f>
        <v>94279771-0dd8-44b8-955b-275714b1489b</v>
      </c>
      <c r="X785" s="2" t="str">
        <f>VLOOKUP(D785,Entity_types!A:F,6,FALSE)</f>
        <v>0d51a686-652b-478f-9502-50b11abafa54</v>
      </c>
      <c r="Z785" s="4">
        <f t="shared" si="24"/>
        <v>1</v>
      </c>
      <c r="AA785" s="4">
        <f t="shared" si="25"/>
        <v>1</v>
      </c>
    </row>
    <row r="786" spans="1:27" ht="12.75" x14ac:dyDescent="0.2">
      <c r="A786" s="1">
        <v>44346.865240208332</v>
      </c>
      <c r="B786" s="2" t="s">
        <v>5828</v>
      </c>
      <c r="D786" s="2" t="s">
        <v>48</v>
      </c>
      <c r="F786" s="3" t="s">
        <v>5829</v>
      </c>
      <c r="G786" s="4" t="s">
        <v>8147</v>
      </c>
      <c r="H786" s="2" t="s">
        <v>5830</v>
      </c>
      <c r="K786" s="2" t="s">
        <v>5831</v>
      </c>
      <c r="L786" s="2">
        <v>1010002946</v>
      </c>
      <c r="N786" s="2" t="s">
        <v>76</v>
      </c>
      <c r="P786" s="2" t="s">
        <v>5832</v>
      </c>
      <c r="R786" s="4"/>
      <c r="S786" s="2">
        <v>214</v>
      </c>
      <c r="T786" s="2" t="s">
        <v>5812</v>
      </c>
      <c r="U786" s="2" t="s">
        <v>5834</v>
      </c>
      <c r="V786" s="2" t="s">
        <v>56</v>
      </c>
      <c r="W786" s="2" t="str">
        <f>VLOOKUP(  G786, Countries!A:H,8,FALSE)</f>
        <v>94279771-0dd8-44b8-955b-275714b1489b</v>
      </c>
      <c r="X786" s="2" t="str">
        <f>VLOOKUP(D786,Entity_types!A:F,6,FALSE)</f>
        <v>0d51a686-652b-478f-9502-50b11abafa54</v>
      </c>
      <c r="Z786" s="4">
        <f t="shared" si="24"/>
        <v>1</v>
      </c>
      <c r="AA786" s="4">
        <f t="shared" si="25"/>
        <v>1</v>
      </c>
    </row>
    <row r="787" spans="1:27" ht="12.75" x14ac:dyDescent="0.2">
      <c r="A787" s="1">
        <v>44346.86526608796</v>
      </c>
      <c r="B787" s="2" t="s">
        <v>5835</v>
      </c>
      <c r="D787" s="2" t="s">
        <v>48</v>
      </c>
      <c r="F787" s="3" t="s">
        <v>5836</v>
      </c>
      <c r="G787" s="4" t="s">
        <v>8147</v>
      </c>
      <c r="H787" s="2" t="s">
        <v>5837</v>
      </c>
      <c r="K787" s="2" t="s">
        <v>5838</v>
      </c>
      <c r="L787" s="2">
        <v>57001007815</v>
      </c>
      <c r="N787" s="2" t="s">
        <v>76</v>
      </c>
      <c r="P787" s="2" t="s">
        <v>5839</v>
      </c>
      <c r="R787" s="4"/>
      <c r="S787" s="2">
        <v>362</v>
      </c>
      <c r="T787" s="2" t="s">
        <v>5819</v>
      </c>
      <c r="U787" s="2" t="s">
        <v>5841</v>
      </c>
      <c r="V787" s="2" t="s">
        <v>56</v>
      </c>
      <c r="W787" s="2" t="str">
        <f>VLOOKUP(  G787, Countries!A:H,8,FALSE)</f>
        <v>94279771-0dd8-44b8-955b-275714b1489b</v>
      </c>
      <c r="X787" s="2" t="str">
        <f>VLOOKUP(D787,Entity_types!A:F,6,FALSE)</f>
        <v>0d51a686-652b-478f-9502-50b11abafa54</v>
      </c>
      <c r="Z787" s="4">
        <f t="shared" si="24"/>
        <v>1</v>
      </c>
      <c r="AA787" s="4">
        <f t="shared" si="25"/>
        <v>1</v>
      </c>
    </row>
    <row r="788" spans="1:27" ht="12.75" x14ac:dyDescent="0.2">
      <c r="A788" s="1">
        <v>44346.865295127311</v>
      </c>
      <c r="B788" s="2" t="s">
        <v>5842</v>
      </c>
      <c r="D788" s="2" t="s">
        <v>48</v>
      </c>
      <c r="F788" s="3" t="s">
        <v>5843</v>
      </c>
      <c r="G788" s="4" t="s">
        <v>8147</v>
      </c>
      <c r="H788" s="2" t="s">
        <v>5844</v>
      </c>
      <c r="K788" s="2" t="s">
        <v>5845</v>
      </c>
      <c r="L788" s="2">
        <v>1024010964</v>
      </c>
      <c r="N788" s="2" t="s">
        <v>76</v>
      </c>
      <c r="P788" s="2" t="s">
        <v>5846</v>
      </c>
      <c r="R788" s="4"/>
      <c r="S788" s="2">
        <v>371</v>
      </c>
      <c r="T788" s="2" t="s">
        <v>5826</v>
      </c>
      <c r="U788" s="2" t="s">
        <v>5848</v>
      </c>
      <c r="V788" s="2" t="s">
        <v>56</v>
      </c>
      <c r="W788" s="2" t="str">
        <f>VLOOKUP(  G788, Countries!A:H,8,FALSE)</f>
        <v>94279771-0dd8-44b8-955b-275714b1489b</v>
      </c>
      <c r="X788" s="2" t="str">
        <f>VLOOKUP(D788,Entity_types!A:F,6,FALSE)</f>
        <v>0d51a686-652b-478f-9502-50b11abafa54</v>
      </c>
      <c r="Z788" s="4">
        <f t="shared" si="24"/>
        <v>1</v>
      </c>
      <c r="AA788" s="4">
        <f t="shared" si="25"/>
        <v>1</v>
      </c>
    </row>
    <row r="789" spans="1:27" ht="12.75" x14ac:dyDescent="0.2">
      <c r="A789" s="1">
        <v>44346.865321562502</v>
      </c>
      <c r="B789" s="2" t="s">
        <v>5849</v>
      </c>
      <c r="D789" s="2" t="s">
        <v>48</v>
      </c>
      <c r="F789" s="3" t="s">
        <v>5850</v>
      </c>
      <c r="G789" s="4" t="s">
        <v>8147</v>
      </c>
      <c r="H789" s="2" t="s">
        <v>5851</v>
      </c>
      <c r="K789" s="2" t="s">
        <v>5852</v>
      </c>
      <c r="L789" s="2">
        <v>1006016021</v>
      </c>
      <c r="N789" s="2" t="s">
        <v>76</v>
      </c>
      <c r="P789" s="2" t="s">
        <v>5853</v>
      </c>
      <c r="R789" s="4"/>
      <c r="S789" s="2">
        <v>373</v>
      </c>
      <c r="T789" s="2" t="s">
        <v>5833</v>
      </c>
      <c r="U789" s="2" t="s">
        <v>5855</v>
      </c>
      <c r="V789" s="2" t="s">
        <v>56</v>
      </c>
      <c r="W789" s="2" t="str">
        <f>VLOOKUP(  G789, Countries!A:H,8,FALSE)</f>
        <v>94279771-0dd8-44b8-955b-275714b1489b</v>
      </c>
      <c r="X789" s="2" t="str">
        <f>VLOOKUP(D789,Entity_types!A:F,6,FALSE)</f>
        <v>0d51a686-652b-478f-9502-50b11abafa54</v>
      </c>
      <c r="Z789" s="4">
        <f t="shared" si="24"/>
        <v>1</v>
      </c>
      <c r="AA789" s="4">
        <f t="shared" si="25"/>
        <v>1</v>
      </c>
    </row>
    <row r="790" spans="1:27" ht="12.75" x14ac:dyDescent="0.2">
      <c r="A790" s="1">
        <v>44346.865356967595</v>
      </c>
      <c r="B790" s="2" t="s">
        <v>5856</v>
      </c>
      <c r="D790" s="2" t="s">
        <v>48</v>
      </c>
      <c r="F790" s="3" t="s">
        <v>5857</v>
      </c>
      <c r="G790" s="4" t="s">
        <v>8147</v>
      </c>
      <c r="H790" s="2" t="s">
        <v>5858</v>
      </c>
      <c r="K790" s="2" t="s">
        <v>5859</v>
      </c>
      <c r="L790" s="2">
        <v>1017006870</v>
      </c>
      <c r="N790" s="2" t="s">
        <v>76</v>
      </c>
      <c r="P790" s="2" t="s">
        <v>5860</v>
      </c>
      <c r="R790" s="4"/>
      <c r="S790" s="2">
        <v>372</v>
      </c>
      <c r="T790" s="2" t="s">
        <v>5840</v>
      </c>
      <c r="U790" s="2" t="s">
        <v>5862</v>
      </c>
      <c r="V790" s="2" t="s">
        <v>56</v>
      </c>
      <c r="W790" s="2" t="str">
        <f>VLOOKUP(  G790, Countries!A:H,8,FALSE)</f>
        <v>94279771-0dd8-44b8-955b-275714b1489b</v>
      </c>
      <c r="X790" s="2" t="str">
        <f>VLOOKUP(D790,Entity_types!A:F,6,FALSE)</f>
        <v>0d51a686-652b-478f-9502-50b11abafa54</v>
      </c>
      <c r="Z790" s="4">
        <f t="shared" si="24"/>
        <v>1</v>
      </c>
      <c r="AA790" s="4">
        <f t="shared" si="25"/>
        <v>1</v>
      </c>
    </row>
    <row r="791" spans="1:27" ht="12.75" x14ac:dyDescent="0.2">
      <c r="A791" s="1">
        <v>44346.86538505787</v>
      </c>
      <c r="B791" s="2" t="s">
        <v>5863</v>
      </c>
      <c r="D791" s="2" t="s">
        <v>48</v>
      </c>
      <c r="F791" s="3" t="s">
        <v>5864</v>
      </c>
      <c r="G791" s="4" t="s">
        <v>8147</v>
      </c>
      <c r="H791" s="2" t="s">
        <v>5865</v>
      </c>
      <c r="K791" s="2" t="s">
        <v>2194</v>
      </c>
      <c r="L791" s="2">
        <v>1017011384</v>
      </c>
      <c r="N791" s="2" t="s">
        <v>76</v>
      </c>
      <c r="P791" s="2" t="s">
        <v>5866</v>
      </c>
      <c r="R791" s="4"/>
      <c r="S791" s="2">
        <v>378</v>
      </c>
      <c r="T791" s="2" t="s">
        <v>5847</v>
      </c>
      <c r="U791" s="2" t="s">
        <v>5868</v>
      </c>
      <c r="V791" s="2" t="s">
        <v>56</v>
      </c>
      <c r="W791" s="2" t="str">
        <f>VLOOKUP(  G791, Countries!A:H,8,FALSE)</f>
        <v>94279771-0dd8-44b8-955b-275714b1489b</v>
      </c>
      <c r="X791" s="2" t="str">
        <f>VLOOKUP(D791,Entity_types!A:F,6,FALSE)</f>
        <v>0d51a686-652b-478f-9502-50b11abafa54</v>
      </c>
      <c r="Z791" s="4">
        <f t="shared" si="24"/>
        <v>1</v>
      </c>
      <c r="AA791" s="4">
        <f t="shared" si="25"/>
        <v>1</v>
      </c>
    </row>
    <row r="792" spans="1:27" ht="12.75" x14ac:dyDescent="0.2">
      <c r="A792" s="1">
        <v>44346.865412974541</v>
      </c>
      <c r="B792" s="2" t="s">
        <v>5869</v>
      </c>
      <c r="D792" s="2" t="s">
        <v>48</v>
      </c>
      <c r="F792" s="3" t="s">
        <v>5870</v>
      </c>
      <c r="G792" s="4" t="s">
        <v>8147</v>
      </c>
      <c r="H792" s="2" t="s">
        <v>5871</v>
      </c>
      <c r="K792" s="2" t="s">
        <v>1915</v>
      </c>
      <c r="L792" s="2">
        <v>60002014753</v>
      </c>
      <c r="N792" s="2" t="s">
        <v>76</v>
      </c>
      <c r="P792" s="2" t="s">
        <v>5872</v>
      </c>
      <c r="R792" s="4"/>
      <c r="S792" s="2">
        <v>382</v>
      </c>
      <c r="T792" s="2" t="s">
        <v>5854</v>
      </c>
      <c r="U792" s="2" t="s">
        <v>5874</v>
      </c>
      <c r="V792" s="2" t="s">
        <v>56</v>
      </c>
      <c r="W792" s="2" t="str">
        <f>VLOOKUP(  G792, Countries!A:H,8,FALSE)</f>
        <v>94279771-0dd8-44b8-955b-275714b1489b</v>
      </c>
      <c r="X792" s="2" t="str">
        <f>VLOOKUP(D792,Entity_types!A:F,6,FALSE)</f>
        <v>0d51a686-652b-478f-9502-50b11abafa54</v>
      </c>
      <c r="Z792" s="4">
        <f t="shared" si="24"/>
        <v>1</v>
      </c>
      <c r="AA792" s="4">
        <f t="shared" si="25"/>
        <v>1</v>
      </c>
    </row>
    <row r="793" spans="1:27" ht="12.75" x14ac:dyDescent="0.2">
      <c r="A793" s="1">
        <v>44346.865437696761</v>
      </c>
      <c r="B793" s="2" t="s">
        <v>5875</v>
      </c>
      <c r="D793" s="2" t="s">
        <v>48</v>
      </c>
      <c r="F793" s="3" t="s">
        <v>5876</v>
      </c>
      <c r="G793" s="4" t="s">
        <v>8147</v>
      </c>
      <c r="H793" s="2" t="s">
        <v>5877</v>
      </c>
      <c r="K793" s="2" t="s">
        <v>5878</v>
      </c>
      <c r="L793" s="2" t="s">
        <v>5879</v>
      </c>
      <c r="N793" s="2" t="s">
        <v>76</v>
      </c>
      <c r="P793" s="2" t="s">
        <v>5880</v>
      </c>
      <c r="R793" s="4"/>
      <c r="S793" s="2">
        <v>364</v>
      </c>
      <c r="T793" s="2" t="s">
        <v>5861</v>
      </c>
      <c r="U793" s="2" t="s">
        <v>5882</v>
      </c>
      <c r="V793" s="2" t="s">
        <v>56</v>
      </c>
      <c r="W793" s="2" t="str">
        <f>VLOOKUP(  G793, Countries!A:H,8,FALSE)</f>
        <v>94279771-0dd8-44b8-955b-275714b1489b</v>
      </c>
      <c r="X793" s="2" t="str">
        <f>VLOOKUP(D793,Entity_types!A:F,6,FALSE)</f>
        <v>0d51a686-652b-478f-9502-50b11abafa54</v>
      </c>
      <c r="Z793" s="4">
        <f t="shared" si="24"/>
        <v>1</v>
      </c>
      <c r="AA793" s="4">
        <f t="shared" si="25"/>
        <v>1</v>
      </c>
    </row>
    <row r="794" spans="1:27" ht="12.75" x14ac:dyDescent="0.2">
      <c r="A794" s="1">
        <v>44346.865462349539</v>
      </c>
      <c r="B794" s="2" t="s">
        <v>5883</v>
      </c>
      <c r="D794" s="2" t="s">
        <v>48</v>
      </c>
      <c r="F794" s="3" t="s">
        <v>5884</v>
      </c>
      <c r="G794" s="4" t="s">
        <v>8147</v>
      </c>
      <c r="H794" s="2" t="s">
        <v>5885</v>
      </c>
      <c r="K794" s="2" t="s">
        <v>5886</v>
      </c>
      <c r="L794" s="2">
        <v>1024027873</v>
      </c>
      <c r="N794" s="2" t="s">
        <v>76</v>
      </c>
      <c r="P794" s="2" t="s">
        <v>5887</v>
      </c>
      <c r="R794" s="4"/>
      <c r="S794" s="2">
        <v>394</v>
      </c>
      <c r="T794" s="2" t="s">
        <v>5867</v>
      </c>
      <c r="U794" s="2" t="s">
        <v>5889</v>
      </c>
      <c r="V794" s="2" t="s">
        <v>56</v>
      </c>
      <c r="W794" s="2" t="str">
        <f>VLOOKUP(  G794, Countries!A:H,8,FALSE)</f>
        <v>94279771-0dd8-44b8-955b-275714b1489b</v>
      </c>
      <c r="X794" s="2" t="str">
        <f>VLOOKUP(D794,Entity_types!A:F,6,FALSE)</f>
        <v>0d51a686-652b-478f-9502-50b11abafa54</v>
      </c>
      <c r="Z794" s="4">
        <f t="shared" si="24"/>
        <v>1</v>
      </c>
      <c r="AA794" s="4">
        <f t="shared" si="25"/>
        <v>1</v>
      </c>
    </row>
    <row r="795" spans="1:27" ht="12.75" x14ac:dyDescent="0.2">
      <c r="A795" s="1">
        <v>44346.865485034723</v>
      </c>
      <c r="B795" s="2" t="s">
        <v>5890</v>
      </c>
      <c r="D795" s="2" t="s">
        <v>48</v>
      </c>
      <c r="F795" s="3" t="s">
        <v>5891</v>
      </c>
      <c r="G795" s="4" t="s">
        <v>8147</v>
      </c>
      <c r="H795" s="2" t="s">
        <v>5892</v>
      </c>
      <c r="K795" s="2" t="s">
        <v>5893</v>
      </c>
      <c r="L795" s="2">
        <v>1002006301</v>
      </c>
      <c r="N795" s="2" t="s">
        <v>76</v>
      </c>
      <c r="P795" s="2" t="s">
        <v>5894</v>
      </c>
      <c r="R795" s="4"/>
      <c r="S795" s="2">
        <v>399</v>
      </c>
      <c r="T795" s="2" t="s">
        <v>5873</v>
      </c>
      <c r="U795" s="2" t="s">
        <v>5896</v>
      </c>
      <c r="V795" s="2" t="s">
        <v>56</v>
      </c>
      <c r="W795" s="2" t="str">
        <f>VLOOKUP(  G795, Countries!A:H,8,FALSE)</f>
        <v>94279771-0dd8-44b8-955b-275714b1489b</v>
      </c>
      <c r="X795" s="2" t="str">
        <f>VLOOKUP(D795,Entity_types!A:F,6,FALSE)</f>
        <v>0d51a686-652b-478f-9502-50b11abafa54</v>
      </c>
      <c r="Z795" s="4">
        <f t="shared" si="24"/>
        <v>1</v>
      </c>
      <c r="AA795" s="4">
        <f t="shared" si="25"/>
        <v>1</v>
      </c>
    </row>
    <row r="796" spans="1:27" ht="12.75" x14ac:dyDescent="0.2">
      <c r="A796" s="1">
        <v>44346.86551127315</v>
      </c>
      <c r="B796" s="2" t="s">
        <v>5897</v>
      </c>
      <c r="D796" s="2" t="s">
        <v>48</v>
      </c>
      <c r="F796" s="3" t="s">
        <v>5898</v>
      </c>
      <c r="G796" s="4" t="s">
        <v>8147</v>
      </c>
      <c r="H796" s="2" t="s">
        <v>5899</v>
      </c>
      <c r="K796" s="2" t="s">
        <v>5900</v>
      </c>
      <c r="L796" s="2">
        <v>1024004977</v>
      </c>
      <c r="N796" s="2" t="s">
        <v>76</v>
      </c>
      <c r="P796" s="2" t="s">
        <v>5901</v>
      </c>
      <c r="R796" s="4"/>
      <c r="S796" s="2">
        <v>402</v>
      </c>
      <c r="T796" s="2" t="s">
        <v>5881</v>
      </c>
      <c r="U796" s="2" t="s">
        <v>5903</v>
      </c>
      <c r="V796" s="2" t="s">
        <v>56</v>
      </c>
      <c r="W796" s="2" t="str">
        <f>VLOOKUP(  G796, Countries!A:H,8,FALSE)</f>
        <v>94279771-0dd8-44b8-955b-275714b1489b</v>
      </c>
      <c r="X796" s="2" t="str">
        <f>VLOOKUP(D796,Entity_types!A:F,6,FALSE)</f>
        <v>0d51a686-652b-478f-9502-50b11abafa54</v>
      </c>
      <c r="Z796" s="4">
        <f t="shared" si="24"/>
        <v>1</v>
      </c>
      <c r="AA796" s="4">
        <f t="shared" si="25"/>
        <v>1</v>
      </c>
    </row>
    <row r="797" spans="1:27" ht="12.75" x14ac:dyDescent="0.2">
      <c r="A797" s="1">
        <v>44346.865532314812</v>
      </c>
      <c r="B797" s="2" t="s">
        <v>5904</v>
      </c>
      <c r="D797" s="2" t="s">
        <v>48</v>
      </c>
      <c r="F797" s="3" t="s">
        <v>5905</v>
      </c>
      <c r="G797" s="4" t="s">
        <v>8147</v>
      </c>
      <c r="H797" s="2" t="s">
        <v>5906</v>
      </c>
      <c r="K797" s="2" t="s">
        <v>5907</v>
      </c>
      <c r="L797" s="2">
        <v>1008034109</v>
      </c>
      <c r="N797" s="2" t="s">
        <v>76</v>
      </c>
      <c r="P797" s="2" t="s">
        <v>5908</v>
      </c>
      <c r="R797" s="4"/>
      <c r="S797" s="2">
        <v>404</v>
      </c>
      <c r="T797" s="2" t="s">
        <v>5888</v>
      </c>
      <c r="U797" s="2" t="s">
        <v>5910</v>
      </c>
      <c r="V797" s="2" t="s">
        <v>56</v>
      </c>
      <c r="W797" s="2" t="str">
        <f>VLOOKUP(  G797, Countries!A:H,8,FALSE)</f>
        <v>94279771-0dd8-44b8-955b-275714b1489b</v>
      </c>
      <c r="X797" s="2" t="str">
        <f>VLOOKUP(D797,Entity_types!A:F,6,FALSE)</f>
        <v>0d51a686-652b-478f-9502-50b11abafa54</v>
      </c>
      <c r="Z797" s="4">
        <f t="shared" si="24"/>
        <v>1</v>
      </c>
      <c r="AA797" s="4">
        <f t="shared" si="25"/>
        <v>1</v>
      </c>
    </row>
    <row r="798" spans="1:27" ht="12.75" x14ac:dyDescent="0.2">
      <c r="A798" s="1">
        <v>44346.86555722222</v>
      </c>
      <c r="B798" s="2" t="s">
        <v>5911</v>
      </c>
      <c r="D798" s="2" t="s">
        <v>96</v>
      </c>
      <c r="F798" s="3" t="s">
        <v>5912</v>
      </c>
      <c r="G798" s="4" t="s">
        <v>8147</v>
      </c>
      <c r="H798" s="2" t="s">
        <v>5913</v>
      </c>
      <c r="K798" s="2" t="s">
        <v>5914</v>
      </c>
      <c r="L798" s="2">
        <v>1092004214</v>
      </c>
      <c r="N798" s="2" t="s">
        <v>76</v>
      </c>
      <c r="P798" s="2" t="s">
        <v>5915</v>
      </c>
      <c r="R798" s="4"/>
      <c r="S798" s="2">
        <v>406</v>
      </c>
      <c r="T798" s="2" t="s">
        <v>5895</v>
      </c>
      <c r="U798" s="2" t="s">
        <v>5917</v>
      </c>
      <c r="V798" s="2" t="s">
        <v>56</v>
      </c>
      <c r="W798" s="2" t="str">
        <f>VLOOKUP(  G798, Countries!A:H,8,FALSE)</f>
        <v>94279771-0dd8-44b8-955b-275714b1489b</v>
      </c>
      <c r="X798" s="2" t="str">
        <f>VLOOKUP(D798,Entity_types!A:F,6,FALSE)</f>
        <v>ec8c01a4-0fe9-424e-b08d-3bc252e7ac53</v>
      </c>
      <c r="Z798" s="4">
        <f t="shared" si="24"/>
        <v>1</v>
      </c>
      <c r="AA798" s="4">
        <f t="shared" si="25"/>
        <v>1</v>
      </c>
    </row>
    <row r="799" spans="1:27" ht="12.75" x14ac:dyDescent="0.2">
      <c r="A799" s="1">
        <v>44346.865580717596</v>
      </c>
      <c r="B799" s="2" t="s">
        <v>5918</v>
      </c>
      <c r="D799" s="2" t="s">
        <v>48</v>
      </c>
      <c r="F799" s="3" t="s">
        <v>5919</v>
      </c>
      <c r="G799" s="4" t="s">
        <v>8147</v>
      </c>
      <c r="H799" s="2" t="s">
        <v>5920</v>
      </c>
      <c r="K799" s="2" t="s">
        <v>5921</v>
      </c>
      <c r="L799" s="2">
        <v>1008004985</v>
      </c>
      <c r="N799" s="2" t="s">
        <v>76</v>
      </c>
      <c r="P799" s="2" t="s">
        <v>5922</v>
      </c>
      <c r="R799" s="4"/>
      <c r="S799" s="2">
        <v>418</v>
      </c>
      <c r="T799" s="2" t="s">
        <v>5902</v>
      </c>
      <c r="U799" s="2" t="s">
        <v>5924</v>
      </c>
      <c r="V799" s="2" t="s">
        <v>56</v>
      </c>
      <c r="W799" s="2" t="str">
        <f>VLOOKUP(  G799, Countries!A:H,8,FALSE)</f>
        <v>94279771-0dd8-44b8-955b-275714b1489b</v>
      </c>
      <c r="X799" s="2" t="str">
        <f>VLOOKUP(D799,Entity_types!A:F,6,FALSE)</f>
        <v>0d51a686-652b-478f-9502-50b11abafa54</v>
      </c>
      <c r="Z799" s="4">
        <f t="shared" si="24"/>
        <v>1</v>
      </c>
      <c r="AA799" s="4">
        <f t="shared" si="25"/>
        <v>1</v>
      </c>
    </row>
    <row r="800" spans="1:27" ht="12.75" x14ac:dyDescent="0.2">
      <c r="A800" s="1">
        <v>44346.865603310187</v>
      </c>
      <c r="B800" s="2" t="s">
        <v>5925</v>
      </c>
      <c r="D800" s="2" t="s">
        <v>48</v>
      </c>
      <c r="F800" s="3" t="s">
        <v>5926</v>
      </c>
      <c r="G800" s="4" t="s">
        <v>8147</v>
      </c>
      <c r="H800" s="2" t="s">
        <v>5927</v>
      </c>
      <c r="K800" s="2" t="s">
        <v>5928</v>
      </c>
      <c r="L800" s="2">
        <v>1017010258</v>
      </c>
      <c r="N800" s="2" t="s">
        <v>76</v>
      </c>
      <c r="P800" s="2" t="s">
        <v>5929</v>
      </c>
      <c r="R800" s="4"/>
      <c r="S800" s="2">
        <v>424</v>
      </c>
      <c r="T800" s="2" t="s">
        <v>5909</v>
      </c>
      <c r="U800" s="2" t="s">
        <v>5931</v>
      </c>
      <c r="V800" s="2" t="s">
        <v>56</v>
      </c>
      <c r="W800" s="2" t="str">
        <f>VLOOKUP(  G800, Countries!A:H,8,FALSE)</f>
        <v>94279771-0dd8-44b8-955b-275714b1489b</v>
      </c>
      <c r="X800" s="2" t="str">
        <f>VLOOKUP(D800,Entity_types!A:F,6,FALSE)</f>
        <v>0d51a686-652b-478f-9502-50b11abafa54</v>
      </c>
      <c r="Z800" s="4">
        <f t="shared" si="24"/>
        <v>1</v>
      </c>
      <c r="AA800" s="4">
        <f t="shared" si="25"/>
        <v>1</v>
      </c>
    </row>
    <row r="801" spans="1:27" ht="12.75" x14ac:dyDescent="0.2">
      <c r="A801" s="1">
        <v>44346.865627523148</v>
      </c>
      <c r="B801" s="2" t="s">
        <v>5932</v>
      </c>
      <c r="D801" s="2" t="s">
        <v>48</v>
      </c>
      <c r="F801" s="3" t="s">
        <v>5933</v>
      </c>
      <c r="G801" s="4" t="s">
        <v>8147</v>
      </c>
      <c r="H801" s="2" t="s">
        <v>5934</v>
      </c>
      <c r="K801" s="2" t="s">
        <v>5935</v>
      </c>
      <c r="L801" s="2">
        <v>61002010625</v>
      </c>
      <c r="N801" s="2" t="s">
        <v>76</v>
      </c>
      <c r="P801" s="2" t="s">
        <v>5936</v>
      </c>
      <c r="R801" s="4"/>
      <c r="S801" s="2">
        <v>419</v>
      </c>
      <c r="T801" s="2" t="s">
        <v>5916</v>
      </c>
      <c r="U801" s="2" t="s">
        <v>5938</v>
      </c>
      <c r="V801" s="2" t="s">
        <v>56</v>
      </c>
      <c r="W801" s="2" t="str">
        <f>VLOOKUP(  G801, Countries!A:H,8,FALSE)</f>
        <v>94279771-0dd8-44b8-955b-275714b1489b</v>
      </c>
      <c r="X801" s="2" t="str">
        <f>VLOOKUP(D801,Entity_types!A:F,6,FALSE)</f>
        <v>0d51a686-652b-478f-9502-50b11abafa54</v>
      </c>
      <c r="Z801" s="4">
        <f t="shared" si="24"/>
        <v>1</v>
      </c>
      <c r="AA801" s="4">
        <f t="shared" si="25"/>
        <v>1</v>
      </c>
    </row>
    <row r="802" spans="1:27" ht="12.75" x14ac:dyDescent="0.2">
      <c r="A802" s="1">
        <v>44346.865655405098</v>
      </c>
      <c r="B802" s="2" t="s">
        <v>5939</v>
      </c>
      <c r="D802" s="2" t="s">
        <v>96</v>
      </c>
      <c r="F802" s="3" t="s">
        <v>5940</v>
      </c>
      <c r="G802" s="4" t="s">
        <v>8147</v>
      </c>
      <c r="H802" s="2" t="s">
        <v>5941</v>
      </c>
      <c r="K802" s="2" t="s">
        <v>5942</v>
      </c>
      <c r="L802" s="2" t="s">
        <v>5943</v>
      </c>
      <c r="N802" s="2" t="s">
        <v>5944</v>
      </c>
      <c r="P802" s="2" t="s">
        <v>5945</v>
      </c>
      <c r="R802" s="4"/>
      <c r="S802" s="2">
        <v>415</v>
      </c>
      <c r="T802" s="2" t="s">
        <v>5923</v>
      </c>
      <c r="U802" s="2" t="s">
        <v>5947</v>
      </c>
      <c r="V802" s="2" t="s">
        <v>56</v>
      </c>
      <c r="W802" s="2" t="str">
        <f>VLOOKUP(  G802, Countries!A:H,8,FALSE)</f>
        <v>94279771-0dd8-44b8-955b-275714b1489b</v>
      </c>
      <c r="X802" s="2" t="str">
        <f>VLOOKUP(D802,Entity_types!A:F,6,FALSE)</f>
        <v>ec8c01a4-0fe9-424e-b08d-3bc252e7ac53</v>
      </c>
      <c r="Z802" s="4">
        <f t="shared" si="24"/>
        <v>1</v>
      </c>
      <c r="AA802" s="4">
        <f t="shared" si="25"/>
        <v>1</v>
      </c>
    </row>
    <row r="803" spans="1:27" ht="12.75" x14ac:dyDescent="0.2">
      <c r="A803" s="1">
        <v>44346.865684432865</v>
      </c>
      <c r="B803" s="2" t="s">
        <v>5948</v>
      </c>
      <c r="D803" s="2" t="s">
        <v>48</v>
      </c>
      <c r="F803" s="3" t="s">
        <v>5949</v>
      </c>
      <c r="G803" s="4" t="s">
        <v>8147</v>
      </c>
      <c r="H803" s="2" t="s">
        <v>5950</v>
      </c>
      <c r="K803" s="2" t="s">
        <v>5951</v>
      </c>
      <c r="L803" s="2">
        <v>1010005130</v>
      </c>
      <c r="N803" s="2" t="s">
        <v>76</v>
      </c>
      <c r="P803" s="2" t="s">
        <v>5952</v>
      </c>
      <c r="R803" s="4"/>
      <c r="S803" s="2">
        <v>421</v>
      </c>
      <c r="T803" s="2" t="s">
        <v>5930</v>
      </c>
      <c r="U803" s="2" t="s">
        <v>5954</v>
      </c>
      <c r="V803" s="2" t="s">
        <v>56</v>
      </c>
      <c r="W803" s="2" t="str">
        <f>VLOOKUP(  G803, Countries!A:H,8,FALSE)</f>
        <v>94279771-0dd8-44b8-955b-275714b1489b</v>
      </c>
      <c r="X803" s="2" t="str">
        <f>VLOOKUP(D803,Entity_types!A:F,6,FALSE)</f>
        <v>0d51a686-652b-478f-9502-50b11abafa54</v>
      </c>
      <c r="Z803" s="4">
        <f t="shared" si="24"/>
        <v>1</v>
      </c>
      <c r="AA803" s="4">
        <f t="shared" si="25"/>
        <v>1</v>
      </c>
    </row>
    <row r="804" spans="1:27" ht="12.75" x14ac:dyDescent="0.2">
      <c r="A804" s="1">
        <v>44346.865711018516</v>
      </c>
      <c r="B804" s="2" t="s">
        <v>5955</v>
      </c>
      <c r="D804" s="2" t="s">
        <v>48</v>
      </c>
      <c r="F804" s="3" t="s">
        <v>5956</v>
      </c>
      <c r="G804" s="4" t="s">
        <v>8147</v>
      </c>
      <c r="H804" s="2" t="s">
        <v>5957</v>
      </c>
      <c r="K804" s="2" t="s">
        <v>5958</v>
      </c>
      <c r="L804" s="2">
        <v>1031006609</v>
      </c>
      <c r="N804" s="2" t="s">
        <v>76</v>
      </c>
      <c r="P804" s="2" t="s">
        <v>5959</v>
      </c>
      <c r="R804" s="4"/>
      <c r="S804" s="2">
        <v>422</v>
      </c>
      <c r="T804" s="2" t="s">
        <v>5937</v>
      </c>
      <c r="U804" s="2" t="s">
        <v>5961</v>
      </c>
      <c r="V804" s="2" t="s">
        <v>56</v>
      </c>
      <c r="W804" s="2" t="str">
        <f>VLOOKUP(  G804, Countries!A:H,8,FALSE)</f>
        <v>94279771-0dd8-44b8-955b-275714b1489b</v>
      </c>
      <c r="X804" s="2" t="str">
        <f>VLOOKUP(D804,Entity_types!A:F,6,FALSE)</f>
        <v>0d51a686-652b-478f-9502-50b11abafa54</v>
      </c>
      <c r="Z804" s="4">
        <f t="shared" si="24"/>
        <v>1</v>
      </c>
      <c r="AA804" s="4">
        <f t="shared" si="25"/>
        <v>1</v>
      </c>
    </row>
    <row r="805" spans="1:27" ht="12.75" x14ac:dyDescent="0.2">
      <c r="A805" s="1">
        <v>44346.865736840278</v>
      </c>
      <c r="B805" s="2" t="s">
        <v>5962</v>
      </c>
      <c r="D805" s="2" t="s">
        <v>48</v>
      </c>
      <c r="F805" s="3" t="s">
        <v>5963</v>
      </c>
      <c r="G805" s="4" t="s">
        <v>8147</v>
      </c>
      <c r="H805" s="2" t="s">
        <v>5964</v>
      </c>
      <c r="K805" s="2" t="s">
        <v>5965</v>
      </c>
      <c r="L805" s="2">
        <v>1019003576</v>
      </c>
      <c r="N805" s="2" t="s">
        <v>76</v>
      </c>
      <c r="P805" s="2" t="s">
        <v>5966</v>
      </c>
      <c r="R805" s="4"/>
      <c r="S805" s="2">
        <v>427</v>
      </c>
      <c r="T805" s="2" t="s">
        <v>5946</v>
      </c>
      <c r="U805" s="2" t="s">
        <v>5968</v>
      </c>
      <c r="V805" s="2" t="s">
        <v>56</v>
      </c>
      <c r="W805" s="2" t="str">
        <f>VLOOKUP(  G805, Countries!A:H,8,FALSE)</f>
        <v>94279771-0dd8-44b8-955b-275714b1489b</v>
      </c>
      <c r="X805" s="2" t="str">
        <f>VLOOKUP(D805,Entity_types!A:F,6,FALSE)</f>
        <v>0d51a686-652b-478f-9502-50b11abafa54</v>
      </c>
      <c r="Z805" s="4">
        <f t="shared" si="24"/>
        <v>1</v>
      </c>
      <c r="AA805" s="4">
        <f t="shared" si="25"/>
        <v>1</v>
      </c>
    </row>
    <row r="806" spans="1:27" ht="12.75" x14ac:dyDescent="0.2">
      <c r="A806" s="1">
        <v>44346.865761354165</v>
      </c>
      <c r="B806" s="2" t="s">
        <v>5969</v>
      </c>
      <c r="D806" s="2" t="s">
        <v>48</v>
      </c>
      <c r="F806" s="3" t="s">
        <v>5970</v>
      </c>
      <c r="G806" s="4" t="s">
        <v>8147</v>
      </c>
      <c r="H806" s="2" t="s">
        <v>5971</v>
      </c>
      <c r="K806" s="2" t="s">
        <v>5972</v>
      </c>
      <c r="L806" s="2">
        <v>1030040768</v>
      </c>
      <c r="N806" s="2" t="s">
        <v>76</v>
      </c>
      <c r="P806" s="2" t="s">
        <v>5973</v>
      </c>
      <c r="R806" s="4"/>
      <c r="S806" s="2">
        <v>355</v>
      </c>
      <c r="T806" s="2" t="s">
        <v>5953</v>
      </c>
      <c r="U806" s="2" t="s">
        <v>5975</v>
      </c>
      <c r="V806" s="2" t="s">
        <v>56</v>
      </c>
      <c r="W806" s="2" t="str">
        <f>VLOOKUP(  G806, Countries!A:H,8,FALSE)</f>
        <v>94279771-0dd8-44b8-955b-275714b1489b</v>
      </c>
      <c r="X806" s="2" t="str">
        <f>VLOOKUP(D806,Entity_types!A:F,6,FALSE)</f>
        <v>0d51a686-652b-478f-9502-50b11abafa54</v>
      </c>
      <c r="Z806" s="4">
        <f t="shared" si="24"/>
        <v>1</v>
      </c>
      <c r="AA806" s="4">
        <f t="shared" si="25"/>
        <v>1</v>
      </c>
    </row>
    <row r="807" spans="1:27" ht="12.75" x14ac:dyDescent="0.2">
      <c r="A807" s="1">
        <v>44346.865784664347</v>
      </c>
      <c r="B807" s="2" t="s">
        <v>5976</v>
      </c>
      <c r="D807" s="2" t="s">
        <v>48</v>
      </c>
      <c r="F807" s="3" t="s">
        <v>5977</v>
      </c>
      <c r="G807" s="4" t="s">
        <v>8147</v>
      </c>
      <c r="H807" s="2" t="s">
        <v>5978</v>
      </c>
      <c r="K807" s="2" t="s">
        <v>5979</v>
      </c>
      <c r="L807" s="2">
        <v>1001025955</v>
      </c>
      <c r="N807" s="2" t="s">
        <v>76</v>
      </c>
      <c r="P807" s="2" t="s">
        <v>5980</v>
      </c>
      <c r="R807" s="4"/>
      <c r="S807" s="2">
        <v>432</v>
      </c>
      <c r="T807" s="2" t="s">
        <v>5960</v>
      </c>
      <c r="U807" s="2" t="s">
        <v>5982</v>
      </c>
      <c r="V807" s="2" t="s">
        <v>56</v>
      </c>
      <c r="W807" s="2" t="str">
        <f>VLOOKUP(  G807, Countries!A:H,8,FALSE)</f>
        <v>94279771-0dd8-44b8-955b-275714b1489b</v>
      </c>
      <c r="X807" s="2" t="str">
        <f>VLOOKUP(D807,Entity_types!A:F,6,FALSE)</f>
        <v>0d51a686-652b-478f-9502-50b11abafa54</v>
      </c>
      <c r="Z807" s="4">
        <f t="shared" si="24"/>
        <v>1</v>
      </c>
      <c r="AA807" s="4">
        <f t="shared" si="25"/>
        <v>1</v>
      </c>
    </row>
    <row r="808" spans="1:27" ht="12.75" x14ac:dyDescent="0.2">
      <c r="A808" s="1">
        <v>44346.865813124998</v>
      </c>
      <c r="B808" s="2" t="s">
        <v>5983</v>
      </c>
      <c r="D808" s="2" t="s">
        <v>48</v>
      </c>
      <c r="F808" s="3" t="s">
        <v>5984</v>
      </c>
      <c r="G808" s="4" t="s">
        <v>8147</v>
      </c>
      <c r="H808" s="2" t="s">
        <v>5985</v>
      </c>
      <c r="K808" s="2" t="s">
        <v>5986</v>
      </c>
      <c r="L808" s="2">
        <v>35001071289</v>
      </c>
      <c r="N808" s="2" t="s">
        <v>76</v>
      </c>
      <c r="P808" s="2" t="s">
        <v>5987</v>
      </c>
      <c r="R808" s="4"/>
      <c r="S808" s="2">
        <v>431</v>
      </c>
      <c r="T808" s="2" t="s">
        <v>5967</v>
      </c>
      <c r="U808" s="2" t="s">
        <v>5989</v>
      </c>
      <c r="V808" s="2" t="s">
        <v>56</v>
      </c>
      <c r="W808" s="2" t="str">
        <f>VLOOKUP(  G808, Countries!A:H,8,FALSE)</f>
        <v>94279771-0dd8-44b8-955b-275714b1489b</v>
      </c>
      <c r="X808" s="2" t="str">
        <f>VLOOKUP(D808,Entity_types!A:F,6,FALSE)</f>
        <v>0d51a686-652b-478f-9502-50b11abafa54</v>
      </c>
      <c r="Z808" s="4">
        <f t="shared" si="24"/>
        <v>1</v>
      </c>
      <c r="AA808" s="4">
        <f t="shared" si="25"/>
        <v>1</v>
      </c>
    </row>
    <row r="809" spans="1:27" ht="12.75" x14ac:dyDescent="0.2">
      <c r="A809" s="1">
        <v>44346.865834976852</v>
      </c>
      <c r="B809" s="2" t="s">
        <v>5990</v>
      </c>
      <c r="D809" s="2" t="s">
        <v>48</v>
      </c>
      <c r="F809" s="3" t="s">
        <v>5991</v>
      </c>
      <c r="G809" s="4" t="s">
        <v>8147</v>
      </c>
      <c r="H809" s="2" t="s">
        <v>5992</v>
      </c>
      <c r="K809" s="2" t="s">
        <v>5993</v>
      </c>
      <c r="L809" s="2">
        <v>1006007920</v>
      </c>
      <c r="N809" s="2" t="s">
        <v>76</v>
      </c>
      <c r="P809" s="2" t="s">
        <v>5994</v>
      </c>
      <c r="R809" s="4"/>
      <c r="S809" s="2">
        <v>433</v>
      </c>
      <c r="T809" s="2" t="s">
        <v>5974</v>
      </c>
      <c r="U809" s="2" t="s">
        <v>5996</v>
      </c>
      <c r="V809" s="2" t="s">
        <v>56</v>
      </c>
      <c r="W809" s="2" t="str">
        <f>VLOOKUP(  G809, Countries!A:H,8,FALSE)</f>
        <v>94279771-0dd8-44b8-955b-275714b1489b</v>
      </c>
      <c r="X809" s="2" t="str">
        <f>VLOOKUP(D809,Entity_types!A:F,6,FALSE)</f>
        <v>0d51a686-652b-478f-9502-50b11abafa54</v>
      </c>
      <c r="Z809" s="4">
        <f t="shared" si="24"/>
        <v>1</v>
      </c>
      <c r="AA809" s="4">
        <f t="shared" si="25"/>
        <v>1</v>
      </c>
    </row>
    <row r="810" spans="1:27" ht="12.75" x14ac:dyDescent="0.2">
      <c r="A810" s="1">
        <v>44346.865856655088</v>
      </c>
      <c r="B810" s="2" t="s">
        <v>5997</v>
      </c>
      <c r="D810" s="2" t="s">
        <v>48</v>
      </c>
      <c r="F810" s="3" t="s">
        <v>5998</v>
      </c>
      <c r="G810" s="4" t="s">
        <v>8147</v>
      </c>
      <c r="H810" s="2" t="s">
        <v>5999</v>
      </c>
      <c r="K810" s="2" t="s">
        <v>6000</v>
      </c>
      <c r="L810" s="2" t="s">
        <v>6001</v>
      </c>
      <c r="N810" s="2" t="s">
        <v>76</v>
      </c>
      <c r="P810" s="2" t="s">
        <v>6002</v>
      </c>
      <c r="R810" s="4"/>
      <c r="S810" s="2">
        <v>437</v>
      </c>
      <c r="T810" s="2" t="s">
        <v>5981</v>
      </c>
      <c r="U810" s="2" t="s">
        <v>6004</v>
      </c>
      <c r="V810" s="2" t="s">
        <v>56</v>
      </c>
      <c r="W810" s="2" t="str">
        <f>VLOOKUP(  G810, Countries!A:H,8,FALSE)</f>
        <v>94279771-0dd8-44b8-955b-275714b1489b</v>
      </c>
      <c r="X810" s="2" t="str">
        <f>VLOOKUP(D810,Entity_types!A:F,6,FALSE)</f>
        <v>0d51a686-652b-478f-9502-50b11abafa54</v>
      </c>
      <c r="Z810" s="4">
        <f t="shared" si="24"/>
        <v>1</v>
      </c>
      <c r="AA810" s="4">
        <f t="shared" si="25"/>
        <v>1</v>
      </c>
    </row>
    <row r="811" spans="1:27" ht="12.75" x14ac:dyDescent="0.2">
      <c r="A811" s="1">
        <v>44346.865879120371</v>
      </c>
      <c r="B811" s="2" t="s">
        <v>6005</v>
      </c>
      <c r="D811" s="2" t="s">
        <v>48</v>
      </c>
      <c r="F811" s="3" t="s">
        <v>6006</v>
      </c>
      <c r="G811" s="4" t="s">
        <v>8147</v>
      </c>
      <c r="H811" s="2" t="s">
        <v>6007</v>
      </c>
      <c r="K811" s="2" t="s">
        <v>6008</v>
      </c>
      <c r="L811" s="2">
        <v>1021009131</v>
      </c>
      <c r="N811" s="2" t="s">
        <v>76</v>
      </c>
      <c r="P811" s="2" t="s">
        <v>6009</v>
      </c>
      <c r="R811" s="4"/>
      <c r="T811" s="2" t="s">
        <v>5988</v>
      </c>
      <c r="U811" s="2" t="s">
        <v>6011</v>
      </c>
      <c r="V811" s="2" t="s">
        <v>56</v>
      </c>
      <c r="W811" s="2" t="str">
        <f>VLOOKUP(  G811, Countries!A:H,8,FALSE)</f>
        <v>94279771-0dd8-44b8-955b-275714b1489b</v>
      </c>
      <c r="X811" s="2" t="str">
        <f>VLOOKUP(D811,Entity_types!A:F,6,FALSE)</f>
        <v>0d51a686-652b-478f-9502-50b11abafa54</v>
      </c>
      <c r="Z811" s="4">
        <f t="shared" si="24"/>
        <v>1</v>
      </c>
      <c r="AA811" s="4">
        <f t="shared" si="25"/>
        <v>1</v>
      </c>
    </row>
    <row r="812" spans="1:27" ht="12.75" x14ac:dyDescent="0.2">
      <c r="A812" s="1">
        <v>44346.865900636578</v>
      </c>
      <c r="B812" s="2" t="s">
        <v>6012</v>
      </c>
      <c r="D812" s="2" t="s">
        <v>48</v>
      </c>
      <c r="F812" s="3" t="s">
        <v>6013</v>
      </c>
      <c r="G812" s="4" t="s">
        <v>8147</v>
      </c>
      <c r="H812" s="2" t="s">
        <v>6014</v>
      </c>
      <c r="K812" s="2" t="s">
        <v>6015</v>
      </c>
      <c r="L812" s="2" t="s">
        <v>6016</v>
      </c>
      <c r="N812" s="2" t="s">
        <v>76</v>
      </c>
      <c r="P812" s="2" t="s">
        <v>6017</v>
      </c>
      <c r="R812" s="4"/>
      <c r="S812" s="2">
        <v>439</v>
      </c>
      <c r="T812" s="2" t="s">
        <v>5995</v>
      </c>
      <c r="U812" s="2" t="s">
        <v>6019</v>
      </c>
      <c r="V812" s="2" t="s">
        <v>56</v>
      </c>
      <c r="W812" s="2" t="str">
        <f>VLOOKUP(  G812, Countries!A:H,8,FALSE)</f>
        <v>94279771-0dd8-44b8-955b-275714b1489b</v>
      </c>
      <c r="X812" s="2" t="str">
        <f>VLOOKUP(D812,Entity_types!A:F,6,FALSE)</f>
        <v>0d51a686-652b-478f-9502-50b11abafa54</v>
      </c>
      <c r="Z812" s="4">
        <f t="shared" si="24"/>
        <v>1</v>
      </c>
      <c r="AA812" s="4">
        <f t="shared" si="25"/>
        <v>1</v>
      </c>
    </row>
    <row r="813" spans="1:27" ht="12.75" x14ac:dyDescent="0.2">
      <c r="A813" s="1">
        <v>44346.86592246528</v>
      </c>
      <c r="B813" s="2" t="s">
        <v>6020</v>
      </c>
      <c r="D813" s="2" t="s">
        <v>48</v>
      </c>
      <c r="F813" s="3" t="s">
        <v>6021</v>
      </c>
      <c r="G813" s="4" t="s">
        <v>8147</v>
      </c>
      <c r="H813" s="2" t="s">
        <v>6022</v>
      </c>
      <c r="K813" s="2" t="s">
        <v>6023</v>
      </c>
      <c r="L813" s="2">
        <v>1017026487</v>
      </c>
      <c r="N813" s="2" t="s">
        <v>76</v>
      </c>
      <c r="P813" s="2" t="s">
        <v>6024</v>
      </c>
      <c r="R813" s="4"/>
      <c r="S813" s="2">
        <v>438</v>
      </c>
      <c r="T813" s="2" t="s">
        <v>6003</v>
      </c>
      <c r="U813" s="2" t="s">
        <v>6026</v>
      </c>
      <c r="V813" s="2" t="s">
        <v>56</v>
      </c>
      <c r="W813" s="2" t="str">
        <f>VLOOKUP(  G813, Countries!A:H,8,FALSE)</f>
        <v>94279771-0dd8-44b8-955b-275714b1489b</v>
      </c>
      <c r="X813" s="2" t="str">
        <f>VLOOKUP(D813,Entity_types!A:F,6,FALSE)</f>
        <v>0d51a686-652b-478f-9502-50b11abafa54</v>
      </c>
      <c r="Z813" s="4">
        <f t="shared" si="24"/>
        <v>1</v>
      </c>
      <c r="AA813" s="4">
        <f t="shared" si="25"/>
        <v>1</v>
      </c>
    </row>
    <row r="814" spans="1:27" ht="12.75" x14ac:dyDescent="0.2">
      <c r="A814" s="1">
        <v>44346.865943761572</v>
      </c>
      <c r="B814" s="2" t="s">
        <v>6027</v>
      </c>
      <c r="D814" s="2" t="s">
        <v>48</v>
      </c>
      <c r="F814" s="3" t="s">
        <v>6028</v>
      </c>
      <c r="G814" s="4" t="s">
        <v>8147</v>
      </c>
      <c r="H814" s="2" t="s">
        <v>6029</v>
      </c>
      <c r="K814" s="2" t="s">
        <v>6030</v>
      </c>
      <c r="L814" s="2">
        <v>35001008575</v>
      </c>
      <c r="N814" s="2" t="s">
        <v>76</v>
      </c>
      <c r="P814" s="2" t="s">
        <v>6031</v>
      </c>
      <c r="R814" s="4"/>
      <c r="S814" s="2">
        <v>441</v>
      </c>
      <c r="T814" s="2" t="s">
        <v>6010</v>
      </c>
      <c r="U814" s="2" t="s">
        <v>6033</v>
      </c>
      <c r="V814" s="2" t="s">
        <v>56</v>
      </c>
      <c r="W814" s="2" t="str">
        <f>VLOOKUP(  G814, Countries!A:H,8,FALSE)</f>
        <v>94279771-0dd8-44b8-955b-275714b1489b</v>
      </c>
      <c r="X814" s="2" t="str">
        <f>VLOOKUP(D814,Entity_types!A:F,6,FALSE)</f>
        <v>0d51a686-652b-478f-9502-50b11abafa54</v>
      </c>
      <c r="Z814" s="4">
        <f t="shared" si="24"/>
        <v>1</v>
      </c>
      <c r="AA814" s="4">
        <f t="shared" si="25"/>
        <v>1</v>
      </c>
    </row>
    <row r="815" spans="1:27" ht="12.75" x14ac:dyDescent="0.2">
      <c r="A815" s="1">
        <v>44346.865964780096</v>
      </c>
      <c r="B815" s="2" t="s">
        <v>6034</v>
      </c>
      <c r="D815" s="2" t="s">
        <v>48</v>
      </c>
      <c r="F815" s="3" t="s">
        <v>6035</v>
      </c>
      <c r="G815" s="4" t="s">
        <v>8147</v>
      </c>
      <c r="H815" s="2" t="s">
        <v>6036</v>
      </c>
      <c r="K815" s="2" t="s">
        <v>6037</v>
      </c>
      <c r="L815" s="2">
        <v>1027007748</v>
      </c>
      <c r="N815" s="2" t="s">
        <v>76</v>
      </c>
      <c r="P815" s="2" t="s">
        <v>6038</v>
      </c>
      <c r="R815" s="4"/>
      <c r="S815" s="2">
        <v>442</v>
      </c>
      <c r="T815" s="2" t="s">
        <v>6018</v>
      </c>
      <c r="U815" s="2" t="s">
        <v>6040</v>
      </c>
      <c r="V815" s="2" t="s">
        <v>56</v>
      </c>
      <c r="W815" s="2" t="str">
        <f>VLOOKUP(  G815, Countries!A:H,8,FALSE)</f>
        <v>94279771-0dd8-44b8-955b-275714b1489b</v>
      </c>
      <c r="X815" s="2" t="str">
        <f>VLOOKUP(D815,Entity_types!A:F,6,FALSE)</f>
        <v>0d51a686-652b-478f-9502-50b11abafa54</v>
      </c>
      <c r="Z815" s="4">
        <f t="shared" si="24"/>
        <v>1</v>
      </c>
      <c r="AA815" s="4">
        <f t="shared" si="25"/>
        <v>1</v>
      </c>
    </row>
    <row r="816" spans="1:27" ht="12.75" x14ac:dyDescent="0.2">
      <c r="A816" s="1">
        <v>44346.865986342593</v>
      </c>
      <c r="B816" s="2" t="s">
        <v>6041</v>
      </c>
      <c r="D816" s="2" t="s">
        <v>48</v>
      </c>
      <c r="F816" s="3" t="s">
        <v>6042</v>
      </c>
      <c r="G816" s="4" t="s">
        <v>8147</v>
      </c>
      <c r="H816" s="2" t="s">
        <v>6043</v>
      </c>
      <c r="K816" s="2" t="s">
        <v>6044</v>
      </c>
      <c r="L816" s="2">
        <v>33001020689</v>
      </c>
      <c r="N816" s="2" t="s">
        <v>76</v>
      </c>
      <c r="P816" s="2" t="s">
        <v>6045</v>
      </c>
      <c r="R816" s="4"/>
      <c r="S816" s="2">
        <v>445</v>
      </c>
      <c r="T816" s="2" t="s">
        <v>6025</v>
      </c>
      <c r="U816" s="2" t="s">
        <v>6047</v>
      </c>
      <c r="V816" s="2" t="s">
        <v>56</v>
      </c>
      <c r="W816" s="2" t="str">
        <f>VLOOKUP(  G816, Countries!A:H,8,FALSE)</f>
        <v>94279771-0dd8-44b8-955b-275714b1489b</v>
      </c>
      <c r="X816" s="2" t="str">
        <f>VLOOKUP(D816,Entity_types!A:F,6,FALSE)</f>
        <v>0d51a686-652b-478f-9502-50b11abafa54</v>
      </c>
      <c r="Z816" s="4">
        <f t="shared" si="24"/>
        <v>1</v>
      </c>
      <c r="AA816" s="4">
        <f t="shared" si="25"/>
        <v>1</v>
      </c>
    </row>
    <row r="817" spans="1:27" ht="12.75" x14ac:dyDescent="0.2">
      <c r="A817" s="1">
        <v>44346.866013761573</v>
      </c>
      <c r="B817" s="2" t="s">
        <v>6048</v>
      </c>
      <c r="D817" s="2" t="s">
        <v>48</v>
      </c>
      <c r="F817" s="3" t="s">
        <v>6049</v>
      </c>
      <c r="G817" s="4" t="s">
        <v>8147</v>
      </c>
      <c r="H817" s="2" t="s">
        <v>6050</v>
      </c>
      <c r="K817" s="2" t="s">
        <v>6051</v>
      </c>
      <c r="L817" s="2">
        <v>1006002731</v>
      </c>
      <c r="N817" s="2" t="s">
        <v>6052</v>
      </c>
      <c r="P817" s="2" t="s">
        <v>6053</v>
      </c>
      <c r="R817" s="4"/>
      <c r="S817" s="2">
        <v>450</v>
      </c>
      <c r="T817" s="2" t="s">
        <v>6032</v>
      </c>
      <c r="U817" s="2" t="s">
        <v>6055</v>
      </c>
      <c r="V817" s="2" t="s">
        <v>56</v>
      </c>
      <c r="W817" s="2" t="str">
        <f>VLOOKUP(  G817, Countries!A:H,8,FALSE)</f>
        <v>94279771-0dd8-44b8-955b-275714b1489b</v>
      </c>
      <c r="X817" s="2" t="str">
        <f>VLOOKUP(D817,Entity_types!A:F,6,FALSE)</f>
        <v>0d51a686-652b-478f-9502-50b11abafa54</v>
      </c>
      <c r="Z817" s="4">
        <f t="shared" si="24"/>
        <v>1</v>
      </c>
      <c r="AA817" s="4">
        <f t="shared" si="25"/>
        <v>1</v>
      </c>
    </row>
    <row r="818" spans="1:27" ht="12.75" x14ac:dyDescent="0.2">
      <c r="A818" s="1">
        <v>44346.866042511574</v>
      </c>
      <c r="B818" s="2" t="s">
        <v>6056</v>
      </c>
      <c r="D818" s="2" t="s">
        <v>312</v>
      </c>
      <c r="F818" s="3" t="s">
        <v>6057</v>
      </c>
      <c r="G818" s="4" t="s">
        <v>8147</v>
      </c>
      <c r="H818" s="2" t="s">
        <v>6058</v>
      </c>
      <c r="K818" s="2" t="s">
        <v>6059</v>
      </c>
      <c r="L818" s="2">
        <v>43001000533</v>
      </c>
      <c r="N818" s="2" t="s">
        <v>76</v>
      </c>
      <c r="P818" s="2" t="s">
        <v>6060</v>
      </c>
      <c r="R818" s="4"/>
      <c r="S818" s="2">
        <v>452</v>
      </c>
      <c r="T818" s="2" t="s">
        <v>6039</v>
      </c>
      <c r="U818" s="2" t="s">
        <v>6062</v>
      </c>
      <c r="V818" s="2" t="s">
        <v>56</v>
      </c>
      <c r="W818" s="2" t="str">
        <f>VLOOKUP(  G818, Countries!A:H,8,FALSE)</f>
        <v>94279771-0dd8-44b8-955b-275714b1489b</v>
      </c>
      <c r="X818" s="2" t="str">
        <f>VLOOKUP(D818,Entity_types!A:F,6,FALSE)</f>
        <v>f5c3c745-eaa4-4e27-a73b-badc9ebb49c0</v>
      </c>
      <c r="Z818" s="4">
        <f t="shared" si="24"/>
        <v>1</v>
      </c>
      <c r="AA818" s="4">
        <f t="shared" si="25"/>
        <v>1</v>
      </c>
    </row>
    <row r="819" spans="1:27" ht="12.75" x14ac:dyDescent="0.2">
      <c r="A819" s="1">
        <v>44346.866065381946</v>
      </c>
      <c r="B819" s="2" t="s">
        <v>6063</v>
      </c>
      <c r="D819" s="2" t="s">
        <v>48</v>
      </c>
      <c r="F819" s="3" t="s">
        <v>6064</v>
      </c>
      <c r="G819" s="4" t="s">
        <v>8147</v>
      </c>
      <c r="H819" s="2" t="s">
        <v>6065</v>
      </c>
      <c r="K819" s="2" t="s">
        <v>6066</v>
      </c>
      <c r="L819" s="2">
        <v>1006015586</v>
      </c>
      <c r="N819" s="2" t="s">
        <v>76</v>
      </c>
      <c r="P819" s="2" t="s">
        <v>6067</v>
      </c>
      <c r="R819" s="4"/>
      <c r="S819" s="2">
        <v>396</v>
      </c>
      <c r="T819" s="2" t="s">
        <v>6046</v>
      </c>
      <c r="U819" s="2" t="s">
        <v>6069</v>
      </c>
      <c r="V819" s="2" t="s">
        <v>56</v>
      </c>
      <c r="W819" s="2" t="str">
        <f>VLOOKUP(  G819, Countries!A:H,8,FALSE)</f>
        <v>94279771-0dd8-44b8-955b-275714b1489b</v>
      </c>
      <c r="X819" s="2" t="str">
        <f>VLOOKUP(D819,Entity_types!A:F,6,FALSE)</f>
        <v>0d51a686-652b-478f-9502-50b11abafa54</v>
      </c>
      <c r="Z819" s="4">
        <f t="shared" si="24"/>
        <v>1</v>
      </c>
      <c r="AA819" s="4">
        <f t="shared" si="25"/>
        <v>1</v>
      </c>
    </row>
    <row r="820" spans="1:27" ht="12.75" x14ac:dyDescent="0.2">
      <c r="A820" s="1">
        <v>44346.86608886574</v>
      </c>
      <c r="B820" s="2" t="s">
        <v>6070</v>
      </c>
      <c r="D820" s="2" t="s">
        <v>48</v>
      </c>
      <c r="F820" s="3" t="s">
        <v>6071</v>
      </c>
      <c r="G820" s="4" t="s">
        <v>8147</v>
      </c>
      <c r="H820" s="2" t="s">
        <v>6072</v>
      </c>
      <c r="K820" s="2" t="s">
        <v>6073</v>
      </c>
      <c r="L820" s="2">
        <v>1021001314</v>
      </c>
      <c r="N820" s="2" t="s">
        <v>76</v>
      </c>
      <c r="P820" s="2" t="s">
        <v>6074</v>
      </c>
      <c r="R820" s="4"/>
      <c r="S820" s="2">
        <v>376</v>
      </c>
      <c r="T820" s="2" t="s">
        <v>6054</v>
      </c>
      <c r="U820" s="2" t="s">
        <v>6076</v>
      </c>
      <c r="V820" s="2" t="s">
        <v>56</v>
      </c>
      <c r="W820" s="2" t="str">
        <f>VLOOKUP(  G820, Countries!A:H,8,FALSE)</f>
        <v>94279771-0dd8-44b8-955b-275714b1489b</v>
      </c>
      <c r="X820" s="2" t="str">
        <f>VLOOKUP(D820,Entity_types!A:F,6,FALSE)</f>
        <v>0d51a686-652b-478f-9502-50b11abafa54</v>
      </c>
      <c r="Z820" s="4">
        <f t="shared" si="24"/>
        <v>1</v>
      </c>
      <c r="AA820" s="4">
        <f t="shared" si="25"/>
        <v>1</v>
      </c>
    </row>
    <row r="821" spans="1:27" ht="12.75" x14ac:dyDescent="0.2">
      <c r="A821" s="1">
        <v>44346.866111701383</v>
      </c>
      <c r="B821" s="2" t="s">
        <v>6077</v>
      </c>
      <c r="D821" s="2" t="s">
        <v>48</v>
      </c>
      <c r="F821" s="3" t="s">
        <v>6078</v>
      </c>
      <c r="G821" s="4" t="s">
        <v>8147</v>
      </c>
      <c r="H821" s="2" t="s">
        <v>6079</v>
      </c>
      <c r="K821" s="2" t="s">
        <v>6080</v>
      </c>
      <c r="L821" s="2">
        <v>1010011791</v>
      </c>
      <c r="N821" s="2" t="s">
        <v>76</v>
      </c>
      <c r="P821" s="2" t="s">
        <v>6081</v>
      </c>
      <c r="R821" s="4"/>
      <c r="S821" s="2">
        <v>453</v>
      </c>
      <c r="T821" s="2" t="s">
        <v>6061</v>
      </c>
      <c r="U821" s="2" t="s">
        <v>6083</v>
      </c>
      <c r="V821" s="2" t="s">
        <v>56</v>
      </c>
      <c r="W821" s="2" t="str">
        <f>VLOOKUP(  G821, Countries!A:H,8,FALSE)</f>
        <v>94279771-0dd8-44b8-955b-275714b1489b</v>
      </c>
      <c r="X821" s="2" t="str">
        <f>VLOOKUP(D821,Entity_types!A:F,6,FALSE)</f>
        <v>0d51a686-652b-478f-9502-50b11abafa54</v>
      </c>
      <c r="Z821" s="4">
        <f t="shared" si="24"/>
        <v>1</v>
      </c>
      <c r="AA821" s="4">
        <f t="shared" si="25"/>
        <v>1</v>
      </c>
    </row>
    <row r="822" spans="1:27" ht="12.75" x14ac:dyDescent="0.2">
      <c r="A822" s="1">
        <v>44346.86613480324</v>
      </c>
      <c r="B822" s="2" t="s">
        <v>6084</v>
      </c>
      <c r="D822" s="2" t="s">
        <v>48</v>
      </c>
      <c r="F822" s="3" t="s">
        <v>6085</v>
      </c>
      <c r="G822" s="4" t="s">
        <v>8147</v>
      </c>
      <c r="H822" s="2" t="s">
        <v>6086</v>
      </c>
      <c r="K822" s="2" t="s">
        <v>6087</v>
      </c>
      <c r="L822" s="2">
        <v>18001012366</v>
      </c>
      <c r="N822" s="2" t="s">
        <v>76</v>
      </c>
      <c r="P822" s="2" t="s">
        <v>6088</v>
      </c>
      <c r="R822" s="4"/>
      <c r="S822" s="2">
        <v>455</v>
      </c>
      <c r="T822" s="2" t="s">
        <v>6068</v>
      </c>
      <c r="U822" s="2" t="s">
        <v>6090</v>
      </c>
      <c r="V822" s="2" t="s">
        <v>56</v>
      </c>
      <c r="W822" s="2" t="str">
        <f>VLOOKUP(  G822, Countries!A:H,8,FALSE)</f>
        <v>94279771-0dd8-44b8-955b-275714b1489b</v>
      </c>
      <c r="X822" s="2" t="str">
        <f>VLOOKUP(D822,Entity_types!A:F,6,FALSE)</f>
        <v>0d51a686-652b-478f-9502-50b11abafa54</v>
      </c>
      <c r="Z822" s="4">
        <f t="shared" si="24"/>
        <v>1</v>
      </c>
      <c r="AA822" s="4">
        <f t="shared" si="25"/>
        <v>1</v>
      </c>
    </row>
    <row r="823" spans="1:27" ht="12.75" x14ac:dyDescent="0.2">
      <c r="A823" s="1">
        <v>44346.866154618052</v>
      </c>
      <c r="B823" s="2" t="s">
        <v>6091</v>
      </c>
      <c r="D823" s="2" t="s">
        <v>48</v>
      </c>
      <c r="F823" s="3" t="s">
        <v>6092</v>
      </c>
      <c r="G823" s="4" t="s">
        <v>8147</v>
      </c>
      <c r="H823" s="2" t="s">
        <v>6093</v>
      </c>
      <c r="K823" s="2" t="s">
        <v>6094</v>
      </c>
      <c r="L823" s="2">
        <v>1023003934</v>
      </c>
      <c r="N823" s="2" t="s">
        <v>76</v>
      </c>
      <c r="P823" s="2" t="s">
        <v>6095</v>
      </c>
      <c r="R823" s="4"/>
      <c r="S823" s="2">
        <v>456</v>
      </c>
      <c r="T823" s="2" t="s">
        <v>6075</v>
      </c>
      <c r="U823" s="2" t="s">
        <v>6097</v>
      </c>
      <c r="V823" s="2" t="s">
        <v>56</v>
      </c>
      <c r="W823" s="2" t="str">
        <f>VLOOKUP(  G823, Countries!A:H,8,FALSE)</f>
        <v>94279771-0dd8-44b8-955b-275714b1489b</v>
      </c>
      <c r="X823" s="2" t="str">
        <f>VLOOKUP(D823,Entity_types!A:F,6,FALSE)</f>
        <v>0d51a686-652b-478f-9502-50b11abafa54</v>
      </c>
      <c r="Z823" s="4">
        <f t="shared" si="24"/>
        <v>1</v>
      </c>
      <c r="AA823" s="4">
        <f t="shared" si="25"/>
        <v>1</v>
      </c>
    </row>
    <row r="824" spans="1:27" ht="12.75" x14ac:dyDescent="0.2">
      <c r="A824" s="1">
        <v>44346.866178379627</v>
      </c>
      <c r="B824" s="2" t="s">
        <v>6098</v>
      </c>
      <c r="D824" s="2" t="s">
        <v>48</v>
      </c>
      <c r="F824" s="3" t="s">
        <v>6099</v>
      </c>
      <c r="G824" s="4" t="s">
        <v>8147</v>
      </c>
      <c r="H824" s="2" t="s">
        <v>6100</v>
      </c>
      <c r="K824" s="2" t="s">
        <v>786</v>
      </c>
      <c r="L824" s="2">
        <v>1024053313</v>
      </c>
      <c r="N824" s="2" t="s">
        <v>76</v>
      </c>
      <c r="P824" s="2" t="s">
        <v>6101</v>
      </c>
      <c r="R824" s="4"/>
      <c r="S824" s="2">
        <v>457</v>
      </c>
      <c r="T824" s="2" t="s">
        <v>6082</v>
      </c>
      <c r="U824" s="2" t="s">
        <v>6103</v>
      </c>
      <c r="V824" s="2" t="s">
        <v>56</v>
      </c>
      <c r="W824" s="2" t="str">
        <f>VLOOKUP(  G824, Countries!A:H,8,FALSE)</f>
        <v>94279771-0dd8-44b8-955b-275714b1489b</v>
      </c>
      <c r="X824" s="2" t="str">
        <f>VLOOKUP(D824,Entity_types!A:F,6,FALSE)</f>
        <v>0d51a686-652b-478f-9502-50b11abafa54</v>
      </c>
      <c r="Z824" s="4">
        <f t="shared" si="24"/>
        <v>1</v>
      </c>
      <c r="AA824" s="4">
        <f t="shared" si="25"/>
        <v>1</v>
      </c>
    </row>
    <row r="825" spans="1:27" ht="12.75" x14ac:dyDescent="0.2">
      <c r="A825" s="1">
        <v>44346.866199432872</v>
      </c>
      <c r="B825" s="2" t="s">
        <v>6104</v>
      </c>
      <c r="D825" s="2" t="s">
        <v>48</v>
      </c>
      <c r="F825" s="3" t="s">
        <v>6105</v>
      </c>
      <c r="G825" s="4" t="s">
        <v>8147</v>
      </c>
      <c r="H825" s="2" t="s">
        <v>6106</v>
      </c>
      <c r="K825" s="2" t="s">
        <v>6107</v>
      </c>
      <c r="L825" s="2">
        <v>61001004747</v>
      </c>
      <c r="N825" s="2" t="s">
        <v>76</v>
      </c>
      <c r="P825" s="2" t="s">
        <v>6108</v>
      </c>
      <c r="R825" s="4"/>
      <c r="S825" s="2">
        <v>464</v>
      </c>
      <c r="T825" s="2" t="s">
        <v>6089</v>
      </c>
      <c r="U825" s="2" t="s">
        <v>6110</v>
      </c>
      <c r="V825" s="2" t="s">
        <v>56</v>
      </c>
      <c r="W825" s="2" t="str">
        <f>VLOOKUP(  G825, Countries!A:H,8,FALSE)</f>
        <v>94279771-0dd8-44b8-955b-275714b1489b</v>
      </c>
      <c r="X825" s="2" t="str">
        <f>VLOOKUP(D825,Entity_types!A:F,6,FALSE)</f>
        <v>0d51a686-652b-478f-9502-50b11abafa54</v>
      </c>
      <c r="Z825" s="4">
        <f t="shared" si="24"/>
        <v>1</v>
      </c>
      <c r="AA825" s="4">
        <f t="shared" si="25"/>
        <v>1</v>
      </c>
    </row>
    <row r="826" spans="1:27" ht="12.75" x14ac:dyDescent="0.2">
      <c r="A826" s="1">
        <v>44346.866221018514</v>
      </c>
      <c r="B826" s="2" t="s">
        <v>6111</v>
      </c>
      <c r="D826" s="2" t="s">
        <v>48</v>
      </c>
      <c r="F826" s="3" t="s">
        <v>6112</v>
      </c>
      <c r="G826" s="4" t="s">
        <v>8147</v>
      </c>
      <c r="H826" s="2" t="s">
        <v>6113</v>
      </c>
      <c r="K826" s="2" t="s">
        <v>6114</v>
      </c>
      <c r="L826" s="2">
        <v>1001004739</v>
      </c>
      <c r="N826" s="2" t="s">
        <v>76</v>
      </c>
      <c r="P826" s="2" t="s">
        <v>6115</v>
      </c>
      <c r="R826" s="4"/>
      <c r="S826" s="2">
        <v>473</v>
      </c>
      <c r="T826" s="2" t="s">
        <v>6096</v>
      </c>
      <c r="U826" s="2" t="s">
        <v>6117</v>
      </c>
      <c r="V826" s="2" t="s">
        <v>56</v>
      </c>
      <c r="W826" s="2" t="str">
        <f>VLOOKUP(  G826, Countries!A:H,8,FALSE)</f>
        <v>94279771-0dd8-44b8-955b-275714b1489b</v>
      </c>
      <c r="X826" s="2" t="str">
        <f>VLOOKUP(D826,Entity_types!A:F,6,FALSE)</f>
        <v>0d51a686-652b-478f-9502-50b11abafa54</v>
      </c>
      <c r="Z826" s="4">
        <f t="shared" si="24"/>
        <v>1</v>
      </c>
      <c r="AA826" s="4">
        <f t="shared" si="25"/>
        <v>1</v>
      </c>
    </row>
    <row r="827" spans="1:27" ht="12.75" x14ac:dyDescent="0.2">
      <c r="A827" s="1">
        <v>44346.866243969911</v>
      </c>
      <c r="B827" s="2" t="s">
        <v>6118</v>
      </c>
      <c r="D827" s="2" t="s">
        <v>48</v>
      </c>
      <c r="F827" s="3" t="s">
        <v>6119</v>
      </c>
      <c r="G827" s="4" t="s">
        <v>8147</v>
      </c>
      <c r="H827" s="2" t="s">
        <v>6120</v>
      </c>
      <c r="K827" s="2" t="s">
        <v>6121</v>
      </c>
      <c r="L827" s="2">
        <v>1017011490</v>
      </c>
      <c r="N827" s="2" t="s">
        <v>76</v>
      </c>
      <c r="P827" s="2" t="s">
        <v>6122</v>
      </c>
      <c r="R827" s="4"/>
      <c r="S827" s="2">
        <v>475</v>
      </c>
      <c r="T827" s="2" t="s">
        <v>6102</v>
      </c>
      <c r="U827" s="2" t="s">
        <v>6124</v>
      </c>
      <c r="V827" s="2" t="s">
        <v>56</v>
      </c>
      <c r="W827" s="2" t="str">
        <f>VLOOKUP(  G827, Countries!A:H,8,FALSE)</f>
        <v>94279771-0dd8-44b8-955b-275714b1489b</v>
      </c>
      <c r="X827" s="2" t="str">
        <f>VLOOKUP(D827,Entity_types!A:F,6,FALSE)</f>
        <v>0d51a686-652b-478f-9502-50b11abafa54</v>
      </c>
      <c r="Z827" s="4">
        <f t="shared" si="24"/>
        <v>1</v>
      </c>
      <c r="AA827" s="4">
        <f t="shared" si="25"/>
        <v>1</v>
      </c>
    </row>
    <row r="828" spans="1:27" ht="12.75" x14ac:dyDescent="0.2">
      <c r="A828" s="1">
        <v>44346.866267129633</v>
      </c>
      <c r="B828" s="2" t="s">
        <v>6125</v>
      </c>
      <c r="D828" s="2" t="s">
        <v>48</v>
      </c>
      <c r="F828" s="3" t="s">
        <v>6126</v>
      </c>
      <c r="G828" s="4" t="s">
        <v>8147</v>
      </c>
      <c r="H828" s="2" t="s">
        <v>6127</v>
      </c>
      <c r="K828" s="2" t="s">
        <v>6128</v>
      </c>
      <c r="L828" s="2">
        <v>1007001828</v>
      </c>
      <c r="N828" s="2" t="s">
        <v>76</v>
      </c>
      <c r="P828" s="2" t="s">
        <v>6129</v>
      </c>
      <c r="R828" s="4"/>
      <c r="T828" s="2" t="s">
        <v>6109</v>
      </c>
      <c r="U828" s="2" t="s">
        <v>6131</v>
      </c>
      <c r="V828" s="2" t="s">
        <v>56</v>
      </c>
      <c r="W828" s="2" t="str">
        <f>VLOOKUP(  G828, Countries!A:H,8,FALSE)</f>
        <v>94279771-0dd8-44b8-955b-275714b1489b</v>
      </c>
      <c r="X828" s="2" t="str">
        <f>VLOOKUP(D828,Entity_types!A:F,6,FALSE)</f>
        <v>0d51a686-652b-478f-9502-50b11abafa54</v>
      </c>
      <c r="Z828" s="4">
        <f t="shared" si="24"/>
        <v>1</v>
      </c>
      <c r="AA828" s="4">
        <f t="shared" si="25"/>
        <v>1</v>
      </c>
    </row>
    <row r="829" spans="1:27" ht="12.75" x14ac:dyDescent="0.2">
      <c r="A829" s="1">
        <v>44346.866291909726</v>
      </c>
      <c r="B829" s="2" t="s">
        <v>6132</v>
      </c>
      <c r="D829" s="2" t="s">
        <v>48</v>
      </c>
      <c r="F829" s="3" t="s">
        <v>6133</v>
      </c>
      <c r="G829" s="4" t="s">
        <v>8147</v>
      </c>
      <c r="H829" s="2" t="s">
        <v>6134</v>
      </c>
      <c r="K829" s="2" t="s">
        <v>6135</v>
      </c>
      <c r="L829" s="2">
        <v>42001002026</v>
      </c>
      <c r="N829" s="2" t="s">
        <v>76</v>
      </c>
      <c r="P829" s="2" t="s">
        <v>6136</v>
      </c>
      <c r="R829" s="4"/>
      <c r="S829" s="2">
        <v>467</v>
      </c>
      <c r="T829" s="2" t="s">
        <v>6116</v>
      </c>
      <c r="U829" s="2" t="s">
        <v>6138</v>
      </c>
      <c r="V829" s="2" t="s">
        <v>56</v>
      </c>
      <c r="W829" s="2" t="str">
        <f>VLOOKUP(  G829, Countries!A:H,8,FALSE)</f>
        <v>94279771-0dd8-44b8-955b-275714b1489b</v>
      </c>
      <c r="X829" s="2" t="str">
        <f>VLOOKUP(D829,Entity_types!A:F,6,FALSE)</f>
        <v>0d51a686-652b-478f-9502-50b11abafa54</v>
      </c>
      <c r="Z829" s="4">
        <f t="shared" si="24"/>
        <v>1</v>
      </c>
      <c r="AA829" s="4">
        <f t="shared" si="25"/>
        <v>1</v>
      </c>
    </row>
    <row r="830" spans="1:27" ht="12.75" x14ac:dyDescent="0.2">
      <c r="A830" s="1">
        <v>44346.866314953702</v>
      </c>
      <c r="B830" s="2" t="s">
        <v>6139</v>
      </c>
      <c r="D830" s="2" t="s">
        <v>96</v>
      </c>
      <c r="F830" s="3" t="s">
        <v>6140</v>
      </c>
      <c r="G830" s="4" t="s">
        <v>8147</v>
      </c>
      <c r="H830" s="2" t="s">
        <v>6141</v>
      </c>
      <c r="K830" s="2" t="s">
        <v>6142</v>
      </c>
      <c r="L830" s="2" t="s">
        <v>6143</v>
      </c>
      <c r="N830" s="2" t="s">
        <v>76</v>
      </c>
      <c r="P830" s="2" t="s">
        <v>6144</v>
      </c>
      <c r="R830" s="4"/>
      <c r="S830" s="2">
        <v>325</v>
      </c>
      <c r="T830" s="2" t="s">
        <v>6123</v>
      </c>
      <c r="U830" s="2" t="s">
        <v>6146</v>
      </c>
      <c r="V830" s="2" t="s">
        <v>56</v>
      </c>
      <c r="W830" s="2" t="str">
        <f>VLOOKUP(  G830, Countries!A:H,8,FALSE)</f>
        <v>94279771-0dd8-44b8-955b-275714b1489b</v>
      </c>
      <c r="X830" s="2" t="str">
        <f>VLOOKUP(D830,Entity_types!A:F,6,FALSE)</f>
        <v>ec8c01a4-0fe9-424e-b08d-3bc252e7ac53</v>
      </c>
      <c r="Z830" s="4">
        <f t="shared" si="24"/>
        <v>1</v>
      </c>
      <c r="AA830" s="4">
        <f t="shared" si="25"/>
        <v>1</v>
      </c>
    </row>
    <row r="831" spans="1:27" ht="12.75" x14ac:dyDescent="0.2">
      <c r="A831" s="1">
        <v>44346.866335844912</v>
      </c>
      <c r="B831" s="2" t="s">
        <v>6147</v>
      </c>
      <c r="D831" s="2" t="s">
        <v>48</v>
      </c>
      <c r="F831" s="3" t="s">
        <v>6148</v>
      </c>
      <c r="G831" s="4" t="s">
        <v>8147</v>
      </c>
      <c r="H831" s="2" t="s">
        <v>6149</v>
      </c>
      <c r="K831" s="2" t="s">
        <v>6150</v>
      </c>
      <c r="L831" s="2" t="s">
        <v>6151</v>
      </c>
      <c r="N831" s="2" t="s">
        <v>76</v>
      </c>
      <c r="P831" s="2" t="s">
        <v>6152</v>
      </c>
      <c r="R831" s="4"/>
      <c r="S831" s="2">
        <v>481</v>
      </c>
      <c r="T831" s="2" t="s">
        <v>6130</v>
      </c>
      <c r="U831" s="2" t="s">
        <v>6154</v>
      </c>
      <c r="V831" s="2" t="s">
        <v>56</v>
      </c>
      <c r="W831" s="2" t="str">
        <f>VLOOKUP(  G831, Countries!A:H,8,FALSE)</f>
        <v>94279771-0dd8-44b8-955b-275714b1489b</v>
      </c>
      <c r="X831" s="2" t="str">
        <f>VLOOKUP(D831,Entity_types!A:F,6,FALSE)</f>
        <v>0d51a686-652b-478f-9502-50b11abafa54</v>
      </c>
      <c r="Z831" s="4">
        <f t="shared" si="24"/>
        <v>1</v>
      </c>
      <c r="AA831" s="4">
        <f t="shared" si="25"/>
        <v>1</v>
      </c>
    </row>
    <row r="832" spans="1:27" ht="12.75" x14ac:dyDescent="0.2">
      <c r="A832" s="1">
        <v>44346.86635611111</v>
      </c>
      <c r="B832" s="2" t="s">
        <v>6155</v>
      </c>
      <c r="D832" s="2" t="s">
        <v>48</v>
      </c>
      <c r="F832" s="3" t="s">
        <v>6156</v>
      </c>
      <c r="G832" s="4" t="s">
        <v>8147</v>
      </c>
      <c r="H832" s="2" t="s">
        <v>6157</v>
      </c>
      <c r="K832" s="2" t="s">
        <v>6158</v>
      </c>
      <c r="L832" s="2">
        <v>1009002418</v>
      </c>
      <c r="N832" s="2" t="s">
        <v>76</v>
      </c>
      <c r="P832" s="2" t="s">
        <v>6159</v>
      </c>
      <c r="R832" s="4"/>
      <c r="S832" s="2">
        <v>483</v>
      </c>
      <c r="T832" s="2" t="s">
        <v>6137</v>
      </c>
      <c r="U832" s="2" t="s">
        <v>6161</v>
      </c>
      <c r="V832" s="2" t="s">
        <v>56</v>
      </c>
      <c r="W832" s="2" t="str">
        <f>VLOOKUP(  G832, Countries!A:H,8,FALSE)</f>
        <v>94279771-0dd8-44b8-955b-275714b1489b</v>
      </c>
      <c r="X832" s="2" t="str">
        <f>VLOOKUP(D832,Entity_types!A:F,6,FALSE)</f>
        <v>0d51a686-652b-478f-9502-50b11abafa54</v>
      </c>
      <c r="Z832" s="4">
        <f t="shared" si="24"/>
        <v>1</v>
      </c>
      <c r="AA832" s="4">
        <f t="shared" si="25"/>
        <v>1</v>
      </c>
    </row>
    <row r="833" spans="1:27" ht="12.75" x14ac:dyDescent="0.2">
      <c r="A833" s="1">
        <v>44346.866377268518</v>
      </c>
      <c r="B833" s="2" t="s">
        <v>6162</v>
      </c>
      <c r="D833" s="2" t="s">
        <v>48</v>
      </c>
      <c r="F833" s="3" t="s">
        <v>6163</v>
      </c>
      <c r="G833" s="4" t="s">
        <v>8147</v>
      </c>
      <c r="H833" s="2" t="s">
        <v>6164</v>
      </c>
      <c r="K833" s="2" t="s">
        <v>6165</v>
      </c>
      <c r="L833" s="2">
        <v>1036000702</v>
      </c>
      <c r="N833" s="2" t="s">
        <v>76</v>
      </c>
      <c r="P833" s="2" t="s">
        <v>6166</v>
      </c>
      <c r="R833" s="4"/>
      <c r="S833" s="2">
        <v>484</v>
      </c>
      <c r="T833" s="2" t="s">
        <v>6145</v>
      </c>
      <c r="U833" s="2" t="s">
        <v>6168</v>
      </c>
      <c r="V833" s="2" t="s">
        <v>56</v>
      </c>
      <c r="W833" s="2" t="str">
        <f>VLOOKUP(  G833, Countries!A:H,8,FALSE)</f>
        <v>94279771-0dd8-44b8-955b-275714b1489b</v>
      </c>
      <c r="X833" s="2" t="str">
        <f>VLOOKUP(D833,Entity_types!A:F,6,FALSE)</f>
        <v>0d51a686-652b-478f-9502-50b11abafa54</v>
      </c>
      <c r="Z833" s="4">
        <f t="shared" si="24"/>
        <v>1</v>
      </c>
      <c r="AA833" s="4">
        <f t="shared" si="25"/>
        <v>1</v>
      </c>
    </row>
    <row r="834" spans="1:27" ht="12.75" x14ac:dyDescent="0.2">
      <c r="A834" s="1">
        <v>44346.866399583334</v>
      </c>
      <c r="B834" s="2" t="s">
        <v>6169</v>
      </c>
      <c r="D834" s="2" t="s">
        <v>48</v>
      </c>
      <c r="F834" s="3" t="s">
        <v>6170</v>
      </c>
      <c r="G834" s="4" t="s">
        <v>8147</v>
      </c>
      <c r="H834" s="2" t="s">
        <v>6171</v>
      </c>
      <c r="K834" s="2" t="s">
        <v>6172</v>
      </c>
      <c r="L834" s="2">
        <v>1008010437</v>
      </c>
      <c r="N834" s="2" t="s">
        <v>76</v>
      </c>
      <c r="P834" s="2" t="s">
        <v>6173</v>
      </c>
      <c r="R834" s="4"/>
      <c r="S834" s="2">
        <v>485</v>
      </c>
      <c r="T834" s="2" t="s">
        <v>6153</v>
      </c>
      <c r="U834" s="2" t="s">
        <v>6175</v>
      </c>
      <c r="V834" s="2" t="s">
        <v>56</v>
      </c>
      <c r="W834" s="2" t="str">
        <f>VLOOKUP(  G834, Countries!A:H,8,FALSE)</f>
        <v>94279771-0dd8-44b8-955b-275714b1489b</v>
      </c>
      <c r="X834" s="2" t="str">
        <f>VLOOKUP(D834,Entity_types!A:F,6,FALSE)</f>
        <v>0d51a686-652b-478f-9502-50b11abafa54</v>
      </c>
      <c r="Z834" s="4">
        <f t="shared" ref="Z834:Z897" si="26">COUNTIFS(F:F,F834)</f>
        <v>1</v>
      </c>
      <c r="AA834" s="4">
        <f t="shared" ref="AA834:AA897" si="27">COUNTIFS(B:B,B834)</f>
        <v>1</v>
      </c>
    </row>
    <row r="835" spans="1:27" ht="12.75" x14ac:dyDescent="0.2">
      <c r="A835" s="1">
        <v>44346.866419907412</v>
      </c>
      <c r="B835" s="2" t="s">
        <v>6176</v>
      </c>
      <c r="D835" s="2" t="s">
        <v>96</v>
      </c>
      <c r="F835" s="3" t="s">
        <v>6177</v>
      </c>
      <c r="G835" s="4" t="s">
        <v>8147</v>
      </c>
      <c r="H835" s="2" t="s">
        <v>6178</v>
      </c>
      <c r="K835" s="2" t="s">
        <v>6179</v>
      </c>
      <c r="L835" s="2">
        <v>60003009823</v>
      </c>
      <c r="N835" s="2" t="s">
        <v>76</v>
      </c>
      <c r="P835" s="2" t="s">
        <v>6180</v>
      </c>
      <c r="R835" s="4"/>
      <c r="S835" s="2">
        <v>487</v>
      </c>
      <c r="T835" s="2" t="s">
        <v>6160</v>
      </c>
      <c r="U835" s="2" t="s">
        <v>6182</v>
      </c>
      <c r="V835" s="2" t="s">
        <v>56</v>
      </c>
      <c r="W835" s="2" t="str">
        <f>VLOOKUP(  G835, Countries!A:H,8,FALSE)</f>
        <v>94279771-0dd8-44b8-955b-275714b1489b</v>
      </c>
      <c r="X835" s="2" t="str">
        <f>VLOOKUP(D835,Entity_types!A:F,6,FALSE)</f>
        <v>ec8c01a4-0fe9-424e-b08d-3bc252e7ac53</v>
      </c>
      <c r="Z835" s="4">
        <f t="shared" si="26"/>
        <v>1</v>
      </c>
      <c r="AA835" s="4">
        <f t="shared" si="27"/>
        <v>1</v>
      </c>
    </row>
    <row r="836" spans="1:27" ht="12.75" x14ac:dyDescent="0.2">
      <c r="A836" s="1">
        <v>44346.86644293982</v>
      </c>
      <c r="B836" s="2" t="s">
        <v>6183</v>
      </c>
      <c r="D836" s="2" t="s">
        <v>48</v>
      </c>
      <c r="F836" s="3" t="s">
        <v>6184</v>
      </c>
      <c r="G836" s="4" t="s">
        <v>8147</v>
      </c>
      <c r="H836" s="2" t="s">
        <v>6185</v>
      </c>
      <c r="K836" s="2" t="s">
        <v>6186</v>
      </c>
      <c r="L836" s="2">
        <v>1026002477</v>
      </c>
      <c r="N836" s="2" t="s">
        <v>76</v>
      </c>
      <c r="P836" s="2" t="s">
        <v>6187</v>
      </c>
      <c r="R836" s="4"/>
      <c r="S836" s="2">
        <v>241</v>
      </c>
      <c r="T836" s="2" t="s">
        <v>6167</v>
      </c>
      <c r="U836" s="2" t="s">
        <v>6189</v>
      </c>
      <c r="V836" s="2" t="s">
        <v>56</v>
      </c>
      <c r="W836" s="2" t="str">
        <f>VLOOKUP(  G836, Countries!A:H,8,FALSE)</f>
        <v>94279771-0dd8-44b8-955b-275714b1489b</v>
      </c>
      <c r="X836" s="2" t="str">
        <f>VLOOKUP(D836,Entity_types!A:F,6,FALSE)</f>
        <v>0d51a686-652b-478f-9502-50b11abafa54</v>
      </c>
      <c r="Z836" s="4">
        <f t="shared" si="26"/>
        <v>1</v>
      </c>
      <c r="AA836" s="4">
        <f t="shared" si="27"/>
        <v>1</v>
      </c>
    </row>
    <row r="837" spans="1:27" ht="12.75" x14ac:dyDescent="0.2">
      <c r="A837" s="1">
        <v>44346.866467476852</v>
      </c>
      <c r="B837" s="2" t="s">
        <v>6190</v>
      </c>
      <c r="D837" s="2" t="s">
        <v>48</v>
      </c>
      <c r="F837" s="3" t="s">
        <v>6191</v>
      </c>
      <c r="G837" s="4" t="s">
        <v>8147</v>
      </c>
      <c r="H837" s="2" t="s">
        <v>6192</v>
      </c>
      <c r="K837" s="2" t="s">
        <v>6193</v>
      </c>
      <c r="L837" s="2" t="s">
        <v>6194</v>
      </c>
      <c r="N837" s="2" t="s">
        <v>76</v>
      </c>
      <c r="P837" s="2" t="s">
        <v>6195</v>
      </c>
      <c r="R837" s="4"/>
      <c r="S837" s="2">
        <v>489</v>
      </c>
      <c r="T837" s="2" t="s">
        <v>6174</v>
      </c>
      <c r="U837" s="2" t="s">
        <v>6197</v>
      </c>
      <c r="V837" s="2" t="s">
        <v>56</v>
      </c>
      <c r="W837" s="2" t="str">
        <f>VLOOKUP(  G837, Countries!A:H,8,FALSE)</f>
        <v>94279771-0dd8-44b8-955b-275714b1489b</v>
      </c>
      <c r="X837" s="2" t="str">
        <f>VLOOKUP(D837,Entity_types!A:F,6,FALSE)</f>
        <v>0d51a686-652b-478f-9502-50b11abafa54</v>
      </c>
      <c r="Z837" s="4">
        <f t="shared" si="26"/>
        <v>1</v>
      </c>
      <c r="AA837" s="4">
        <f t="shared" si="27"/>
        <v>1</v>
      </c>
    </row>
    <row r="838" spans="1:27" ht="12.75" x14ac:dyDescent="0.2">
      <c r="A838" s="1">
        <v>44346.866492094909</v>
      </c>
      <c r="B838" s="2" t="s">
        <v>6198</v>
      </c>
      <c r="D838" s="2" t="s">
        <v>48</v>
      </c>
      <c r="F838" s="3" t="s">
        <v>6199</v>
      </c>
      <c r="G838" s="4" t="s">
        <v>8147</v>
      </c>
      <c r="H838" s="2" t="s">
        <v>6200</v>
      </c>
      <c r="K838" s="2" t="s">
        <v>6201</v>
      </c>
      <c r="L838" s="2">
        <v>1006004528</v>
      </c>
      <c r="N838" s="2" t="s">
        <v>76</v>
      </c>
      <c r="P838" s="2" t="s">
        <v>6202</v>
      </c>
      <c r="R838" s="4"/>
      <c r="S838" s="2">
        <v>459</v>
      </c>
      <c r="T838" s="2" t="s">
        <v>6181</v>
      </c>
      <c r="U838" s="2" t="s">
        <v>6204</v>
      </c>
      <c r="V838" s="2" t="s">
        <v>56</v>
      </c>
      <c r="W838" s="2" t="str">
        <f>VLOOKUP(  G838, Countries!A:H,8,FALSE)</f>
        <v>94279771-0dd8-44b8-955b-275714b1489b</v>
      </c>
      <c r="X838" s="2" t="str">
        <f>VLOOKUP(D838,Entity_types!A:F,6,FALSE)</f>
        <v>0d51a686-652b-478f-9502-50b11abafa54</v>
      </c>
      <c r="Z838" s="4">
        <f t="shared" si="26"/>
        <v>1</v>
      </c>
      <c r="AA838" s="4">
        <f t="shared" si="27"/>
        <v>1</v>
      </c>
    </row>
    <row r="839" spans="1:27" ht="12.75" x14ac:dyDescent="0.2">
      <c r="A839" s="1">
        <v>44346.866515208334</v>
      </c>
      <c r="B839" s="2" t="s">
        <v>6205</v>
      </c>
      <c r="D839" s="2" t="s">
        <v>48</v>
      </c>
      <c r="F839" s="3" t="s">
        <v>6206</v>
      </c>
      <c r="G839" s="4" t="s">
        <v>8147</v>
      </c>
      <c r="H839" s="2" t="s">
        <v>6207</v>
      </c>
      <c r="K839" s="2" t="s">
        <v>6208</v>
      </c>
      <c r="L839" s="2">
        <v>26001000937</v>
      </c>
      <c r="N839" s="2" t="s">
        <v>76</v>
      </c>
      <c r="P839" s="2" t="s">
        <v>6209</v>
      </c>
      <c r="R839" s="4"/>
      <c r="S839" s="2">
        <v>504</v>
      </c>
      <c r="T839" s="2" t="s">
        <v>6188</v>
      </c>
      <c r="U839" s="2" t="s">
        <v>6211</v>
      </c>
      <c r="V839" s="2" t="s">
        <v>56</v>
      </c>
      <c r="W839" s="2" t="str">
        <f>VLOOKUP(  G839, Countries!A:H,8,FALSE)</f>
        <v>94279771-0dd8-44b8-955b-275714b1489b</v>
      </c>
      <c r="X839" s="2" t="str">
        <f>VLOOKUP(D839,Entity_types!A:F,6,FALSE)</f>
        <v>0d51a686-652b-478f-9502-50b11abafa54</v>
      </c>
      <c r="Z839" s="4">
        <f t="shared" si="26"/>
        <v>1</v>
      </c>
      <c r="AA839" s="4">
        <f t="shared" si="27"/>
        <v>1</v>
      </c>
    </row>
    <row r="840" spans="1:27" ht="12.75" x14ac:dyDescent="0.2">
      <c r="A840" s="1">
        <v>44346.866538148148</v>
      </c>
      <c r="B840" s="2" t="s">
        <v>6212</v>
      </c>
      <c r="D840" s="2" t="s">
        <v>48</v>
      </c>
      <c r="F840" s="3" t="s">
        <v>6213</v>
      </c>
      <c r="G840" s="4" t="s">
        <v>8147</v>
      </c>
      <c r="H840" s="2" t="s">
        <v>6214</v>
      </c>
      <c r="K840" s="2" t="s">
        <v>6215</v>
      </c>
      <c r="L840" s="2">
        <v>13001006570</v>
      </c>
      <c r="N840" s="2" t="s">
        <v>76</v>
      </c>
      <c r="P840" s="2" t="s">
        <v>6216</v>
      </c>
      <c r="R840" s="4"/>
      <c r="S840" s="2">
        <v>248</v>
      </c>
      <c r="T840" s="2" t="s">
        <v>6196</v>
      </c>
      <c r="U840" s="2" t="s">
        <v>6218</v>
      </c>
      <c r="V840" s="2" t="s">
        <v>56</v>
      </c>
      <c r="W840" s="2" t="str">
        <f>VLOOKUP(  G840, Countries!A:H,8,FALSE)</f>
        <v>94279771-0dd8-44b8-955b-275714b1489b</v>
      </c>
      <c r="X840" s="2" t="str">
        <f>VLOOKUP(D840,Entity_types!A:F,6,FALSE)</f>
        <v>0d51a686-652b-478f-9502-50b11abafa54</v>
      </c>
      <c r="Z840" s="4">
        <f t="shared" si="26"/>
        <v>1</v>
      </c>
      <c r="AA840" s="4">
        <f t="shared" si="27"/>
        <v>1</v>
      </c>
    </row>
    <row r="841" spans="1:27" ht="12.75" x14ac:dyDescent="0.2">
      <c r="A841" s="1">
        <v>44346.866563263888</v>
      </c>
      <c r="B841" s="2" t="s">
        <v>6219</v>
      </c>
      <c r="D841" s="2" t="s">
        <v>48</v>
      </c>
      <c r="F841" s="3" t="s">
        <v>6220</v>
      </c>
      <c r="G841" s="4" t="s">
        <v>8147</v>
      </c>
      <c r="H841" s="2" t="s">
        <v>6221</v>
      </c>
      <c r="K841" s="2" t="s">
        <v>6222</v>
      </c>
      <c r="L841" s="2">
        <v>1007015586</v>
      </c>
      <c r="N841" s="2" t="s">
        <v>76</v>
      </c>
      <c r="P841" s="2" t="s">
        <v>6223</v>
      </c>
      <c r="R841" s="4"/>
      <c r="S841" s="2">
        <v>2058</v>
      </c>
      <c r="T841" s="2" t="s">
        <v>6203</v>
      </c>
      <c r="U841" s="2" t="s">
        <v>6225</v>
      </c>
      <c r="V841" s="2" t="s">
        <v>56</v>
      </c>
      <c r="W841" s="2" t="str">
        <f>VLOOKUP(  G841, Countries!A:H,8,FALSE)</f>
        <v>94279771-0dd8-44b8-955b-275714b1489b</v>
      </c>
      <c r="X841" s="2" t="str">
        <f>VLOOKUP(D841,Entity_types!A:F,6,FALSE)</f>
        <v>0d51a686-652b-478f-9502-50b11abafa54</v>
      </c>
      <c r="Z841" s="4">
        <f t="shared" si="26"/>
        <v>1</v>
      </c>
      <c r="AA841" s="4">
        <f t="shared" si="27"/>
        <v>1</v>
      </c>
    </row>
    <row r="842" spans="1:27" ht="12.75" x14ac:dyDescent="0.2">
      <c r="A842" s="1">
        <v>44346.866588564815</v>
      </c>
      <c r="B842" s="2" t="s">
        <v>6226</v>
      </c>
      <c r="D842" s="2" t="s">
        <v>48</v>
      </c>
      <c r="F842" s="3" t="s">
        <v>6227</v>
      </c>
      <c r="G842" s="4" t="s">
        <v>8147</v>
      </c>
      <c r="H842" s="2" t="s">
        <v>6228</v>
      </c>
      <c r="K842" s="2" t="s">
        <v>2699</v>
      </c>
      <c r="L842" s="2">
        <v>1018002991</v>
      </c>
      <c r="N842" s="2" t="s">
        <v>76</v>
      </c>
      <c r="P842" s="2" t="s">
        <v>6229</v>
      </c>
      <c r="R842" s="4"/>
      <c r="S842" s="2">
        <v>516</v>
      </c>
      <c r="T842" s="2" t="s">
        <v>6210</v>
      </c>
      <c r="U842" s="2" t="s">
        <v>6231</v>
      </c>
      <c r="V842" s="2" t="s">
        <v>56</v>
      </c>
      <c r="W842" s="2" t="str">
        <f>VLOOKUP(  G842, Countries!A:H,8,FALSE)</f>
        <v>94279771-0dd8-44b8-955b-275714b1489b</v>
      </c>
      <c r="X842" s="2" t="str">
        <f>VLOOKUP(D842,Entity_types!A:F,6,FALSE)</f>
        <v>0d51a686-652b-478f-9502-50b11abafa54</v>
      </c>
      <c r="Z842" s="4">
        <f t="shared" si="26"/>
        <v>1</v>
      </c>
      <c r="AA842" s="4">
        <f t="shared" si="27"/>
        <v>1</v>
      </c>
    </row>
    <row r="843" spans="1:27" ht="12.75" x14ac:dyDescent="0.2">
      <c r="A843" s="1">
        <v>44346.866616377316</v>
      </c>
      <c r="B843" s="2" t="s">
        <v>6232</v>
      </c>
      <c r="D843" s="2" t="s">
        <v>48</v>
      </c>
      <c r="F843" s="3" t="s">
        <v>6233</v>
      </c>
      <c r="G843" s="4" t="s">
        <v>8147</v>
      </c>
      <c r="H843" s="2" t="s">
        <v>6234</v>
      </c>
      <c r="K843" s="2" t="s">
        <v>6235</v>
      </c>
      <c r="L843" s="2">
        <v>1017007195</v>
      </c>
      <c r="N843" s="2" t="s">
        <v>76</v>
      </c>
      <c r="P843" s="2" t="s">
        <v>6236</v>
      </c>
      <c r="R843" s="4"/>
      <c r="S843" s="2">
        <v>522</v>
      </c>
      <c r="T843" s="2" t="s">
        <v>6217</v>
      </c>
      <c r="U843" s="2" t="s">
        <v>6238</v>
      </c>
      <c r="V843" s="2" t="s">
        <v>56</v>
      </c>
      <c r="W843" s="2" t="str">
        <f>VLOOKUP(  G843, Countries!A:H,8,FALSE)</f>
        <v>94279771-0dd8-44b8-955b-275714b1489b</v>
      </c>
      <c r="X843" s="2" t="str">
        <f>VLOOKUP(D843,Entity_types!A:F,6,FALSE)</f>
        <v>0d51a686-652b-478f-9502-50b11abafa54</v>
      </c>
      <c r="Z843" s="4">
        <f t="shared" si="26"/>
        <v>1</v>
      </c>
      <c r="AA843" s="4">
        <f t="shared" si="27"/>
        <v>1</v>
      </c>
    </row>
    <row r="844" spans="1:27" ht="12.75" x14ac:dyDescent="0.2">
      <c r="A844" s="1">
        <v>44346.866642928246</v>
      </c>
      <c r="B844" s="2" t="s">
        <v>6239</v>
      </c>
      <c r="D844" s="2" t="s">
        <v>48</v>
      </c>
      <c r="F844" s="3" t="s">
        <v>6240</v>
      </c>
      <c r="G844" s="4" t="s">
        <v>8147</v>
      </c>
      <c r="H844" s="2" t="s">
        <v>6241</v>
      </c>
      <c r="K844" s="2" t="s">
        <v>6242</v>
      </c>
      <c r="L844" s="2">
        <v>1005043595</v>
      </c>
      <c r="N844" s="2" t="s">
        <v>76</v>
      </c>
      <c r="P844" s="2" t="s">
        <v>6243</v>
      </c>
      <c r="R844" s="4"/>
      <c r="S844" s="2">
        <v>528</v>
      </c>
      <c r="T844" s="2" t="s">
        <v>6224</v>
      </c>
      <c r="U844" s="2" t="s">
        <v>6245</v>
      </c>
      <c r="V844" s="2" t="s">
        <v>56</v>
      </c>
      <c r="W844" s="2" t="str">
        <f>VLOOKUP(  G844, Countries!A:H,8,FALSE)</f>
        <v>94279771-0dd8-44b8-955b-275714b1489b</v>
      </c>
      <c r="X844" s="2" t="str">
        <f>VLOOKUP(D844,Entity_types!A:F,6,FALSE)</f>
        <v>0d51a686-652b-478f-9502-50b11abafa54</v>
      </c>
      <c r="Z844" s="4">
        <f t="shared" si="26"/>
        <v>1</v>
      </c>
      <c r="AA844" s="4">
        <f t="shared" si="27"/>
        <v>1</v>
      </c>
    </row>
    <row r="845" spans="1:27" ht="12.75" x14ac:dyDescent="0.2">
      <c r="A845" s="1">
        <v>44346.866671608797</v>
      </c>
      <c r="B845" s="2" t="s">
        <v>6246</v>
      </c>
      <c r="D845" s="2" t="s">
        <v>96</v>
      </c>
      <c r="F845" s="3" t="s">
        <v>6247</v>
      </c>
      <c r="G845" s="4" t="s">
        <v>8147</v>
      </c>
      <c r="H845" s="2" t="s">
        <v>6248</v>
      </c>
      <c r="K845" s="2" t="s">
        <v>6249</v>
      </c>
      <c r="L845" s="2" t="s">
        <v>6250</v>
      </c>
      <c r="N845" s="2" t="s">
        <v>76</v>
      </c>
      <c r="P845" s="2" t="s">
        <v>6251</v>
      </c>
      <c r="R845" s="4"/>
      <c r="S845" s="2">
        <v>532</v>
      </c>
      <c r="T845" s="2" t="s">
        <v>6230</v>
      </c>
      <c r="U845" s="2" t="s">
        <v>6253</v>
      </c>
      <c r="V845" s="2" t="s">
        <v>56</v>
      </c>
      <c r="W845" s="2" t="str">
        <f>VLOOKUP(  G845, Countries!A:H,8,FALSE)</f>
        <v>94279771-0dd8-44b8-955b-275714b1489b</v>
      </c>
      <c r="X845" s="2" t="str">
        <f>VLOOKUP(D845,Entity_types!A:F,6,FALSE)</f>
        <v>ec8c01a4-0fe9-424e-b08d-3bc252e7ac53</v>
      </c>
      <c r="Z845" s="4">
        <f t="shared" si="26"/>
        <v>1</v>
      </c>
      <c r="AA845" s="4">
        <f t="shared" si="27"/>
        <v>1</v>
      </c>
    </row>
    <row r="846" spans="1:27" ht="12.75" x14ac:dyDescent="0.2">
      <c r="A846" s="1">
        <v>44346.866700868057</v>
      </c>
      <c r="B846" s="2" t="s">
        <v>6254</v>
      </c>
      <c r="D846" s="2" t="s">
        <v>48</v>
      </c>
      <c r="F846" s="3" t="s">
        <v>6255</v>
      </c>
      <c r="G846" s="4" t="s">
        <v>8147</v>
      </c>
      <c r="H846" s="2" t="s">
        <v>6256</v>
      </c>
      <c r="K846" s="2" t="s">
        <v>6257</v>
      </c>
      <c r="L846" s="2">
        <v>1024002253</v>
      </c>
      <c r="N846" s="2" t="s">
        <v>76</v>
      </c>
      <c r="P846" s="2" t="s">
        <v>6258</v>
      </c>
      <c r="R846" s="4"/>
      <c r="S846" s="2">
        <v>534</v>
      </c>
      <c r="T846" s="2" t="s">
        <v>6237</v>
      </c>
      <c r="U846" s="2" t="s">
        <v>6260</v>
      </c>
      <c r="V846" s="2" t="s">
        <v>56</v>
      </c>
      <c r="W846" s="2" t="str">
        <f>VLOOKUP(  G846, Countries!A:H,8,FALSE)</f>
        <v>94279771-0dd8-44b8-955b-275714b1489b</v>
      </c>
      <c r="X846" s="2" t="str">
        <f>VLOOKUP(D846,Entity_types!A:F,6,FALSE)</f>
        <v>0d51a686-652b-478f-9502-50b11abafa54</v>
      </c>
      <c r="Z846" s="4">
        <f t="shared" si="26"/>
        <v>1</v>
      </c>
      <c r="AA846" s="4">
        <f t="shared" si="27"/>
        <v>1</v>
      </c>
    </row>
    <row r="847" spans="1:27" ht="12.75" x14ac:dyDescent="0.2">
      <c r="A847" s="1">
        <v>44346.86672607639</v>
      </c>
      <c r="B847" s="2" t="s">
        <v>6261</v>
      </c>
      <c r="D847" s="2" t="s">
        <v>48</v>
      </c>
      <c r="F847" s="3" t="s">
        <v>6262</v>
      </c>
      <c r="G847" s="4" t="s">
        <v>8147</v>
      </c>
      <c r="H847" s="2" t="s">
        <v>6263</v>
      </c>
      <c r="K847" s="2" t="s">
        <v>6264</v>
      </c>
      <c r="L847" s="2" t="s">
        <v>6265</v>
      </c>
      <c r="N847" s="2" t="s">
        <v>6266</v>
      </c>
      <c r="P847" s="2" t="s">
        <v>6267</v>
      </c>
      <c r="R847" s="4"/>
      <c r="S847" s="2">
        <v>538</v>
      </c>
      <c r="T847" s="2" t="s">
        <v>6244</v>
      </c>
      <c r="U847" s="2" t="s">
        <v>6269</v>
      </c>
      <c r="V847" s="2" t="s">
        <v>56</v>
      </c>
      <c r="W847" s="2" t="str">
        <f>VLOOKUP(  G847, Countries!A:H,8,FALSE)</f>
        <v>94279771-0dd8-44b8-955b-275714b1489b</v>
      </c>
      <c r="X847" s="2" t="str">
        <f>VLOOKUP(D847,Entity_types!A:F,6,FALSE)</f>
        <v>0d51a686-652b-478f-9502-50b11abafa54</v>
      </c>
      <c r="Z847" s="4">
        <f t="shared" si="26"/>
        <v>1</v>
      </c>
      <c r="AA847" s="4">
        <f t="shared" si="27"/>
        <v>1</v>
      </c>
    </row>
    <row r="848" spans="1:27" ht="12.75" x14ac:dyDescent="0.2">
      <c r="A848" s="1">
        <v>44346.866749039356</v>
      </c>
      <c r="B848" s="2" t="s">
        <v>6270</v>
      </c>
      <c r="D848" s="2" t="s">
        <v>48</v>
      </c>
      <c r="F848" s="3" t="s">
        <v>6271</v>
      </c>
      <c r="G848" s="4" t="s">
        <v>8147</v>
      </c>
      <c r="H848" s="2" t="s">
        <v>6272</v>
      </c>
      <c r="K848" s="2" t="s">
        <v>6273</v>
      </c>
      <c r="L848" s="2">
        <v>53001007364</v>
      </c>
      <c r="N848" s="2" t="s">
        <v>76</v>
      </c>
      <c r="P848" s="2" t="s">
        <v>6274</v>
      </c>
      <c r="R848" s="4"/>
      <c r="S848" s="2">
        <v>539</v>
      </c>
      <c r="T848" s="2" t="s">
        <v>6252</v>
      </c>
      <c r="U848" s="2" t="s">
        <v>6276</v>
      </c>
      <c r="V848" s="2" t="s">
        <v>56</v>
      </c>
      <c r="W848" s="2" t="str">
        <f>VLOOKUP(  G848, Countries!A:H,8,FALSE)</f>
        <v>94279771-0dd8-44b8-955b-275714b1489b</v>
      </c>
      <c r="X848" s="2" t="str">
        <f>VLOOKUP(D848,Entity_types!A:F,6,FALSE)</f>
        <v>0d51a686-652b-478f-9502-50b11abafa54</v>
      </c>
      <c r="Z848" s="4">
        <f t="shared" si="26"/>
        <v>1</v>
      </c>
      <c r="AA848" s="4">
        <f t="shared" si="27"/>
        <v>1</v>
      </c>
    </row>
    <row r="849" spans="1:27" ht="12.75" x14ac:dyDescent="0.2">
      <c r="A849" s="1">
        <v>44346.8667746875</v>
      </c>
      <c r="B849" s="2" t="s">
        <v>6277</v>
      </c>
      <c r="D849" s="2" t="s">
        <v>48</v>
      </c>
      <c r="F849" s="3" t="s">
        <v>6278</v>
      </c>
      <c r="G849" s="4" t="s">
        <v>8147</v>
      </c>
      <c r="H849" s="2" t="s">
        <v>6279</v>
      </c>
      <c r="K849" s="2" t="s">
        <v>6280</v>
      </c>
      <c r="L849" s="2">
        <v>1023006633</v>
      </c>
      <c r="N849" s="2" t="s">
        <v>76</v>
      </c>
      <c r="P849" s="2" t="s">
        <v>6281</v>
      </c>
      <c r="R849" s="4"/>
      <c r="S849" s="2">
        <v>540</v>
      </c>
      <c r="T849" s="2" t="s">
        <v>6259</v>
      </c>
      <c r="U849" s="2" t="s">
        <v>6283</v>
      </c>
      <c r="V849" s="2" t="s">
        <v>56</v>
      </c>
      <c r="W849" s="2" t="str">
        <f>VLOOKUP(  G849, Countries!A:H,8,FALSE)</f>
        <v>94279771-0dd8-44b8-955b-275714b1489b</v>
      </c>
      <c r="X849" s="2" t="str">
        <f>VLOOKUP(D849,Entity_types!A:F,6,FALSE)</f>
        <v>0d51a686-652b-478f-9502-50b11abafa54</v>
      </c>
      <c r="Z849" s="4">
        <f t="shared" si="26"/>
        <v>1</v>
      </c>
      <c r="AA849" s="4">
        <f t="shared" si="27"/>
        <v>1</v>
      </c>
    </row>
    <row r="850" spans="1:27" ht="12.75" x14ac:dyDescent="0.2">
      <c r="A850" s="1">
        <v>44346.86679965278</v>
      </c>
      <c r="B850" s="2" t="s">
        <v>6284</v>
      </c>
      <c r="D850" s="2" t="s">
        <v>48</v>
      </c>
      <c r="F850" s="3" t="s">
        <v>6285</v>
      </c>
      <c r="G850" s="4" t="s">
        <v>8147</v>
      </c>
      <c r="H850" s="2" t="s">
        <v>6286</v>
      </c>
      <c r="K850" s="2" t="s">
        <v>6287</v>
      </c>
      <c r="L850" s="2">
        <v>1024002530</v>
      </c>
      <c r="N850" s="2" t="s">
        <v>76</v>
      </c>
      <c r="P850" s="2" t="s">
        <v>6288</v>
      </c>
      <c r="R850" s="4"/>
      <c r="T850" s="2" t="s">
        <v>6268</v>
      </c>
      <c r="U850" s="2" t="s">
        <v>6290</v>
      </c>
      <c r="V850" s="2" t="s">
        <v>56</v>
      </c>
      <c r="W850" s="2" t="str">
        <f>VLOOKUP(  G850, Countries!A:H,8,FALSE)</f>
        <v>94279771-0dd8-44b8-955b-275714b1489b</v>
      </c>
      <c r="X850" s="2" t="str">
        <f>VLOOKUP(D850,Entity_types!A:F,6,FALSE)</f>
        <v>0d51a686-652b-478f-9502-50b11abafa54</v>
      </c>
      <c r="Z850" s="4">
        <f t="shared" si="26"/>
        <v>1</v>
      </c>
      <c r="AA850" s="4">
        <f t="shared" si="27"/>
        <v>1</v>
      </c>
    </row>
    <row r="851" spans="1:27" ht="12.75" x14ac:dyDescent="0.2">
      <c r="A851" s="1">
        <v>44346.866821909724</v>
      </c>
      <c r="B851" s="2" t="s">
        <v>6291</v>
      </c>
      <c r="D851" s="2" t="s">
        <v>96</v>
      </c>
      <c r="F851" s="3" t="s">
        <v>6292</v>
      </c>
      <c r="G851" s="4" t="s">
        <v>8147</v>
      </c>
      <c r="H851" s="2" t="s">
        <v>6293</v>
      </c>
      <c r="K851" s="2" t="s">
        <v>6294</v>
      </c>
      <c r="L851" s="2">
        <v>61003002313</v>
      </c>
      <c r="N851" s="2" t="s">
        <v>76</v>
      </c>
      <c r="P851" s="2" t="s">
        <v>6295</v>
      </c>
      <c r="R851" s="4"/>
      <c r="S851" s="2">
        <v>542</v>
      </c>
      <c r="T851" s="2" t="s">
        <v>6275</v>
      </c>
      <c r="U851" s="2" t="s">
        <v>6297</v>
      </c>
      <c r="V851" s="2" t="s">
        <v>56</v>
      </c>
      <c r="W851" s="2" t="str">
        <f>VLOOKUP(  G851, Countries!A:H,8,FALSE)</f>
        <v>94279771-0dd8-44b8-955b-275714b1489b</v>
      </c>
      <c r="X851" s="2" t="str">
        <f>VLOOKUP(D851,Entity_types!A:F,6,FALSE)</f>
        <v>ec8c01a4-0fe9-424e-b08d-3bc252e7ac53</v>
      </c>
      <c r="Z851" s="4">
        <f t="shared" si="26"/>
        <v>1</v>
      </c>
      <c r="AA851" s="4">
        <f t="shared" si="27"/>
        <v>1</v>
      </c>
    </row>
    <row r="852" spans="1:27" ht="12.75" x14ac:dyDescent="0.2">
      <c r="A852" s="1">
        <v>44346.866845856479</v>
      </c>
      <c r="B852" s="2" t="s">
        <v>6298</v>
      </c>
      <c r="D852" s="2" t="s">
        <v>48</v>
      </c>
      <c r="F852" s="3" t="s">
        <v>6299</v>
      </c>
      <c r="G852" s="4" t="s">
        <v>8147</v>
      </c>
      <c r="H852" s="2" t="s">
        <v>6300</v>
      </c>
      <c r="K852" s="2" t="s">
        <v>6301</v>
      </c>
      <c r="L852" s="2">
        <v>1009003268</v>
      </c>
      <c r="N852" s="2" t="s">
        <v>76</v>
      </c>
      <c r="P852" s="2" t="s">
        <v>6302</v>
      </c>
      <c r="R852" s="4"/>
      <c r="S852" s="2">
        <v>308</v>
      </c>
      <c r="T852" s="2" t="s">
        <v>6282</v>
      </c>
      <c r="U852" s="2" t="s">
        <v>6304</v>
      </c>
      <c r="V852" s="2" t="s">
        <v>56</v>
      </c>
      <c r="W852" s="2" t="str">
        <f>VLOOKUP(  G852, Countries!A:H,8,FALSE)</f>
        <v>94279771-0dd8-44b8-955b-275714b1489b</v>
      </c>
      <c r="X852" s="2" t="str">
        <f>VLOOKUP(D852,Entity_types!A:F,6,FALSE)</f>
        <v>0d51a686-652b-478f-9502-50b11abafa54</v>
      </c>
      <c r="Z852" s="4">
        <f t="shared" si="26"/>
        <v>1</v>
      </c>
      <c r="AA852" s="4">
        <f t="shared" si="27"/>
        <v>1</v>
      </c>
    </row>
    <row r="853" spans="1:27" ht="12.75" x14ac:dyDescent="0.2">
      <c r="A853" s="1">
        <v>44346.866874444444</v>
      </c>
      <c r="B853" s="2" t="s">
        <v>6305</v>
      </c>
      <c r="D853" s="2" t="s">
        <v>48</v>
      </c>
      <c r="F853" s="3" t="s">
        <v>6306</v>
      </c>
      <c r="G853" s="4" t="s">
        <v>8147</v>
      </c>
      <c r="H853" s="2" t="s">
        <v>6307</v>
      </c>
      <c r="K853" s="2" t="s">
        <v>6308</v>
      </c>
      <c r="L853" s="2">
        <v>1025015885</v>
      </c>
      <c r="N853" s="2" t="s">
        <v>76</v>
      </c>
      <c r="P853" s="2" t="s">
        <v>6309</v>
      </c>
      <c r="R853" s="4"/>
      <c r="S853" s="2">
        <v>543</v>
      </c>
      <c r="T853" s="2" t="s">
        <v>6289</v>
      </c>
      <c r="U853" s="2" t="s">
        <v>6311</v>
      </c>
      <c r="V853" s="2" t="s">
        <v>56</v>
      </c>
      <c r="W853" s="2" t="str">
        <f>VLOOKUP(  G853, Countries!A:H,8,FALSE)</f>
        <v>94279771-0dd8-44b8-955b-275714b1489b</v>
      </c>
      <c r="X853" s="2" t="str">
        <f>VLOOKUP(D853,Entity_types!A:F,6,FALSE)</f>
        <v>0d51a686-652b-478f-9502-50b11abafa54</v>
      </c>
      <c r="Z853" s="4">
        <f t="shared" si="26"/>
        <v>1</v>
      </c>
      <c r="AA853" s="4">
        <f t="shared" si="27"/>
        <v>1</v>
      </c>
    </row>
    <row r="854" spans="1:27" ht="12.75" x14ac:dyDescent="0.2">
      <c r="A854" s="1">
        <v>44346.866902754628</v>
      </c>
      <c r="B854" s="2" t="s">
        <v>6312</v>
      </c>
      <c r="D854" s="2" t="s">
        <v>48</v>
      </c>
      <c r="F854" s="3" t="s">
        <v>6313</v>
      </c>
      <c r="G854" s="4" t="s">
        <v>8147</v>
      </c>
      <c r="H854" s="2" t="s">
        <v>6314</v>
      </c>
      <c r="K854" s="2" t="s">
        <v>6315</v>
      </c>
      <c r="L854" s="2">
        <v>60003002406</v>
      </c>
      <c r="N854" s="2" t="s">
        <v>76</v>
      </c>
      <c r="P854" s="2" t="s">
        <v>6316</v>
      </c>
      <c r="R854" s="4"/>
      <c r="S854" s="2">
        <v>544</v>
      </c>
      <c r="T854" s="2" t="s">
        <v>6296</v>
      </c>
      <c r="U854" s="2" t="s">
        <v>6318</v>
      </c>
      <c r="V854" s="2" t="s">
        <v>56</v>
      </c>
      <c r="W854" s="2" t="str">
        <f>VLOOKUP(  G854, Countries!A:H,8,FALSE)</f>
        <v>94279771-0dd8-44b8-955b-275714b1489b</v>
      </c>
      <c r="X854" s="2" t="str">
        <f>VLOOKUP(D854,Entity_types!A:F,6,FALSE)</f>
        <v>0d51a686-652b-478f-9502-50b11abafa54</v>
      </c>
      <c r="Z854" s="4">
        <f t="shared" si="26"/>
        <v>1</v>
      </c>
      <c r="AA854" s="4">
        <f t="shared" si="27"/>
        <v>1</v>
      </c>
    </row>
    <row r="855" spans="1:27" ht="12.75" x14ac:dyDescent="0.2">
      <c r="A855" s="1">
        <v>44346.866930370372</v>
      </c>
      <c r="B855" s="2" t="s">
        <v>6319</v>
      </c>
      <c r="D855" s="2" t="s">
        <v>48</v>
      </c>
      <c r="F855" s="3" t="s">
        <v>6320</v>
      </c>
      <c r="G855" s="4" t="s">
        <v>8147</v>
      </c>
      <c r="H855" s="2" t="s">
        <v>6100</v>
      </c>
      <c r="K855" s="2" t="s">
        <v>786</v>
      </c>
      <c r="L855" s="2">
        <v>1024053313</v>
      </c>
      <c r="N855" s="2" t="s">
        <v>76</v>
      </c>
      <c r="P855" s="2" t="s">
        <v>6321</v>
      </c>
      <c r="R855" s="4"/>
      <c r="S855" s="2">
        <v>548</v>
      </c>
      <c r="T855" s="2" t="s">
        <v>6303</v>
      </c>
      <c r="U855" s="2" t="s">
        <v>6323</v>
      </c>
      <c r="V855" s="2" t="s">
        <v>56</v>
      </c>
      <c r="W855" s="2" t="str">
        <f>VLOOKUP(  G855, Countries!A:H,8,FALSE)</f>
        <v>94279771-0dd8-44b8-955b-275714b1489b</v>
      </c>
      <c r="X855" s="2" t="str">
        <f>VLOOKUP(D855,Entity_types!A:F,6,FALSE)</f>
        <v>0d51a686-652b-478f-9502-50b11abafa54</v>
      </c>
      <c r="Z855" s="4">
        <f t="shared" si="26"/>
        <v>1</v>
      </c>
      <c r="AA855" s="4">
        <f t="shared" si="27"/>
        <v>1</v>
      </c>
    </row>
    <row r="856" spans="1:27" ht="12.75" x14ac:dyDescent="0.2">
      <c r="A856" s="1">
        <v>44346.866958437502</v>
      </c>
      <c r="B856" s="2" t="s">
        <v>6324</v>
      </c>
      <c r="D856" s="2" t="s">
        <v>48</v>
      </c>
      <c r="F856" s="3" t="s">
        <v>6325</v>
      </c>
      <c r="G856" s="4" t="s">
        <v>8147</v>
      </c>
      <c r="H856" s="2" t="s">
        <v>6326</v>
      </c>
      <c r="K856" s="2" t="s">
        <v>6327</v>
      </c>
      <c r="L856" s="2">
        <v>2001003058</v>
      </c>
      <c r="N856" s="2" t="s">
        <v>76</v>
      </c>
      <c r="P856" s="2" t="s">
        <v>6328</v>
      </c>
      <c r="R856" s="4"/>
      <c r="S856" s="2">
        <v>550</v>
      </c>
      <c r="T856" s="2" t="s">
        <v>6310</v>
      </c>
      <c r="U856" s="2" t="s">
        <v>6330</v>
      </c>
      <c r="V856" s="2" t="s">
        <v>56</v>
      </c>
      <c r="W856" s="2" t="str">
        <f>VLOOKUP(  G856, Countries!A:H,8,FALSE)</f>
        <v>94279771-0dd8-44b8-955b-275714b1489b</v>
      </c>
      <c r="X856" s="2" t="str">
        <f>VLOOKUP(D856,Entity_types!A:F,6,FALSE)</f>
        <v>0d51a686-652b-478f-9502-50b11abafa54</v>
      </c>
      <c r="Z856" s="4">
        <f t="shared" si="26"/>
        <v>1</v>
      </c>
      <c r="AA856" s="4">
        <f t="shared" si="27"/>
        <v>1</v>
      </c>
    </row>
    <row r="857" spans="1:27" ht="12.75" x14ac:dyDescent="0.2">
      <c r="A857" s="1">
        <v>44346.866982268519</v>
      </c>
      <c r="B857" s="2" t="s">
        <v>6331</v>
      </c>
      <c r="D857" s="2" t="s">
        <v>48</v>
      </c>
      <c r="F857" s="3" t="s">
        <v>6332</v>
      </c>
      <c r="G857" s="4" t="s">
        <v>8147</v>
      </c>
      <c r="H857" s="2" t="s">
        <v>6333</v>
      </c>
      <c r="K857" s="2" t="s">
        <v>6334</v>
      </c>
      <c r="L857" s="2">
        <v>1010009249</v>
      </c>
      <c r="N857" s="2" t="s">
        <v>76</v>
      </c>
      <c r="P857" s="2" t="s">
        <v>6335</v>
      </c>
      <c r="R857" s="4"/>
      <c r="S857" s="2">
        <v>554</v>
      </c>
      <c r="T857" s="2" t="s">
        <v>6317</v>
      </c>
      <c r="U857" s="2" t="s">
        <v>6337</v>
      </c>
      <c r="V857" s="2" t="s">
        <v>56</v>
      </c>
      <c r="W857" s="2" t="str">
        <f>VLOOKUP(  G857, Countries!A:H,8,FALSE)</f>
        <v>94279771-0dd8-44b8-955b-275714b1489b</v>
      </c>
      <c r="X857" s="2" t="str">
        <f>VLOOKUP(D857,Entity_types!A:F,6,FALSE)</f>
        <v>0d51a686-652b-478f-9502-50b11abafa54</v>
      </c>
      <c r="Z857" s="4">
        <f t="shared" si="26"/>
        <v>1</v>
      </c>
      <c r="AA857" s="4">
        <f t="shared" si="27"/>
        <v>1</v>
      </c>
    </row>
    <row r="858" spans="1:27" ht="12.75" x14ac:dyDescent="0.2">
      <c r="A858" s="1">
        <v>44346.867004594911</v>
      </c>
      <c r="B858" s="2" t="s">
        <v>6338</v>
      </c>
      <c r="D858" s="2" t="s">
        <v>48</v>
      </c>
      <c r="F858" s="3" t="s">
        <v>6339</v>
      </c>
      <c r="G858" s="4" t="s">
        <v>8147</v>
      </c>
      <c r="H858" s="2" t="s">
        <v>6340</v>
      </c>
      <c r="K858" s="2" t="s">
        <v>6341</v>
      </c>
      <c r="L858" s="2">
        <v>39001015643</v>
      </c>
      <c r="N858" s="2" t="s">
        <v>76</v>
      </c>
      <c r="P858" s="2" t="s">
        <v>6342</v>
      </c>
      <c r="R858" s="4"/>
      <c r="S858" s="2">
        <v>142</v>
      </c>
      <c r="T858" s="2" t="s">
        <v>6322</v>
      </c>
      <c r="U858" s="2" t="s">
        <v>6344</v>
      </c>
      <c r="V858" s="2" t="s">
        <v>56</v>
      </c>
      <c r="W858" s="2" t="str">
        <f>VLOOKUP(  G858, Countries!A:H,8,FALSE)</f>
        <v>94279771-0dd8-44b8-955b-275714b1489b</v>
      </c>
      <c r="X858" s="2" t="str">
        <f>VLOOKUP(D858,Entity_types!A:F,6,FALSE)</f>
        <v>0d51a686-652b-478f-9502-50b11abafa54</v>
      </c>
      <c r="Z858" s="4">
        <f t="shared" si="26"/>
        <v>1</v>
      </c>
      <c r="AA858" s="4">
        <f t="shared" si="27"/>
        <v>1</v>
      </c>
    </row>
    <row r="859" spans="1:27" ht="12.75" x14ac:dyDescent="0.2">
      <c r="A859" s="1">
        <v>44346.867028437497</v>
      </c>
      <c r="B859" s="2" t="s">
        <v>6345</v>
      </c>
      <c r="D859" s="2" t="s">
        <v>48</v>
      </c>
      <c r="F859" s="3" t="s">
        <v>6346</v>
      </c>
      <c r="G859" s="4" t="s">
        <v>8147</v>
      </c>
      <c r="H859" s="2" t="s">
        <v>6347</v>
      </c>
      <c r="K859" s="2" t="s">
        <v>6348</v>
      </c>
      <c r="L859" s="2">
        <v>61009005165</v>
      </c>
      <c r="N859" s="2" t="s">
        <v>76</v>
      </c>
      <c r="P859" s="2" t="s">
        <v>6349</v>
      </c>
      <c r="R859" s="4"/>
      <c r="S859" s="2">
        <v>555</v>
      </c>
      <c r="T859" s="2" t="s">
        <v>6329</v>
      </c>
      <c r="U859" s="2" t="s">
        <v>6351</v>
      </c>
      <c r="V859" s="2" t="s">
        <v>56</v>
      </c>
      <c r="W859" s="2" t="str">
        <f>VLOOKUP(  G859, Countries!A:H,8,FALSE)</f>
        <v>94279771-0dd8-44b8-955b-275714b1489b</v>
      </c>
      <c r="X859" s="2" t="str">
        <f>VLOOKUP(D859,Entity_types!A:F,6,FALSE)</f>
        <v>0d51a686-652b-478f-9502-50b11abafa54</v>
      </c>
      <c r="Z859" s="4">
        <f t="shared" si="26"/>
        <v>1</v>
      </c>
      <c r="AA859" s="4">
        <f t="shared" si="27"/>
        <v>1</v>
      </c>
    </row>
    <row r="860" spans="1:27" ht="12.75" x14ac:dyDescent="0.2">
      <c r="A860" s="1">
        <v>44346.8670531713</v>
      </c>
      <c r="B860" s="2" t="s">
        <v>6352</v>
      </c>
      <c r="D860" s="2" t="s">
        <v>96</v>
      </c>
      <c r="F860" s="3" t="s">
        <v>6353</v>
      </c>
      <c r="G860" s="4" t="s">
        <v>8147</v>
      </c>
      <c r="H860" s="2" t="s">
        <v>6354</v>
      </c>
      <c r="K860" s="2" t="s">
        <v>6355</v>
      </c>
      <c r="L860" s="2" t="s">
        <v>6356</v>
      </c>
      <c r="N860" s="2" t="s">
        <v>76</v>
      </c>
      <c r="P860" s="2" t="s">
        <v>6357</v>
      </c>
      <c r="R860" s="4"/>
      <c r="S860" s="2">
        <v>559</v>
      </c>
      <c r="T860" s="2" t="s">
        <v>6336</v>
      </c>
      <c r="U860" s="2" t="s">
        <v>6359</v>
      </c>
      <c r="V860" s="2" t="s">
        <v>56</v>
      </c>
      <c r="W860" s="2" t="str">
        <f>VLOOKUP(  G860, Countries!A:H,8,FALSE)</f>
        <v>94279771-0dd8-44b8-955b-275714b1489b</v>
      </c>
      <c r="X860" s="2" t="str">
        <f>VLOOKUP(D860,Entity_types!A:F,6,FALSE)</f>
        <v>ec8c01a4-0fe9-424e-b08d-3bc252e7ac53</v>
      </c>
      <c r="Z860" s="4">
        <f t="shared" si="26"/>
        <v>1</v>
      </c>
      <c r="AA860" s="4">
        <f t="shared" si="27"/>
        <v>1</v>
      </c>
    </row>
    <row r="861" spans="1:27" ht="12.75" x14ac:dyDescent="0.2">
      <c r="A861" s="1">
        <v>44346.867078078707</v>
      </c>
      <c r="B861" s="2" t="s">
        <v>6360</v>
      </c>
      <c r="D861" s="2" t="s">
        <v>48</v>
      </c>
      <c r="F861" s="3" t="s">
        <v>6361</v>
      </c>
      <c r="G861" s="4" t="s">
        <v>8147</v>
      </c>
      <c r="H861" s="2" t="s">
        <v>6362</v>
      </c>
      <c r="K861" s="2" t="s">
        <v>6363</v>
      </c>
      <c r="L861" s="2" t="s">
        <v>6364</v>
      </c>
      <c r="N861" s="2" t="s">
        <v>76</v>
      </c>
      <c r="P861" s="2" t="s">
        <v>6365</v>
      </c>
      <c r="R861" s="4"/>
      <c r="S861" s="2">
        <v>560</v>
      </c>
      <c r="T861" s="2" t="s">
        <v>6343</v>
      </c>
      <c r="U861" s="2" t="s">
        <v>6367</v>
      </c>
      <c r="V861" s="2" t="s">
        <v>56</v>
      </c>
      <c r="W861" s="2" t="str">
        <f>VLOOKUP(  G861, Countries!A:H,8,FALSE)</f>
        <v>94279771-0dd8-44b8-955b-275714b1489b</v>
      </c>
      <c r="X861" s="2" t="str">
        <f>VLOOKUP(D861,Entity_types!A:F,6,FALSE)</f>
        <v>0d51a686-652b-478f-9502-50b11abafa54</v>
      </c>
      <c r="Z861" s="4">
        <f t="shared" si="26"/>
        <v>1</v>
      </c>
      <c r="AA861" s="4">
        <f t="shared" si="27"/>
        <v>1</v>
      </c>
    </row>
    <row r="862" spans="1:27" ht="12.75" x14ac:dyDescent="0.2">
      <c r="A862" s="1">
        <v>44346.867099780095</v>
      </c>
      <c r="B862" s="2" t="s">
        <v>6368</v>
      </c>
      <c r="D862" s="2" t="s">
        <v>48</v>
      </c>
      <c r="F862" s="3" t="s">
        <v>6369</v>
      </c>
      <c r="G862" s="4" t="s">
        <v>8147</v>
      </c>
      <c r="H862" s="2" t="s">
        <v>6370</v>
      </c>
      <c r="K862" s="2" t="s">
        <v>6371</v>
      </c>
      <c r="L862" s="2">
        <v>1025015589</v>
      </c>
      <c r="N862" s="2" t="s">
        <v>76</v>
      </c>
      <c r="P862" s="2" t="s">
        <v>6372</v>
      </c>
      <c r="R862" s="4"/>
      <c r="S862" s="2">
        <v>561</v>
      </c>
      <c r="T862" s="2" t="s">
        <v>6350</v>
      </c>
      <c r="U862" s="2" t="s">
        <v>6374</v>
      </c>
      <c r="V862" s="2" t="s">
        <v>56</v>
      </c>
      <c r="W862" s="2" t="str">
        <f>VLOOKUP(  G862, Countries!A:H,8,FALSE)</f>
        <v>94279771-0dd8-44b8-955b-275714b1489b</v>
      </c>
      <c r="X862" s="2" t="str">
        <f>VLOOKUP(D862,Entity_types!A:F,6,FALSE)</f>
        <v>0d51a686-652b-478f-9502-50b11abafa54</v>
      </c>
      <c r="Z862" s="4">
        <f t="shared" si="26"/>
        <v>1</v>
      </c>
      <c r="AA862" s="4">
        <f t="shared" si="27"/>
        <v>1</v>
      </c>
    </row>
    <row r="863" spans="1:27" ht="12.75" x14ac:dyDescent="0.2">
      <c r="A863" s="1">
        <v>44346.86712166667</v>
      </c>
      <c r="B863" s="2" t="s">
        <v>6375</v>
      </c>
      <c r="D863" s="2" t="s">
        <v>48</v>
      </c>
      <c r="F863" s="3" t="s">
        <v>6376</v>
      </c>
      <c r="G863" s="4" t="s">
        <v>8147</v>
      </c>
      <c r="H863" s="2" t="s">
        <v>6377</v>
      </c>
      <c r="K863" s="2" t="s">
        <v>6378</v>
      </c>
      <c r="L863" s="2">
        <v>45001002835</v>
      </c>
      <c r="N863" s="2" t="s">
        <v>76</v>
      </c>
      <c r="P863" s="2" t="s">
        <v>6379</v>
      </c>
      <c r="R863" s="4"/>
      <c r="S863" s="2">
        <v>562</v>
      </c>
      <c r="T863" s="2" t="s">
        <v>6358</v>
      </c>
      <c r="U863" s="2" t="s">
        <v>6381</v>
      </c>
      <c r="V863" s="2" t="s">
        <v>56</v>
      </c>
      <c r="W863" s="2" t="str">
        <f>VLOOKUP(  G863, Countries!A:H,8,FALSE)</f>
        <v>94279771-0dd8-44b8-955b-275714b1489b</v>
      </c>
      <c r="X863" s="2" t="str">
        <f>VLOOKUP(D863,Entity_types!A:F,6,FALSE)</f>
        <v>0d51a686-652b-478f-9502-50b11abafa54</v>
      </c>
      <c r="Z863" s="4">
        <f t="shared" si="26"/>
        <v>1</v>
      </c>
      <c r="AA863" s="4">
        <f t="shared" si="27"/>
        <v>1</v>
      </c>
    </row>
    <row r="864" spans="1:27" ht="12.75" x14ac:dyDescent="0.2">
      <c r="A864" s="1">
        <v>44346.867144027783</v>
      </c>
      <c r="B864" s="2" t="s">
        <v>6382</v>
      </c>
      <c r="D864" s="2" t="s">
        <v>48</v>
      </c>
      <c r="F864" s="3" t="s">
        <v>6383</v>
      </c>
      <c r="G864" s="4" t="s">
        <v>8147</v>
      </c>
      <c r="H864" s="2" t="s">
        <v>6384</v>
      </c>
      <c r="K864" s="2" t="s">
        <v>6385</v>
      </c>
      <c r="L864" s="2">
        <v>1020002017</v>
      </c>
      <c r="N864" s="2" t="s">
        <v>76</v>
      </c>
      <c r="P864" s="2" t="s">
        <v>6386</v>
      </c>
      <c r="R864" s="4"/>
      <c r="S864" s="2">
        <v>565</v>
      </c>
      <c r="T864" s="2" t="s">
        <v>6366</v>
      </c>
      <c r="U864" s="2" t="s">
        <v>6388</v>
      </c>
      <c r="V864" s="2" t="s">
        <v>56</v>
      </c>
      <c r="W864" s="2" t="str">
        <f>VLOOKUP(  G864, Countries!A:H,8,FALSE)</f>
        <v>94279771-0dd8-44b8-955b-275714b1489b</v>
      </c>
      <c r="X864" s="2" t="str">
        <f>VLOOKUP(D864,Entity_types!A:F,6,FALSE)</f>
        <v>0d51a686-652b-478f-9502-50b11abafa54</v>
      </c>
      <c r="Z864" s="4">
        <f t="shared" si="26"/>
        <v>1</v>
      </c>
      <c r="AA864" s="4">
        <f t="shared" si="27"/>
        <v>1</v>
      </c>
    </row>
    <row r="865" spans="1:27" ht="12.75" x14ac:dyDescent="0.2">
      <c r="A865" s="1">
        <v>44346.867165451389</v>
      </c>
      <c r="B865" s="2" t="s">
        <v>6389</v>
      </c>
      <c r="D865" s="2" t="s">
        <v>48</v>
      </c>
      <c r="F865" s="3" t="s">
        <v>6390</v>
      </c>
      <c r="G865" s="4" t="s">
        <v>8147</v>
      </c>
      <c r="H865" s="2" t="s">
        <v>6391</v>
      </c>
      <c r="K865" s="2" t="s">
        <v>6392</v>
      </c>
      <c r="L865" s="2">
        <v>1031003918</v>
      </c>
      <c r="N865" s="2" t="s">
        <v>76</v>
      </c>
      <c r="P865" s="2" t="s">
        <v>6393</v>
      </c>
      <c r="R865" s="4"/>
      <c r="S865" s="2">
        <v>574</v>
      </c>
      <c r="T865" s="2" t="s">
        <v>6373</v>
      </c>
      <c r="U865" s="2" t="s">
        <v>6395</v>
      </c>
      <c r="V865" s="2" t="s">
        <v>56</v>
      </c>
      <c r="W865" s="2" t="str">
        <f>VLOOKUP(  G865, Countries!A:H,8,FALSE)</f>
        <v>94279771-0dd8-44b8-955b-275714b1489b</v>
      </c>
      <c r="X865" s="2" t="str">
        <f>VLOOKUP(D865,Entity_types!A:F,6,FALSE)</f>
        <v>0d51a686-652b-478f-9502-50b11abafa54</v>
      </c>
      <c r="Z865" s="4">
        <f t="shared" si="26"/>
        <v>1</v>
      </c>
      <c r="AA865" s="4">
        <f t="shared" si="27"/>
        <v>1</v>
      </c>
    </row>
    <row r="866" spans="1:27" ht="12.75" x14ac:dyDescent="0.2">
      <c r="A866" s="1">
        <v>44346.867190798614</v>
      </c>
      <c r="B866" s="2" t="s">
        <v>6396</v>
      </c>
      <c r="D866" s="2" t="s">
        <v>48</v>
      </c>
      <c r="F866" s="3" t="s">
        <v>6397</v>
      </c>
      <c r="G866" s="4" t="s">
        <v>8147</v>
      </c>
      <c r="H866" s="2" t="s">
        <v>6398</v>
      </c>
      <c r="K866" s="2" t="s">
        <v>6399</v>
      </c>
      <c r="L866" s="2" t="s">
        <v>6400</v>
      </c>
      <c r="N866" s="2" t="s">
        <v>76</v>
      </c>
      <c r="P866" s="2" t="s">
        <v>6401</v>
      </c>
      <c r="R866" s="4"/>
      <c r="S866" s="2">
        <v>578</v>
      </c>
      <c r="T866" s="2" t="s">
        <v>6380</v>
      </c>
      <c r="U866" s="2" t="s">
        <v>6403</v>
      </c>
      <c r="V866" s="2" t="s">
        <v>56</v>
      </c>
      <c r="W866" s="2" t="str">
        <f>VLOOKUP(  G866, Countries!A:H,8,FALSE)</f>
        <v>94279771-0dd8-44b8-955b-275714b1489b</v>
      </c>
      <c r="X866" s="2" t="str">
        <f>VLOOKUP(D866,Entity_types!A:F,6,FALSE)</f>
        <v>0d51a686-652b-478f-9502-50b11abafa54</v>
      </c>
      <c r="Z866" s="4">
        <f t="shared" si="26"/>
        <v>1</v>
      </c>
      <c r="AA866" s="4">
        <f t="shared" si="27"/>
        <v>1</v>
      </c>
    </row>
    <row r="867" spans="1:27" ht="12.75" x14ac:dyDescent="0.2">
      <c r="A867" s="1">
        <v>44346.867212060184</v>
      </c>
      <c r="B867" s="2" t="s">
        <v>6404</v>
      </c>
      <c r="D867" s="2" t="s">
        <v>48</v>
      </c>
      <c r="F867" s="3" t="s">
        <v>6405</v>
      </c>
      <c r="G867" s="4" t="s">
        <v>8147</v>
      </c>
      <c r="H867" s="2" t="s">
        <v>6406</v>
      </c>
      <c r="K867" s="2" t="s">
        <v>6407</v>
      </c>
      <c r="L867" s="2">
        <v>62001029007</v>
      </c>
      <c r="N867" s="2" t="s">
        <v>76</v>
      </c>
      <c r="P867" s="2" t="s">
        <v>6408</v>
      </c>
      <c r="R867" s="4"/>
      <c r="S867" s="2">
        <v>583</v>
      </c>
      <c r="T867" s="2" t="s">
        <v>6387</v>
      </c>
      <c r="U867" s="2" t="s">
        <v>6410</v>
      </c>
      <c r="V867" s="2" t="s">
        <v>56</v>
      </c>
      <c r="W867" s="2" t="str">
        <f>VLOOKUP(  G867, Countries!A:H,8,FALSE)</f>
        <v>94279771-0dd8-44b8-955b-275714b1489b</v>
      </c>
      <c r="X867" s="2" t="str">
        <f>VLOOKUP(D867,Entity_types!A:F,6,FALSE)</f>
        <v>0d51a686-652b-478f-9502-50b11abafa54</v>
      </c>
      <c r="Z867" s="4">
        <f t="shared" si="26"/>
        <v>1</v>
      </c>
      <c r="AA867" s="4">
        <f t="shared" si="27"/>
        <v>1</v>
      </c>
    </row>
    <row r="868" spans="1:27" ht="12.75" x14ac:dyDescent="0.2">
      <c r="A868" s="1">
        <v>44346.86723556713</v>
      </c>
      <c r="B868" s="2" t="s">
        <v>6411</v>
      </c>
      <c r="D868" s="2" t="s">
        <v>48</v>
      </c>
      <c r="F868" s="3" t="s">
        <v>6412</v>
      </c>
      <c r="G868" s="4" t="s">
        <v>8147</v>
      </c>
      <c r="H868" s="2" t="s">
        <v>6413</v>
      </c>
      <c r="K868" s="2" t="s">
        <v>6414</v>
      </c>
      <c r="L868" s="2">
        <v>61006019195</v>
      </c>
      <c r="N868" s="2" t="s">
        <v>76</v>
      </c>
      <c r="P868" s="2" t="s">
        <v>6415</v>
      </c>
      <c r="R868" s="4"/>
      <c r="S868" s="2">
        <v>584</v>
      </c>
      <c r="T868" s="2" t="s">
        <v>6394</v>
      </c>
      <c r="U868" s="2" t="s">
        <v>6417</v>
      </c>
      <c r="V868" s="2" t="s">
        <v>56</v>
      </c>
      <c r="W868" s="2" t="str">
        <f>VLOOKUP(  G868, Countries!A:H,8,FALSE)</f>
        <v>94279771-0dd8-44b8-955b-275714b1489b</v>
      </c>
      <c r="X868" s="2" t="str">
        <f>VLOOKUP(D868,Entity_types!A:F,6,FALSE)</f>
        <v>0d51a686-652b-478f-9502-50b11abafa54</v>
      </c>
      <c r="Z868" s="4">
        <f t="shared" si="26"/>
        <v>1</v>
      </c>
      <c r="AA868" s="4">
        <f t="shared" si="27"/>
        <v>1</v>
      </c>
    </row>
    <row r="869" spans="1:27" ht="12.75" x14ac:dyDescent="0.2">
      <c r="A869" s="1">
        <v>44346.867257291669</v>
      </c>
      <c r="B869" s="2" t="s">
        <v>6418</v>
      </c>
      <c r="D869" s="2" t="s">
        <v>48</v>
      </c>
      <c r="F869" s="3" t="s">
        <v>6419</v>
      </c>
      <c r="G869" s="4" t="s">
        <v>8147</v>
      </c>
      <c r="H869" s="2" t="s">
        <v>6420</v>
      </c>
      <c r="K869" s="2" t="s">
        <v>6421</v>
      </c>
      <c r="L869" s="2">
        <v>1028006264</v>
      </c>
      <c r="N869" s="2" t="s">
        <v>76</v>
      </c>
      <c r="P869" s="2" t="s">
        <v>6422</v>
      </c>
      <c r="R869" s="4"/>
      <c r="S869" s="2">
        <v>602</v>
      </c>
      <c r="T869" s="2" t="s">
        <v>6402</v>
      </c>
      <c r="U869" s="2" t="s">
        <v>6424</v>
      </c>
      <c r="V869" s="2" t="s">
        <v>56</v>
      </c>
      <c r="W869" s="2" t="str">
        <f>VLOOKUP(  G869, Countries!A:H,8,FALSE)</f>
        <v>94279771-0dd8-44b8-955b-275714b1489b</v>
      </c>
      <c r="X869" s="2" t="str">
        <f>VLOOKUP(D869,Entity_types!A:F,6,FALSE)</f>
        <v>0d51a686-652b-478f-9502-50b11abafa54</v>
      </c>
      <c r="Z869" s="4">
        <f t="shared" si="26"/>
        <v>1</v>
      </c>
      <c r="AA869" s="4">
        <f t="shared" si="27"/>
        <v>1</v>
      </c>
    </row>
    <row r="870" spans="1:27" ht="12.75" x14ac:dyDescent="0.2">
      <c r="A870" s="1">
        <v>44346.867281273153</v>
      </c>
      <c r="B870" s="2" t="s">
        <v>6425</v>
      </c>
      <c r="D870" s="2" t="s">
        <v>48</v>
      </c>
      <c r="F870" s="3" t="s">
        <v>6426</v>
      </c>
      <c r="G870" s="4" t="s">
        <v>8147</v>
      </c>
      <c r="H870" s="2" t="s">
        <v>6427</v>
      </c>
      <c r="K870" s="2" t="s">
        <v>6428</v>
      </c>
      <c r="L870" s="2">
        <v>1024018481</v>
      </c>
      <c r="N870" s="2" t="s">
        <v>76</v>
      </c>
      <c r="P870" s="2" t="s">
        <v>6429</v>
      </c>
      <c r="R870" s="4"/>
      <c r="S870" s="2">
        <v>603</v>
      </c>
      <c r="T870" s="2" t="s">
        <v>6409</v>
      </c>
      <c r="U870" s="2" t="s">
        <v>6431</v>
      </c>
      <c r="V870" s="2" t="s">
        <v>56</v>
      </c>
      <c r="W870" s="2" t="str">
        <f>VLOOKUP(  G870, Countries!A:H,8,FALSE)</f>
        <v>94279771-0dd8-44b8-955b-275714b1489b</v>
      </c>
      <c r="X870" s="2" t="str">
        <f>VLOOKUP(D870,Entity_types!A:F,6,FALSE)</f>
        <v>0d51a686-652b-478f-9502-50b11abafa54</v>
      </c>
      <c r="Z870" s="4">
        <f t="shared" si="26"/>
        <v>1</v>
      </c>
      <c r="AA870" s="4">
        <f t="shared" si="27"/>
        <v>1</v>
      </c>
    </row>
    <row r="871" spans="1:27" ht="12.75" x14ac:dyDescent="0.2">
      <c r="A871" s="1">
        <v>44346.867306944449</v>
      </c>
      <c r="B871" s="2" t="s">
        <v>6432</v>
      </c>
      <c r="D871" s="2" t="s">
        <v>48</v>
      </c>
      <c r="F871" s="3" t="s">
        <v>6433</v>
      </c>
      <c r="G871" s="4" t="s">
        <v>8147</v>
      </c>
      <c r="H871" s="2" t="s">
        <v>6434</v>
      </c>
      <c r="K871" s="2" t="s">
        <v>6435</v>
      </c>
      <c r="L871" s="2">
        <v>31001012113</v>
      </c>
      <c r="N871" s="2" t="s">
        <v>76</v>
      </c>
      <c r="P871" s="2" t="s">
        <v>6436</v>
      </c>
      <c r="R871" s="4"/>
      <c r="S871" s="2">
        <v>605</v>
      </c>
      <c r="T871" s="2" t="s">
        <v>6416</v>
      </c>
      <c r="U871" s="2" t="s">
        <v>6438</v>
      </c>
      <c r="V871" s="2" t="s">
        <v>56</v>
      </c>
      <c r="W871" s="2" t="str">
        <f>VLOOKUP(  G871, Countries!A:H,8,FALSE)</f>
        <v>94279771-0dd8-44b8-955b-275714b1489b</v>
      </c>
      <c r="X871" s="2" t="str">
        <f>VLOOKUP(D871,Entity_types!A:F,6,FALSE)</f>
        <v>0d51a686-652b-478f-9502-50b11abafa54</v>
      </c>
      <c r="Z871" s="4">
        <f t="shared" si="26"/>
        <v>1</v>
      </c>
      <c r="AA871" s="4">
        <f t="shared" si="27"/>
        <v>1</v>
      </c>
    </row>
    <row r="872" spans="1:27" ht="12.75" x14ac:dyDescent="0.2">
      <c r="A872" s="1">
        <v>44346.867328101856</v>
      </c>
      <c r="B872" s="2" t="s">
        <v>6439</v>
      </c>
      <c r="D872" s="2" t="s">
        <v>48</v>
      </c>
      <c r="F872" s="3" t="s">
        <v>6440</v>
      </c>
      <c r="G872" s="4" t="s">
        <v>8147</v>
      </c>
      <c r="H872" s="2" t="s">
        <v>6441</v>
      </c>
      <c r="K872" s="2" t="s">
        <v>6442</v>
      </c>
      <c r="L872" s="2">
        <v>1010005795</v>
      </c>
      <c r="N872" s="2" t="s">
        <v>76</v>
      </c>
      <c r="P872" s="2" t="s">
        <v>6443</v>
      </c>
      <c r="R872" s="4"/>
      <c r="S872" s="2">
        <v>606</v>
      </c>
      <c r="T872" s="2" t="s">
        <v>6423</v>
      </c>
      <c r="U872" s="2" t="s">
        <v>6445</v>
      </c>
      <c r="V872" s="2" t="s">
        <v>56</v>
      </c>
      <c r="W872" s="2" t="str">
        <f>VLOOKUP(  G872, Countries!A:H,8,FALSE)</f>
        <v>94279771-0dd8-44b8-955b-275714b1489b</v>
      </c>
      <c r="X872" s="2" t="str">
        <f>VLOOKUP(D872,Entity_types!A:F,6,FALSE)</f>
        <v>0d51a686-652b-478f-9502-50b11abafa54</v>
      </c>
      <c r="Z872" s="4">
        <f t="shared" si="26"/>
        <v>1</v>
      </c>
      <c r="AA872" s="4">
        <f t="shared" si="27"/>
        <v>1</v>
      </c>
    </row>
    <row r="873" spans="1:27" ht="12.75" x14ac:dyDescent="0.2">
      <c r="A873" s="1">
        <v>44346.867350358792</v>
      </c>
      <c r="B873" s="2" t="s">
        <v>6446</v>
      </c>
      <c r="D873" s="2" t="s">
        <v>48</v>
      </c>
      <c r="F873" s="3" t="s">
        <v>6447</v>
      </c>
      <c r="G873" s="4" t="s">
        <v>8147</v>
      </c>
      <c r="H873" s="2" t="s">
        <v>6448</v>
      </c>
      <c r="K873" s="2" t="s">
        <v>6449</v>
      </c>
      <c r="L873" s="2">
        <v>1991004483</v>
      </c>
      <c r="N873" s="2" t="s">
        <v>76</v>
      </c>
      <c r="P873" s="2" t="s">
        <v>6450</v>
      </c>
      <c r="R873" s="4"/>
      <c r="S873" s="2">
        <v>609</v>
      </c>
      <c r="T873" s="2" t="s">
        <v>6430</v>
      </c>
      <c r="U873" s="2" t="s">
        <v>6452</v>
      </c>
      <c r="V873" s="2" t="s">
        <v>56</v>
      </c>
      <c r="W873" s="2" t="str">
        <f>VLOOKUP(  G873, Countries!A:H,8,FALSE)</f>
        <v>94279771-0dd8-44b8-955b-275714b1489b</v>
      </c>
      <c r="X873" s="2" t="str">
        <f>VLOOKUP(D873,Entity_types!A:F,6,FALSE)</f>
        <v>0d51a686-652b-478f-9502-50b11abafa54</v>
      </c>
      <c r="Z873" s="4">
        <f t="shared" si="26"/>
        <v>1</v>
      </c>
      <c r="AA873" s="4">
        <f t="shared" si="27"/>
        <v>1</v>
      </c>
    </row>
    <row r="874" spans="1:27" ht="12.75" x14ac:dyDescent="0.2">
      <c r="A874" s="1">
        <v>44346.867372997687</v>
      </c>
      <c r="B874" s="2" t="s">
        <v>6453</v>
      </c>
      <c r="D874" s="2" t="s">
        <v>96</v>
      </c>
      <c r="F874" s="3" t="s">
        <v>6454</v>
      </c>
      <c r="G874" s="4" t="s">
        <v>8147</v>
      </c>
      <c r="H874" s="2" t="s">
        <v>6455</v>
      </c>
      <c r="K874" s="2" t="s">
        <v>6456</v>
      </c>
      <c r="L874" s="2">
        <v>1010002658</v>
      </c>
      <c r="N874" s="2" t="s">
        <v>76</v>
      </c>
      <c r="P874" s="2" t="s">
        <v>6457</v>
      </c>
      <c r="R874" s="4"/>
      <c r="S874" s="2">
        <v>611</v>
      </c>
      <c r="T874" s="2" t="s">
        <v>6437</v>
      </c>
      <c r="U874" s="2" t="s">
        <v>6459</v>
      </c>
      <c r="V874" s="2" t="s">
        <v>56</v>
      </c>
      <c r="W874" s="2" t="str">
        <f>VLOOKUP(  G874, Countries!A:H,8,FALSE)</f>
        <v>94279771-0dd8-44b8-955b-275714b1489b</v>
      </c>
      <c r="X874" s="2" t="str">
        <f>VLOOKUP(D874,Entity_types!A:F,6,FALSE)</f>
        <v>ec8c01a4-0fe9-424e-b08d-3bc252e7ac53</v>
      </c>
      <c r="Z874" s="4">
        <f t="shared" si="26"/>
        <v>1</v>
      </c>
      <c r="AA874" s="4">
        <f t="shared" si="27"/>
        <v>1</v>
      </c>
    </row>
    <row r="875" spans="1:27" ht="12.75" x14ac:dyDescent="0.2">
      <c r="A875" s="1">
        <v>44346.867395000001</v>
      </c>
      <c r="B875" s="2" t="s">
        <v>6460</v>
      </c>
      <c r="D875" s="2" t="s">
        <v>48</v>
      </c>
      <c r="F875" s="3" t="s">
        <v>6461</v>
      </c>
      <c r="G875" s="4" t="s">
        <v>8147</v>
      </c>
      <c r="H875" s="2" t="s">
        <v>6462</v>
      </c>
      <c r="K875" s="2" t="s">
        <v>6463</v>
      </c>
      <c r="L875" s="2">
        <v>1010015879</v>
      </c>
      <c r="N875" s="2" t="s">
        <v>76</v>
      </c>
      <c r="P875" s="2" t="s">
        <v>6464</v>
      </c>
      <c r="R875" s="4"/>
      <c r="S875" s="2">
        <v>614</v>
      </c>
      <c r="T875" s="2" t="s">
        <v>6444</v>
      </c>
      <c r="U875" s="2" t="s">
        <v>6466</v>
      </c>
      <c r="V875" s="2" t="s">
        <v>56</v>
      </c>
      <c r="W875" s="2" t="str">
        <f>VLOOKUP(  G875, Countries!A:H,8,FALSE)</f>
        <v>94279771-0dd8-44b8-955b-275714b1489b</v>
      </c>
      <c r="X875" s="2" t="str">
        <f>VLOOKUP(D875,Entity_types!A:F,6,FALSE)</f>
        <v>0d51a686-652b-478f-9502-50b11abafa54</v>
      </c>
      <c r="Z875" s="4">
        <f t="shared" si="26"/>
        <v>1</v>
      </c>
      <c r="AA875" s="4">
        <f t="shared" si="27"/>
        <v>1</v>
      </c>
    </row>
    <row r="876" spans="1:27" ht="12.75" x14ac:dyDescent="0.2">
      <c r="A876" s="1">
        <v>44346.867416423614</v>
      </c>
      <c r="B876" s="2" t="s">
        <v>6467</v>
      </c>
      <c r="D876" s="2" t="s">
        <v>48</v>
      </c>
      <c r="F876" s="3" t="s">
        <v>6468</v>
      </c>
      <c r="G876" s="4" t="s">
        <v>8147</v>
      </c>
      <c r="H876" s="2" t="s">
        <v>6469</v>
      </c>
      <c r="K876" s="2" t="s">
        <v>6470</v>
      </c>
      <c r="L876" s="2">
        <v>60001075971</v>
      </c>
      <c r="N876" s="2" t="s">
        <v>76</v>
      </c>
      <c r="P876" s="2" t="s">
        <v>6471</v>
      </c>
      <c r="R876" s="4"/>
      <c r="S876" s="2">
        <v>621</v>
      </c>
      <c r="T876" s="2" t="s">
        <v>6451</v>
      </c>
      <c r="U876" s="2" t="s">
        <v>6473</v>
      </c>
      <c r="V876" s="2" t="s">
        <v>56</v>
      </c>
      <c r="W876" s="2" t="str">
        <f>VLOOKUP(  G876, Countries!A:H,8,FALSE)</f>
        <v>94279771-0dd8-44b8-955b-275714b1489b</v>
      </c>
      <c r="X876" s="2" t="str">
        <f>VLOOKUP(D876,Entity_types!A:F,6,FALSE)</f>
        <v>0d51a686-652b-478f-9502-50b11abafa54</v>
      </c>
      <c r="Z876" s="4">
        <f t="shared" si="26"/>
        <v>1</v>
      </c>
      <c r="AA876" s="4">
        <f t="shared" si="27"/>
        <v>1</v>
      </c>
    </row>
    <row r="877" spans="1:27" ht="12.75" x14ac:dyDescent="0.2">
      <c r="A877" s="1">
        <v>44346.867437233799</v>
      </c>
      <c r="B877" s="2" t="s">
        <v>6474</v>
      </c>
      <c r="D877" s="2" t="s">
        <v>48</v>
      </c>
      <c r="F877" s="3" t="s">
        <v>6475</v>
      </c>
      <c r="G877" s="4" t="s">
        <v>8147</v>
      </c>
      <c r="H877" s="2" t="s">
        <v>6476</v>
      </c>
      <c r="K877" s="2" t="s">
        <v>6477</v>
      </c>
      <c r="L877" s="2">
        <v>53001014804</v>
      </c>
      <c r="N877" s="2" t="s">
        <v>76</v>
      </c>
      <c r="P877" s="2" t="s">
        <v>6478</v>
      </c>
      <c r="R877" s="4"/>
      <c r="S877" s="2">
        <v>625</v>
      </c>
      <c r="T877" s="2" t="s">
        <v>6458</v>
      </c>
      <c r="U877" s="2" t="s">
        <v>6480</v>
      </c>
      <c r="V877" s="2" t="s">
        <v>56</v>
      </c>
      <c r="W877" s="2" t="str">
        <f>VLOOKUP(  G877, Countries!A:H,8,FALSE)</f>
        <v>94279771-0dd8-44b8-955b-275714b1489b</v>
      </c>
      <c r="X877" s="2" t="str">
        <f>VLOOKUP(D877,Entity_types!A:F,6,FALSE)</f>
        <v>0d51a686-652b-478f-9502-50b11abafa54</v>
      </c>
      <c r="Z877" s="4">
        <f t="shared" si="26"/>
        <v>1</v>
      </c>
      <c r="AA877" s="4">
        <f t="shared" si="27"/>
        <v>1</v>
      </c>
    </row>
    <row r="878" spans="1:27" ht="12.75" x14ac:dyDescent="0.2">
      <c r="A878" s="1">
        <v>44346.867458726847</v>
      </c>
      <c r="B878" s="2" t="s">
        <v>6481</v>
      </c>
      <c r="D878" s="2" t="s">
        <v>48</v>
      </c>
      <c r="F878" s="3" t="s">
        <v>6482</v>
      </c>
      <c r="G878" s="4" t="s">
        <v>8147</v>
      </c>
      <c r="H878" s="2" t="s">
        <v>6483</v>
      </c>
      <c r="K878" s="2" t="s">
        <v>6484</v>
      </c>
      <c r="L878" s="2">
        <v>1011036061</v>
      </c>
      <c r="N878" s="2" t="s">
        <v>76</v>
      </c>
      <c r="P878" s="2" t="s">
        <v>6485</v>
      </c>
      <c r="R878" s="4"/>
      <c r="T878" s="2" t="s">
        <v>6465</v>
      </c>
      <c r="U878" s="2" t="s">
        <v>6487</v>
      </c>
      <c r="V878" s="2" t="s">
        <v>56</v>
      </c>
      <c r="W878" s="2" t="str">
        <f>VLOOKUP(  G878, Countries!A:H,8,FALSE)</f>
        <v>94279771-0dd8-44b8-955b-275714b1489b</v>
      </c>
      <c r="X878" s="2" t="str">
        <f>VLOOKUP(D878,Entity_types!A:F,6,FALSE)</f>
        <v>0d51a686-652b-478f-9502-50b11abafa54</v>
      </c>
      <c r="Z878" s="4">
        <f t="shared" si="26"/>
        <v>1</v>
      </c>
      <c r="AA878" s="4">
        <f t="shared" si="27"/>
        <v>1</v>
      </c>
    </row>
    <row r="879" spans="1:27" ht="12.75" x14ac:dyDescent="0.2">
      <c r="A879" s="1">
        <v>44346.867480034722</v>
      </c>
      <c r="B879" s="2" t="s">
        <v>6488</v>
      </c>
      <c r="D879" s="2" t="s">
        <v>48</v>
      </c>
      <c r="F879" s="3" t="s">
        <v>6489</v>
      </c>
      <c r="G879" s="4" t="s">
        <v>8147</v>
      </c>
      <c r="H879" s="2" t="s">
        <v>6490</v>
      </c>
      <c r="K879" s="2" t="s">
        <v>6491</v>
      </c>
      <c r="L879" s="2">
        <v>14001001100</v>
      </c>
      <c r="N879" s="2" t="s">
        <v>76</v>
      </c>
      <c r="P879" s="2" t="s">
        <v>6492</v>
      </c>
      <c r="R879" s="4"/>
      <c r="S879" s="2">
        <v>629</v>
      </c>
      <c r="T879" s="2" t="s">
        <v>6472</v>
      </c>
      <c r="U879" s="2" t="s">
        <v>6494</v>
      </c>
      <c r="V879" s="2" t="s">
        <v>56</v>
      </c>
      <c r="W879" s="2" t="str">
        <f>VLOOKUP(  G879, Countries!A:H,8,FALSE)</f>
        <v>94279771-0dd8-44b8-955b-275714b1489b</v>
      </c>
      <c r="X879" s="2" t="str">
        <f>VLOOKUP(D879,Entity_types!A:F,6,FALSE)</f>
        <v>0d51a686-652b-478f-9502-50b11abafa54</v>
      </c>
      <c r="Z879" s="4">
        <f t="shared" si="26"/>
        <v>1</v>
      </c>
      <c r="AA879" s="4">
        <f t="shared" si="27"/>
        <v>1</v>
      </c>
    </row>
    <row r="880" spans="1:27" ht="12.75" x14ac:dyDescent="0.2">
      <c r="A880" s="1">
        <v>44346.867501736109</v>
      </c>
      <c r="B880" s="2" t="s">
        <v>6495</v>
      </c>
      <c r="D880" s="2" t="s">
        <v>48</v>
      </c>
      <c r="F880" s="3" t="s">
        <v>6496</v>
      </c>
      <c r="G880" s="4" t="s">
        <v>8147</v>
      </c>
      <c r="H880" s="2" t="s">
        <v>6497</v>
      </c>
      <c r="K880" s="2" t="s">
        <v>6498</v>
      </c>
      <c r="L880" s="2">
        <v>1036001721</v>
      </c>
      <c r="N880" s="2" t="s">
        <v>76</v>
      </c>
      <c r="P880" s="2" t="s">
        <v>6499</v>
      </c>
      <c r="R880" s="4"/>
      <c r="S880" s="2">
        <v>631</v>
      </c>
      <c r="T880" s="2" t="s">
        <v>6479</v>
      </c>
      <c r="U880" s="2" t="s">
        <v>6501</v>
      </c>
      <c r="V880" s="2" t="s">
        <v>56</v>
      </c>
      <c r="W880" s="2" t="str">
        <f>VLOOKUP(  G880, Countries!A:H,8,FALSE)</f>
        <v>94279771-0dd8-44b8-955b-275714b1489b</v>
      </c>
      <c r="X880" s="2" t="str">
        <f>VLOOKUP(D880,Entity_types!A:F,6,FALSE)</f>
        <v>0d51a686-652b-478f-9502-50b11abafa54</v>
      </c>
      <c r="Z880" s="4">
        <f t="shared" si="26"/>
        <v>1</v>
      </c>
      <c r="AA880" s="4">
        <f t="shared" si="27"/>
        <v>1</v>
      </c>
    </row>
    <row r="881" spans="1:27" ht="12.75" x14ac:dyDescent="0.2">
      <c r="A881" s="1">
        <v>44346.867526550923</v>
      </c>
      <c r="B881" s="2" t="s">
        <v>6502</v>
      </c>
      <c r="D881" s="2" t="s">
        <v>48</v>
      </c>
      <c r="F881" s="3" t="s">
        <v>6503</v>
      </c>
      <c r="G881" s="4" t="s">
        <v>8147</v>
      </c>
      <c r="H881" s="2" t="s">
        <v>6504</v>
      </c>
      <c r="K881" s="2" t="s">
        <v>6505</v>
      </c>
      <c r="L881" s="2">
        <v>1030039452</v>
      </c>
      <c r="N881" s="2" t="s">
        <v>76</v>
      </c>
      <c r="P881" s="2" t="s">
        <v>6506</v>
      </c>
      <c r="R881" s="4"/>
      <c r="S881" s="2">
        <v>633</v>
      </c>
      <c r="T881" s="2" t="s">
        <v>6486</v>
      </c>
      <c r="U881" s="2" t="s">
        <v>6508</v>
      </c>
      <c r="V881" s="2" t="s">
        <v>56</v>
      </c>
      <c r="W881" s="2" t="str">
        <f>VLOOKUP(  G881, Countries!A:H,8,FALSE)</f>
        <v>94279771-0dd8-44b8-955b-275714b1489b</v>
      </c>
      <c r="X881" s="2" t="str">
        <f>VLOOKUP(D881,Entity_types!A:F,6,FALSE)</f>
        <v>0d51a686-652b-478f-9502-50b11abafa54</v>
      </c>
      <c r="Z881" s="4">
        <f t="shared" si="26"/>
        <v>1</v>
      </c>
      <c r="AA881" s="4">
        <f t="shared" si="27"/>
        <v>1</v>
      </c>
    </row>
    <row r="882" spans="1:27" ht="12.75" x14ac:dyDescent="0.2">
      <c r="A882" s="1">
        <v>44346.86754900463</v>
      </c>
      <c r="B882" s="2" t="s">
        <v>6509</v>
      </c>
      <c r="D882" s="2" t="s">
        <v>48</v>
      </c>
      <c r="F882" s="3" t="s">
        <v>6510</v>
      </c>
      <c r="G882" s="4" t="s">
        <v>8147</v>
      </c>
      <c r="H882" s="2" t="s">
        <v>6511</v>
      </c>
      <c r="K882" s="2" t="s">
        <v>6512</v>
      </c>
      <c r="L882" s="2">
        <v>55001005464</v>
      </c>
      <c r="N882" s="2" t="s">
        <v>76</v>
      </c>
      <c r="P882" s="2" t="s">
        <v>6513</v>
      </c>
      <c r="R882" s="4"/>
      <c r="S882" s="2">
        <v>637</v>
      </c>
      <c r="T882" s="2" t="s">
        <v>6493</v>
      </c>
      <c r="U882" s="2" t="s">
        <v>6515</v>
      </c>
      <c r="V882" s="2" t="s">
        <v>56</v>
      </c>
      <c r="W882" s="2" t="str">
        <f>VLOOKUP(  G882, Countries!A:H,8,FALSE)</f>
        <v>94279771-0dd8-44b8-955b-275714b1489b</v>
      </c>
      <c r="X882" s="2" t="str">
        <f>VLOOKUP(D882,Entity_types!A:F,6,FALSE)</f>
        <v>0d51a686-652b-478f-9502-50b11abafa54</v>
      </c>
      <c r="Z882" s="4">
        <f t="shared" si="26"/>
        <v>1</v>
      </c>
      <c r="AA882" s="4">
        <f t="shared" si="27"/>
        <v>1</v>
      </c>
    </row>
    <row r="883" spans="1:27" ht="12.75" x14ac:dyDescent="0.2">
      <c r="A883" s="1">
        <v>44346.867572395829</v>
      </c>
      <c r="B883" s="2" t="s">
        <v>6516</v>
      </c>
      <c r="D883" s="2" t="s">
        <v>48</v>
      </c>
      <c r="F883" s="3" t="s">
        <v>6517</v>
      </c>
      <c r="G883" s="4" t="s">
        <v>8147</v>
      </c>
      <c r="H883" s="2" t="s">
        <v>6518</v>
      </c>
      <c r="K883" s="2" t="s">
        <v>6519</v>
      </c>
      <c r="L883" s="2" t="s">
        <v>6520</v>
      </c>
      <c r="N883" s="2" t="s">
        <v>76</v>
      </c>
      <c r="P883" s="2" t="s">
        <v>6521</v>
      </c>
      <c r="R883" s="4"/>
      <c r="T883" s="2" t="s">
        <v>6500</v>
      </c>
      <c r="U883" s="2" t="s">
        <v>6523</v>
      </c>
      <c r="V883" s="2" t="s">
        <v>56</v>
      </c>
      <c r="W883" s="2" t="str">
        <f>VLOOKUP(  G883, Countries!A:H,8,FALSE)</f>
        <v>94279771-0dd8-44b8-955b-275714b1489b</v>
      </c>
      <c r="X883" s="2" t="str">
        <f>VLOOKUP(D883,Entity_types!A:F,6,FALSE)</f>
        <v>0d51a686-652b-478f-9502-50b11abafa54</v>
      </c>
      <c r="Z883" s="4">
        <f t="shared" si="26"/>
        <v>1</v>
      </c>
      <c r="AA883" s="4">
        <f t="shared" si="27"/>
        <v>1</v>
      </c>
    </row>
    <row r="884" spans="1:27" ht="12.75" x14ac:dyDescent="0.2">
      <c r="A884" s="1">
        <v>44346.867594814816</v>
      </c>
      <c r="B884" s="2" t="s">
        <v>6524</v>
      </c>
      <c r="D884" s="2" t="s">
        <v>48</v>
      </c>
      <c r="F884" s="3" t="s">
        <v>6525</v>
      </c>
      <c r="G884" s="4" t="s">
        <v>8147</v>
      </c>
      <c r="H884" s="2" t="s">
        <v>6526</v>
      </c>
      <c r="K884" s="2" t="s">
        <v>6527</v>
      </c>
      <c r="L884" s="2">
        <v>1010004619</v>
      </c>
      <c r="N884" s="2" t="s">
        <v>76</v>
      </c>
      <c r="P884" s="2" t="s">
        <v>6528</v>
      </c>
      <c r="R884" s="4"/>
      <c r="S884" s="2">
        <v>630</v>
      </c>
      <c r="T884" s="2" t="s">
        <v>6507</v>
      </c>
      <c r="U884" s="2" t="s">
        <v>6530</v>
      </c>
      <c r="V884" s="2" t="s">
        <v>56</v>
      </c>
      <c r="W884" s="2" t="str">
        <f>VLOOKUP(  G884, Countries!A:H,8,FALSE)</f>
        <v>94279771-0dd8-44b8-955b-275714b1489b</v>
      </c>
      <c r="X884" s="2" t="str">
        <f>VLOOKUP(D884,Entity_types!A:F,6,FALSE)</f>
        <v>0d51a686-652b-478f-9502-50b11abafa54</v>
      </c>
      <c r="Z884" s="4">
        <f t="shared" si="26"/>
        <v>1</v>
      </c>
      <c r="AA884" s="4">
        <f t="shared" si="27"/>
        <v>1</v>
      </c>
    </row>
    <row r="885" spans="1:27" ht="12.75" x14ac:dyDescent="0.2">
      <c r="A885" s="1">
        <v>44346.86761854167</v>
      </c>
      <c r="B885" s="2" t="s">
        <v>6531</v>
      </c>
      <c r="D885" s="2" t="s">
        <v>48</v>
      </c>
      <c r="F885" s="3" t="s">
        <v>6532</v>
      </c>
      <c r="G885" s="4" t="s">
        <v>8147</v>
      </c>
      <c r="H885" s="2" t="s">
        <v>6533</v>
      </c>
      <c r="K885" s="2" t="s">
        <v>6534</v>
      </c>
      <c r="L885" s="2" t="s">
        <v>6535</v>
      </c>
      <c r="N885" s="2" t="s">
        <v>76</v>
      </c>
      <c r="P885" s="2" t="s">
        <v>6536</v>
      </c>
      <c r="R885" s="4"/>
      <c r="T885" s="2" t="s">
        <v>6514</v>
      </c>
      <c r="U885" s="2" t="s">
        <v>6538</v>
      </c>
      <c r="V885" s="2" t="s">
        <v>56</v>
      </c>
      <c r="W885" s="2" t="str">
        <f>VLOOKUP(  G885, Countries!A:H,8,FALSE)</f>
        <v>94279771-0dd8-44b8-955b-275714b1489b</v>
      </c>
      <c r="X885" s="2" t="str">
        <f>VLOOKUP(D885,Entity_types!A:F,6,FALSE)</f>
        <v>0d51a686-652b-478f-9502-50b11abafa54</v>
      </c>
      <c r="Z885" s="4">
        <f t="shared" si="26"/>
        <v>1</v>
      </c>
      <c r="AA885" s="4">
        <f t="shared" si="27"/>
        <v>1</v>
      </c>
    </row>
    <row r="886" spans="1:27" ht="12.75" x14ac:dyDescent="0.2">
      <c r="A886" s="1">
        <v>44346.867644224534</v>
      </c>
      <c r="B886" s="2" t="s">
        <v>6539</v>
      </c>
      <c r="D886" s="2" t="s">
        <v>48</v>
      </c>
      <c r="F886" s="3" t="s">
        <v>6540</v>
      </c>
      <c r="G886" s="4" t="s">
        <v>8147</v>
      </c>
      <c r="H886" s="2" t="s">
        <v>6541</v>
      </c>
      <c r="K886" s="2" t="s">
        <v>6542</v>
      </c>
      <c r="L886" s="2">
        <v>38001004585</v>
      </c>
      <c r="N886" s="2" t="s">
        <v>76</v>
      </c>
      <c r="P886" s="2" t="s">
        <v>6543</v>
      </c>
      <c r="R886" s="4"/>
      <c r="S886" s="2">
        <v>648</v>
      </c>
      <c r="T886" s="2" t="s">
        <v>6522</v>
      </c>
      <c r="U886" s="2" t="s">
        <v>6545</v>
      </c>
      <c r="V886" s="2" t="s">
        <v>56</v>
      </c>
      <c r="W886" s="2" t="str">
        <f>VLOOKUP(  G886, Countries!A:H,8,FALSE)</f>
        <v>94279771-0dd8-44b8-955b-275714b1489b</v>
      </c>
      <c r="X886" s="2" t="str">
        <f>VLOOKUP(D886,Entity_types!A:F,6,FALSE)</f>
        <v>0d51a686-652b-478f-9502-50b11abafa54</v>
      </c>
      <c r="Z886" s="4">
        <f t="shared" si="26"/>
        <v>1</v>
      </c>
      <c r="AA886" s="4">
        <f t="shared" si="27"/>
        <v>1</v>
      </c>
    </row>
    <row r="887" spans="1:27" ht="12.75" x14ac:dyDescent="0.2">
      <c r="A887" s="1">
        <v>44346.867671041662</v>
      </c>
      <c r="B887" s="2" t="s">
        <v>6546</v>
      </c>
      <c r="D887" s="2" t="s">
        <v>48</v>
      </c>
      <c r="F887" s="3" t="s">
        <v>6547</v>
      </c>
      <c r="G887" s="4" t="s">
        <v>8147</v>
      </c>
      <c r="H887" s="2" t="s">
        <v>6548</v>
      </c>
      <c r="K887" s="2" t="s">
        <v>6549</v>
      </c>
      <c r="L887" s="2">
        <v>1009000295</v>
      </c>
      <c r="N887" s="2" t="s">
        <v>76</v>
      </c>
      <c r="P887" s="2" t="s">
        <v>6550</v>
      </c>
      <c r="R887" s="4"/>
      <c r="T887" s="2" t="s">
        <v>6529</v>
      </c>
      <c r="U887" s="2" t="s">
        <v>6552</v>
      </c>
      <c r="V887" s="2" t="s">
        <v>56</v>
      </c>
      <c r="W887" s="2" t="str">
        <f>VLOOKUP(  G887, Countries!A:H,8,FALSE)</f>
        <v>94279771-0dd8-44b8-955b-275714b1489b</v>
      </c>
      <c r="X887" s="2" t="str">
        <f>VLOOKUP(D887,Entity_types!A:F,6,FALSE)</f>
        <v>0d51a686-652b-478f-9502-50b11abafa54</v>
      </c>
      <c r="Z887" s="4">
        <f t="shared" si="26"/>
        <v>1</v>
      </c>
      <c r="AA887" s="4">
        <f t="shared" si="27"/>
        <v>1</v>
      </c>
    </row>
    <row r="888" spans="1:27" ht="12.75" x14ac:dyDescent="0.2">
      <c r="A888" s="1">
        <v>44346.867696770831</v>
      </c>
      <c r="B888" s="2" t="s">
        <v>6553</v>
      </c>
      <c r="D888" s="2" t="s">
        <v>48</v>
      </c>
      <c r="F888" s="3" t="s">
        <v>6554</v>
      </c>
      <c r="G888" s="4" t="s">
        <v>8147</v>
      </c>
      <c r="H888" s="2" t="s">
        <v>6555</v>
      </c>
      <c r="K888" s="2" t="s">
        <v>3359</v>
      </c>
      <c r="L888" s="2">
        <v>61001034433</v>
      </c>
      <c r="N888" s="2" t="s">
        <v>76</v>
      </c>
      <c r="P888" s="2" t="s">
        <v>6556</v>
      </c>
      <c r="R888" s="4"/>
      <c r="S888" s="2">
        <v>652</v>
      </c>
      <c r="T888" s="2" t="s">
        <v>6537</v>
      </c>
      <c r="U888" s="2" t="s">
        <v>6558</v>
      </c>
      <c r="V888" s="2" t="s">
        <v>56</v>
      </c>
      <c r="W888" s="2" t="str">
        <f>VLOOKUP(  G888, Countries!A:H,8,FALSE)</f>
        <v>94279771-0dd8-44b8-955b-275714b1489b</v>
      </c>
      <c r="X888" s="2" t="str">
        <f>VLOOKUP(D888,Entity_types!A:F,6,FALSE)</f>
        <v>0d51a686-652b-478f-9502-50b11abafa54</v>
      </c>
      <c r="Z888" s="4">
        <f t="shared" si="26"/>
        <v>1</v>
      </c>
      <c r="AA888" s="4">
        <f t="shared" si="27"/>
        <v>1</v>
      </c>
    </row>
    <row r="889" spans="1:27" ht="12.75" x14ac:dyDescent="0.2">
      <c r="A889" s="1">
        <v>44346.867718541667</v>
      </c>
      <c r="B889" s="2" t="s">
        <v>6559</v>
      </c>
      <c r="D889" s="2" t="s">
        <v>48</v>
      </c>
      <c r="F889" s="3" t="s">
        <v>6560</v>
      </c>
      <c r="G889" s="4" t="s">
        <v>8147</v>
      </c>
      <c r="H889" s="2" t="s">
        <v>6561</v>
      </c>
      <c r="K889" s="2" t="s">
        <v>6562</v>
      </c>
      <c r="L889" s="2">
        <v>61004019469</v>
      </c>
      <c r="N889" s="2" t="s">
        <v>76</v>
      </c>
      <c r="P889" s="2" t="s">
        <v>6563</v>
      </c>
      <c r="R889" s="4"/>
      <c r="S889" s="2">
        <v>653</v>
      </c>
      <c r="T889" s="2" t="s">
        <v>6544</v>
      </c>
      <c r="U889" s="2" t="s">
        <v>6565</v>
      </c>
      <c r="V889" s="2" t="s">
        <v>56</v>
      </c>
      <c r="W889" s="2" t="str">
        <f>VLOOKUP(  G889, Countries!A:H,8,FALSE)</f>
        <v>94279771-0dd8-44b8-955b-275714b1489b</v>
      </c>
      <c r="X889" s="2" t="str">
        <f>VLOOKUP(D889,Entity_types!A:F,6,FALSE)</f>
        <v>0d51a686-652b-478f-9502-50b11abafa54</v>
      </c>
      <c r="Z889" s="4">
        <f t="shared" si="26"/>
        <v>1</v>
      </c>
      <c r="AA889" s="4">
        <f t="shared" si="27"/>
        <v>1</v>
      </c>
    </row>
    <row r="890" spans="1:27" ht="12.75" x14ac:dyDescent="0.2">
      <c r="A890" s="1">
        <v>44346.867739479167</v>
      </c>
      <c r="B890" s="2" t="s">
        <v>6566</v>
      </c>
      <c r="D890" s="2" t="s">
        <v>48</v>
      </c>
      <c r="F890" s="3" t="s">
        <v>6567</v>
      </c>
      <c r="G890" s="4" t="s">
        <v>8147</v>
      </c>
      <c r="H890" s="2" t="s">
        <v>6568</v>
      </c>
      <c r="K890" s="2" t="s">
        <v>6569</v>
      </c>
      <c r="L890" s="2">
        <v>1019019150</v>
      </c>
      <c r="N890" s="2" t="s">
        <v>76</v>
      </c>
      <c r="P890" s="2" t="s">
        <v>6570</v>
      </c>
      <c r="R890" s="4"/>
      <c r="S890" s="2">
        <v>656</v>
      </c>
      <c r="T890" s="2" t="s">
        <v>6551</v>
      </c>
      <c r="U890" s="2" t="s">
        <v>6572</v>
      </c>
      <c r="V890" s="2" t="s">
        <v>56</v>
      </c>
      <c r="W890" s="2" t="str">
        <f>VLOOKUP(  G890, Countries!A:H,8,FALSE)</f>
        <v>94279771-0dd8-44b8-955b-275714b1489b</v>
      </c>
      <c r="X890" s="2" t="str">
        <f>VLOOKUP(D890,Entity_types!A:F,6,FALSE)</f>
        <v>0d51a686-652b-478f-9502-50b11abafa54</v>
      </c>
      <c r="Z890" s="4">
        <f t="shared" si="26"/>
        <v>1</v>
      </c>
      <c r="AA890" s="4">
        <f t="shared" si="27"/>
        <v>1</v>
      </c>
    </row>
    <row r="891" spans="1:27" ht="12.75" x14ac:dyDescent="0.2">
      <c r="A891" s="1">
        <v>44346.867760659719</v>
      </c>
      <c r="B891" s="2" t="s">
        <v>6573</v>
      </c>
      <c r="D891" s="2" t="s">
        <v>48</v>
      </c>
      <c r="F891" s="3" t="s">
        <v>6574</v>
      </c>
      <c r="G891" s="4" t="s">
        <v>8147</v>
      </c>
      <c r="H891" s="2" t="s">
        <v>6575</v>
      </c>
      <c r="K891" s="2" t="s">
        <v>6576</v>
      </c>
      <c r="L891" s="2">
        <v>1006003038</v>
      </c>
      <c r="N891" s="2" t="s">
        <v>76</v>
      </c>
      <c r="P891" s="2" t="s">
        <v>6577</v>
      </c>
      <c r="R891" s="4"/>
      <c r="S891" s="2">
        <v>660</v>
      </c>
      <c r="T891" s="2" t="s">
        <v>6557</v>
      </c>
      <c r="U891" s="2" t="s">
        <v>6579</v>
      </c>
      <c r="V891" s="2" t="s">
        <v>56</v>
      </c>
      <c r="W891" s="2" t="str">
        <f>VLOOKUP(  G891, Countries!A:H,8,FALSE)</f>
        <v>94279771-0dd8-44b8-955b-275714b1489b</v>
      </c>
      <c r="X891" s="2" t="str">
        <f>VLOOKUP(D891,Entity_types!A:F,6,FALSE)</f>
        <v>0d51a686-652b-478f-9502-50b11abafa54</v>
      </c>
      <c r="Z891" s="4">
        <f t="shared" si="26"/>
        <v>1</v>
      </c>
      <c r="AA891" s="4">
        <f t="shared" si="27"/>
        <v>1</v>
      </c>
    </row>
    <row r="892" spans="1:27" ht="12.75" x14ac:dyDescent="0.2">
      <c r="A892" s="1">
        <v>44346.867784189817</v>
      </c>
      <c r="B892" s="2" t="s">
        <v>6580</v>
      </c>
      <c r="D892" s="2" t="s">
        <v>48</v>
      </c>
      <c r="F892" s="3" t="s">
        <v>6581</v>
      </c>
      <c r="G892" s="4" t="s">
        <v>8147</v>
      </c>
      <c r="H892" s="2" t="s">
        <v>6582</v>
      </c>
      <c r="K892" s="2" t="s">
        <v>6583</v>
      </c>
      <c r="L892" s="2">
        <v>38001044391</v>
      </c>
      <c r="N892" s="2" t="s">
        <v>76</v>
      </c>
      <c r="P892" s="2" t="s">
        <v>6584</v>
      </c>
      <c r="R892" s="4"/>
      <c r="S892" s="2">
        <v>661</v>
      </c>
      <c r="T892" s="2" t="s">
        <v>6564</v>
      </c>
      <c r="U892" s="2" t="s">
        <v>6586</v>
      </c>
      <c r="V892" s="2" t="s">
        <v>56</v>
      </c>
      <c r="W892" s="2" t="str">
        <f>VLOOKUP(  G892, Countries!A:H,8,FALSE)</f>
        <v>94279771-0dd8-44b8-955b-275714b1489b</v>
      </c>
      <c r="X892" s="2" t="str">
        <f>VLOOKUP(D892,Entity_types!A:F,6,FALSE)</f>
        <v>0d51a686-652b-478f-9502-50b11abafa54</v>
      </c>
      <c r="Z892" s="4">
        <f t="shared" si="26"/>
        <v>1</v>
      </c>
      <c r="AA892" s="4">
        <f t="shared" si="27"/>
        <v>1</v>
      </c>
    </row>
    <row r="893" spans="1:27" ht="12.75" x14ac:dyDescent="0.2">
      <c r="A893" s="1">
        <v>44346.867806006943</v>
      </c>
      <c r="B893" s="2" t="s">
        <v>6587</v>
      </c>
      <c r="D893" s="2" t="s">
        <v>48</v>
      </c>
      <c r="F893" s="3" t="s">
        <v>6588</v>
      </c>
      <c r="G893" s="4" t="s">
        <v>8147</v>
      </c>
      <c r="H893" s="2" t="s">
        <v>6589</v>
      </c>
      <c r="K893" s="2" t="s">
        <v>6590</v>
      </c>
      <c r="L893" s="2">
        <v>1027023660</v>
      </c>
      <c r="N893" s="2" t="s">
        <v>76</v>
      </c>
      <c r="P893" s="2" t="s">
        <v>6591</v>
      </c>
      <c r="R893" s="4"/>
      <c r="S893" s="2">
        <v>673</v>
      </c>
      <c r="T893" s="2" t="s">
        <v>6571</v>
      </c>
      <c r="U893" s="2" t="s">
        <v>6593</v>
      </c>
      <c r="V893" s="2" t="s">
        <v>56</v>
      </c>
      <c r="W893" s="2" t="str">
        <f>VLOOKUP(  G893, Countries!A:H,8,FALSE)</f>
        <v>94279771-0dd8-44b8-955b-275714b1489b</v>
      </c>
      <c r="X893" s="2" t="str">
        <f>VLOOKUP(D893,Entity_types!A:F,6,FALSE)</f>
        <v>0d51a686-652b-478f-9502-50b11abafa54</v>
      </c>
      <c r="Z893" s="4">
        <f t="shared" si="26"/>
        <v>1</v>
      </c>
      <c r="AA893" s="4">
        <f t="shared" si="27"/>
        <v>1</v>
      </c>
    </row>
    <row r="894" spans="1:27" ht="12.75" x14ac:dyDescent="0.2">
      <c r="A894" s="1">
        <v>44346.867829178242</v>
      </c>
      <c r="B894" s="2" t="s">
        <v>6594</v>
      </c>
      <c r="D894" s="2" t="s">
        <v>48</v>
      </c>
      <c r="F894" s="3" t="s">
        <v>6595</v>
      </c>
      <c r="G894" s="4" t="s">
        <v>8147</v>
      </c>
      <c r="H894" s="2" t="s">
        <v>6596</v>
      </c>
      <c r="K894" s="2" t="s">
        <v>6597</v>
      </c>
      <c r="L894" s="2" t="s">
        <v>6598</v>
      </c>
      <c r="N894" s="2" t="s">
        <v>76</v>
      </c>
      <c r="P894" s="2" t="s">
        <v>6599</v>
      </c>
      <c r="R894" s="4"/>
      <c r="S894" s="2">
        <v>675</v>
      </c>
      <c r="T894" s="2" t="s">
        <v>6578</v>
      </c>
      <c r="U894" s="2" t="s">
        <v>6601</v>
      </c>
      <c r="V894" s="2" t="s">
        <v>56</v>
      </c>
      <c r="W894" s="2" t="str">
        <f>VLOOKUP(  G894, Countries!A:H,8,FALSE)</f>
        <v>94279771-0dd8-44b8-955b-275714b1489b</v>
      </c>
      <c r="X894" s="2" t="str">
        <f>VLOOKUP(D894,Entity_types!A:F,6,FALSE)</f>
        <v>0d51a686-652b-478f-9502-50b11abafa54</v>
      </c>
      <c r="Z894" s="4">
        <f t="shared" si="26"/>
        <v>1</v>
      </c>
      <c r="AA894" s="4">
        <f t="shared" si="27"/>
        <v>2</v>
      </c>
    </row>
    <row r="895" spans="1:27" ht="12.75" x14ac:dyDescent="0.2">
      <c r="A895" s="1">
        <v>44346.867853923613</v>
      </c>
      <c r="B895" s="2" t="s">
        <v>1265</v>
      </c>
      <c r="D895" s="2" t="s">
        <v>48</v>
      </c>
      <c r="F895" s="3" t="s">
        <v>6602</v>
      </c>
      <c r="G895" s="4" t="s">
        <v>8147</v>
      </c>
      <c r="H895" s="2" t="s">
        <v>1267</v>
      </c>
      <c r="K895" s="2" t="s">
        <v>1268</v>
      </c>
      <c r="L895" s="2">
        <v>60001013820</v>
      </c>
      <c r="N895" s="2" t="s">
        <v>76</v>
      </c>
      <c r="P895" s="2" t="s">
        <v>6603</v>
      </c>
      <c r="R895" s="4"/>
      <c r="S895" s="2">
        <v>681</v>
      </c>
      <c r="T895" s="2" t="s">
        <v>6585</v>
      </c>
      <c r="U895" s="2" t="s">
        <v>6605</v>
      </c>
      <c r="V895" s="2" t="s">
        <v>56</v>
      </c>
      <c r="W895" s="2" t="str">
        <f>VLOOKUP(  G895, Countries!A:H,8,FALSE)</f>
        <v>94279771-0dd8-44b8-955b-275714b1489b</v>
      </c>
      <c r="X895" s="2" t="str">
        <f>VLOOKUP(D895,Entity_types!A:F,6,FALSE)</f>
        <v>0d51a686-652b-478f-9502-50b11abafa54</v>
      </c>
      <c r="Z895" s="4">
        <f t="shared" si="26"/>
        <v>1</v>
      </c>
      <c r="AA895" s="4">
        <f t="shared" si="27"/>
        <v>2</v>
      </c>
    </row>
    <row r="896" spans="1:27" ht="12.75" x14ac:dyDescent="0.2">
      <c r="A896" s="1">
        <v>44346.867876770833</v>
      </c>
      <c r="B896" s="2" t="s">
        <v>6606</v>
      </c>
      <c r="D896" s="2" t="s">
        <v>48</v>
      </c>
      <c r="F896" s="3" t="s">
        <v>6607</v>
      </c>
      <c r="G896" s="4" t="s">
        <v>8147</v>
      </c>
      <c r="H896" s="2" t="s">
        <v>6608</v>
      </c>
      <c r="K896" s="2" t="s">
        <v>5653</v>
      </c>
      <c r="L896" s="2">
        <v>1007011349</v>
      </c>
      <c r="N896" s="2" t="s">
        <v>76</v>
      </c>
      <c r="P896" s="2" t="s">
        <v>6609</v>
      </c>
      <c r="R896" s="4"/>
      <c r="S896" s="2">
        <v>683</v>
      </c>
      <c r="T896" s="2" t="s">
        <v>6592</v>
      </c>
      <c r="U896" s="2" t="s">
        <v>6611</v>
      </c>
      <c r="V896" s="2" t="s">
        <v>56</v>
      </c>
      <c r="W896" s="2" t="str">
        <f>VLOOKUP(  G896, Countries!A:H,8,FALSE)</f>
        <v>94279771-0dd8-44b8-955b-275714b1489b</v>
      </c>
      <c r="X896" s="2" t="str">
        <f>VLOOKUP(D896,Entity_types!A:F,6,FALSE)</f>
        <v>0d51a686-652b-478f-9502-50b11abafa54</v>
      </c>
      <c r="Z896" s="4">
        <f t="shared" si="26"/>
        <v>1</v>
      </c>
      <c r="AA896" s="4">
        <f t="shared" si="27"/>
        <v>1</v>
      </c>
    </row>
    <row r="897" spans="1:27" ht="12.75" x14ac:dyDescent="0.2">
      <c r="A897" s="1">
        <v>44346.867898020835</v>
      </c>
      <c r="B897" s="2" t="s">
        <v>6612</v>
      </c>
      <c r="D897" s="2" t="s">
        <v>48</v>
      </c>
      <c r="F897" s="3" t="s">
        <v>6613</v>
      </c>
      <c r="G897" s="4" t="s">
        <v>8147</v>
      </c>
      <c r="H897" s="2" t="s">
        <v>6614</v>
      </c>
      <c r="K897" s="2" t="s">
        <v>6615</v>
      </c>
      <c r="L897" s="2" t="s">
        <v>6616</v>
      </c>
      <c r="N897" s="2" t="s">
        <v>76</v>
      </c>
      <c r="P897" s="2" t="s">
        <v>6617</v>
      </c>
      <c r="R897" s="4"/>
      <c r="S897" s="2">
        <v>687</v>
      </c>
      <c r="T897" s="2" t="s">
        <v>6600</v>
      </c>
      <c r="U897" s="2" t="s">
        <v>6619</v>
      </c>
      <c r="V897" s="2" t="s">
        <v>56</v>
      </c>
      <c r="W897" s="2" t="str">
        <f>VLOOKUP(  G897, Countries!A:H,8,FALSE)</f>
        <v>94279771-0dd8-44b8-955b-275714b1489b</v>
      </c>
      <c r="X897" s="2" t="str">
        <f>VLOOKUP(D897,Entity_types!A:F,6,FALSE)</f>
        <v>0d51a686-652b-478f-9502-50b11abafa54</v>
      </c>
      <c r="Z897" s="4">
        <f t="shared" si="26"/>
        <v>1</v>
      </c>
      <c r="AA897" s="4">
        <f t="shared" si="27"/>
        <v>1</v>
      </c>
    </row>
    <row r="898" spans="1:27" ht="12.75" x14ac:dyDescent="0.2">
      <c r="A898" s="1">
        <v>44346.867921134261</v>
      </c>
      <c r="B898" s="2" t="s">
        <v>6620</v>
      </c>
      <c r="D898" s="2" t="s">
        <v>48</v>
      </c>
      <c r="F898" s="3" t="s">
        <v>6621</v>
      </c>
      <c r="G898" s="4" t="s">
        <v>8147</v>
      </c>
      <c r="H898" s="2" t="s">
        <v>6622</v>
      </c>
      <c r="K898" s="2" t="s">
        <v>6623</v>
      </c>
      <c r="L898" s="2">
        <v>48001002845</v>
      </c>
      <c r="N898" s="2" t="s">
        <v>76</v>
      </c>
      <c r="P898" s="2" t="s">
        <v>6624</v>
      </c>
      <c r="R898" s="4"/>
      <c r="S898" s="2">
        <v>689</v>
      </c>
      <c r="T898" s="2" t="s">
        <v>6604</v>
      </c>
      <c r="U898" s="2" t="s">
        <v>6626</v>
      </c>
      <c r="V898" s="2" t="s">
        <v>56</v>
      </c>
      <c r="W898" s="2" t="str">
        <f>VLOOKUP(  G898, Countries!A:H,8,FALSE)</f>
        <v>94279771-0dd8-44b8-955b-275714b1489b</v>
      </c>
      <c r="X898" s="2" t="str">
        <f>VLOOKUP(D898,Entity_types!A:F,6,FALSE)</f>
        <v>0d51a686-652b-478f-9502-50b11abafa54</v>
      </c>
      <c r="Z898" s="4">
        <f t="shared" ref="Z898:Z961" si="28">COUNTIFS(F:F,F898)</f>
        <v>1</v>
      </c>
      <c r="AA898" s="4">
        <f t="shared" ref="AA898:AA961" si="29">COUNTIFS(B:B,B898)</f>
        <v>1</v>
      </c>
    </row>
    <row r="899" spans="1:27" ht="12.75" x14ac:dyDescent="0.2">
      <c r="A899" s="1">
        <v>44346.867944212965</v>
      </c>
      <c r="B899" s="2" t="s">
        <v>6627</v>
      </c>
      <c r="D899" s="2" t="s">
        <v>48</v>
      </c>
      <c r="F899" s="3" t="s">
        <v>6628</v>
      </c>
      <c r="G899" s="4" t="s">
        <v>8147</v>
      </c>
      <c r="H899" s="2" t="s">
        <v>6629</v>
      </c>
      <c r="K899" s="2" t="s">
        <v>6630</v>
      </c>
      <c r="L899" s="2">
        <v>1024005760</v>
      </c>
      <c r="N899" s="2" t="s">
        <v>76</v>
      </c>
      <c r="P899" s="2" t="s">
        <v>6631</v>
      </c>
      <c r="R899" s="4"/>
      <c r="S899" s="2">
        <v>690</v>
      </c>
      <c r="T899" s="2" t="s">
        <v>6610</v>
      </c>
      <c r="U899" s="2" t="s">
        <v>6633</v>
      </c>
      <c r="V899" s="2" t="s">
        <v>56</v>
      </c>
      <c r="W899" s="2" t="str">
        <f>VLOOKUP(  G899, Countries!A:H,8,FALSE)</f>
        <v>94279771-0dd8-44b8-955b-275714b1489b</v>
      </c>
      <c r="X899" s="2" t="str">
        <f>VLOOKUP(D899,Entity_types!A:F,6,FALSE)</f>
        <v>0d51a686-652b-478f-9502-50b11abafa54</v>
      </c>
      <c r="Z899" s="4">
        <f t="shared" si="28"/>
        <v>1</v>
      </c>
      <c r="AA899" s="4">
        <f t="shared" si="29"/>
        <v>1</v>
      </c>
    </row>
    <row r="900" spans="1:27" ht="12.75" x14ac:dyDescent="0.2">
      <c r="A900" s="1">
        <v>44346.867966956022</v>
      </c>
      <c r="B900" s="2" t="s">
        <v>6634</v>
      </c>
      <c r="D900" s="2" t="s">
        <v>48</v>
      </c>
      <c r="F900" s="3" t="s">
        <v>6635</v>
      </c>
      <c r="G900" s="4" t="s">
        <v>8147</v>
      </c>
      <c r="H900" s="2" t="s">
        <v>6636</v>
      </c>
      <c r="K900" s="2" t="s">
        <v>6637</v>
      </c>
      <c r="L900" s="2">
        <v>61004003603</v>
      </c>
      <c r="N900" s="2" t="s">
        <v>76</v>
      </c>
      <c r="P900" s="2" t="s">
        <v>6638</v>
      </c>
      <c r="R900" s="4"/>
      <c r="S900" s="2">
        <v>694</v>
      </c>
      <c r="T900" s="2" t="s">
        <v>6618</v>
      </c>
      <c r="U900" s="2" t="s">
        <v>6640</v>
      </c>
      <c r="V900" s="2" t="s">
        <v>56</v>
      </c>
      <c r="W900" s="2" t="str">
        <f>VLOOKUP(  G900, Countries!A:H,8,FALSE)</f>
        <v>94279771-0dd8-44b8-955b-275714b1489b</v>
      </c>
      <c r="X900" s="2" t="str">
        <f>VLOOKUP(D900,Entity_types!A:F,6,FALSE)</f>
        <v>0d51a686-652b-478f-9502-50b11abafa54</v>
      </c>
      <c r="Z900" s="4">
        <f t="shared" si="28"/>
        <v>1</v>
      </c>
      <c r="AA900" s="4">
        <f t="shared" si="29"/>
        <v>1</v>
      </c>
    </row>
    <row r="901" spans="1:27" ht="12.75" x14ac:dyDescent="0.2">
      <c r="A901" s="1">
        <v>44346.867988391205</v>
      </c>
      <c r="B901" s="2" t="s">
        <v>6641</v>
      </c>
      <c r="D901" s="2" t="s">
        <v>48</v>
      </c>
      <c r="F901" s="3" t="s">
        <v>6642</v>
      </c>
      <c r="G901" s="4" t="s">
        <v>8147</v>
      </c>
      <c r="H901" s="2" t="s">
        <v>6643</v>
      </c>
      <c r="K901" s="2" t="s">
        <v>6644</v>
      </c>
      <c r="L901" s="2">
        <v>1017020446</v>
      </c>
      <c r="N901" s="2" t="s">
        <v>76</v>
      </c>
      <c r="P901" s="2" t="s">
        <v>6645</v>
      </c>
      <c r="R901" s="4"/>
      <c r="S901" s="2">
        <v>696</v>
      </c>
      <c r="T901" s="2" t="s">
        <v>6625</v>
      </c>
      <c r="U901" s="2" t="s">
        <v>6647</v>
      </c>
      <c r="V901" s="2" t="s">
        <v>56</v>
      </c>
      <c r="W901" s="2" t="str">
        <f>VLOOKUP(  G901, Countries!A:H,8,FALSE)</f>
        <v>94279771-0dd8-44b8-955b-275714b1489b</v>
      </c>
      <c r="X901" s="2" t="str">
        <f>VLOOKUP(D901,Entity_types!A:F,6,FALSE)</f>
        <v>0d51a686-652b-478f-9502-50b11abafa54</v>
      </c>
      <c r="Z901" s="4">
        <f t="shared" si="28"/>
        <v>1</v>
      </c>
      <c r="AA901" s="4">
        <f t="shared" si="29"/>
        <v>1</v>
      </c>
    </row>
    <row r="902" spans="1:27" ht="12.75" x14ac:dyDescent="0.2">
      <c r="A902" s="1">
        <v>44346.868011250001</v>
      </c>
      <c r="B902" s="2" t="s">
        <v>6648</v>
      </c>
      <c r="D902" s="2" t="s">
        <v>48</v>
      </c>
      <c r="F902" s="3" t="s">
        <v>6649</v>
      </c>
      <c r="G902" s="4" t="s">
        <v>8147</v>
      </c>
      <c r="H902" s="2" t="s">
        <v>6650</v>
      </c>
      <c r="K902" s="2" t="s">
        <v>6651</v>
      </c>
      <c r="L902" s="2" t="s">
        <v>6652</v>
      </c>
      <c r="N902" s="2" t="s">
        <v>76</v>
      </c>
      <c r="P902" s="2" t="s">
        <v>6653</v>
      </c>
      <c r="R902" s="4"/>
      <c r="S902" s="2">
        <v>698</v>
      </c>
      <c r="T902" s="2" t="s">
        <v>6632</v>
      </c>
      <c r="U902" s="2" t="s">
        <v>6655</v>
      </c>
      <c r="V902" s="2" t="s">
        <v>56</v>
      </c>
      <c r="W902" s="2" t="str">
        <f>VLOOKUP(  G902, Countries!A:H,8,FALSE)</f>
        <v>94279771-0dd8-44b8-955b-275714b1489b</v>
      </c>
      <c r="X902" s="2" t="str">
        <f>VLOOKUP(D902,Entity_types!A:F,6,FALSE)</f>
        <v>0d51a686-652b-478f-9502-50b11abafa54</v>
      </c>
      <c r="Z902" s="4">
        <f t="shared" si="28"/>
        <v>1</v>
      </c>
      <c r="AA902" s="4">
        <f t="shared" si="29"/>
        <v>1</v>
      </c>
    </row>
    <row r="903" spans="1:27" ht="12.75" x14ac:dyDescent="0.2">
      <c r="A903" s="1">
        <v>44346.868034467596</v>
      </c>
      <c r="B903" s="2" t="s">
        <v>6656</v>
      </c>
      <c r="D903" s="2" t="s">
        <v>48</v>
      </c>
      <c r="F903" s="3" t="s">
        <v>6657</v>
      </c>
      <c r="G903" s="4" t="s">
        <v>8147</v>
      </c>
      <c r="H903" s="2" t="s">
        <v>6658</v>
      </c>
      <c r="K903" s="2" t="s">
        <v>6659</v>
      </c>
      <c r="L903" s="2">
        <v>1030008395</v>
      </c>
      <c r="N903" s="2" t="s">
        <v>76</v>
      </c>
      <c r="P903" s="2" t="s">
        <v>6660</v>
      </c>
      <c r="R903" s="4"/>
      <c r="S903" s="2">
        <v>699</v>
      </c>
      <c r="T903" s="2" t="s">
        <v>6639</v>
      </c>
      <c r="U903" s="2" t="s">
        <v>6662</v>
      </c>
      <c r="V903" s="2" t="s">
        <v>56</v>
      </c>
      <c r="W903" s="2" t="str">
        <f>VLOOKUP(  G903, Countries!A:H,8,FALSE)</f>
        <v>94279771-0dd8-44b8-955b-275714b1489b</v>
      </c>
      <c r="X903" s="2" t="str">
        <f>VLOOKUP(D903,Entity_types!A:F,6,FALSE)</f>
        <v>0d51a686-652b-478f-9502-50b11abafa54</v>
      </c>
      <c r="Z903" s="4">
        <f t="shared" si="28"/>
        <v>1</v>
      </c>
      <c r="AA903" s="4">
        <f t="shared" si="29"/>
        <v>1</v>
      </c>
    </row>
    <row r="904" spans="1:27" ht="12.75" x14ac:dyDescent="0.2">
      <c r="A904" s="1">
        <v>44346.868060532404</v>
      </c>
      <c r="B904" s="2" t="s">
        <v>6663</v>
      </c>
      <c r="D904" s="2" t="s">
        <v>48</v>
      </c>
      <c r="F904" s="3" t="s">
        <v>6664</v>
      </c>
      <c r="G904" s="4" t="s">
        <v>8147</v>
      </c>
      <c r="H904" s="2" t="s">
        <v>6665</v>
      </c>
      <c r="K904" s="2" t="s">
        <v>6666</v>
      </c>
      <c r="L904" s="2">
        <v>1018002106</v>
      </c>
      <c r="N904" s="2" t="s">
        <v>76</v>
      </c>
      <c r="P904" s="2" t="s">
        <v>6667</v>
      </c>
      <c r="R904" s="4"/>
      <c r="S904" s="2">
        <v>706</v>
      </c>
      <c r="T904" s="2" t="s">
        <v>6646</v>
      </c>
      <c r="U904" s="2" t="s">
        <v>6669</v>
      </c>
      <c r="V904" s="2" t="s">
        <v>56</v>
      </c>
      <c r="W904" s="2" t="str">
        <f>VLOOKUP(  G904, Countries!A:H,8,FALSE)</f>
        <v>94279771-0dd8-44b8-955b-275714b1489b</v>
      </c>
      <c r="X904" s="2" t="str">
        <f>VLOOKUP(D904,Entity_types!A:F,6,FALSE)</f>
        <v>0d51a686-652b-478f-9502-50b11abafa54</v>
      </c>
      <c r="Z904" s="4">
        <f t="shared" si="28"/>
        <v>1</v>
      </c>
      <c r="AA904" s="4">
        <f t="shared" si="29"/>
        <v>1</v>
      </c>
    </row>
    <row r="905" spans="1:27" ht="12.75" x14ac:dyDescent="0.2">
      <c r="A905" s="1">
        <v>44346.868085543982</v>
      </c>
      <c r="B905" s="2" t="s">
        <v>6670</v>
      </c>
      <c r="D905" s="2" t="s">
        <v>48</v>
      </c>
      <c r="F905" s="3" t="s">
        <v>6671</v>
      </c>
      <c r="G905" s="4" t="s">
        <v>8147</v>
      </c>
      <c r="H905" s="2" t="s">
        <v>6672</v>
      </c>
      <c r="K905" s="2" t="s">
        <v>6673</v>
      </c>
      <c r="L905" s="2">
        <v>1024011798</v>
      </c>
      <c r="N905" s="2" t="s">
        <v>76</v>
      </c>
      <c r="P905" s="2" t="s">
        <v>6674</v>
      </c>
      <c r="R905" s="4"/>
      <c r="S905" s="2">
        <v>708</v>
      </c>
      <c r="T905" s="2" t="s">
        <v>6654</v>
      </c>
      <c r="U905" s="2" t="s">
        <v>6676</v>
      </c>
      <c r="V905" s="2" t="s">
        <v>56</v>
      </c>
      <c r="W905" s="2" t="str">
        <f>VLOOKUP(  G905, Countries!A:H,8,FALSE)</f>
        <v>94279771-0dd8-44b8-955b-275714b1489b</v>
      </c>
      <c r="X905" s="2" t="str">
        <f>VLOOKUP(D905,Entity_types!A:F,6,FALSE)</f>
        <v>0d51a686-652b-478f-9502-50b11abafa54</v>
      </c>
      <c r="Z905" s="4">
        <f t="shared" si="28"/>
        <v>1</v>
      </c>
      <c r="AA905" s="4">
        <f t="shared" si="29"/>
        <v>1</v>
      </c>
    </row>
    <row r="906" spans="1:27" ht="12.75" x14ac:dyDescent="0.2">
      <c r="A906" s="1">
        <v>44346.868108495371</v>
      </c>
      <c r="B906" s="2" t="s">
        <v>6677</v>
      </c>
      <c r="D906" s="2" t="s">
        <v>48</v>
      </c>
      <c r="F906" s="3" t="s">
        <v>6678</v>
      </c>
      <c r="G906" s="4" t="s">
        <v>8147</v>
      </c>
      <c r="H906" s="2" t="s">
        <v>6679</v>
      </c>
      <c r="K906" s="2" t="s">
        <v>959</v>
      </c>
      <c r="L906" s="2">
        <v>18001018193</v>
      </c>
      <c r="N906" s="2" t="s">
        <v>76</v>
      </c>
      <c r="P906" s="2" t="s">
        <v>6680</v>
      </c>
      <c r="R906" s="4"/>
      <c r="S906" s="2">
        <v>709</v>
      </c>
      <c r="T906" s="2" t="s">
        <v>6661</v>
      </c>
      <c r="U906" s="2" t="s">
        <v>6682</v>
      </c>
      <c r="V906" s="2" t="s">
        <v>56</v>
      </c>
      <c r="W906" s="2" t="str">
        <f>VLOOKUP(  G906, Countries!A:H,8,FALSE)</f>
        <v>94279771-0dd8-44b8-955b-275714b1489b</v>
      </c>
      <c r="X906" s="2" t="str">
        <f>VLOOKUP(D906,Entity_types!A:F,6,FALSE)</f>
        <v>0d51a686-652b-478f-9502-50b11abafa54</v>
      </c>
      <c r="Z906" s="4">
        <f t="shared" si="28"/>
        <v>1</v>
      </c>
      <c r="AA906" s="4">
        <f t="shared" si="29"/>
        <v>1</v>
      </c>
    </row>
    <row r="907" spans="1:27" ht="12.75" x14ac:dyDescent="0.2">
      <c r="A907" s="1">
        <v>44346.868132812495</v>
      </c>
      <c r="B907" s="2" t="s">
        <v>6683</v>
      </c>
      <c r="D907" s="2" t="s">
        <v>48</v>
      </c>
      <c r="F907" s="3" t="s">
        <v>6684</v>
      </c>
      <c r="G907" s="4" t="s">
        <v>8147</v>
      </c>
      <c r="H907" s="2" t="s">
        <v>6685</v>
      </c>
      <c r="K907" s="2" t="s">
        <v>6686</v>
      </c>
      <c r="L907" s="2">
        <v>1011005191</v>
      </c>
      <c r="N907" s="2" t="s">
        <v>76</v>
      </c>
      <c r="P907" s="2" t="s">
        <v>6687</v>
      </c>
      <c r="R907" s="4"/>
      <c r="S907" s="2">
        <v>712</v>
      </c>
      <c r="T907" s="2" t="s">
        <v>6668</v>
      </c>
      <c r="U907" s="2" t="s">
        <v>6689</v>
      </c>
      <c r="V907" s="2" t="s">
        <v>56</v>
      </c>
      <c r="W907" s="2" t="str">
        <f>VLOOKUP(  G907, Countries!A:H,8,FALSE)</f>
        <v>94279771-0dd8-44b8-955b-275714b1489b</v>
      </c>
      <c r="X907" s="2" t="str">
        <f>VLOOKUP(D907,Entity_types!A:F,6,FALSE)</f>
        <v>0d51a686-652b-478f-9502-50b11abafa54</v>
      </c>
      <c r="Z907" s="4">
        <f t="shared" si="28"/>
        <v>1</v>
      </c>
      <c r="AA907" s="4">
        <f t="shared" si="29"/>
        <v>1</v>
      </c>
    </row>
    <row r="908" spans="1:27" ht="12.75" x14ac:dyDescent="0.2">
      <c r="A908" s="1">
        <v>44346.86815440972</v>
      </c>
      <c r="B908" s="2" t="s">
        <v>6690</v>
      </c>
      <c r="D908" s="2" t="s">
        <v>48</v>
      </c>
      <c r="F908" s="3" t="s">
        <v>6691</v>
      </c>
      <c r="G908" s="4" t="s">
        <v>8147</v>
      </c>
      <c r="H908" s="2" t="s">
        <v>6692</v>
      </c>
      <c r="K908" s="2" t="s">
        <v>6693</v>
      </c>
      <c r="L908" s="2">
        <v>1013010671</v>
      </c>
      <c r="N908" s="2" t="s">
        <v>76</v>
      </c>
      <c r="P908" s="2" t="s">
        <v>6694</v>
      </c>
      <c r="R908" s="4"/>
      <c r="S908" s="2">
        <v>719</v>
      </c>
      <c r="T908" s="2" t="s">
        <v>6675</v>
      </c>
      <c r="U908" s="2" t="s">
        <v>6696</v>
      </c>
      <c r="V908" s="2" t="s">
        <v>56</v>
      </c>
      <c r="W908" s="2" t="str">
        <f>VLOOKUP(  G908, Countries!A:H,8,FALSE)</f>
        <v>94279771-0dd8-44b8-955b-275714b1489b</v>
      </c>
      <c r="X908" s="2" t="str">
        <f>VLOOKUP(D908,Entity_types!A:F,6,FALSE)</f>
        <v>0d51a686-652b-478f-9502-50b11abafa54</v>
      </c>
      <c r="Z908" s="4">
        <f t="shared" si="28"/>
        <v>1</v>
      </c>
      <c r="AA908" s="4">
        <f t="shared" si="29"/>
        <v>1</v>
      </c>
    </row>
    <row r="909" spans="1:27" ht="12.75" x14ac:dyDescent="0.2">
      <c r="A909" s="1">
        <v>44346.868177708333</v>
      </c>
      <c r="B909" s="2" t="s">
        <v>6697</v>
      </c>
      <c r="D909" s="2" t="s">
        <v>48</v>
      </c>
      <c r="F909" s="3" t="s">
        <v>6698</v>
      </c>
      <c r="G909" s="4" t="s">
        <v>8147</v>
      </c>
      <c r="H909" s="2" t="s">
        <v>6699</v>
      </c>
      <c r="K909" s="2" t="s">
        <v>6700</v>
      </c>
      <c r="L909" s="2">
        <v>28001097813</v>
      </c>
      <c r="N909" s="2" t="s">
        <v>76</v>
      </c>
      <c r="P909" s="2" t="s">
        <v>6701</v>
      </c>
      <c r="R909" s="4"/>
      <c r="T909" s="2" t="s">
        <v>6681</v>
      </c>
      <c r="U909" s="2" t="s">
        <v>6703</v>
      </c>
      <c r="V909" s="2" t="s">
        <v>56</v>
      </c>
      <c r="W909" s="2" t="str">
        <f>VLOOKUP(  G909, Countries!A:H,8,FALSE)</f>
        <v>94279771-0dd8-44b8-955b-275714b1489b</v>
      </c>
      <c r="X909" s="2" t="str">
        <f>VLOOKUP(D909,Entity_types!A:F,6,FALSE)</f>
        <v>0d51a686-652b-478f-9502-50b11abafa54</v>
      </c>
      <c r="Z909" s="4">
        <f t="shared" si="28"/>
        <v>1</v>
      </c>
      <c r="AA909" s="4">
        <f t="shared" si="29"/>
        <v>1</v>
      </c>
    </row>
    <row r="910" spans="1:27" ht="12.75" x14ac:dyDescent="0.2">
      <c r="A910" s="1">
        <v>44346.868199363424</v>
      </c>
      <c r="B910" s="2" t="s">
        <v>6704</v>
      </c>
      <c r="D910" s="2" t="s">
        <v>48</v>
      </c>
      <c r="F910" s="3" t="s">
        <v>6705</v>
      </c>
      <c r="G910" s="4" t="s">
        <v>8147</v>
      </c>
      <c r="H910" s="2" t="s">
        <v>6706</v>
      </c>
      <c r="K910" s="2" t="s">
        <v>6707</v>
      </c>
      <c r="L910" s="2">
        <v>1006005583</v>
      </c>
      <c r="N910" s="2" t="s">
        <v>76</v>
      </c>
      <c r="P910" s="2" t="s">
        <v>6708</v>
      </c>
      <c r="R910" s="4"/>
      <c r="S910" s="2">
        <v>726</v>
      </c>
      <c r="T910" s="2" t="s">
        <v>6688</v>
      </c>
      <c r="U910" s="2" t="s">
        <v>6710</v>
      </c>
      <c r="V910" s="2" t="s">
        <v>56</v>
      </c>
      <c r="W910" s="2" t="str">
        <f>VLOOKUP(  G910, Countries!A:H,8,FALSE)</f>
        <v>94279771-0dd8-44b8-955b-275714b1489b</v>
      </c>
      <c r="X910" s="2" t="str">
        <f>VLOOKUP(D910,Entity_types!A:F,6,FALSE)</f>
        <v>0d51a686-652b-478f-9502-50b11abafa54</v>
      </c>
      <c r="Z910" s="4">
        <f t="shared" si="28"/>
        <v>1</v>
      </c>
      <c r="AA910" s="4">
        <f t="shared" si="29"/>
        <v>1</v>
      </c>
    </row>
    <row r="911" spans="1:27" ht="12.75" x14ac:dyDescent="0.2">
      <c r="A911" s="1">
        <v>44346.868222511577</v>
      </c>
      <c r="B911" s="2" t="s">
        <v>6711</v>
      </c>
      <c r="D911" s="2" t="s">
        <v>48</v>
      </c>
      <c r="F911" s="3" t="s">
        <v>6712</v>
      </c>
      <c r="G911" s="4" t="s">
        <v>8147</v>
      </c>
      <c r="H911" s="2" t="s">
        <v>6713</v>
      </c>
      <c r="K911" s="2" t="s">
        <v>6714</v>
      </c>
      <c r="L911" s="2" t="s">
        <v>6715</v>
      </c>
      <c r="N911" s="2" t="s">
        <v>76</v>
      </c>
      <c r="P911" s="2" t="s">
        <v>6716</v>
      </c>
      <c r="R911" s="4"/>
      <c r="S911" s="2">
        <v>703</v>
      </c>
      <c r="T911" s="2" t="s">
        <v>6695</v>
      </c>
      <c r="U911" s="2" t="s">
        <v>6718</v>
      </c>
      <c r="V911" s="2" t="s">
        <v>56</v>
      </c>
      <c r="W911" s="2" t="str">
        <f>VLOOKUP(  G911, Countries!A:H,8,FALSE)</f>
        <v>94279771-0dd8-44b8-955b-275714b1489b</v>
      </c>
      <c r="X911" s="2" t="str">
        <f>VLOOKUP(D911,Entity_types!A:F,6,FALSE)</f>
        <v>0d51a686-652b-478f-9502-50b11abafa54</v>
      </c>
      <c r="Z911" s="4">
        <f t="shared" si="28"/>
        <v>1</v>
      </c>
      <c r="AA911" s="4">
        <f t="shared" si="29"/>
        <v>1</v>
      </c>
    </row>
    <row r="912" spans="1:27" ht="12.75" x14ac:dyDescent="0.2">
      <c r="A912" s="1">
        <v>44346.868249259263</v>
      </c>
      <c r="B912" s="2" t="s">
        <v>6719</v>
      </c>
      <c r="D912" s="2" t="s">
        <v>48</v>
      </c>
      <c r="F912" s="3" t="s">
        <v>6720</v>
      </c>
      <c r="G912" s="4" t="s">
        <v>8147</v>
      </c>
      <c r="H912" s="2" t="s">
        <v>6721</v>
      </c>
      <c r="K912" s="2" t="s">
        <v>6722</v>
      </c>
      <c r="L912" s="2">
        <v>20001051913</v>
      </c>
      <c r="N912" s="2" t="s">
        <v>76</v>
      </c>
      <c r="P912" s="2" t="s">
        <v>6723</v>
      </c>
      <c r="R912" s="4"/>
      <c r="S912" s="2">
        <v>734</v>
      </c>
      <c r="T912" s="2" t="s">
        <v>6702</v>
      </c>
      <c r="U912" s="2" t="s">
        <v>6725</v>
      </c>
      <c r="V912" s="2" t="s">
        <v>56</v>
      </c>
      <c r="W912" s="2" t="str">
        <f>VLOOKUP(  G912, Countries!A:H,8,FALSE)</f>
        <v>94279771-0dd8-44b8-955b-275714b1489b</v>
      </c>
      <c r="X912" s="2" t="str">
        <f>VLOOKUP(D912,Entity_types!A:F,6,FALSE)</f>
        <v>0d51a686-652b-478f-9502-50b11abafa54</v>
      </c>
      <c r="Z912" s="4">
        <f t="shared" si="28"/>
        <v>1</v>
      </c>
      <c r="AA912" s="4">
        <f t="shared" si="29"/>
        <v>1</v>
      </c>
    </row>
    <row r="913" spans="1:27" ht="12.75" x14ac:dyDescent="0.2">
      <c r="A913" s="1">
        <v>44346.868276863424</v>
      </c>
      <c r="B913" s="2" t="s">
        <v>6726</v>
      </c>
      <c r="D913" s="2" t="s">
        <v>48</v>
      </c>
      <c r="F913" s="3" t="s">
        <v>6727</v>
      </c>
      <c r="G913" s="4" t="s">
        <v>8147</v>
      </c>
      <c r="H913" s="2" t="s">
        <v>6728</v>
      </c>
      <c r="K913" s="2" t="s">
        <v>6729</v>
      </c>
      <c r="L913" s="2">
        <v>20001003933</v>
      </c>
      <c r="N913" s="2" t="s">
        <v>76</v>
      </c>
      <c r="P913" s="2" t="s">
        <v>6730</v>
      </c>
      <c r="R913" s="4"/>
      <c r="S913" s="2">
        <v>735</v>
      </c>
      <c r="T913" s="2" t="s">
        <v>6709</v>
      </c>
      <c r="U913" s="2" t="s">
        <v>6732</v>
      </c>
      <c r="V913" s="2" t="s">
        <v>56</v>
      </c>
      <c r="W913" s="2" t="str">
        <f>VLOOKUP(  G913, Countries!A:H,8,FALSE)</f>
        <v>94279771-0dd8-44b8-955b-275714b1489b</v>
      </c>
      <c r="X913" s="2" t="str">
        <f>VLOOKUP(D913,Entity_types!A:F,6,FALSE)</f>
        <v>0d51a686-652b-478f-9502-50b11abafa54</v>
      </c>
      <c r="Z913" s="4">
        <f t="shared" si="28"/>
        <v>1</v>
      </c>
      <c r="AA913" s="4">
        <f t="shared" si="29"/>
        <v>1</v>
      </c>
    </row>
    <row r="914" spans="1:27" ht="12.75" x14ac:dyDescent="0.2">
      <c r="A914" s="1">
        <v>44346.868300011571</v>
      </c>
      <c r="B914" s="2" t="s">
        <v>6733</v>
      </c>
      <c r="C914" s="4" t="s">
        <v>21740</v>
      </c>
      <c r="D914" s="2" t="s">
        <v>89</v>
      </c>
      <c r="E914" s="4" t="b">
        <v>1</v>
      </c>
      <c r="F914" s="3" t="s">
        <v>6734</v>
      </c>
      <c r="G914" s="4" t="s">
        <v>8147</v>
      </c>
      <c r="H914" s="2" t="s">
        <v>6735</v>
      </c>
      <c r="N914" s="2" t="s">
        <v>76</v>
      </c>
      <c r="P914" s="2" t="s">
        <v>6736</v>
      </c>
      <c r="R914" s="4"/>
      <c r="T914" s="2" t="s">
        <v>6717</v>
      </c>
      <c r="U914" s="2" t="s">
        <v>6738</v>
      </c>
      <c r="V914" s="2" t="s">
        <v>56</v>
      </c>
      <c r="W914" s="2" t="str">
        <f>VLOOKUP(  G914, Countries!A:H,8,FALSE)</f>
        <v>94279771-0dd8-44b8-955b-275714b1489b</v>
      </c>
      <c r="X914" s="2" t="str">
        <f>VLOOKUP(D914,Entity_types!A:F,6,FALSE)</f>
        <v>bf4d83f9-5064-4958-af6e-e4c21b2e4880</v>
      </c>
      <c r="Z914" s="4">
        <f t="shared" si="28"/>
        <v>1</v>
      </c>
      <c r="AA914" s="4">
        <f t="shared" si="29"/>
        <v>1</v>
      </c>
    </row>
    <row r="915" spans="1:27" ht="12.75" x14ac:dyDescent="0.2">
      <c r="A915" s="1">
        <v>44346.868323217597</v>
      </c>
      <c r="B915" s="2" t="s">
        <v>6739</v>
      </c>
      <c r="D915" s="2" t="s">
        <v>48</v>
      </c>
      <c r="F915" s="3" t="s">
        <v>6740</v>
      </c>
      <c r="G915" s="4" t="s">
        <v>8147</v>
      </c>
      <c r="H915" s="2" t="s">
        <v>6741</v>
      </c>
      <c r="K915" s="2" t="s">
        <v>6742</v>
      </c>
      <c r="L915" s="2">
        <v>13001020951</v>
      </c>
      <c r="N915" s="2" t="s">
        <v>76</v>
      </c>
      <c r="P915" s="2" t="s">
        <v>6743</v>
      </c>
      <c r="R915" s="4"/>
      <c r="S915" s="2">
        <v>739</v>
      </c>
      <c r="T915" s="2" t="s">
        <v>6724</v>
      </c>
      <c r="U915" s="2" t="s">
        <v>6745</v>
      </c>
      <c r="V915" s="2" t="s">
        <v>56</v>
      </c>
      <c r="W915" s="2" t="str">
        <f>VLOOKUP(  G915, Countries!A:H,8,FALSE)</f>
        <v>94279771-0dd8-44b8-955b-275714b1489b</v>
      </c>
      <c r="X915" s="2" t="str">
        <f>VLOOKUP(D915,Entity_types!A:F,6,FALSE)</f>
        <v>0d51a686-652b-478f-9502-50b11abafa54</v>
      </c>
      <c r="Z915" s="4">
        <f t="shared" si="28"/>
        <v>1</v>
      </c>
      <c r="AA915" s="4">
        <f t="shared" si="29"/>
        <v>1</v>
      </c>
    </row>
    <row r="916" spans="1:27" ht="12.75" x14ac:dyDescent="0.2">
      <c r="A916" s="1">
        <v>44346.868348402779</v>
      </c>
      <c r="B916" s="2" t="s">
        <v>6746</v>
      </c>
      <c r="D916" s="2" t="s">
        <v>48</v>
      </c>
      <c r="F916" s="3" t="s">
        <v>6747</v>
      </c>
      <c r="G916" s="4" t="s">
        <v>8147</v>
      </c>
      <c r="H916" s="2" t="s">
        <v>6748</v>
      </c>
      <c r="K916" s="2" t="s">
        <v>6749</v>
      </c>
      <c r="L916" s="2" t="s">
        <v>6750</v>
      </c>
      <c r="N916" s="2" t="s">
        <v>76</v>
      </c>
      <c r="P916" s="2" t="s">
        <v>6751</v>
      </c>
      <c r="R916" s="4"/>
      <c r="S916" s="2">
        <v>741</v>
      </c>
      <c r="T916" s="2" t="s">
        <v>6731</v>
      </c>
      <c r="U916" s="2" t="s">
        <v>6753</v>
      </c>
      <c r="V916" s="2" t="s">
        <v>56</v>
      </c>
      <c r="W916" s="2" t="str">
        <f>VLOOKUP(  G916, Countries!A:H,8,FALSE)</f>
        <v>94279771-0dd8-44b8-955b-275714b1489b</v>
      </c>
      <c r="X916" s="2" t="str">
        <f>VLOOKUP(D916,Entity_types!A:F,6,FALSE)</f>
        <v>0d51a686-652b-478f-9502-50b11abafa54</v>
      </c>
      <c r="Z916" s="4">
        <f t="shared" si="28"/>
        <v>1</v>
      </c>
      <c r="AA916" s="4">
        <f t="shared" si="29"/>
        <v>1</v>
      </c>
    </row>
    <row r="917" spans="1:27" ht="12.75" x14ac:dyDescent="0.2">
      <c r="A917" s="1">
        <v>44346.868369571763</v>
      </c>
      <c r="B917" s="2" t="s">
        <v>6754</v>
      </c>
      <c r="D917" s="2" t="s">
        <v>48</v>
      </c>
      <c r="F917" s="3" t="s">
        <v>6755</v>
      </c>
      <c r="G917" s="4" t="s">
        <v>8147</v>
      </c>
      <c r="H917" s="2" t="s">
        <v>6756</v>
      </c>
      <c r="K917" s="2" t="s">
        <v>6757</v>
      </c>
      <c r="L917" s="2">
        <v>61010001156</v>
      </c>
      <c r="N917" s="2" t="s">
        <v>76</v>
      </c>
      <c r="P917" s="2" t="s">
        <v>6758</v>
      </c>
      <c r="R917" s="4"/>
      <c r="S917" s="2">
        <v>331</v>
      </c>
      <c r="T917" s="2" t="s">
        <v>6737</v>
      </c>
      <c r="U917" s="2" t="s">
        <v>6760</v>
      </c>
      <c r="V917" s="2" t="s">
        <v>56</v>
      </c>
      <c r="W917" s="2" t="str">
        <f>VLOOKUP(  G917, Countries!A:H,8,FALSE)</f>
        <v>94279771-0dd8-44b8-955b-275714b1489b</v>
      </c>
      <c r="X917" s="2" t="str">
        <f>VLOOKUP(D917,Entity_types!A:F,6,FALSE)</f>
        <v>0d51a686-652b-478f-9502-50b11abafa54</v>
      </c>
      <c r="Z917" s="4">
        <f t="shared" si="28"/>
        <v>1</v>
      </c>
      <c r="AA917" s="4">
        <f t="shared" si="29"/>
        <v>1</v>
      </c>
    </row>
    <row r="918" spans="1:27" ht="12.75" x14ac:dyDescent="0.2">
      <c r="A918" s="1">
        <v>44346.868391307871</v>
      </c>
      <c r="B918" s="2" t="s">
        <v>6761</v>
      </c>
      <c r="D918" s="2" t="s">
        <v>48</v>
      </c>
      <c r="F918" s="3" t="s">
        <v>6762</v>
      </c>
      <c r="G918" s="4" t="s">
        <v>8147</v>
      </c>
      <c r="H918" s="2" t="s">
        <v>6763</v>
      </c>
      <c r="K918" s="2" t="s">
        <v>6764</v>
      </c>
      <c r="L918" s="2">
        <v>41001000546</v>
      </c>
      <c r="N918" s="2" t="s">
        <v>76</v>
      </c>
      <c r="P918" s="2" t="s">
        <v>6765</v>
      </c>
      <c r="R918" s="4"/>
      <c r="S918" s="2">
        <v>750</v>
      </c>
      <c r="T918" s="2" t="s">
        <v>6744</v>
      </c>
      <c r="U918" s="2" t="s">
        <v>6767</v>
      </c>
      <c r="V918" s="2" t="s">
        <v>56</v>
      </c>
      <c r="W918" s="2" t="str">
        <f>VLOOKUP(  G918, Countries!A:H,8,FALSE)</f>
        <v>94279771-0dd8-44b8-955b-275714b1489b</v>
      </c>
      <c r="X918" s="2" t="str">
        <f>VLOOKUP(D918,Entity_types!A:F,6,FALSE)</f>
        <v>0d51a686-652b-478f-9502-50b11abafa54</v>
      </c>
      <c r="Z918" s="4">
        <f t="shared" si="28"/>
        <v>1</v>
      </c>
      <c r="AA918" s="4">
        <f t="shared" si="29"/>
        <v>1</v>
      </c>
    </row>
    <row r="919" spans="1:27" ht="12.75" x14ac:dyDescent="0.2">
      <c r="A919" s="1">
        <v>44346.868417812497</v>
      </c>
      <c r="B919" s="2" t="s">
        <v>6768</v>
      </c>
      <c r="D919" s="2" t="s">
        <v>48</v>
      </c>
      <c r="F919" s="3" t="s">
        <v>6769</v>
      </c>
      <c r="G919" s="4" t="s">
        <v>8147</v>
      </c>
      <c r="H919" s="2" t="s">
        <v>6770</v>
      </c>
      <c r="K919" s="2" t="s">
        <v>6771</v>
      </c>
      <c r="L919" s="2">
        <v>29001004243</v>
      </c>
      <c r="N919" s="2" t="s">
        <v>76</v>
      </c>
      <c r="P919" s="2" t="s">
        <v>6772</v>
      </c>
      <c r="R919" s="4"/>
      <c r="S919" s="2">
        <v>752</v>
      </c>
      <c r="T919" s="2" t="s">
        <v>6752</v>
      </c>
      <c r="U919" s="2" t="s">
        <v>6774</v>
      </c>
      <c r="V919" s="2" t="s">
        <v>56</v>
      </c>
      <c r="W919" s="2" t="str">
        <f>VLOOKUP(  G919, Countries!A:H,8,FALSE)</f>
        <v>94279771-0dd8-44b8-955b-275714b1489b</v>
      </c>
      <c r="X919" s="2" t="str">
        <f>VLOOKUP(D919,Entity_types!A:F,6,FALSE)</f>
        <v>0d51a686-652b-478f-9502-50b11abafa54</v>
      </c>
      <c r="Z919" s="4">
        <f t="shared" si="28"/>
        <v>1</v>
      </c>
      <c r="AA919" s="4">
        <f t="shared" si="29"/>
        <v>1</v>
      </c>
    </row>
    <row r="920" spans="1:27" ht="12.75" x14ac:dyDescent="0.2">
      <c r="A920" s="1">
        <v>44346.868442615742</v>
      </c>
      <c r="B920" s="2" t="s">
        <v>6775</v>
      </c>
      <c r="D920" s="2" t="s">
        <v>48</v>
      </c>
      <c r="F920" s="3" t="s">
        <v>6776</v>
      </c>
      <c r="G920" s="4" t="s">
        <v>8147</v>
      </c>
      <c r="H920" s="2" t="s">
        <v>6777</v>
      </c>
      <c r="K920" s="2" t="s">
        <v>6778</v>
      </c>
      <c r="L920" s="2">
        <v>1012006596</v>
      </c>
      <c r="N920" s="2" t="s">
        <v>76</v>
      </c>
      <c r="P920" s="2" t="s">
        <v>6779</v>
      </c>
      <c r="R920" s="4"/>
      <c r="S920" s="2">
        <v>753</v>
      </c>
      <c r="T920" s="2" t="s">
        <v>6759</v>
      </c>
      <c r="U920" s="2" t="s">
        <v>6781</v>
      </c>
      <c r="V920" s="2" t="s">
        <v>56</v>
      </c>
      <c r="W920" s="2" t="str">
        <f>VLOOKUP(  G920, Countries!A:H,8,FALSE)</f>
        <v>94279771-0dd8-44b8-955b-275714b1489b</v>
      </c>
      <c r="X920" s="2" t="str">
        <f>VLOOKUP(D920,Entity_types!A:F,6,FALSE)</f>
        <v>0d51a686-652b-478f-9502-50b11abafa54</v>
      </c>
      <c r="Z920" s="4">
        <f t="shared" si="28"/>
        <v>1</v>
      </c>
      <c r="AA920" s="4">
        <f t="shared" si="29"/>
        <v>1</v>
      </c>
    </row>
    <row r="921" spans="1:27" ht="12.75" x14ac:dyDescent="0.2">
      <c r="A921" s="1">
        <v>44346.868466701388</v>
      </c>
      <c r="B921" s="2" t="s">
        <v>6782</v>
      </c>
      <c r="D921" s="2" t="s">
        <v>48</v>
      </c>
      <c r="F921" s="3" t="s">
        <v>6783</v>
      </c>
      <c r="G921" s="4" t="s">
        <v>8147</v>
      </c>
      <c r="H921" s="2" t="s">
        <v>6784</v>
      </c>
      <c r="K921" s="2" t="s">
        <v>6785</v>
      </c>
      <c r="L921" s="2" t="s">
        <v>6786</v>
      </c>
      <c r="N921" s="2" t="s">
        <v>76</v>
      </c>
      <c r="P921" s="2" t="s">
        <v>6787</v>
      </c>
      <c r="R921" s="4"/>
      <c r="S921" s="2">
        <v>754</v>
      </c>
      <c r="T921" s="2" t="s">
        <v>6766</v>
      </c>
      <c r="U921" s="2" t="s">
        <v>6789</v>
      </c>
      <c r="V921" s="2" t="s">
        <v>56</v>
      </c>
      <c r="W921" s="2" t="str">
        <f>VLOOKUP(  G921, Countries!A:H,8,FALSE)</f>
        <v>94279771-0dd8-44b8-955b-275714b1489b</v>
      </c>
      <c r="X921" s="2" t="str">
        <f>VLOOKUP(D921,Entity_types!A:F,6,FALSE)</f>
        <v>0d51a686-652b-478f-9502-50b11abafa54</v>
      </c>
      <c r="Z921" s="4">
        <f t="shared" si="28"/>
        <v>1</v>
      </c>
      <c r="AA921" s="4">
        <f t="shared" si="29"/>
        <v>1</v>
      </c>
    </row>
    <row r="922" spans="1:27" ht="12.75" x14ac:dyDescent="0.2">
      <c r="A922" s="1">
        <v>44346.868489131943</v>
      </c>
      <c r="B922" s="2" t="s">
        <v>6790</v>
      </c>
      <c r="D922" s="2" t="s">
        <v>48</v>
      </c>
      <c r="F922" s="3" t="s">
        <v>6791</v>
      </c>
      <c r="G922" s="4" t="s">
        <v>8147</v>
      </c>
      <c r="H922" s="2" t="s">
        <v>6792</v>
      </c>
      <c r="K922" s="2" t="s">
        <v>6793</v>
      </c>
      <c r="L922" s="2">
        <v>1002001880</v>
      </c>
      <c r="N922" s="2" t="s">
        <v>76</v>
      </c>
      <c r="P922" s="2" t="s">
        <v>6794</v>
      </c>
      <c r="R922" s="4"/>
      <c r="S922" s="2">
        <v>757</v>
      </c>
      <c r="T922" s="2" t="s">
        <v>6773</v>
      </c>
      <c r="U922" s="2" t="s">
        <v>6796</v>
      </c>
      <c r="V922" s="2" t="s">
        <v>56</v>
      </c>
      <c r="W922" s="2" t="str">
        <f>VLOOKUP(  G922, Countries!A:H,8,FALSE)</f>
        <v>94279771-0dd8-44b8-955b-275714b1489b</v>
      </c>
      <c r="X922" s="2" t="str">
        <f>VLOOKUP(D922,Entity_types!A:F,6,FALSE)</f>
        <v>0d51a686-652b-478f-9502-50b11abafa54</v>
      </c>
      <c r="Z922" s="4">
        <f t="shared" si="28"/>
        <v>1</v>
      </c>
      <c r="AA922" s="4">
        <f t="shared" si="29"/>
        <v>1</v>
      </c>
    </row>
    <row r="923" spans="1:27" ht="12.75" x14ac:dyDescent="0.2">
      <c r="A923" s="1">
        <v>44346.868511643523</v>
      </c>
      <c r="B923" s="2" t="s">
        <v>6797</v>
      </c>
      <c r="D923" s="2" t="s">
        <v>48</v>
      </c>
      <c r="F923" s="3" t="s">
        <v>6798</v>
      </c>
      <c r="G923" s="4" t="s">
        <v>8147</v>
      </c>
      <c r="H923" s="2" t="s">
        <v>6799</v>
      </c>
      <c r="K923" s="2" t="s">
        <v>6800</v>
      </c>
      <c r="L923" s="2">
        <v>62001036493</v>
      </c>
      <c r="N923" s="2" t="s">
        <v>76</v>
      </c>
      <c r="P923" s="2" t="s">
        <v>6801</v>
      </c>
      <c r="R923" s="4"/>
      <c r="S923" s="2">
        <v>758</v>
      </c>
      <c r="T923" s="2" t="s">
        <v>6780</v>
      </c>
      <c r="U923" s="2" t="s">
        <v>6803</v>
      </c>
      <c r="V923" s="2" t="s">
        <v>56</v>
      </c>
      <c r="W923" s="2" t="str">
        <f>VLOOKUP(  G923, Countries!A:H,8,FALSE)</f>
        <v>94279771-0dd8-44b8-955b-275714b1489b</v>
      </c>
      <c r="X923" s="2" t="str">
        <f>VLOOKUP(D923,Entity_types!A:F,6,FALSE)</f>
        <v>0d51a686-652b-478f-9502-50b11abafa54</v>
      </c>
      <c r="Z923" s="4">
        <f t="shared" si="28"/>
        <v>1</v>
      </c>
      <c r="AA923" s="4">
        <f t="shared" si="29"/>
        <v>1</v>
      </c>
    </row>
    <row r="924" spans="1:27" ht="12.75" x14ac:dyDescent="0.2">
      <c r="A924" s="1">
        <v>44346.868532071763</v>
      </c>
      <c r="B924" s="2" t="s">
        <v>6804</v>
      </c>
      <c r="D924" s="2" t="s">
        <v>48</v>
      </c>
      <c r="F924" s="3" t="s">
        <v>6805</v>
      </c>
      <c r="G924" s="4" t="s">
        <v>8147</v>
      </c>
      <c r="H924" s="2" t="s">
        <v>6806</v>
      </c>
      <c r="K924" s="2" t="s">
        <v>6807</v>
      </c>
      <c r="L924" s="2">
        <v>1001063062</v>
      </c>
      <c r="N924" s="2" t="s">
        <v>76</v>
      </c>
      <c r="P924" s="2" t="s">
        <v>6808</v>
      </c>
      <c r="R924" s="4"/>
      <c r="S924" s="2">
        <v>781</v>
      </c>
      <c r="T924" s="2" t="s">
        <v>6788</v>
      </c>
      <c r="U924" s="2" t="s">
        <v>6810</v>
      </c>
      <c r="V924" s="2" t="s">
        <v>56</v>
      </c>
      <c r="W924" s="2" t="str">
        <f>VLOOKUP(  G924, Countries!A:H,8,FALSE)</f>
        <v>94279771-0dd8-44b8-955b-275714b1489b</v>
      </c>
      <c r="X924" s="2" t="str">
        <f>VLOOKUP(D924,Entity_types!A:F,6,FALSE)</f>
        <v>0d51a686-652b-478f-9502-50b11abafa54</v>
      </c>
      <c r="Z924" s="4">
        <f t="shared" si="28"/>
        <v>1</v>
      </c>
      <c r="AA924" s="4">
        <f t="shared" si="29"/>
        <v>1</v>
      </c>
    </row>
    <row r="925" spans="1:27" ht="12.75" x14ac:dyDescent="0.2">
      <c r="A925" s="1">
        <v>44346.868556712958</v>
      </c>
      <c r="B925" s="2" t="s">
        <v>6811</v>
      </c>
      <c r="D925" s="2" t="s">
        <v>48</v>
      </c>
      <c r="F925" s="3" t="s">
        <v>6812</v>
      </c>
      <c r="G925" s="4" t="s">
        <v>8147</v>
      </c>
      <c r="H925" s="2" t="s">
        <v>6813</v>
      </c>
      <c r="K925" s="2" t="s">
        <v>6814</v>
      </c>
      <c r="L925" s="2">
        <v>1026015902</v>
      </c>
      <c r="N925" s="2" t="s">
        <v>76</v>
      </c>
      <c r="P925" s="2" t="s">
        <v>6815</v>
      </c>
      <c r="R925" s="4"/>
      <c r="S925" s="2">
        <v>759</v>
      </c>
      <c r="T925" s="2" t="s">
        <v>6795</v>
      </c>
      <c r="U925" s="2" t="s">
        <v>6817</v>
      </c>
      <c r="V925" s="2" t="s">
        <v>56</v>
      </c>
      <c r="W925" s="2" t="str">
        <f>VLOOKUP(  G925, Countries!A:H,8,FALSE)</f>
        <v>94279771-0dd8-44b8-955b-275714b1489b</v>
      </c>
      <c r="X925" s="2" t="str">
        <f>VLOOKUP(D925,Entity_types!A:F,6,FALSE)</f>
        <v>0d51a686-652b-478f-9502-50b11abafa54</v>
      </c>
      <c r="Z925" s="4">
        <f t="shared" si="28"/>
        <v>1</v>
      </c>
      <c r="AA925" s="4">
        <f t="shared" si="29"/>
        <v>1</v>
      </c>
    </row>
    <row r="926" spans="1:27" ht="12.75" x14ac:dyDescent="0.2">
      <c r="A926" s="1">
        <v>44346.868577650464</v>
      </c>
      <c r="B926" s="2" t="s">
        <v>6818</v>
      </c>
      <c r="D926" s="2" t="s">
        <v>48</v>
      </c>
      <c r="F926" s="3" t="s">
        <v>6819</v>
      </c>
      <c r="G926" s="4" t="s">
        <v>8147</v>
      </c>
      <c r="H926" s="2" t="s">
        <v>6820</v>
      </c>
      <c r="K926" s="2" t="s">
        <v>6821</v>
      </c>
      <c r="L926" s="2">
        <v>1011054767</v>
      </c>
      <c r="N926" s="2" t="s">
        <v>76</v>
      </c>
      <c r="P926" s="2" t="s">
        <v>6822</v>
      </c>
      <c r="R926" s="4"/>
      <c r="S926" s="2">
        <v>760</v>
      </c>
      <c r="T926" s="2" t="s">
        <v>6802</v>
      </c>
      <c r="U926" s="2" t="s">
        <v>6824</v>
      </c>
      <c r="V926" s="2" t="s">
        <v>56</v>
      </c>
      <c r="W926" s="2" t="str">
        <f>VLOOKUP(  G926, Countries!A:H,8,FALSE)</f>
        <v>94279771-0dd8-44b8-955b-275714b1489b</v>
      </c>
      <c r="X926" s="2" t="str">
        <f>VLOOKUP(D926,Entity_types!A:F,6,FALSE)</f>
        <v>0d51a686-652b-478f-9502-50b11abafa54</v>
      </c>
      <c r="Z926" s="4">
        <f t="shared" si="28"/>
        <v>1</v>
      </c>
      <c r="AA926" s="4">
        <f t="shared" si="29"/>
        <v>1</v>
      </c>
    </row>
    <row r="927" spans="1:27" ht="12.75" x14ac:dyDescent="0.2">
      <c r="A927" s="1">
        <v>44346.868601481481</v>
      </c>
      <c r="B927" s="2" t="s">
        <v>6825</v>
      </c>
      <c r="D927" s="2" t="s">
        <v>1141</v>
      </c>
      <c r="F927" s="3" t="s">
        <v>6826</v>
      </c>
      <c r="G927" s="4" t="s">
        <v>8147</v>
      </c>
      <c r="H927" s="2" t="s">
        <v>6827</v>
      </c>
      <c r="K927" s="2" t="s">
        <v>6828</v>
      </c>
      <c r="L927" s="2">
        <v>1002000652</v>
      </c>
      <c r="N927" s="2" t="s">
        <v>76</v>
      </c>
      <c r="P927" s="2" t="s">
        <v>6829</v>
      </c>
      <c r="R927" s="4"/>
      <c r="S927" s="2">
        <v>761</v>
      </c>
      <c r="T927" s="2" t="s">
        <v>6809</v>
      </c>
      <c r="U927" s="2" t="s">
        <v>6831</v>
      </c>
      <c r="V927" s="2" t="s">
        <v>56</v>
      </c>
      <c r="W927" s="2" t="str">
        <f>VLOOKUP(  G927, Countries!A:H,8,FALSE)</f>
        <v>94279771-0dd8-44b8-955b-275714b1489b</v>
      </c>
      <c r="X927" s="2" t="str">
        <f>VLOOKUP(D927,Entity_types!A:F,6,FALSE)</f>
        <v>831339ac-64e3-4d4c-9726-074e2d68b19c</v>
      </c>
      <c r="Z927" s="4">
        <f t="shared" si="28"/>
        <v>1</v>
      </c>
      <c r="AA927" s="4">
        <f t="shared" si="29"/>
        <v>1</v>
      </c>
    </row>
    <row r="928" spans="1:27" ht="12.75" x14ac:dyDescent="0.2">
      <c r="A928" s="1">
        <v>44346.868627465279</v>
      </c>
      <c r="B928" s="2" t="s">
        <v>6832</v>
      </c>
      <c r="D928" s="2" t="s">
        <v>48</v>
      </c>
      <c r="F928" s="3" t="s">
        <v>6833</v>
      </c>
      <c r="G928" s="4" t="s">
        <v>8147</v>
      </c>
      <c r="H928" s="2" t="s">
        <v>6834</v>
      </c>
      <c r="K928" s="2" t="s">
        <v>6835</v>
      </c>
      <c r="L928" s="2">
        <v>1036000199</v>
      </c>
      <c r="N928" s="2" t="s">
        <v>76</v>
      </c>
      <c r="P928" s="2" t="s">
        <v>6836</v>
      </c>
      <c r="R928" s="4"/>
      <c r="S928" s="2">
        <v>762</v>
      </c>
      <c r="T928" s="2" t="s">
        <v>6816</v>
      </c>
      <c r="U928" s="2" t="s">
        <v>6838</v>
      </c>
      <c r="V928" s="2" t="s">
        <v>56</v>
      </c>
      <c r="W928" s="2" t="str">
        <f>VLOOKUP(  G928, Countries!A:H,8,FALSE)</f>
        <v>94279771-0dd8-44b8-955b-275714b1489b</v>
      </c>
      <c r="X928" s="2" t="str">
        <f>VLOOKUP(D928,Entity_types!A:F,6,FALSE)</f>
        <v>0d51a686-652b-478f-9502-50b11abafa54</v>
      </c>
      <c r="Z928" s="4">
        <f t="shared" si="28"/>
        <v>1</v>
      </c>
      <c r="AA928" s="4">
        <f t="shared" si="29"/>
        <v>1</v>
      </c>
    </row>
    <row r="929" spans="1:27" ht="12.75" x14ac:dyDescent="0.2">
      <c r="A929" s="1">
        <v>44346.868655081023</v>
      </c>
      <c r="B929" s="2" t="s">
        <v>6839</v>
      </c>
      <c r="D929" s="2" t="s">
        <v>48</v>
      </c>
      <c r="F929" s="3" t="s">
        <v>6840</v>
      </c>
      <c r="G929" s="4" t="s">
        <v>8147</v>
      </c>
      <c r="H929" s="2" t="s">
        <v>6841</v>
      </c>
      <c r="K929" s="2" t="s">
        <v>6842</v>
      </c>
      <c r="L929" s="2">
        <v>1025019853</v>
      </c>
      <c r="N929" s="2" t="s">
        <v>76</v>
      </c>
      <c r="P929" s="2" t="s">
        <v>6843</v>
      </c>
      <c r="R929" s="4"/>
      <c r="S929" s="2">
        <v>771</v>
      </c>
      <c r="T929" s="2" t="s">
        <v>6823</v>
      </c>
      <c r="U929" s="2" t="s">
        <v>6845</v>
      </c>
      <c r="V929" s="2" t="s">
        <v>56</v>
      </c>
      <c r="W929" s="2" t="str">
        <f>VLOOKUP(  G929, Countries!A:H,8,FALSE)</f>
        <v>94279771-0dd8-44b8-955b-275714b1489b</v>
      </c>
      <c r="X929" s="2" t="str">
        <f>VLOOKUP(D929,Entity_types!A:F,6,FALSE)</f>
        <v>0d51a686-652b-478f-9502-50b11abafa54</v>
      </c>
      <c r="Z929" s="4">
        <f t="shared" si="28"/>
        <v>1</v>
      </c>
      <c r="AA929" s="4">
        <f t="shared" si="29"/>
        <v>1</v>
      </c>
    </row>
    <row r="930" spans="1:27" ht="12.75" x14ac:dyDescent="0.2">
      <c r="A930" s="1">
        <v>44346.868675115737</v>
      </c>
      <c r="B930" s="2" t="s">
        <v>6846</v>
      </c>
      <c r="D930" s="2" t="s">
        <v>48</v>
      </c>
      <c r="F930" s="3" t="s">
        <v>6847</v>
      </c>
      <c r="G930" s="4" t="s">
        <v>8147</v>
      </c>
      <c r="H930" s="2" t="s">
        <v>6848</v>
      </c>
      <c r="K930" s="2" t="s">
        <v>6849</v>
      </c>
      <c r="L930" s="2">
        <v>1004005804</v>
      </c>
      <c r="N930" s="2" t="s">
        <v>76</v>
      </c>
      <c r="P930" s="2" t="s">
        <v>6850</v>
      </c>
      <c r="R930" s="4"/>
      <c r="S930" s="2">
        <v>772</v>
      </c>
      <c r="T930" s="2" t="s">
        <v>6830</v>
      </c>
      <c r="U930" s="2" t="s">
        <v>6852</v>
      </c>
      <c r="V930" s="2" t="s">
        <v>56</v>
      </c>
      <c r="W930" s="2" t="str">
        <f>VLOOKUP(  G930, Countries!A:H,8,FALSE)</f>
        <v>94279771-0dd8-44b8-955b-275714b1489b</v>
      </c>
      <c r="X930" s="2" t="str">
        <f>VLOOKUP(D930,Entity_types!A:F,6,FALSE)</f>
        <v>0d51a686-652b-478f-9502-50b11abafa54</v>
      </c>
      <c r="Z930" s="4">
        <f t="shared" si="28"/>
        <v>1</v>
      </c>
      <c r="AA930" s="4">
        <f t="shared" si="29"/>
        <v>1</v>
      </c>
    </row>
    <row r="931" spans="1:27" ht="12.75" x14ac:dyDescent="0.2">
      <c r="A931" s="1">
        <v>44346.868696006946</v>
      </c>
      <c r="B931" s="2" t="s">
        <v>6853</v>
      </c>
      <c r="D931" s="2" t="s">
        <v>48</v>
      </c>
      <c r="F931" s="3" t="s">
        <v>6854</v>
      </c>
      <c r="G931" s="4" t="s">
        <v>8147</v>
      </c>
      <c r="H931" s="2" t="s">
        <v>6855</v>
      </c>
      <c r="K931" s="2" t="s">
        <v>6856</v>
      </c>
      <c r="L931" s="2">
        <v>1011013439</v>
      </c>
      <c r="N931" s="2" t="s">
        <v>76</v>
      </c>
      <c r="P931" s="2" t="s">
        <v>6857</v>
      </c>
      <c r="R931" s="4"/>
      <c r="S931" s="2">
        <v>777</v>
      </c>
      <c r="T931" s="2" t="s">
        <v>6837</v>
      </c>
      <c r="U931" s="2" t="s">
        <v>6859</v>
      </c>
      <c r="V931" s="2" t="s">
        <v>56</v>
      </c>
      <c r="W931" s="2" t="str">
        <f>VLOOKUP(  G931, Countries!A:H,8,FALSE)</f>
        <v>94279771-0dd8-44b8-955b-275714b1489b</v>
      </c>
      <c r="X931" s="2" t="str">
        <f>VLOOKUP(D931,Entity_types!A:F,6,FALSE)</f>
        <v>0d51a686-652b-478f-9502-50b11abafa54</v>
      </c>
      <c r="Z931" s="4">
        <f t="shared" si="28"/>
        <v>1</v>
      </c>
      <c r="AA931" s="4">
        <f t="shared" si="29"/>
        <v>1</v>
      </c>
    </row>
    <row r="932" spans="1:27" ht="12.75" x14ac:dyDescent="0.2">
      <c r="A932" s="1">
        <v>44346.868716944446</v>
      </c>
      <c r="B932" s="2" t="s">
        <v>6860</v>
      </c>
      <c r="D932" s="2" t="s">
        <v>48</v>
      </c>
      <c r="F932" s="3" t="s">
        <v>6861</v>
      </c>
      <c r="G932" s="4" t="s">
        <v>8147</v>
      </c>
      <c r="H932" s="2" t="s">
        <v>6862</v>
      </c>
      <c r="K932" s="2" t="s">
        <v>6863</v>
      </c>
      <c r="L932" s="2">
        <v>1011001188</v>
      </c>
      <c r="N932" s="2" t="s">
        <v>76</v>
      </c>
      <c r="P932" s="2" t="s">
        <v>6864</v>
      </c>
      <c r="R932" s="4"/>
      <c r="S932" s="2">
        <v>778</v>
      </c>
      <c r="T932" s="2" t="s">
        <v>6844</v>
      </c>
      <c r="U932" s="2" t="s">
        <v>6866</v>
      </c>
      <c r="V932" s="2" t="s">
        <v>56</v>
      </c>
      <c r="W932" s="2" t="str">
        <f>VLOOKUP(  G932, Countries!A:H,8,FALSE)</f>
        <v>94279771-0dd8-44b8-955b-275714b1489b</v>
      </c>
      <c r="X932" s="2" t="str">
        <f>VLOOKUP(D932,Entity_types!A:F,6,FALSE)</f>
        <v>0d51a686-652b-478f-9502-50b11abafa54</v>
      </c>
      <c r="Z932" s="4">
        <f t="shared" si="28"/>
        <v>1</v>
      </c>
      <c r="AA932" s="4">
        <f t="shared" si="29"/>
        <v>1</v>
      </c>
    </row>
    <row r="933" spans="1:27" ht="12.75" x14ac:dyDescent="0.2">
      <c r="A933" s="1">
        <v>44346.868741597224</v>
      </c>
      <c r="B933" s="2" t="s">
        <v>6867</v>
      </c>
      <c r="D933" s="2" t="s">
        <v>48</v>
      </c>
      <c r="F933" s="3" t="s">
        <v>6868</v>
      </c>
      <c r="G933" s="4" t="s">
        <v>8147</v>
      </c>
      <c r="H933" s="2" t="s">
        <v>6869</v>
      </c>
      <c r="K933" s="2" t="s">
        <v>6870</v>
      </c>
      <c r="L933" s="2">
        <v>9001004845</v>
      </c>
      <c r="N933" s="2" t="s">
        <v>76</v>
      </c>
      <c r="P933" s="2" t="s">
        <v>6871</v>
      </c>
      <c r="R933" s="4"/>
      <c r="S933" s="2">
        <v>779</v>
      </c>
      <c r="T933" s="2" t="s">
        <v>6851</v>
      </c>
      <c r="U933" s="2" t="s">
        <v>6873</v>
      </c>
      <c r="V933" s="2" t="s">
        <v>56</v>
      </c>
      <c r="W933" s="2" t="str">
        <f>VLOOKUP(  G933, Countries!A:H,8,FALSE)</f>
        <v>94279771-0dd8-44b8-955b-275714b1489b</v>
      </c>
      <c r="X933" s="2" t="str">
        <f>VLOOKUP(D933,Entity_types!A:F,6,FALSE)</f>
        <v>0d51a686-652b-478f-9502-50b11abafa54</v>
      </c>
      <c r="Z933" s="4">
        <f t="shared" si="28"/>
        <v>1</v>
      </c>
      <c r="AA933" s="4">
        <f t="shared" si="29"/>
        <v>1</v>
      </c>
    </row>
    <row r="934" spans="1:27" ht="12.75" x14ac:dyDescent="0.2">
      <c r="A934" s="1">
        <v>44346.868766898144</v>
      </c>
      <c r="B934" s="2" t="s">
        <v>6874</v>
      </c>
      <c r="D934" s="2" t="s">
        <v>48</v>
      </c>
      <c r="F934" s="3" t="s">
        <v>6875</v>
      </c>
      <c r="G934" s="4" t="s">
        <v>8147</v>
      </c>
      <c r="H934" s="2" t="s">
        <v>6876</v>
      </c>
      <c r="K934" s="2" t="s">
        <v>6877</v>
      </c>
      <c r="L934" s="2">
        <v>1009017192</v>
      </c>
      <c r="N934" s="2" t="s">
        <v>76</v>
      </c>
      <c r="P934" s="2" t="s">
        <v>6878</v>
      </c>
      <c r="R934" s="4"/>
      <c r="S934" s="2">
        <v>782</v>
      </c>
      <c r="T934" s="2" t="s">
        <v>6858</v>
      </c>
      <c r="U934" s="2" t="s">
        <v>6880</v>
      </c>
      <c r="V934" s="2" t="s">
        <v>56</v>
      </c>
      <c r="W934" s="2" t="str">
        <f>VLOOKUP(  G934, Countries!A:H,8,FALSE)</f>
        <v>94279771-0dd8-44b8-955b-275714b1489b</v>
      </c>
      <c r="X934" s="2" t="str">
        <f>VLOOKUP(D934,Entity_types!A:F,6,FALSE)</f>
        <v>0d51a686-652b-478f-9502-50b11abafa54</v>
      </c>
      <c r="Z934" s="4">
        <f t="shared" si="28"/>
        <v>1</v>
      </c>
      <c r="AA934" s="4">
        <f t="shared" si="29"/>
        <v>1</v>
      </c>
    </row>
    <row r="935" spans="1:27" ht="12.75" x14ac:dyDescent="0.2">
      <c r="A935" s="1">
        <v>44346.868788564811</v>
      </c>
      <c r="B935" s="2" t="s">
        <v>6881</v>
      </c>
      <c r="C935" s="4" t="s">
        <v>21740</v>
      </c>
      <c r="D935" s="2" t="s">
        <v>1166</v>
      </c>
      <c r="F935" s="3" t="s">
        <v>6882</v>
      </c>
      <c r="G935" s="4" t="s">
        <v>8147</v>
      </c>
      <c r="H935" s="2" t="s">
        <v>6883</v>
      </c>
      <c r="N935" s="2" t="s">
        <v>76</v>
      </c>
      <c r="P935" s="2" t="s">
        <v>6884</v>
      </c>
      <c r="R935" s="4"/>
      <c r="S935" s="2">
        <v>52</v>
      </c>
      <c r="T935" s="2" t="s">
        <v>6865</v>
      </c>
      <c r="U935" s="2" t="s">
        <v>6886</v>
      </c>
      <c r="V935" s="2" t="s">
        <v>56</v>
      </c>
      <c r="W935" s="2" t="str">
        <f>VLOOKUP(  G935, Countries!A:H,8,FALSE)</f>
        <v>94279771-0dd8-44b8-955b-275714b1489b</v>
      </c>
      <c r="X935" s="2" t="str">
        <f>VLOOKUP(D935,Entity_types!A:F,6,FALSE)</f>
        <v>ba538574-e93f-4ce8-a780-667b61fc970a</v>
      </c>
      <c r="Z935" s="4">
        <f t="shared" si="28"/>
        <v>1</v>
      </c>
      <c r="AA935" s="4">
        <f t="shared" si="29"/>
        <v>1</v>
      </c>
    </row>
    <row r="936" spans="1:27" ht="12.75" x14ac:dyDescent="0.2">
      <c r="A936" s="1">
        <v>44346.868814976857</v>
      </c>
      <c r="B936" s="2" t="s">
        <v>714</v>
      </c>
      <c r="C936" s="4" t="s">
        <v>21740</v>
      </c>
      <c r="D936" s="2" t="s">
        <v>89</v>
      </c>
      <c r="E936" s="4" t="b">
        <v>1</v>
      </c>
      <c r="F936" s="3" t="s">
        <v>6887</v>
      </c>
      <c r="G936" s="4" t="s">
        <v>8147</v>
      </c>
      <c r="H936" s="2" t="s">
        <v>6888</v>
      </c>
      <c r="N936" s="2" t="s">
        <v>76</v>
      </c>
      <c r="P936" s="2" t="s">
        <v>6889</v>
      </c>
      <c r="R936" s="4"/>
      <c r="S936" s="2">
        <v>564</v>
      </c>
      <c r="T936" s="2" t="s">
        <v>6872</v>
      </c>
      <c r="U936" s="2" t="s">
        <v>6891</v>
      </c>
      <c r="V936" s="2" t="s">
        <v>56</v>
      </c>
      <c r="W936" s="2" t="str">
        <f>VLOOKUP(  G936, Countries!A:H,8,FALSE)</f>
        <v>94279771-0dd8-44b8-955b-275714b1489b</v>
      </c>
      <c r="X936" s="2" t="str">
        <f>VLOOKUP(D936,Entity_types!A:F,6,FALSE)</f>
        <v>bf4d83f9-5064-4958-af6e-e4c21b2e4880</v>
      </c>
      <c r="Z936" s="4">
        <f t="shared" si="28"/>
        <v>1</v>
      </c>
      <c r="AA936" s="4">
        <f t="shared" si="29"/>
        <v>1</v>
      </c>
    </row>
    <row r="937" spans="1:27" ht="12.75" x14ac:dyDescent="0.2">
      <c r="A937" s="1">
        <v>44346.868840023148</v>
      </c>
      <c r="B937" s="2" t="s">
        <v>6892</v>
      </c>
      <c r="C937" s="4" t="s">
        <v>21740</v>
      </c>
      <c r="D937" s="2" t="s">
        <v>89</v>
      </c>
      <c r="E937" s="4" t="b">
        <v>1</v>
      </c>
      <c r="F937" s="3" t="s">
        <v>6893</v>
      </c>
      <c r="G937" s="4" t="s">
        <v>8147</v>
      </c>
      <c r="H937" s="2" t="s">
        <v>6894</v>
      </c>
      <c r="N937" s="2" t="s">
        <v>76</v>
      </c>
      <c r="P937" s="2" t="s">
        <v>6895</v>
      </c>
      <c r="R937" s="4"/>
      <c r="S937" s="2">
        <v>95</v>
      </c>
      <c r="T937" s="2" t="s">
        <v>6879</v>
      </c>
      <c r="U937" s="2" t="s">
        <v>6897</v>
      </c>
      <c r="V937" s="2" t="s">
        <v>56</v>
      </c>
      <c r="W937" s="2" t="str">
        <f>VLOOKUP(  G937, Countries!A:H,8,FALSE)</f>
        <v>94279771-0dd8-44b8-955b-275714b1489b</v>
      </c>
      <c r="X937" s="2" t="str">
        <f>VLOOKUP(D937,Entity_types!A:F,6,FALSE)</f>
        <v>bf4d83f9-5064-4958-af6e-e4c21b2e4880</v>
      </c>
      <c r="Z937" s="4">
        <f t="shared" si="28"/>
        <v>1</v>
      </c>
      <c r="AA937" s="4">
        <f t="shared" si="29"/>
        <v>1</v>
      </c>
    </row>
    <row r="938" spans="1:27" ht="12.75" x14ac:dyDescent="0.2">
      <c r="A938" s="1">
        <v>44346.86885929398</v>
      </c>
      <c r="B938" s="2" t="s">
        <v>6898</v>
      </c>
      <c r="C938" s="4" t="s">
        <v>21740</v>
      </c>
      <c r="D938" s="2" t="s">
        <v>89</v>
      </c>
      <c r="E938" s="4" t="b">
        <v>1</v>
      </c>
      <c r="F938" s="3" t="s">
        <v>6899</v>
      </c>
      <c r="G938" s="4" t="s">
        <v>8147</v>
      </c>
      <c r="H938" s="2" t="s">
        <v>6900</v>
      </c>
      <c r="N938" s="2" t="s">
        <v>76</v>
      </c>
      <c r="P938" s="2" t="s">
        <v>6901</v>
      </c>
      <c r="R938" s="4"/>
      <c r="S938" s="2">
        <v>96</v>
      </c>
      <c r="T938" s="2" t="s">
        <v>6885</v>
      </c>
      <c r="U938" s="2" t="s">
        <v>6903</v>
      </c>
      <c r="V938" s="2" t="s">
        <v>56</v>
      </c>
      <c r="W938" s="2" t="str">
        <f>VLOOKUP(  G938, Countries!A:H,8,FALSE)</f>
        <v>94279771-0dd8-44b8-955b-275714b1489b</v>
      </c>
      <c r="X938" s="2" t="str">
        <f>VLOOKUP(D938,Entity_types!A:F,6,FALSE)</f>
        <v>bf4d83f9-5064-4958-af6e-e4c21b2e4880</v>
      </c>
      <c r="Z938" s="4">
        <f t="shared" si="28"/>
        <v>1</v>
      </c>
      <c r="AA938" s="4">
        <f t="shared" si="29"/>
        <v>1</v>
      </c>
    </row>
    <row r="939" spans="1:27" ht="12.75" x14ac:dyDescent="0.2">
      <c r="A939" s="1">
        <v>44346.87174081018</v>
      </c>
      <c r="B939" s="2" t="s">
        <v>6904</v>
      </c>
      <c r="D939" s="2" t="s">
        <v>48</v>
      </c>
      <c r="F939" s="3" t="s">
        <v>6905</v>
      </c>
      <c r="G939" s="4" t="s">
        <v>8147</v>
      </c>
      <c r="H939" s="2" t="s">
        <v>6906</v>
      </c>
      <c r="K939" s="2" t="s">
        <v>6907</v>
      </c>
      <c r="L939" s="2" t="s">
        <v>6908</v>
      </c>
      <c r="N939" s="2" t="s">
        <v>6909</v>
      </c>
      <c r="P939" s="2" t="s">
        <v>6910</v>
      </c>
      <c r="R939" s="4"/>
      <c r="S939" s="2">
        <v>1453</v>
      </c>
      <c r="T939" s="2" t="s">
        <v>6890</v>
      </c>
      <c r="U939" s="2" t="s">
        <v>6912</v>
      </c>
      <c r="V939" s="2" t="s">
        <v>56</v>
      </c>
      <c r="W939" s="2" t="str">
        <f>VLOOKUP(  G939, Countries!A:H,8,FALSE)</f>
        <v>94279771-0dd8-44b8-955b-275714b1489b</v>
      </c>
      <c r="X939" s="2" t="str">
        <f>VLOOKUP(D939,Entity_types!A:F,6,FALSE)</f>
        <v>0d51a686-652b-478f-9502-50b11abafa54</v>
      </c>
      <c r="Z939" s="4">
        <f t="shared" si="28"/>
        <v>1</v>
      </c>
      <c r="AA939" s="4">
        <f t="shared" si="29"/>
        <v>1</v>
      </c>
    </row>
    <row r="940" spans="1:27" ht="12.75" x14ac:dyDescent="0.2">
      <c r="A940" s="1">
        <v>44346.871780104164</v>
      </c>
      <c r="B940" s="2" t="s">
        <v>6913</v>
      </c>
      <c r="C940" s="4" t="s">
        <v>21740</v>
      </c>
      <c r="D940" s="2" t="s">
        <v>89</v>
      </c>
      <c r="E940" s="4" t="b">
        <v>1</v>
      </c>
      <c r="F940" s="3" t="s">
        <v>6914</v>
      </c>
      <c r="G940" s="4" t="s">
        <v>8147</v>
      </c>
      <c r="H940" s="2" t="s">
        <v>6915</v>
      </c>
      <c r="N940" s="2" t="s">
        <v>76</v>
      </c>
      <c r="P940" s="2" t="s">
        <v>6916</v>
      </c>
      <c r="R940" s="4"/>
      <c r="S940" s="2">
        <v>101</v>
      </c>
      <c r="T940" s="2" t="s">
        <v>6896</v>
      </c>
      <c r="U940" s="2" t="s">
        <v>6918</v>
      </c>
      <c r="V940" s="2" t="s">
        <v>56</v>
      </c>
      <c r="W940" s="2" t="str">
        <f>VLOOKUP(  G940, Countries!A:H,8,FALSE)</f>
        <v>94279771-0dd8-44b8-955b-275714b1489b</v>
      </c>
      <c r="X940" s="2" t="str">
        <f>VLOOKUP(D940,Entity_types!A:F,6,FALSE)</f>
        <v>bf4d83f9-5064-4958-af6e-e4c21b2e4880</v>
      </c>
      <c r="Z940" s="4">
        <f t="shared" si="28"/>
        <v>1</v>
      </c>
      <c r="AA940" s="4">
        <f t="shared" si="29"/>
        <v>1</v>
      </c>
    </row>
    <row r="941" spans="1:27" ht="12.75" x14ac:dyDescent="0.2">
      <c r="A941" s="1">
        <v>44346.871813067133</v>
      </c>
      <c r="B941" s="2" t="s">
        <v>6919</v>
      </c>
      <c r="C941" s="4" t="s">
        <v>21741</v>
      </c>
      <c r="D941" s="2" t="s">
        <v>1166</v>
      </c>
      <c r="F941" s="3" t="s">
        <v>6920</v>
      </c>
      <c r="G941" s="4" t="s">
        <v>8147</v>
      </c>
      <c r="H941" s="2" t="s">
        <v>6921</v>
      </c>
      <c r="N941" s="2" t="s">
        <v>76</v>
      </c>
      <c r="P941" s="2" t="s">
        <v>6922</v>
      </c>
      <c r="R941" s="4"/>
      <c r="T941" s="2" t="s">
        <v>6902</v>
      </c>
      <c r="U941" s="2" t="s">
        <v>6924</v>
      </c>
      <c r="V941" s="2" t="s">
        <v>56</v>
      </c>
      <c r="W941" s="2" t="str">
        <f>VLOOKUP(  G941, Countries!A:H,8,FALSE)</f>
        <v>94279771-0dd8-44b8-955b-275714b1489b</v>
      </c>
      <c r="X941" s="2" t="str">
        <f>VLOOKUP(D941,Entity_types!A:F,6,FALSE)</f>
        <v>ba538574-e93f-4ce8-a780-667b61fc970a</v>
      </c>
      <c r="Z941" s="4">
        <f t="shared" si="28"/>
        <v>1</v>
      </c>
      <c r="AA941" s="4">
        <f t="shared" si="29"/>
        <v>1</v>
      </c>
    </row>
    <row r="942" spans="1:27" ht="12.75" x14ac:dyDescent="0.2">
      <c r="A942" s="1">
        <v>44346.871850312498</v>
      </c>
      <c r="B942" s="2" t="s">
        <v>6925</v>
      </c>
      <c r="C942" s="4" t="s">
        <v>21740</v>
      </c>
      <c r="D942" s="2" t="s">
        <v>89</v>
      </c>
      <c r="E942" s="4" t="b">
        <v>1</v>
      </c>
      <c r="F942" s="3" t="s">
        <v>6926</v>
      </c>
      <c r="G942" s="4" t="s">
        <v>8147</v>
      </c>
      <c r="H942" s="2" t="s">
        <v>6927</v>
      </c>
      <c r="N942" s="2" t="s">
        <v>76</v>
      </c>
      <c r="P942" s="2" t="s">
        <v>6928</v>
      </c>
      <c r="R942" s="4"/>
      <c r="T942" s="2" t="s">
        <v>6911</v>
      </c>
      <c r="U942" s="2" t="s">
        <v>6930</v>
      </c>
      <c r="V942" s="2" t="s">
        <v>56</v>
      </c>
      <c r="W942" s="2" t="str">
        <f>VLOOKUP(  G942, Countries!A:H,8,FALSE)</f>
        <v>94279771-0dd8-44b8-955b-275714b1489b</v>
      </c>
      <c r="X942" s="2" t="str">
        <f>VLOOKUP(D942,Entity_types!A:F,6,FALSE)</f>
        <v>bf4d83f9-5064-4958-af6e-e4c21b2e4880</v>
      </c>
      <c r="Z942" s="4">
        <f t="shared" si="28"/>
        <v>1</v>
      </c>
      <c r="AA942" s="4">
        <f t="shared" si="29"/>
        <v>1</v>
      </c>
    </row>
    <row r="943" spans="1:27" ht="12.75" x14ac:dyDescent="0.2">
      <c r="A943" s="1">
        <v>44346.871891620365</v>
      </c>
      <c r="B943" s="2" t="s">
        <v>6931</v>
      </c>
      <c r="C943" s="4" t="s">
        <v>21740</v>
      </c>
      <c r="D943" s="2" t="s">
        <v>89</v>
      </c>
      <c r="E943" s="4" t="b">
        <v>1</v>
      </c>
      <c r="F943" s="3" t="s">
        <v>6932</v>
      </c>
      <c r="G943" s="4" t="s">
        <v>8147</v>
      </c>
      <c r="H943" s="2" t="s">
        <v>6933</v>
      </c>
      <c r="N943" s="2" t="s">
        <v>76</v>
      </c>
      <c r="P943" s="2" t="s">
        <v>6934</v>
      </c>
      <c r="R943" s="4"/>
      <c r="S943" s="2">
        <v>166</v>
      </c>
      <c r="T943" s="2" t="s">
        <v>6917</v>
      </c>
      <c r="U943" s="2" t="s">
        <v>6936</v>
      </c>
      <c r="V943" s="2" t="s">
        <v>56</v>
      </c>
      <c r="W943" s="2" t="str">
        <f>VLOOKUP(  G943, Countries!A:H,8,FALSE)</f>
        <v>94279771-0dd8-44b8-955b-275714b1489b</v>
      </c>
      <c r="X943" s="2" t="str">
        <f>VLOOKUP(D943,Entity_types!A:F,6,FALSE)</f>
        <v>bf4d83f9-5064-4958-af6e-e4c21b2e4880</v>
      </c>
      <c r="Z943" s="4">
        <f t="shared" si="28"/>
        <v>1</v>
      </c>
      <c r="AA943" s="4">
        <f t="shared" si="29"/>
        <v>1</v>
      </c>
    </row>
    <row r="944" spans="1:27" ht="12.75" x14ac:dyDescent="0.2">
      <c r="A944" s="1">
        <v>44346.871922777776</v>
      </c>
      <c r="B944" s="2" t="s">
        <v>6937</v>
      </c>
      <c r="C944" s="4" t="s">
        <v>21740</v>
      </c>
      <c r="D944" s="2" t="s">
        <v>525</v>
      </c>
      <c r="F944" s="3" t="s">
        <v>6938</v>
      </c>
      <c r="G944" s="4" t="s">
        <v>8147</v>
      </c>
      <c r="H944" s="2" t="s">
        <v>6939</v>
      </c>
      <c r="N944" s="2" t="s">
        <v>76</v>
      </c>
      <c r="P944" s="2" t="s">
        <v>6940</v>
      </c>
      <c r="R944" s="4"/>
      <c r="S944" s="2">
        <v>177</v>
      </c>
      <c r="T944" s="2" t="s">
        <v>6923</v>
      </c>
      <c r="U944" s="2" t="s">
        <v>6942</v>
      </c>
      <c r="V944" s="2" t="s">
        <v>56</v>
      </c>
      <c r="W944" s="2" t="str">
        <f>VLOOKUP(  G944, Countries!A:H,8,FALSE)</f>
        <v>94279771-0dd8-44b8-955b-275714b1489b</v>
      </c>
      <c r="X944" s="2" t="str">
        <f>VLOOKUP(D944,Entity_types!A:F,6,FALSE)</f>
        <v>470412f4-e2c0-4f9d-91f1-1c0630a02364</v>
      </c>
      <c r="Z944" s="4">
        <f t="shared" si="28"/>
        <v>1</v>
      </c>
      <c r="AA944" s="4">
        <f t="shared" si="29"/>
        <v>1</v>
      </c>
    </row>
    <row r="945" spans="1:27" ht="12.75" x14ac:dyDescent="0.2">
      <c r="A945" s="1">
        <v>44346.871959641205</v>
      </c>
      <c r="B945" s="2" t="s">
        <v>6943</v>
      </c>
      <c r="C945" s="4" t="s">
        <v>21741</v>
      </c>
      <c r="D945" s="2" t="s">
        <v>1166</v>
      </c>
      <c r="F945" s="3" t="s">
        <v>6944</v>
      </c>
      <c r="G945" s="4" t="s">
        <v>8147</v>
      </c>
      <c r="H945" s="2" t="s">
        <v>6945</v>
      </c>
      <c r="N945" s="2" t="s">
        <v>76</v>
      </c>
      <c r="P945" s="2" t="s">
        <v>6946</v>
      </c>
      <c r="R945" s="4"/>
      <c r="T945" s="2" t="s">
        <v>6929</v>
      </c>
      <c r="U945" s="2" t="s">
        <v>6948</v>
      </c>
      <c r="V945" s="2" t="s">
        <v>56</v>
      </c>
      <c r="W945" s="2" t="str">
        <f>VLOOKUP(  G945, Countries!A:H,8,FALSE)</f>
        <v>94279771-0dd8-44b8-955b-275714b1489b</v>
      </c>
      <c r="X945" s="2" t="str">
        <f>VLOOKUP(D945,Entity_types!A:F,6,FALSE)</f>
        <v>ba538574-e93f-4ce8-a780-667b61fc970a</v>
      </c>
      <c r="Z945" s="4">
        <f t="shared" si="28"/>
        <v>1</v>
      </c>
      <c r="AA945" s="4">
        <f t="shared" si="29"/>
        <v>1</v>
      </c>
    </row>
    <row r="946" spans="1:27" ht="12.75" x14ac:dyDescent="0.2">
      <c r="A946" s="1">
        <v>44346.871993425928</v>
      </c>
      <c r="B946" s="2" t="s">
        <v>6949</v>
      </c>
      <c r="C946" s="4" t="s">
        <v>21740</v>
      </c>
      <c r="D946" s="2" t="s">
        <v>89</v>
      </c>
      <c r="E946" s="4" t="b">
        <v>1</v>
      </c>
      <c r="F946" s="3" t="s">
        <v>6950</v>
      </c>
      <c r="G946" s="4" t="s">
        <v>8147</v>
      </c>
      <c r="H946" s="2" t="s">
        <v>6951</v>
      </c>
      <c r="N946" s="2" t="s">
        <v>76</v>
      </c>
      <c r="P946" s="2" t="s">
        <v>6952</v>
      </c>
      <c r="R946" s="4"/>
      <c r="T946" s="2" t="s">
        <v>6935</v>
      </c>
      <c r="U946" s="2" t="s">
        <v>6954</v>
      </c>
      <c r="V946" s="2" t="s">
        <v>56</v>
      </c>
      <c r="W946" s="2" t="str">
        <f>VLOOKUP(  G946, Countries!A:H,8,FALSE)</f>
        <v>94279771-0dd8-44b8-955b-275714b1489b</v>
      </c>
      <c r="X946" s="2" t="str">
        <f>VLOOKUP(D946,Entity_types!A:F,6,FALSE)</f>
        <v>bf4d83f9-5064-4958-af6e-e4c21b2e4880</v>
      </c>
      <c r="Z946" s="4">
        <f t="shared" si="28"/>
        <v>1</v>
      </c>
      <c r="AA946" s="4">
        <f t="shared" si="29"/>
        <v>1</v>
      </c>
    </row>
    <row r="947" spans="1:27" ht="12.75" x14ac:dyDescent="0.2">
      <c r="A947" s="1">
        <v>44346.872025185185</v>
      </c>
      <c r="B947" s="2" t="s">
        <v>6955</v>
      </c>
      <c r="C947" s="4" t="s">
        <v>21740</v>
      </c>
      <c r="D947" s="2" t="s">
        <v>89</v>
      </c>
      <c r="E947" s="4" t="b">
        <v>1</v>
      </c>
      <c r="F947" s="3" t="s">
        <v>6956</v>
      </c>
      <c r="G947" s="4" t="s">
        <v>8147</v>
      </c>
      <c r="H947" s="2" t="s">
        <v>6957</v>
      </c>
      <c r="N947" s="2" t="s">
        <v>76</v>
      </c>
      <c r="P947" s="2" t="s">
        <v>6958</v>
      </c>
      <c r="R947" s="4"/>
      <c r="T947" s="2" t="s">
        <v>6941</v>
      </c>
      <c r="U947" s="2" t="s">
        <v>6960</v>
      </c>
      <c r="V947" s="2" t="s">
        <v>56</v>
      </c>
      <c r="W947" s="2" t="str">
        <f>VLOOKUP(  G947, Countries!A:H,8,FALSE)</f>
        <v>94279771-0dd8-44b8-955b-275714b1489b</v>
      </c>
      <c r="X947" s="2" t="str">
        <f>VLOOKUP(D947,Entity_types!A:F,6,FALSE)</f>
        <v>bf4d83f9-5064-4958-af6e-e4c21b2e4880</v>
      </c>
      <c r="Z947" s="4">
        <f t="shared" si="28"/>
        <v>1</v>
      </c>
      <c r="AA947" s="4">
        <f t="shared" si="29"/>
        <v>1</v>
      </c>
    </row>
    <row r="948" spans="1:27" ht="12.75" x14ac:dyDescent="0.2">
      <c r="A948" s="1">
        <v>44346.872058182867</v>
      </c>
      <c r="B948" s="2" t="s">
        <v>6961</v>
      </c>
      <c r="C948" s="4" t="s">
        <v>21740</v>
      </c>
      <c r="D948" s="2" t="s">
        <v>89</v>
      </c>
      <c r="E948" s="4" t="b">
        <v>1</v>
      </c>
      <c r="F948" s="3" t="s">
        <v>6962</v>
      </c>
      <c r="G948" s="4" t="s">
        <v>8147</v>
      </c>
      <c r="H948" s="2" t="s">
        <v>6963</v>
      </c>
      <c r="N948" s="2" t="s">
        <v>76</v>
      </c>
      <c r="P948" s="2" t="s">
        <v>6964</v>
      </c>
      <c r="R948" s="4"/>
      <c r="T948" s="2" t="s">
        <v>6947</v>
      </c>
      <c r="U948" s="2" t="s">
        <v>6966</v>
      </c>
      <c r="V948" s="2" t="s">
        <v>56</v>
      </c>
      <c r="W948" s="2" t="str">
        <f>VLOOKUP(  G948, Countries!A:H,8,FALSE)</f>
        <v>94279771-0dd8-44b8-955b-275714b1489b</v>
      </c>
      <c r="X948" s="2" t="str">
        <f>VLOOKUP(D948,Entity_types!A:F,6,FALSE)</f>
        <v>bf4d83f9-5064-4958-af6e-e4c21b2e4880</v>
      </c>
      <c r="Z948" s="4">
        <f t="shared" si="28"/>
        <v>1</v>
      </c>
      <c r="AA948" s="4">
        <f t="shared" si="29"/>
        <v>1</v>
      </c>
    </row>
    <row r="949" spans="1:27" ht="12.75" x14ac:dyDescent="0.2">
      <c r="A949" s="1">
        <v>44346.872091724537</v>
      </c>
      <c r="B949" s="2" t="s">
        <v>6967</v>
      </c>
      <c r="C949" s="4" t="s">
        <v>21740</v>
      </c>
      <c r="D949" s="2" t="s">
        <v>89</v>
      </c>
      <c r="E949" s="4" t="b">
        <v>1</v>
      </c>
      <c r="F949" s="3" t="s">
        <v>6968</v>
      </c>
      <c r="G949" s="4" t="s">
        <v>8147</v>
      </c>
      <c r="H949" s="2" t="s">
        <v>6969</v>
      </c>
      <c r="N949" s="2" t="s">
        <v>76</v>
      </c>
      <c r="P949" s="2" t="s">
        <v>6970</v>
      </c>
      <c r="R949" s="4"/>
      <c r="T949" s="2" t="s">
        <v>6953</v>
      </c>
      <c r="U949" s="2" t="s">
        <v>6972</v>
      </c>
      <c r="V949" s="2" t="s">
        <v>56</v>
      </c>
      <c r="W949" s="2" t="str">
        <f>VLOOKUP(  G949, Countries!A:H,8,FALSE)</f>
        <v>94279771-0dd8-44b8-955b-275714b1489b</v>
      </c>
      <c r="X949" s="2" t="str">
        <f>VLOOKUP(D949,Entity_types!A:F,6,FALSE)</f>
        <v>bf4d83f9-5064-4958-af6e-e4c21b2e4880</v>
      </c>
      <c r="Z949" s="4">
        <f t="shared" si="28"/>
        <v>1</v>
      </c>
      <c r="AA949" s="4">
        <f t="shared" si="29"/>
        <v>1</v>
      </c>
    </row>
    <row r="950" spans="1:27" ht="12.75" x14ac:dyDescent="0.2">
      <c r="A950" s="1">
        <v>44346.87212537037</v>
      </c>
      <c r="B950" s="2" t="s">
        <v>6973</v>
      </c>
      <c r="C950" s="4" t="s">
        <v>21740</v>
      </c>
      <c r="D950" s="2" t="s">
        <v>89</v>
      </c>
      <c r="E950" s="4" t="b">
        <v>1</v>
      </c>
      <c r="F950" s="3" t="s">
        <v>6974</v>
      </c>
      <c r="G950" s="4" t="s">
        <v>8147</v>
      </c>
      <c r="H950" s="2" t="s">
        <v>6975</v>
      </c>
      <c r="N950" s="2" t="s">
        <v>76</v>
      </c>
      <c r="P950" s="2" t="s">
        <v>6976</v>
      </c>
      <c r="R950" s="4"/>
      <c r="T950" s="2" t="s">
        <v>6959</v>
      </c>
      <c r="U950" s="2" t="s">
        <v>6978</v>
      </c>
      <c r="V950" s="2" t="s">
        <v>56</v>
      </c>
      <c r="W950" s="2" t="str">
        <f>VLOOKUP(  G950, Countries!A:H,8,FALSE)</f>
        <v>94279771-0dd8-44b8-955b-275714b1489b</v>
      </c>
      <c r="X950" s="2" t="str">
        <f>VLOOKUP(D950,Entity_types!A:F,6,FALSE)</f>
        <v>bf4d83f9-5064-4958-af6e-e4c21b2e4880</v>
      </c>
      <c r="Z950" s="4">
        <f t="shared" si="28"/>
        <v>1</v>
      </c>
      <c r="AA950" s="4">
        <f t="shared" si="29"/>
        <v>1</v>
      </c>
    </row>
    <row r="951" spans="1:27" ht="12.75" x14ac:dyDescent="0.2">
      <c r="A951" s="1">
        <v>44346.872163645836</v>
      </c>
      <c r="B951" s="2" t="s">
        <v>6979</v>
      </c>
      <c r="C951" s="4" t="s">
        <v>21740</v>
      </c>
      <c r="D951" s="2" t="s">
        <v>89</v>
      </c>
      <c r="E951" s="4" t="b">
        <v>1</v>
      </c>
      <c r="F951" s="3" t="s">
        <v>6980</v>
      </c>
      <c r="G951" s="4" t="s">
        <v>8147</v>
      </c>
      <c r="H951" s="2" t="s">
        <v>6981</v>
      </c>
      <c r="N951" s="2" t="s">
        <v>76</v>
      </c>
      <c r="P951" s="2" t="s">
        <v>6982</v>
      </c>
      <c r="R951" s="4"/>
      <c r="T951" s="2" t="s">
        <v>6965</v>
      </c>
      <c r="U951" s="2" t="s">
        <v>6984</v>
      </c>
      <c r="V951" s="2" t="s">
        <v>56</v>
      </c>
      <c r="W951" s="2" t="str">
        <f>VLOOKUP(  G951, Countries!A:H,8,FALSE)</f>
        <v>94279771-0dd8-44b8-955b-275714b1489b</v>
      </c>
      <c r="X951" s="2" t="str">
        <f>VLOOKUP(D951,Entity_types!A:F,6,FALSE)</f>
        <v>bf4d83f9-5064-4958-af6e-e4c21b2e4880</v>
      </c>
      <c r="Z951" s="4">
        <f t="shared" si="28"/>
        <v>1</v>
      </c>
      <c r="AA951" s="4">
        <f t="shared" si="29"/>
        <v>1</v>
      </c>
    </row>
    <row r="952" spans="1:27" ht="12.75" x14ac:dyDescent="0.2">
      <c r="A952" s="1">
        <v>44346.872221689817</v>
      </c>
      <c r="B952" s="2" t="s">
        <v>6985</v>
      </c>
      <c r="C952" s="4" t="s">
        <v>21740</v>
      </c>
      <c r="D952" s="2" t="s">
        <v>525</v>
      </c>
      <c r="F952" s="3" t="s">
        <v>6986</v>
      </c>
      <c r="G952" s="4" t="s">
        <v>8147</v>
      </c>
      <c r="H952" s="2" t="s">
        <v>6987</v>
      </c>
      <c r="N952" s="2" t="s">
        <v>76</v>
      </c>
      <c r="P952" s="2" t="s">
        <v>6988</v>
      </c>
      <c r="R952" s="4"/>
      <c r="T952" s="2" t="s">
        <v>6971</v>
      </c>
      <c r="U952" s="2" t="s">
        <v>6990</v>
      </c>
      <c r="V952" s="2" t="s">
        <v>56</v>
      </c>
      <c r="W952" s="2" t="str">
        <f>VLOOKUP(  G952, Countries!A:H,8,FALSE)</f>
        <v>94279771-0dd8-44b8-955b-275714b1489b</v>
      </c>
      <c r="X952" s="2" t="str">
        <f>VLOOKUP(D952,Entity_types!A:F,6,FALSE)</f>
        <v>470412f4-e2c0-4f9d-91f1-1c0630a02364</v>
      </c>
      <c r="Z952" s="4">
        <f t="shared" si="28"/>
        <v>1</v>
      </c>
      <c r="AA952" s="4">
        <f t="shared" si="29"/>
        <v>1</v>
      </c>
    </row>
    <row r="953" spans="1:27" ht="12.75" x14ac:dyDescent="0.2">
      <c r="A953" s="1">
        <v>44346.872262511577</v>
      </c>
      <c r="B953" s="2" t="s">
        <v>6991</v>
      </c>
      <c r="C953" s="4" t="s">
        <v>21740</v>
      </c>
      <c r="D953" s="2" t="s">
        <v>89</v>
      </c>
      <c r="E953" s="4" t="b">
        <v>1</v>
      </c>
      <c r="F953" s="3" t="s">
        <v>6992</v>
      </c>
      <c r="G953" s="4" t="s">
        <v>8147</v>
      </c>
      <c r="H953" s="2" t="s">
        <v>6993</v>
      </c>
      <c r="N953" s="2" t="s">
        <v>76</v>
      </c>
      <c r="P953" s="2" t="s">
        <v>6994</v>
      </c>
      <c r="R953" s="4"/>
      <c r="T953" s="2" t="s">
        <v>6977</v>
      </c>
      <c r="U953" s="2" t="s">
        <v>6996</v>
      </c>
      <c r="V953" s="2" t="s">
        <v>56</v>
      </c>
      <c r="W953" s="2" t="str">
        <f>VLOOKUP(  G953, Countries!A:H,8,FALSE)</f>
        <v>94279771-0dd8-44b8-955b-275714b1489b</v>
      </c>
      <c r="X953" s="2" t="str">
        <f>VLOOKUP(D953,Entity_types!A:F,6,FALSE)</f>
        <v>bf4d83f9-5064-4958-af6e-e4c21b2e4880</v>
      </c>
      <c r="Z953" s="4">
        <f t="shared" si="28"/>
        <v>1</v>
      </c>
      <c r="AA953" s="4">
        <f t="shared" si="29"/>
        <v>1</v>
      </c>
    </row>
    <row r="954" spans="1:27" ht="12.75" x14ac:dyDescent="0.2">
      <c r="A954" s="1">
        <v>44346.872307210651</v>
      </c>
      <c r="B954" s="2" t="s">
        <v>6997</v>
      </c>
      <c r="C954" s="4" t="s">
        <v>21740</v>
      </c>
      <c r="D954" s="2" t="s">
        <v>89</v>
      </c>
      <c r="E954" s="4" t="b">
        <v>1</v>
      </c>
      <c r="F954" s="3" t="s">
        <v>6998</v>
      </c>
      <c r="G954" s="4" t="s">
        <v>8147</v>
      </c>
      <c r="H954" s="2" t="s">
        <v>6999</v>
      </c>
      <c r="N954" s="2" t="s">
        <v>76</v>
      </c>
      <c r="P954" s="2" t="s">
        <v>7000</v>
      </c>
      <c r="R954" s="4"/>
      <c r="S954" s="2">
        <v>222</v>
      </c>
      <c r="T954" s="2" t="s">
        <v>6983</v>
      </c>
      <c r="U954" s="2" t="s">
        <v>7002</v>
      </c>
      <c r="V954" s="2" t="s">
        <v>56</v>
      </c>
      <c r="W954" s="2" t="str">
        <f>VLOOKUP(  G954, Countries!A:H,8,FALSE)</f>
        <v>94279771-0dd8-44b8-955b-275714b1489b</v>
      </c>
      <c r="X954" s="2" t="str">
        <f>VLOOKUP(D954,Entity_types!A:F,6,FALSE)</f>
        <v>bf4d83f9-5064-4958-af6e-e4c21b2e4880</v>
      </c>
      <c r="Z954" s="4">
        <f t="shared" si="28"/>
        <v>1</v>
      </c>
      <c r="AA954" s="4">
        <f t="shared" si="29"/>
        <v>1</v>
      </c>
    </row>
    <row r="955" spans="1:27" ht="12.75" x14ac:dyDescent="0.2">
      <c r="A955" s="1">
        <v>44346.872343298615</v>
      </c>
      <c r="B955" s="2" t="s">
        <v>7003</v>
      </c>
      <c r="C955" s="4" t="s">
        <v>21740</v>
      </c>
      <c r="D955" s="2" t="s">
        <v>525</v>
      </c>
      <c r="F955" s="3" t="s">
        <v>7004</v>
      </c>
      <c r="G955" s="4" t="s">
        <v>8147</v>
      </c>
      <c r="H955" s="2" t="s">
        <v>7005</v>
      </c>
      <c r="N955" s="2" t="s">
        <v>76</v>
      </c>
      <c r="P955" s="2" t="s">
        <v>7006</v>
      </c>
      <c r="R955" s="4"/>
      <c r="T955" s="2" t="s">
        <v>6989</v>
      </c>
      <c r="U955" s="2" t="s">
        <v>7008</v>
      </c>
      <c r="V955" s="2" t="s">
        <v>56</v>
      </c>
      <c r="W955" s="2" t="str">
        <f>VLOOKUP(  G955, Countries!A:H,8,FALSE)</f>
        <v>94279771-0dd8-44b8-955b-275714b1489b</v>
      </c>
      <c r="X955" s="2" t="str">
        <f>VLOOKUP(D955,Entity_types!A:F,6,FALSE)</f>
        <v>470412f4-e2c0-4f9d-91f1-1c0630a02364</v>
      </c>
      <c r="Z955" s="4">
        <f t="shared" si="28"/>
        <v>1</v>
      </c>
      <c r="AA955" s="4">
        <f t="shared" si="29"/>
        <v>1</v>
      </c>
    </row>
    <row r="956" spans="1:27" ht="12.75" x14ac:dyDescent="0.2">
      <c r="A956" s="1">
        <v>44346.872395405095</v>
      </c>
      <c r="B956" s="2" t="s">
        <v>7009</v>
      </c>
      <c r="C956" s="4" t="s">
        <v>21740</v>
      </c>
      <c r="D956" s="2" t="s">
        <v>1166</v>
      </c>
      <c r="F956" s="3" t="s">
        <v>7010</v>
      </c>
      <c r="G956" s="4" t="s">
        <v>8147</v>
      </c>
      <c r="H956" s="2" t="s">
        <v>7011</v>
      </c>
      <c r="N956" s="2" t="s">
        <v>76</v>
      </c>
      <c r="P956" s="2" t="s">
        <v>7012</v>
      </c>
      <c r="R956" s="4"/>
      <c r="S956" s="2">
        <v>235</v>
      </c>
      <c r="T956" s="2" t="s">
        <v>6995</v>
      </c>
      <c r="U956" s="2" t="s">
        <v>7014</v>
      </c>
      <c r="V956" s="2" t="s">
        <v>56</v>
      </c>
      <c r="W956" s="2" t="str">
        <f>VLOOKUP(  G956, Countries!A:H,8,FALSE)</f>
        <v>94279771-0dd8-44b8-955b-275714b1489b</v>
      </c>
      <c r="X956" s="2" t="str">
        <f>VLOOKUP(D956,Entity_types!A:F,6,FALSE)</f>
        <v>ba538574-e93f-4ce8-a780-667b61fc970a</v>
      </c>
      <c r="Z956" s="4">
        <f t="shared" si="28"/>
        <v>1</v>
      </c>
      <c r="AA956" s="4">
        <f t="shared" si="29"/>
        <v>2</v>
      </c>
    </row>
    <row r="957" spans="1:27" ht="12.75" x14ac:dyDescent="0.2">
      <c r="A957" s="1">
        <v>44346.872468287038</v>
      </c>
      <c r="B957" s="2" t="s">
        <v>7015</v>
      </c>
      <c r="C957" s="4" t="s">
        <v>21740</v>
      </c>
      <c r="D957" s="2" t="s">
        <v>1166</v>
      </c>
      <c r="F957" s="3" t="s">
        <v>7016</v>
      </c>
      <c r="G957" s="4" t="s">
        <v>8147</v>
      </c>
      <c r="H957" s="2" t="s">
        <v>7017</v>
      </c>
      <c r="N957" s="2" t="s">
        <v>76</v>
      </c>
      <c r="P957" s="2" t="s">
        <v>7018</v>
      </c>
      <c r="R957" s="4"/>
      <c r="S957" s="2">
        <v>236</v>
      </c>
      <c r="T957" s="2" t="s">
        <v>7001</v>
      </c>
      <c r="U957" s="2" t="s">
        <v>7020</v>
      </c>
      <c r="V957" s="2" t="s">
        <v>56</v>
      </c>
      <c r="W957" s="2" t="str">
        <f>VLOOKUP(  G957, Countries!A:H,8,FALSE)</f>
        <v>94279771-0dd8-44b8-955b-275714b1489b</v>
      </c>
      <c r="X957" s="2" t="str">
        <f>VLOOKUP(D957,Entity_types!A:F,6,FALSE)</f>
        <v>ba538574-e93f-4ce8-a780-667b61fc970a</v>
      </c>
      <c r="Z957" s="4">
        <f t="shared" si="28"/>
        <v>1</v>
      </c>
      <c r="AA957" s="4">
        <f t="shared" si="29"/>
        <v>1</v>
      </c>
    </row>
    <row r="958" spans="1:27" ht="12.75" x14ac:dyDescent="0.2">
      <c r="A958" s="1">
        <v>44346.872525995372</v>
      </c>
      <c r="B958" s="2" t="s">
        <v>7021</v>
      </c>
      <c r="C958" s="4" t="s">
        <v>21740</v>
      </c>
      <c r="D958" s="2" t="s">
        <v>1166</v>
      </c>
      <c r="F958" s="3" t="s">
        <v>7022</v>
      </c>
      <c r="G958" s="4" t="s">
        <v>8147</v>
      </c>
      <c r="H958" s="2" t="s">
        <v>7023</v>
      </c>
      <c r="N958" s="2" t="s">
        <v>76</v>
      </c>
      <c r="P958" s="2" t="s">
        <v>7024</v>
      </c>
      <c r="R958" s="4"/>
      <c r="S958" s="2">
        <v>244</v>
      </c>
      <c r="T958" s="2" t="s">
        <v>7007</v>
      </c>
      <c r="U958" s="2" t="s">
        <v>7026</v>
      </c>
      <c r="V958" s="2" t="s">
        <v>56</v>
      </c>
      <c r="W958" s="2" t="str">
        <f>VLOOKUP(  G958, Countries!A:H,8,FALSE)</f>
        <v>94279771-0dd8-44b8-955b-275714b1489b</v>
      </c>
      <c r="X958" s="2" t="str">
        <f>VLOOKUP(D958,Entity_types!A:F,6,FALSE)</f>
        <v>ba538574-e93f-4ce8-a780-667b61fc970a</v>
      </c>
      <c r="Z958" s="4">
        <f t="shared" si="28"/>
        <v>1</v>
      </c>
      <c r="AA958" s="4">
        <f t="shared" si="29"/>
        <v>1</v>
      </c>
    </row>
    <row r="959" spans="1:27" ht="12.75" x14ac:dyDescent="0.2">
      <c r="A959" s="1">
        <v>44346.872567407408</v>
      </c>
      <c r="B959" s="2" t="s">
        <v>7027</v>
      </c>
      <c r="C959" s="4" t="s">
        <v>21740</v>
      </c>
      <c r="D959" s="2" t="s">
        <v>89</v>
      </c>
      <c r="E959" s="4" t="b">
        <v>1</v>
      </c>
      <c r="F959" s="3" t="s">
        <v>7028</v>
      </c>
      <c r="G959" s="4" t="s">
        <v>8147</v>
      </c>
      <c r="H959" s="2" t="s">
        <v>7029</v>
      </c>
      <c r="N959" s="2" t="s">
        <v>76</v>
      </c>
      <c r="P959" s="2" t="s">
        <v>7030</v>
      </c>
      <c r="R959" s="4"/>
      <c r="S959" s="2">
        <v>246</v>
      </c>
      <c r="T959" s="2" t="s">
        <v>7013</v>
      </c>
      <c r="U959" s="2" t="s">
        <v>7032</v>
      </c>
      <c r="V959" s="2" t="s">
        <v>56</v>
      </c>
      <c r="W959" s="2" t="str">
        <f>VLOOKUP(  G959, Countries!A:H,8,FALSE)</f>
        <v>94279771-0dd8-44b8-955b-275714b1489b</v>
      </c>
      <c r="X959" s="2" t="str">
        <f>VLOOKUP(D959,Entity_types!A:F,6,FALSE)</f>
        <v>bf4d83f9-5064-4958-af6e-e4c21b2e4880</v>
      </c>
      <c r="Z959" s="4">
        <f t="shared" si="28"/>
        <v>1</v>
      </c>
      <c r="AA959" s="4">
        <f t="shared" si="29"/>
        <v>1</v>
      </c>
    </row>
    <row r="960" spans="1:27" ht="12.75" x14ac:dyDescent="0.2">
      <c r="A960" s="1">
        <v>44346.872607013887</v>
      </c>
      <c r="B960" s="2" t="s">
        <v>7033</v>
      </c>
      <c r="C960" s="4" t="s">
        <v>21740</v>
      </c>
      <c r="D960" s="2" t="s">
        <v>1166</v>
      </c>
      <c r="F960" s="3" t="s">
        <v>7034</v>
      </c>
      <c r="G960" s="4" t="s">
        <v>8147</v>
      </c>
      <c r="H960" s="2" t="s">
        <v>7035</v>
      </c>
      <c r="N960" s="2" t="s">
        <v>76</v>
      </c>
      <c r="P960" s="2" t="s">
        <v>7036</v>
      </c>
      <c r="R960" s="4"/>
      <c r="S960" s="2">
        <v>247</v>
      </c>
      <c r="T960" s="2" t="s">
        <v>7019</v>
      </c>
      <c r="U960" s="2" t="s">
        <v>7038</v>
      </c>
      <c r="V960" s="2" t="s">
        <v>56</v>
      </c>
      <c r="W960" s="2" t="str">
        <f>VLOOKUP(  G960, Countries!A:H,8,FALSE)</f>
        <v>94279771-0dd8-44b8-955b-275714b1489b</v>
      </c>
      <c r="X960" s="2" t="str">
        <f>VLOOKUP(D960,Entity_types!A:F,6,FALSE)</f>
        <v>ba538574-e93f-4ce8-a780-667b61fc970a</v>
      </c>
      <c r="Z960" s="4">
        <f t="shared" si="28"/>
        <v>1</v>
      </c>
      <c r="AA960" s="4">
        <f t="shared" si="29"/>
        <v>1</v>
      </c>
    </row>
    <row r="961" spans="1:27" ht="12.75" x14ac:dyDescent="0.2">
      <c r="A961" s="1">
        <v>44346.872641585651</v>
      </c>
      <c r="B961" s="2" t="s">
        <v>7039</v>
      </c>
      <c r="C961" s="4" t="s">
        <v>21740</v>
      </c>
      <c r="D961" s="2" t="s">
        <v>1166</v>
      </c>
      <c r="F961" s="3" t="s">
        <v>7040</v>
      </c>
      <c r="G961" s="4" t="s">
        <v>8147</v>
      </c>
      <c r="H961" s="2" t="s">
        <v>7041</v>
      </c>
      <c r="N961" s="2" t="s">
        <v>76</v>
      </c>
      <c r="P961" s="2" t="s">
        <v>7042</v>
      </c>
      <c r="R961" s="4"/>
      <c r="S961" s="2">
        <v>256</v>
      </c>
      <c r="T961" s="2" t="s">
        <v>7025</v>
      </c>
      <c r="U961" s="2" t="s">
        <v>7044</v>
      </c>
      <c r="V961" s="2" t="s">
        <v>56</v>
      </c>
      <c r="W961" s="2" t="str">
        <f>VLOOKUP(  G961, Countries!A:H,8,FALSE)</f>
        <v>94279771-0dd8-44b8-955b-275714b1489b</v>
      </c>
      <c r="X961" s="2" t="str">
        <f>VLOOKUP(D961,Entity_types!A:F,6,FALSE)</f>
        <v>ba538574-e93f-4ce8-a780-667b61fc970a</v>
      </c>
      <c r="Z961" s="4">
        <f t="shared" si="28"/>
        <v>1</v>
      </c>
      <c r="AA961" s="4">
        <f t="shared" si="29"/>
        <v>1</v>
      </c>
    </row>
    <row r="962" spans="1:27" ht="12.75" x14ac:dyDescent="0.2">
      <c r="A962" s="1">
        <v>44346.872674965278</v>
      </c>
      <c r="B962" s="2" t="s">
        <v>7045</v>
      </c>
      <c r="C962" s="4" t="s">
        <v>21740</v>
      </c>
      <c r="D962" s="2" t="s">
        <v>89</v>
      </c>
      <c r="E962" s="4" t="b">
        <v>1</v>
      </c>
      <c r="F962" s="3" t="s">
        <v>7046</v>
      </c>
      <c r="G962" s="4" t="s">
        <v>8147</v>
      </c>
      <c r="H962" s="2" t="s">
        <v>7047</v>
      </c>
      <c r="N962" s="2" t="s">
        <v>76</v>
      </c>
      <c r="P962" s="2" t="s">
        <v>7048</v>
      </c>
      <c r="R962" s="4"/>
      <c r="T962" s="2" t="s">
        <v>7031</v>
      </c>
      <c r="U962" s="2" t="s">
        <v>7050</v>
      </c>
      <c r="V962" s="2" t="s">
        <v>56</v>
      </c>
      <c r="W962" s="2" t="str">
        <f>VLOOKUP(  G962, Countries!A:H,8,FALSE)</f>
        <v>94279771-0dd8-44b8-955b-275714b1489b</v>
      </c>
      <c r="X962" s="2" t="str">
        <f>VLOOKUP(D962,Entity_types!A:F,6,FALSE)</f>
        <v>bf4d83f9-5064-4958-af6e-e4c21b2e4880</v>
      </c>
      <c r="Z962" s="4">
        <f t="shared" ref="Z962:Z1025" si="30">COUNTIFS(F:F,F962)</f>
        <v>1</v>
      </c>
      <c r="AA962" s="4">
        <f t="shared" ref="AA962:AA1025" si="31">COUNTIFS(B:B,B962)</f>
        <v>1</v>
      </c>
    </row>
    <row r="963" spans="1:27" ht="12.75" x14ac:dyDescent="0.2">
      <c r="A963" s="1">
        <v>44346.872709988427</v>
      </c>
      <c r="B963" s="2" t="s">
        <v>7051</v>
      </c>
      <c r="C963" s="4" t="s">
        <v>21741</v>
      </c>
      <c r="D963" s="2" t="s">
        <v>89</v>
      </c>
      <c r="E963" s="4" t="b">
        <v>1</v>
      </c>
      <c r="F963" s="3" t="s">
        <v>7052</v>
      </c>
      <c r="G963" s="4" t="s">
        <v>8147</v>
      </c>
      <c r="H963" s="2" t="s">
        <v>7053</v>
      </c>
      <c r="N963" s="2" t="s">
        <v>76</v>
      </c>
      <c r="P963" s="2" t="s">
        <v>7054</v>
      </c>
      <c r="R963" s="4"/>
      <c r="S963" s="2">
        <v>271</v>
      </c>
      <c r="T963" s="2" t="s">
        <v>7037</v>
      </c>
      <c r="U963" s="2" t="s">
        <v>7056</v>
      </c>
      <c r="V963" s="2" t="s">
        <v>56</v>
      </c>
      <c r="W963" s="2" t="str">
        <f>VLOOKUP(  G963, Countries!A:H,8,FALSE)</f>
        <v>94279771-0dd8-44b8-955b-275714b1489b</v>
      </c>
      <c r="X963" s="2" t="str">
        <f>VLOOKUP(D963,Entity_types!A:F,6,FALSE)</f>
        <v>bf4d83f9-5064-4958-af6e-e4c21b2e4880</v>
      </c>
      <c r="Z963" s="4">
        <f t="shared" si="30"/>
        <v>1</v>
      </c>
      <c r="AA963" s="4">
        <f t="shared" si="31"/>
        <v>1</v>
      </c>
    </row>
    <row r="964" spans="1:27" ht="12.75" x14ac:dyDescent="0.2">
      <c r="A964" s="1">
        <v>44346.872742094907</v>
      </c>
      <c r="B964" s="2" t="s">
        <v>7057</v>
      </c>
      <c r="C964" s="4" t="s">
        <v>21741</v>
      </c>
      <c r="D964" s="2" t="s">
        <v>89</v>
      </c>
      <c r="E964" s="4" t="b">
        <v>1</v>
      </c>
      <c r="F964" s="3" t="s">
        <v>7058</v>
      </c>
      <c r="G964" s="4" t="s">
        <v>8147</v>
      </c>
      <c r="H964" s="2" t="s">
        <v>7059</v>
      </c>
      <c r="N964" s="2" t="s">
        <v>76</v>
      </c>
      <c r="P964" s="2" t="s">
        <v>7060</v>
      </c>
      <c r="R964" s="4"/>
      <c r="S964" s="2">
        <v>282</v>
      </c>
      <c r="T964" s="2" t="s">
        <v>7043</v>
      </c>
      <c r="U964" s="2" t="s">
        <v>7062</v>
      </c>
      <c r="V964" s="2" t="s">
        <v>56</v>
      </c>
      <c r="W964" s="2" t="str">
        <f>VLOOKUP(  G964, Countries!A:H,8,FALSE)</f>
        <v>94279771-0dd8-44b8-955b-275714b1489b</v>
      </c>
      <c r="X964" s="2" t="str">
        <f>VLOOKUP(D964,Entity_types!A:F,6,FALSE)</f>
        <v>bf4d83f9-5064-4958-af6e-e4c21b2e4880</v>
      </c>
      <c r="Z964" s="4">
        <f t="shared" si="30"/>
        <v>1</v>
      </c>
      <c r="AA964" s="4">
        <f t="shared" si="31"/>
        <v>1</v>
      </c>
    </row>
    <row r="965" spans="1:27" ht="12.75" x14ac:dyDescent="0.2">
      <c r="A965" s="1">
        <v>44346.872773287032</v>
      </c>
      <c r="B965" s="2" t="s">
        <v>7063</v>
      </c>
      <c r="C965" s="4" t="s">
        <v>21740</v>
      </c>
      <c r="D965" s="2" t="s">
        <v>1166</v>
      </c>
      <c r="F965" s="3" t="s">
        <v>7064</v>
      </c>
      <c r="G965" s="4" t="s">
        <v>8147</v>
      </c>
      <c r="H965" s="2" t="s">
        <v>7065</v>
      </c>
      <c r="N965" s="2" t="s">
        <v>76</v>
      </c>
      <c r="P965" s="2" t="s">
        <v>7066</v>
      </c>
      <c r="R965" s="4"/>
      <c r="T965" s="2" t="s">
        <v>7049</v>
      </c>
      <c r="U965" s="2" t="s">
        <v>7068</v>
      </c>
      <c r="V965" s="2" t="s">
        <v>56</v>
      </c>
      <c r="W965" s="2" t="str">
        <f>VLOOKUP(  G965, Countries!A:H,8,FALSE)</f>
        <v>94279771-0dd8-44b8-955b-275714b1489b</v>
      </c>
      <c r="X965" s="2" t="str">
        <f>VLOOKUP(D965,Entity_types!A:F,6,FALSE)</f>
        <v>ba538574-e93f-4ce8-a780-667b61fc970a</v>
      </c>
      <c r="Z965" s="4">
        <f t="shared" si="30"/>
        <v>1</v>
      </c>
      <c r="AA965" s="4">
        <f t="shared" si="31"/>
        <v>1</v>
      </c>
    </row>
    <row r="966" spans="1:27" ht="12.75" x14ac:dyDescent="0.2">
      <c r="A966" s="1">
        <v>44346.872807175925</v>
      </c>
      <c r="B966" s="2" t="s">
        <v>7069</v>
      </c>
      <c r="C966" s="4" t="s">
        <v>21740</v>
      </c>
      <c r="D966" s="2" t="s">
        <v>89</v>
      </c>
      <c r="E966" s="4" t="b">
        <v>1</v>
      </c>
      <c r="F966" s="3" t="s">
        <v>7070</v>
      </c>
      <c r="G966" s="4" t="s">
        <v>8147</v>
      </c>
      <c r="H966" s="2" t="s">
        <v>7071</v>
      </c>
      <c r="N966" s="2" t="s">
        <v>76</v>
      </c>
      <c r="P966" s="2" t="s">
        <v>7072</v>
      </c>
      <c r="R966" s="4"/>
      <c r="S966" s="2">
        <v>1711</v>
      </c>
      <c r="T966" s="2" t="s">
        <v>7055</v>
      </c>
      <c r="U966" s="2" t="s">
        <v>7074</v>
      </c>
      <c r="V966" s="2" t="s">
        <v>56</v>
      </c>
      <c r="W966" s="2" t="str">
        <f>VLOOKUP(  G966, Countries!A:H,8,FALSE)</f>
        <v>94279771-0dd8-44b8-955b-275714b1489b</v>
      </c>
      <c r="X966" s="2" t="str">
        <f>VLOOKUP(D966,Entity_types!A:F,6,FALSE)</f>
        <v>bf4d83f9-5064-4958-af6e-e4c21b2e4880</v>
      </c>
      <c r="Z966" s="4">
        <f t="shared" si="30"/>
        <v>1</v>
      </c>
      <c r="AA966" s="4">
        <f t="shared" si="31"/>
        <v>1</v>
      </c>
    </row>
    <row r="967" spans="1:27" ht="12.75" x14ac:dyDescent="0.2">
      <c r="A967" s="1">
        <v>44346.872842106481</v>
      </c>
      <c r="B967" s="2" t="s">
        <v>7075</v>
      </c>
      <c r="C967" s="4" t="s">
        <v>21740</v>
      </c>
      <c r="D967" s="2" t="s">
        <v>89</v>
      </c>
      <c r="E967" s="4" t="b">
        <v>1</v>
      </c>
      <c r="F967" s="3" t="s">
        <v>7076</v>
      </c>
      <c r="G967" s="4" t="s">
        <v>8147</v>
      </c>
      <c r="H967" s="2" t="s">
        <v>7077</v>
      </c>
      <c r="N967" s="2" t="s">
        <v>76</v>
      </c>
      <c r="P967" s="2" t="s">
        <v>7078</v>
      </c>
      <c r="R967" s="4"/>
      <c r="S967" s="2">
        <v>327</v>
      </c>
      <c r="T967" s="2" t="s">
        <v>7061</v>
      </c>
      <c r="U967" s="2" t="s">
        <v>7080</v>
      </c>
      <c r="V967" s="2" t="s">
        <v>56</v>
      </c>
      <c r="W967" s="2" t="str">
        <f>VLOOKUP(  G967, Countries!A:H,8,FALSE)</f>
        <v>94279771-0dd8-44b8-955b-275714b1489b</v>
      </c>
      <c r="X967" s="2" t="str">
        <f>VLOOKUP(D967,Entity_types!A:F,6,FALSE)</f>
        <v>bf4d83f9-5064-4958-af6e-e4c21b2e4880</v>
      </c>
      <c r="Z967" s="4">
        <f t="shared" si="30"/>
        <v>1</v>
      </c>
      <c r="AA967" s="4">
        <f t="shared" si="31"/>
        <v>1</v>
      </c>
    </row>
    <row r="968" spans="1:27" ht="12.75" x14ac:dyDescent="0.2">
      <c r="A968" s="1">
        <v>44346.872878969909</v>
      </c>
      <c r="B968" s="2" t="s">
        <v>7081</v>
      </c>
      <c r="C968" s="4" t="s">
        <v>21740</v>
      </c>
      <c r="D968" s="2" t="s">
        <v>89</v>
      </c>
      <c r="E968" s="4" t="b">
        <v>1</v>
      </c>
      <c r="F968" s="3" t="s">
        <v>7082</v>
      </c>
      <c r="G968" s="4" t="s">
        <v>8147</v>
      </c>
      <c r="H968" s="2" t="s">
        <v>7083</v>
      </c>
      <c r="N968" s="2" t="s">
        <v>76</v>
      </c>
      <c r="P968" s="2" t="s">
        <v>7084</v>
      </c>
      <c r="R968" s="4"/>
      <c r="S968" s="2">
        <v>335</v>
      </c>
      <c r="T968" s="2" t="s">
        <v>7067</v>
      </c>
      <c r="U968" s="2" t="s">
        <v>7086</v>
      </c>
      <c r="V968" s="2" t="s">
        <v>56</v>
      </c>
      <c r="W968" s="2" t="str">
        <f>VLOOKUP(  G968, Countries!A:H,8,FALSE)</f>
        <v>94279771-0dd8-44b8-955b-275714b1489b</v>
      </c>
      <c r="X968" s="2" t="str">
        <f>VLOOKUP(D968,Entity_types!A:F,6,FALSE)</f>
        <v>bf4d83f9-5064-4958-af6e-e4c21b2e4880</v>
      </c>
      <c r="Z968" s="4">
        <f t="shared" si="30"/>
        <v>1</v>
      </c>
      <c r="AA968" s="4">
        <f t="shared" si="31"/>
        <v>1</v>
      </c>
    </row>
    <row r="969" spans="1:27" ht="12.75" x14ac:dyDescent="0.2">
      <c r="A969" s="1">
        <v>44346.872914675929</v>
      </c>
      <c r="B969" s="2" t="s">
        <v>7087</v>
      </c>
      <c r="C969" s="4" t="s">
        <v>21740</v>
      </c>
      <c r="D969" s="2" t="s">
        <v>89</v>
      </c>
      <c r="E969" s="4" t="b">
        <v>1</v>
      </c>
      <c r="F969" s="3" t="s">
        <v>7088</v>
      </c>
      <c r="G969" s="4" t="s">
        <v>8147</v>
      </c>
      <c r="H969" s="2" t="s">
        <v>7089</v>
      </c>
      <c r="N969" s="2" t="s">
        <v>76</v>
      </c>
      <c r="P969" s="2" t="s">
        <v>7090</v>
      </c>
      <c r="R969" s="4"/>
      <c r="T969" s="2" t="s">
        <v>7073</v>
      </c>
      <c r="U969" s="2" t="s">
        <v>7092</v>
      </c>
      <c r="V969" s="2" t="s">
        <v>56</v>
      </c>
      <c r="W969" s="2" t="str">
        <f>VLOOKUP(  G969, Countries!A:H,8,FALSE)</f>
        <v>94279771-0dd8-44b8-955b-275714b1489b</v>
      </c>
      <c r="X969" s="2" t="str">
        <f>VLOOKUP(D969,Entity_types!A:F,6,FALSE)</f>
        <v>bf4d83f9-5064-4958-af6e-e4c21b2e4880</v>
      </c>
      <c r="Z969" s="4">
        <f t="shared" si="30"/>
        <v>1</v>
      </c>
      <c r="AA969" s="4">
        <f t="shared" si="31"/>
        <v>1</v>
      </c>
    </row>
    <row r="970" spans="1:27" ht="12.75" x14ac:dyDescent="0.2">
      <c r="A970" s="1">
        <v>44346.872953217593</v>
      </c>
      <c r="B970" s="2" t="s">
        <v>7093</v>
      </c>
      <c r="C970" s="4" t="s">
        <v>21740</v>
      </c>
      <c r="D970" s="2" t="s">
        <v>89</v>
      </c>
      <c r="E970" s="4" t="b">
        <v>1</v>
      </c>
      <c r="F970" s="3" t="s">
        <v>7094</v>
      </c>
      <c r="G970" s="4" t="s">
        <v>8147</v>
      </c>
      <c r="H970" s="2" t="s">
        <v>7095</v>
      </c>
      <c r="N970" s="2" t="s">
        <v>76</v>
      </c>
      <c r="P970" s="2" t="s">
        <v>7096</v>
      </c>
      <c r="R970" s="4"/>
      <c r="T970" s="2" t="s">
        <v>7079</v>
      </c>
      <c r="U970" s="2" t="s">
        <v>7098</v>
      </c>
      <c r="V970" s="2" t="s">
        <v>56</v>
      </c>
      <c r="W970" s="2" t="str">
        <f>VLOOKUP(  G970, Countries!A:H,8,FALSE)</f>
        <v>94279771-0dd8-44b8-955b-275714b1489b</v>
      </c>
      <c r="X970" s="2" t="str">
        <f>VLOOKUP(D970,Entity_types!A:F,6,FALSE)</f>
        <v>bf4d83f9-5064-4958-af6e-e4c21b2e4880</v>
      </c>
      <c r="Z970" s="4">
        <f t="shared" si="30"/>
        <v>1</v>
      </c>
      <c r="AA970" s="4">
        <f t="shared" si="31"/>
        <v>1</v>
      </c>
    </row>
    <row r="971" spans="1:27" ht="12.75" x14ac:dyDescent="0.2">
      <c r="A971" s="1">
        <v>44346.872988043979</v>
      </c>
      <c r="B971" s="2" t="s">
        <v>7099</v>
      </c>
      <c r="D971" s="2" t="s">
        <v>48</v>
      </c>
      <c r="F971" s="3" t="s">
        <v>7100</v>
      </c>
      <c r="G971" s="4" t="s">
        <v>8147</v>
      </c>
      <c r="H971" s="2" t="s">
        <v>7101</v>
      </c>
      <c r="K971" s="2" t="s">
        <v>7102</v>
      </c>
      <c r="L971" s="2">
        <v>1020000855</v>
      </c>
      <c r="N971" s="2" t="s">
        <v>7103</v>
      </c>
      <c r="P971" s="2" t="s">
        <v>7104</v>
      </c>
      <c r="R971" s="4"/>
      <c r="S971" s="2">
        <v>1451</v>
      </c>
      <c r="T971" s="2" t="s">
        <v>7085</v>
      </c>
      <c r="U971" s="2" t="s">
        <v>7106</v>
      </c>
      <c r="V971" s="2" t="s">
        <v>56</v>
      </c>
      <c r="W971" s="2" t="str">
        <f>VLOOKUP(  G971, Countries!A:H,8,FALSE)</f>
        <v>94279771-0dd8-44b8-955b-275714b1489b</v>
      </c>
      <c r="X971" s="2" t="str">
        <f>VLOOKUP(D971,Entity_types!A:F,6,FALSE)</f>
        <v>0d51a686-652b-478f-9502-50b11abafa54</v>
      </c>
      <c r="Z971" s="4">
        <f t="shared" si="30"/>
        <v>1</v>
      </c>
      <c r="AA971" s="4">
        <f t="shared" si="31"/>
        <v>1</v>
      </c>
    </row>
    <row r="972" spans="1:27" ht="12.75" x14ac:dyDescent="0.2">
      <c r="A972" s="1">
        <v>44346.873026504632</v>
      </c>
      <c r="B972" s="2" t="s">
        <v>7107</v>
      </c>
      <c r="C972" s="4" t="s">
        <v>21740</v>
      </c>
      <c r="D972" s="2" t="s">
        <v>525</v>
      </c>
      <c r="F972" s="3" t="s">
        <v>7108</v>
      </c>
      <c r="G972" s="4" t="s">
        <v>8147</v>
      </c>
      <c r="H972" s="2" t="s">
        <v>7109</v>
      </c>
      <c r="N972" s="2" t="s">
        <v>76</v>
      </c>
      <c r="P972" s="2" t="s">
        <v>7110</v>
      </c>
      <c r="R972" s="4"/>
      <c r="S972" s="2">
        <v>493</v>
      </c>
      <c r="T972" s="2" t="s">
        <v>7091</v>
      </c>
      <c r="U972" s="2" t="s">
        <v>7112</v>
      </c>
      <c r="V972" s="2" t="s">
        <v>56</v>
      </c>
      <c r="W972" s="2" t="str">
        <f>VLOOKUP(  G972, Countries!A:H,8,FALSE)</f>
        <v>94279771-0dd8-44b8-955b-275714b1489b</v>
      </c>
      <c r="X972" s="2" t="str">
        <f>VLOOKUP(D972,Entity_types!A:F,6,FALSE)</f>
        <v>470412f4-e2c0-4f9d-91f1-1c0630a02364</v>
      </c>
      <c r="Z972" s="4">
        <f t="shared" si="30"/>
        <v>1</v>
      </c>
      <c r="AA972" s="4">
        <f t="shared" si="31"/>
        <v>1</v>
      </c>
    </row>
    <row r="973" spans="1:27" ht="12.75" x14ac:dyDescent="0.2">
      <c r="A973" s="1">
        <v>44346.873062858795</v>
      </c>
      <c r="B973" s="2" t="s">
        <v>7113</v>
      </c>
      <c r="C973" s="4" t="s">
        <v>21740</v>
      </c>
      <c r="D973" s="2" t="s">
        <v>1166</v>
      </c>
      <c r="F973" s="3" t="s">
        <v>7114</v>
      </c>
      <c r="G973" s="4" t="s">
        <v>8147</v>
      </c>
      <c r="H973" s="2" t="s">
        <v>7115</v>
      </c>
      <c r="N973" s="2" t="s">
        <v>76</v>
      </c>
      <c r="P973" s="2" t="s">
        <v>7116</v>
      </c>
      <c r="R973" s="4"/>
      <c r="T973" s="2" t="s">
        <v>7097</v>
      </c>
      <c r="U973" s="2" t="s">
        <v>7118</v>
      </c>
      <c r="V973" s="2" t="s">
        <v>56</v>
      </c>
      <c r="W973" s="2" t="str">
        <f>VLOOKUP(  G973, Countries!A:H,8,FALSE)</f>
        <v>94279771-0dd8-44b8-955b-275714b1489b</v>
      </c>
      <c r="X973" s="2" t="str">
        <f>VLOOKUP(D973,Entity_types!A:F,6,FALSE)</f>
        <v>ba538574-e93f-4ce8-a780-667b61fc970a</v>
      </c>
      <c r="Z973" s="4">
        <f t="shared" si="30"/>
        <v>1</v>
      </c>
      <c r="AA973" s="4">
        <f t="shared" si="31"/>
        <v>1</v>
      </c>
    </row>
    <row r="974" spans="1:27" ht="12.75" x14ac:dyDescent="0.2">
      <c r="A974" s="1">
        <v>44346.8730975</v>
      </c>
      <c r="B974" s="2" t="s">
        <v>7119</v>
      </c>
      <c r="C974" s="4" t="s">
        <v>21740</v>
      </c>
      <c r="D974" s="2" t="s">
        <v>525</v>
      </c>
      <c r="F974" s="3" t="s">
        <v>7120</v>
      </c>
      <c r="G974" s="4" t="s">
        <v>8147</v>
      </c>
      <c r="H974" s="2" t="s">
        <v>7121</v>
      </c>
      <c r="N974" s="2" t="s">
        <v>76</v>
      </c>
      <c r="P974" s="2" t="s">
        <v>7122</v>
      </c>
      <c r="R974" s="4"/>
      <c r="S974" s="2">
        <v>370</v>
      </c>
      <c r="T974" s="2" t="s">
        <v>7105</v>
      </c>
      <c r="U974" s="2" t="s">
        <v>7124</v>
      </c>
      <c r="V974" s="2" t="s">
        <v>56</v>
      </c>
      <c r="W974" s="2" t="str">
        <f>VLOOKUP(  G974, Countries!A:H,8,FALSE)</f>
        <v>94279771-0dd8-44b8-955b-275714b1489b</v>
      </c>
      <c r="X974" s="2" t="str">
        <f>VLOOKUP(D974,Entity_types!A:F,6,FALSE)</f>
        <v>470412f4-e2c0-4f9d-91f1-1c0630a02364</v>
      </c>
      <c r="Z974" s="4">
        <f t="shared" si="30"/>
        <v>1</v>
      </c>
      <c r="AA974" s="4">
        <f t="shared" si="31"/>
        <v>1</v>
      </c>
    </row>
    <row r="975" spans="1:27" ht="12.75" x14ac:dyDescent="0.2">
      <c r="A975" s="1">
        <v>44346.873131643515</v>
      </c>
      <c r="B975" s="2" t="s">
        <v>7125</v>
      </c>
      <c r="C975" s="4" t="s">
        <v>21740</v>
      </c>
      <c r="D975" s="2" t="s">
        <v>89</v>
      </c>
      <c r="E975" s="4" t="b">
        <v>1</v>
      </c>
      <c r="F975" s="3" t="s">
        <v>7126</v>
      </c>
      <c r="G975" s="4" t="s">
        <v>8147</v>
      </c>
      <c r="H975" s="2" t="s">
        <v>7127</v>
      </c>
      <c r="N975" s="2" t="s">
        <v>76</v>
      </c>
      <c r="P975" s="2" t="s">
        <v>7128</v>
      </c>
      <c r="R975" s="4"/>
      <c r="T975" s="2" t="s">
        <v>7111</v>
      </c>
      <c r="U975" s="2" t="s">
        <v>7130</v>
      </c>
      <c r="V975" s="2" t="s">
        <v>56</v>
      </c>
      <c r="W975" s="2" t="str">
        <f>VLOOKUP(  G975, Countries!A:H,8,FALSE)</f>
        <v>94279771-0dd8-44b8-955b-275714b1489b</v>
      </c>
      <c r="X975" s="2" t="str">
        <f>VLOOKUP(D975,Entity_types!A:F,6,FALSE)</f>
        <v>bf4d83f9-5064-4958-af6e-e4c21b2e4880</v>
      </c>
      <c r="Z975" s="4">
        <f t="shared" si="30"/>
        <v>1</v>
      </c>
      <c r="AA975" s="4">
        <f t="shared" si="31"/>
        <v>1</v>
      </c>
    </row>
    <row r="976" spans="1:27" ht="12.75" x14ac:dyDescent="0.2">
      <c r="A976" s="1">
        <v>44346.873166273144</v>
      </c>
      <c r="B976" s="2" t="s">
        <v>7131</v>
      </c>
      <c r="C976" s="4" t="s">
        <v>21740</v>
      </c>
      <c r="D976" s="2" t="s">
        <v>89</v>
      </c>
      <c r="E976" s="4" t="b">
        <v>1</v>
      </c>
      <c r="F976" s="3" t="s">
        <v>7132</v>
      </c>
      <c r="G976" s="4" t="s">
        <v>8147</v>
      </c>
      <c r="H976" s="2" t="s">
        <v>7133</v>
      </c>
      <c r="N976" s="2" t="s">
        <v>76</v>
      </c>
      <c r="P976" s="2" t="s">
        <v>7134</v>
      </c>
      <c r="R976" s="4"/>
      <c r="S976" s="2">
        <v>596</v>
      </c>
      <c r="T976" s="2" t="s">
        <v>7117</v>
      </c>
      <c r="U976" s="2" t="s">
        <v>7136</v>
      </c>
      <c r="V976" s="2" t="s">
        <v>56</v>
      </c>
      <c r="W976" s="2" t="str">
        <f>VLOOKUP(  G976, Countries!A:H,8,FALSE)</f>
        <v>94279771-0dd8-44b8-955b-275714b1489b</v>
      </c>
      <c r="X976" s="2" t="str">
        <f>VLOOKUP(D976,Entity_types!A:F,6,FALSE)</f>
        <v>bf4d83f9-5064-4958-af6e-e4c21b2e4880</v>
      </c>
      <c r="Z976" s="4">
        <f t="shared" si="30"/>
        <v>1</v>
      </c>
      <c r="AA976" s="4">
        <f t="shared" si="31"/>
        <v>1</v>
      </c>
    </row>
    <row r="977" spans="1:27" ht="12.75" x14ac:dyDescent="0.2">
      <c r="A977" s="1">
        <v>44346.873200740738</v>
      </c>
      <c r="B977" s="2" t="s">
        <v>7137</v>
      </c>
      <c r="C977" s="4" t="s">
        <v>21740</v>
      </c>
      <c r="D977" s="2" t="s">
        <v>89</v>
      </c>
      <c r="E977" s="4" t="b">
        <v>1</v>
      </c>
      <c r="F977" s="3" t="s">
        <v>7138</v>
      </c>
      <c r="G977" s="4" t="s">
        <v>8147</v>
      </c>
      <c r="H977" s="2" t="s">
        <v>7139</v>
      </c>
      <c r="N977" s="2" t="s">
        <v>7140</v>
      </c>
      <c r="P977" s="2" t="s">
        <v>7141</v>
      </c>
      <c r="R977" s="4"/>
      <c r="T977" s="2" t="s">
        <v>7123</v>
      </c>
      <c r="U977" s="2" t="s">
        <v>7143</v>
      </c>
      <c r="V977" s="2" t="s">
        <v>56</v>
      </c>
      <c r="W977" s="2" t="str">
        <f>VLOOKUP(  G977, Countries!A:H,8,FALSE)</f>
        <v>94279771-0dd8-44b8-955b-275714b1489b</v>
      </c>
      <c r="X977" s="2" t="str">
        <f>VLOOKUP(D977,Entity_types!A:F,6,FALSE)</f>
        <v>bf4d83f9-5064-4958-af6e-e4c21b2e4880</v>
      </c>
      <c r="Z977" s="4">
        <f t="shared" si="30"/>
        <v>1</v>
      </c>
      <c r="AA977" s="4">
        <f t="shared" si="31"/>
        <v>1</v>
      </c>
    </row>
    <row r="978" spans="1:27" ht="12.75" x14ac:dyDescent="0.2">
      <c r="A978" s="1">
        <v>44346.873234826387</v>
      </c>
      <c r="B978" s="2" t="s">
        <v>7144</v>
      </c>
      <c r="C978" s="4" t="s">
        <v>21740</v>
      </c>
      <c r="D978" s="2" t="s">
        <v>89</v>
      </c>
      <c r="E978" s="4" t="b">
        <v>1</v>
      </c>
      <c r="F978" s="3" t="s">
        <v>7145</v>
      </c>
      <c r="G978" s="4" t="s">
        <v>8147</v>
      </c>
      <c r="H978" s="2" t="s">
        <v>7146</v>
      </c>
      <c r="N978" s="2" t="s">
        <v>76</v>
      </c>
      <c r="P978" s="2" t="s">
        <v>7147</v>
      </c>
      <c r="R978" s="4"/>
      <c r="S978" s="2">
        <v>401</v>
      </c>
      <c r="T978" s="2" t="s">
        <v>7129</v>
      </c>
      <c r="U978" s="2" t="s">
        <v>7149</v>
      </c>
      <c r="V978" s="2" t="s">
        <v>56</v>
      </c>
      <c r="W978" s="2" t="str">
        <f>VLOOKUP(  G978, Countries!A:H,8,FALSE)</f>
        <v>94279771-0dd8-44b8-955b-275714b1489b</v>
      </c>
      <c r="X978" s="2" t="str">
        <f>VLOOKUP(D978,Entity_types!A:F,6,FALSE)</f>
        <v>bf4d83f9-5064-4958-af6e-e4c21b2e4880</v>
      </c>
      <c r="Z978" s="4">
        <f t="shared" si="30"/>
        <v>1</v>
      </c>
      <c r="AA978" s="4">
        <f t="shared" si="31"/>
        <v>1</v>
      </c>
    </row>
    <row r="979" spans="1:27" ht="12.75" x14ac:dyDescent="0.2">
      <c r="A979" s="1">
        <v>44346.87326876157</v>
      </c>
      <c r="B979" s="2" t="s">
        <v>7150</v>
      </c>
      <c r="C979" s="4" t="s">
        <v>21740</v>
      </c>
      <c r="D979" s="2" t="s">
        <v>525</v>
      </c>
      <c r="F979" s="3" t="s">
        <v>7151</v>
      </c>
      <c r="G979" s="4" t="s">
        <v>8147</v>
      </c>
      <c r="H979" s="2" t="s">
        <v>7152</v>
      </c>
      <c r="N979" s="2" t="s">
        <v>76</v>
      </c>
      <c r="P979" s="2" t="s">
        <v>7153</v>
      </c>
      <c r="R979" s="4"/>
      <c r="S979" s="2">
        <v>405</v>
      </c>
      <c r="T979" s="2" t="s">
        <v>7135</v>
      </c>
      <c r="U979" s="2" t="s">
        <v>7155</v>
      </c>
      <c r="V979" s="2" t="s">
        <v>56</v>
      </c>
      <c r="W979" s="2" t="str">
        <f>VLOOKUP(  G979, Countries!A:H,8,FALSE)</f>
        <v>94279771-0dd8-44b8-955b-275714b1489b</v>
      </c>
      <c r="X979" s="2" t="str">
        <f>VLOOKUP(D979,Entity_types!A:F,6,FALSE)</f>
        <v>470412f4-e2c0-4f9d-91f1-1c0630a02364</v>
      </c>
      <c r="Z979" s="4">
        <f t="shared" si="30"/>
        <v>1</v>
      </c>
      <c r="AA979" s="4">
        <f t="shared" si="31"/>
        <v>1</v>
      </c>
    </row>
    <row r="980" spans="1:27" ht="12.75" x14ac:dyDescent="0.2">
      <c r="A980" s="1">
        <v>44346.873300486113</v>
      </c>
      <c r="B980" s="2" t="s">
        <v>353</v>
      </c>
      <c r="C980" s="4" t="s">
        <v>21740</v>
      </c>
      <c r="D980" s="2" t="s">
        <v>1166</v>
      </c>
      <c r="F980" s="3" t="s">
        <v>7156</v>
      </c>
      <c r="G980" s="4" t="s">
        <v>8147</v>
      </c>
      <c r="H980" s="2" t="s">
        <v>7157</v>
      </c>
      <c r="N980" s="2" t="s">
        <v>76</v>
      </c>
      <c r="P980" s="2" t="s">
        <v>7158</v>
      </c>
      <c r="R980" s="4"/>
      <c r="T980" s="2" t="s">
        <v>7142</v>
      </c>
      <c r="U980" s="2" t="s">
        <v>7160</v>
      </c>
      <c r="V980" s="2" t="s">
        <v>56</v>
      </c>
      <c r="W980" s="2" t="str">
        <f>VLOOKUP(  G980, Countries!A:H,8,FALSE)</f>
        <v>94279771-0dd8-44b8-955b-275714b1489b</v>
      </c>
      <c r="X980" s="2" t="str">
        <f>VLOOKUP(D980,Entity_types!A:F,6,FALSE)</f>
        <v>ba538574-e93f-4ce8-a780-667b61fc970a</v>
      </c>
      <c r="Z980" s="4">
        <f t="shared" si="30"/>
        <v>1</v>
      </c>
      <c r="AA980" s="4">
        <f t="shared" si="31"/>
        <v>1</v>
      </c>
    </row>
    <row r="981" spans="1:27" ht="12.75" x14ac:dyDescent="0.2">
      <c r="A981" s="1">
        <v>44346.873337418983</v>
      </c>
      <c r="B981" s="2" t="s">
        <v>7161</v>
      </c>
      <c r="C981" s="4" t="s">
        <v>21740</v>
      </c>
      <c r="D981" s="2" t="s">
        <v>1166</v>
      </c>
      <c r="F981" s="3" t="s">
        <v>7162</v>
      </c>
      <c r="G981" s="4" t="s">
        <v>8147</v>
      </c>
      <c r="H981" s="2" t="s">
        <v>7163</v>
      </c>
      <c r="N981" s="2" t="s">
        <v>76</v>
      </c>
      <c r="P981" s="2" t="s">
        <v>7164</v>
      </c>
      <c r="R981" s="4"/>
      <c r="T981" s="2" t="s">
        <v>7148</v>
      </c>
      <c r="U981" s="2" t="s">
        <v>7166</v>
      </c>
      <c r="V981" s="2" t="s">
        <v>56</v>
      </c>
      <c r="W981" s="2" t="str">
        <f>VLOOKUP(  G981, Countries!A:H,8,FALSE)</f>
        <v>94279771-0dd8-44b8-955b-275714b1489b</v>
      </c>
      <c r="X981" s="2" t="str">
        <f>VLOOKUP(D981,Entity_types!A:F,6,FALSE)</f>
        <v>ba538574-e93f-4ce8-a780-667b61fc970a</v>
      </c>
      <c r="Z981" s="4">
        <f t="shared" si="30"/>
        <v>1</v>
      </c>
      <c r="AA981" s="4">
        <f t="shared" si="31"/>
        <v>1</v>
      </c>
    </row>
    <row r="982" spans="1:27" ht="12.75" x14ac:dyDescent="0.2">
      <c r="A982" s="1">
        <v>44346.873369976849</v>
      </c>
      <c r="B982" s="2" t="s">
        <v>7167</v>
      </c>
      <c r="C982" s="4" t="s">
        <v>21740</v>
      </c>
      <c r="D982" s="2" t="s">
        <v>1166</v>
      </c>
      <c r="F982" s="3" t="s">
        <v>7168</v>
      </c>
      <c r="G982" s="4" t="s">
        <v>8147</v>
      </c>
      <c r="H982" s="2" t="s">
        <v>7169</v>
      </c>
      <c r="N982" s="2" t="s">
        <v>7170</v>
      </c>
      <c r="P982" s="2" t="s">
        <v>7171</v>
      </c>
      <c r="R982" s="4"/>
      <c r="T982" s="2" t="s">
        <v>7154</v>
      </c>
      <c r="U982" s="2" t="s">
        <v>7173</v>
      </c>
      <c r="V982" s="2" t="s">
        <v>56</v>
      </c>
      <c r="W982" s="2" t="str">
        <f>VLOOKUP(  G982, Countries!A:H,8,FALSE)</f>
        <v>94279771-0dd8-44b8-955b-275714b1489b</v>
      </c>
      <c r="X982" s="2" t="str">
        <f>VLOOKUP(D982,Entity_types!A:F,6,FALSE)</f>
        <v>ba538574-e93f-4ce8-a780-667b61fc970a</v>
      </c>
      <c r="Z982" s="4">
        <f t="shared" si="30"/>
        <v>1</v>
      </c>
      <c r="AA982" s="4">
        <f t="shared" si="31"/>
        <v>1</v>
      </c>
    </row>
    <row r="983" spans="1:27" ht="12.75" x14ac:dyDescent="0.2">
      <c r="A983" s="1">
        <v>44346.873401655088</v>
      </c>
      <c r="B983" s="2" t="s">
        <v>7174</v>
      </c>
      <c r="C983" s="4" t="s">
        <v>21740</v>
      </c>
      <c r="D983" s="2" t="s">
        <v>89</v>
      </c>
      <c r="E983" s="4" t="b">
        <v>1</v>
      </c>
      <c r="F983" s="3" t="s">
        <v>7175</v>
      </c>
      <c r="G983" s="4" t="s">
        <v>8147</v>
      </c>
      <c r="H983" s="2" t="s">
        <v>7176</v>
      </c>
      <c r="N983" s="2" t="s">
        <v>76</v>
      </c>
      <c r="P983" s="2" t="s">
        <v>7177</v>
      </c>
      <c r="R983" s="4"/>
      <c r="S983" s="2">
        <v>430</v>
      </c>
      <c r="T983" s="2" t="s">
        <v>7159</v>
      </c>
      <c r="U983" s="2" t="s">
        <v>7179</v>
      </c>
      <c r="V983" s="2" t="s">
        <v>56</v>
      </c>
      <c r="W983" s="2" t="str">
        <f>VLOOKUP(  G983, Countries!A:H,8,FALSE)</f>
        <v>94279771-0dd8-44b8-955b-275714b1489b</v>
      </c>
      <c r="X983" s="2" t="str">
        <f>VLOOKUP(D983,Entity_types!A:F,6,FALSE)</f>
        <v>bf4d83f9-5064-4958-af6e-e4c21b2e4880</v>
      </c>
      <c r="Z983" s="4">
        <f t="shared" si="30"/>
        <v>1</v>
      </c>
      <c r="AA983" s="4">
        <f t="shared" si="31"/>
        <v>1</v>
      </c>
    </row>
    <row r="984" spans="1:27" ht="12.75" x14ac:dyDescent="0.2">
      <c r="A984" s="1">
        <v>44346.873434768517</v>
      </c>
      <c r="B984" s="2" t="s">
        <v>7180</v>
      </c>
      <c r="C984" s="4" t="s">
        <v>21740</v>
      </c>
      <c r="D984" s="2" t="s">
        <v>89</v>
      </c>
      <c r="E984" s="4" t="b">
        <v>1</v>
      </c>
      <c r="F984" s="3" t="s">
        <v>7181</v>
      </c>
      <c r="G984" s="4" t="s">
        <v>8147</v>
      </c>
      <c r="H984" s="2" t="s">
        <v>7182</v>
      </c>
      <c r="N984" s="2" t="s">
        <v>76</v>
      </c>
      <c r="P984" s="2" t="s">
        <v>7183</v>
      </c>
      <c r="R984" s="4"/>
      <c r="T984" s="2" t="s">
        <v>7165</v>
      </c>
      <c r="U984" s="2" t="s">
        <v>7185</v>
      </c>
      <c r="V984" s="2" t="s">
        <v>56</v>
      </c>
      <c r="W984" s="2" t="str">
        <f>VLOOKUP(  G984, Countries!A:H,8,FALSE)</f>
        <v>94279771-0dd8-44b8-955b-275714b1489b</v>
      </c>
      <c r="X984" s="2" t="str">
        <f>VLOOKUP(D984,Entity_types!A:F,6,FALSE)</f>
        <v>bf4d83f9-5064-4958-af6e-e4c21b2e4880</v>
      </c>
      <c r="Z984" s="4">
        <f t="shared" si="30"/>
        <v>1</v>
      </c>
      <c r="AA984" s="4">
        <f t="shared" si="31"/>
        <v>1</v>
      </c>
    </row>
    <row r="985" spans="1:27" ht="12.75" x14ac:dyDescent="0.2">
      <c r="A985" s="1">
        <v>44346.873466481484</v>
      </c>
      <c r="B985" s="2" t="s">
        <v>7186</v>
      </c>
      <c r="C985" s="4" t="s">
        <v>21740</v>
      </c>
      <c r="D985" s="2" t="s">
        <v>89</v>
      </c>
      <c r="E985" s="4" t="b">
        <v>1</v>
      </c>
      <c r="F985" s="3" t="s">
        <v>7187</v>
      </c>
      <c r="G985" s="4" t="s">
        <v>8147</v>
      </c>
      <c r="H985" s="2" t="s">
        <v>7188</v>
      </c>
      <c r="N985" s="2" t="s">
        <v>76</v>
      </c>
      <c r="P985" s="2" t="s">
        <v>7189</v>
      </c>
      <c r="R985" s="4"/>
      <c r="S985" s="2">
        <v>545</v>
      </c>
      <c r="T985" s="2" t="s">
        <v>7172</v>
      </c>
      <c r="U985" s="2" t="s">
        <v>7191</v>
      </c>
      <c r="V985" s="2" t="s">
        <v>56</v>
      </c>
      <c r="W985" s="2" t="str">
        <f>VLOOKUP(  G985, Countries!A:H,8,FALSE)</f>
        <v>94279771-0dd8-44b8-955b-275714b1489b</v>
      </c>
      <c r="X985" s="2" t="str">
        <f>VLOOKUP(D985,Entity_types!A:F,6,FALSE)</f>
        <v>bf4d83f9-5064-4958-af6e-e4c21b2e4880</v>
      </c>
      <c r="Z985" s="4">
        <f t="shared" si="30"/>
        <v>1</v>
      </c>
      <c r="AA985" s="4">
        <f t="shared" si="31"/>
        <v>1</v>
      </c>
    </row>
    <row r="986" spans="1:27" ht="12.75" x14ac:dyDescent="0.2">
      <c r="A986" s="1">
        <v>44346.873500578702</v>
      </c>
      <c r="B986" s="2" t="s">
        <v>7192</v>
      </c>
      <c r="C986" s="4" t="s">
        <v>21740</v>
      </c>
      <c r="D986" s="2" t="s">
        <v>89</v>
      </c>
      <c r="E986" s="4" t="b">
        <v>1</v>
      </c>
      <c r="F986" s="3" t="s">
        <v>7193</v>
      </c>
      <c r="G986" s="4" t="s">
        <v>8147</v>
      </c>
      <c r="H986" s="2" t="s">
        <v>7194</v>
      </c>
      <c r="N986" s="2" t="s">
        <v>76</v>
      </c>
      <c r="P986" s="2" t="s">
        <v>7195</v>
      </c>
      <c r="R986" s="4"/>
      <c r="S986" s="2">
        <v>414</v>
      </c>
      <c r="T986" s="2" t="s">
        <v>7178</v>
      </c>
      <c r="U986" s="2" t="s">
        <v>7197</v>
      </c>
      <c r="V986" s="2" t="s">
        <v>56</v>
      </c>
      <c r="W986" s="2" t="str">
        <f>VLOOKUP(  G986, Countries!A:H,8,FALSE)</f>
        <v>94279771-0dd8-44b8-955b-275714b1489b</v>
      </c>
      <c r="X986" s="2" t="str">
        <f>VLOOKUP(D986,Entity_types!A:F,6,FALSE)</f>
        <v>bf4d83f9-5064-4958-af6e-e4c21b2e4880</v>
      </c>
      <c r="Z986" s="4">
        <f t="shared" si="30"/>
        <v>1</v>
      </c>
      <c r="AA986" s="4">
        <f t="shared" si="31"/>
        <v>1</v>
      </c>
    </row>
    <row r="987" spans="1:27" ht="12.75" x14ac:dyDescent="0.2">
      <c r="A987" s="1">
        <v>44346.873536458334</v>
      </c>
      <c r="B987" s="2" t="s">
        <v>7198</v>
      </c>
      <c r="C987" s="4" t="s">
        <v>21740</v>
      </c>
      <c r="D987" s="2" t="s">
        <v>89</v>
      </c>
      <c r="E987" s="4" t="b">
        <v>1</v>
      </c>
      <c r="F987" s="3" t="s">
        <v>7199</v>
      </c>
      <c r="G987" s="4" t="s">
        <v>8147</v>
      </c>
      <c r="H987" s="2" t="s">
        <v>7200</v>
      </c>
      <c r="N987" s="2" t="s">
        <v>76</v>
      </c>
      <c r="P987" s="2" t="s">
        <v>7201</v>
      </c>
      <c r="R987" s="4"/>
      <c r="S987" s="2">
        <v>449</v>
      </c>
      <c r="T987" s="2" t="s">
        <v>7184</v>
      </c>
      <c r="U987" s="2" t="s">
        <v>7203</v>
      </c>
      <c r="V987" s="2" t="s">
        <v>56</v>
      </c>
      <c r="W987" s="2" t="str">
        <f>VLOOKUP(  G987, Countries!A:H,8,FALSE)</f>
        <v>94279771-0dd8-44b8-955b-275714b1489b</v>
      </c>
      <c r="X987" s="2" t="str">
        <f>VLOOKUP(D987,Entity_types!A:F,6,FALSE)</f>
        <v>bf4d83f9-5064-4958-af6e-e4c21b2e4880</v>
      </c>
      <c r="Z987" s="4">
        <f t="shared" si="30"/>
        <v>1</v>
      </c>
      <c r="AA987" s="4">
        <f t="shared" si="31"/>
        <v>1</v>
      </c>
    </row>
    <row r="988" spans="1:27" ht="12.75" x14ac:dyDescent="0.2">
      <c r="A988" s="1">
        <v>44346.873569131945</v>
      </c>
      <c r="B988" s="2" t="s">
        <v>7204</v>
      </c>
      <c r="C988" s="4" t="s">
        <v>21740</v>
      </c>
      <c r="D988" s="2" t="s">
        <v>89</v>
      </c>
      <c r="E988" s="4" t="b">
        <v>1</v>
      </c>
      <c r="F988" s="3" t="s">
        <v>7205</v>
      </c>
      <c r="G988" s="4" t="s">
        <v>8147</v>
      </c>
      <c r="H988" s="2" t="s">
        <v>7206</v>
      </c>
      <c r="N988" s="2" t="s">
        <v>76</v>
      </c>
      <c r="P988" s="2" t="s">
        <v>7207</v>
      </c>
      <c r="R988" s="4"/>
      <c r="T988" s="2" t="s">
        <v>7190</v>
      </c>
      <c r="U988" s="2" t="s">
        <v>7209</v>
      </c>
      <c r="V988" s="2" t="s">
        <v>56</v>
      </c>
      <c r="W988" s="2" t="str">
        <f>VLOOKUP(  G988, Countries!A:H,8,FALSE)</f>
        <v>94279771-0dd8-44b8-955b-275714b1489b</v>
      </c>
      <c r="X988" s="2" t="str">
        <f>VLOOKUP(D988,Entity_types!A:F,6,FALSE)</f>
        <v>bf4d83f9-5064-4958-af6e-e4c21b2e4880</v>
      </c>
      <c r="Z988" s="4">
        <f t="shared" si="30"/>
        <v>1</v>
      </c>
      <c r="AA988" s="4">
        <f t="shared" si="31"/>
        <v>1</v>
      </c>
    </row>
    <row r="989" spans="1:27" ht="12.75" x14ac:dyDescent="0.2">
      <c r="A989" s="1">
        <v>44346.873599814819</v>
      </c>
      <c r="B989" s="2" t="s">
        <v>7210</v>
      </c>
      <c r="C989" s="4" t="s">
        <v>21740</v>
      </c>
      <c r="D989" s="2" t="s">
        <v>89</v>
      </c>
      <c r="E989" s="4" t="b">
        <v>1</v>
      </c>
      <c r="F989" s="3" t="s">
        <v>7211</v>
      </c>
      <c r="G989" s="4" t="s">
        <v>8147</v>
      </c>
      <c r="H989" s="2" t="s">
        <v>7212</v>
      </c>
      <c r="N989" s="2" t="s">
        <v>76</v>
      </c>
      <c r="P989" s="2" t="s">
        <v>7213</v>
      </c>
      <c r="R989" s="4"/>
      <c r="T989" s="2" t="s">
        <v>7196</v>
      </c>
      <c r="U989" s="2" t="s">
        <v>7215</v>
      </c>
      <c r="V989" s="2" t="s">
        <v>56</v>
      </c>
      <c r="W989" s="2" t="str">
        <f>VLOOKUP(  G989, Countries!A:H,8,FALSE)</f>
        <v>94279771-0dd8-44b8-955b-275714b1489b</v>
      </c>
      <c r="X989" s="2" t="str">
        <f>VLOOKUP(D989,Entity_types!A:F,6,FALSE)</f>
        <v>bf4d83f9-5064-4958-af6e-e4c21b2e4880</v>
      </c>
      <c r="Z989" s="4">
        <f t="shared" si="30"/>
        <v>1</v>
      </c>
      <c r="AA989" s="4">
        <f t="shared" si="31"/>
        <v>1</v>
      </c>
    </row>
    <row r="990" spans="1:27" ht="12.75" x14ac:dyDescent="0.2">
      <c r="A990" s="1">
        <v>44346.873633043986</v>
      </c>
      <c r="B990" s="2" t="s">
        <v>7216</v>
      </c>
      <c r="C990" s="4" t="s">
        <v>21740</v>
      </c>
      <c r="D990" s="2" t="s">
        <v>89</v>
      </c>
      <c r="E990" s="4" t="b">
        <v>1</v>
      </c>
      <c r="F990" s="3" t="s">
        <v>7217</v>
      </c>
      <c r="G990" s="4" t="s">
        <v>8147</v>
      </c>
      <c r="H990" s="2" t="s">
        <v>7218</v>
      </c>
      <c r="N990" s="2" t="s">
        <v>76</v>
      </c>
      <c r="P990" s="2" t="s">
        <v>7219</v>
      </c>
      <c r="R990" s="4"/>
      <c r="T990" s="2" t="s">
        <v>7202</v>
      </c>
      <c r="U990" s="2" t="s">
        <v>7221</v>
      </c>
      <c r="V990" s="2" t="s">
        <v>56</v>
      </c>
      <c r="W990" s="2" t="str">
        <f>VLOOKUP(  G990, Countries!A:H,8,FALSE)</f>
        <v>94279771-0dd8-44b8-955b-275714b1489b</v>
      </c>
      <c r="X990" s="2" t="str">
        <f>VLOOKUP(D990,Entity_types!A:F,6,FALSE)</f>
        <v>bf4d83f9-5064-4958-af6e-e4c21b2e4880</v>
      </c>
      <c r="Z990" s="4">
        <f t="shared" si="30"/>
        <v>1</v>
      </c>
      <c r="AA990" s="4">
        <f t="shared" si="31"/>
        <v>1</v>
      </c>
    </row>
    <row r="991" spans="1:27" ht="12.75" x14ac:dyDescent="0.2">
      <c r="A991" s="1">
        <v>44346.873666423606</v>
      </c>
      <c r="B991" s="2" t="s">
        <v>7222</v>
      </c>
      <c r="C991" s="4" t="s">
        <v>21740</v>
      </c>
      <c r="D991" s="2" t="s">
        <v>89</v>
      </c>
      <c r="E991" s="4" t="b">
        <v>1</v>
      </c>
      <c r="F991" s="3" t="s">
        <v>7223</v>
      </c>
      <c r="G991" s="4" t="s">
        <v>8147</v>
      </c>
      <c r="H991" s="2" t="s">
        <v>7224</v>
      </c>
      <c r="N991" s="2" t="s">
        <v>76</v>
      </c>
      <c r="P991" s="2" t="s">
        <v>7225</v>
      </c>
      <c r="R991" s="4"/>
      <c r="T991" s="2" t="s">
        <v>7208</v>
      </c>
      <c r="U991" s="2" t="s">
        <v>7227</v>
      </c>
      <c r="V991" s="2" t="s">
        <v>56</v>
      </c>
      <c r="W991" s="2" t="str">
        <f>VLOOKUP(  G991, Countries!A:H,8,FALSE)</f>
        <v>94279771-0dd8-44b8-955b-275714b1489b</v>
      </c>
      <c r="X991" s="2" t="str">
        <f>VLOOKUP(D991,Entity_types!A:F,6,FALSE)</f>
        <v>bf4d83f9-5064-4958-af6e-e4c21b2e4880</v>
      </c>
      <c r="Z991" s="4">
        <f t="shared" si="30"/>
        <v>1</v>
      </c>
      <c r="AA991" s="4">
        <f t="shared" si="31"/>
        <v>1</v>
      </c>
    </row>
    <row r="992" spans="1:27" ht="12.75" x14ac:dyDescent="0.2">
      <c r="A992" s="1">
        <v>44346.873699652773</v>
      </c>
      <c r="B992" s="2" t="s">
        <v>7228</v>
      </c>
      <c r="C992" s="4" t="s">
        <v>21740</v>
      </c>
      <c r="D992" s="2" t="s">
        <v>89</v>
      </c>
      <c r="E992" s="4" t="b">
        <v>1</v>
      </c>
      <c r="F992" s="3" t="s">
        <v>7229</v>
      </c>
      <c r="G992" s="4" t="s">
        <v>8147</v>
      </c>
      <c r="H992" s="2" t="s">
        <v>7230</v>
      </c>
      <c r="N992" s="2" t="s">
        <v>76</v>
      </c>
      <c r="P992" s="2" t="s">
        <v>7231</v>
      </c>
      <c r="R992" s="4"/>
      <c r="S992" s="2">
        <v>500</v>
      </c>
      <c r="T992" s="2" t="s">
        <v>7214</v>
      </c>
      <c r="U992" s="2" t="s">
        <v>7233</v>
      </c>
      <c r="V992" s="2" t="s">
        <v>56</v>
      </c>
      <c r="W992" s="2" t="str">
        <f>VLOOKUP(  G992, Countries!A:H,8,FALSE)</f>
        <v>94279771-0dd8-44b8-955b-275714b1489b</v>
      </c>
      <c r="X992" s="2" t="str">
        <f>VLOOKUP(D992,Entity_types!A:F,6,FALSE)</f>
        <v>bf4d83f9-5064-4958-af6e-e4c21b2e4880</v>
      </c>
      <c r="Z992" s="4">
        <f t="shared" si="30"/>
        <v>1</v>
      </c>
      <c r="AA992" s="4">
        <f t="shared" si="31"/>
        <v>1</v>
      </c>
    </row>
    <row r="993" spans="1:27" ht="12.75" x14ac:dyDescent="0.2">
      <c r="A993" s="1">
        <v>44346.873730208332</v>
      </c>
      <c r="B993" s="2" t="s">
        <v>7234</v>
      </c>
      <c r="C993" s="4" t="s">
        <v>21741</v>
      </c>
      <c r="D993" s="2" t="s">
        <v>89</v>
      </c>
      <c r="E993" s="4" t="b">
        <v>1</v>
      </c>
      <c r="F993" s="3" t="s">
        <v>7235</v>
      </c>
      <c r="G993" s="4" t="s">
        <v>8147</v>
      </c>
      <c r="H993" s="2" t="s">
        <v>7236</v>
      </c>
      <c r="N993" s="2" t="s">
        <v>76</v>
      </c>
      <c r="P993" s="2" t="s">
        <v>7237</v>
      </c>
      <c r="R993" s="4"/>
      <c r="S993" s="2">
        <v>478</v>
      </c>
      <c r="T993" s="2" t="s">
        <v>7220</v>
      </c>
      <c r="U993" s="2" t="s">
        <v>7239</v>
      </c>
      <c r="V993" s="2" t="s">
        <v>56</v>
      </c>
      <c r="W993" s="2" t="str">
        <f>VLOOKUP(  G993, Countries!A:H,8,FALSE)</f>
        <v>94279771-0dd8-44b8-955b-275714b1489b</v>
      </c>
      <c r="X993" s="2" t="str">
        <f>VLOOKUP(D993,Entity_types!A:F,6,FALSE)</f>
        <v>bf4d83f9-5064-4958-af6e-e4c21b2e4880</v>
      </c>
      <c r="Z993" s="4">
        <f t="shared" si="30"/>
        <v>1</v>
      </c>
      <c r="AA993" s="4">
        <f t="shared" si="31"/>
        <v>1</v>
      </c>
    </row>
    <row r="994" spans="1:27" ht="12.75" x14ac:dyDescent="0.2">
      <c r="A994" s="1">
        <v>44346.873759942129</v>
      </c>
      <c r="B994" s="2" t="s">
        <v>7240</v>
      </c>
      <c r="C994" s="4" t="s">
        <v>21740</v>
      </c>
      <c r="D994" s="2" t="s">
        <v>89</v>
      </c>
      <c r="E994" s="4" t="b">
        <v>1</v>
      </c>
      <c r="F994" s="3" t="s">
        <v>7241</v>
      </c>
      <c r="G994" s="4" t="s">
        <v>8147</v>
      </c>
      <c r="H994" s="2" t="s">
        <v>7242</v>
      </c>
      <c r="N994" s="2" t="s">
        <v>76</v>
      </c>
      <c r="P994" s="2" t="s">
        <v>7243</v>
      </c>
      <c r="R994" s="4"/>
      <c r="S994" s="2">
        <v>517</v>
      </c>
      <c r="T994" s="2" t="s">
        <v>7226</v>
      </c>
      <c r="U994" s="2" t="s">
        <v>7245</v>
      </c>
      <c r="V994" s="2" t="s">
        <v>56</v>
      </c>
      <c r="W994" s="2" t="str">
        <f>VLOOKUP(  G994, Countries!A:H,8,FALSE)</f>
        <v>94279771-0dd8-44b8-955b-275714b1489b</v>
      </c>
      <c r="X994" s="2" t="str">
        <f>VLOOKUP(D994,Entity_types!A:F,6,FALSE)</f>
        <v>bf4d83f9-5064-4958-af6e-e4c21b2e4880</v>
      </c>
      <c r="Z994" s="4">
        <f t="shared" si="30"/>
        <v>1</v>
      </c>
      <c r="AA994" s="4">
        <f t="shared" si="31"/>
        <v>1</v>
      </c>
    </row>
    <row r="995" spans="1:27" ht="12.75" x14ac:dyDescent="0.2">
      <c r="A995" s="1">
        <v>44346.873793506944</v>
      </c>
      <c r="B995" s="2" t="s">
        <v>7246</v>
      </c>
      <c r="C995" s="4" t="s">
        <v>21740</v>
      </c>
      <c r="D995" s="2" t="s">
        <v>89</v>
      </c>
      <c r="E995" s="4" t="b">
        <v>1</v>
      </c>
      <c r="F995" s="3" t="s">
        <v>7247</v>
      </c>
      <c r="G995" s="4" t="s">
        <v>8147</v>
      </c>
      <c r="H995" s="2" t="s">
        <v>7248</v>
      </c>
      <c r="N995" s="2" t="s">
        <v>76</v>
      </c>
      <c r="P995" s="2" t="s">
        <v>7249</v>
      </c>
      <c r="R995" s="4"/>
      <c r="T995" s="2" t="s">
        <v>7232</v>
      </c>
      <c r="U995" s="2" t="s">
        <v>7251</v>
      </c>
      <c r="V995" s="2" t="s">
        <v>56</v>
      </c>
      <c r="W995" s="2" t="str">
        <f>VLOOKUP(  G995, Countries!A:H,8,FALSE)</f>
        <v>94279771-0dd8-44b8-955b-275714b1489b</v>
      </c>
      <c r="X995" s="2" t="str">
        <f>VLOOKUP(D995,Entity_types!A:F,6,FALSE)</f>
        <v>bf4d83f9-5064-4958-af6e-e4c21b2e4880</v>
      </c>
      <c r="Z995" s="4">
        <f t="shared" si="30"/>
        <v>1</v>
      </c>
      <c r="AA995" s="4">
        <f t="shared" si="31"/>
        <v>1</v>
      </c>
    </row>
    <row r="996" spans="1:27" ht="12.75" x14ac:dyDescent="0.2">
      <c r="A996" s="1">
        <v>44346.873824525464</v>
      </c>
      <c r="B996" s="2" t="s">
        <v>7252</v>
      </c>
      <c r="C996" s="4" t="s">
        <v>21740</v>
      </c>
      <c r="D996" s="2" t="s">
        <v>89</v>
      </c>
      <c r="E996" s="4" t="b">
        <v>1</v>
      </c>
      <c r="F996" s="3" t="s">
        <v>7253</v>
      </c>
      <c r="G996" s="4" t="s">
        <v>8147</v>
      </c>
      <c r="H996" s="2" t="s">
        <v>7254</v>
      </c>
      <c r="N996" s="2" t="s">
        <v>76</v>
      </c>
      <c r="P996" s="2" t="s">
        <v>7255</v>
      </c>
      <c r="R996" s="4"/>
      <c r="S996" s="2">
        <v>524</v>
      </c>
      <c r="T996" s="2" t="s">
        <v>7238</v>
      </c>
      <c r="U996" s="2" t="s">
        <v>7257</v>
      </c>
      <c r="V996" s="2" t="s">
        <v>56</v>
      </c>
      <c r="W996" s="2" t="str">
        <f>VLOOKUP(  G996, Countries!A:H,8,FALSE)</f>
        <v>94279771-0dd8-44b8-955b-275714b1489b</v>
      </c>
      <c r="X996" s="2" t="str">
        <f>VLOOKUP(D996,Entity_types!A:F,6,FALSE)</f>
        <v>bf4d83f9-5064-4958-af6e-e4c21b2e4880</v>
      </c>
      <c r="Z996" s="4">
        <f t="shared" si="30"/>
        <v>1</v>
      </c>
      <c r="AA996" s="4">
        <f t="shared" si="31"/>
        <v>1</v>
      </c>
    </row>
    <row r="997" spans="1:27" ht="12.75" x14ac:dyDescent="0.2">
      <c r="A997" s="1">
        <v>44346.873855300924</v>
      </c>
      <c r="B997" s="2" t="s">
        <v>7258</v>
      </c>
      <c r="C997" s="4" t="s">
        <v>21740</v>
      </c>
      <c r="D997" s="2" t="s">
        <v>1166</v>
      </c>
      <c r="F997" s="3" t="s">
        <v>7259</v>
      </c>
      <c r="G997" s="4" t="s">
        <v>8147</v>
      </c>
      <c r="H997" s="2" t="s">
        <v>7260</v>
      </c>
      <c r="N997" s="2" t="s">
        <v>76</v>
      </c>
      <c r="P997" s="2" t="s">
        <v>7261</v>
      </c>
      <c r="R997" s="4"/>
      <c r="T997" s="2" t="s">
        <v>7244</v>
      </c>
      <c r="U997" s="2" t="s">
        <v>7263</v>
      </c>
      <c r="V997" s="2" t="s">
        <v>56</v>
      </c>
      <c r="W997" s="2" t="str">
        <f>VLOOKUP(  G997, Countries!A:H,8,FALSE)</f>
        <v>94279771-0dd8-44b8-955b-275714b1489b</v>
      </c>
      <c r="X997" s="2" t="str">
        <f>VLOOKUP(D997,Entity_types!A:F,6,FALSE)</f>
        <v>ba538574-e93f-4ce8-a780-667b61fc970a</v>
      </c>
      <c r="Z997" s="4">
        <f t="shared" si="30"/>
        <v>1</v>
      </c>
      <c r="AA997" s="4">
        <f t="shared" si="31"/>
        <v>1</v>
      </c>
    </row>
    <row r="998" spans="1:27" ht="12.75" x14ac:dyDescent="0.2">
      <c r="A998" s="1">
        <v>44346.873885671295</v>
      </c>
      <c r="B998" s="2" t="s">
        <v>7264</v>
      </c>
      <c r="C998" s="4" t="s">
        <v>21740</v>
      </c>
      <c r="D998" s="2" t="s">
        <v>89</v>
      </c>
      <c r="E998" s="4" t="b">
        <v>1</v>
      </c>
      <c r="F998" s="3" t="s">
        <v>7265</v>
      </c>
      <c r="G998" s="4" t="s">
        <v>8147</v>
      </c>
      <c r="H998" s="2" t="s">
        <v>7266</v>
      </c>
      <c r="N998" s="2" t="s">
        <v>76</v>
      </c>
      <c r="P998" s="2" t="s">
        <v>7267</v>
      </c>
      <c r="R998" s="4"/>
      <c r="S998" s="2">
        <v>535</v>
      </c>
      <c r="T998" s="2" t="s">
        <v>7250</v>
      </c>
      <c r="U998" s="2" t="s">
        <v>7269</v>
      </c>
      <c r="V998" s="2" t="s">
        <v>56</v>
      </c>
      <c r="W998" s="2" t="str">
        <f>VLOOKUP(  G998, Countries!A:H,8,FALSE)</f>
        <v>94279771-0dd8-44b8-955b-275714b1489b</v>
      </c>
      <c r="X998" s="2" t="str">
        <f>VLOOKUP(D998,Entity_types!A:F,6,FALSE)</f>
        <v>bf4d83f9-5064-4958-af6e-e4c21b2e4880</v>
      </c>
      <c r="Z998" s="4">
        <f t="shared" si="30"/>
        <v>1</v>
      </c>
      <c r="AA998" s="4">
        <f t="shared" si="31"/>
        <v>1</v>
      </c>
    </row>
    <row r="999" spans="1:27" ht="12.75" x14ac:dyDescent="0.2">
      <c r="A999" s="1">
        <v>44346.873916481476</v>
      </c>
      <c r="B999" s="2" t="s">
        <v>7270</v>
      </c>
      <c r="C999" s="4" t="s">
        <v>21740</v>
      </c>
      <c r="D999" s="2" t="s">
        <v>1166</v>
      </c>
      <c r="F999" s="3" t="s">
        <v>7271</v>
      </c>
      <c r="G999" s="4" t="s">
        <v>8147</v>
      </c>
      <c r="H999" s="2" t="s">
        <v>7272</v>
      </c>
      <c r="N999" s="2" t="s">
        <v>76</v>
      </c>
      <c r="P999" s="2" t="s">
        <v>7273</v>
      </c>
      <c r="R999" s="4"/>
      <c r="T999" s="2" t="s">
        <v>7256</v>
      </c>
      <c r="U999" s="2" t="s">
        <v>7275</v>
      </c>
      <c r="V999" s="2" t="s">
        <v>56</v>
      </c>
      <c r="W999" s="2" t="str">
        <f>VLOOKUP(  G999, Countries!A:H,8,FALSE)</f>
        <v>94279771-0dd8-44b8-955b-275714b1489b</v>
      </c>
      <c r="X999" s="2" t="str">
        <f>VLOOKUP(D999,Entity_types!A:F,6,FALSE)</f>
        <v>ba538574-e93f-4ce8-a780-667b61fc970a</v>
      </c>
      <c r="Z999" s="4">
        <f t="shared" si="30"/>
        <v>1</v>
      </c>
      <c r="AA999" s="4">
        <f t="shared" si="31"/>
        <v>1</v>
      </c>
    </row>
    <row r="1000" spans="1:27" ht="12.75" x14ac:dyDescent="0.2">
      <c r="A1000" s="1">
        <v>44346.873946469903</v>
      </c>
      <c r="B1000" s="2" t="s">
        <v>7276</v>
      </c>
      <c r="C1000" s="4" t="s">
        <v>21740</v>
      </c>
      <c r="D1000" s="2" t="s">
        <v>89</v>
      </c>
      <c r="E1000" s="4" t="b">
        <v>1</v>
      </c>
      <c r="F1000" s="3" t="s">
        <v>7277</v>
      </c>
      <c r="G1000" s="4" t="s">
        <v>8147</v>
      </c>
      <c r="H1000" s="2" t="s">
        <v>7278</v>
      </c>
      <c r="N1000" s="2" t="s">
        <v>76</v>
      </c>
      <c r="P1000" s="2" t="s">
        <v>7279</v>
      </c>
      <c r="R1000" s="4"/>
      <c r="T1000" s="2" t="s">
        <v>7262</v>
      </c>
      <c r="U1000" s="2" t="s">
        <v>7281</v>
      </c>
      <c r="V1000" s="2" t="s">
        <v>56</v>
      </c>
      <c r="W1000" s="2" t="str">
        <f>VLOOKUP(  G1000, Countries!A:H,8,FALSE)</f>
        <v>94279771-0dd8-44b8-955b-275714b1489b</v>
      </c>
      <c r="X1000" s="2" t="str">
        <f>VLOOKUP(D1000,Entity_types!A:F,6,FALSE)</f>
        <v>bf4d83f9-5064-4958-af6e-e4c21b2e4880</v>
      </c>
      <c r="Z1000" s="4">
        <f t="shared" si="30"/>
        <v>1</v>
      </c>
      <c r="AA1000" s="4">
        <f t="shared" si="31"/>
        <v>1</v>
      </c>
    </row>
    <row r="1001" spans="1:27" ht="12.75" x14ac:dyDescent="0.2">
      <c r="A1001" s="1">
        <v>44346.873977766205</v>
      </c>
      <c r="B1001" s="2" t="s">
        <v>7282</v>
      </c>
      <c r="C1001" s="4" t="s">
        <v>21740</v>
      </c>
      <c r="D1001" s="2" t="s">
        <v>89</v>
      </c>
      <c r="E1001" s="4" t="b">
        <v>1</v>
      </c>
      <c r="F1001" s="3" t="s">
        <v>7283</v>
      </c>
      <c r="G1001" s="4" t="s">
        <v>8147</v>
      </c>
      <c r="H1001" s="2" t="s">
        <v>7284</v>
      </c>
      <c r="N1001" s="2" t="s">
        <v>76</v>
      </c>
      <c r="P1001" s="2" t="s">
        <v>7285</v>
      </c>
      <c r="R1001" s="4"/>
      <c r="S1001" s="2">
        <v>552</v>
      </c>
      <c r="T1001" s="2" t="s">
        <v>7268</v>
      </c>
      <c r="U1001" s="2" t="s">
        <v>7287</v>
      </c>
      <c r="V1001" s="2" t="s">
        <v>56</v>
      </c>
      <c r="W1001" s="2" t="str">
        <f>VLOOKUP(  G1001, Countries!A:H,8,FALSE)</f>
        <v>94279771-0dd8-44b8-955b-275714b1489b</v>
      </c>
      <c r="X1001" s="2" t="str">
        <f>VLOOKUP(D1001,Entity_types!A:F,6,FALSE)</f>
        <v>bf4d83f9-5064-4958-af6e-e4c21b2e4880</v>
      </c>
      <c r="Z1001" s="4">
        <f t="shared" si="30"/>
        <v>1</v>
      </c>
      <c r="AA1001" s="4">
        <f t="shared" si="31"/>
        <v>1</v>
      </c>
    </row>
    <row r="1002" spans="1:27" ht="12.75" x14ac:dyDescent="0.2">
      <c r="A1002" s="1">
        <v>44346.874014918983</v>
      </c>
      <c r="B1002" s="2" t="s">
        <v>7288</v>
      </c>
      <c r="C1002" s="4" t="s">
        <v>21740</v>
      </c>
      <c r="D1002" s="2" t="s">
        <v>89</v>
      </c>
      <c r="E1002" s="4" t="b">
        <v>1</v>
      </c>
      <c r="F1002" s="3" t="s">
        <v>7289</v>
      </c>
      <c r="G1002" s="4" t="s">
        <v>8147</v>
      </c>
      <c r="H1002" s="2" t="s">
        <v>7290</v>
      </c>
      <c r="N1002" s="2" t="s">
        <v>76</v>
      </c>
      <c r="P1002" s="2" t="s">
        <v>7291</v>
      </c>
      <c r="R1002" s="4"/>
      <c r="T1002" s="2" t="s">
        <v>7274</v>
      </c>
      <c r="U1002" s="2" t="s">
        <v>7293</v>
      </c>
      <c r="V1002" s="2" t="s">
        <v>56</v>
      </c>
      <c r="W1002" s="2" t="str">
        <f>VLOOKUP(  G1002, Countries!A:H,8,FALSE)</f>
        <v>94279771-0dd8-44b8-955b-275714b1489b</v>
      </c>
      <c r="X1002" s="2" t="str">
        <f>VLOOKUP(D1002,Entity_types!A:F,6,FALSE)</f>
        <v>bf4d83f9-5064-4958-af6e-e4c21b2e4880</v>
      </c>
      <c r="Z1002" s="4">
        <f t="shared" si="30"/>
        <v>1</v>
      </c>
      <c r="AA1002" s="4">
        <f t="shared" si="31"/>
        <v>1</v>
      </c>
    </row>
    <row r="1003" spans="1:27" ht="12.75" x14ac:dyDescent="0.2">
      <c r="A1003" s="1">
        <v>44346.87404978009</v>
      </c>
      <c r="B1003" s="2" t="s">
        <v>7294</v>
      </c>
      <c r="C1003" s="4" t="s">
        <v>21740</v>
      </c>
      <c r="D1003" s="2" t="s">
        <v>89</v>
      </c>
      <c r="E1003" s="4" t="b">
        <v>1</v>
      </c>
      <c r="F1003" s="3" t="s">
        <v>7295</v>
      </c>
      <c r="G1003" s="4" t="s">
        <v>8147</v>
      </c>
      <c r="H1003" s="2" t="s">
        <v>7296</v>
      </c>
      <c r="N1003" s="2" t="s">
        <v>76</v>
      </c>
      <c r="P1003" s="2" t="s">
        <v>7297</v>
      </c>
      <c r="R1003" s="4"/>
      <c r="S1003" s="2">
        <v>569</v>
      </c>
      <c r="T1003" s="2" t="s">
        <v>7280</v>
      </c>
      <c r="U1003" s="2" t="s">
        <v>7299</v>
      </c>
      <c r="V1003" s="2" t="s">
        <v>56</v>
      </c>
      <c r="W1003" s="2" t="str">
        <f>VLOOKUP(  G1003, Countries!A:H,8,FALSE)</f>
        <v>94279771-0dd8-44b8-955b-275714b1489b</v>
      </c>
      <c r="X1003" s="2" t="str">
        <f>VLOOKUP(D1003,Entity_types!A:F,6,FALSE)</f>
        <v>bf4d83f9-5064-4958-af6e-e4c21b2e4880</v>
      </c>
      <c r="Z1003" s="4">
        <f t="shared" si="30"/>
        <v>1</v>
      </c>
      <c r="AA1003" s="4">
        <f t="shared" si="31"/>
        <v>1</v>
      </c>
    </row>
    <row r="1004" spans="1:27" ht="12.75" x14ac:dyDescent="0.2">
      <c r="A1004" s="1">
        <v>44346.874081493057</v>
      </c>
      <c r="B1004" s="2" t="s">
        <v>7300</v>
      </c>
      <c r="C1004" s="4" t="s">
        <v>21740</v>
      </c>
      <c r="D1004" s="2" t="s">
        <v>89</v>
      </c>
      <c r="E1004" s="4" t="b">
        <v>1</v>
      </c>
      <c r="F1004" s="3" t="s">
        <v>7301</v>
      </c>
      <c r="G1004" s="4" t="s">
        <v>8147</v>
      </c>
      <c r="H1004" s="2" t="s">
        <v>7302</v>
      </c>
      <c r="N1004" s="2" t="s">
        <v>76</v>
      </c>
      <c r="P1004" s="2" t="s">
        <v>7303</v>
      </c>
      <c r="R1004" s="4"/>
      <c r="S1004" s="2">
        <v>579</v>
      </c>
      <c r="T1004" s="2" t="s">
        <v>7286</v>
      </c>
      <c r="U1004" s="2" t="s">
        <v>7305</v>
      </c>
      <c r="V1004" s="2" t="s">
        <v>56</v>
      </c>
      <c r="W1004" s="2" t="str">
        <f>VLOOKUP(  G1004, Countries!A:H,8,FALSE)</f>
        <v>94279771-0dd8-44b8-955b-275714b1489b</v>
      </c>
      <c r="X1004" s="2" t="str">
        <f>VLOOKUP(D1004,Entity_types!A:F,6,FALSE)</f>
        <v>bf4d83f9-5064-4958-af6e-e4c21b2e4880</v>
      </c>
      <c r="Z1004" s="4">
        <f t="shared" si="30"/>
        <v>1</v>
      </c>
      <c r="AA1004" s="4">
        <f t="shared" si="31"/>
        <v>1</v>
      </c>
    </row>
    <row r="1005" spans="1:27" ht="12.75" x14ac:dyDescent="0.2">
      <c r="A1005" s="1">
        <v>44346.874114027778</v>
      </c>
      <c r="B1005" s="2" t="s">
        <v>7306</v>
      </c>
      <c r="C1005" s="4" t="s">
        <v>21740</v>
      </c>
      <c r="D1005" s="2" t="s">
        <v>89</v>
      </c>
      <c r="E1005" s="4" t="b">
        <v>1</v>
      </c>
      <c r="F1005" s="3" t="s">
        <v>7307</v>
      </c>
      <c r="G1005" s="4" t="s">
        <v>8147</v>
      </c>
      <c r="H1005" s="2" t="s">
        <v>7308</v>
      </c>
      <c r="N1005" s="2" t="s">
        <v>76</v>
      </c>
      <c r="P1005" s="2" t="s">
        <v>7309</v>
      </c>
      <c r="R1005" s="4"/>
      <c r="S1005" s="2">
        <v>582</v>
      </c>
      <c r="T1005" s="2" t="s">
        <v>7292</v>
      </c>
      <c r="U1005" s="2" t="s">
        <v>7311</v>
      </c>
      <c r="V1005" s="2" t="s">
        <v>56</v>
      </c>
      <c r="W1005" s="2" t="str">
        <f>VLOOKUP(  G1005, Countries!A:H,8,FALSE)</f>
        <v>94279771-0dd8-44b8-955b-275714b1489b</v>
      </c>
      <c r="X1005" s="2" t="str">
        <f>VLOOKUP(D1005,Entity_types!A:F,6,FALSE)</f>
        <v>bf4d83f9-5064-4958-af6e-e4c21b2e4880</v>
      </c>
      <c r="Z1005" s="4">
        <f t="shared" si="30"/>
        <v>1</v>
      </c>
      <c r="AA1005" s="4">
        <f t="shared" si="31"/>
        <v>1</v>
      </c>
    </row>
    <row r="1006" spans="1:27" ht="12.75" x14ac:dyDescent="0.2">
      <c r="A1006" s="1">
        <v>44346.874149791664</v>
      </c>
      <c r="B1006" s="2" t="s">
        <v>7312</v>
      </c>
      <c r="C1006" s="4" t="s">
        <v>21740</v>
      </c>
      <c r="D1006" s="2" t="s">
        <v>89</v>
      </c>
      <c r="E1006" s="4" t="b">
        <v>1</v>
      </c>
      <c r="F1006" s="3" t="s">
        <v>7313</v>
      </c>
      <c r="G1006" s="4" t="s">
        <v>8147</v>
      </c>
      <c r="H1006" s="2" t="s">
        <v>7314</v>
      </c>
      <c r="N1006" s="2" t="s">
        <v>76</v>
      </c>
      <c r="P1006" s="2" t="s">
        <v>7315</v>
      </c>
      <c r="R1006" s="4"/>
      <c r="T1006" s="2" t="s">
        <v>7298</v>
      </c>
      <c r="U1006" s="2" t="s">
        <v>7317</v>
      </c>
      <c r="V1006" s="2" t="s">
        <v>56</v>
      </c>
      <c r="W1006" s="2" t="str">
        <f>VLOOKUP(  G1006, Countries!A:H,8,FALSE)</f>
        <v>94279771-0dd8-44b8-955b-275714b1489b</v>
      </c>
      <c r="X1006" s="2" t="str">
        <f>VLOOKUP(D1006,Entity_types!A:F,6,FALSE)</f>
        <v>bf4d83f9-5064-4958-af6e-e4c21b2e4880</v>
      </c>
      <c r="Z1006" s="4">
        <f t="shared" si="30"/>
        <v>1</v>
      </c>
      <c r="AA1006" s="4">
        <f t="shared" si="31"/>
        <v>1</v>
      </c>
    </row>
    <row r="1007" spans="1:27" ht="12.75" x14ac:dyDescent="0.2">
      <c r="A1007" s="1">
        <v>44346.874187048612</v>
      </c>
      <c r="B1007" s="2" t="s">
        <v>7318</v>
      </c>
      <c r="C1007" s="4" t="s">
        <v>21740</v>
      </c>
      <c r="D1007" s="2" t="s">
        <v>89</v>
      </c>
      <c r="E1007" s="4" t="b">
        <v>1</v>
      </c>
      <c r="F1007" s="3" t="s">
        <v>7319</v>
      </c>
      <c r="G1007" s="4" t="s">
        <v>8147</v>
      </c>
      <c r="H1007" s="2" t="s">
        <v>7320</v>
      </c>
      <c r="N1007" s="2" t="s">
        <v>76</v>
      </c>
      <c r="P1007" s="2" t="s">
        <v>7321</v>
      </c>
      <c r="R1007" s="4"/>
      <c r="S1007" s="2">
        <v>587</v>
      </c>
      <c r="T1007" s="2" t="s">
        <v>7304</v>
      </c>
      <c r="U1007" s="2" t="s">
        <v>7323</v>
      </c>
      <c r="V1007" s="2" t="s">
        <v>56</v>
      </c>
      <c r="W1007" s="2" t="str">
        <f>VLOOKUP(  G1007, Countries!A:H,8,FALSE)</f>
        <v>94279771-0dd8-44b8-955b-275714b1489b</v>
      </c>
      <c r="X1007" s="2" t="str">
        <f>VLOOKUP(D1007,Entity_types!A:F,6,FALSE)</f>
        <v>bf4d83f9-5064-4958-af6e-e4c21b2e4880</v>
      </c>
      <c r="Z1007" s="4">
        <f t="shared" si="30"/>
        <v>1</v>
      </c>
      <c r="AA1007" s="4">
        <f t="shared" si="31"/>
        <v>1</v>
      </c>
    </row>
    <row r="1008" spans="1:27" ht="12.75" x14ac:dyDescent="0.2">
      <c r="A1008" s="1">
        <v>44346.874218645833</v>
      </c>
      <c r="B1008" s="2" t="s">
        <v>7324</v>
      </c>
      <c r="C1008" s="4" t="s">
        <v>21740</v>
      </c>
      <c r="D1008" s="2" t="s">
        <v>89</v>
      </c>
      <c r="E1008" s="4" t="b">
        <v>1</v>
      </c>
      <c r="F1008" s="3" t="s">
        <v>7325</v>
      </c>
      <c r="G1008" s="4" t="s">
        <v>8147</v>
      </c>
      <c r="H1008" s="2" t="s">
        <v>7326</v>
      </c>
      <c r="N1008" s="2" t="s">
        <v>76</v>
      </c>
      <c r="P1008" s="2" t="s">
        <v>7327</v>
      </c>
      <c r="R1008" s="4"/>
      <c r="S1008" s="2">
        <v>600</v>
      </c>
      <c r="T1008" s="2" t="s">
        <v>7310</v>
      </c>
      <c r="U1008" s="2" t="s">
        <v>7329</v>
      </c>
      <c r="V1008" s="2" t="s">
        <v>56</v>
      </c>
      <c r="W1008" s="2" t="str">
        <f>VLOOKUP(  G1008, Countries!A:H,8,FALSE)</f>
        <v>94279771-0dd8-44b8-955b-275714b1489b</v>
      </c>
      <c r="X1008" s="2" t="str">
        <f>VLOOKUP(D1008,Entity_types!A:F,6,FALSE)</f>
        <v>bf4d83f9-5064-4958-af6e-e4c21b2e4880</v>
      </c>
      <c r="Z1008" s="4">
        <f t="shared" si="30"/>
        <v>1</v>
      </c>
      <c r="AA1008" s="4">
        <f t="shared" si="31"/>
        <v>1</v>
      </c>
    </row>
    <row r="1009" spans="1:27" ht="12.75" x14ac:dyDescent="0.2">
      <c r="A1009" s="1">
        <v>44346.874257743053</v>
      </c>
      <c r="B1009" s="2" t="s">
        <v>7330</v>
      </c>
      <c r="C1009" s="4" t="s">
        <v>21740</v>
      </c>
      <c r="D1009" s="2" t="s">
        <v>89</v>
      </c>
      <c r="E1009" s="4" t="b">
        <v>1</v>
      </c>
      <c r="F1009" s="3" t="s">
        <v>7331</v>
      </c>
      <c r="G1009" s="4" t="s">
        <v>8147</v>
      </c>
      <c r="H1009" s="2" t="s">
        <v>7332</v>
      </c>
      <c r="N1009" s="2" t="s">
        <v>76</v>
      </c>
      <c r="P1009" s="2" t="s">
        <v>7333</v>
      </c>
      <c r="R1009" s="4"/>
      <c r="S1009" s="2">
        <v>601</v>
      </c>
      <c r="T1009" s="2" t="s">
        <v>7316</v>
      </c>
      <c r="U1009" s="2" t="s">
        <v>7335</v>
      </c>
      <c r="V1009" s="2" t="s">
        <v>56</v>
      </c>
      <c r="W1009" s="2" t="str">
        <f>VLOOKUP(  G1009, Countries!A:H,8,FALSE)</f>
        <v>94279771-0dd8-44b8-955b-275714b1489b</v>
      </c>
      <c r="X1009" s="2" t="str">
        <f>VLOOKUP(D1009,Entity_types!A:F,6,FALSE)</f>
        <v>bf4d83f9-5064-4958-af6e-e4c21b2e4880</v>
      </c>
      <c r="Z1009" s="4">
        <f t="shared" si="30"/>
        <v>1</v>
      </c>
      <c r="AA1009" s="4">
        <f t="shared" si="31"/>
        <v>1</v>
      </c>
    </row>
    <row r="1010" spans="1:27" ht="12.75" x14ac:dyDescent="0.2">
      <c r="A1010" s="1">
        <v>44346.874290196763</v>
      </c>
      <c r="B1010" s="2" t="s">
        <v>7336</v>
      </c>
      <c r="C1010" s="4" t="s">
        <v>21740</v>
      </c>
      <c r="D1010" s="2" t="s">
        <v>89</v>
      </c>
      <c r="E1010" s="4" t="b">
        <v>1</v>
      </c>
      <c r="F1010" s="3" t="s">
        <v>7337</v>
      </c>
      <c r="G1010" s="4" t="s">
        <v>8147</v>
      </c>
      <c r="H1010" s="2" t="s">
        <v>7338</v>
      </c>
      <c r="N1010" s="2" t="s">
        <v>76</v>
      </c>
      <c r="P1010" s="2" t="s">
        <v>7339</v>
      </c>
      <c r="R1010" s="4"/>
      <c r="T1010" s="2" t="s">
        <v>7322</v>
      </c>
      <c r="U1010" s="2" t="s">
        <v>7341</v>
      </c>
      <c r="V1010" s="2" t="s">
        <v>56</v>
      </c>
      <c r="W1010" s="2" t="str">
        <f>VLOOKUP(  G1010, Countries!A:H,8,FALSE)</f>
        <v>94279771-0dd8-44b8-955b-275714b1489b</v>
      </c>
      <c r="X1010" s="2" t="str">
        <f>VLOOKUP(D1010,Entity_types!A:F,6,FALSE)</f>
        <v>bf4d83f9-5064-4958-af6e-e4c21b2e4880</v>
      </c>
      <c r="Z1010" s="4">
        <f t="shared" si="30"/>
        <v>1</v>
      </c>
      <c r="AA1010" s="4">
        <f t="shared" si="31"/>
        <v>1</v>
      </c>
    </row>
    <row r="1011" spans="1:27" ht="12.75" x14ac:dyDescent="0.2">
      <c r="A1011" s="1">
        <v>44346.874328148144</v>
      </c>
      <c r="B1011" s="2" t="s">
        <v>967</v>
      </c>
      <c r="C1011" s="4" t="s">
        <v>21740</v>
      </c>
      <c r="D1011" s="2" t="s">
        <v>89</v>
      </c>
      <c r="E1011" s="4" t="b">
        <v>1</v>
      </c>
      <c r="F1011" s="3" t="s">
        <v>7342</v>
      </c>
      <c r="G1011" s="4" t="s">
        <v>8147</v>
      </c>
      <c r="H1011" s="2" t="s">
        <v>7343</v>
      </c>
      <c r="N1011" s="2" t="s">
        <v>76</v>
      </c>
      <c r="P1011" s="2" t="s">
        <v>7344</v>
      </c>
      <c r="R1011" s="4"/>
      <c r="S1011" s="2">
        <v>613</v>
      </c>
      <c r="T1011" s="2" t="s">
        <v>7328</v>
      </c>
      <c r="U1011" s="2" t="s">
        <v>7346</v>
      </c>
      <c r="V1011" s="2" t="s">
        <v>56</v>
      </c>
      <c r="W1011" s="2" t="str">
        <f>VLOOKUP(  G1011, Countries!A:H,8,FALSE)</f>
        <v>94279771-0dd8-44b8-955b-275714b1489b</v>
      </c>
      <c r="X1011" s="2" t="str">
        <f>VLOOKUP(D1011,Entity_types!A:F,6,FALSE)</f>
        <v>bf4d83f9-5064-4958-af6e-e4c21b2e4880</v>
      </c>
      <c r="Z1011" s="4">
        <f t="shared" si="30"/>
        <v>1</v>
      </c>
      <c r="AA1011" s="4">
        <f t="shared" si="31"/>
        <v>1</v>
      </c>
    </row>
    <row r="1012" spans="1:27" ht="12.75" x14ac:dyDescent="0.2">
      <c r="A1012" s="1">
        <v>44346.874364143514</v>
      </c>
      <c r="B1012" s="2" t="s">
        <v>7347</v>
      </c>
      <c r="C1012" s="4" t="s">
        <v>21740</v>
      </c>
      <c r="D1012" s="2" t="s">
        <v>89</v>
      </c>
      <c r="E1012" s="4" t="b">
        <v>1</v>
      </c>
      <c r="F1012" s="3" t="s">
        <v>7348</v>
      </c>
      <c r="G1012" s="4" t="s">
        <v>8147</v>
      </c>
      <c r="H1012" s="2" t="s">
        <v>7349</v>
      </c>
      <c r="N1012" s="2" t="s">
        <v>76</v>
      </c>
      <c r="P1012" s="2" t="s">
        <v>7350</v>
      </c>
      <c r="R1012" s="4"/>
      <c r="T1012" s="2" t="s">
        <v>7334</v>
      </c>
      <c r="U1012" s="2" t="s">
        <v>7352</v>
      </c>
      <c r="V1012" s="2" t="s">
        <v>56</v>
      </c>
      <c r="W1012" s="2" t="str">
        <f>VLOOKUP(  G1012, Countries!A:H,8,FALSE)</f>
        <v>94279771-0dd8-44b8-955b-275714b1489b</v>
      </c>
      <c r="X1012" s="2" t="str">
        <f>VLOOKUP(D1012,Entity_types!A:F,6,FALSE)</f>
        <v>bf4d83f9-5064-4958-af6e-e4c21b2e4880</v>
      </c>
      <c r="Z1012" s="4">
        <f t="shared" si="30"/>
        <v>1</v>
      </c>
      <c r="AA1012" s="4">
        <f t="shared" si="31"/>
        <v>1</v>
      </c>
    </row>
    <row r="1013" spans="1:27" ht="12.75" x14ac:dyDescent="0.2">
      <c r="A1013" s="1">
        <v>44346.874399189815</v>
      </c>
      <c r="B1013" s="2" t="s">
        <v>7353</v>
      </c>
      <c r="C1013" s="4" t="s">
        <v>21740</v>
      </c>
      <c r="D1013" s="2" t="s">
        <v>89</v>
      </c>
      <c r="E1013" s="4" t="b">
        <v>1</v>
      </c>
      <c r="F1013" s="3" t="s">
        <v>7354</v>
      </c>
      <c r="G1013" s="4" t="s">
        <v>8147</v>
      </c>
      <c r="H1013" s="2" t="s">
        <v>7355</v>
      </c>
      <c r="N1013" s="2" t="s">
        <v>76</v>
      </c>
      <c r="P1013" s="2" t="s">
        <v>7356</v>
      </c>
      <c r="R1013" s="4"/>
      <c r="S1013" s="2">
        <v>619</v>
      </c>
      <c r="T1013" s="2" t="s">
        <v>7340</v>
      </c>
      <c r="U1013" s="2" t="s">
        <v>7358</v>
      </c>
      <c r="V1013" s="2" t="s">
        <v>56</v>
      </c>
      <c r="W1013" s="2" t="str">
        <f>VLOOKUP(  G1013, Countries!A:H,8,FALSE)</f>
        <v>94279771-0dd8-44b8-955b-275714b1489b</v>
      </c>
      <c r="X1013" s="2" t="str">
        <f>VLOOKUP(D1013,Entity_types!A:F,6,FALSE)</f>
        <v>bf4d83f9-5064-4958-af6e-e4c21b2e4880</v>
      </c>
      <c r="Z1013" s="4">
        <f t="shared" si="30"/>
        <v>1</v>
      </c>
      <c r="AA1013" s="4">
        <f t="shared" si="31"/>
        <v>1</v>
      </c>
    </row>
    <row r="1014" spans="1:27" ht="12.75" x14ac:dyDescent="0.2">
      <c r="A1014" s="1">
        <v>44346.874433946759</v>
      </c>
      <c r="B1014" s="2" t="s">
        <v>7359</v>
      </c>
      <c r="C1014" s="4" t="s">
        <v>21740</v>
      </c>
      <c r="D1014" s="2" t="s">
        <v>89</v>
      </c>
      <c r="E1014" s="4" t="b">
        <v>1</v>
      </c>
      <c r="F1014" s="3" t="s">
        <v>7360</v>
      </c>
      <c r="G1014" s="4" t="s">
        <v>8147</v>
      </c>
      <c r="H1014" s="2" t="s">
        <v>7361</v>
      </c>
      <c r="N1014" s="2" t="s">
        <v>76</v>
      </c>
      <c r="P1014" s="2" t="s">
        <v>7362</v>
      </c>
      <c r="R1014" s="4"/>
      <c r="T1014" s="2" t="s">
        <v>7345</v>
      </c>
      <c r="U1014" s="2" t="s">
        <v>7364</v>
      </c>
      <c r="V1014" s="2" t="s">
        <v>56</v>
      </c>
      <c r="W1014" s="2" t="str">
        <f>VLOOKUP(  G1014, Countries!A:H,8,FALSE)</f>
        <v>94279771-0dd8-44b8-955b-275714b1489b</v>
      </c>
      <c r="X1014" s="2" t="str">
        <f>VLOOKUP(D1014,Entity_types!A:F,6,FALSE)</f>
        <v>bf4d83f9-5064-4958-af6e-e4c21b2e4880</v>
      </c>
      <c r="Z1014" s="4">
        <f t="shared" si="30"/>
        <v>1</v>
      </c>
      <c r="AA1014" s="4">
        <f t="shared" si="31"/>
        <v>1</v>
      </c>
    </row>
    <row r="1015" spans="1:27" ht="12.75" x14ac:dyDescent="0.2">
      <c r="A1015" s="1">
        <v>44346.874468263894</v>
      </c>
      <c r="B1015" s="2" t="s">
        <v>2595</v>
      </c>
      <c r="C1015" s="4" t="s">
        <v>21740</v>
      </c>
      <c r="D1015" s="2" t="s">
        <v>89</v>
      </c>
      <c r="E1015" s="4" t="b">
        <v>1</v>
      </c>
      <c r="F1015" s="3" t="s">
        <v>7365</v>
      </c>
      <c r="G1015" s="4" t="s">
        <v>8147</v>
      </c>
      <c r="H1015" s="2" t="s">
        <v>7366</v>
      </c>
      <c r="N1015" s="2" t="s">
        <v>76</v>
      </c>
      <c r="P1015" s="2" t="s">
        <v>7367</v>
      </c>
      <c r="R1015" s="4"/>
      <c r="S1015" s="2">
        <v>590</v>
      </c>
      <c r="T1015" s="2" t="s">
        <v>7351</v>
      </c>
      <c r="U1015" s="2" t="s">
        <v>7369</v>
      </c>
      <c r="V1015" s="2" t="s">
        <v>56</v>
      </c>
      <c r="W1015" s="2" t="str">
        <f>VLOOKUP(  G1015, Countries!A:H,8,FALSE)</f>
        <v>94279771-0dd8-44b8-955b-275714b1489b</v>
      </c>
      <c r="X1015" s="2" t="str">
        <f>VLOOKUP(D1015,Entity_types!A:F,6,FALSE)</f>
        <v>bf4d83f9-5064-4958-af6e-e4c21b2e4880</v>
      </c>
      <c r="Z1015" s="4">
        <f t="shared" si="30"/>
        <v>1</v>
      </c>
      <c r="AA1015" s="4">
        <f t="shared" si="31"/>
        <v>1</v>
      </c>
    </row>
    <row r="1016" spans="1:27" ht="12.75" x14ac:dyDescent="0.2">
      <c r="A1016" s="1">
        <v>44346.874504641208</v>
      </c>
      <c r="B1016" s="2" t="s">
        <v>7370</v>
      </c>
      <c r="C1016" s="4" t="s">
        <v>21740</v>
      </c>
      <c r="D1016" s="2" t="s">
        <v>525</v>
      </c>
      <c r="F1016" s="3" t="s">
        <v>7371</v>
      </c>
      <c r="G1016" s="4" t="s">
        <v>8147</v>
      </c>
      <c r="H1016" s="2" t="s">
        <v>7372</v>
      </c>
      <c r="N1016" s="2" t="s">
        <v>76</v>
      </c>
      <c r="P1016" s="2" t="s">
        <v>7373</v>
      </c>
      <c r="R1016" s="4"/>
      <c r="S1016" s="2">
        <v>638</v>
      </c>
      <c r="T1016" s="2" t="s">
        <v>7357</v>
      </c>
      <c r="U1016" s="2" t="s">
        <v>7375</v>
      </c>
      <c r="V1016" s="2" t="s">
        <v>56</v>
      </c>
      <c r="W1016" s="2" t="str">
        <f>VLOOKUP(  G1016, Countries!A:H,8,FALSE)</f>
        <v>94279771-0dd8-44b8-955b-275714b1489b</v>
      </c>
      <c r="X1016" s="2" t="str">
        <f>VLOOKUP(D1016,Entity_types!A:F,6,FALSE)</f>
        <v>470412f4-e2c0-4f9d-91f1-1c0630a02364</v>
      </c>
      <c r="Z1016" s="4">
        <f t="shared" si="30"/>
        <v>1</v>
      </c>
      <c r="AA1016" s="4">
        <f t="shared" si="31"/>
        <v>1</v>
      </c>
    </row>
    <row r="1017" spans="1:27" ht="12.75" x14ac:dyDescent="0.2">
      <c r="A1017" s="1">
        <v>44346.874541643519</v>
      </c>
      <c r="B1017" s="2" t="s">
        <v>7376</v>
      </c>
      <c r="C1017" s="4" t="s">
        <v>21741</v>
      </c>
      <c r="D1017" s="2" t="s">
        <v>89</v>
      </c>
      <c r="E1017" s="4" t="b">
        <v>1</v>
      </c>
      <c r="F1017" s="3" t="s">
        <v>7377</v>
      </c>
      <c r="G1017" s="4" t="s">
        <v>8147</v>
      </c>
      <c r="H1017" s="2" t="s">
        <v>7378</v>
      </c>
      <c r="N1017" s="2" t="s">
        <v>76</v>
      </c>
      <c r="P1017" s="2" t="s">
        <v>7379</v>
      </c>
      <c r="R1017" s="4"/>
      <c r="S1017" s="2">
        <v>640</v>
      </c>
      <c r="T1017" s="2" t="s">
        <v>7363</v>
      </c>
      <c r="U1017" s="2" t="s">
        <v>7381</v>
      </c>
      <c r="V1017" s="2" t="s">
        <v>56</v>
      </c>
      <c r="W1017" s="2" t="str">
        <f>VLOOKUP(  G1017, Countries!A:H,8,FALSE)</f>
        <v>94279771-0dd8-44b8-955b-275714b1489b</v>
      </c>
      <c r="X1017" s="2" t="str">
        <f>VLOOKUP(D1017,Entity_types!A:F,6,FALSE)</f>
        <v>bf4d83f9-5064-4958-af6e-e4c21b2e4880</v>
      </c>
      <c r="Z1017" s="4">
        <f t="shared" si="30"/>
        <v>1</v>
      </c>
      <c r="AA1017" s="4">
        <f t="shared" si="31"/>
        <v>1</v>
      </c>
    </row>
    <row r="1018" spans="1:27" ht="12.75" x14ac:dyDescent="0.2">
      <c r="A1018" s="1">
        <v>44346.874577581024</v>
      </c>
      <c r="B1018" s="2" t="s">
        <v>7382</v>
      </c>
      <c r="C1018" s="4" t="s">
        <v>21740</v>
      </c>
      <c r="D1018" s="2" t="s">
        <v>1166</v>
      </c>
      <c r="F1018" s="3" t="s">
        <v>7383</v>
      </c>
      <c r="G1018" s="4" t="s">
        <v>8147</v>
      </c>
      <c r="H1018" s="2" t="s">
        <v>7384</v>
      </c>
      <c r="N1018" s="2" t="s">
        <v>76</v>
      </c>
      <c r="P1018" s="2" t="s">
        <v>7385</v>
      </c>
      <c r="R1018" s="4"/>
      <c r="S1018" s="2">
        <v>610</v>
      </c>
      <c r="T1018" s="2" t="s">
        <v>7368</v>
      </c>
      <c r="U1018" s="2" t="s">
        <v>7387</v>
      </c>
      <c r="V1018" s="2" t="s">
        <v>56</v>
      </c>
      <c r="W1018" s="2" t="str">
        <f>VLOOKUP(  G1018, Countries!A:H,8,FALSE)</f>
        <v>94279771-0dd8-44b8-955b-275714b1489b</v>
      </c>
      <c r="X1018" s="2" t="str">
        <f>VLOOKUP(D1018,Entity_types!A:F,6,FALSE)</f>
        <v>ba538574-e93f-4ce8-a780-667b61fc970a</v>
      </c>
      <c r="Z1018" s="4">
        <f t="shared" si="30"/>
        <v>1</v>
      </c>
      <c r="AA1018" s="4">
        <f t="shared" si="31"/>
        <v>1</v>
      </c>
    </row>
    <row r="1019" spans="1:27" ht="12.75" x14ac:dyDescent="0.2">
      <c r="A1019" s="1">
        <v>44346.874621122683</v>
      </c>
      <c r="B1019" s="2" t="s">
        <v>7388</v>
      </c>
      <c r="C1019" s="4" t="s">
        <v>21740</v>
      </c>
      <c r="D1019" s="2" t="s">
        <v>89</v>
      </c>
      <c r="E1019" s="4" t="b">
        <v>1</v>
      </c>
      <c r="F1019" s="3" t="s">
        <v>7389</v>
      </c>
      <c r="G1019" s="4" t="s">
        <v>8147</v>
      </c>
      <c r="N1019" s="2" t="s">
        <v>76</v>
      </c>
      <c r="P1019" s="2" t="s">
        <v>7390</v>
      </c>
      <c r="R1019" s="4"/>
      <c r="S1019" s="2">
        <v>645</v>
      </c>
      <c r="T1019" s="2" t="s">
        <v>7374</v>
      </c>
      <c r="U1019" s="2" t="s">
        <v>7392</v>
      </c>
      <c r="V1019" s="2" t="s">
        <v>56</v>
      </c>
      <c r="W1019" s="2" t="str">
        <f>VLOOKUP(  G1019, Countries!A:H,8,FALSE)</f>
        <v>94279771-0dd8-44b8-955b-275714b1489b</v>
      </c>
      <c r="X1019" s="2" t="str">
        <f>VLOOKUP(D1019,Entity_types!A:F,6,FALSE)</f>
        <v>bf4d83f9-5064-4958-af6e-e4c21b2e4880</v>
      </c>
      <c r="Z1019" s="4">
        <f t="shared" si="30"/>
        <v>1</v>
      </c>
      <c r="AA1019" s="4">
        <f t="shared" si="31"/>
        <v>2</v>
      </c>
    </row>
    <row r="1020" spans="1:27" ht="12.75" x14ac:dyDescent="0.2">
      <c r="A1020" s="1">
        <v>44346.87466814815</v>
      </c>
      <c r="B1020" s="2" t="s">
        <v>7393</v>
      </c>
      <c r="C1020" s="4" t="s">
        <v>21740</v>
      </c>
      <c r="D1020" s="2" t="s">
        <v>89</v>
      </c>
      <c r="E1020" s="4" t="b">
        <v>1</v>
      </c>
      <c r="F1020" s="3" t="s">
        <v>7394</v>
      </c>
      <c r="G1020" s="4" t="s">
        <v>8147</v>
      </c>
      <c r="H1020" s="2" t="s">
        <v>7395</v>
      </c>
      <c r="N1020" s="2" t="s">
        <v>76</v>
      </c>
      <c r="P1020" s="2" t="s">
        <v>7396</v>
      </c>
      <c r="R1020" s="4"/>
      <c r="S1020" s="2">
        <v>647</v>
      </c>
      <c r="T1020" s="2" t="s">
        <v>7380</v>
      </c>
      <c r="U1020" s="2" t="s">
        <v>7398</v>
      </c>
      <c r="V1020" s="2" t="s">
        <v>56</v>
      </c>
      <c r="W1020" s="2" t="str">
        <f>VLOOKUP(  G1020, Countries!A:H,8,FALSE)</f>
        <v>94279771-0dd8-44b8-955b-275714b1489b</v>
      </c>
      <c r="X1020" s="2" t="str">
        <f>VLOOKUP(D1020,Entity_types!A:F,6,FALSE)</f>
        <v>bf4d83f9-5064-4958-af6e-e4c21b2e4880</v>
      </c>
      <c r="Z1020" s="4">
        <f t="shared" si="30"/>
        <v>1</v>
      </c>
      <c r="AA1020" s="4">
        <f t="shared" si="31"/>
        <v>1</v>
      </c>
    </row>
    <row r="1021" spans="1:27" ht="12.75" x14ac:dyDescent="0.2">
      <c r="A1021" s="1">
        <v>44346.874702037036</v>
      </c>
      <c r="B1021" s="2" t="s">
        <v>7399</v>
      </c>
      <c r="C1021" s="4" t="s">
        <v>21740</v>
      </c>
      <c r="D1021" s="2" t="s">
        <v>89</v>
      </c>
      <c r="E1021" s="4" t="b">
        <v>1</v>
      </c>
      <c r="F1021" s="3" t="s">
        <v>7400</v>
      </c>
      <c r="G1021" s="4" t="s">
        <v>8147</v>
      </c>
      <c r="H1021" s="2" t="s">
        <v>7401</v>
      </c>
      <c r="N1021" s="2" t="s">
        <v>76</v>
      </c>
      <c r="P1021" s="2" t="s">
        <v>7402</v>
      </c>
      <c r="R1021" s="4"/>
      <c r="T1021" s="2" t="s">
        <v>7386</v>
      </c>
      <c r="U1021" s="2" t="s">
        <v>7404</v>
      </c>
      <c r="V1021" s="2" t="s">
        <v>56</v>
      </c>
      <c r="W1021" s="2" t="str">
        <f>VLOOKUP(  G1021, Countries!A:H,8,FALSE)</f>
        <v>94279771-0dd8-44b8-955b-275714b1489b</v>
      </c>
      <c r="X1021" s="2" t="str">
        <f>VLOOKUP(D1021,Entity_types!A:F,6,FALSE)</f>
        <v>bf4d83f9-5064-4958-af6e-e4c21b2e4880</v>
      </c>
      <c r="Z1021" s="4">
        <f t="shared" si="30"/>
        <v>1</v>
      </c>
      <c r="AA1021" s="4">
        <f t="shared" si="31"/>
        <v>1</v>
      </c>
    </row>
    <row r="1022" spans="1:27" ht="12.75" x14ac:dyDescent="0.2">
      <c r="A1022" s="1">
        <v>44346.874744537039</v>
      </c>
      <c r="B1022" s="2" t="s">
        <v>7405</v>
      </c>
      <c r="C1022" s="4" t="s">
        <v>21741</v>
      </c>
      <c r="D1022" s="2" t="s">
        <v>89</v>
      </c>
      <c r="E1022" s="4" t="b">
        <v>1</v>
      </c>
      <c r="F1022" s="3" t="s">
        <v>7406</v>
      </c>
      <c r="G1022" s="4" t="s">
        <v>8147</v>
      </c>
      <c r="H1022" s="2" t="s">
        <v>7407</v>
      </c>
      <c r="N1022" s="2" t="s">
        <v>76</v>
      </c>
      <c r="P1022" s="2" t="s">
        <v>7408</v>
      </c>
      <c r="R1022" s="4"/>
      <c r="S1022" s="2">
        <v>663</v>
      </c>
      <c r="T1022" s="2" t="s">
        <v>7391</v>
      </c>
      <c r="U1022" s="2" t="s">
        <v>7410</v>
      </c>
      <c r="V1022" s="2" t="s">
        <v>56</v>
      </c>
      <c r="W1022" s="2" t="str">
        <f>VLOOKUP(  G1022, Countries!A:H,8,FALSE)</f>
        <v>94279771-0dd8-44b8-955b-275714b1489b</v>
      </c>
      <c r="X1022" s="2" t="str">
        <f>VLOOKUP(D1022,Entity_types!A:F,6,FALSE)</f>
        <v>bf4d83f9-5064-4958-af6e-e4c21b2e4880</v>
      </c>
      <c r="Z1022" s="4">
        <f t="shared" si="30"/>
        <v>1</v>
      </c>
      <c r="AA1022" s="4">
        <f t="shared" si="31"/>
        <v>1</v>
      </c>
    </row>
    <row r="1023" spans="1:27" ht="12.75" x14ac:dyDescent="0.2">
      <c r="A1023" s="1">
        <v>44346.8747816088</v>
      </c>
      <c r="B1023" s="2" t="s">
        <v>7411</v>
      </c>
      <c r="C1023" s="4" t="s">
        <v>21741</v>
      </c>
      <c r="D1023" s="2" t="s">
        <v>89</v>
      </c>
      <c r="E1023" s="4" t="b">
        <v>1</v>
      </c>
      <c r="F1023" s="3" t="s">
        <v>7412</v>
      </c>
      <c r="G1023" s="4" t="s">
        <v>8147</v>
      </c>
      <c r="H1023" s="2" t="s">
        <v>7413</v>
      </c>
      <c r="N1023" s="2" t="s">
        <v>76</v>
      </c>
      <c r="P1023" s="2" t="s">
        <v>7414</v>
      </c>
      <c r="R1023" s="4"/>
      <c r="T1023" s="2" t="s">
        <v>7397</v>
      </c>
      <c r="U1023" s="2" t="s">
        <v>7416</v>
      </c>
      <c r="V1023" s="2" t="s">
        <v>56</v>
      </c>
      <c r="W1023" s="2" t="str">
        <f>VLOOKUP(  G1023, Countries!A:H,8,FALSE)</f>
        <v>94279771-0dd8-44b8-955b-275714b1489b</v>
      </c>
      <c r="X1023" s="2" t="str">
        <f>VLOOKUP(D1023,Entity_types!A:F,6,FALSE)</f>
        <v>bf4d83f9-5064-4958-af6e-e4c21b2e4880</v>
      </c>
      <c r="Z1023" s="4">
        <f t="shared" si="30"/>
        <v>1</v>
      </c>
      <c r="AA1023" s="4">
        <f t="shared" si="31"/>
        <v>1</v>
      </c>
    </row>
    <row r="1024" spans="1:27" ht="12.75" x14ac:dyDescent="0.2">
      <c r="A1024" s="1">
        <v>44346.874819189819</v>
      </c>
      <c r="B1024" s="2" t="s">
        <v>7417</v>
      </c>
      <c r="C1024" s="4" t="s">
        <v>21740</v>
      </c>
      <c r="D1024" s="2" t="s">
        <v>89</v>
      </c>
      <c r="E1024" s="4" t="b">
        <v>1</v>
      </c>
      <c r="F1024" s="3" t="s">
        <v>7418</v>
      </c>
      <c r="G1024" s="4" t="s">
        <v>8147</v>
      </c>
      <c r="H1024" s="2" t="s">
        <v>7401</v>
      </c>
      <c r="N1024" s="2" t="s">
        <v>76</v>
      </c>
      <c r="P1024" s="2" t="s">
        <v>7419</v>
      </c>
      <c r="R1024" s="4"/>
      <c r="T1024" s="2" t="s">
        <v>7403</v>
      </c>
      <c r="U1024" s="2" t="s">
        <v>7421</v>
      </c>
      <c r="V1024" s="2" t="s">
        <v>56</v>
      </c>
      <c r="W1024" s="2" t="str">
        <f>VLOOKUP(  G1024, Countries!A:H,8,FALSE)</f>
        <v>94279771-0dd8-44b8-955b-275714b1489b</v>
      </c>
      <c r="X1024" s="2" t="str">
        <f>VLOOKUP(D1024,Entity_types!A:F,6,FALSE)</f>
        <v>bf4d83f9-5064-4958-af6e-e4c21b2e4880</v>
      </c>
      <c r="Z1024" s="4">
        <f t="shared" si="30"/>
        <v>1</v>
      </c>
      <c r="AA1024" s="4">
        <f t="shared" si="31"/>
        <v>1</v>
      </c>
    </row>
    <row r="1025" spans="1:27" ht="12.75" x14ac:dyDescent="0.2">
      <c r="A1025" s="1">
        <v>44346.874857361108</v>
      </c>
      <c r="B1025" s="2" t="s">
        <v>7422</v>
      </c>
      <c r="C1025" s="4" t="s">
        <v>21740</v>
      </c>
      <c r="D1025" s="2" t="s">
        <v>525</v>
      </c>
      <c r="F1025" s="3" t="s">
        <v>7423</v>
      </c>
      <c r="G1025" s="4" t="s">
        <v>8147</v>
      </c>
      <c r="H1025" s="2" t="s">
        <v>7424</v>
      </c>
      <c r="N1025" s="2" t="s">
        <v>76</v>
      </c>
      <c r="P1025" s="2" t="s">
        <v>7425</v>
      </c>
      <c r="R1025" s="4"/>
      <c r="T1025" s="2" t="s">
        <v>7409</v>
      </c>
      <c r="U1025" s="2" t="s">
        <v>7427</v>
      </c>
      <c r="V1025" s="2" t="s">
        <v>56</v>
      </c>
      <c r="W1025" s="2" t="str">
        <f>VLOOKUP(  G1025, Countries!A:H,8,FALSE)</f>
        <v>94279771-0dd8-44b8-955b-275714b1489b</v>
      </c>
      <c r="X1025" s="2" t="str">
        <f>VLOOKUP(D1025,Entity_types!A:F,6,FALSE)</f>
        <v>470412f4-e2c0-4f9d-91f1-1c0630a02364</v>
      </c>
      <c r="Z1025" s="4">
        <f t="shared" si="30"/>
        <v>1</v>
      </c>
      <c r="AA1025" s="4">
        <f t="shared" si="31"/>
        <v>1</v>
      </c>
    </row>
    <row r="1026" spans="1:27" ht="12.75" x14ac:dyDescent="0.2">
      <c r="A1026" s="1">
        <v>44346.874889837964</v>
      </c>
      <c r="B1026" s="2" t="s">
        <v>7428</v>
      </c>
      <c r="C1026" s="4" t="s">
        <v>21740</v>
      </c>
      <c r="D1026" s="2" t="s">
        <v>525</v>
      </c>
      <c r="F1026" s="3" t="s">
        <v>7429</v>
      </c>
      <c r="G1026" s="4" t="s">
        <v>8147</v>
      </c>
      <c r="H1026" s="2" t="s">
        <v>7430</v>
      </c>
      <c r="N1026" s="2" t="s">
        <v>76</v>
      </c>
      <c r="P1026" s="2" t="s">
        <v>7431</v>
      </c>
      <c r="R1026" s="4"/>
      <c r="T1026" s="2" t="s">
        <v>7415</v>
      </c>
      <c r="U1026" s="2" t="s">
        <v>7433</v>
      </c>
      <c r="V1026" s="2" t="s">
        <v>56</v>
      </c>
      <c r="W1026" s="2" t="str">
        <f>VLOOKUP(  G1026, Countries!A:H,8,FALSE)</f>
        <v>94279771-0dd8-44b8-955b-275714b1489b</v>
      </c>
      <c r="X1026" s="2" t="str">
        <f>VLOOKUP(D1026,Entity_types!A:F,6,FALSE)</f>
        <v>470412f4-e2c0-4f9d-91f1-1c0630a02364</v>
      </c>
      <c r="Z1026" s="4">
        <f t="shared" ref="Z1026:Z1089" si="32">COUNTIFS(F:F,F1026)</f>
        <v>1</v>
      </c>
      <c r="AA1026" s="4">
        <f t="shared" ref="AA1026:AA1089" si="33">COUNTIFS(B:B,B1026)</f>
        <v>1</v>
      </c>
    </row>
    <row r="1027" spans="1:27" ht="12.75" x14ac:dyDescent="0.2">
      <c r="A1027" s="1">
        <v>44346.874925358796</v>
      </c>
      <c r="B1027" s="2" t="s">
        <v>7434</v>
      </c>
      <c r="C1027" s="4" t="s">
        <v>21740</v>
      </c>
      <c r="D1027" s="2" t="s">
        <v>89</v>
      </c>
      <c r="E1027" s="4" t="b">
        <v>1</v>
      </c>
      <c r="F1027" s="3" t="s">
        <v>7435</v>
      </c>
      <c r="G1027" s="4" t="s">
        <v>8147</v>
      </c>
      <c r="H1027" s="2" t="s">
        <v>7436</v>
      </c>
      <c r="N1027" s="2" t="s">
        <v>76</v>
      </c>
      <c r="P1027" s="2" t="s">
        <v>7437</v>
      </c>
      <c r="R1027" s="4"/>
      <c r="T1027" s="2" t="s">
        <v>7420</v>
      </c>
      <c r="U1027" s="2" t="s">
        <v>7439</v>
      </c>
      <c r="V1027" s="2" t="s">
        <v>56</v>
      </c>
      <c r="W1027" s="2" t="str">
        <f>VLOOKUP(  G1027, Countries!A:H,8,FALSE)</f>
        <v>94279771-0dd8-44b8-955b-275714b1489b</v>
      </c>
      <c r="X1027" s="2" t="str">
        <f>VLOOKUP(D1027,Entity_types!A:F,6,FALSE)</f>
        <v>bf4d83f9-5064-4958-af6e-e4c21b2e4880</v>
      </c>
      <c r="Z1027" s="4">
        <f t="shared" si="32"/>
        <v>1</v>
      </c>
      <c r="AA1027" s="4">
        <f t="shared" si="33"/>
        <v>1</v>
      </c>
    </row>
    <row r="1028" spans="1:27" ht="12.75" x14ac:dyDescent="0.2">
      <c r="A1028" s="1">
        <v>44346.874959907407</v>
      </c>
      <c r="B1028" s="2" t="s">
        <v>7440</v>
      </c>
      <c r="C1028" s="4" t="s">
        <v>21740</v>
      </c>
      <c r="D1028" s="2" t="s">
        <v>89</v>
      </c>
      <c r="E1028" s="4" t="b">
        <v>1</v>
      </c>
      <c r="F1028" s="3" t="s">
        <v>7441</v>
      </c>
      <c r="G1028" s="4" t="s">
        <v>8147</v>
      </c>
      <c r="H1028" s="2" t="s">
        <v>7442</v>
      </c>
      <c r="N1028" s="2" t="s">
        <v>76</v>
      </c>
      <c r="P1028" s="2" t="s">
        <v>7443</v>
      </c>
      <c r="R1028" s="4"/>
      <c r="T1028" s="2" t="s">
        <v>7426</v>
      </c>
      <c r="U1028" s="2" t="s">
        <v>7445</v>
      </c>
      <c r="V1028" s="2" t="s">
        <v>56</v>
      </c>
      <c r="W1028" s="2" t="str">
        <f>VLOOKUP(  G1028, Countries!A:H,8,FALSE)</f>
        <v>94279771-0dd8-44b8-955b-275714b1489b</v>
      </c>
      <c r="X1028" s="2" t="str">
        <f>VLOOKUP(D1028,Entity_types!A:F,6,FALSE)</f>
        <v>bf4d83f9-5064-4958-af6e-e4c21b2e4880</v>
      </c>
      <c r="Z1028" s="4">
        <f t="shared" si="32"/>
        <v>1</v>
      </c>
      <c r="AA1028" s="4">
        <f t="shared" si="33"/>
        <v>1</v>
      </c>
    </row>
    <row r="1029" spans="1:27" ht="12.75" x14ac:dyDescent="0.2">
      <c r="A1029" s="1">
        <v>44346.874995023143</v>
      </c>
      <c r="B1029" s="2" t="s">
        <v>7446</v>
      </c>
      <c r="C1029" s="4" t="s">
        <v>21740</v>
      </c>
      <c r="D1029" s="2" t="s">
        <v>89</v>
      </c>
      <c r="E1029" s="4" t="b">
        <v>1</v>
      </c>
      <c r="F1029" s="3" t="s">
        <v>7447</v>
      </c>
      <c r="G1029" s="4" t="s">
        <v>8147</v>
      </c>
      <c r="H1029" s="2" t="s">
        <v>7448</v>
      </c>
      <c r="N1029" s="2" t="s">
        <v>76</v>
      </c>
      <c r="P1029" s="2" t="s">
        <v>7449</v>
      </c>
      <c r="R1029" s="4"/>
      <c r="S1029" s="2">
        <v>707</v>
      </c>
      <c r="T1029" s="2" t="s">
        <v>7432</v>
      </c>
      <c r="U1029" s="2" t="s">
        <v>7451</v>
      </c>
      <c r="V1029" s="2" t="s">
        <v>56</v>
      </c>
      <c r="W1029" s="2" t="str">
        <f>VLOOKUP(  G1029, Countries!A:H,8,FALSE)</f>
        <v>94279771-0dd8-44b8-955b-275714b1489b</v>
      </c>
      <c r="X1029" s="2" t="str">
        <f>VLOOKUP(D1029,Entity_types!A:F,6,FALSE)</f>
        <v>bf4d83f9-5064-4958-af6e-e4c21b2e4880</v>
      </c>
      <c r="Z1029" s="4">
        <f t="shared" si="32"/>
        <v>1</v>
      </c>
      <c r="AA1029" s="4">
        <f t="shared" si="33"/>
        <v>1</v>
      </c>
    </row>
    <row r="1030" spans="1:27" ht="12.75" x14ac:dyDescent="0.2">
      <c r="A1030" s="1">
        <v>44346.875031504635</v>
      </c>
      <c r="B1030" s="2" t="s">
        <v>7452</v>
      </c>
      <c r="C1030" s="4" t="s">
        <v>21740</v>
      </c>
      <c r="D1030" s="2" t="s">
        <v>89</v>
      </c>
      <c r="E1030" s="4" t="b">
        <v>1</v>
      </c>
      <c r="F1030" s="3" t="s">
        <v>7453</v>
      </c>
      <c r="G1030" s="4" t="s">
        <v>8147</v>
      </c>
      <c r="H1030" s="2" t="s">
        <v>7454</v>
      </c>
      <c r="N1030" s="2" t="s">
        <v>76</v>
      </c>
      <c r="P1030" s="2" t="s">
        <v>7455</v>
      </c>
      <c r="R1030" s="4"/>
      <c r="S1030" s="2">
        <v>745</v>
      </c>
      <c r="T1030" s="2" t="s">
        <v>7438</v>
      </c>
      <c r="U1030" s="2" t="s">
        <v>7457</v>
      </c>
      <c r="V1030" s="2" t="s">
        <v>56</v>
      </c>
      <c r="W1030" s="2" t="str">
        <f>VLOOKUP(  G1030, Countries!A:H,8,FALSE)</f>
        <v>94279771-0dd8-44b8-955b-275714b1489b</v>
      </c>
      <c r="X1030" s="2" t="str">
        <f>VLOOKUP(D1030,Entity_types!A:F,6,FALSE)</f>
        <v>bf4d83f9-5064-4958-af6e-e4c21b2e4880</v>
      </c>
      <c r="Z1030" s="4">
        <f t="shared" si="32"/>
        <v>1</v>
      </c>
      <c r="AA1030" s="4">
        <f t="shared" si="33"/>
        <v>1</v>
      </c>
    </row>
    <row r="1031" spans="1:27" ht="12.75" x14ac:dyDescent="0.2">
      <c r="A1031" s="1">
        <v>44346.875068113426</v>
      </c>
      <c r="B1031" s="2" t="s">
        <v>7458</v>
      </c>
      <c r="C1031" s="4" t="s">
        <v>21740</v>
      </c>
      <c r="D1031" s="2" t="s">
        <v>89</v>
      </c>
      <c r="E1031" s="4" t="b">
        <v>1</v>
      </c>
      <c r="F1031" s="3" t="s">
        <v>7459</v>
      </c>
      <c r="G1031" s="4" t="s">
        <v>8147</v>
      </c>
      <c r="H1031" s="2" t="s">
        <v>7460</v>
      </c>
      <c r="N1031" s="2" t="s">
        <v>76</v>
      </c>
      <c r="P1031" s="2" t="s">
        <v>7461</v>
      </c>
      <c r="R1031" s="4"/>
      <c r="T1031" s="2" t="s">
        <v>7444</v>
      </c>
      <c r="U1031" s="2" t="s">
        <v>7463</v>
      </c>
      <c r="V1031" s="2" t="s">
        <v>56</v>
      </c>
      <c r="W1031" s="2" t="str">
        <f>VLOOKUP(  G1031, Countries!A:H,8,FALSE)</f>
        <v>94279771-0dd8-44b8-955b-275714b1489b</v>
      </c>
      <c r="X1031" s="2" t="str">
        <f>VLOOKUP(D1031,Entity_types!A:F,6,FALSE)</f>
        <v>bf4d83f9-5064-4958-af6e-e4c21b2e4880</v>
      </c>
      <c r="Z1031" s="4">
        <f t="shared" si="32"/>
        <v>1</v>
      </c>
      <c r="AA1031" s="4">
        <f t="shared" si="33"/>
        <v>1</v>
      </c>
    </row>
    <row r="1032" spans="1:27" ht="12.75" x14ac:dyDescent="0.2">
      <c r="A1032" s="1">
        <v>44346.875102939812</v>
      </c>
      <c r="B1032" s="2" t="s">
        <v>7464</v>
      </c>
      <c r="C1032" s="4" t="s">
        <v>21741</v>
      </c>
      <c r="D1032" s="2" t="s">
        <v>1166</v>
      </c>
      <c r="F1032" s="3" t="s">
        <v>7465</v>
      </c>
      <c r="G1032" s="4" t="s">
        <v>8147</v>
      </c>
      <c r="H1032" s="2" t="s">
        <v>7466</v>
      </c>
      <c r="N1032" s="2" t="s">
        <v>76</v>
      </c>
      <c r="P1032" s="2" t="s">
        <v>7467</v>
      </c>
      <c r="R1032" s="4"/>
      <c r="T1032" s="2" t="s">
        <v>7450</v>
      </c>
      <c r="U1032" s="2" t="s">
        <v>7469</v>
      </c>
      <c r="V1032" s="2" t="s">
        <v>56</v>
      </c>
      <c r="W1032" s="2" t="str">
        <f>VLOOKUP(  G1032, Countries!A:H,8,FALSE)</f>
        <v>94279771-0dd8-44b8-955b-275714b1489b</v>
      </c>
      <c r="X1032" s="2" t="str">
        <f>VLOOKUP(D1032,Entity_types!A:F,6,FALSE)</f>
        <v>ba538574-e93f-4ce8-a780-667b61fc970a</v>
      </c>
      <c r="Z1032" s="4">
        <f t="shared" si="32"/>
        <v>1</v>
      </c>
      <c r="AA1032" s="4">
        <f t="shared" si="33"/>
        <v>1</v>
      </c>
    </row>
    <row r="1033" spans="1:27" ht="12.75" x14ac:dyDescent="0.2">
      <c r="A1033" s="1">
        <v>44346.875142824079</v>
      </c>
      <c r="B1033" s="2" t="s">
        <v>7470</v>
      </c>
      <c r="C1033" s="4" t="s">
        <v>21740</v>
      </c>
      <c r="D1033" s="2" t="s">
        <v>89</v>
      </c>
      <c r="E1033" s="4" t="b">
        <v>1</v>
      </c>
      <c r="F1033" s="3" t="s">
        <v>7471</v>
      </c>
      <c r="G1033" s="4" t="s">
        <v>8147</v>
      </c>
      <c r="N1033" s="2" t="s">
        <v>76</v>
      </c>
      <c r="P1033" s="2" t="s">
        <v>7472</v>
      </c>
      <c r="R1033" s="4"/>
      <c r="T1033" s="2" t="s">
        <v>7456</v>
      </c>
      <c r="U1033" s="2" t="s">
        <v>7474</v>
      </c>
      <c r="V1033" s="2" t="s">
        <v>56</v>
      </c>
      <c r="W1033" s="2" t="str">
        <f>VLOOKUP(  G1033, Countries!A:H,8,FALSE)</f>
        <v>94279771-0dd8-44b8-955b-275714b1489b</v>
      </c>
      <c r="X1033" s="2" t="str">
        <f>VLOOKUP(D1033,Entity_types!A:F,6,FALSE)</f>
        <v>bf4d83f9-5064-4958-af6e-e4c21b2e4880</v>
      </c>
      <c r="Z1033" s="4">
        <f t="shared" si="32"/>
        <v>1</v>
      </c>
      <c r="AA1033" s="4">
        <f t="shared" si="33"/>
        <v>1</v>
      </c>
    </row>
    <row r="1034" spans="1:27" ht="12.75" x14ac:dyDescent="0.2">
      <c r="A1034" s="1">
        <v>44346.875178206014</v>
      </c>
      <c r="B1034" s="2" t="s">
        <v>7475</v>
      </c>
      <c r="C1034" s="4" t="s">
        <v>21741</v>
      </c>
      <c r="D1034" s="2" t="s">
        <v>89</v>
      </c>
      <c r="E1034" s="4" t="b">
        <v>1</v>
      </c>
      <c r="F1034" s="3" t="s">
        <v>7476</v>
      </c>
      <c r="G1034" s="4" t="s">
        <v>8147</v>
      </c>
      <c r="H1034" s="2" t="s">
        <v>7477</v>
      </c>
      <c r="N1034" s="2" t="s">
        <v>76</v>
      </c>
      <c r="P1034" s="2" t="s">
        <v>7478</v>
      </c>
      <c r="R1034" s="4"/>
      <c r="T1034" s="2" t="s">
        <v>7462</v>
      </c>
      <c r="U1034" s="2" t="s">
        <v>7480</v>
      </c>
      <c r="V1034" s="2" t="s">
        <v>56</v>
      </c>
      <c r="W1034" s="2" t="str">
        <f>VLOOKUP(  G1034, Countries!A:H,8,FALSE)</f>
        <v>94279771-0dd8-44b8-955b-275714b1489b</v>
      </c>
      <c r="X1034" s="2" t="str">
        <f>VLOOKUP(D1034,Entity_types!A:F,6,FALSE)</f>
        <v>bf4d83f9-5064-4958-af6e-e4c21b2e4880</v>
      </c>
      <c r="Z1034" s="4">
        <f t="shared" si="32"/>
        <v>1</v>
      </c>
      <c r="AA1034" s="4">
        <f t="shared" si="33"/>
        <v>1</v>
      </c>
    </row>
    <row r="1035" spans="1:27" ht="12.75" x14ac:dyDescent="0.2">
      <c r="A1035" s="1">
        <v>44346.875211631945</v>
      </c>
      <c r="B1035" s="2" t="s">
        <v>7481</v>
      </c>
      <c r="C1035" s="4" t="s">
        <v>21741</v>
      </c>
      <c r="D1035" s="2" t="s">
        <v>1166</v>
      </c>
      <c r="F1035" s="3" t="s">
        <v>7482</v>
      </c>
      <c r="G1035" s="4" t="s">
        <v>8147</v>
      </c>
      <c r="H1035" s="2" t="s">
        <v>7483</v>
      </c>
      <c r="N1035" s="2" t="s">
        <v>76</v>
      </c>
      <c r="P1035" s="2" t="s">
        <v>7484</v>
      </c>
      <c r="R1035" s="4"/>
      <c r="S1035" s="2">
        <v>721</v>
      </c>
      <c r="T1035" s="2" t="s">
        <v>7468</v>
      </c>
      <c r="U1035" s="2" t="s">
        <v>7486</v>
      </c>
      <c r="V1035" s="2" t="s">
        <v>56</v>
      </c>
      <c r="W1035" s="2" t="str">
        <f>VLOOKUP(  G1035, Countries!A:H,8,FALSE)</f>
        <v>94279771-0dd8-44b8-955b-275714b1489b</v>
      </c>
      <c r="X1035" s="2" t="str">
        <f>VLOOKUP(D1035,Entity_types!A:F,6,FALSE)</f>
        <v>ba538574-e93f-4ce8-a780-667b61fc970a</v>
      </c>
      <c r="Z1035" s="4">
        <f t="shared" si="32"/>
        <v>1</v>
      </c>
      <c r="AA1035" s="4">
        <f t="shared" si="33"/>
        <v>1</v>
      </c>
    </row>
    <row r="1036" spans="1:27" ht="12.75" x14ac:dyDescent="0.2">
      <c r="A1036" s="1">
        <v>44346.875244988427</v>
      </c>
      <c r="B1036" s="2" t="s">
        <v>6421</v>
      </c>
      <c r="C1036" s="4" t="s">
        <v>21740</v>
      </c>
      <c r="D1036" s="2" t="s">
        <v>89</v>
      </c>
      <c r="E1036" s="4" t="b">
        <v>1</v>
      </c>
      <c r="F1036" s="3" t="s">
        <v>7487</v>
      </c>
      <c r="G1036" s="4" t="s">
        <v>8147</v>
      </c>
      <c r="H1036" s="2" t="s">
        <v>7488</v>
      </c>
      <c r="N1036" s="2" t="s">
        <v>76</v>
      </c>
      <c r="P1036" s="2" t="s">
        <v>7489</v>
      </c>
      <c r="R1036" s="4"/>
      <c r="T1036" s="2" t="s">
        <v>7473</v>
      </c>
      <c r="U1036" s="2" t="s">
        <v>7491</v>
      </c>
      <c r="V1036" s="2" t="s">
        <v>56</v>
      </c>
      <c r="W1036" s="2" t="str">
        <f>VLOOKUP(  G1036, Countries!A:H,8,FALSE)</f>
        <v>94279771-0dd8-44b8-955b-275714b1489b</v>
      </c>
      <c r="X1036" s="2" t="str">
        <f>VLOOKUP(D1036,Entity_types!A:F,6,FALSE)</f>
        <v>bf4d83f9-5064-4958-af6e-e4c21b2e4880</v>
      </c>
      <c r="Z1036" s="4">
        <f t="shared" si="32"/>
        <v>1</v>
      </c>
      <c r="AA1036" s="4">
        <f t="shared" si="33"/>
        <v>1</v>
      </c>
    </row>
    <row r="1037" spans="1:27" ht="12.75" x14ac:dyDescent="0.2">
      <c r="A1037" s="1">
        <v>44346.875280196764</v>
      </c>
      <c r="B1037" s="2" t="s">
        <v>7492</v>
      </c>
      <c r="C1037" s="4" t="s">
        <v>21740</v>
      </c>
      <c r="D1037" s="2" t="s">
        <v>89</v>
      </c>
      <c r="E1037" s="4" t="b">
        <v>1</v>
      </c>
      <c r="F1037" s="3" t="s">
        <v>7493</v>
      </c>
      <c r="G1037" s="4" t="s">
        <v>8147</v>
      </c>
      <c r="H1037" s="2" t="s">
        <v>7494</v>
      </c>
      <c r="N1037" s="2" t="s">
        <v>76</v>
      </c>
      <c r="P1037" s="2" t="s">
        <v>7495</v>
      </c>
      <c r="R1037" s="4"/>
      <c r="T1037" s="2" t="s">
        <v>7479</v>
      </c>
      <c r="U1037" s="2" t="s">
        <v>7497</v>
      </c>
      <c r="V1037" s="2" t="s">
        <v>56</v>
      </c>
      <c r="W1037" s="2" t="str">
        <f>VLOOKUP(  G1037, Countries!A:H,8,FALSE)</f>
        <v>94279771-0dd8-44b8-955b-275714b1489b</v>
      </c>
      <c r="X1037" s="2" t="str">
        <f>VLOOKUP(D1037,Entity_types!A:F,6,FALSE)</f>
        <v>bf4d83f9-5064-4958-af6e-e4c21b2e4880</v>
      </c>
      <c r="Z1037" s="4">
        <f t="shared" si="32"/>
        <v>1</v>
      </c>
      <c r="AA1037" s="4">
        <f t="shared" si="33"/>
        <v>1</v>
      </c>
    </row>
    <row r="1038" spans="1:27" ht="12.75" x14ac:dyDescent="0.2">
      <c r="A1038" s="1">
        <v>44346.875318958337</v>
      </c>
      <c r="B1038" s="2" t="s">
        <v>7498</v>
      </c>
      <c r="C1038" s="4" t="s">
        <v>21740</v>
      </c>
      <c r="D1038" s="2" t="s">
        <v>525</v>
      </c>
      <c r="F1038" s="3" t="s">
        <v>7499</v>
      </c>
      <c r="G1038" s="4" t="s">
        <v>8147</v>
      </c>
      <c r="H1038" s="2" t="s">
        <v>7500</v>
      </c>
      <c r="N1038" s="2" t="s">
        <v>7501</v>
      </c>
      <c r="P1038" s="2" t="s">
        <v>7502</v>
      </c>
      <c r="R1038" s="4"/>
      <c r="T1038" s="2" t="s">
        <v>7485</v>
      </c>
      <c r="U1038" s="2" t="s">
        <v>7504</v>
      </c>
      <c r="V1038" s="2" t="s">
        <v>56</v>
      </c>
      <c r="W1038" s="2" t="str">
        <f>VLOOKUP(  G1038, Countries!A:H,8,FALSE)</f>
        <v>94279771-0dd8-44b8-955b-275714b1489b</v>
      </c>
      <c r="X1038" s="2" t="str">
        <f>VLOOKUP(D1038,Entity_types!A:F,6,FALSE)</f>
        <v>470412f4-e2c0-4f9d-91f1-1c0630a02364</v>
      </c>
      <c r="Z1038" s="4">
        <f t="shared" si="32"/>
        <v>1</v>
      </c>
      <c r="AA1038" s="4">
        <f t="shared" si="33"/>
        <v>1</v>
      </c>
    </row>
    <row r="1039" spans="1:27" ht="12.75" x14ac:dyDescent="0.2">
      <c r="A1039" s="1">
        <v>44346.875358252313</v>
      </c>
      <c r="B1039" s="2" t="s">
        <v>7505</v>
      </c>
      <c r="C1039" s="4" t="s">
        <v>21740</v>
      </c>
      <c r="D1039" s="2" t="s">
        <v>525</v>
      </c>
      <c r="F1039" s="3" t="s">
        <v>7506</v>
      </c>
      <c r="G1039" s="4" t="s">
        <v>8147</v>
      </c>
      <c r="H1039" s="2" t="s">
        <v>7507</v>
      </c>
      <c r="N1039" s="2" t="s">
        <v>76</v>
      </c>
      <c r="P1039" s="2" t="s">
        <v>7508</v>
      </c>
      <c r="R1039" s="4"/>
      <c r="T1039" s="2" t="s">
        <v>7490</v>
      </c>
      <c r="U1039" s="2" t="s">
        <v>7510</v>
      </c>
      <c r="V1039" s="2" t="s">
        <v>56</v>
      </c>
      <c r="W1039" s="2" t="str">
        <f>VLOOKUP(  G1039, Countries!A:H,8,FALSE)</f>
        <v>94279771-0dd8-44b8-955b-275714b1489b</v>
      </c>
      <c r="X1039" s="2" t="str">
        <f>VLOOKUP(D1039,Entity_types!A:F,6,FALSE)</f>
        <v>470412f4-e2c0-4f9d-91f1-1c0630a02364</v>
      </c>
      <c r="Z1039" s="4">
        <f t="shared" si="32"/>
        <v>1</v>
      </c>
      <c r="AA1039" s="4">
        <f t="shared" si="33"/>
        <v>1</v>
      </c>
    </row>
    <row r="1040" spans="1:27" ht="12.75" x14ac:dyDescent="0.2">
      <c r="A1040" s="1">
        <v>44346.875396157411</v>
      </c>
      <c r="B1040" s="2" t="s">
        <v>7511</v>
      </c>
      <c r="C1040" s="4" t="s">
        <v>21740</v>
      </c>
      <c r="D1040" s="2" t="s">
        <v>89</v>
      </c>
      <c r="E1040" s="4" t="b">
        <v>1</v>
      </c>
      <c r="F1040" s="3" t="s">
        <v>7512</v>
      </c>
      <c r="G1040" s="4" t="s">
        <v>8147</v>
      </c>
      <c r="H1040" s="2" t="s">
        <v>7513</v>
      </c>
      <c r="N1040" s="2" t="s">
        <v>7514</v>
      </c>
      <c r="P1040" s="2" t="s">
        <v>7515</v>
      </c>
      <c r="R1040" s="4"/>
      <c r="S1040" s="2">
        <v>2127</v>
      </c>
      <c r="T1040" s="2" t="s">
        <v>7496</v>
      </c>
      <c r="U1040" s="2" t="s">
        <v>7517</v>
      </c>
      <c r="V1040" s="2" t="s">
        <v>56</v>
      </c>
      <c r="W1040" s="2" t="str">
        <f>VLOOKUP(  G1040, Countries!A:H,8,FALSE)</f>
        <v>94279771-0dd8-44b8-955b-275714b1489b</v>
      </c>
      <c r="X1040" s="2" t="str">
        <f>VLOOKUP(D1040,Entity_types!A:F,6,FALSE)</f>
        <v>bf4d83f9-5064-4958-af6e-e4c21b2e4880</v>
      </c>
      <c r="Z1040" s="4">
        <f t="shared" si="32"/>
        <v>1</v>
      </c>
      <c r="AA1040" s="4">
        <f t="shared" si="33"/>
        <v>1</v>
      </c>
    </row>
    <row r="1041" spans="1:27" ht="12.75" x14ac:dyDescent="0.2">
      <c r="A1041" s="1">
        <v>44346.875440266202</v>
      </c>
      <c r="B1041" s="2" t="s">
        <v>7518</v>
      </c>
      <c r="C1041" s="4" t="s">
        <v>21740</v>
      </c>
      <c r="D1041" s="2" t="s">
        <v>89</v>
      </c>
      <c r="E1041" s="4" t="b">
        <v>1</v>
      </c>
      <c r="F1041" s="3" t="s">
        <v>7519</v>
      </c>
      <c r="G1041" s="4" t="s">
        <v>8147</v>
      </c>
      <c r="H1041" s="2" t="s">
        <v>7520</v>
      </c>
      <c r="N1041" s="2" t="s">
        <v>76</v>
      </c>
      <c r="P1041" s="2" t="s">
        <v>7521</v>
      </c>
      <c r="R1041" s="4"/>
      <c r="T1041" s="2" t="s">
        <v>7503</v>
      </c>
      <c r="U1041" s="2" t="s">
        <v>7523</v>
      </c>
      <c r="V1041" s="2" t="s">
        <v>56</v>
      </c>
      <c r="W1041" s="2" t="str">
        <f>VLOOKUP(  G1041, Countries!A:H,8,FALSE)</f>
        <v>94279771-0dd8-44b8-955b-275714b1489b</v>
      </c>
      <c r="X1041" s="2" t="str">
        <f>VLOOKUP(D1041,Entity_types!A:F,6,FALSE)</f>
        <v>bf4d83f9-5064-4958-af6e-e4c21b2e4880</v>
      </c>
      <c r="Z1041" s="4">
        <f t="shared" si="32"/>
        <v>1</v>
      </c>
      <c r="AA1041" s="4">
        <f t="shared" si="33"/>
        <v>1</v>
      </c>
    </row>
    <row r="1042" spans="1:27" ht="12.75" x14ac:dyDescent="0.2">
      <c r="A1042" s="1">
        <v>44346.875480717594</v>
      </c>
      <c r="B1042" s="2" t="s">
        <v>7524</v>
      </c>
      <c r="C1042" s="4" t="s">
        <v>21740</v>
      </c>
      <c r="D1042" s="2" t="s">
        <v>89</v>
      </c>
      <c r="E1042" s="4" t="b">
        <v>1</v>
      </c>
      <c r="F1042" s="3" t="s">
        <v>7525</v>
      </c>
      <c r="G1042" s="4" t="s">
        <v>8147</v>
      </c>
      <c r="H1042" s="2" t="s">
        <v>7526</v>
      </c>
      <c r="N1042" s="2" t="s">
        <v>76</v>
      </c>
      <c r="P1042" s="2" t="s">
        <v>7527</v>
      </c>
      <c r="R1042" s="4"/>
      <c r="T1042" s="2" t="s">
        <v>7509</v>
      </c>
      <c r="U1042" s="2" t="s">
        <v>7529</v>
      </c>
      <c r="V1042" s="2" t="s">
        <v>56</v>
      </c>
      <c r="W1042" s="2" t="str">
        <f>VLOOKUP(  G1042, Countries!A:H,8,FALSE)</f>
        <v>94279771-0dd8-44b8-955b-275714b1489b</v>
      </c>
      <c r="X1042" s="2" t="str">
        <f>VLOOKUP(D1042,Entity_types!A:F,6,FALSE)</f>
        <v>bf4d83f9-5064-4958-af6e-e4c21b2e4880</v>
      </c>
      <c r="Z1042" s="4">
        <f t="shared" si="32"/>
        <v>1</v>
      </c>
      <c r="AA1042" s="4">
        <f t="shared" si="33"/>
        <v>1</v>
      </c>
    </row>
    <row r="1043" spans="1:27" ht="12.75" x14ac:dyDescent="0.2">
      <c r="A1043" s="1">
        <v>44346.875521018519</v>
      </c>
      <c r="B1043" s="2" t="s">
        <v>7530</v>
      </c>
      <c r="C1043" s="4" t="s">
        <v>21740</v>
      </c>
      <c r="D1043" s="2" t="s">
        <v>89</v>
      </c>
      <c r="E1043" s="4" t="b">
        <v>1</v>
      </c>
      <c r="F1043" s="3" t="s">
        <v>7531</v>
      </c>
      <c r="G1043" s="4" t="s">
        <v>8147</v>
      </c>
      <c r="H1043" s="2" t="s">
        <v>7532</v>
      </c>
      <c r="N1043" s="2" t="s">
        <v>76</v>
      </c>
      <c r="P1043" s="2" t="s">
        <v>7533</v>
      </c>
      <c r="R1043" s="4"/>
      <c r="T1043" s="2" t="s">
        <v>7516</v>
      </c>
      <c r="U1043" s="2" t="s">
        <v>7535</v>
      </c>
      <c r="V1043" s="2" t="s">
        <v>56</v>
      </c>
      <c r="W1043" s="2" t="str">
        <f>VLOOKUP(  G1043, Countries!A:H,8,FALSE)</f>
        <v>94279771-0dd8-44b8-955b-275714b1489b</v>
      </c>
      <c r="X1043" s="2" t="str">
        <f>VLOOKUP(D1043,Entity_types!A:F,6,FALSE)</f>
        <v>bf4d83f9-5064-4958-af6e-e4c21b2e4880</v>
      </c>
      <c r="Z1043" s="4">
        <f t="shared" si="32"/>
        <v>1</v>
      </c>
      <c r="AA1043" s="4">
        <f t="shared" si="33"/>
        <v>1</v>
      </c>
    </row>
    <row r="1044" spans="1:27" ht="12.75" x14ac:dyDescent="0.2">
      <c r="A1044" s="1">
        <v>44346.87555592593</v>
      </c>
      <c r="B1044" s="2" t="s">
        <v>7536</v>
      </c>
      <c r="C1044" s="4" t="s">
        <v>21740</v>
      </c>
      <c r="D1044" s="2" t="s">
        <v>525</v>
      </c>
      <c r="F1044" s="3" t="s">
        <v>7537</v>
      </c>
      <c r="G1044" s="4" t="s">
        <v>8147</v>
      </c>
      <c r="H1044" s="2" t="s">
        <v>7538</v>
      </c>
      <c r="N1044" s="2" t="s">
        <v>76</v>
      </c>
      <c r="P1044" s="2" t="s">
        <v>7539</v>
      </c>
      <c r="R1044" s="4"/>
      <c r="T1044" s="2" t="s">
        <v>7522</v>
      </c>
      <c r="U1044" s="2" t="s">
        <v>7541</v>
      </c>
      <c r="V1044" s="2" t="s">
        <v>56</v>
      </c>
      <c r="W1044" s="2" t="str">
        <f>VLOOKUP(  G1044, Countries!A:H,8,FALSE)</f>
        <v>94279771-0dd8-44b8-955b-275714b1489b</v>
      </c>
      <c r="X1044" s="2" t="str">
        <f>VLOOKUP(D1044,Entity_types!A:F,6,FALSE)</f>
        <v>470412f4-e2c0-4f9d-91f1-1c0630a02364</v>
      </c>
      <c r="Z1044" s="4">
        <f t="shared" si="32"/>
        <v>1</v>
      </c>
      <c r="AA1044" s="4">
        <f t="shared" si="33"/>
        <v>1</v>
      </c>
    </row>
    <row r="1045" spans="1:27" ht="12.75" x14ac:dyDescent="0.2">
      <c r="A1045" s="1">
        <v>44346.87558605324</v>
      </c>
      <c r="B1045" s="2" t="s">
        <v>7542</v>
      </c>
      <c r="C1045" s="4" t="s">
        <v>21740</v>
      </c>
      <c r="D1045" s="2" t="s">
        <v>89</v>
      </c>
      <c r="E1045" s="4" t="b">
        <v>1</v>
      </c>
      <c r="F1045" s="3" t="s">
        <v>7543</v>
      </c>
      <c r="G1045" s="4" t="s">
        <v>8147</v>
      </c>
      <c r="H1045" s="2" t="s">
        <v>7544</v>
      </c>
      <c r="N1045" s="2" t="s">
        <v>76</v>
      </c>
      <c r="P1045" s="2" t="s">
        <v>7545</v>
      </c>
      <c r="R1045" s="4"/>
      <c r="T1045" s="2" t="s">
        <v>7528</v>
      </c>
      <c r="U1045" s="2" t="s">
        <v>7547</v>
      </c>
      <c r="V1045" s="2" t="s">
        <v>56</v>
      </c>
      <c r="W1045" s="2" t="str">
        <f>VLOOKUP(  G1045, Countries!A:H,8,FALSE)</f>
        <v>94279771-0dd8-44b8-955b-275714b1489b</v>
      </c>
      <c r="X1045" s="2" t="str">
        <f>VLOOKUP(D1045,Entity_types!A:F,6,FALSE)</f>
        <v>bf4d83f9-5064-4958-af6e-e4c21b2e4880</v>
      </c>
      <c r="Z1045" s="4">
        <f t="shared" si="32"/>
        <v>1</v>
      </c>
      <c r="AA1045" s="4">
        <f t="shared" si="33"/>
        <v>1</v>
      </c>
    </row>
    <row r="1046" spans="1:27" ht="12.75" x14ac:dyDescent="0.2">
      <c r="A1046" s="1">
        <v>44346.875618587961</v>
      </c>
      <c r="B1046" s="2" t="s">
        <v>7548</v>
      </c>
      <c r="C1046" s="4" t="s">
        <v>21740</v>
      </c>
      <c r="D1046" s="2" t="s">
        <v>89</v>
      </c>
      <c r="E1046" s="4" t="b">
        <v>1</v>
      </c>
      <c r="F1046" s="3" t="s">
        <v>7549</v>
      </c>
      <c r="G1046" s="4" t="s">
        <v>8147</v>
      </c>
      <c r="H1046" s="2" t="s">
        <v>7550</v>
      </c>
      <c r="N1046" s="2" t="s">
        <v>76</v>
      </c>
      <c r="P1046" s="2" t="s">
        <v>7551</v>
      </c>
      <c r="R1046" s="4"/>
      <c r="S1046" s="2">
        <v>763</v>
      </c>
      <c r="T1046" s="2" t="s">
        <v>7534</v>
      </c>
      <c r="U1046" s="2" t="s">
        <v>7553</v>
      </c>
      <c r="V1046" s="2" t="s">
        <v>56</v>
      </c>
      <c r="W1046" s="2" t="str">
        <f>VLOOKUP(  G1046, Countries!A:H,8,FALSE)</f>
        <v>94279771-0dd8-44b8-955b-275714b1489b</v>
      </c>
      <c r="X1046" s="2" t="str">
        <f>VLOOKUP(D1046,Entity_types!A:F,6,FALSE)</f>
        <v>bf4d83f9-5064-4958-af6e-e4c21b2e4880</v>
      </c>
      <c r="Z1046" s="4">
        <f t="shared" si="32"/>
        <v>1</v>
      </c>
      <c r="AA1046" s="4">
        <f t="shared" si="33"/>
        <v>1</v>
      </c>
    </row>
    <row r="1047" spans="1:27" ht="12.75" x14ac:dyDescent="0.2">
      <c r="A1047" s="1">
        <v>44346.875653912037</v>
      </c>
      <c r="B1047" s="2" t="s">
        <v>7554</v>
      </c>
      <c r="C1047" s="4" t="s">
        <v>21740</v>
      </c>
      <c r="D1047" s="2" t="s">
        <v>525</v>
      </c>
      <c r="F1047" s="3" t="s">
        <v>7555</v>
      </c>
      <c r="G1047" s="4" t="s">
        <v>8147</v>
      </c>
      <c r="H1047" s="2" t="s">
        <v>7556</v>
      </c>
      <c r="N1047" s="2" t="s">
        <v>76</v>
      </c>
      <c r="P1047" s="2" t="s">
        <v>7557</v>
      </c>
      <c r="R1047" s="4"/>
      <c r="T1047" s="2" t="s">
        <v>7540</v>
      </c>
      <c r="U1047" s="2" t="s">
        <v>7559</v>
      </c>
      <c r="V1047" s="2" t="s">
        <v>56</v>
      </c>
      <c r="W1047" s="2" t="str">
        <f>VLOOKUP(  G1047, Countries!A:H,8,FALSE)</f>
        <v>94279771-0dd8-44b8-955b-275714b1489b</v>
      </c>
      <c r="X1047" s="2" t="str">
        <f>VLOOKUP(D1047,Entity_types!A:F,6,FALSE)</f>
        <v>470412f4-e2c0-4f9d-91f1-1c0630a02364</v>
      </c>
      <c r="Z1047" s="4">
        <f t="shared" si="32"/>
        <v>1</v>
      </c>
      <c r="AA1047" s="4">
        <f t="shared" si="33"/>
        <v>1</v>
      </c>
    </row>
    <row r="1048" spans="1:27" ht="12.75" x14ac:dyDescent="0.2">
      <c r="A1048" s="1">
        <v>44346.875690810186</v>
      </c>
      <c r="B1048" s="2" t="s">
        <v>7560</v>
      </c>
      <c r="C1048" s="4" t="s">
        <v>21740</v>
      </c>
      <c r="D1048" s="2" t="s">
        <v>89</v>
      </c>
      <c r="E1048" s="4" t="b">
        <v>1</v>
      </c>
      <c r="F1048" s="3" t="s">
        <v>7561</v>
      </c>
      <c r="G1048" s="4" t="s">
        <v>8147</v>
      </c>
      <c r="H1048" s="2" t="s">
        <v>7562</v>
      </c>
      <c r="N1048" s="2" t="s">
        <v>76</v>
      </c>
      <c r="P1048" s="2" t="s">
        <v>7563</v>
      </c>
      <c r="R1048" s="4"/>
      <c r="T1048" s="2" t="s">
        <v>7546</v>
      </c>
      <c r="U1048" s="2" t="s">
        <v>7565</v>
      </c>
      <c r="V1048" s="2" t="s">
        <v>56</v>
      </c>
      <c r="W1048" s="2" t="str">
        <f>VLOOKUP(  G1048, Countries!A:H,8,FALSE)</f>
        <v>94279771-0dd8-44b8-955b-275714b1489b</v>
      </c>
      <c r="X1048" s="2" t="str">
        <f>VLOOKUP(D1048,Entity_types!A:F,6,FALSE)</f>
        <v>bf4d83f9-5064-4958-af6e-e4c21b2e4880</v>
      </c>
      <c r="Z1048" s="4">
        <f t="shared" si="32"/>
        <v>1</v>
      </c>
      <c r="AA1048" s="4">
        <f t="shared" si="33"/>
        <v>1</v>
      </c>
    </row>
    <row r="1049" spans="1:27" ht="12.75" x14ac:dyDescent="0.2">
      <c r="A1049" s="1">
        <v>44346.875724537036</v>
      </c>
      <c r="B1049" s="2" t="s">
        <v>7566</v>
      </c>
      <c r="C1049" s="4" t="s">
        <v>21740</v>
      </c>
      <c r="D1049" s="2" t="s">
        <v>1166</v>
      </c>
      <c r="F1049" s="3" t="s">
        <v>7567</v>
      </c>
      <c r="G1049" s="4" t="s">
        <v>8147</v>
      </c>
      <c r="H1049" s="2" t="s">
        <v>7568</v>
      </c>
      <c r="N1049" s="2" t="s">
        <v>7569</v>
      </c>
      <c r="P1049" s="2" t="s">
        <v>7570</v>
      </c>
      <c r="R1049" s="4"/>
      <c r="T1049" s="2" t="s">
        <v>7552</v>
      </c>
      <c r="U1049" s="2" t="s">
        <v>7572</v>
      </c>
      <c r="V1049" s="2" t="s">
        <v>56</v>
      </c>
      <c r="W1049" s="2" t="str">
        <f>VLOOKUP(  G1049, Countries!A:H,8,FALSE)</f>
        <v>94279771-0dd8-44b8-955b-275714b1489b</v>
      </c>
      <c r="X1049" s="2" t="str">
        <f>VLOOKUP(D1049,Entity_types!A:F,6,FALSE)</f>
        <v>ba538574-e93f-4ce8-a780-667b61fc970a</v>
      </c>
      <c r="Z1049" s="4">
        <f t="shared" si="32"/>
        <v>1</v>
      </c>
      <c r="AA1049" s="4">
        <f t="shared" si="33"/>
        <v>1</v>
      </c>
    </row>
    <row r="1050" spans="1:27" ht="12.75" x14ac:dyDescent="0.2">
      <c r="A1050" s="1">
        <v>44346.875762465279</v>
      </c>
      <c r="B1050" s="2" t="s">
        <v>7573</v>
      </c>
      <c r="C1050" s="4" t="s">
        <v>21740</v>
      </c>
      <c r="D1050" s="2" t="s">
        <v>1166</v>
      </c>
      <c r="F1050" s="3" t="s">
        <v>76</v>
      </c>
      <c r="G1050" s="4" t="s">
        <v>8147</v>
      </c>
      <c r="H1050" s="2" t="s">
        <v>7574</v>
      </c>
      <c r="N1050" s="2" t="s">
        <v>76</v>
      </c>
      <c r="P1050" s="2" t="s">
        <v>7575</v>
      </c>
      <c r="R1050" s="4"/>
      <c r="T1050" s="2" t="s">
        <v>7558</v>
      </c>
      <c r="U1050" s="2" t="s">
        <v>7577</v>
      </c>
      <c r="V1050" s="2" t="s">
        <v>56</v>
      </c>
      <c r="W1050" s="2" t="str">
        <f>VLOOKUP(  G1050, Countries!A:H,8,FALSE)</f>
        <v>94279771-0dd8-44b8-955b-275714b1489b</v>
      </c>
      <c r="X1050" s="2" t="str">
        <f>VLOOKUP(D1050,Entity_types!A:F,6,FALSE)</f>
        <v>ba538574-e93f-4ce8-a780-667b61fc970a</v>
      </c>
      <c r="Z1050" s="4">
        <f t="shared" si="32"/>
        <v>1045491</v>
      </c>
      <c r="AA1050" s="4">
        <f t="shared" si="33"/>
        <v>1</v>
      </c>
    </row>
    <row r="1051" spans="1:27" ht="12.75" x14ac:dyDescent="0.2">
      <c r="A1051" s="1">
        <v>44346.875801967588</v>
      </c>
      <c r="B1051" s="2" t="s">
        <v>7578</v>
      </c>
      <c r="D1051" s="2" t="s">
        <v>48</v>
      </c>
      <c r="F1051" s="3" t="s">
        <v>7579</v>
      </c>
      <c r="G1051" s="4" t="s">
        <v>8147</v>
      </c>
      <c r="H1051" s="2" t="s">
        <v>7580</v>
      </c>
      <c r="K1051" s="2" t="s">
        <v>2969</v>
      </c>
      <c r="L1051" s="2">
        <v>1002002007</v>
      </c>
      <c r="N1051" s="2" t="s">
        <v>76</v>
      </c>
      <c r="P1051" s="2" t="s">
        <v>7581</v>
      </c>
      <c r="R1051" s="4"/>
      <c r="S1051" s="2">
        <v>252</v>
      </c>
      <c r="T1051" s="2" t="s">
        <v>7564</v>
      </c>
      <c r="U1051" s="2" t="s">
        <v>7583</v>
      </c>
      <c r="V1051" s="2" t="s">
        <v>56</v>
      </c>
      <c r="W1051" s="2" t="str">
        <f>VLOOKUP(  G1051, Countries!A:H,8,FALSE)</f>
        <v>94279771-0dd8-44b8-955b-275714b1489b</v>
      </c>
      <c r="X1051" s="2" t="str">
        <f>VLOOKUP(D1051,Entity_types!A:F,6,FALSE)</f>
        <v>0d51a686-652b-478f-9502-50b11abafa54</v>
      </c>
      <c r="Z1051" s="4">
        <f t="shared" si="32"/>
        <v>1</v>
      </c>
      <c r="AA1051" s="4">
        <f t="shared" si="33"/>
        <v>1</v>
      </c>
    </row>
    <row r="1052" spans="1:27" ht="12.75" x14ac:dyDescent="0.2">
      <c r="A1052" s="1">
        <v>44346.878668310186</v>
      </c>
      <c r="B1052" s="2" t="s">
        <v>7584</v>
      </c>
      <c r="D1052" s="2" t="s">
        <v>96</v>
      </c>
      <c r="F1052" s="3" t="s">
        <v>7585</v>
      </c>
      <c r="G1052" s="4" t="s">
        <v>8147</v>
      </c>
      <c r="H1052" s="2" t="s">
        <v>7586</v>
      </c>
      <c r="K1052" s="2" t="s">
        <v>7587</v>
      </c>
      <c r="L1052" s="2">
        <v>1030020342</v>
      </c>
      <c r="N1052" s="2" t="s">
        <v>76</v>
      </c>
      <c r="P1052" s="2" t="s">
        <v>7588</v>
      </c>
      <c r="R1052" s="4"/>
      <c r="S1052" s="2">
        <v>262</v>
      </c>
      <c r="T1052" s="2" t="s">
        <v>7571</v>
      </c>
      <c r="U1052" s="2" t="s">
        <v>7590</v>
      </c>
      <c r="V1052" s="2" t="s">
        <v>56</v>
      </c>
      <c r="W1052" s="2" t="str">
        <f>VLOOKUP(  G1052, Countries!A:H,8,FALSE)</f>
        <v>94279771-0dd8-44b8-955b-275714b1489b</v>
      </c>
      <c r="X1052" s="2" t="str">
        <f>VLOOKUP(D1052,Entity_types!A:F,6,FALSE)</f>
        <v>ec8c01a4-0fe9-424e-b08d-3bc252e7ac53</v>
      </c>
      <c r="Z1052" s="4">
        <f t="shared" si="32"/>
        <v>1</v>
      </c>
      <c r="AA1052" s="4">
        <f t="shared" si="33"/>
        <v>1</v>
      </c>
    </row>
    <row r="1053" spans="1:27" ht="12.75" x14ac:dyDescent="0.2">
      <c r="A1053" s="1">
        <v>44346.87869805556</v>
      </c>
      <c r="B1053" s="2" t="s">
        <v>7591</v>
      </c>
      <c r="D1053" s="2" t="s">
        <v>48</v>
      </c>
      <c r="F1053" s="3" t="s">
        <v>7592</v>
      </c>
      <c r="G1053" s="4" t="s">
        <v>8147</v>
      </c>
      <c r="H1053" s="2" t="s">
        <v>7593</v>
      </c>
      <c r="K1053" s="2" t="s">
        <v>7594</v>
      </c>
      <c r="L1053" s="2">
        <v>36001002745</v>
      </c>
      <c r="N1053" s="2" t="s">
        <v>76</v>
      </c>
      <c r="P1053" s="2" t="s">
        <v>7595</v>
      </c>
      <c r="R1053" s="4"/>
      <c r="S1053" s="2">
        <v>291</v>
      </c>
      <c r="T1053" s="2" t="s">
        <v>7576</v>
      </c>
      <c r="U1053" s="2" t="s">
        <v>7597</v>
      </c>
      <c r="V1053" s="2" t="s">
        <v>56</v>
      </c>
      <c r="W1053" s="2" t="str">
        <f>VLOOKUP(  G1053, Countries!A:H,8,FALSE)</f>
        <v>94279771-0dd8-44b8-955b-275714b1489b</v>
      </c>
      <c r="X1053" s="2" t="str">
        <f>VLOOKUP(D1053,Entity_types!A:F,6,FALSE)</f>
        <v>0d51a686-652b-478f-9502-50b11abafa54</v>
      </c>
      <c r="Z1053" s="4">
        <f t="shared" si="32"/>
        <v>1</v>
      </c>
      <c r="AA1053" s="4">
        <f t="shared" si="33"/>
        <v>1</v>
      </c>
    </row>
    <row r="1054" spans="1:27" ht="12.75" x14ac:dyDescent="0.2">
      <c r="A1054" s="1">
        <v>44346.878729409727</v>
      </c>
      <c r="B1054" s="2" t="s">
        <v>7598</v>
      </c>
      <c r="D1054" s="2" t="s">
        <v>48</v>
      </c>
      <c r="F1054" s="3" t="s">
        <v>7599</v>
      </c>
      <c r="G1054" s="4" t="s">
        <v>8147</v>
      </c>
      <c r="H1054" s="2" t="s">
        <v>7600</v>
      </c>
      <c r="K1054" s="2" t="s">
        <v>7601</v>
      </c>
      <c r="L1054" s="2">
        <v>13001013408</v>
      </c>
      <c r="N1054" s="2" t="s">
        <v>76</v>
      </c>
      <c r="P1054" s="2" t="s">
        <v>7602</v>
      </c>
      <c r="R1054" s="4"/>
      <c r="S1054" s="2">
        <v>2152</v>
      </c>
      <c r="T1054" s="2" t="s">
        <v>7582</v>
      </c>
      <c r="U1054" s="2" t="s">
        <v>7604</v>
      </c>
      <c r="V1054" s="2" t="s">
        <v>56</v>
      </c>
      <c r="W1054" s="2" t="str">
        <f>VLOOKUP(  G1054, Countries!A:H,8,FALSE)</f>
        <v>94279771-0dd8-44b8-955b-275714b1489b</v>
      </c>
      <c r="X1054" s="2" t="str">
        <f>VLOOKUP(D1054,Entity_types!A:F,6,FALSE)</f>
        <v>0d51a686-652b-478f-9502-50b11abafa54</v>
      </c>
      <c r="Z1054" s="4">
        <f t="shared" si="32"/>
        <v>1</v>
      </c>
      <c r="AA1054" s="4">
        <f t="shared" si="33"/>
        <v>1</v>
      </c>
    </row>
    <row r="1055" spans="1:27" ht="12.75" x14ac:dyDescent="0.2">
      <c r="A1055" s="1">
        <v>44346.878759675921</v>
      </c>
      <c r="B1055" s="2" t="s">
        <v>7605</v>
      </c>
      <c r="D1055" s="2" t="s">
        <v>96</v>
      </c>
      <c r="F1055" s="3" t="s">
        <v>7606</v>
      </c>
      <c r="G1055" s="4" t="s">
        <v>8147</v>
      </c>
      <c r="H1055" s="2" t="s">
        <v>7607</v>
      </c>
      <c r="K1055" s="2" t="s">
        <v>7587</v>
      </c>
      <c r="L1055" s="2">
        <v>1030020342</v>
      </c>
      <c r="N1055" s="2" t="s">
        <v>76</v>
      </c>
      <c r="P1055" s="2" t="s">
        <v>7608</v>
      </c>
      <c r="R1055" s="4"/>
      <c r="T1055" s="2" t="s">
        <v>7589</v>
      </c>
      <c r="U1055" s="2" t="s">
        <v>7610</v>
      </c>
      <c r="V1055" s="2" t="s">
        <v>56</v>
      </c>
      <c r="W1055" s="2" t="str">
        <f>VLOOKUP(  G1055, Countries!A:H,8,FALSE)</f>
        <v>94279771-0dd8-44b8-955b-275714b1489b</v>
      </c>
      <c r="X1055" s="2" t="str">
        <f>VLOOKUP(D1055,Entity_types!A:F,6,FALSE)</f>
        <v>ec8c01a4-0fe9-424e-b08d-3bc252e7ac53</v>
      </c>
      <c r="Z1055" s="4">
        <f t="shared" si="32"/>
        <v>1</v>
      </c>
      <c r="AA1055" s="4">
        <f t="shared" si="33"/>
        <v>1</v>
      </c>
    </row>
    <row r="1056" spans="1:27" ht="12.75" x14ac:dyDescent="0.2">
      <c r="A1056" s="1">
        <v>44346.878794027776</v>
      </c>
      <c r="B1056" s="2" t="s">
        <v>7611</v>
      </c>
      <c r="C1056" s="4" t="s">
        <v>21741</v>
      </c>
      <c r="D1056" s="2" t="s">
        <v>89</v>
      </c>
      <c r="E1056" s="4" t="b">
        <v>1</v>
      </c>
      <c r="F1056" s="3" t="s">
        <v>7612</v>
      </c>
      <c r="G1056" s="4" t="s">
        <v>8147</v>
      </c>
      <c r="H1056" s="2" t="s">
        <v>3979</v>
      </c>
      <c r="N1056" s="2" t="s">
        <v>76</v>
      </c>
      <c r="P1056" s="2" t="s">
        <v>7613</v>
      </c>
      <c r="R1056" s="4"/>
      <c r="T1056" s="2" t="s">
        <v>7596</v>
      </c>
      <c r="U1056" s="2" t="s">
        <v>7615</v>
      </c>
      <c r="V1056" s="2" t="s">
        <v>56</v>
      </c>
      <c r="W1056" s="2" t="str">
        <f>VLOOKUP(  G1056, Countries!A:H,8,FALSE)</f>
        <v>94279771-0dd8-44b8-955b-275714b1489b</v>
      </c>
      <c r="X1056" s="2" t="str">
        <f>VLOOKUP(D1056,Entity_types!A:F,6,FALSE)</f>
        <v>bf4d83f9-5064-4958-af6e-e4c21b2e4880</v>
      </c>
      <c r="Z1056" s="4">
        <f t="shared" si="32"/>
        <v>1</v>
      </c>
      <c r="AA1056" s="4">
        <f t="shared" si="33"/>
        <v>1</v>
      </c>
    </row>
    <row r="1057" spans="1:27" ht="12.75" x14ac:dyDescent="0.2">
      <c r="A1057" s="1">
        <v>44346.878824363426</v>
      </c>
      <c r="B1057" s="2" t="s">
        <v>7616</v>
      </c>
      <c r="C1057" s="4" t="s">
        <v>21740</v>
      </c>
      <c r="D1057" s="2" t="s">
        <v>89</v>
      </c>
      <c r="E1057" s="4" t="b">
        <v>1</v>
      </c>
      <c r="F1057" s="3" t="s">
        <v>7617</v>
      </c>
      <c r="G1057" s="4" t="s">
        <v>8147</v>
      </c>
      <c r="H1057" s="2" t="s">
        <v>7618</v>
      </c>
      <c r="N1057" s="2" t="s">
        <v>76</v>
      </c>
      <c r="P1057" s="2" t="s">
        <v>7619</v>
      </c>
      <c r="R1057" s="4"/>
      <c r="T1057" s="2" t="s">
        <v>7603</v>
      </c>
      <c r="U1057" s="2" t="s">
        <v>7621</v>
      </c>
      <c r="V1057" s="2" t="s">
        <v>56</v>
      </c>
      <c r="W1057" s="2" t="str">
        <f>VLOOKUP(  G1057, Countries!A:H,8,FALSE)</f>
        <v>94279771-0dd8-44b8-955b-275714b1489b</v>
      </c>
      <c r="X1057" s="2" t="str">
        <f>VLOOKUP(D1057,Entity_types!A:F,6,FALSE)</f>
        <v>bf4d83f9-5064-4958-af6e-e4c21b2e4880</v>
      </c>
      <c r="Z1057" s="4">
        <f t="shared" si="32"/>
        <v>1</v>
      </c>
      <c r="AA1057" s="4">
        <f t="shared" si="33"/>
        <v>1</v>
      </c>
    </row>
    <row r="1058" spans="1:27" ht="12.75" x14ac:dyDescent="0.2">
      <c r="A1058" s="1">
        <v>44346.878854224538</v>
      </c>
      <c r="B1058" s="2" t="s">
        <v>7622</v>
      </c>
      <c r="C1058" s="4" t="s">
        <v>21740</v>
      </c>
      <c r="D1058" s="2" t="s">
        <v>89</v>
      </c>
      <c r="E1058" s="4" t="b">
        <v>1</v>
      </c>
      <c r="F1058" s="3" t="s">
        <v>7623</v>
      </c>
      <c r="G1058" s="4" t="s">
        <v>8147</v>
      </c>
      <c r="H1058" s="2" t="s">
        <v>3979</v>
      </c>
      <c r="N1058" s="2" t="s">
        <v>76</v>
      </c>
      <c r="P1058" s="2" t="s">
        <v>7624</v>
      </c>
      <c r="R1058" s="4"/>
      <c r="T1058" s="2" t="s">
        <v>7609</v>
      </c>
      <c r="U1058" s="2" t="s">
        <v>7626</v>
      </c>
      <c r="V1058" s="2" t="s">
        <v>56</v>
      </c>
      <c r="W1058" s="2" t="str">
        <f>VLOOKUP(  G1058, Countries!A:H,8,FALSE)</f>
        <v>94279771-0dd8-44b8-955b-275714b1489b</v>
      </c>
      <c r="X1058" s="2" t="str">
        <f>VLOOKUP(D1058,Entity_types!A:F,6,FALSE)</f>
        <v>bf4d83f9-5064-4958-af6e-e4c21b2e4880</v>
      </c>
      <c r="Z1058" s="4">
        <f t="shared" si="32"/>
        <v>1</v>
      </c>
      <c r="AA1058" s="4">
        <f t="shared" si="33"/>
        <v>1</v>
      </c>
    </row>
    <row r="1059" spans="1:27" ht="12.75" x14ac:dyDescent="0.2">
      <c r="A1059" s="1">
        <v>44346.878885300925</v>
      </c>
      <c r="B1059" s="2" t="s">
        <v>7627</v>
      </c>
      <c r="C1059" s="4" t="s">
        <v>21740</v>
      </c>
      <c r="D1059" s="2" t="s">
        <v>89</v>
      </c>
      <c r="E1059" s="4" t="b">
        <v>1</v>
      </c>
      <c r="F1059" s="3" t="s">
        <v>7628</v>
      </c>
      <c r="G1059" s="4" t="s">
        <v>8147</v>
      </c>
      <c r="H1059" s="2" t="s">
        <v>7629</v>
      </c>
      <c r="N1059" s="2" t="s">
        <v>76</v>
      </c>
      <c r="P1059" s="2" t="s">
        <v>7630</v>
      </c>
      <c r="R1059" s="4"/>
      <c r="S1059" s="2">
        <v>1462</v>
      </c>
      <c r="T1059" s="2" t="s">
        <v>7614</v>
      </c>
      <c r="U1059" s="2" t="s">
        <v>7632</v>
      </c>
      <c r="V1059" s="2" t="s">
        <v>56</v>
      </c>
      <c r="W1059" s="2" t="str">
        <f>VLOOKUP(  G1059, Countries!A:H,8,FALSE)</f>
        <v>94279771-0dd8-44b8-955b-275714b1489b</v>
      </c>
      <c r="X1059" s="2" t="str">
        <f>VLOOKUP(D1059,Entity_types!A:F,6,FALSE)</f>
        <v>bf4d83f9-5064-4958-af6e-e4c21b2e4880</v>
      </c>
      <c r="Z1059" s="4">
        <f t="shared" si="32"/>
        <v>1</v>
      </c>
      <c r="AA1059" s="4">
        <f t="shared" si="33"/>
        <v>1</v>
      </c>
    </row>
    <row r="1060" spans="1:27" ht="12.75" x14ac:dyDescent="0.2">
      <c r="A1060" s="1">
        <v>44346.878918460643</v>
      </c>
      <c r="B1060" s="2" t="s">
        <v>7633</v>
      </c>
      <c r="C1060" s="4" t="s">
        <v>21740</v>
      </c>
      <c r="D1060" s="2" t="s">
        <v>89</v>
      </c>
      <c r="E1060" s="4" t="b">
        <v>1</v>
      </c>
      <c r="F1060" s="3" t="s">
        <v>7634</v>
      </c>
      <c r="G1060" s="4" t="s">
        <v>8147</v>
      </c>
      <c r="H1060" s="2" t="s">
        <v>7635</v>
      </c>
      <c r="N1060" s="2" t="s">
        <v>7636</v>
      </c>
      <c r="P1060" s="2" t="s">
        <v>7637</v>
      </c>
      <c r="R1060" s="4"/>
      <c r="S1060" s="2">
        <v>1880</v>
      </c>
      <c r="T1060" s="2" t="s">
        <v>7620</v>
      </c>
      <c r="U1060" s="2" t="s">
        <v>7639</v>
      </c>
      <c r="V1060" s="2" t="s">
        <v>56</v>
      </c>
      <c r="W1060" s="2" t="str">
        <f>VLOOKUP(  G1060, Countries!A:H,8,FALSE)</f>
        <v>94279771-0dd8-44b8-955b-275714b1489b</v>
      </c>
      <c r="X1060" s="2" t="str">
        <f>VLOOKUP(D1060,Entity_types!A:F,6,FALSE)</f>
        <v>bf4d83f9-5064-4958-af6e-e4c21b2e4880</v>
      </c>
      <c r="Z1060" s="4">
        <f t="shared" si="32"/>
        <v>1</v>
      </c>
      <c r="AA1060" s="4">
        <f t="shared" si="33"/>
        <v>1</v>
      </c>
    </row>
    <row r="1061" spans="1:27" ht="12.75" x14ac:dyDescent="0.2">
      <c r="A1061" s="1">
        <v>44346.878949016202</v>
      </c>
      <c r="B1061" s="2" t="s">
        <v>7640</v>
      </c>
      <c r="C1061" s="4" t="s">
        <v>21740</v>
      </c>
      <c r="D1061" s="2" t="s">
        <v>89</v>
      </c>
      <c r="E1061" s="4" t="b">
        <v>1</v>
      </c>
      <c r="F1061" s="3" t="s">
        <v>7641</v>
      </c>
      <c r="G1061" s="4" t="s">
        <v>8147</v>
      </c>
      <c r="H1061" s="2" t="s">
        <v>7635</v>
      </c>
      <c r="N1061" s="2" t="s">
        <v>7642</v>
      </c>
      <c r="P1061" s="2" t="s">
        <v>7643</v>
      </c>
      <c r="R1061" s="4"/>
      <c r="T1061" s="2" t="s">
        <v>7625</v>
      </c>
      <c r="U1061" s="2" t="s">
        <v>7645</v>
      </c>
      <c r="V1061" s="2" t="s">
        <v>56</v>
      </c>
      <c r="W1061" s="2" t="str">
        <f>VLOOKUP(  G1061, Countries!A:H,8,FALSE)</f>
        <v>94279771-0dd8-44b8-955b-275714b1489b</v>
      </c>
      <c r="X1061" s="2" t="str">
        <f>VLOOKUP(D1061,Entity_types!A:F,6,FALSE)</f>
        <v>bf4d83f9-5064-4958-af6e-e4c21b2e4880</v>
      </c>
      <c r="Z1061" s="4">
        <f t="shared" si="32"/>
        <v>1</v>
      </c>
      <c r="AA1061" s="4">
        <f t="shared" si="33"/>
        <v>1</v>
      </c>
    </row>
    <row r="1062" spans="1:27" ht="12.75" x14ac:dyDescent="0.2">
      <c r="A1062" s="1">
        <v>44346.878982974536</v>
      </c>
      <c r="B1062" s="2" t="s">
        <v>7646</v>
      </c>
      <c r="C1062" s="4" t="s">
        <v>21740</v>
      </c>
      <c r="D1062" s="2" t="s">
        <v>89</v>
      </c>
      <c r="E1062" s="4" t="b">
        <v>1</v>
      </c>
      <c r="F1062" s="3" t="s">
        <v>7647</v>
      </c>
      <c r="G1062" s="4" t="s">
        <v>8147</v>
      </c>
      <c r="H1062" s="2" t="s">
        <v>3979</v>
      </c>
      <c r="N1062" s="2" t="s">
        <v>7648</v>
      </c>
      <c r="P1062" s="2" t="s">
        <v>7649</v>
      </c>
      <c r="R1062" s="4"/>
      <c r="T1062" s="2" t="s">
        <v>7631</v>
      </c>
      <c r="U1062" s="2" t="s">
        <v>7651</v>
      </c>
      <c r="V1062" s="2" t="s">
        <v>56</v>
      </c>
      <c r="W1062" s="2" t="str">
        <f>VLOOKUP(  G1062, Countries!A:H,8,FALSE)</f>
        <v>94279771-0dd8-44b8-955b-275714b1489b</v>
      </c>
      <c r="X1062" s="2" t="str">
        <f>VLOOKUP(D1062,Entity_types!A:F,6,FALSE)</f>
        <v>bf4d83f9-5064-4958-af6e-e4c21b2e4880</v>
      </c>
      <c r="Z1062" s="4">
        <f t="shared" si="32"/>
        <v>1</v>
      </c>
      <c r="AA1062" s="4">
        <f t="shared" si="33"/>
        <v>1</v>
      </c>
    </row>
    <row r="1063" spans="1:27" ht="12.75" x14ac:dyDescent="0.2">
      <c r="A1063" s="1">
        <v>44346.879014456019</v>
      </c>
      <c r="B1063" s="2" t="s">
        <v>7652</v>
      </c>
      <c r="D1063" s="2" t="s">
        <v>312</v>
      </c>
      <c r="F1063" s="3" t="s">
        <v>76</v>
      </c>
      <c r="G1063" s="4" t="s">
        <v>8147</v>
      </c>
      <c r="H1063" s="2" t="s">
        <v>7653</v>
      </c>
      <c r="K1063" s="2" t="s">
        <v>7654</v>
      </c>
      <c r="L1063" s="2">
        <v>101800328</v>
      </c>
      <c r="N1063" s="2" t="s">
        <v>76</v>
      </c>
      <c r="P1063" s="2" t="s">
        <v>7655</v>
      </c>
      <c r="R1063" s="4"/>
      <c r="S1063" s="2">
        <v>1485</v>
      </c>
      <c r="T1063" s="2" t="s">
        <v>7638</v>
      </c>
      <c r="U1063" s="2" t="s">
        <v>7657</v>
      </c>
      <c r="V1063" s="2" t="s">
        <v>56</v>
      </c>
      <c r="W1063" s="2" t="str">
        <f>VLOOKUP(  G1063, Countries!A:H,8,FALSE)</f>
        <v>94279771-0dd8-44b8-955b-275714b1489b</v>
      </c>
      <c r="X1063" s="2" t="str">
        <f>VLOOKUP(D1063,Entity_types!A:F,6,FALSE)</f>
        <v>f5c3c745-eaa4-4e27-a73b-badc9ebb49c0</v>
      </c>
      <c r="Z1063" s="4">
        <f t="shared" si="32"/>
        <v>1045491</v>
      </c>
      <c r="AA1063" s="4">
        <f t="shared" si="33"/>
        <v>1</v>
      </c>
    </row>
    <row r="1064" spans="1:27" ht="12.75" x14ac:dyDescent="0.2">
      <c r="A1064" s="1">
        <v>44346.879045335649</v>
      </c>
      <c r="B1064" s="2" t="s">
        <v>7658</v>
      </c>
      <c r="D1064" s="2" t="s">
        <v>312</v>
      </c>
      <c r="F1064" s="3" t="s">
        <v>76</v>
      </c>
      <c r="G1064" s="4" t="s">
        <v>8147</v>
      </c>
      <c r="H1064" s="2" t="s">
        <v>7659</v>
      </c>
      <c r="K1064" s="2" t="s">
        <v>7660</v>
      </c>
      <c r="L1064" s="2">
        <v>62001016420</v>
      </c>
      <c r="N1064" s="2" t="s">
        <v>76</v>
      </c>
      <c r="P1064" s="2" t="s">
        <v>7661</v>
      </c>
      <c r="R1064" s="4"/>
      <c r="S1064" s="2">
        <v>1470</v>
      </c>
      <c r="T1064" s="2" t="s">
        <v>7644</v>
      </c>
      <c r="U1064" s="2" t="s">
        <v>7663</v>
      </c>
      <c r="V1064" s="2" t="s">
        <v>56</v>
      </c>
      <c r="W1064" s="2" t="str">
        <f>VLOOKUP(  G1064, Countries!A:H,8,FALSE)</f>
        <v>94279771-0dd8-44b8-955b-275714b1489b</v>
      </c>
      <c r="X1064" s="2" t="str">
        <f>VLOOKUP(D1064,Entity_types!A:F,6,FALSE)</f>
        <v>f5c3c745-eaa4-4e27-a73b-badc9ebb49c0</v>
      </c>
      <c r="Z1064" s="4">
        <f t="shared" si="32"/>
        <v>1045491</v>
      </c>
      <c r="AA1064" s="4">
        <f t="shared" si="33"/>
        <v>1</v>
      </c>
    </row>
    <row r="1065" spans="1:27" ht="12.75" x14ac:dyDescent="0.2">
      <c r="A1065" s="1">
        <v>44346.879075601857</v>
      </c>
      <c r="B1065" s="2" t="s">
        <v>7664</v>
      </c>
      <c r="C1065" s="4" t="s">
        <v>21740</v>
      </c>
      <c r="D1065" s="2" t="s">
        <v>89</v>
      </c>
      <c r="E1065" s="4" t="b">
        <v>1</v>
      </c>
      <c r="F1065" s="3" t="s">
        <v>7665</v>
      </c>
      <c r="G1065" s="4" t="s">
        <v>8147</v>
      </c>
      <c r="H1065" s="2" t="s">
        <v>7635</v>
      </c>
      <c r="N1065" s="2" t="s">
        <v>7666</v>
      </c>
      <c r="P1065" s="2" t="s">
        <v>7667</v>
      </c>
      <c r="R1065" s="4"/>
      <c r="T1065" s="2" t="s">
        <v>7650</v>
      </c>
      <c r="U1065" s="2" t="s">
        <v>7669</v>
      </c>
      <c r="V1065" s="2" t="s">
        <v>56</v>
      </c>
      <c r="W1065" s="2" t="str">
        <f>VLOOKUP(  G1065, Countries!A:H,8,FALSE)</f>
        <v>94279771-0dd8-44b8-955b-275714b1489b</v>
      </c>
      <c r="X1065" s="2" t="str">
        <f>VLOOKUP(D1065,Entity_types!A:F,6,FALSE)</f>
        <v>bf4d83f9-5064-4958-af6e-e4c21b2e4880</v>
      </c>
      <c r="Z1065" s="4">
        <f t="shared" si="32"/>
        <v>1</v>
      </c>
      <c r="AA1065" s="4">
        <f t="shared" si="33"/>
        <v>1</v>
      </c>
    </row>
    <row r="1066" spans="1:27" ht="12.75" x14ac:dyDescent="0.2">
      <c r="A1066" s="1">
        <v>44346.879106793982</v>
      </c>
      <c r="B1066" s="2" t="s">
        <v>7670</v>
      </c>
      <c r="D1066" s="2" t="s">
        <v>48</v>
      </c>
      <c r="F1066" s="3" t="s">
        <v>7671</v>
      </c>
      <c r="G1066" s="4" t="s">
        <v>8147</v>
      </c>
      <c r="H1066" s="2" t="s">
        <v>7672</v>
      </c>
      <c r="K1066" s="2" t="s">
        <v>7673</v>
      </c>
      <c r="L1066" s="2">
        <v>62001000952</v>
      </c>
      <c r="N1066" s="2" t="s">
        <v>7674</v>
      </c>
      <c r="P1066" s="2" t="s">
        <v>7675</v>
      </c>
      <c r="R1066" s="4"/>
      <c r="S1066" s="2">
        <v>1471</v>
      </c>
      <c r="T1066" s="2" t="s">
        <v>7656</v>
      </c>
      <c r="U1066" s="2" t="s">
        <v>7677</v>
      </c>
      <c r="V1066" s="2" t="s">
        <v>56</v>
      </c>
      <c r="W1066" s="2" t="str">
        <f>VLOOKUP(  G1066, Countries!A:H,8,FALSE)</f>
        <v>94279771-0dd8-44b8-955b-275714b1489b</v>
      </c>
      <c r="X1066" s="2" t="str">
        <f>VLOOKUP(D1066,Entity_types!A:F,6,FALSE)</f>
        <v>0d51a686-652b-478f-9502-50b11abafa54</v>
      </c>
      <c r="Z1066" s="4">
        <f t="shared" si="32"/>
        <v>1</v>
      </c>
      <c r="AA1066" s="4">
        <f t="shared" si="33"/>
        <v>1</v>
      </c>
    </row>
    <row r="1067" spans="1:27" ht="12.75" x14ac:dyDescent="0.2">
      <c r="A1067" s="1">
        <v>44346.879139479162</v>
      </c>
      <c r="B1067" s="2" t="s">
        <v>7678</v>
      </c>
      <c r="C1067" s="4" t="s">
        <v>21740</v>
      </c>
      <c r="D1067" s="2" t="s">
        <v>89</v>
      </c>
      <c r="E1067" s="4" t="b">
        <v>1</v>
      </c>
      <c r="F1067" s="3" t="s">
        <v>7679</v>
      </c>
      <c r="G1067" s="4" t="s">
        <v>8147</v>
      </c>
      <c r="H1067" s="2" t="s">
        <v>7635</v>
      </c>
      <c r="N1067" s="2" t="s">
        <v>7680</v>
      </c>
      <c r="P1067" s="2" t="s">
        <v>7681</v>
      </c>
      <c r="R1067" s="4"/>
      <c r="T1067" s="2" t="s">
        <v>7662</v>
      </c>
      <c r="U1067" s="2" t="s">
        <v>7683</v>
      </c>
      <c r="V1067" s="2" t="s">
        <v>56</v>
      </c>
      <c r="W1067" s="2" t="str">
        <f>VLOOKUP(  G1067, Countries!A:H,8,FALSE)</f>
        <v>94279771-0dd8-44b8-955b-275714b1489b</v>
      </c>
      <c r="X1067" s="2" t="str">
        <f>VLOOKUP(D1067,Entity_types!A:F,6,FALSE)</f>
        <v>bf4d83f9-5064-4958-af6e-e4c21b2e4880</v>
      </c>
      <c r="Z1067" s="4">
        <f t="shared" si="32"/>
        <v>1</v>
      </c>
      <c r="AA1067" s="4">
        <f t="shared" si="33"/>
        <v>1</v>
      </c>
    </row>
    <row r="1068" spans="1:27" ht="12.75" x14ac:dyDescent="0.2">
      <c r="A1068" s="1">
        <v>44346.879168206018</v>
      </c>
      <c r="B1068" s="2" t="s">
        <v>7684</v>
      </c>
      <c r="C1068" s="4" t="s">
        <v>21740</v>
      </c>
      <c r="D1068" s="2" t="s">
        <v>89</v>
      </c>
      <c r="E1068" s="4" t="b">
        <v>1</v>
      </c>
      <c r="F1068" s="3" t="s">
        <v>7685</v>
      </c>
      <c r="G1068" s="4" t="s">
        <v>8147</v>
      </c>
      <c r="H1068" s="2" t="s">
        <v>3979</v>
      </c>
      <c r="N1068" s="2" t="s">
        <v>7686</v>
      </c>
      <c r="P1068" s="2" t="s">
        <v>7687</v>
      </c>
      <c r="R1068" s="4"/>
      <c r="T1068" s="2" t="s">
        <v>7668</v>
      </c>
      <c r="U1068" s="2" t="s">
        <v>7689</v>
      </c>
      <c r="V1068" s="2" t="s">
        <v>56</v>
      </c>
      <c r="W1068" s="2" t="str">
        <f>VLOOKUP(  G1068, Countries!A:H,8,FALSE)</f>
        <v>94279771-0dd8-44b8-955b-275714b1489b</v>
      </c>
      <c r="X1068" s="2" t="str">
        <f>VLOOKUP(D1068,Entity_types!A:F,6,FALSE)</f>
        <v>bf4d83f9-5064-4958-af6e-e4c21b2e4880</v>
      </c>
      <c r="Z1068" s="4">
        <f t="shared" si="32"/>
        <v>1</v>
      </c>
      <c r="AA1068" s="4">
        <f t="shared" si="33"/>
        <v>1</v>
      </c>
    </row>
    <row r="1069" spans="1:27" ht="12.75" x14ac:dyDescent="0.2">
      <c r="A1069" s="1">
        <v>44346.879197418981</v>
      </c>
      <c r="B1069" s="2" t="s">
        <v>7690</v>
      </c>
      <c r="C1069" s="4" t="s">
        <v>21740</v>
      </c>
      <c r="D1069" s="2" t="s">
        <v>89</v>
      </c>
      <c r="E1069" s="4" t="b">
        <v>1</v>
      </c>
      <c r="F1069" s="3" t="s">
        <v>7691</v>
      </c>
      <c r="G1069" s="4" t="s">
        <v>8147</v>
      </c>
      <c r="H1069" s="2" t="s">
        <v>7635</v>
      </c>
      <c r="N1069" s="2" t="s">
        <v>76</v>
      </c>
      <c r="P1069" s="2" t="s">
        <v>7692</v>
      </c>
      <c r="R1069" s="4"/>
      <c r="T1069" s="2" t="s">
        <v>7676</v>
      </c>
      <c r="U1069" s="2" t="s">
        <v>7694</v>
      </c>
      <c r="V1069" s="2" t="s">
        <v>56</v>
      </c>
      <c r="W1069" s="2" t="str">
        <f>VLOOKUP(  G1069, Countries!A:H,8,FALSE)</f>
        <v>94279771-0dd8-44b8-955b-275714b1489b</v>
      </c>
      <c r="X1069" s="2" t="str">
        <f>VLOOKUP(D1069,Entity_types!A:F,6,FALSE)</f>
        <v>bf4d83f9-5064-4958-af6e-e4c21b2e4880</v>
      </c>
      <c r="Z1069" s="4">
        <f t="shared" si="32"/>
        <v>1</v>
      </c>
      <c r="AA1069" s="4">
        <f t="shared" si="33"/>
        <v>1</v>
      </c>
    </row>
    <row r="1070" spans="1:27" ht="12.75" x14ac:dyDescent="0.2">
      <c r="A1070" s="1">
        <v>44346.879231018524</v>
      </c>
      <c r="B1070" s="2" t="s">
        <v>7695</v>
      </c>
      <c r="C1070" s="4" t="s">
        <v>21740</v>
      </c>
      <c r="D1070" s="2" t="s">
        <v>89</v>
      </c>
      <c r="E1070" s="4" t="b">
        <v>1</v>
      </c>
      <c r="F1070" s="3" t="s">
        <v>7696</v>
      </c>
      <c r="G1070" s="4" t="s">
        <v>8147</v>
      </c>
      <c r="H1070" s="2" t="s">
        <v>7635</v>
      </c>
      <c r="N1070" s="2" t="s">
        <v>76</v>
      </c>
      <c r="P1070" s="2" t="s">
        <v>7697</v>
      </c>
      <c r="R1070" s="4"/>
      <c r="T1070" s="2" t="s">
        <v>7682</v>
      </c>
      <c r="U1070" s="2" t="s">
        <v>7699</v>
      </c>
      <c r="V1070" s="2" t="s">
        <v>56</v>
      </c>
      <c r="W1070" s="2" t="str">
        <f>VLOOKUP(  G1070, Countries!A:H,8,FALSE)</f>
        <v>94279771-0dd8-44b8-955b-275714b1489b</v>
      </c>
      <c r="X1070" s="2" t="str">
        <f>VLOOKUP(D1070,Entity_types!A:F,6,FALSE)</f>
        <v>bf4d83f9-5064-4958-af6e-e4c21b2e4880</v>
      </c>
      <c r="Z1070" s="4">
        <f t="shared" si="32"/>
        <v>1</v>
      </c>
      <c r="AA1070" s="4">
        <f t="shared" si="33"/>
        <v>1</v>
      </c>
    </row>
    <row r="1071" spans="1:27" ht="12.75" x14ac:dyDescent="0.2">
      <c r="A1071" s="1">
        <v>44346.879262187504</v>
      </c>
      <c r="B1071" s="2" t="s">
        <v>7700</v>
      </c>
      <c r="D1071" s="2" t="s">
        <v>7701</v>
      </c>
      <c r="F1071" s="3" t="s">
        <v>7702</v>
      </c>
      <c r="G1071" s="4" t="s">
        <v>8147</v>
      </c>
      <c r="H1071" s="2" t="s">
        <v>7703</v>
      </c>
      <c r="K1071" s="2" t="s">
        <v>7704</v>
      </c>
      <c r="L1071" s="2">
        <v>1025000894</v>
      </c>
      <c r="N1071" s="2" t="s">
        <v>7705</v>
      </c>
      <c r="P1071" s="2" t="s">
        <v>7706</v>
      </c>
      <c r="R1071" s="4"/>
      <c r="S1071" s="2">
        <v>1459</v>
      </c>
      <c r="T1071" s="2" t="s">
        <v>7688</v>
      </c>
      <c r="U1071" s="2" t="s">
        <v>7708</v>
      </c>
      <c r="V1071" s="2" t="s">
        <v>56</v>
      </c>
      <c r="W1071" s="2" t="str">
        <f>VLOOKUP(  G1071, Countries!A:H,8,FALSE)</f>
        <v>94279771-0dd8-44b8-955b-275714b1489b</v>
      </c>
      <c r="X1071" s="2" t="str">
        <f>VLOOKUP(D1071,Entity_types!A:F,6,FALSE)</f>
        <v>d88c1c59-b9ac-4a47-8d01-28d51ad3e6ed</v>
      </c>
      <c r="Z1071" s="4">
        <f t="shared" si="32"/>
        <v>1</v>
      </c>
      <c r="AA1071" s="4">
        <f t="shared" si="33"/>
        <v>1</v>
      </c>
    </row>
    <row r="1072" spans="1:27" ht="12.75" x14ac:dyDescent="0.2">
      <c r="A1072" s="1">
        <v>44346.879292893515</v>
      </c>
      <c r="B1072" s="2" t="s">
        <v>7709</v>
      </c>
      <c r="D1072" s="2" t="s">
        <v>48</v>
      </c>
      <c r="F1072" s="3" t="s">
        <v>7710</v>
      </c>
      <c r="G1072" s="4" t="s">
        <v>8147</v>
      </c>
      <c r="H1072" s="2" t="s">
        <v>7711</v>
      </c>
      <c r="K1072" s="2" t="s">
        <v>7712</v>
      </c>
      <c r="L1072" s="2">
        <v>1017017281</v>
      </c>
      <c r="N1072" s="2" t="s">
        <v>76</v>
      </c>
      <c r="P1072" s="2" t="s">
        <v>7713</v>
      </c>
      <c r="R1072" s="4"/>
      <c r="S1072" s="2">
        <v>897</v>
      </c>
      <c r="T1072" s="2" t="s">
        <v>7693</v>
      </c>
      <c r="U1072" s="2" t="s">
        <v>7715</v>
      </c>
      <c r="V1072" s="2" t="s">
        <v>56</v>
      </c>
      <c r="W1072" s="2" t="str">
        <f>VLOOKUP(  G1072, Countries!A:H,8,FALSE)</f>
        <v>94279771-0dd8-44b8-955b-275714b1489b</v>
      </c>
      <c r="X1072" s="2" t="str">
        <f>VLOOKUP(D1072,Entity_types!A:F,6,FALSE)</f>
        <v>0d51a686-652b-478f-9502-50b11abafa54</v>
      </c>
      <c r="Z1072" s="4">
        <f t="shared" si="32"/>
        <v>1</v>
      </c>
      <c r="AA1072" s="4">
        <f t="shared" si="33"/>
        <v>1</v>
      </c>
    </row>
    <row r="1073" spans="1:27" ht="12.75" x14ac:dyDescent="0.2">
      <c r="A1073" s="1">
        <v>44346.879322476852</v>
      </c>
      <c r="B1073" s="2" t="s">
        <v>7716</v>
      </c>
      <c r="D1073" s="2" t="s">
        <v>48</v>
      </c>
      <c r="F1073" s="3" t="s">
        <v>7717</v>
      </c>
      <c r="G1073" s="4" t="s">
        <v>8147</v>
      </c>
      <c r="H1073" s="2" t="s">
        <v>7718</v>
      </c>
      <c r="K1073" s="2" t="s">
        <v>7719</v>
      </c>
      <c r="L1073" s="2">
        <v>36001013385</v>
      </c>
      <c r="N1073" s="2" t="s">
        <v>76</v>
      </c>
      <c r="P1073" s="2" t="s">
        <v>7720</v>
      </c>
      <c r="R1073" s="4"/>
      <c r="S1073" s="2">
        <v>1210</v>
      </c>
      <c r="T1073" s="2" t="s">
        <v>7698</v>
      </c>
      <c r="U1073" s="2" t="s">
        <v>7722</v>
      </c>
      <c r="V1073" s="2" t="s">
        <v>56</v>
      </c>
      <c r="W1073" s="2" t="str">
        <f>VLOOKUP(  G1073, Countries!A:H,8,FALSE)</f>
        <v>94279771-0dd8-44b8-955b-275714b1489b</v>
      </c>
      <c r="X1073" s="2" t="str">
        <f>VLOOKUP(D1073,Entity_types!A:F,6,FALSE)</f>
        <v>0d51a686-652b-478f-9502-50b11abafa54</v>
      </c>
      <c r="Z1073" s="4">
        <f t="shared" si="32"/>
        <v>1</v>
      </c>
      <c r="AA1073" s="4">
        <f t="shared" si="33"/>
        <v>2</v>
      </c>
    </row>
    <row r="1074" spans="1:27" ht="12.75" x14ac:dyDescent="0.2">
      <c r="A1074" s="1">
        <v>44346.879352592594</v>
      </c>
      <c r="B1074" s="2" t="s">
        <v>7723</v>
      </c>
      <c r="D1074" s="2" t="s">
        <v>48</v>
      </c>
      <c r="F1074" s="3" t="s">
        <v>7724</v>
      </c>
      <c r="G1074" s="4" t="s">
        <v>8147</v>
      </c>
      <c r="H1074" s="2" t="s">
        <v>7725</v>
      </c>
      <c r="K1074" s="2" t="s">
        <v>7726</v>
      </c>
      <c r="L1074" s="2">
        <v>61001060474</v>
      </c>
      <c r="N1074" s="2" t="s">
        <v>76</v>
      </c>
      <c r="P1074" s="2" t="s">
        <v>7727</v>
      </c>
      <c r="R1074" s="4"/>
      <c r="S1074" s="2">
        <v>1439</v>
      </c>
      <c r="T1074" s="2" t="s">
        <v>7707</v>
      </c>
      <c r="U1074" s="2" t="s">
        <v>7729</v>
      </c>
      <c r="V1074" s="2" t="s">
        <v>56</v>
      </c>
      <c r="W1074" s="2" t="str">
        <f>VLOOKUP(  G1074, Countries!A:H,8,FALSE)</f>
        <v>94279771-0dd8-44b8-955b-275714b1489b</v>
      </c>
      <c r="X1074" s="2" t="str">
        <f>VLOOKUP(D1074,Entity_types!A:F,6,FALSE)</f>
        <v>0d51a686-652b-478f-9502-50b11abafa54</v>
      </c>
      <c r="Z1074" s="4">
        <f t="shared" si="32"/>
        <v>1</v>
      </c>
      <c r="AA1074" s="4">
        <f t="shared" si="33"/>
        <v>1</v>
      </c>
    </row>
    <row r="1075" spans="1:27" ht="12.75" x14ac:dyDescent="0.2">
      <c r="A1075" s="1">
        <v>44346.879381145831</v>
      </c>
      <c r="B1075" s="2" t="s">
        <v>7730</v>
      </c>
      <c r="D1075" s="2" t="s">
        <v>48</v>
      </c>
      <c r="F1075" s="3" t="s">
        <v>7731</v>
      </c>
      <c r="G1075" s="4" t="s">
        <v>8147</v>
      </c>
      <c r="H1075" s="2" t="s">
        <v>7732</v>
      </c>
      <c r="K1075" s="2" t="s">
        <v>7733</v>
      </c>
      <c r="L1075" s="2">
        <v>1019014901</v>
      </c>
      <c r="N1075" s="2" t="s">
        <v>76</v>
      </c>
      <c r="P1075" s="2" t="s">
        <v>7734</v>
      </c>
      <c r="R1075" s="4"/>
      <c r="S1075" s="2">
        <v>1455</v>
      </c>
      <c r="T1075" s="2" t="s">
        <v>7714</v>
      </c>
      <c r="U1075" s="2" t="s">
        <v>7736</v>
      </c>
      <c r="V1075" s="2" t="s">
        <v>56</v>
      </c>
      <c r="W1075" s="2" t="str">
        <f>VLOOKUP(  G1075, Countries!A:H,8,FALSE)</f>
        <v>94279771-0dd8-44b8-955b-275714b1489b</v>
      </c>
      <c r="X1075" s="2" t="str">
        <f>VLOOKUP(D1075,Entity_types!A:F,6,FALSE)</f>
        <v>0d51a686-652b-478f-9502-50b11abafa54</v>
      </c>
      <c r="Z1075" s="4">
        <f t="shared" si="32"/>
        <v>1</v>
      </c>
      <c r="AA1075" s="4">
        <f t="shared" si="33"/>
        <v>1</v>
      </c>
    </row>
    <row r="1076" spans="1:27" ht="12.75" x14ac:dyDescent="0.2">
      <c r="A1076" s="1">
        <v>44346.879409664354</v>
      </c>
      <c r="B1076" s="2" t="s">
        <v>7737</v>
      </c>
      <c r="D1076" s="2" t="s">
        <v>48</v>
      </c>
      <c r="F1076" s="3" t="s">
        <v>7738</v>
      </c>
      <c r="G1076" s="4" t="s">
        <v>8147</v>
      </c>
      <c r="H1076" s="2" t="s">
        <v>7739</v>
      </c>
      <c r="K1076" s="2" t="s">
        <v>7740</v>
      </c>
      <c r="L1076" s="2">
        <v>1805046326</v>
      </c>
      <c r="N1076" s="2" t="s">
        <v>76</v>
      </c>
      <c r="P1076" s="2" t="s">
        <v>7741</v>
      </c>
      <c r="R1076" s="4"/>
      <c r="S1076" s="2">
        <v>1456</v>
      </c>
      <c r="T1076" s="2" t="s">
        <v>7721</v>
      </c>
      <c r="U1076" s="2" t="s">
        <v>7743</v>
      </c>
      <c r="V1076" s="2" t="s">
        <v>56</v>
      </c>
      <c r="W1076" s="2" t="str">
        <f>VLOOKUP(  G1076, Countries!A:H,8,FALSE)</f>
        <v>94279771-0dd8-44b8-955b-275714b1489b</v>
      </c>
      <c r="X1076" s="2" t="str">
        <f>VLOOKUP(D1076,Entity_types!A:F,6,FALSE)</f>
        <v>0d51a686-652b-478f-9502-50b11abafa54</v>
      </c>
      <c r="Z1076" s="4">
        <f t="shared" si="32"/>
        <v>1</v>
      </c>
      <c r="AA1076" s="4">
        <f t="shared" si="33"/>
        <v>1</v>
      </c>
    </row>
    <row r="1077" spans="1:27" ht="12.75" x14ac:dyDescent="0.2">
      <c r="A1077" s="1">
        <v>44346.879439571756</v>
      </c>
      <c r="B1077" s="2" t="s">
        <v>7744</v>
      </c>
      <c r="D1077" s="2" t="s">
        <v>48</v>
      </c>
      <c r="F1077" s="3" t="s">
        <v>7745</v>
      </c>
      <c r="G1077" s="4" t="s">
        <v>8147</v>
      </c>
      <c r="H1077" s="2" t="s">
        <v>7746</v>
      </c>
      <c r="K1077" s="2" t="s">
        <v>7747</v>
      </c>
      <c r="L1077" s="2">
        <v>1017010822</v>
      </c>
      <c r="N1077" s="2" t="s">
        <v>76</v>
      </c>
      <c r="P1077" s="2" t="s">
        <v>7748</v>
      </c>
      <c r="R1077" s="4"/>
      <c r="S1077" s="2">
        <v>1469</v>
      </c>
      <c r="T1077" s="2" t="s">
        <v>7728</v>
      </c>
      <c r="U1077" s="2" t="s">
        <v>7750</v>
      </c>
      <c r="V1077" s="2" t="s">
        <v>56</v>
      </c>
      <c r="W1077" s="2" t="str">
        <f>VLOOKUP(  G1077, Countries!A:H,8,FALSE)</f>
        <v>94279771-0dd8-44b8-955b-275714b1489b</v>
      </c>
      <c r="X1077" s="2" t="str">
        <f>VLOOKUP(D1077,Entity_types!A:F,6,FALSE)</f>
        <v>0d51a686-652b-478f-9502-50b11abafa54</v>
      </c>
      <c r="Z1077" s="4">
        <f t="shared" si="32"/>
        <v>1</v>
      </c>
      <c r="AA1077" s="4">
        <f t="shared" si="33"/>
        <v>1</v>
      </c>
    </row>
    <row r="1078" spans="1:27" ht="12.75" x14ac:dyDescent="0.2">
      <c r="A1078" s="1">
        <v>44346.879468009254</v>
      </c>
      <c r="B1078" s="2" t="s">
        <v>7751</v>
      </c>
      <c r="D1078" s="2" t="s">
        <v>48</v>
      </c>
      <c r="F1078" s="3" t="s">
        <v>7752</v>
      </c>
      <c r="G1078" s="4" t="s">
        <v>8147</v>
      </c>
      <c r="H1078" s="2" t="s">
        <v>7753</v>
      </c>
      <c r="K1078" s="2" t="s">
        <v>7754</v>
      </c>
      <c r="L1078" s="2">
        <v>61001034591</v>
      </c>
      <c r="N1078" s="2" t="s">
        <v>76</v>
      </c>
      <c r="P1078" s="2" t="s">
        <v>7755</v>
      </c>
      <c r="R1078" s="4"/>
      <c r="S1078" s="2">
        <v>1468</v>
      </c>
      <c r="T1078" s="2" t="s">
        <v>7735</v>
      </c>
      <c r="U1078" s="2" t="s">
        <v>7757</v>
      </c>
      <c r="V1078" s="2" t="s">
        <v>56</v>
      </c>
      <c r="W1078" s="2" t="str">
        <f>VLOOKUP(  G1078, Countries!A:H,8,FALSE)</f>
        <v>94279771-0dd8-44b8-955b-275714b1489b</v>
      </c>
      <c r="X1078" s="2" t="str">
        <f>VLOOKUP(D1078,Entity_types!A:F,6,FALSE)</f>
        <v>0d51a686-652b-478f-9502-50b11abafa54</v>
      </c>
      <c r="Z1078" s="4">
        <f t="shared" si="32"/>
        <v>1</v>
      </c>
      <c r="AA1078" s="4">
        <f t="shared" si="33"/>
        <v>1</v>
      </c>
    </row>
    <row r="1079" spans="1:27" ht="12.75" x14ac:dyDescent="0.2">
      <c r="A1079" s="1">
        <v>44346.879495706016</v>
      </c>
      <c r="B1079" s="2" t="s">
        <v>7758</v>
      </c>
      <c r="D1079" s="2" t="s">
        <v>48</v>
      </c>
      <c r="F1079" s="3" t="s">
        <v>7759</v>
      </c>
      <c r="G1079" s="4" t="s">
        <v>8147</v>
      </c>
      <c r="H1079" s="2" t="s">
        <v>7760</v>
      </c>
      <c r="K1079" s="2" t="s">
        <v>7761</v>
      </c>
      <c r="L1079" s="2">
        <v>61002002950</v>
      </c>
      <c r="N1079" s="2" t="s">
        <v>76</v>
      </c>
      <c r="P1079" s="2" t="s">
        <v>7762</v>
      </c>
      <c r="R1079" s="4"/>
      <c r="S1079" s="2">
        <v>1213</v>
      </c>
      <c r="T1079" s="2" t="s">
        <v>7742</v>
      </c>
      <c r="U1079" s="2" t="s">
        <v>7764</v>
      </c>
      <c r="V1079" s="2" t="s">
        <v>56</v>
      </c>
      <c r="W1079" s="2" t="str">
        <f>VLOOKUP(  G1079, Countries!A:H,8,FALSE)</f>
        <v>94279771-0dd8-44b8-955b-275714b1489b</v>
      </c>
      <c r="X1079" s="2" t="str">
        <f>VLOOKUP(D1079,Entity_types!A:F,6,FALSE)</f>
        <v>0d51a686-652b-478f-9502-50b11abafa54</v>
      </c>
      <c r="Z1079" s="4">
        <f t="shared" si="32"/>
        <v>1</v>
      </c>
      <c r="AA1079" s="4">
        <f t="shared" si="33"/>
        <v>1</v>
      </c>
    </row>
    <row r="1080" spans="1:27" ht="12.75" x14ac:dyDescent="0.2">
      <c r="A1080" s="1">
        <v>44346.879525659722</v>
      </c>
      <c r="B1080" s="2" t="s">
        <v>7765</v>
      </c>
      <c r="D1080" s="2" t="s">
        <v>48</v>
      </c>
      <c r="F1080" s="3" t="s">
        <v>7766</v>
      </c>
      <c r="G1080" s="4" t="s">
        <v>8147</v>
      </c>
      <c r="H1080" s="2" t="s">
        <v>7767</v>
      </c>
      <c r="K1080" s="2" t="s">
        <v>7768</v>
      </c>
      <c r="L1080" s="2">
        <v>62003015951</v>
      </c>
      <c r="N1080" s="2" t="s">
        <v>7769</v>
      </c>
      <c r="P1080" s="2" t="s">
        <v>7770</v>
      </c>
      <c r="R1080" s="4"/>
      <c r="S1080" s="2">
        <v>1475</v>
      </c>
      <c r="T1080" s="2" t="s">
        <v>7749</v>
      </c>
      <c r="U1080" s="2" t="s">
        <v>7772</v>
      </c>
      <c r="V1080" s="2" t="s">
        <v>56</v>
      </c>
      <c r="W1080" s="2" t="str">
        <f>VLOOKUP(  G1080, Countries!A:H,8,FALSE)</f>
        <v>94279771-0dd8-44b8-955b-275714b1489b</v>
      </c>
      <c r="X1080" s="2" t="str">
        <f>VLOOKUP(D1080,Entity_types!A:F,6,FALSE)</f>
        <v>0d51a686-652b-478f-9502-50b11abafa54</v>
      </c>
      <c r="Z1080" s="4">
        <f t="shared" si="32"/>
        <v>1</v>
      </c>
      <c r="AA1080" s="4">
        <f t="shared" si="33"/>
        <v>1</v>
      </c>
    </row>
    <row r="1081" spans="1:27" ht="12.75" x14ac:dyDescent="0.2">
      <c r="A1081" s="1">
        <v>44346.879554004627</v>
      </c>
      <c r="B1081" s="2" t="s">
        <v>7773</v>
      </c>
      <c r="D1081" s="2" t="s">
        <v>48</v>
      </c>
      <c r="F1081" s="3" t="s">
        <v>7774</v>
      </c>
      <c r="G1081" s="4" t="s">
        <v>8147</v>
      </c>
      <c r="H1081" s="2" t="s">
        <v>7775</v>
      </c>
      <c r="K1081" s="2" t="s">
        <v>7776</v>
      </c>
      <c r="L1081" s="2">
        <v>13001008743</v>
      </c>
      <c r="N1081" s="2" t="s">
        <v>76</v>
      </c>
      <c r="P1081" s="2" t="s">
        <v>7777</v>
      </c>
      <c r="R1081" s="4"/>
      <c r="S1081" s="2">
        <v>1460</v>
      </c>
      <c r="T1081" s="2" t="s">
        <v>7756</v>
      </c>
      <c r="U1081" s="2" t="s">
        <v>7779</v>
      </c>
      <c r="V1081" s="2" t="s">
        <v>56</v>
      </c>
      <c r="W1081" s="2" t="str">
        <f>VLOOKUP(  G1081, Countries!A:H,8,FALSE)</f>
        <v>94279771-0dd8-44b8-955b-275714b1489b</v>
      </c>
      <c r="X1081" s="2" t="str">
        <f>VLOOKUP(D1081,Entity_types!A:F,6,FALSE)</f>
        <v>0d51a686-652b-478f-9502-50b11abafa54</v>
      </c>
      <c r="Z1081" s="4">
        <f t="shared" si="32"/>
        <v>1</v>
      </c>
      <c r="AA1081" s="4">
        <f t="shared" si="33"/>
        <v>1</v>
      </c>
    </row>
    <row r="1082" spans="1:27" ht="12.75" x14ac:dyDescent="0.2">
      <c r="A1082" s="1">
        <v>44346.879583888891</v>
      </c>
      <c r="B1082" s="2" t="s">
        <v>1095</v>
      </c>
      <c r="C1082" s="4" t="s">
        <v>21740</v>
      </c>
      <c r="D1082" s="2" t="s">
        <v>1166</v>
      </c>
      <c r="F1082" s="3" t="s">
        <v>7780</v>
      </c>
      <c r="G1082" s="4" t="s">
        <v>8147</v>
      </c>
      <c r="H1082" s="2" t="s">
        <v>7781</v>
      </c>
      <c r="N1082" s="2" t="s">
        <v>76</v>
      </c>
      <c r="P1082" s="2" t="s">
        <v>7782</v>
      </c>
      <c r="R1082" s="4"/>
      <c r="S1082" s="2">
        <v>1438</v>
      </c>
      <c r="T1082" s="2" t="s">
        <v>7763</v>
      </c>
      <c r="U1082" s="2" t="s">
        <v>7784</v>
      </c>
      <c r="V1082" s="2" t="s">
        <v>56</v>
      </c>
      <c r="W1082" s="2" t="str">
        <f>VLOOKUP(  G1082, Countries!A:H,8,FALSE)</f>
        <v>94279771-0dd8-44b8-955b-275714b1489b</v>
      </c>
      <c r="X1082" s="2" t="str">
        <f>VLOOKUP(D1082,Entity_types!A:F,6,FALSE)</f>
        <v>ba538574-e93f-4ce8-a780-667b61fc970a</v>
      </c>
      <c r="Z1082" s="4">
        <f t="shared" si="32"/>
        <v>1</v>
      </c>
      <c r="AA1082" s="4">
        <f t="shared" si="33"/>
        <v>1</v>
      </c>
    </row>
    <row r="1083" spans="1:27" ht="12.75" x14ac:dyDescent="0.2">
      <c r="A1083" s="1">
        <v>44346.87961481481</v>
      </c>
      <c r="B1083" s="2" t="s">
        <v>7785</v>
      </c>
      <c r="C1083" s="4" t="s">
        <v>21740</v>
      </c>
      <c r="D1083" s="2" t="s">
        <v>1166</v>
      </c>
      <c r="F1083" s="3" t="s">
        <v>7786</v>
      </c>
      <c r="G1083" s="4" t="s">
        <v>8147</v>
      </c>
      <c r="H1083" s="2" t="s">
        <v>7787</v>
      </c>
      <c r="N1083" s="2" t="s">
        <v>76</v>
      </c>
      <c r="P1083" s="2" t="s">
        <v>7788</v>
      </c>
      <c r="R1083" s="4"/>
      <c r="S1083" s="2">
        <v>1443</v>
      </c>
      <c r="T1083" s="2" t="s">
        <v>7771</v>
      </c>
      <c r="U1083" s="2" t="s">
        <v>7790</v>
      </c>
      <c r="V1083" s="2" t="s">
        <v>56</v>
      </c>
      <c r="W1083" s="2" t="str">
        <f>VLOOKUP(  G1083, Countries!A:H,8,FALSE)</f>
        <v>94279771-0dd8-44b8-955b-275714b1489b</v>
      </c>
      <c r="X1083" s="2" t="str">
        <f>VLOOKUP(D1083,Entity_types!A:F,6,FALSE)</f>
        <v>ba538574-e93f-4ce8-a780-667b61fc970a</v>
      </c>
      <c r="Z1083" s="4">
        <f t="shared" si="32"/>
        <v>1</v>
      </c>
      <c r="AA1083" s="4">
        <f t="shared" si="33"/>
        <v>1</v>
      </c>
    </row>
    <row r="1084" spans="1:27" ht="12.75" x14ac:dyDescent="0.2">
      <c r="A1084" s="1">
        <v>44346.879647326394</v>
      </c>
      <c r="B1084" s="2" t="s">
        <v>7791</v>
      </c>
      <c r="C1084" s="4" t="s">
        <v>21740</v>
      </c>
      <c r="D1084" s="2" t="s">
        <v>89</v>
      </c>
      <c r="E1084" s="4" t="b">
        <v>1</v>
      </c>
      <c r="F1084" s="3" t="s">
        <v>7792</v>
      </c>
      <c r="G1084" s="4" t="s">
        <v>8147</v>
      </c>
      <c r="N1084" s="2" t="s">
        <v>7793</v>
      </c>
      <c r="P1084" s="2" t="s">
        <v>7794</v>
      </c>
      <c r="R1084" s="4"/>
      <c r="S1084" s="2">
        <v>1444</v>
      </c>
      <c r="T1084" s="2" t="s">
        <v>7778</v>
      </c>
      <c r="U1084" s="2" t="s">
        <v>7796</v>
      </c>
      <c r="V1084" s="2" t="s">
        <v>56</v>
      </c>
      <c r="W1084" s="2" t="str">
        <f>VLOOKUP(  G1084, Countries!A:H,8,FALSE)</f>
        <v>94279771-0dd8-44b8-955b-275714b1489b</v>
      </c>
      <c r="X1084" s="2" t="str">
        <f>VLOOKUP(D1084,Entity_types!A:F,6,FALSE)</f>
        <v>bf4d83f9-5064-4958-af6e-e4c21b2e4880</v>
      </c>
      <c r="Z1084" s="4">
        <f t="shared" si="32"/>
        <v>1</v>
      </c>
      <c r="AA1084" s="4">
        <f t="shared" si="33"/>
        <v>2</v>
      </c>
    </row>
    <row r="1085" spans="1:27" ht="12.75" x14ac:dyDescent="0.2">
      <c r="A1085" s="1">
        <v>44346.879674594908</v>
      </c>
      <c r="B1085" s="2" t="s">
        <v>7797</v>
      </c>
      <c r="C1085" s="4" t="s">
        <v>21740</v>
      </c>
      <c r="D1085" s="2" t="s">
        <v>89</v>
      </c>
      <c r="E1085" s="4" t="b">
        <v>1</v>
      </c>
      <c r="F1085" s="3" t="s">
        <v>7798</v>
      </c>
      <c r="G1085" s="4" t="s">
        <v>8147</v>
      </c>
      <c r="H1085" s="2" t="s">
        <v>7799</v>
      </c>
      <c r="N1085" s="2" t="s">
        <v>76</v>
      </c>
      <c r="P1085" s="2" t="s">
        <v>7800</v>
      </c>
      <c r="R1085" s="4"/>
      <c r="S1085" s="2">
        <v>1452</v>
      </c>
      <c r="T1085" s="2" t="s">
        <v>7783</v>
      </c>
      <c r="U1085" s="2" t="s">
        <v>7802</v>
      </c>
      <c r="V1085" s="2" t="s">
        <v>56</v>
      </c>
      <c r="W1085" s="2" t="str">
        <f>VLOOKUP(  G1085, Countries!A:H,8,FALSE)</f>
        <v>94279771-0dd8-44b8-955b-275714b1489b</v>
      </c>
      <c r="X1085" s="2" t="str">
        <f>VLOOKUP(D1085,Entity_types!A:F,6,FALSE)</f>
        <v>bf4d83f9-5064-4958-af6e-e4c21b2e4880</v>
      </c>
      <c r="Z1085" s="4">
        <f t="shared" si="32"/>
        <v>1</v>
      </c>
      <c r="AA1085" s="4">
        <f t="shared" si="33"/>
        <v>1</v>
      </c>
    </row>
    <row r="1086" spans="1:27" ht="12.75" x14ac:dyDescent="0.2">
      <c r="A1086" s="1">
        <v>44346.879702465274</v>
      </c>
      <c r="B1086" s="2" t="s">
        <v>7803</v>
      </c>
      <c r="D1086" s="2" t="s">
        <v>48</v>
      </c>
      <c r="F1086" s="3" t="s">
        <v>7804</v>
      </c>
      <c r="G1086" s="4" t="s">
        <v>8147</v>
      </c>
      <c r="H1086" s="2" t="s">
        <v>7805</v>
      </c>
      <c r="K1086" s="2" t="s">
        <v>7806</v>
      </c>
      <c r="L1086" s="2">
        <v>1010007398</v>
      </c>
      <c r="N1086" s="2" t="s">
        <v>76</v>
      </c>
      <c r="P1086" s="2" t="s">
        <v>7807</v>
      </c>
      <c r="R1086" s="4"/>
      <c r="S1086" s="2">
        <v>1441</v>
      </c>
      <c r="T1086" s="2" t="s">
        <v>7789</v>
      </c>
      <c r="U1086" s="2" t="s">
        <v>7809</v>
      </c>
      <c r="V1086" s="2" t="s">
        <v>56</v>
      </c>
      <c r="W1086" s="2" t="str">
        <f>VLOOKUP(  G1086, Countries!A:H,8,FALSE)</f>
        <v>94279771-0dd8-44b8-955b-275714b1489b</v>
      </c>
      <c r="X1086" s="2" t="str">
        <f>VLOOKUP(D1086,Entity_types!A:F,6,FALSE)</f>
        <v>0d51a686-652b-478f-9502-50b11abafa54</v>
      </c>
      <c r="Z1086" s="4">
        <f t="shared" si="32"/>
        <v>1</v>
      </c>
      <c r="AA1086" s="4">
        <f t="shared" si="33"/>
        <v>1</v>
      </c>
    </row>
    <row r="1087" spans="1:27" ht="12.75" x14ac:dyDescent="0.2">
      <c r="A1087" s="1">
        <v>44346.879735219904</v>
      </c>
      <c r="B1087" s="2" t="s">
        <v>7810</v>
      </c>
      <c r="C1087" s="4" t="s">
        <v>21740</v>
      </c>
      <c r="D1087" s="2" t="s">
        <v>525</v>
      </c>
      <c r="F1087" s="3" t="s">
        <v>7811</v>
      </c>
      <c r="G1087" s="4" t="s">
        <v>8147</v>
      </c>
      <c r="H1087" s="2" t="s">
        <v>7812</v>
      </c>
      <c r="N1087" s="2" t="s">
        <v>76</v>
      </c>
      <c r="P1087" s="2" t="s">
        <v>7813</v>
      </c>
      <c r="R1087" s="4"/>
      <c r="S1087" s="2">
        <v>1282</v>
      </c>
      <c r="T1087" s="2" t="s">
        <v>7795</v>
      </c>
      <c r="U1087" s="2" t="s">
        <v>7815</v>
      </c>
      <c r="V1087" s="2" t="s">
        <v>56</v>
      </c>
      <c r="W1087" s="2" t="str">
        <f>VLOOKUP(  G1087, Countries!A:H,8,FALSE)</f>
        <v>94279771-0dd8-44b8-955b-275714b1489b</v>
      </c>
      <c r="X1087" s="2" t="str">
        <f>VLOOKUP(D1087,Entity_types!A:F,6,FALSE)</f>
        <v>470412f4-e2c0-4f9d-91f1-1c0630a02364</v>
      </c>
      <c r="Z1087" s="4">
        <f t="shared" si="32"/>
        <v>1</v>
      </c>
      <c r="AA1087" s="4">
        <f t="shared" si="33"/>
        <v>1</v>
      </c>
    </row>
    <row r="1088" spans="1:27" ht="12.75" x14ac:dyDescent="0.2">
      <c r="A1088" s="1">
        <v>44346.879763449077</v>
      </c>
      <c r="B1088" s="2" t="s">
        <v>7660</v>
      </c>
      <c r="C1088" s="4" t="s">
        <v>21740</v>
      </c>
      <c r="D1088" s="2" t="s">
        <v>89</v>
      </c>
      <c r="E1088" s="4" t="b">
        <v>1</v>
      </c>
      <c r="F1088" s="3" t="s">
        <v>7816</v>
      </c>
      <c r="G1088" s="4" t="s">
        <v>8147</v>
      </c>
      <c r="H1088" s="2" t="s">
        <v>7635</v>
      </c>
      <c r="N1088" s="2" t="s">
        <v>76</v>
      </c>
      <c r="P1088" s="2" t="s">
        <v>7817</v>
      </c>
      <c r="R1088" s="4"/>
      <c r="T1088" s="2" t="s">
        <v>7801</v>
      </c>
      <c r="U1088" s="2" t="s">
        <v>7819</v>
      </c>
      <c r="V1088" s="2" t="s">
        <v>56</v>
      </c>
      <c r="W1088" s="2" t="str">
        <f>VLOOKUP(  G1088, Countries!A:H,8,FALSE)</f>
        <v>94279771-0dd8-44b8-955b-275714b1489b</v>
      </c>
      <c r="X1088" s="2" t="str">
        <f>VLOOKUP(D1088,Entity_types!A:F,6,FALSE)</f>
        <v>bf4d83f9-5064-4958-af6e-e4c21b2e4880</v>
      </c>
      <c r="Z1088" s="4">
        <f t="shared" si="32"/>
        <v>1</v>
      </c>
      <c r="AA1088" s="4">
        <f t="shared" si="33"/>
        <v>1</v>
      </c>
    </row>
    <row r="1089" spans="1:27" ht="12.75" x14ac:dyDescent="0.2">
      <c r="A1089" s="1">
        <v>44346.879791064814</v>
      </c>
      <c r="B1089" s="2" t="s">
        <v>7820</v>
      </c>
      <c r="C1089" s="4" t="s">
        <v>21740</v>
      </c>
      <c r="D1089" s="2" t="s">
        <v>1166</v>
      </c>
      <c r="F1089" s="3" t="s">
        <v>7821</v>
      </c>
      <c r="G1089" s="4" t="s">
        <v>8147</v>
      </c>
      <c r="H1089" s="2" t="s">
        <v>7822</v>
      </c>
      <c r="N1089" s="2" t="s">
        <v>76</v>
      </c>
      <c r="P1089" s="2" t="s">
        <v>7823</v>
      </c>
      <c r="R1089" s="4"/>
      <c r="S1089" s="2">
        <v>1474</v>
      </c>
      <c r="T1089" s="2" t="s">
        <v>7808</v>
      </c>
      <c r="U1089" s="2" t="s">
        <v>7825</v>
      </c>
      <c r="V1089" s="2" t="s">
        <v>56</v>
      </c>
      <c r="W1089" s="2" t="str">
        <f>VLOOKUP(  G1089, Countries!A:H,8,FALSE)</f>
        <v>94279771-0dd8-44b8-955b-275714b1489b</v>
      </c>
      <c r="X1089" s="2" t="str">
        <f>VLOOKUP(D1089,Entity_types!A:F,6,FALSE)</f>
        <v>ba538574-e93f-4ce8-a780-667b61fc970a</v>
      </c>
      <c r="Z1089" s="4">
        <f t="shared" si="32"/>
        <v>1</v>
      </c>
      <c r="AA1089" s="4">
        <f t="shared" si="33"/>
        <v>1</v>
      </c>
    </row>
    <row r="1090" spans="1:27" ht="12.75" x14ac:dyDescent="0.2">
      <c r="A1090" s="1">
        <v>44346.879819710652</v>
      </c>
      <c r="B1090" s="2" t="s">
        <v>7826</v>
      </c>
      <c r="D1090" s="2" t="s">
        <v>7827</v>
      </c>
      <c r="F1090" s="3" t="s">
        <v>7828</v>
      </c>
      <c r="G1090" s="4" t="s">
        <v>8147</v>
      </c>
      <c r="H1090" s="2" t="s">
        <v>7829</v>
      </c>
      <c r="K1090" s="2" t="s">
        <v>7830</v>
      </c>
      <c r="L1090" s="2">
        <v>23096647255</v>
      </c>
      <c r="N1090" s="2" t="s">
        <v>76</v>
      </c>
      <c r="P1090" s="2" t="s">
        <v>7831</v>
      </c>
      <c r="R1090" s="4"/>
      <c r="S1090" s="2">
        <v>1461</v>
      </c>
      <c r="T1090" s="2" t="s">
        <v>7814</v>
      </c>
      <c r="U1090" s="2" t="s">
        <v>7833</v>
      </c>
      <c r="V1090" s="2" t="s">
        <v>56</v>
      </c>
      <c r="W1090" s="2" t="str">
        <f>VLOOKUP(  G1090, Countries!A:H,8,FALSE)</f>
        <v>94279771-0dd8-44b8-955b-275714b1489b</v>
      </c>
      <c r="X1090" s="2" t="str">
        <f>VLOOKUP(D1090,Entity_types!A:F,6,FALSE)</f>
        <v>4cfc8be1-19ee-4685-bfb0-f793bd8db5d3</v>
      </c>
      <c r="Z1090" s="4">
        <f t="shared" ref="Z1090:Z1153" si="34">COUNTIFS(F:F,F1090)</f>
        <v>1</v>
      </c>
      <c r="AA1090" s="4">
        <f t="shared" ref="AA1090:AA1153" si="35">COUNTIFS(B:B,B1090)</f>
        <v>1</v>
      </c>
    </row>
    <row r="1091" spans="1:27" ht="12.75" x14ac:dyDescent="0.2">
      <c r="A1091" s="1">
        <v>44346.879848958335</v>
      </c>
      <c r="B1091" s="2" t="s">
        <v>7834</v>
      </c>
      <c r="D1091" s="2" t="s">
        <v>48</v>
      </c>
      <c r="F1091" s="3" t="s">
        <v>7835</v>
      </c>
      <c r="G1091" s="4" t="s">
        <v>8147</v>
      </c>
      <c r="H1091" s="2" t="s">
        <v>7836</v>
      </c>
      <c r="K1091" s="2" t="s">
        <v>7837</v>
      </c>
      <c r="L1091" s="2">
        <v>1012031544</v>
      </c>
      <c r="N1091" s="2" t="s">
        <v>76</v>
      </c>
      <c r="P1091" s="2" t="s">
        <v>7838</v>
      </c>
      <c r="R1091" s="4"/>
      <c r="S1091" s="2">
        <v>1365</v>
      </c>
      <c r="T1091" s="2" t="s">
        <v>7818</v>
      </c>
      <c r="U1091" s="2" t="s">
        <v>7840</v>
      </c>
      <c r="V1091" s="2" t="s">
        <v>56</v>
      </c>
      <c r="W1091" s="2" t="str">
        <f>VLOOKUP(  G1091, Countries!A:H,8,FALSE)</f>
        <v>94279771-0dd8-44b8-955b-275714b1489b</v>
      </c>
      <c r="X1091" s="2" t="str">
        <f>VLOOKUP(D1091,Entity_types!A:F,6,FALSE)</f>
        <v>0d51a686-652b-478f-9502-50b11abafa54</v>
      </c>
      <c r="Z1091" s="4">
        <f t="shared" si="34"/>
        <v>1</v>
      </c>
      <c r="AA1091" s="4">
        <f t="shared" si="35"/>
        <v>2</v>
      </c>
    </row>
    <row r="1092" spans="1:27" ht="12.75" x14ac:dyDescent="0.2">
      <c r="A1092" s="1">
        <v>44346.879878321764</v>
      </c>
      <c r="B1092" s="2" t="s">
        <v>7841</v>
      </c>
      <c r="C1092" s="4" t="s">
        <v>21740</v>
      </c>
      <c r="D1092" s="2" t="s">
        <v>89</v>
      </c>
      <c r="E1092" s="4" t="b">
        <v>1</v>
      </c>
      <c r="F1092" s="3" t="s">
        <v>7842</v>
      </c>
      <c r="G1092" s="4" t="s">
        <v>8147</v>
      </c>
      <c r="H1092" s="2" t="s">
        <v>7843</v>
      </c>
      <c r="N1092" s="2" t="s">
        <v>76</v>
      </c>
      <c r="P1092" s="2" t="s">
        <v>7844</v>
      </c>
      <c r="R1092" s="4"/>
      <c r="T1092" s="2" t="s">
        <v>7824</v>
      </c>
      <c r="U1092" s="2" t="s">
        <v>7846</v>
      </c>
      <c r="V1092" s="2" t="s">
        <v>56</v>
      </c>
      <c r="W1092" s="2" t="str">
        <f>VLOOKUP(  G1092, Countries!A:H,8,FALSE)</f>
        <v>94279771-0dd8-44b8-955b-275714b1489b</v>
      </c>
      <c r="X1092" s="2" t="str">
        <f>VLOOKUP(D1092,Entity_types!A:F,6,FALSE)</f>
        <v>bf4d83f9-5064-4958-af6e-e4c21b2e4880</v>
      </c>
      <c r="Z1092" s="4">
        <f t="shared" si="34"/>
        <v>1</v>
      </c>
      <c r="AA1092" s="4">
        <f t="shared" si="35"/>
        <v>1</v>
      </c>
    </row>
    <row r="1093" spans="1:27" ht="12.75" x14ac:dyDescent="0.2">
      <c r="A1093" s="1">
        <v>44346.879906099537</v>
      </c>
      <c r="B1093" s="2" t="s">
        <v>7847</v>
      </c>
      <c r="C1093" s="4" t="s">
        <v>21740</v>
      </c>
      <c r="D1093" s="2" t="s">
        <v>1166</v>
      </c>
      <c r="F1093" s="3" t="s">
        <v>7848</v>
      </c>
      <c r="G1093" s="4" t="s">
        <v>8147</v>
      </c>
      <c r="H1093" s="2" t="s">
        <v>7849</v>
      </c>
      <c r="N1093" s="2" t="s">
        <v>76</v>
      </c>
      <c r="P1093" s="2" t="s">
        <v>7850</v>
      </c>
      <c r="R1093" s="4"/>
      <c r="T1093" s="2" t="s">
        <v>7832</v>
      </c>
      <c r="U1093" s="2" t="s">
        <v>7852</v>
      </c>
      <c r="V1093" s="2" t="s">
        <v>56</v>
      </c>
      <c r="W1093" s="2" t="str">
        <f>VLOOKUP(  G1093, Countries!A:H,8,FALSE)</f>
        <v>94279771-0dd8-44b8-955b-275714b1489b</v>
      </c>
      <c r="X1093" s="2" t="str">
        <f>VLOOKUP(D1093,Entity_types!A:F,6,FALSE)</f>
        <v>ba538574-e93f-4ce8-a780-667b61fc970a</v>
      </c>
      <c r="Z1093" s="4">
        <f t="shared" si="34"/>
        <v>1</v>
      </c>
      <c r="AA1093" s="4">
        <f t="shared" si="35"/>
        <v>2</v>
      </c>
    </row>
    <row r="1094" spans="1:27" ht="12.75" x14ac:dyDescent="0.2">
      <c r="A1094" s="1">
        <v>44346.879935289355</v>
      </c>
      <c r="B1094" s="2" t="s">
        <v>7853</v>
      </c>
      <c r="C1094" s="4" t="s">
        <v>21740</v>
      </c>
      <c r="D1094" s="2" t="s">
        <v>89</v>
      </c>
      <c r="E1094" s="4" t="b">
        <v>1</v>
      </c>
      <c r="F1094" s="3" t="s">
        <v>7854</v>
      </c>
      <c r="G1094" s="4" t="s">
        <v>8147</v>
      </c>
      <c r="H1094" s="2" t="s">
        <v>7855</v>
      </c>
      <c r="N1094" s="2" t="s">
        <v>76</v>
      </c>
      <c r="P1094" s="2" t="s">
        <v>7856</v>
      </c>
      <c r="R1094" s="4"/>
      <c r="T1094" s="2" t="s">
        <v>7839</v>
      </c>
      <c r="U1094" s="2" t="s">
        <v>7858</v>
      </c>
      <c r="V1094" s="2" t="s">
        <v>56</v>
      </c>
      <c r="W1094" s="2" t="str">
        <f>VLOOKUP(  G1094, Countries!A:H,8,FALSE)</f>
        <v>94279771-0dd8-44b8-955b-275714b1489b</v>
      </c>
      <c r="X1094" s="2" t="str">
        <f>VLOOKUP(D1094,Entity_types!A:F,6,FALSE)</f>
        <v>bf4d83f9-5064-4958-af6e-e4c21b2e4880</v>
      </c>
      <c r="Z1094" s="4">
        <f t="shared" si="34"/>
        <v>1</v>
      </c>
      <c r="AA1094" s="4">
        <f t="shared" si="35"/>
        <v>1</v>
      </c>
    </row>
    <row r="1095" spans="1:27" ht="12.75" x14ac:dyDescent="0.2">
      <c r="A1095" s="1">
        <v>44346.879965659726</v>
      </c>
      <c r="B1095" s="2" t="s">
        <v>7859</v>
      </c>
      <c r="C1095" s="4" t="s">
        <v>21740</v>
      </c>
      <c r="D1095" s="2" t="s">
        <v>89</v>
      </c>
      <c r="E1095" s="4" t="b">
        <v>1</v>
      </c>
      <c r="F1095" s="3" t="s">
        <v>7860</v>
      </c>
      <c r="G1095" s="4" t="s">
        <v>8147</v>
      </c>
      <c r="H1095" s="2" t="s">
        <v>7861</v>
      </c>
      <c r="N1095" s="2" t="s">
        <v>76</v>
      </c>
      <c r="P1095" s="2" t="s">
        <v>7862</v>
      </c>
      <c r="R1095" s="4"/>
      <c r="S1095" s="2">
        <v>1058</v>
      </c>
      <c r="T1095" s="2" t="s">
        <v>7845</v>
      </c>
      <c r="U1095" s="2" t="s">
        <v>7864</v>
      </c>
      <c r="V1095" s="2" t="s">
        <v>56</v>
      </c>
      <c r="W1095" s="2" t="str">
        <f>VLOOKUP(  G1095, Countries!A:H,8,FALSE)</f>
        <v>94279771-0dd8-44b8-955b-275714b1489b</v>
      </c>
      <c r="X1095" s="2" t="str">
        <f>VLOOKUP(D1095,Entity_types!A:F,6,FALSE)</f>
        <v>bf4d83f9-5064-4958-af6e-e4c21b2e4880</v>
      </c>
      <c r="Z1095" s="4">
        <f t="shared" si="34"/>
        <v>1</v>
      </c>
      <c r="AA1095" s="4">
        <f t="shared" si="35"/>
        <v>1</v>
      </c>
    </row>
    <row r="1096" spans="1:27" ht="12.75" x14ac:dyDescent="0.2">
      <c r="A1096" s="1">
        <v>44346.879994097224</v>
      </c>
      <c r="B1096" s="2" t="s">
        <v>7865</v>
      </c>
      <c r="C1096" s="4" t="s">
        <v>21740</v>
      </c>
      <c r="D1096" s="2" t="s">
        <v>89</v>
      </c>
      <c r="E1096" s="4" t="b">
        <v>1</v>
      </c>
      <c r="F1096" s="3" t="s">
        <v>7866</v>
      </c>
      <c r="G1096" s="4" t="s">
        <v>8147</v>
      </c>
      <c r="H1096" s="2" t="s">
        <v>7867</v>
      </c>
      <c r="N1096" s="2" t="s">
        <v>76</v>
      </c>
      <c r="P1096" s="2" t="s">
        <v>7868</v>
      </c>
      <c r="R1096" s="4"/>
      <c r="T1096" s="2" t="s">
        <v>7851</v>
      </c>
      <c r="U1096" s="2" t="s">
        <v>7870</v>
      </c>
      <c r="V1096" s="2" t="s">
        <v>56</v>
      </c>
      <c r="W1096" s="2" t="str">
        <f>VLOOKUP(  G1096, Countries!A:H,8,FALSE)</f>
        <v>94279771-0dd8-44b8-955b-275714b1489b</v>
      </c>
      <c r="X1096" s="2" t="str">
        <f>VLOOKUP(D1096,Entity_types!A:F,6,FALSE)</f>
        <v>bf4d83f9-5064-4958-af6e-e4c21b2e4880</v>
      </c>
      <c r="Z1096" s="4">
        <f t="shared" si="34"/>
        <v>1</v>
      </c>
      <c r="AA1096" s="4">
        <f t="shared" si="35"/>
        <v>1</v>
      </c>
    </row>
    <row r="1097" spans="1:27" ht="12.75" x14ac:dyDescent="0.2">
      <c r="A1097" s="1">
        <v>44346.880022974539</v>
      </c>
      <c r="B1097" s="2" t="s">
        <v>7871</v>
      </c>
      <c r="C1097" s="4" t="s">
        <v>21740</v>
      </c>
      <c r="D1097" s="2" t="s">
        <v>89</v>
      </c>
      <c r="E1097" s="4" t="b">
        <v>1</v>
      </c>
      <c r="F1097" s="3" t="s">
        <v>7872</v>
      </c>
      <c r="G1097" s="4" t="s">
        <v>8147</v>
      </c>
      <c r="H1097" s="2" t="s">
        <v>7873</v>
      </c>
      <c r="N1097" s="2" t="s">
        <v>76</v>
      </c>
      <c r="P1097" s="2" t="s">
        <v>7874</v>
      </c>
      <c r="R1097" s="4"/>
      <c r="T1097" s="2" t="s">
        <v>7857</v>
      </c>
      <c r="U1097" s="2" t="s">
        <v>7876</v>
      </c>
      <c r="V1097" s="2" t="s">
        <v>56</v>
      </c>
      <c r="W1097" s="2" t="str">
        <f>VLOOKUP(  G1097, Countries!A:H,8,FALSE)</f>
        <v>94279771-0dd8-44b8-955b-275714b1489b</v>
      </c>
      <c r="X1097" s="2" t="str">
        <f>VLOOKUP(D1097,Entity_types!A:F,6,FALSE)</f>
        <v>bf4d83f9-5064-4958-af6e-e4c21b2e4880</v>
      </c>
      <c r="Z1097" s="4">
        <f t="shared" si="34"/>
        <v>1</v>
      </c>
      <c r="AA1097" s="4">
        <f t="shared" si="35"/>
        <v>1</v>
      </c>
    </row>
    <row r="1098" spans="1:27" ht="12.75" x14ac:dyDescent="0.2">
      <c r="A1098" s="1">
        <v>44346.880052673616</v>
      </c>
      <c r="B1098" s="2" t="s">
        <v>7877</v>
      </c>
      <c r="C1098" s="4" t="s">
        <v>21740</v>
      </c>
      <c r="D1098" s="2" t="s">
        <v>89</v>
      </c>
      <c r="E1098" s="4" t="b">
        <v>1</v>
      </c>
      <c r="F1098" s="3" t="s">
        <v>7878</v>
      </c>
      <c r="G1098" s="4" t="s">
        <v>8147</v>
      </c>
      <c r="H1098" s="2" t="s">
        <v>7879</v>
      </c>
      <c r="N1098" s="2" t="s">
        <v>76</v>
      </c>
      <c r="P1098" s="2" t="s">
        <v>7880</v>
      </c>
      <c r="R1098" s="4"/>
      <c r="T1098" s="2" t="s">
        <v>7863</v>
      </c>
      <c r="U1098" s="2" t="s">
        <v>7882</v>
      </c>
      <c r="V1098" s="2" t="s">
        <v>56</v>
      </c>
      <c r="W1098" s="2" t="str">
        <f>VLOOKUP(  G1098, Countries!A:H,8,FALSE)</f>
        <v>94279771-0dd8-44b8-955b-275714b1489b</v>
      </c>
      <c r="X1098" s="2" t="str">
        <f>VLOOKUP(D1098,Entity_types!A:F,6,FALSE)</f>
        <v>bf4d83f9-5064-4958-af6e-e4c21b2e4880</v>
      </c>
      <c r="Z1098" s="4">
        <f t="shared" si="34"/>
        <v>1</v>
      </c>
      <c r="AA1098" s="4">
        <f t="shared" si="35"/>
        <v>1</v>
      </c>
    </row>
    <row r="1099" spans="1:27" ht="12.75" x14ac:dyDescent="0.2">
      <c r="A1099" s="1">
        <v>44346.880080844909</v>
      </c>
      <c r="B1099" s="2" t="s">
        <v>7883</v>
      </c>
      <c r="C1099" s="4" t="s">
        <v>21740</v>
      </c>
      <c r="D1099" s="2" t="s">
        <v>89</v>
      </c>
      <c r="E1099" s="4" t="b">
        <v>1</v>
      </c>
      <c r="F1099" s="3" t="s">
        <v>7884</v>
      </c>
      <c r="G1099" s="4" t="s">
        <v>8147</v>
      </c>
      <c r="N1099" s="2" t="s">
        <v>76</v>
      </c>
      <c r="P1099" s="2" t="s">
        <v>7885</v>
      </c>
      <c r="R1099" s="4"/>
      <c r="T1099" s="2" t="s">
        <v>7869</v>
      </c>
      <c r="U1099" s="2" t="s">
        <v>7887</v>
      </c>
      <c r="V1099" s="2" t="s">
        <v>56</v>
      </c>
      <c r="W1099" s="2" t="str">
        <f>VLOOKUP(  G1099, Countries!A:H,8,FALSE)</f>
        <v>94279771-0dd8-44b8-955b-275714b1489b</v>
      </c>
      <c r="X1099" s="2" t="str">
        <f>VLOOKUP(D1099,Entity_types!A:F,6,FALSE)</f>
        <v>bf4d83f9-5064-4958-af6e-e4c21b2e4880</v>
      </c>
      <c r="Z1099" s="4">
        <f t="shared" si="34"/>
        <v>1</v>
      </c>
      <c r="AA1099" s="4">
        <f t="shared" si="35"/>
        <v>1</v>
      </c>
    </row>
    <row r="1100" spans="1:27" ht="12.75" x14ac:dyDescent="0.2">
      <c r="A1100" s="1">
        <v>44346.880109502315</v>
      </c>
      <c r="B1100" s="2" t="s">
        <v>7888</v>
      </c>
      <c r="C1100" s="4" t="s">
        <v>21740</v>
      </c>
      <c r="D1100" s="2" t="s">
        <v>89</v>
      </c>
      <c r="E1100" s="4" t="b">
        <v>1</v>
      </c>
      <c r="F1100" s="3" t="s">
        <v>7889</v>
      </c>
      <c r="G1100" s="4" t="s">
        <v>8147</v>
      </c>
      <c r="H1100" s="2" t="s">
        <v>7890</v>
      </c>
      <c r="N1100" s="2" t="s">
        <v>76</v>
      </c>
      <c r="P1100" s="2" t="s">
        <v>7891</v>
      </c>
      <c r="R1100" s="4"/>
      <c r="T1100" s="2" t="s">
        <v>7875</v>
      </c>
      <c r="U1100" s="2" t="s">
        <v>7893</v>
      </c>
      <c r="V1100" s="2" t="s">
        <v>56</v>
      </c>
      <c r="W1100" s="2" t="str">
        <f>VLOOKUP(  G1100, Countries!A:H,8,FALSE)</f>
        <v>94279771-0dd8-44b8-955b-275714b1489b</v>
      </c>
      <c r="X1100" s="2" t="str">
        <f>VLOOKUP(D1100,Entity_types!A:F,6,FALSE)</f>
        <v>bf4d83f9-5064-4958-af6e-e4c21b2e4880</v>
      </c>
      <c r="Z1100" s="4">
        <f t="shared" si="34"/>
        <v>1</v>
      </c>
      <c r="AA1100" s="4">
        <f t="shared" si="35"/>
        <v>1</v>
      </c>
    </row>
    <row r="1101" spans="1:27" ht="12.75" x14ac:dyDescent="0.2">
      <c r="A1101" s="1">
        <v>44346.880138425928</v>
      </c>
      <c r="B1101" s="2" t="s">
        <v>7894</v>
      </c>
      <c r="C1101" s="4" t="s">
        <v>21740</v>
      </c>
      <c r="D1101" s="2" t="s">
        <v>89</v>
      </c>
      <c r="E1101" s="4" t="b">
        <v>1</v>
      </c>
      <c r="F1101" s="3" t="s">
        <v>7895</v>
      </c>
      <c r="G1101" s="4" t="s">
        <v>8147</v>
      </c>
      <c r="N1101" s="2" t="s">
        <v>76</v>
      </c>
      <c r="P1101" s="2" t="s">
        <v>7896</v>
      </c>
      <c r="R1101" s="4"/>
      <c r="S1101" s="2">
        <v>929</v>
      </c>
      <c r="T1101" s="2" t="s">
        <v>7881</v>
      </c>
      <c r="U1101" s="2" t="s">
        <v>7898</v>
      </c>
      <c r="V1101" s="2" t="s">
        <v>56</v>
      </c>
      <c r="W1101" s="2" t="str">
        <f>VLOOKUP(  G1101, Countries!A:H,8,FALSE)</f>
        <v>94279771-0dd8-44b8-955b-275714b1489b</v>
      </c>
      <c r="X1101" s="2" t="str">
        <f>VLOOKUP(D1101,Entity_types!A:F,6,FALSE)</f>
        <v>bf4d83f9-5064-4958-af6e-e4c21b2e4880</v>
      </c>
      <c r="Z1101" s="4">
        <f t="shared" si="34"/>
        <v>1</v>
      </c>
      <c r="AA1101" s="4">
        <f t="shared" si="35"/>
        <v>1</v>
      </c>
    </row>
    <row r="1102" spans="1:27" ht="12.75" x14ac:dyDescent="0.2">
      <c r="A1102" s="1">
        <v>44346.880167546296</v>
      </c>
      <c r="B1102" s="2" t="s">
        <v>7899</v>
      </c>
      <c r="C1102" s="4" t="s">
        <v>21740</v>
      </c>
      <c r="D1102" s="2" t="s">
        <v>89</v>
      </c>
      <c r="E1102" s="4" t="b">
        <v>1</v>
      </c>
      <c r="F1102" s="3" t="s">
        <v>7900</v>
      </c>
      <c r="G1102" s="4" t="s">
        <v>8147</v>
      </c>
      <c r="N1102" s="2" t="s">
        <v>76</v>
      </c>
      <c r="P1102" s="2" t="s">
        <v>7901</v>
      </c>
      <c r="R1102" s="4"/>
      <c r="T1102" s="2" t="s">
        <v>7886</v>
      </c>
      <c r="U1102" s="2" t="s">
        <v>7903</v>
      </c>
      <c r="V1102" s="2" t="s">
        <v>56</v>
      </c>
      <c r="W1102" s="2" t="str">
        <f>VLOOKUP(  G1102, Countries!A:H,8,FALSE)</f>
        <v>94279771-0dd8-44b8-955b-275714b1489b</v>
      </c>
      <c r="X1102" s="2" t="str">
        <f>VLOOKUP(D1102,Entity_types!A:F,6,FALSE)</f>
        <v>bf4d83f9-5064-4958-af6e-e4c21b2e4880</v>
      </c>
      <c r="Z1102" s="4">
        <f t="shared" si="34"/>
        <v>1</v>
      </c>
      <c r="AA1102" s="4">
        <f t="shared" si="35"/>
        <v>1</v>
      </c>
    </row>
    <row r="1103" spans="1:27" ht="12.75" x14ac:dyDescent="0.2">
      <c r="A1103" s="1">
        <v>44346.880194814818</v>
      </c>
      <c r="B1103" s="2" t="s">
        <v>7904</v>
      </c>
      <c r="C1103" s="4" t="s">
        <v>21740</v>
      </c>
      <c r="D1103" s="2" t="s">
        <v>89</v>
      </c>
      <c r="E1103" s="4" t="b">
        <v>1</v>
      </c>
      <c r="F1103" s="3" t="s">
        <v>7905</v>
      </c>
      <c r="G1103" s="4" t="s">
        <v>8147</v>
      </c>
      <c r="N1103" s="2" t="s">
        <v>76</v>
      </c>
      <c r="P1103" s="2" t="s">
        <v>7906</v>
      </c>
      <c r="R1103" s="4"/>
      <c r="T1103" s="2" t="s">
        <v>7892</v>
      </c>
      <c r="U1103" s="2" t="s">
        <v>7908</v>
      </c>
      <c r="V1103" s="2" t="s">
        <v>56</v>
      </c>
      <c r="W1103" s="2" t="str">
        <f>VLOOKUP(  G1103, Countries!A:H,8,FALSE)</f>
        <v>94279771-0dd8-44b8-955b-275714b1489b</v>
      </c>
      <c r="X1103" s="2" t="str">
        <f>VLOOKUP(D1103,Entity_types!A:F,6,FALSE)</f>
        <v>bf4d83f9-5064-4958-af6e-e4c21b2e4880</v>
      </c>
      <c r="Z1103" s="4">
        <f t="shared" si="34"/>
        <v>1</v>
      </c>
      <c r="AA1103" s="4">
        <f t="shared" si="35"/>
        <v>1</v>
      </c>
    </row>
    <row r="1104" spans="1:27" ht="12.75" x14ac:dyDescent="0.2">
      <c r="A1104" s="1">
        <v>44346.880224525463</v>
      </c>
      <c r="B1104" s="2" t="s">
        <v>7909</v>
      </c>
      <c r="C1104" s="4" t="s">
        <v>21740</v>
      </c>
      <c r="D1104" s="2" t="s">
        <v>89</v>
      </c>
      <c r="E1104" s="4" t="b">
        <v>1</v>
      </c>
      <c r="F1104" s="3" t="s">
        <v>7910</v>
      </c>
      <c r="G1104" s="4" t="s">
        <v>8147</v>
      </c>
      <c r="N1104" s="2" t="s">
        <v>76</v>
      </c>
      <c r="P1104" s="2" t="s">
        <v>7911</v>
      </c>
      <c r="R1104" s="4"/>
      <c r="T1104" s="2" t="s">
        <v>7897</v>
      </c>
      <c r="U1104" s="2" t="s">
        <v>7913</v>
      </c>
      <c r="V1104" s="2" t="s">
        <v>56</v>
      </c>
      <c r="W1104" s="2" t="str">
        <f>VLOOKUP(  G1104, Countries!A:H,8,FALSE)</f>
        <v>94279771-0dd8-44b8-955b-275714b1489b</v>
      </c>
      <c r="X1104" s="2" t="str">
        <f>VLOOKUP(D1104,Entity_types!A:F,6,FALSE)</f>
        <v>bf4d83f9-5064-4958-af6e-e4c21b2e4880</v>
      </c>
      <c r="Z1104" s="4">
        <f t="shared" si="34"/>
        <v>1</v>
      </c>
      <c r="AA1104" s="4">
        <f t="shared" si="35"/>
        <v>1</v>
      </c>
    </row>
    <row r="1105" spans="1:27" ht="12.75" x14ac:dyDescent="0.2">
      <c r="A1105" s="1">
        <v>44346.880251770832</v>
      </c>
      <c r="B1105" s="2" t="s">
        <v>7914</v>
      </c>
      <c r="C1105" s="4" t="s">
        <v>21740</v>
      </c>
      <c r="D1105" s="2" t="s">
        <v>89</v>
      </c>
      <c r="E1105" s="4" t="b">
        <v>1</v>
      </c>
      <c r="F1105" s="3" t="s">
        <v>7915</v>
      </c>
      <c r="G1105" s="4" t="s">
        <v>8147</v>
      </c>
      <c r="N1105" s="2" t="s">
        <v>76</v>
      </c>
      <c r="P1105" s="2" t="s">
        <v>7916</v>
      </c>
      <c r="R1105" s="4"/>
      <c r="S1105" s="2">
        <v>1985</v>
      </c>
      <c r="T1105" s="2" t="s">
        <v>7902</v>
      </c>
      <c r="U1105" s="2" t="s">
        <v>7918</v>
      </c>
      <c r="V1105" s="2" t="s">
        <v>56</v>
      </c>
      <c r="W1105" s="2" t="str">
        <f>VLOOKUP(  G1105, Countries!A:H,8,FALSE)</f>
        <v>94279771-0dd8-44b8-955b-275714b1489b</v>
      </c>
      <c r="X1105" s="2" t="str">
        <f>VLOOKUP(D1105,Entity_types!A:F,6,FALSE)</f>
        <v>bf4d83f9-5064-4958-af6e-e4c21b2e4880</v>
      </c>
      <c r="Z1105" s="4">
        <f t="shared" si="34"/>
        <v>1</v>
      </c>
      <c r="AA1105" s="4">
        <f t="shared" si="35"/>
        <v>1</v>
      </c>
    </row>
    <row r="1106" spans="1:27" ht="12.75" x14ac:dyDescent="0.2">
      <c r="A1106" s="1">
        <v>44346.880282337966</v>
      </c>
      <c r="B1106" s="2" t="s">
        <v>7919</v>
      </c>
      <c r="C1106" s="4" t="s">
        <v>21740</v>
      </c>
      <c r="D1106" s="2" t="s">
        <v>89</v>
      </c>
      <c r="E1106" s="4" t="b">
        <v>1</v>
      </c>
      <c r="F1106" s="3" t="s">
        <v>7920</v>
      </c>
      <c r="G1106" s="4" t="s">
        <v>8147</v>
      </c>
      <c r="N1106" s="2" t="s">
        <v>76</v>
      </c>
      <c r="P1106" s="2" t="s">
        <v>7921</v>
      </c>
      <c r="R1106" s="4"/>
      <c r="T1106" s="2" t="s">
        <v>7907</v>
      </c>
      <c r="U1106" s="2" t="s">
        <v>7923</v>
      </c>
      <c r="V1106" s="2" t="s">
        <v>56</v>
      </c>
      <c r="W1106" s="2" t="str">
        <f>VLOOKUP(  G1106, Countries!A:H,8,FALSE)</f>
        <v>94279771-0dd8-44b8-955b-275714b1489b</v>
      </c>
      <c r="X1106" s="2" t="str">
        <f>VLOOKUP(D1106,Entity_types!A:F,6,FALSE)</f>
        <v>bf4d83f9-5064-4958-af6e-e4c21b2e4880</v>
      </c>
      <c r="Z1106" s="4">
        <f t="shared" si="34"/>
        <v>1</v>
      </c>
      <c r="AA1106" s="4">
        <f t="shared" si="35"/>
        <v>1</v>
      </c>
    </row>
    <row r="1107" spans="1:27" ht="12.75" x14ac:dyDescent="0.2">
      <c r="A1107" s="1">
        <v>44346.880310486114</v>
      </c>
      <c r="B1107" s="2" t="s">
        <v>7924</v>
      </c>
      <c r="C1107" s="4" t="s">
        <v>21740</v>
      </c>
      <c r="D1107" s="2" t="s">
        <v>89</v>
      </c>
      <c r="E1107" s="4" t="b">
        <v>1</v>
      </c>
      <c r="F1107" s="3" t="s">
        <v>7925</v>
      </c>
      <c r="G1107" s="4" t="s">
        <v>8147</v>
      </c>
      <c r="N1107" s="6" t="s">
        <v>7926</v>
      </c>
      <c r="P1107" s="2" t="s">
        <v>7927</v>
      </c>
      <c r="R1107" s="4"/>
      <c r="T1107" s="2" t="s">
        <v>7912</v>
      </c>
      <c r="U1107" s="2" t="s">
        <v>7929</v>
      </c>
      <c r="V1107" s="2" t="s">
        <v>56</v>
      </c>
      <c r="W1107" s="2" t="str">
        <f>VLOOKUP(  G1107, Countries!A:H,8,FALSE)</f>
        <v>94279771-0dd8-44b8-955b-275714b1489b</v>
      </c>
      <c r="X1107" s="2" t="str">
        <f>VLOOKUP(D1107,Entity_types!A:F,6,FALSE)</f>
        <v>bf4d83f9-5064-4958-af6e-e4c21b2e4880</v>
      </c>
      <c r="Z1107" s="4">
        <f t="shared" si="34"/>
        <v>1</v>
      </c>
      <c r="AA1107" s="4">
        <f t="shared" si="35"/>
        <v>2</v>
      </c>
    </row>
    <row r="1108" spans="1:27" ht="12.75" x14ac:dyDescent="0.2">
      <c r="A1108" s="1">
        <v>44346.880339710653</v>
      </c>
      <c r="B1108" s="2" t="s">
        <v>7930</v>
      </c>
      <c r="C1108" s="4" t="s">
        <v>21740</v>
      </c>
      <c r="D1108" s="2" t="s">
        <v>89</v>
      </c>
      <c r="E1108" s="4" t="b">
        <v>1</v>
      </c>
      <c r="F1108" s="3" t="s">
        <v>7931</v>
      </c>
      <c r="G1108" s="4" t="s">
        <v>8147</v>
      </c>
      <c r="N1108" s="2" t="s">
        <v>76</v>
      </c>
      <c r="P1108" s="2" t="s">
        <v>7932</v>
      </c>
      <c r="R1108" s="4"/>
      <c r="T1108" s="2" t="s">
        <v>7917</v>
      </c>
      <c r="U1108" s="2" t="s">
        <v>7934</v>
      </c>
      <c r="V1108" s="2" t="s">
        <v>56</v>
      </c>
      <c r="W1108" s="2" t="str">
        <f>VLOOKUP(  G1108, Countries!A:H,8,FALSE)</f>
        <v>94279771-0dd8-44b8-955b-275714b1489b</v>
      </c>
      <c r="X1108" s="2" t="str">
        <f>VLOOKUP(D1108,Entity_types!A:F,6,FALSE)</f>
        <v>bf4d83f9-5064-4958-af6e-e4c21b2e4880</v>
      </c>
      <c r="Z1108" s="4">
        <f t="shared" si="34"/>
        <v>1</v>
      </c>
      <c r="AA1108" s="4">
        <f t="shared" si="35"/>
        <v>1</v>
      </c>
    </row>
    <row r="1109" spans="1:27" ht="12.75" x14ac:dyDescent="0.2">
      <c r="A1109" s="1">
        <v>44346.880369479171</v>
      </c>
      <c r="B1109" s="2" t="s">
        <v>7935</v>
      </c>
      <c r="C1109" s="4" t="s">
        <v>21740</v>
      </c>
      <c r="D1109" s="2" t="s">
        <v>89</v>
      </c>
      <c r="E1109" s="4" t="b">
        <v>1</v>
      </c>
      <c r="F1109" s="3" t="s">
        <v>7936</v>
      </c>
      <c r="G1109" s="4" t="s">
        <v>8147</v>
      </c>
      <c r="H1109" s="2" t="s">
        <v>7937</v>
      </c>
      <c r="N1109" s="2" t="s">
        <v>76</v>
      </c>
      <c r="P1109" s="2" t="s">
        <v>7938</v>
      </c>
      <c r="R1109" s="4"/>
      <c r="S1109" s="2">
        <v>1472</v>
      </c>
      <c r="T1109" s="2" t="s">
        <v>7922</v>
      </c>
      <c r="U1109" s="2" t="s">
        <v>7940</v>
      </c>
      <c r="V1109" s="2" t="s">
        <v>56</v>
      </c>
      <c r="W1109" s="2" t="str">
        <f>VLOOKUP(  G1109, Countries!A:H,8,FALSE)</f>
        <v>94279771-0dd8-44b8-955b-275714b1489b</v>
      </c>
      <c r="X1109" s="2" t="str">
        <f>VLOOKUP(D1109,Entity_types!A:F,6,FALSE)</f>
        <v>bf4d83f9-5064-4958-af6e-e4c21b2e4880</v>
      </c>
      <c r="Z1109" s="4">
        <f t="shared" si="34"/>
        <v>1</v>
      </c>
      <c r="AA1109" s="4">
        <f t="shared" si="35"/>
        <v>1</v>
      </c>
    </row>
    <row r="1110" spans="1:27" ht="12.75" x14ac:dyDescent="0.2">
      <c r="A1110" s="1">
        <v>44346.880402465278</v>
      </c>
      <c r="B1110" s="2" t="s">
        <v>7941</v>
      </c>
      <c r="D1110" s="2" t="s">
        <v>48</v>
      </c>
      <c r="F1110" s="3" t="s">
        <v>7942</v>
      </c>
      <c r="G1110" s="4" t="s">
        <v>8147</v>
      </c>
      <c r="H1110" s="2" t="s">
        <v>7943</v>
      </c>
      <c r="K1110" s="2" t="s">
        <v>7944</v>
      </c>
      <c r="L1110" s="2">
        <v>1001010601</v>
      </c>
      <c r="N1110" s="2" t="s">
        <v>76</v>
      </c>
      <c r="P1110" s="2" t="s">
        <v>7945</v>
      </c>
      <c r="R1110" s="4"/>
      <c r="S1110" s="2">
        <v>1486</v>
      </c>
      <c r="T1110" s="2" t="s">
        <v>7928</v>
      </c>
      <c r="U1110" s="2" t="s">
        <v>7947</v>
      </c>
      <c r="V1110" s="2" t="s">
        <v>56</v>
      </c>
      <c r="W1110" s="2" t="str">
        <f>VLOOKUP(  G1110, Countries!A:H,8,FALSE)</f>
        <v>94279771-0dd8-44b8-955b-275714b1489b</v>
      </c>
      <c r="X1110" s="2" t="str">
        <f>VLOOKUP(D1110,Entity_types!A:F,6,FALSE)</f>
        <v>0d51a686-652b-478f-9502-50b11abafa54</v>
      </c>
      <c r="Z1110" s="4">
        <f t="shared" si="34"/>
        <v>1</v>
      </c>
      <c r="AA1110" s="4">
        <f t="shared" si="35"/>
        <v>1</v>
      </c>
    </row>
    <row r="1111" spans="1:27" ht="12.75" x14ac:dyDescent="0.2">
      <c r="A1111" s="1">
        <v>44346.88043208333</v>
      </c>
      <c r="B1111" s="2" t="s">
        <v>7948</v>
      </c>
      <c r="C1111" s="4" t="s">
        <v>21740</v>
      </c>
      <c r="D1111" s="2" t="s">
        <v>525</v>
      </c>
      <c r="F1111" s="3" t="s">
        <v>7949</v>
      </c>
      <c r="G1111" s="4" t="s">
        <v>8147</v>
      </c>
      <c r="H1111" s="2" t="s">
        <v>7950</v>
      </c>
      <c r="N1111" s="2" t="s">
        <v>7951</v>
      </c>
      <c r="P1111" s="2" t="s">
        <v>7952</v>
      </c>
      <c r="R1111" s="4"/>
      <c r="S1111" s="2">
        <v>1489</v>
      </c>
      <c r="T1111" s="2" t="s">
        <v>7933</v>
      </c>
      <c r="U1111" s="2" t="s">
        <v>7954</v>
      </c>
      <c r="V1111" s="2" t="s">
        <v>56</v>
      </c>
      <c r="W1111" s="2" t="str">
        <f>VLOOKUP(  G1111, Countries!A:H,8,FALSE)</f>
        <v>94279771-0dd8-44b8-955b-275714b1489b</v>
      </c>
      <c r="X1111" s="2" t="str">
        <f>VLOOKUP(D1111,Entity_types!A:F,6,FALSE)</f>
        <v>470412f4-e2c0-4f9d-91f1-1c0630a02364</v>
      </c>
      <c r="Z1111" s="4">
        <f t="shared" si="34"/>
        <v>1</v>
      </c>
      <c r="AA1111" s="4">
        <f t="shared" si="35"/>
        <v>1</v>
      </c>
    </row>
    <row r="1112" spans="1:27" ht="12.75" x14ac:dyDescent="0.2">
      <c r="A1112" s="1">
        <v>44346.880462060188</v>
      </c>
      <c r="B1112" s="2" t="s">
        <v>7955</v>
      </c>
      <c r="C1112" s="4" t="s">
        <v>21740</v>
      </c>
      <c r="D1112" s="2" t="s">
        <v>89</v>
      </c>
      <c r="E1112" s="4" t="b">
        <v>1</v>
      </c>
      <c r="F1112" s="3" t="s">
        <v>7956</v>
      </c>
      <c r="G1112" s="4" t="s">
        <v>8147</v>
      </c>
      <c r="H1112" s="2" t="s">
        <v>7635</v>
      </c>
      <c r="N1112" s="2" t="s">
        <v>76</v>
      </c>
      <c r="P1112" s="2" t="s">
        <v>7957</v>
      </c>
      <c r="R1112" s="4"/>
      <c r="S1112" s="2">
        <v>1481</v>
      </c>
      <c r="T1112" s="2" t="s">
        <v>7939</v>
      </c>
      <c r="U1112" s="2" t="s">
        <v>7959</v>
      </c>
      <c r="V1112" s="2" t="s">
        <v>56</v>
      </c>
      <c r="W1112" s="2" t="str">
        <f>VLOOKUP(  G1112, Countries!A:H,8,FALSE)</f>
        <v>94279771-0dd8-44b8-955b-275714b1489b</v>
      </c>
      <c r="X1112" s="2" t="str">
        <f>VLOOKUP(D1112,Entity_types!A:F,6,FALSE)</f>
        <v>bf4d83f9-5064-4958-af6e-e4c21b2e4880</v>
      </c>
      <c r="Z1112" s="4">
        <f t="shared" si="34"/>
        <v>1</v>
      </c>
      <c r="AA1112" s="4">
        <f t="shared" si="35"/>
        <v>1</v>
      </c>
    </row>
    <row r="1113" spans="1:27" ht="12.75" x14ac:dyDescent="0.2">
      <c r="A1113" s="1">
        <v>44346.880491076387</v>
      </c>
      <c r="B1113" s="2" t="s">
        <v>7960</v>
      </c>
      <c r="D1113" s="2" t="s">
        <v>48</v>
      </c>
      <c r="F1113" s="3" t="s">
        <v>7961</v>
      </c>
      <c r="G1113" s="4" t="s">
        <v>8147</v>
      </c>
      <c r="H1113" s="2" t="s">
        <v>7962</v>
      </c>
      <c r="K1113" s="2" t="s">
        <v>7963</v>
      </c>
      <c r="L1113" s="2">
        <v>1005008095</v>
      </c>
      <c r="N1113" s="2" t="s">
        <v>76</v>
      </c>
      <c r="P1113" s="2" t="s">
        <v>7964</v>
      </c>
      <c r="R1113" s="4"/>
      <c r="S1113" s="2">
        <v>1386</v>
      </c>
      <c r="T1113" s="2" t="s">
        <v>7946</v>
      </c>
      <c r="U1113" s="2" t="s">
        <v>7966</v>
      </c>
      <c r="V1113" s="2" t="s">
        <v>56</v>
      </c>
      <c r="W1113" s="2" t="str">
        <f>VLOOKUP(  G1113, Countries!A:H,8,FALSE)</f>
        <v>94279771-0dd8-44b8-955b-275714b1489b</v>
      </c>
      <c r="X1113" s="2" t="str">
        <f>VLOOKUP(D1113,Entity_types!A:F,6,FALSE)</f>
        <v>0d51a686-652b-478f-9502-50b11abafa54</v>
      </c>
      <c r="Z1113" s="4">
        <f t="shared" si="34"/>
        <v>1</v>
      </c>
      <c r="AA1113" s="4">
        <f t="shared" si="35"/>
        <v>1</v>
      </c>
    </row>
    <row r="1114" spans="1:27" ht="12.75" x14ac:dyDescent="0.2">
      <c r="A1114" s="1">
        <v>44346.880520127314</v>
      </c>
      <c r="B1114" s="2" t="s">
        <v>7967</v>
      </c>
      <c r="D1114" s="2" t="s">
        <v>48</v>
      </c>
      <c r="F1114" s="3" t="s">
        <v>7968</v>
      </c>
      <c r="G1114" s="4" t="s">
        <v>8147</v>
      </c>
      <c r="H1114" s="2" t="s">
        <v>7969</v>
      </c>
      <c r="K1114" s="2" t="s">
        <v>7970</v>
      </c>
      <c r="L1114" s="2">
        <v>1017020783</v>
      </c>
      <c r="N1114" s="2" t="s">
        <v>76</v>
      </c>
      <c r="P1114" s="2" t="s">
        <v>7971</v>
      </c>
      <c r="R1114" s="4"/>
      <c r="S1114" s="2">
        <v>1491</v>
      </c>
      <c r="T1114" s="2" t="s">
        <v>7953</v>
      </c>
      <c r="U1114" s="2" t="s">
        <v>7973</v>
      </c>
      <c r="V1114" s="2" t="s">
        <v>56</v>
      </c>
      <c r="W1114" s="2" t="str">
        <f>VLOOKUP(  G1114, Countries!A:H,8,FALSE)</f>
        <v>94279771-0dd8-44b8-955b-275714b1489b</v>
      </c>
      <c r="X1114" s="2" t="str">
        <f>VLOOKUP(D1114,Entity_types!A:F,6,FALSE)</f>
        <v>0d51a686-652b-478f-9502-50b11abafa54</v>
      </c>
      <c r="Z1114" s="4">
        <f t="shared" si="34"/>
        <v>1</v>
      </c>
      <c r="AA1114" s="4">
        <f t="shared" si="35"/>
        <v>1</v>
      </c>
    </row>
    <row r="1115" spans="1:27" ht="12.75" x14ac:dyDescent="0.2">
      <c r="A1115" s="1">
        <v>44346.880547905093</v>
      </c>
      <c r="B1115" s="2" t="s">
        <v>7974</v>
      </c>
      <c r="D1115" s="2" t="s">
        <v>48</v>
      </c>
      <c r="F1115" s="3" t="s">
        <v>7975</v>
      </c>
      <c r="G1115" s="4" t="s">
        <v>8147</v>
      </c>
      <c r="H1115" s="2" t="s">
        <v>7976</v>
      </c>
      <c r="K1115" s="2" t="s">
        <v>7977</v>
      </c>
      <c r="L1115" s="2">
        <v>1025006212</v>
      </c>
      <c r="N1115" s="2" t="s">
        <v>76</v>
      </c>
      <c r="P1115" s="2" t="s">
        <v>7978</v>
      </c>
      <c r="R1115" s="4"/>
      <c r="S1115" s="2">
        <v>1497</v>
      </c>
      <c r="T1115" s="2" t="s">
        <v>7958</v>
      </c>
      <c r="U1115" s="2" t="s">
        <v>7980</v>
      </c>
      <c r="V1115" s="2" t="s">
        <v>56</v>
      </c>
      <c r="W1115" s="2" t="str">
        <f>VLOOKUP(  G1115, Countries!A:H,8,FALSE)</f>
        <v>94279771-0dd8-44b8-955b-275714b1489b</v>
      </c>
      <c r="X1115" s="2" t="str">
        <f>VLOOKUP(D1115,Entity_types!A:F,6,FALSE)</f>
        <v>0d51a686-652b-478f-9502-50b11abafa54</v>
      </c>
      <c r="Z1115" s="4">
        <f t="shared" si="34"/>
        <v>1</v>
      </c>
      <c r="AA1115" s="4">
        <f t="shared" si="35"/>
        <v>1</v>
      </c>
    </row>
    <row r="1116" spans="1:27" ht="12.75" x14ac:dyDescent="0.2">
      <c r="A1116" s="1">
        <v>44346.880576087962</v>
      </c>
      <c r="B1116" s="2" t="s">
        <v>7981</v>
      </c>
      <c r="D1116" s="2" t="s">
        <v>48</v>
      </c>
      <c r="F1116" s="3" t="s">
        <v>7982</v>
      </c>
      <c r="G1116" s="4" t="s">
        <v>8147</v>
      </c>
      <c r="H1116" s="2" t="s">
        <v>7983</v>
      </c>
      <c r="K1116" s="2" t="s">
        <v>7984</v>
      </c>
      <c r="L1116" s="2">
        <v>61010000429</v>
      </c>
      <c r="N1116" s="2" t="s">
        <v>76</v>
      </c>
      <c r="P1116" s="2" t="s">
        <v>7985</v>
      </c>
      <c r="R1116" s="4"/>
      <c r="S1116" s="2">
        <v>1477</v>
      </c>
      <c r="T1116" s="2" t="s">
        <v>7965</v>
      </c>
      <c r="U1116" s="2" t="s">
        <v>7987</v>
      </c>
      <c r="V1116" s="2" t="s">
        <v>56</v>
      </c>
      <c r="W1116" s="2" t="str">
        <f>VLOOKUP(  G1116, Countries!A:H,8,FALSE)</f>
        <v>94279771-0dd8-44b8-955b-275714b1489b</v>
      </c>
      <c r="X1116" s="2" t="str">
        <f>VLOOKUP(D1116,Entity_types!A:F,6,FALSE)</f>
        <v>0d51a686-652b-478f-9502-50b11abafa54</v>
      </c>
      <c r="Z1116" s="4">
        <f t="shared" si="34"/>
        <v>1</v>
      </c>
      <c r="AA1116" s="4">
        <f t="shared" si="35"/>
        <v>1</v>
      </c>
    </row>
    <row r="1117" spans="1:27" ht="12.75" x14ac:dyDescent="0.2">
      <c r="A1117" s="1">
        <v>44346.88060650463</v>
      </c>
      <c r="B1117" s="2" t="s">
        <v>7988</v>
      </c>
      <c r="D1117" s="2" t="s">
        <v>48</v>
      </c>
      <c r="F1117" s="3" t="s">
        <v>7989</v>
      </c>
      <c r="G1117" s="4" t="s">
        <v>8147</v>
      </c>
      <c r="K1117" s="2" t="s">
        <v>7990</v>
      </c>
      <c r="L1117" s="2">
        <v>1003015757</v>
      </c>
      <c r="N1117" s="2" t="s">
        <v>76</v>
      </c>
      <c r="P1117" s="2" t="s">
        <v>7991</v>
      </c>
      <c r="R1117" s="4"/>
      <c r="S1117" s="2">
        <v>1492</v>
      </c>
      <c r="T1117" s="2" t="s">
        <v>7972</v>
      </c>
      <c r="U1117" s="2" t="s">
        <v>7993</v>
      </c>
      <c r="V1117" s="2" t="s">
        <v>56</v>
      </c>
      <c r="W1117" s="2" t="str">
        <f>VLOOKUP(  G1117, Countries!A:H,8,FALSE)</f>
        <v>94279771-0dd8-44b8-955b-275714b1489b</v>
      </c>
      <c r="X1117" s="2" t="str">
        <f>VLOOKUP(D1117,Entity_types!A:F,6,FALSE)</f>
        <v>0d51a686-652b-478f-9502-50b11abafa54</v>
      </c>
      <c r="Z1117" s="4">
        <f t="shared" si="34"/>
        <v>1</v>
      </c>
      <c r="AA1117" s="4">
        <f t="shared" si="35"/>
        <v>1</v>
      </c>
    </row>
    <row r="1118" spans="1:27" ht="12.75" x14ac:dyDescent="0.2">
      <c r="A1118" s="1">
        <v>44346.880634976857</v>
      </c>
      <c r="B1118" s="2" t="s">
        <v>7994</v>
      </c>
      <c r="C1118" s="4" t="s">
        <v>21740</v>
      </c>
      <c r="D1118" s="2" t="s">
        <v>89</v>
      </c>
      <c r="E1118" s="4" t="b">
        <v>1</v>
      </c>
      <c r="F1118" s="3" t="s">
        <v>7995</v>
      </c>
      <c r="G1118" s="4" t="s">
        <v>8147</v>
      </c>
      <c r="H1118" s="2" t="s">
        <v>7635</v>
      </c>
      <c r="N1118" s="2" t="s">
        <v>7996</v>
      </c>
      <c r="P1118" s="2" t="s">
        <v>7997</v>
      </c>
      <c r="R1118" s="4"/>
      <c r="T1118" s="2" t="s">
        <v>7979</v>
      </c>
      <c r="U1118" s="2" t="s">
        <v>7999</v>
      </c>
      <c r="V1118" s="2" t="s">
        <v>56</v>
      </c>
      <c r="W1118" s="2" t="str">
        <f>VLOOKUP(  G1118, Countries!A:H,8,FALSE)</f>
        <v>94279771-0dd8-44b8-955b-275714b1489b</v>
      </c>
      <c r="X1118" s="2" t="str">
        <f>VLOOKUP(D1118,Entity_types!A:F,6,FALSE)</f>
        <v>bf4d83f9-5064-4958-af6e-e4c21b2e4880</v>
      </c>
      <c r="Z1118" s="4">
        <f t="shared" si="34"/>
        <v>1</v>
      </c>
      <c r="AA1118" s="4">
        <f t="shared" si="35"/>
        <v>1</v>
      </c>
    </row>
    <row r="1119" spans="1:27" ht="12.75" x14ac:dyDescent="0.2">
      <c r="A1119" s="1">
        <v>44346.880663587959</v>
      </c>
      <c r="B1119" s="2" t="s">
        <v>8000</v>
      </c>
      <c r="C1119" s="4" t="s">
        <v>21740</v>
      </c>
      <c r="D1119" s="2" t="s">
        <v>89</v>
      </c>
      <c r="E1119" s="4" t="b">
        <v>1</v>
      </c>
      <c r="F1119" s="3" t="s">
        <v>8001</v>
      </c>
      <c r="G1119" s="4" t="s">
        <v>8147</v>
      </c>
      <c r="H1119" s="2" t="s">
        <v>3979</v>
      </c>
      <c r="N1119" s="2" t="s">
        <v>8002</v>
      </c>
      <c r="P1119" s="2" t="s">
        <v>8003</v>
      </c>
      <c r="R1119" s="4"/>
      <c r="T1119" s="2" t="s">
        <v>7986</v>
      </c>
      <c r="U1119" s="2" t="s">
        <v>8005</v>
      </c>
      <c r="V1119" s="2" t="s">
        <v>56</v>
      </c>
      <c r="W1119" s="2" t="str">
        <f>VLOOKUP(  G1119, Countries!A:H,8,FALSE)</f>
        <v>94279771-0dd8-44b8-955b-275714b1489b</v>
      </c>
      <c r="X1119" s="2" t="str">
        <f>VLOOKUP(D1119,Entity_types!A:F,6,FALSE)</f>
        <v>bf4d83f9-5064-4958-af6e-e4c21b2e4880</v>
      </c>
      <c r="Z1119" s="4">
        <f t="shared" si="34"/>
        <v>1</v>
      </c>
      <c r="AA1119" s="4">
        <f t="shared" si="35"/>
        <v>1</v>
      </c>
    </row>
    <row r="1120" spans="1:27" ht="12.75" x14ac:dyDescent="0.2">
      <c r="A1120" s="1">
        <v>44346.880695868051</v>
      </c>
      <c r="B1120" s="2" t="s">
        <v>8006</v>
      </c>
      <c r="C1120" s="4" t="s">
        <v>21740</v>
      </c>
      <c r="D1120" s="2" t="s">
        <v>89</v>
      </c>
      <c r="E1120" s="4" t="b">
        <v>1</v>
      </c>
      <c r="F1120" s="3" t="s">
        <v>8007</v>
      </c>
      <c r="G1120" s="4" t="s">
        <v>8147</v>
      </c>
      <c r="H1120" s="2" t="s">
        <v>3979</v>
      </c>
      <c r="N1120" s="2" t="s">
        <v>8008</v>
      </c>
      <c r="P1120" s="2" t="s">
        <v>8009</v>
      </c>
      <c r="R1120" s="4"/>
      <c r="T1120" s="2" t="s">
        <v>7992</v>
      </c>
      <c r="U1120" s="2" t="s">
        <v>8011</v>
      </c>
      <c r="V1120" s="2" t="s">
        <v>56</v>
      </c>
      <c r="W1120" s="2" t="str">
        <f>VLOOKUP(  G1120, Countries!A:H,8,FALSE)</f>
        <v>94279771-0dd8-44b8-955b-275714b1489b</v>
      </c>
      <c r="X1120" s="2" t="str">
        <f>VLOOKUP(D1120,Entity_types!A:F,6,FALSE)</f>
        <v>bf4d83f9-5064-4958-af6e-e4c21b2e4880</v>
      </c>
      <c r="Z1120" s="4">
        <f t="shared" si="34"/>
        <v>1</v>
      </c>
      <c r="AA1120" s="4">
        <f t="shared" si="35"/>
        <v>2</v>
      </c>
    </row>
    <row r="1121" spans="1:27" ht="12.75" x14ac:dyDescent="0.2">
      <c r="A1121" s="1">
        <v>44346.880725138893</v>
      </c>
      <c r="B1121" s="2" t="s">
        <v>8012</v>
      </c>
      <c r="C1121" s="4" t="s">
        <v>21740</v>
      </c>
      <c r="D1121" s="2" t="s">
        <v>89</v>
      </c>
      <c r="E1121" s="4" t="b">
        <v>1</v>
      </c>
      <c r="F1121" s="3" t="s">
        <v>8013</v>
      </c>
      <c r="G1121" s="4" t="s">
        <v>8147</v>
      </c>
      <c r="H1121" s="2" t="s">
        <v>8014</v>
      </c>
      <c r="N1121" s="2" t="s">
        <v>76</v>
      </c>
      <c r="P1121" s="2" t="s">
        <v>8015</v>
      </c>
      <c r="R1121" s="4"/>
      <c r="T1121" s="2" t="s">
        <v>7998</v>
      </c>
      <c r="U1121" s="2" t="s">
        <v>8017</v>
      </c>
      <c r="V1121" s="2" t="s">
        <v>56</v>
      </c>
      <c r="W1121" s="2" t="str">
        <f>VLOOKUP(  G1121, Countries!A:H,8,FALSE)</f>
        <v>94279771-0dd8-44b8-955b-275714b1489b</v>
      </c>
      <c r="X1121" s="2" t="str">
        <f>VLOOKUP(D1121,Entity_types!A:F,6,FALSE)</f>
        <v>bf4d83f9-5064-4958-af6e-e4c21b2e4880</v>
      </c>
      <c r="Z1121" s="4">
        <f t="shared" si="34"/>
        <v>1</v>
      </c>
      <c r="AA1121" s="4">
        <f t="shared" si="35"/>
        <v>1</v>
      </c>
    </row>
    <row r="1122" spans="1:27" ht="12.75" x14ac:dyDescent="0.2">
      <c r="A1122" s="1">
        <v>44346.88075300926</v>
      </c>
      <c r="B1122" s="2" t="s">
        <v>8018</v>
      </c>
      <c r="D1122" s="2" t="s">
        <v>48</v>
      </c>
      <c r="F1122" s="3" t="s">
        <v>8019</v>
      </c>
      <c r="G1122" s="4" t="s">
        <v>8147</v>
      </c>
      <c r="H1122" s="2" t="s">
        <v>8020</v>
      </c>
      <c r="K1122" s="2" t="s">
        <v>8021</v>
      </c>
      <c r="L1122" s="2" t="s">
        <v>8022</v>
      </c>
      <c r="N1122" s="2" t="s">
        <v>76</v>
      </c>
      <c r="P1122" s="2" t="s">
        <v>8023</v>
      </c>
      <c r="R1122" s="4"/>
      <c r="S1122" s="2">
        <v>1502</v>
      </c>
      <c r="T1122" s="2" t="s">
        <v>8004</v>
      </c>
      <c r="U1122" s="2" t="s">
        <v>8025</v>
      </c>
      <c r="V1122" s="2" t="s">
        <v>56</v>
      </c>
      <c r="W1122" s="2" t="str">
        <f>VLOOKUP(  G1122, Countries!A:H,8,FALSE)</f>
        <v>94279771-0dd8-44b8-955b-275714b1489b</v>
      </c>
      <c r="X1122" s="2" t="str">
        <f>VLOOKUP(D1122,Entity_types!A:F,6,FALSE)</f>
        <v>0d51a686-652b-478f-9502-50b11abafa54</v>
      </c>
      <c r="Z1122" s="4">
        <f t="shared" si="34"/>
        <v>1</v>
      </c>
      <c r="AA1122" s="4">
        <f t="shared" si="35"/>
        <v>1</v>
      </c>
    </row>
    <row r="1123" spans="1:27" ht="12.75" x14ac:dyDescent="0.2">
      <c r="A1123" s="1">
        <v>44346.880780798616</v>
      </c>
      <c r="B1123" s="2" t="s">
        <v>8026</v>
      </c>
      <c r="D1123" s="2" t="s">
        <v>8027</v>
      </c>
      <c r="F1123" s="3" t="s">
        <v>76</v>
      </c>
      <c r="G1123" s="4" t="s">
        <v>12773</v>
      </c>
      <c r="H1123" s="2" t="s">
        <v>8028</v>
      </c>
      <c r="N1123" s="2" t="s">
        <v>8029</v>
      </c>
      <c r="P1123" s="2" t="s">
        <v>8030</v>
      </c>
      <c r="R1123" s="4"/>
      <c r="S1123" s="2">
        <v>1517</v>
      </c>
      <c r="T1123" s="2" t="s">
        <v>8010</v>
      </c>
      <c r="U1123" s="2" t="s">
        <v>8032</v>
      </c>
      <c r="V1123" s="2" t="s">
        <v>56</v>
      </c>
      <c r="W1123" s="2" t="str">
        <f>VLOOKUP(  G1123, Countries!A:H,8,FALSE)</f>
        <v>e76c75b2-af68-49f2-beed-29e42483c818</v>
      </c>
      <c r="X1123" s="2" t="str">
        <f>VLOOKUP(D1123,Entity_types!A:F,6,FALSE)</f>
        <v>7766e9c2-0094-4090-adf4-ef017062457f</v>
      </c>
      <c r="Z1123" s="4">
        <f t="shared" si="34"/>
        <v>1045491</v>
      </c>
      <c r="AA1123" s="4">
        <f t="shared" si="35"/>
        <v>1</v>
      </c>
    </row>
    <row r="1124" spans="1:27" ht="12.75" x14ac:dyDescent="0.2">
      <c r="A1124" s="1">
        <v>44346.880814178236</v>
      </c>
      <c r="B1124" s="2" t="s">
        <v>8033</v>
      </c>
      <c r="D1124" s="2" t="s">
        <v>8027</v>
      </c>
      <c r="F1124" s="3" t="s">
        <v>76</v>
      </c>
      <c r="G1124" s="4" t="s">
        <v>8753</v>
      </c>
      <c r="H1124" s="2" t="s">
        <v>8034</v>
      </c>
      <c r="N1124" s="2" t="s">
        <v>76</v>
      </c>
      <c r="P1124" s="2" t="s">
        <v>8035</v>
      </c>
      <c r="R1124" s="4"/>
      <c r="S1124" s="2">
        <v>7</v>
      </c>
      <c r="T1124" s="2" t="s">
        <v>8016</v>
      </c>
      <c r="U1124" s="2" t="s">
        <v>8037</v>
      </c>
      <c r="V1124" s="2" t="s">
        <v>56</v>
      </c>
      <c r="W1124" s="2" t="str">
        <f>VLOOKUP(  G1124, Countries!A:H,8,FALSE)</f>
        <v>354cb19f-17ee-4aeb-bc5a-c46ab02444bb</v>
      </c>
      <c r="X1124" s="2" t="str">
        <f>VLOOKUP(D1124,Entity_types!A:F,6,FALSE)</f>
        <v>7766e9c2-0094-4090-adf4-ef017062457f</v>
      </c>
      <c r="Z1124" s="4">
        <f t="shared" si="34"/>
        <v>1045491</v>
      </c>
      <c r="AA1124" s="4">
        <f t="shared" si="35"/>
        <v>1</v>
      </c>
    </row>
    <row r="1125" spans="1:27" ht="12.75" x14ac:dyDescent="0.2">
      <c r="A1125" s="1">
        <v>44346.880842627317</v>
      </c>
      <c r="B1125" s="2" t="s">
        <v>8038</v>
      </c>
      <c r="D1125" s="2" t="s">
        <v>8027</v>
      </c>
      <c r="F1125" s="3" t="s">
        <v>76</v>
      </c>
      <c r="G1125" s="4" t="s">
        <v>11938</v>
      </c>
      <c r="H1125" s="2" t="s">
        <v>8039</v>
      </c>
      <c r="N1125" s="2" t="s">
        <v>76</v>
      </c>
      <c r="P1125" s="2" t="s">
        <v>8040</v>
      </c>
      <c r="R1125" s="4"/>
      <c r="S1125" s="2">
        <v>608</v>
      </c>
      <c r="T1125" s="2" t="s">
        <v>8024</v>
      </c>
      <c r="U1125" s="2" t="s">
        <v>8042</v>
      </c>
      <c r="V1125" s="2" t="s">
        <v>56</v>
      </c>
      <c r="W1125" s="2" t="str">
        <f>VLOOKUP(  G1125, Countries!A:H,8,FALSE)</f>
        <v>a75b26b6-21da-46ea-8d26-00a7900568a0</v>
      </c>
      <c r="X1125" s="2" t="str">
        <f>VLOOKUP(D1125,Entity_types!A:F,6,FALSE)</f>
        <v>7766e9c2-0094-4090-adf4-ef017062457f</v>
      </c>
      <c r="Z1125" s="4">
        <f t="shared" si="34"/>
        <v>1045491</v>
      </c>
      <c r="AA1125" s="4">
        <f t="shared" si="35"/>
        <v>1</v>
      </c>
    </row>
    <row r="1126" spans="1:27" ht="12.75" x14ac:dyDescent="0.2">
      <c r="A1126" s="1">
        <v>44346.880871666668</v>
      </c>
      <c r="B1126" s="2" t="s">
        <v>8043</v>
      </c>
      <c r="C1126" s="4" t="s">
        <v>21740</v>
      </c>
      <c r="D1126" s="2" t="s">
        <v>89</v>
      </c>
      <c r="E1126" s="4" t="b">
        <v>1</v>
      </c>
      <c r="F1126" s="3" t="s">
        <v>8044</v>
      </c>
      <c r="G1126" s="4" t="s">
        <v>8147</v>
      </c>
      <c r="N1126" s="2" t="s">
        <v>76</v>
      </c>
      <c r="P1126" s="2" t="s">
        <v>8045</v>
      </c>
      <c r="R1126" s="4"/>
      <c r="S1126" s="2">
        <v>724</v>
      </c>
      <c r="T1126" s="2" t="s">
        <v>8031</v>
      </c>
      <c r="U1126" s="2" t="s">
        <v>8047</v>
      </c>
      <c r="V1126" s="2" t="s">
        <v>56</v>
      </c>
      <c r="W1126" s="2" t="str">
        <f>VLOOKUP(  G1126, Countries!A:H,8,FALSE)</f>
        <v>94279771-0dd8-44b8-955b-275714b1489b</v>
      </c>
      <c r="X1126" s="2" t="str">
        <f>VLOOKUP(D1126,Entity_types!A:F,6,FALSE)</f>
        <v>bf4d83f9-5064-4958-af6e-e4c21b2e4880</v>
      </c>
      <c r="Z1126" s="4">
        <f t="shared" si="34"/>
        <v>1</v>
      </c>
      <c r="AA1126" s="4">
        <f t="shared" si="35"/>
        <v>1</v>
      </c>
    </row>
    <row r="1127" spans="1:27" ht="12.75" x14ac:dyDescent="0.2">
      <c r="A1127" s="1">
        <v>44346.880901296296</v>
      </c>
      <c r="B1127" s="2" t="s">
        <v>8048</v>
      </c>
      <c r="D1127" s="2" t="s">
        <v>8027</v>
      </c>
      <c r="F1127" s="3" t="s">
        <v>76</v>
      </c>
      <c r="G1127" s="4" t="s">
        <v>8736</v>
      </c>
      <c r="H1127" s="2" t="s">
        <v>8049</v>
      </c>
      <c r="N1127" s="2" t="s">
        <v>8050</v>
      </c>
      <c r="P1127" s="2" t="s">
        <v>8051</v>
      </c>
      <c r="R1127" s="4"/>
      <c r="S1127" s="2">
        <v>577</v>
      </c>
      <c r="T1127" s="2" t="s">
        <v>8036</v>
      </c>
      <c r="U1127" s="2" t="s">
        <v>8053</v>
      </c>
      <c r="V1127" s="2" t="s">
        <v>56</v>
      </c>
      <c r="W1127" s="2" t="str">
        <f>VLOOKUP(  G1127, Countries!A:H,8,FALSE)</f>
        <v>53cc2ab4-7af4-40a4-8f56-ef11c416822b</v>
      </c>
      <c r="X1127" s="2" t="str">
        <f>VLOOKUP(D1127,Entity_types!A:F,6,FALSE)</f>
        <v>7766e9c2-0094-4090-adf4-ef017062457f</v>
      </c>
      <c r="Z1127" s="4">
        <f t="shared" si="34"/>
        <v>1045491</v>
      </c>
      <c r="AA1127" s="4">
        <f t="shared" si="35"/>
        <v>1</v>
      </c>
    </row>
    <row r="1128" spans="1:27" ht="12.75" x14ac:dyDescent="0.2">
      <c r="A1128" s="1">
        <v>44346.880932754633</v>
      </c>
      <c r="B1128" s="2" t="s">
        <v>8054</v>
      </c>
      <c r="D1128" s="2" t="s">
        <v>8027</v>
      </c>
      <c r="F1128" s="3" t="s">
        <v>76</v>
      </c>
      <c r="G1128" s="4" t="s">
        <v>8736</v>
      </c>
      <c r="H1128" s="2" t="s">
        <v>8055</v>
      </c>
      <c r="N1128" s="2" t="s">
        <v>76</v>
      </c>
      <c r="P1128" s="2" t="s">
        <v>8056</v>
      </c>
      <c r="R1128" s="7"/>
      <c r="S1128" s="7">
        <v>391</v>
      </c>
      <c r="T1128" s="2" t="s">
        <v>8041</v>
      </c>
      <c r="U1128" s="2" t="s">
        <v>8058</v>
      </c>
      <c r="V1128" s="2" t="s">
        <v>56</v>
      </c>
      <c r="W1128" s="2" t="str">
        <f>VLOOKUP(  G1128, Countries!A:H,8,FALSE)</f>
        <v>53cc2ab4-7af4-40a4-8f56-ef11c416822b</v>
      </c>
      <c r="X1128" s="2" t="str">
        <f>VLOOKUP(D1128,Entity_types!A:F,6,FALSE)</f>
        <v>7766e9c2-0094-4090-adf4-ef017062457f</v>
      </c>
      <c r="Z1128" s="4">
        <f t="shared" si="34"/>
        <v>1045491</v>
      </c>
      <c r="AA1128" s="4">
        <f t="shared" si="35"/>
        <v>1</v>
      </c>
    </row>
    <row r="1129" spans="1:27" ht="12.75" x14ac:dyDescent="0.2">
      <c r="A1129" s="1">
        <v>44346.880961423609</v>
      </c>
      <c r="B1129" s="2" t="s">
        <v>8059</v>
      </c>
      <c r="D1129" s="2" t="s">
        <v>8027</v>
      </c>
      <c r="F1129" s="3" t="s">
        <v>76</v>
      </c>
      <c r="G1129" s="4" t="s">
        <v>8736</v>
      </c>
      <c r="H1129" s="2" t="s">
        <v>8060</v>
      </c>
      <c r="N1129" s="2" t="s">
        <v>76</v>
      </c>
      <c r="P1129" s="2" t="s">
        <v>8061</v>
      </c>
      <c r="R1129" s="4"/>
      <c r="S1129" s="2">
        <v>1430</v>
      </c>
      <c r="T1129" s="2" t="s">
        <v>8046</v>
      </c>
      <c r="U1129" s="2" t="s">
        <v>8063</v>
      </c>
      <c r="V1129" s="2" t="s">
        <v>56</v>
      </c>
      <c r="W1129" s="2" t="str">
        <f>VLOOKUP(  G1129, Countries!A:H,8,FALSE)</f>
        <v>53cc2ab4-7af4-40a4-8f56-ef11c416822b</v>
      </c>
      <c r="X1129" s="2" t="str">
        <f>VLOOKUP(D1129,Entity_types!A:F,6,FALSE)</f>
        <v>7766e9c2-0094-4090-adf4-ef017062457f</v>
      </c>
      <c r="Z1129" s="4">
        <f t="shared" si="34"/>
        <v>1045491</v>
      </c>
      <c r="AA1129" s="4">
        <f t="shared" si="35"/>
        <v>1</v>
      </c>
    </row>
    <row r="1130" spans="1:27" ht="12.75" x14ac:dyDescent="0.2">
      <c r="A1130" s="1">
        <v>44346.880992905091</v>
      </c>
      <c r="B1130" s="2" t="s">
        <v>8064</v>
      </c>
      <c r="D1130" s="2" t="s">
        <v>8027</v>
      </c>
      <c r="F1130" s="3" t="s">
        <v>76</v>
      </c>
      <c r="G1130" s="4" t="s">
        <v>8736</v>
      </c>
      <c r="H1130" s="2" t="s">
        <v>8065</v>
      </c>
      <c r="N1130" s="2" t="s">
        <v>76</v>
      </c>
      <c r="P1130" s="2" t="s">
        <v>8066</v>
      </c>
      <c r="R1130" s="4"/>
      <c r="S1130" s="2">
        <v>632</v>
      </c>
      <c r="T1130" s="2" t="s">
        <v>8052</v>
      </c>
      <c r="U1130" s="2" t="s">
        <v>8068</v>
      </c>
      <c r="V1130" s="2" t="s">
        <v>56</v>
      </c>
      <c r="W1130" s="2" t="str">
        <f>VLOOKUP(  G1130, Countries!A:H,8,FALSE)</f>
        <v>53cc2ab4-7af4-40a4-8f56-ef11c416822b</v>
      </c>
      <c r="X1130" s="2" t="str">
        <f>VLOOKUP(D1130,Entity_types!A:F,6,FALSE)</f>
        <v>7766e9c2-0094-4090-adf4-ef017062457f</v>
      </c>
      <c r="Z1130" s="4">
        <f t="shared" si="34"/>
        <v>1045491</v>
      </c>
      <c r="AA1130" s="4">
        <f t="shared" si="35"/>
        <v>1</v>
      </c>
    </row>
    <row r="1131" spans="1:27" ht="12.75" x14ac:dyDescent="0.2">
      <c r="A1131" s="1">
        <v>44346.881023541668</v>
      </c>
      <c r="B1131" s="2" t="s">
        <v>8069</v>
      </c>
      <c r="D1131" s="2" t="s">
        <v>8027</v>
      </c>
      <c r="F1131" s="3" t="s">
        <v>76</v>
      </c>
      <c r="G1131" s="4" t="s">
        <v>11938</v>
      </c>
      <c r="H1131" s="2" t="s">
        <v>8070</v>
      </c>
      <c r="N1131" s="2" t="s">
        <v>76</v>
      </c>
      <c r="P1131" s="2" t="s">
        <v>8071</v>
      </c>
      <c r="R1131" s="4"/>
      <c r="S1131" s="2">
        <v>420</v>
      </c>
      <c r="T1131" s="2" t="s">
        <v>8057</v>
      </c>
      <c r="U1131" s="2" t="s">
        <v>8073</v>
      </c>
      <c r="V1131" s="2" t="s">
        <v>56</v>
      </c>
      <c r="W1131" s="2" t="str">
        <f>VLOOKUP(  G1131, Countries!A:H,8,FALSE)</f>
        <v>a75b26b6-21da-46ea-8d26-00a7900568a0</v>
      </c>
      <c r="X1131" s="2" t="str">
        <f>VLOOKUP(D1131,Entity_types!A:F,6,FALSE)</f>
        <v>7766e9c2-0094-4090-adf4-ef017062457f</v>
      </c>
      <c r="Z1131" s="4">
        <f t="shared" si="34"/>
        <v>1045491</v>
      </c>
      <c r="AA1131" s="4">
        <f t="shared" si="35"/>
        <v>1</v>
      </c>
    </row>
    <row r="1132" spans="1:27" ht="12.75" x14ac:dyDescent="0.2">
      <c r="A1132" s="1">
        <v>44346.881051840275</v>
      </c>
      <c r="B1132" s="2" t="s">
        <v>8074</v>
      </c>
      <c r="D1132" s="2" t="s">
        <v>48</v>
      </c>
      <c r="F1132" s="3" t="s">
        <v>8075</v>
      </c>
      <c r="G1132" s="4" t="s">
        <v>8147</v>
      </c>
      <c r="H1132" s="2" t="s">
        <v>8076</v>
      </c>
      <c r="K1132" s="2" t="s">
        <v>4674</v>
      </c>
      <c r="L1132" s="2">
        <v>59004004932</v>
      </c>
      <c r="N1132" s="2" t="s">
        <v>76</v>
      </c>
      <c r="P1132" s="2" t="s">
        <v>8077</v>
      </c>
      <c r="R1132" s="4"/>
      <c r="S1132" s="2">
        <v>1509</v>
      </c>
      <c r="T1132" s="2" t="s">
        <v>8062</v>
      </c>
      <c r="U1132" s="2" t="s">
        <v>8079</v>
      </c>
      <c r="V1132" s="2" t="s">
        <v>56</v>
      </c>
      <c r="W1132" s="2" t="str">
        <f>VLOOKUP(  G1132, Countries!A:H,8,FALSE)</f>
        <v>94279771-0dd8-44b8-955b-275714b1489b</v>
      </c>
      <c r="X1132" s="2" t="str">
        <f>VLOOKUP(D1132,Entity_types!A:F,6,FALSE)</f>
        <v>0d51a686-652b-478f-9502-50b11abafa54</v>
      </c>
      <c r="Z1132" s="4">
        <f t="shared" si="34"/>
        <v>1</v>
      </c>
      <c r="AA1132" s="4">
        <f t="shared" si="35"/>
        <v>1</v>
      </c>
    </row>
    <row r="1133" spans="1:27" ht="12.75" x14ac:dyDescent="0.2">
      <c r="A1133" s="1">
        <v>44346.881080219908</v>
      </c>
      <c r="B1133" s="2" t="s">
        <v>8080</v>
      </c>
      <c r="C1133" s="4" t="s">
        <v>21740</v>
      </c>
      <c r="D1133" s="2" t="s">
        <v>89</v>
      </c>
      <c r="E1133" s="4" t="b">
        <v>1</v>
      </c>
      <c r="F1133" s="3" t="s">
        <v>8081</v>
      </c>
      <c r="G1133" s="4" t="s">
        <v>8147</v>
      </c>
      <c r="N1133" s="2" t="s">
        <v>76</v>
      </c>
      <c r="P1133" s="2" t="s">
        <v>8082</v>
      </c>
      <c r="R1133" s="4"/>
      <c r="S1133" s="2">
        <v>1511</v>
      </c>
      <c r="T1133" s="2" t="s">
        <v>8067</v>
      </c>
      <c r="U1133" s="2" t="s">
        <v>8084</v>
      </c>
      <c r="V1133" s="2" t="s">
        <v>56</v>
      </c>
      <c r="W1133" s="2" t="str">
        <f>VLOOKUP(  G1133, Countries!A:H,8,FALSE)</f>
        <v>94279771-0dd8-44b8-955b-275714b1489b</v>
      </c>
      <c r="X1133" s="2" t="str">
        <f>VLOOKUP(D1133,Entity_types!A:F,6,FALSE)</f>
        <v>bf4d83f9-5064-4958-af6e-e4c21b2e4880</v>
      </c>
      <c r="Z1133" s="4">
        <f t="shared" si="34"/>
        <v>1</v>
      </c>
      <c r="AA1133" s="4">
        <f t="shared" si="35"/>
        <v>1</v>
      </c>
    </row>
    <row r="1134" spans="1:27" ht="12.75" x14ac:dyDescent="0.2">
      <c r="A1134" s="1">
        <v>44346.881108043977</v>
      </c>
      <c r="B1134" s="2" t="s">
        <v>8085</v>
      </c>
      <c r="C1134" s="4" t="s">
        <v>21740</v>
      </c>
      <c r="D1134" s="2" t="s">
        <v>89</v>
      </c>
      <c r="E1134" s="4" t="b">
        <v>1</v>
      </c>
      <c r="F1134" s="3" t="s">
        <v>8086</v>
      </c>
      <c r="G1134" s="4" t="s">
        <v>8147</v>
      </c>
      <c r="H1134" s="2" t="s">
        <v>8087</v>
      </c>
      <c r="N1134" s="2" t="s">
        <v>76</v>
      </c>
      <c r="P1134" s="2" t="s">
        <v>8088</v>
      </c>
      <c r="R1134" s="4"/>
      <c r="T1134" s="2" t="s">
        <v>8072</v>
      </c>
      <c r="U1134" s="2" t="s">
        <v>8090</v>
      </c>
      <c r="V1134" s="2" t="s">
        <v>56</v>
      </c>
      <c r="W1134" s="2" t="str">
        <f>VLOOKUP(  G1134, Countries!A:H,8,FALSE)</f>
        <v>94279771-0dd8-44b8-955b-275714b1489b</v>
      </c>
      <c r="X1134" s="2" t="str">
        <f>VLOOKUP(D1134,Entity_types!A:F,6,FALSE)</f>
        <v>bf4d83f9-5064-4958-af6e-e4c21b2e4880</v>
      </c>
      <c r="Z1134" s="4">
        <f t="shared" si="34"/>
        <v>1</v>
      </c>
      <c r="AA1134" s="4">
        <f t="shared" si="35"/>
        <v>1</v>
      </c>
    </row>
    <row r="1135" spans="1:27" ht="12.75" x14ac:dyDescent="0.2">
      <c r="A1135" s="1">
        <v>44346.88114193287</v>
      </c>
      <c r="B1135" s="2" t="s">
        <v>8091</v>
      </c>
      <c r="C1135" s="4" t="s">
        <v>21740</v>
      </c>
      <c r="D1135" s="2" t="s">
        <v>89</v>
      </c>
      <c r="E1135" s="4" t="b">
        <v>1</v>
      </c>
      <c r="F1135" s="3" t="s">
        <v>8092</v>
      </c>
      <c r="G1135" s="4" t="s">
        <v>8147</v>
      </c>
      <c r="H1135" s="2" t="s">
        <v>3979</v>
      </c>
      <c r="N1135" s="2" t="s">
        <v>76</v>
      </c>
      <c r="P1135" s="2" t="s">
        <v>8093</v>
      </c>
      <c r="R1135" s="4"/>
      <c r="T1135" s="2" t="s">
        <v>8078</v>
      </c>
      <c r="U1135" s="2" t="s">
        <v>8095</v>
      </c>
      <c r="V1135" s="2" t="s">
        <v>56</v>
      </c>
      <c r="W1135" s="2" t="str">
        <f>VLOOKUP(  G1135, Countries!A:H,8,FALSE)</f>
        <v>94279771-0dd8-44b8-955b-275714b1489b</v>
      </c>
      <c r="X1135" s="2" t="str">
        <f>VLOOKUP(D1135,Entity_types!A:F,6,FALSE)</f>
        <v>bf4d83f9-5064-4958-af6e-e4c21b2e4880</v>
      </c>
      <c r="Z1135" s="4">
        <f t="shared" si="34"/>
        <v>1</v>
      </c>
      <c r="AA1135" s="4">
        <f t="shared" si="35"/>
        <v>1</v>
      </c>
    </row>
    <row r="1136" spans="1:27" ht="12.75" x14ac:dyDescent="0.2">
      <c r="A1136" s="1">
        <v>44346.881170023145</v>
      </c>
      <c r="B1136" s="2" t="s">
        <v>8096</v>
      </c>
      <c r="C1136" s="4" t="s">
        <v>21740</v>
      </c>
      <c r="D1136" s="2" t="s">
        <v>89</v>
      </c>
      <c r="E1136" s="4" t="b">
        <v>1</v>
      </c>
      <c r="F1136" s="3" t="s">
        <v>8097</v>
      </c>
      <c r="G1136" s="4" t="s">
        <v>8147</v>
      </c>
      <c r="H1136" s="2" t="s">
        <v>3979</v>
      </c>
      <c r="N1136" s="2" t="s">
        <v>76</v>
      </c>
      <c r="P1136" s="2" t="s">
        <v>8098</v>
      </c>
      <c r="R1136" s="4"/>
      <c r="T1136" s="2" t="s">
        <v>8083</v>
      </c>
      <c r="U1136" s="2" t="s">
        <v>8100</v>
      </c>
      <c r="V1136" s="2" t="s">
        <v>56</v>
      </c>
      <c r="W1136" s="2" t="str">
        <f>VLOOKUP(  G1136, Countries!A:H,8,FALSE)</f>
        <v>94279771-0dd8-44b8-955b-275714b1489b</v>
      </c>
      <c r="X1136" s="2" t="str">
        <f>VLOOKUP(D1136,Entity_types!A:F,6,FALSE)</f>
        <v>bf4d83f9-5064-4958-af6e-e4c21b2e4880</v>
      </c>
      <c r="Z1136" s="4">
        <f t="shared" si="34"/>
        <v>1</v>
      </c>
      <c r="AA1136" s="4">
        <f t="shared" si="35"/>
        <v>1</v>
      </c>
    </row>
    <row r="1137" spans="1:27" ht="12.75" x14ac:dyDescent="0.2">
      <c r="A1137" s="1">
        <v>44346.881199050928</v>
      </c>
      <c r="B1137" s="2" t="s">
        <v>8101</v>
      </c>
      <c r="C1137" s="4" t="s">
        <v>21740</v>
      </c>
      <c r="D1137" s="2" t="s">
        <v>89</v>
      </c>
      <c r="E1137" s="4" t="b">
        <v>1</v>
      </c>
      <c r="F1137" s="3" t="s">
        <v>8102</v>
      </c>
      <c r="G1137" s="4" t="s">
        <v>8147</v>
      </c>
      <c r="H1137" s="2" t="s">
        <v>3979</v>
      </c>
      <c r="N1137" s="2" t="s">
        <v>76</v>
      </c>
      <c r="P1137" s="2" t="s">
        <v>8103</v>
      </c>
      <c r="R1137" s="4"/>
      <c r="T1137" s="2" t="s">
        <v>8089</v>
      </c>
      <c r="U1137" s="2" t="s">
        <v>8105</v>
      </c>
      <c r="V1137" s="2" t="s">
        <v>56</v>
      </c>
      <c r="W1137" s="2" t="str">
        <f>VLOOKUP(  G1137, Countries!A:H,8,FALSE)</f>
        <v>94279771-0dd8-44b8-955b-275714b1489b</v>
      </c>
      <c r="X1137" s="2" t="str">
        <f>VLOOKUP(D1137,Entity_types!A:F,6,FALSE)</f>
        <v>bf4d83f9-5064-4958-af6e-e4c21b2e4880</v>
      </c>
      <c r="Z1137" s="4">
        <f t="shared" si="34"/>
        <v>1</v>
      </c>
      <c r="AA1137" s="4">
        <f t="shared" si="35"/>
        <v>1</v>
      </c>
    </row>
    <row r="1138" spans="1:27" ht="12.75" x14ac:dyDescent="0.2">
      <c r="A1138" s="1">
        <v>44346.881229618055</v>
      </c>
      <c r="B1138" s="2" t="s">
        <v>8106</v>
      </c>
      <c r="D1138" s="2" t="s">
        <v>48</v>
      </c>
      <c r="F1138" s="3" t="s">
        <v>8107</v>
      </c>
      <c r="G1138" s="4" t="s">
        <v>8147</v>
      </c>
      <c r="H1138" s="2" t="s">
        <v>8108</v>
      </c>
      <c r="K1138" s="2" t="s">
        <v>8109</v>
      </c>
      <c r="L1138" s="2">
        <v>1009018357</v>
      </c>
      <c r="N1138" s="2" t="s">
        <v>8110</v>
      </c>
      <c r="P1138" s="2" t="s">
        <v>8111</v>
      </c>
      <c r="R1138" s="4"/>
      <c r="S1138" s="2">
        <v>1514</v>
      </c>
      <c r="T1138" s="2" t="s">
        <v>8094</v>
      </c>
      <c r="U1138" s="2" t="s">
        <v>8113</v>
      </c>
      <c r="V1138" s="2" t="s">
        <v>56</v>
      </c>
      <c r="W1138" s="2" t="str">
        <f>VLOOKUP(  G1138, Countries!A:H,8,FALSE)</f>
        <v>94279771-0dd8-44b8-955b-275714b1489b</v>
      </c>
      <c r="X1138" s="2" t="str">
        <f>VLOOKUP(D1138,Entity_types!A:F,6,FALSE)</f>
        <v>0d51a686-652b-478f-9502-50b11abafa54</v>
      </c>
      <c r="Z1138" s="4">
        <f t="shared" si="34"/>
        <v>1</v>
      </c>
      <c r="AA1138" s="4">
        <f t="shared" si="35"/>
        <v>1</v>
      </c>
    </row>
    <row r="1139" spans="1:27" ht="12.75" x14ac:dyDescent="0.2">
      <c r="A1139" s="1">
        <v>44346.881258506939</v>
      </c>
      <c r="B1139" s="2" t="s">
        <v>8114</v>
      </c>
      <c r="D1139" s="2" t="s">
        <v>48</v>
      </c>
      <c r="F1139" s="3" t="s">
        <v>8115</v>
      </c>
      <c r="G1139" s="4" t="s">
        <v>8147</v>
      </c>
      <c r="H1139" s="2" t="s">
        <v>8116</v>
      </c>
      <c r="K1139" s="2" t="s">
        <v>8117</v>
      </c>
      <c r="L1139" s="2">
        <v>1026004588</v>
      </c>
      <c r="N1139" s="2" t="s">
        <v>8118</v>
      </c>
      <c r="P1139" s="2" t="s">
        <v>8119</v>
      </c>
      <c r="R1139" s="4"/>
      <c r="S1139" s="2">
        <v>1516</v>
      </c>
      <c r="T1139" s="2" t="s">
        <v>8099</v>
      </c>
      <c r="U1139" s="2" t="s">
        <v>8121</v>
      </c>
      <c r="V1139" s="2" t="s">
        <v>56</v>
      </c>
      <c r="W1139" s="2" t="str">
        <f>VLOOKUP(  G1139, Countries!A:H,8,FALSE)</f>
        <v>94279771-0dd8-44b8-955b-275714b1489b</v>
      </c>
      <c r="X1139" s="2" t="str">
        <f>VLOOKUP(D1139,Entity_types!A:F,6,FALSE)</f>
        <v>0d51a686-652b-478f-9502-50b11abafa54</v>
      </c>
      <c r="Z1139" s="4">
        <f t="shared" si="34"/>
        <v>1</v>
      </c>
      <c r="AA1139" s="4">
        <f t="shared" si="35"/>
        <v>1</v>
      </c>
    </row>
    <row r="1140" spans="1:27" ht="12.75" x14ac:dyDescent="0.2">
      <c r="A1140" s="1">
        <v>44346.881286944445</v>
      </c>
      <c r="B1140" s="2" t="s">
        <v>8122</v>
      </c>
      <c r="D1140" s="2" t="s">
        <v>48</v>
      </c>
      <c r="F1140" s="3" t="s">
        <v>8123</v>
      </c>
      <c r="G1140" s="4" t="s">
        <v>8147</v>
      </c>
      <c r="H1140" s="2" t="s">
        <v>8124</v>
      </c>
      <c r="K1140" s="2" t="s">
        <v>8125</v>
      </c>
      <c r="L1140" s="2">
        <v>1024001959</v>
      </c>
      <c r="N1140" s="2" t="s">
        <v>8126</v>
      </c>
      <c r="P1140" s="2" t="s">
        <v>8127</v>
      </c>
      <c r="R1140" s="4"/>
      <c r="S1140" s="2">
        <v>1518</v>
      </c>
      <c r="T1140" s="2" t="s">
        <v>8104</v>
      </c>
      <c r="U1140" s="2" t="s">
        <v>8129</v>
      </c>
      <c r="V1140" s="2" t="s">
        <v>56</v>
      </c>
      <c r="W1140" s="2" t="str">
        <f>VLOOKUP(  G1140, Countries!A:H,8,FALSE)</f>
        <v>94279771-0dd8-44b8-955b-275714b1489b</v>
      </c>
      <c r="X1140" s="2" t="str">
        <f>VLOOKUP(D1140,Entity_types!A:F,6,FALSE)</f>
        <v>0d51a686-652b-478f-9502-50b11abafa54</v>
      </c>
      <c r="Z1140" s="4">
        <f t="shared" si="34"/>
        <v>1</v>
      </c>
      <c r="AA1140" s="4">
        <f t="shared" si="35"/>
        <v>1</v>
      </c>
    </row>
    <row r="1141" spans="1:27" ht="12.75" x14ac:dyDescent="0.2">
      <c r="A1141" s="1">
        <v>44346.881314768514</v>
      </c>
      <c r="B1141" s="2" t="s">
        <v>8130</v>
      </c>
      <c r="C1141" s="4" t="s">
        <v>21740</v>
      </c>
      <c r="D1141" s="2" t="s">
        <v>89</v>
      </c>
      <c r="E1141" s="4" t="b">
        <v>1</v>
      </c>
      <c r="F1141" s="3" t="s">
        <v>8131</v>
      </c>
      <c r="G1141" s="4" t="s">
        <v>8147</v>
      </c>
      <c r="H1141" s="2" t="s">
        <v>3979</v>
      </c>
      <c r="N1141" s="2" t="s">
        <v>76</v>
      </c>
      <c r="P1141" s="2" t="s">
        <v>8132</v>
      </c>
      <c r="R1141" s="4"/>
      <c r="T1141" s="2" t="s">
        <v>8112</v>
      </c>
      <c r="U1141" s="2" t="s">
        <v>8134</v>
      </c>
      <c r="V1141" s="2" t="s">
        <v>56</v>
      </c>
      <c r="W1141" s="2" t="str">
        <f>VLOOKUP(  G1141, Countries!A:H,8,FALSE)</f>
        <v>94279771-0dd8-44b8-955b-275714b1489b</v>
      </c>
      <c r="X1141" s="2" t="str">
        <f>VLOOKUP(D1141,Entity_types!A:F,6,FALSE)</f>
        <v>bf4d83f9-5064-4958-af6e-e4c21b2e4880</v>
      </c>
      <c r="Z1141" s="4">
        <f t="shared" si="34"/>
        <v>1</v>
      </c>
      <c r="AA1141" s="4">
        <f t="shared" si="35"/>
        <v>1</v>
      </c>
    </row>
    <row r="1142" spans="1:27" ht="12.75" x14ac:dyDescent="0.2">
      <c r="A1142" s="1">
        <v>44346.881347002316</v>
      </c>
      <c r="B1142" s="2" t="s">
        <v>8135</v>
      </c>
      <c r="C1142" s="4" t="s">
        <v>21740</v>
      </c>
      <c r="D1142" s="2" t="s">
        <v>89</v>
      </c>
      <c r="E1142" s="4" t="b">
        <v>1</v>
      </c>
      <c r="F1142" s="3" t="s">
        <v>8136</v>
      </c>
      <c r="G1142" s="4" t="s">
        <v>8147</v>
      </c>
      <c r="H1142" s="2" t="s">
        <v>3979</v>
      </c>
      <c r="N1142" s="2" t="s">
        <v>76</v>
      </c>
      <c r="P1142" s="2" t="s">
        <v>8137</v>
      </c>
      <c r="R1142" s="4"/>
      <c r="T1142" s="2" t="s">
        <v>8120</v>
      </c>
      <c r="U1142" s="2" t="s">
        <v>8139</v>
      </c>
      <c r="V1142" s="2" t="s">
        <v>56</v>
      </c>
      <c r="W1142" s="2" t="str">
        <f>VLOOKUP(  G1142, Countries!A:H,8,FALSE)</f>
        <v>94279771-0dd8-44b8-955b-275714b1489b</v>
      </c>
      <c r="X1142" s="2" t="str">
        <f>VLOOKUP(D1142,Entity_types!A:F,6,FALSE)</f>
        <v>bf4d83f9-5064-4958-af6e-e4c21b2e4880</v>
      </c>
      <c r="Z1142" s="4">
        <f t="shared" si="34"/>
        <v>1</v>
      </c>
      <c r="AA1142" s="4">
        <f t="shared" si="35"/>
        <v>1</v>
      </c>
    </row>
    <row r="1143" spans="1:27" ht="12.75" x14ac:dyDescent="0.2">
      <c r="A1143" s="1">
        <v>44346.881376215279</v>
      </c>
      <c r="B1143" s="2" t="s">
        <v>8140</v>
      </c>
      <c r="C1143" s="4" t="s">
        <v>21740</v>
      </c>
      <c r="D1143" s="2" t="s">
        <v>89</v>
      </c>
      <c r="E1143" s="4" t="b">
        <v>1</v>
      </c>
      <c r="F1143" s="3" t="s">
        <v>8141</v>
      </c>
      <c r="G1143" s="4" t="s">
        <v>8147</v>
      </c>
      <c r="H1143" s="2" t="s">
        <v>3979</v>
      </c>
      <c r="N1143" s="2" t="s">
        <v>76</v>
      </c>
      <c r="P1143" s="2" t="s">
        <v>8142</v>
      </c>
      <c r="R1143" s="4"/>
      <c r="T1143" s="2" t="s">
        <v>8128</v>
      </c>
      <c r="U1143" s="2" t="s">
        <v>8144</v>
      </c>
      <c r="V1143" s="2" t="s">
        <v>56</v>
      </c>
      <c r="W1143" s="2" t="str">
        <f>VLOOKUP(  G1143, Countries!A:H,8,FALSE)</f>
        <v>94279771-0dd8-44b8-955b-275714b1489b</v>
      </c>
      <c r="X1143" s="2" t="str">
        <f>VLOOKUP(D1143,Entity_types!A:F,6,FALSE)</f>
        <v>bf4d83f9-5064-4958-af6e-e4c21b2e4880</v>
      </c>
      <c r="Z1143" s="4">
        <f t="shared" si="34"/>
        <v>1</v>
      </c>
      <c r="AA1143" s="4">
        <f t="shared" si="35"/>
        <v>1</v>
      </c>
    </row>
    <row r="1144" spans="1:27" ht="12.75" x14ac:dyDescent="0.2">
      <c r="A1144" s="1">
        <v>44346.88140622685</v>
      </c>
      <c r="B1144" s="2" t="s">
        <v>7791</v>
      </c>
      <c r="C1144" s="4" t="s">
        <v>21740</v>
      </c>
      <c r="D1144" s="2" t="s">
        <v>89</v>
      </c>
      <c r="E1144" s="2" t="b">
        <v>1</v>
      </c>
      <c r="F1144" s="3" t="s">
        <v>8146</v>
      </c>
      <c r="G1144" s="2" t="s">
        <v>8147</v>
      </c>
      <c r="H1144" s="2" t="s">
        <v>8148</v>
      </c>
      <c r="N1144" s="2" t="s">
        <v>8149</v>
      </c>
      <c r="O1144" s="2">
        <v>599207011</v>
      </c>
      <c r="P1144" s="2" t="s">
        <v>8150</v>
      </c>
      <c r="R1144" s="4"/>
      <c r="T1144" s="2" t="s">
        <v>8133</v>
      </c>
      <c r="U1144" s="2" t="s">
        <v>8152</v>
      </c>
      <c r="V1144" s="2" t="s">
        <v>56</v>
      </c>
      <c r="W1144" s="2" t="str">
        <f>VLOOKUP(  G1144, Countries!A:H,8,FALSE)</f>
        <v>94279771-0dd8-44b8-955b-275714b1489b</v>
      </c>
      <c r="X1144" s="2" t="str">
        <f>VLOOKUP(D1144,Entity_types!A:F,6,FALSE)</f>
        <v>bf4d83f9-5064-4958-af6e-e4c21b2e4880</v>
      </c>
      <c r="Z1144" s="4">
        <f t="shared" si="34"/>
        <v>1</v>
      </c>
      <c r="AA1144" s="4">
        <f t="shared" si="35"/>
        <v>2</v>
      </c>
    </row>
    <row r="1145" spans="1:27" ht="12.75" x14ac:dyDescent="0.2">
      <c r="A1145" s="1">
        <v>44346.88143775463</v>
      </c>
      <c r="B1145" s="2" t="s">
        <v>8153</v>
      </c>
      <c r="C1145" s="4" t="s">
        <v>21740</v>
      </c>
      <c r="D1145" s="2" t="s">
        <v>89</v>
      </c>
      <c r="E1145" s="2" t="b">
        <v>1</v>
      </c>
      <c r="F1145" s="3" t="s">
        <v>8154</v>
      </c>
      <c r="G1145" s="2" t="s">
        <v>8147</v>
      </c>
      <c r="H1145" s="2" t="s">
        <v>8156</v>
      </c>
      <c r="N1145" s="2" t="s">
        <v>8157</v>
      </c>
      <c r="P1145" s="2" t="s">
        <v>8158</v>
      </c>
      <c r="R1145" s="4"/>
      <c r="T1145" s="2" t="s">
        <v>8138</v>
      </c>
      <c r="U1145" s="2" t="s">
        <v>8160</v>
      </c>
      <c r="V1145" s="2" t="s">
        <v>56</v>
      </c>
      <c r="W1145" s="2" t="str">
        <f>VLOOKUP(  G1145, Countries!A:H,8,FALSE)</f>
        <v>94279771-0dd8-44b8-955b-275714b1489b</v>
      </c>
      <c r="X1145" s="2" t="str">
        <f>VLOOKUP(D1145,Entity_types!A:F,6,FALSE)</f>
        <v>bf4d83f9-5064-4958-af6e-e4c21b2e4880</v>
      </c>
      <c r="Z1145" s="4">
        <f t="shared" si="34"/>
        <v>1</v>
      </c>
      <c r="AA1145" s="4">
        <f t="shared" si="35"/>
        <v>1</v>
      </c>
    </row>
    <row r="1146" spans="1:27" ht="12.75" x14ac:dyDescent="0.2">
      <c r="A1146" s="1">
        <v>44346.881467800922</v>
      </c>
      <c r="B1146" s="2" t="s">
        <v>8161</v>
      </c>
      <c r="C1146" s="4" t="s">
        <v>21740</v>
      </c>
      <c r="D1146" s="2" t="s">
        <v>89</v>
      </c>
      <c r="E1146" s="2" t="b">
        <v>0</v>
      </c>
      <c r="F1146" s="3" t="s">
        <v>8162</v>
      </c>
      <c r="G1146" s="2" t="s">
        <v>8147</v>
      </c>
      <c r="H1146" s="2" t="s">
        <v>8163</v>
      </c>
      <c r="N1146" s="2" t="s">
        <v>8164</v>
      </c>
      <c r="P1146" s="2" t="s">
        <v>8165</v>
      </c>
      <c r="R1146" s="4"/>
      <c r="T1146" s="2" t="s">
        <v>8143</v>
      </c>
      <c r="U1146" s="2" t="s">
        <v>8167</v>
      </c>
      <c r="V1146" s="2" t="s">
        <v>56</v>
      </c>
      <c r="W1146" s="2" t="str">
        <f>VLOOKUP(  G1146, Countries!A:H,8,FALSE)</f>
        <v>94279771-0dd8-44b8-955b-275714b1489b</v>
      </c>
      <c r="X1146" s="2" t="str">
        <f>VLOOKUP(D1146,Entity_types!A:F,6,FALSE)</f>
        <v>bf4d83f9-5064-4958-af6e-e4c21b2e4880</v>
      </c>
      <c r="Z1146" s="4">
        <f t="shared" si="34"/>
        <v>1</v>
      </c>
      <c r="AA1146" s="4">
        <f t="shared" si="35"/>
        <v>1</v>
      </c>
    </row>
    <row r="1147" spans="1:27" ht="12.75" x14ac:dyDescent="0.2">
      <c r="A1147" s="1">
        <v>44346.881496828704</v>
      </c>
      <c r="B1147" s="2" t="s">
        <v>8168</v>
      </c>
      <c r="C1147" s="4" t="s">
        <v>21740</v>
      </c>
      <c r="D1147" s="2" t="s">
        <v>89</v>
      </c>
      <c r="E1147" s="2" t="b">
        <v>0</v>
      </c>
      <c r="F1147" s="3" t="s">
        <v>8169</v>
      </c>
      <c r="G1147" s="2" t="s">
        <v>8147</v>
      </c>
      <c r="H1147" s="2" t="s">
        <v>8163</v>
      </c>
      <c r="N1147" s="2" t="s">
        <v>8170</v>
      </c>
      <c r="P1147" s="2" t="s">
        <v>8171</v>
      </c>
      <c r="R1147" s="4"/>
      <c r="T1147" s="2" t="s">
        <v>8151</v>
      </c>
      <c r="U1147" s="2" t="s">
        <v>8173</v>
      </c>
      <c r="V1147" s="2" t="s">
        <v>56</v>
      </c>
      <c r="W1147" s="2" t="str">
        <f>VLOOKUP(  G1147, Countries!A:H,8,FALSE)</f>
        <v>94279771-0dd8-44b8-955b-275714b1489b</v>
      </c>
      <c r="X1147" s="2" t="str">
        <f>VLOOKUP(D1147,Entity_types!A:F,6,FALSE)</f>
        <v>bf4d83f9-5064-4958-af6e-e4c21b2e4880</v>
      </c>
      <c r="Z1147" s="4">
        <f t="shared" si="34"/>
        <v>1</v>
      </c>
      <c r="AA1147" s="4">
        <f t="shared" si="35"/>
        <v>1</v>
      </c>
    </row>
    <row r="1148" spans="1:27" ht="12.75" x14ac:dyDescent="0.2">
      <c r="A1148" s="1">
        <v>44346.881526203702</v>
      </c>
      <c r="B1148" s="2" t="s">
        <v>8174</v>
      </c>
      <c r="C1148" s="4" t="s">
        <v>21740</v>
      </c>
      <c r="D1148" s="2" t="s">
        <v>89</v>
      </c>
      <c r="E1148" s="2" t="b">
        <v>0</v>
      </c>
      <c r="F1148" s="3" t="s">
        <v>8175</v>
      </c>
      <c r="G1148" s="2" t="s">
        <v>8147</v>
      </c>
      <c r="H1148" s="2" t="s">
        <v>8163</v>
      </c>
      <c r="N1148" s="2" t="s">
        <v>8176</v>
      </c>
      <c r="P1148" s="2" t="s">
        <v>8177</v>
      </c>
      <c r="R1148" s="4"/>
      <c r="T1148" s="2" t="s">
        <v>8159</v>
      </c>
      <c r="U1148" s="2" t="s">
        <v>8179</v>
      </c>
      <c r="V1148" s="2" t="s">
        <v>56</v>
      </c>
      <c r="W1148" s="2" t="str">
        <f>VLOOKUP(  G1148, Countries!A:H,8,FALSE)</f>
        <v>94279771-0dd8-44b8-955b-275714b1489b</v>
      </c>
      <c r="X1148" s="2" t="str">
        <f>VLOOKUP(D1148,Entity_types!A:F,6,FALSE)</f>
        <v>bf4d83f9-5064-4958-af6e-e4c21b2e4880</v>
      </c>
      <c r="Z1148" s="4">
        <f t="shared" si="34"/>
        <v>1</v>
      </c>
      <c r="AA1148" s="4">
        <f t="shared" si="35"/>
        <v>1</v>
      </c>
    </row>
    <row r="1149" spans="1:27" ht="12.75" x14ac:dyDescent="0.2">
      <c r="A1149" s="1">
        <v>44346.881554432868</v>
      </c>
      <c r="B1149" s="2" t="s">
        <v>8180</v>
      </c>
      <c r="C1149" s="4" t="s">
        <v>21740</v>
      </c>
      <c r="D1149" s="2" t="s">
        <v>89</v>
      </c>
      <c r="E1149" s="2" t="b">
        <v>0</v>
      </c>
      <c r="F1149" s="3" t="s">
        <v>8181</v>
      </c>
      <c r="G1149" s="2" t="s">
        <v>8147</v>
      </c>
      <c r="H1149" s="2" t="s">
        <v>8163</v>
      </c>
      <c r="N1149" s="2" t="s">
        <v>8182</v>
      </c>
      <c r="P1149" s="2" t="s">
        <v>8183</v>
      </c>
      <c r="R1149" s="4"/>
      <c r="T1149" s="2" t="s">
        <v>8166</v>
      </c>
      <c r="U1149" s="2" t="s">
        <v>8185</v>
      </c>
      <c r="V1149" s="2" t="s">
        <v>56</v>
      </c>
      <c r="W1149" s="2" t="str">
        <f>VLOOKUP(  G1149, Countries!A:H,8,FALSE)</f>
        <v>94279771-0dd8-44b8-955b-275714b1489b</v>
      </c>
      <c r="X1149" s="2" t="str">
        <f>VLOOKUP(D1149,Entity_types!A:F,6,FALSE)</f>
        <v>bf4d83f9-5064-4958-af6e-e4c21b2e4880</v>
      </c>
      <c r="Z1149" s="4">
        <f t="shared" si="34"/>
        <v>1</v>
      </c>
      <c r="AA1149" s="4">
        <f t="shared" si="35"/>
        <v>1</v>
      </c>
    </row>
    <row r="1150" spans="1:27" ht="12.75" x14ac:dyDescent="0.2">
      <c r="A1150" s="1">
        <v>44346.881585196759</v>
      </c>
      <c r="B1150" s="2" t="s">
        <v>8186</v>
      </c>
      <c r="C1150" s="4" t="s">
        <v>21740</v>
      </c>
      <c r="D1150" s="2" t="s">
        <v>89</v>
      </c>
      <c r="E1150" s="2" t="b">
        <v>0</v>
      </c>
      <c r="F1150" s="3" t="s">
        <v>8187</v>
      </c>
      <c r="G1150" s="2" t="s">
        <v>8147</v>
      </c>
      <c r="H1150" s="2" t="s">
        <v>8188</v>
      </c>
      <c r="N1150" s="2" t="s">
        <v>8189</v>
      </c>
      <c r="P1150" s="2" t="s">
        <v>8190</v>
      </c>
      <c r="R1150" s="4"/>
      <c r="S1150" s="2">
        <v>507</v>
      </c>
      <c r="T1150" s="2" t="s">
        <v>8172</v>
      </c>
      <c r="U1150" s="2" t="s">
        <v>8192</v>
      </c>
      <c r="V1150" s="2" t="s">
        <v>56</v>
      </c>
      <c r="W1150" s="2" t="str">
        <f>VLOOKUP(  G1150, Countries!A:H,8,FALSE)</f>
        <v>94279771-0dd8-44b8-955b-275714b1489b</v>
      </c>
      <c r="X1150" s="2" t="str">
        <f>VLOOKUP(D1150,Entity_types!A:F,6,FALSE)</f>
        <v>bf4d83f9-5064-4958-af6e-e4c21b2e4880</v>
      </c>
      <c r="Z1150" s="4">
        <f t="shared" si="34"/>
        <v>1</v>
      </c>
      <c r="AA1150" s="4">
        <f t="shared" si="35"/>
        <v>1</v>
      </c>
    </row>
    <row r="1151" spans="1:27" ht="12.75" x14ac:dyDescent="0.2">
      <c r="A1151" s="1">
        <v>44346.881613240737</v>
      </c>
      <c r="B1151" s="2" t="s">
        <v>8193</v>
      </c>
      <c r="C1151" s="4" t="s">
        <v>21740</v>
      </c>
      <c r="D1151" s="2" t="s">
        <v>89</v>
      </c>
      <c r="E1151" s="2" t="b">
        <v>1</v>
      </c>
      <c r="F1151" s="3" t="s">
        <v>8194</v>
      </c>
      <c r="G1151" s="2" t="s">
        <v>8147</v>
      </c>
      <c r="H1151" s="2" t="s">
        <v>8195</v>
      </c>
      <c r="N1151" s="2" t="s">
        <v>8196</v>
      </c>
      <c r="P1151" s="2" t="s">
        <v>8197</v>
      </c>
      <c r="R1151" s="4"/>
      <c r="T1151" s="2" t="s">
        <v>8178</v>
      </c>
      <c r="U1151" s="2" t="s">
        <v>8199</v>
      </c>
      <c r="V1151" s="2" t="s">
        <v>56</v>
      </c>
      <c r="W1151" s="2" t="str">
        <f>VLOOKUP(  G1151, Countries!A:H,8,FALSE)</f>
        <v>94279771-0dd8-44b8-955b-275714b1489b</v>
      </c>
      <c r="X1151" s="2" t="str">
        <f>VLOOKUP(D1151,Entity_types!A:F,6,FALSE)</f>
        <v>bf4d83f9-5064-4958-af6e-e4c21b2e4880</v>
      </c>
      <c r="Z1151" s="4">
        <f t="shared" si="34"/>
        <v>1</v>
      </c>
      <c r="AA1151" s="4">
        <f t="shared" si="35"/>
        <v>1</v>
      </c>
    </row>
    <row r="1152" spans="1:27" ht="12.75" x14ac:dyDescent="0.2">
      <c r="A1152" s="1">
        <v>44346.881645092595</v>
      </c>
      <c r="B1152" s="2" t="s">
        <v>675</v>
      </c>
      <c r="C1152" s="4" t="s">
        <v>21740</v>
      </c>
      <c r="D1152" s="2" t="s">
        <v>89</v>
      </c>
      <c r="E1152" s="2" t="b">
        <v>1</v>
      </c>
      <c r="F1152" s="3" t="s">
        <v>8200</v>
      </c>
      <c r="G1152" s="2" t="s">
        <v>8147</v>
      </c>
      <c r="H1152" s="2" t="s">
        <v>8201</v>
      </c>
      <c r="N1152" s="2" t="s">
        <v>8202</v>
      </c>
      <c r="P1152" s="2" t="s">
        <v>8203</v>
      </c>
      <c r="R1152" s="4"/>
      <c r="S1152" s="2">
        <v>2400</v>
      </c>
      <c r="T1152" s="2" t="s">
        <v>8184</v>
      </c>
      <c r="U1152" s="2" t="s">
        <v>8205</v>
      </c>
      <c r="V1152" s="2" t="s">
        <v>56</v>
      </c>
      <c r="W1152" s="2" t="str">
        <f>VLOOKUP(  G1152, Countries!A:H,8,FALSE)</f>
        <v>94279771-0dd8-44b8-955b-275714b1489b</v>
      </c>
      <c r="X1152" s="2" t="str">
        <f>VLOOKUP(D1152,Entity_types!A:F,6,FALSE)</f>
        <v>bf4d83f9-5064-4958-af6e-e4c21b2e4880</v>
      </c>
      <c r="Z1152" s="4">
        <f t="shared" si="34"/>
        <v>1</v>
      </c>
      <c r="AA1152" s="4">
        <f t="shared" si="35"/>
        <v>1</v>
      </c>
    </row>
    <row r="1153" spans="1:27" ht="12.75" x14ac:dyDescent="0.2">
      <c r="A1153" s="1">
        <v>44346.881675034718</v>
      </c>
      <c r="B1153" s="2" t="s">
        <v>3623</v>
      </c>
      <c r="C1153" s="4" t="s">
        <v>21740</v>
      </c>
      <c r="D1153" s="2" t="s">
        <v>89</v>
      </c>
      <c r="E1153" s="2" t="b">
        <v>1</v>
      </c>
      <c r="F1153" s="3" t="s">
        <v>8206</v>
      </c>
      <c r="G1153" s="2" t="s">
        <v>8147</v>
      </c>
      <c r="H1153" s="2" t="s">
        <v>8207</v>
      </c>
      <c r="N1153" s="2" t="s">
        <v>8208</v>
      </c>
      <c r="P1153" s="2" t="s">
        <v>8209</v>
      </c>
      <c r="R1153" s="4"/>
      <c r="S1153" s="2">
        <v>2234</v>
      </c>
      <c r="T1153" s="2" t="s">
        <v>8191</v>
      </c>
      <c r="U1153" s="2" t="s">
        <v>8211</v>
      </c>
      <c r="V1153" s="2" t="s">
        <v>56</v>
      </c>
      <c r="W1153" s="2" t="str">
        <f>VLOOKUP(  G1153, Countries!A:H,8,FALSE)</f>
        <v>94279771-0dd8-44b8-955b-275714b1489b</v>
      </c>
      <c r="X1153" s="2" t="str">
        <f>VLOOKUP(D1153,Entity_types!A:F,6,FALSE)</f>
        <v>bf4d83f9-5064-4958-af6e-e4c21b2e4880</v>
      </c>
      <c r="Z1153" s="4">
        <f t="shared" si="34"/>
        <v>1</v>
      </c>
      <c r="AA1153" s="4">
        <f t="shared" si="35"/>
        <v>2</v>
      </c>
    </row>
    <row r="1154" spans="1:27" ht="12.75" x14ac:dyDescent="0.2">
      <c r="A1154" s="1">
        <v>44346.88170456019</v>
      </c>
      <c r="B1154" s="2" t="s">
        <v>8212</v>
      </c>
      <c r="C1154" s="4" t="s">
        <v>21740</v>
      </c>
      <c r="D1154" s="2" t="s">
        <v>89</v>
      </c>
      <c r="E1154" s="2" t="b">
        <v>0</v>
      </c>
      <c r="F1154" s="3" t="s">
        <v>8213</v>
      </c>
      <c r="G1154" s="2" t="s">
        <v>8147</v>
      </c>
      <c r="H1154" s="2" t="s">
        <v>8163</v>
      </c>
      <c r="N1154" s="2" t="s">
        <v>8214</v>
      </c>
      <c r="P1154" s="2" t="s">
        <v>8215</v>
      </c>
      <c r="R1154" s="4"/>
      <c r="T1154" s="2" t="s">
        <v>8198</v>
      </c>
      <c r="U1154" s="2" t="s">
        <v>8217</v>
      </c>
      <c r="V1154" s="2" t="s">
        <v>56</v>
      </c>
      <c r="W1154" s="2" t="str">
        <f>VLOOKUP(  G1154, Countries!A:H,8,FALSE)</f>
        <v>94279771-0dd8-44b8-955b-275714b1489b</v>
      </c>
      <c r="X1154" s="2" t="str">
        <f>VLOOKUP(D1154,Entity_types!A:F,6,FALSE)</f>
        <v>bf4d83f9-5064-4958-af6e-e4c21b2e4880</v>
      </c>
      <c r="Z1154" s="4">
        <f t="shared" ref="Z1154:Z1217" si="36">COUNTIFS(F:F,F1154)</f>
        <v>1</v>
      </c>
      <c r="AA1154" s="4">
        <f t="shared" ref="AA1154:AA1217" si="37">COUNTIFS(B:B,B1154)</f>
        <v>1</v>
      </c>
    </row>
    <row r="1155" spans="1:27" ht="12.75" x14ac:dyDescent="0.2">
      <c r="A1155" s="1">
        <v>44346.881734467592</v>
      </c>
      <c r="B1155" s="2" t="s">
        <v>8218</v>
      </c>
      <c r="C1155" s="4" t="s">
        <v>21741</v>
      </c>
      <c r="D1155" s="2" t="s">
        <v>89</v>
      </c>
      <c r="E1155" s="2" t="b">
        <v>0</v>
      </c>
      <c r="F1155" s="3" t="s">
        <v>8219</v>
      </c>
      <c r="G1155" s="2" t="s">
        <v>8147</v>
      </c>
      <c r="H1155" s="2" t="s">
        <v>8220</v>
      </c>
      <c r="N1155" s="2" t="s">
        <v>8221</v>
      </c>
      <c r="O1155" s="2">
        <v>597765050</v>
      </c>
      <c r="P1155" s="2" t="s">
        <v>8222</v>
      </c>
      <c r="R1155" s="4"/>
      <c r="S1155" s="2">
        <v>395</v>
      </c>
      <c r="T1155" s="2" t="s">
        <v>8204</v>
      </c>
      <c r="U1155" s="2" t="s">
        <v>8224</v>
      </c>
      <c r="V1155" s="2" t="s">
        <v>56</v>
      </c>
      <c r="W1155" s="2" t="str">
        <f>VLOOKUP(  G1155, Countries!A:H,8,FALSE)</f>
        <v>94279771-0dd8-44b8-955b-275714b1489b</v>
      </c>
      <c r="X1155" s="2" t="str">
        <f>VLOOKUP(D1155,Entity_types!A:F,6,FALSE)</f>
        <v>bf4d83f9-5064-4958-af6e-e4c21b2e4880</v>
      </c>
      <c r="Z1155" s="4">
        <f t="shared" si="36"/>
        <v>1</v>
      </c>
      <c r="AA1155" s="4">
        <f t="shared" si="37"/>
        <v>1</v>
      </c>
    </row>
    <row r="1156" spans="1:27" ht="12.75" x14ac:dyDescent="0.2">
      <c r="A1156" s="1">
        <v>44346.881763668978</v>
      </c>
      <c r="B1156" s="2" t="s">
        <v>8225</v>
      </c>
      <c r="C1156" s="4" t="s">
        <v>21741</v>
      </c>
      <c r="D1156" s="2" t="s">
        <v>89</v>
      </c>
      <c r="E1156" s="2" t="b">
        <v>1</v>
      </c>
      <c r="F1156" s="3" t="s">
        <v>8226</v>
      </c>
      <c r="G1156" s="2" t="s">
        <v>8147</v>
      </c>
      <c r="H1156" s="2" t="s">
        <v>8227</v>
      </c>
      <c r="N1156" s="2" t="s">
        <v>8228</v>
      </c>
      <c r="O1156" s="2">
        <v>598884244</v>
      </c>
      <c r="P1156" s="2" t="s">
        <v>8229</v>
      </c>
      <c r="R1156" s="4"/>
      <c r="S1156" s="2">
        <v>503</v>
      </c>
      <c r="T1156" s="2" t="s">
        <v>8210</v>
      </c>
      <c r="U1156" s="2" t="s">
        <v>8231</v>
      </c>
      <c r="V1156" s="2" t="s">
        <v>56</v>
      </c>
      <c r="W1156" s="2" t="str">
        <f>VLOOKUP(  G1156, Countries!A:H,8,FALSE)</f>
        <v>94279771-0dd8-44b8-955b-275714b1489b</v>
      </c>
      <c r="X1156" s="2" t="str">
        <f>VLOOKUP(D1156,Entity_types!A:F,6,FALSE)</f>
        <v>bf4d83f9-5064-4958-af6e-e4c21b2e4880</v>
      </c>
      <c r="Z1156" s="4">
        <f t="shared" si="36"/>
        <v>1</v>
      </c>
      <c r="AA1156" s="4">
        <f t="shared" si="37"/>
        <v>1</v>
      </c>
    </row>
    <row r="1157" spans="1:27" ht="12.75" x14ac:dyDescent="0.2">
      <c r="A1157" s="1">
        <v>44346.881793148146</v>
      </c>
      <c r="B1157" s="2" t="s">
        <v>8232</v>
      </c>
      <c r="C1157" s="4" t="s">
        <v>21741</v>
      </c>
      <c r="D1157" s="2" t="s">
        <v>89</v>
      </c>
      <c r="E1157" s="2" t="b">
        <v>1</v>
      </c>
      <c r="F1157" s="3" t="s">
        <v>8233</v>
      </c>
      <c r="G1157" s="2" t="s">
        <v>8147</v>
      </c>
      <c r="H1157" s="2" t="s">
        <v>8234</v>
      </c>
      <c r="N1157" s="2" t="s">
        <v>8235</v>
      </c>
      <c r="O1157" s="2">
        <v>599385053</v>
      </c>
      <c r="P1157" s="2" t="s">
        <v>8236</v>
      </c>
      <c r="R1157" s="4"/>
      <c r="T1157" s="2" t="s">
        <v>8216</v>
      </c>
      <c r="U1157" s="2" t="s">
        <v>8238</v>
      </c>
      <c r="V1157" s="2" t="s">
        <v>56</v>
      </c>
      <c r="W1157" s="2" t="str">
        <f>VLOOKUP(  G1157, Countries!A:H,8,FALSE)</f>
        <v>94279771-0dd8-44b8-955b-275714b1489b</v>
      </c>
      <c r="X1157" s="2" t="str">
        <f>VLOOKUP(D1157,Entity_types!A:F,6,FALSE)</f>
        <v>bf4d83f9-5064-4958-af6e-e4c21b2e4880</v>
      </c>
      <c r="Z1157" s="4">
        <f t="shared" si="36"/>
        <v>1</v>
      </c>
      <c r="AA1157" s="4">
        <f t="shared" si="37"/>
        <v>1</v>
      </c>
    </row>
    <row r="1158" spans="1:27" ht="12.75" x14ac:dyDescent="0.2">
      <c r="A1158" s="1">
        <v>44346.881823252319</v>
      </c>
      <c r="B1158" s="2" t="s">
        <v>881</v>
      </c>
      <c r="C1158" s="4" t="s">
        <v>21741</v>
      </c>
      <c r="D1158" s="2" t="s">
        <v>89</v>
      </c>
      <c r="E1158" s="2" t="b">
        <v>1</v>
      </c>
      <c r="F1158" s="3" t="s">
        <v>8239</v>
      </c>
      <c r="G1158" s="2" t="s">
        <v>8147</v>
      </c>
      <c r="H1158" s="2" t="s">
        <v>8240</v>
      </c>
      <c r="N1158" s="2" t="s">
        <v>8241</v>
      </c>
      <c r="O1158" s="2">
        <v>574404060</v>
      </c>
      <c r="P1158" s="2" t="s">
        <v>8242</v>
      </c>
      <c r="R1158" s="4"/>
      <c r="T1158" s="2" t="s">
        <v>8223</v>
      </c>
      <c r="U1158" s="2" t="s">
        <v>8244</v>
      </c>
      <c r="V1158" s="2" t="s">
        <v>56</v>
      </c>
      <c r="W1158" s="2" t="str">
        <f>VLOOKUP(  G1158, Countries!A:H,8,FALSE)</f>
        <v>94279771-0dd8-44b8-955b-275714b1489b</v>
      </c>
      <c r="X1158" s="2" t="str">
        <f>VLOOKUP(D1158,Entity_types!A:F,6,FALSE)</f>
        <v>bf4d83f9-5064-4958-af6e-e4c21b2e4880</v>
      </c>
      <c r="Z1158" s="4">
        <f t="shared" si="36"/>
        <v>1</v>
      </c>
      <c r="AA1158" s="4">
        <f t="shared" si="37"/>
        <v>1</v>
      </c>
    </row>
    <row r="1159" spans="1:27" ht="12.75" x14ac:dyDescent="0.2">
      <c r="A1159" s="1">
        <v>44346.881857858796</v>
      </c>
      <c r="B1159" s="2" t="s">
        <v>8245</v>
      </c>
      <c r="C1159" s="4" t="s">
        <v>21740</v>
      </c>
      <c r="D1159" s="2" t="s">
        <v>89</v>
      </c>
      <c r="E1159" s="2" t="b">
        <v>1</v>
      </c>
      <c r="F1159" s="3" t="s">
        <v>8246</v>
      </c>
      <c r="G1159" s="2" t="s">
        <v>8147</v>
      </c>
      <c r="H1159" s="2" t="s">
        <v>8247</v>
      </c>
      <c r="N1159" s="2" t="s">
        <v>8248</v>
      </c>
      <c r="O1159" s="2">
        <v>598001153</v>
      </c>
      <c r="P1159" s="2" t="s">
        <v>8249</v>
      </c>
      <c r="R1159" s="4"/>
      <c r="T1159" s="2" t="s">
        <v>8230</v>
      </c>
      <c r="U1159" s="2" t="s">
        <v>8251</v>
      </c>
      <c r="V1159" s="2" t="s">
        <v>56</v>
      </c>
      <c r="W1159" s="2" t="str">
        <f>VLOOKUP(  G1159, Countries!A:H,8,FALSE)</f>
        <v>94279771-0dd8-44b8-955b-275714b1489b</v>
      </c>
      <c r="X1159" s="2" t="str">
        <f>VLOOKUP(D1159,Entity_types!A:F,6,FALSE)</f>
        <v>bf4d83f9-5064-4958-af6e-e4c21b2e4880</v>
      </c>
      <c r="Z1159" s="4">
        <f t="shared" si="36"/>
        <v>1</v>
      </c>
      <c r="AA1159" s="4">
        <f t="shared" si="37"/>
        <v>2</v>
      </c>
    </row>
    <row r="1160" spans="1:27" ht="12.75" x14ac:dyDescent="0.2">
      <c r="A1160" s="1">
        <v>44346.881888715274</v>
      </c>
      <c r="B1160" s="2" t="s">
        <v>8252</v>
      </c>
      <c r="C1160" s="4" t="s">
        <v>21740</v>
      </c>
      <c r="D1160" s="2" t="s">
        <v>89</v>
      </c>
      <c r="E1160" s="2" t="b">
        <v>1</v>
      </c>
      <c r="F1160" s="3" t="s">
        <v>8253</v>
      </c>
      <c r="G1160" s="2" t="s">
        <v>8147</v>
      </c>
      <c r="H1160" s="2" t="s">
        <v>8254</v>
      </c>
      <c r="N1160" s="2" t="s">
        <v>8255</v>
      </c>
      <c r="P1160" s="2" t="s">
        <v>8256</v>
      </c>
      <c r="R1160" s="4"/>
      <c r="T1160" s="2" t="s">
        <v>8237</v>
      </c>
      <c r="U1160" s="2" t="s">
        <v>8258</v>
      </c>
      <c r="V1160" s="2" t="s">
        <v>56</v>
      </c>
      <c r="W1160" s="2" t="str">
        <f>VLOOKUP(  G1160, Countries!A:H,8,FALSE)</f>
        <v>94279771-0dd8-44b8-955b-275714b1489b</v>
      </c>
      <c r="X1160" s="2" t="str">
        <f>VLOOKUP(D1160,Entity_types!A:F,6,FALSE)</f>
        <v>bf4d83f9-5064-4958-af6e-e4c21b2e4880</v>
      </c>
      <c r="Z1160" s="4">
        <f t="shared" si="36"/>
        <v>1</v>
      </c>
      <c r="AA1160" s="4">
        <f t="shared" si="37"/>
        <v>1</v>
      </c>
    </row>
    <row r="1161" spans="1:27" ht="12.75" x14ac:dyDescent="0.2">
      <c r="A1161" s="1">
        <v>44346.881918136569</v>
      </c>
      <c r="B1161" s="2" t="s">
        <v>8259</v>
      </c>
      <c r="C1161" s="4" t="s">
        <v>21740</v>
      </c>
      <c r="D1161" s="2" t="s">
        <v>89</v>
      </c>
      <c r="E1161" s="2" t="b">
        <v>0</v>
      </c>
      <c r="F1161" s="3" t="s">
        <v>8260</v>
      </c>
      <c r="G1161" s="2" t="s">
        <v>8147</v>
      </c>
      <c r="H1161" s="2" t="s">
        <v>8261</v>
      </c>
      <c r="N1161" s="2" t="s">
        <v>8262</v>
      </c>
      <c r="P1161" s="2" t="s">
        <v>8263</v>
      </c>
      <c r="R1161" s="4"/>
      <c r="S1161" s="2">
        <v>950</v>
      </c>
      <c r="T1161" s="2" t="s">
        <v>8243</v>
      </c>
      <c r="U1161" s="2" t="s">
        <v>8265</v>
      </c>
      <c r="V1161" s="2" t="s">
        <v>56</v>
      </c>
      <c r="W1161" s="2" t="str">
        <f>VLOOKUP(  G1161, Countries!A:H,8,FALSE)</f>
        <v>94279771-0dd8-44b8-955b-275714b1489b</v>
      </c>
      <c r="X1161" s="2" t="str">
        <f>VLOOKUP(D1161,Entity_types!A:F,6,FALSE)</f>
        <v>bf4d83f9-5064-4958-af6e-e4c21b2e4880</v>
      </c>
      <c r="Z1161" s="4">
        <f t="shared" si="36"/>
        <v>1</v>
      </c>
      <c r="AA1161" s="4">
        <f t="shared" si="37"/>
        <v>1</v>
      </c>
    </row>
    <row r="1162" spans="1:27" ht="12.75" x14ac:dyDescent="0.2">
      <c r="A1162" s="1">
        <v>44346.881947326387</v>
      </c>
      <c r="B1162" s="2" t="s">
        <v>8266</v>
      </c>
      <c r="C1162" s="4" t="s">
        <v>21740</v>
      </c>
      <c r="D1162" s="2" t="s">
        <v>89</v>
      </c>
      <c r="E1162" s="2" t="b">
        <v>1</v>
      </c>
      <c r="F1162" s="3" t="s">
        <v>8267</v>
      </c>
      <c r="G1162" s="2" t="s">
        <v>8147</v>
      </c>
      <c r="H1162" s="2" t="s">
        <v>8268</v>
      </c>
      <c r="N1162" s="2" t="s">
        <v>8269</v>
      </c>
      <c r="P1162" s="2" t="s">
        <v>8270</v>
      </c>
      <c r="R1162" s="4"/>
      <c r="T1162" s="2" t="s">
        <v>8250</v>
      </c>
      <c r="U1162" s="2" t="s">
        <v>8272</v>
      </c>
      <c r="V1162" s="2" t="s">
        <v>56</v>
      </c>
      <c r="W1162" s="2" t="str">
        <f>VLOOKUP(  G1162, Countries!A:H,8,FALSE)</f>
        <v>94279771-0dd8-44b8-955b-275714b1489b</v>
      </c>
      <c r="X1162" s="2" t="str">
        <f>VLOOKUP(D1162,Entity_types!A:F,6,FALSE)</f>
        <v>bf4d83f9-5064-4958-af6e-e4c21b2e4880</v>
      </c>
      <c r="Z1162" s="4">
        <f t="shared" si="36"/>
        <v>1</v>
      </c>
      <c r="AA1162" s="4">
        <f t="shared" si="37"/>
        <v>1</v>
      </c>
    </row>
    <row r="1163" spans="1:27" ht="12.75" x14ac:dyDescent="0.2">
      <c r="A1163" s="1">
        <v>44346.881975428245</v>
      </c>
      <c r="B1163" s="2" t="s">
        <v>8273</v>
      </c>
      <c r="C1163" s="4" t="s">
        <v>21740</v>
      </c>
      <c r="D1163" s="2" t="s">
        <v>89</v>
      </c>
      <c r="E1163" s="2" t="b">
        <v>1</v>
      </c>
      <c r="F1163" s="3" t="s">
        <v>8274</v>
      </c>
      <c r="G1163" s="2" t="s">
        <v>8147</v>
      </c>
      <c r="H1163" s="2" t="s">
        <v>8275</v>
      </c>
      <c r="N1163" s="2" t="s">
        <v>8276</v>
      </c>
      <c r="P1163" s="2" t="s">
        <v>8277</v>
      </c>
      <c r="R1163" s="4"/>
      <c r="S1163" s="2">
        <v>1908</v>
      </c>
      <c r="T1163" s="2" t="s">
        <v>8257</v>
      </c>
      <c r="U1163" s="2" t="s">
        <v>8279</v>
      </c>
      <c r="V1163" s="2" t="s">
        <v>56</v>
      </c>
      <c r="W1163" s="2" t="str">
        <f>VLOOKUP(  G1163, Countries!A:H,8,FALSE)</f>
        <v>94279771-0dd8-44b8-955b-275714b1489b</v>
      </c>
      <c r="X1163" s="2" t="str">
        <f>VLOOKUP(D1163,Entity_types!A:F,6,FALSE)</f>
        <v>bf4d83f9-5064-4958-af6e-e4c21b2e4880</v>
      </c>
      <c r="Z1163" s="4">
        <f t="shared" si="36"/>
        <v>1</v>
      </c>
      <c r="AA1163" s="4">
        <f t="shared" si="37"/>
        <v>1</v>
      </c>
    </row>
    <row r="1164" spans="1:27" ht="12.75" x14ac:dyDescent="0.2">
      <c r="A1164" s="1">
        <v>44346.882007025459</v>
      </c>
      <c r="B1164" s="2" t="s">
        <v>8280</v>
      </c>
      <c r="C1164" s="4" t="s">
        <v>21741</v>
      </c>
      <c r="D1164" s="2" t="s">
        <v>89</v>
      </c>
      <c r="E1164" s="2" t="b">
        <v>1</v>
      </c>
      <c r="F1164" s="3" t="s">
        <v>8281</v>
      </c>
      <c r="G1164" s="2" t="s">
        <v>8147</v>
      </c>
      <c r="H1164" s="2" t="s">
        <v>8282</v>
      </c>
      <c r="N1164" s="2" t="s">
        <v>8283</v>
      </c>
      <c r="P1164" s="2" t="s">
        <v>8284</v>
      </c>
      <c r="R1164" s="4"/>
      <c r="S1164" s="2">
        <v>1735</v>
      </c>
      <c r="T1164" s="2" t="s">
        <v>8264</v>
      </c>
      <c r="U1164" s="2" t="s">
        <v>8286</v>
      </c>
      <c r="V1164" s="2" t="s">
        <v>56</v>
      </c>
      <c r="W1164" s="2" t="str">
        <f>VLOOKUP(  G1164, Countries!A:H,8,FALSE)</f>
        <v>94279771-0dd8-44b8-955b-275714b1489b</v>
      </c>
      <c r="X1164" s="2" t="str">
        <f>VLOOKUP(D1164,Entity_types!A:F,6,FALSE)</f>
        <v>bf4d83f9-5064-4958-af6e-e4c21b2e4880</v>
      </c>
      <c r="Z1164" s="4">
        <f t="shared" si="36"/>
        <v>1</v>
      </c>
      <c r="AA1164" s="4">
        <f t="shared" si="37"/>
        <v>1</v>
      </c>
    </row>
    <row r="1165" spans="1:27" ht="12.75" x14ac:dyDescent="0.2">
      <c r="A1165" s="1">
        <v>44346.88203724537</v>
      </c>
      <c r="B1165" s="2" t="s">
        <v>8287</v>
      </c>
      <c r="C1165" s="4" t="s">
        <v>21740</v>
      </c>
      <c r="D1165" s="2" t="s">
        <v>89</v>
      </c>
      <c r="E1165" s="2" t="b">
        <v>0</v>
      </c>
      <c r="F1165" s="3" t="s">
        <v>8288</v>
      </c>
      <c r="G1165" s="2" t="s">
        <v>8147</v>
      </c>
      <c r="H1165" s="2" t="s">
        <v>8289</v>
      </c>
      <c r="N1165" s="2" t="s">
        <v>8290</v>
      </c>
      <c r="P1165" s="2" t="s">
        <v>8291</v>
      </c>
      <c r="R1165" s="4"/>
      <c r="S1165" s="2">
        <v>42</v>
      </c>
      <c r="T1165" s="2" t="s">
        <v>8271</v>
      </c>
      <c r="U1165" s="2" t="s">
        <v>8293</v>
      </c>
      <c r="V1165" s="2" t="s">
        <v>56</v>
      </c>
      <c r="W1165" s="2" t="str">
        <f>VLOOKUP(  G1165, Countries!A:H,8,FALSE)</f>
        <v>94279771-0dd8-44b8-955b-275714b1489b</v>
      </c>
      <c r="X1165" s="2" t="str">
        <f>VLOOKUP(D1165,Entity_types!A:F,6,FALSE)</f>
        <v>bf4d83f9-5064-4958-af6e-e4c21b2e4880</v>
      </c>
      <c r="Z1165" s="4">
        <f t="shared" si="36"/>
        <v>1</v>
      </c>
      <c r="AA1165" s="4">
        <f t="shared" si="37"/>
        <v>1</v>
      </c>
    </row>
    <row r="1166" spans="1:27" ht="12.75" x14ac:dyDescent="0.2">
      <c r="A1166" s="1">
        <v>44346.88206758102</v>
      </c>
      <c r="B1166" s="2" t="s">
        <v>8294</v>
      </c>
      <c r="C1166" s="4" t="s">
        <v>21740</v>
      </c>
      <c r="D1166" s="2" t="s">
        <v>89</v>
      </c>
      <c r="E1166" s="2" t="b">
        <v>1</v>
      </c>
      <c r="F1166" s="3" t="s">
        <v>8295</v>
      </c>
      <c r="G1166" s="2" t="s">
        <v>8147</v>
      </c>
      <c r="H1166" s="2" t="s">
        <v>8296</v>
      </c>
      <c r="N1166" s="2" t="s">
        <v>8297</v>
      </c>
      <c r="P1166" s="2" t="s">
        <v>8298</v>
      </c>
      <c r="R1166" s="4"/>
      <c r="T1166" s="2" t="s">
        <v>8278</v>
      </c>
      <c r="U1166" s="2" t="s">
        <v>8300</v>
      </c>
      <c r="V1166" s="2" t="s">
        <v>56</v>
      </c>
      <c r="W1166" s="2" t="str">
        <f>VLOOKUP(  G1166, Countries!A:H,8,FALSE)</f>
        <v>94279771-0dd8-44b8-955b-275714b1489b</v>
      </c>
      <c r="X1166" s="2" t="str">
        <f>VLOOKUP(D1166,Entity_types!A:F,6,FALSE)</f>
        <v>bf4d83f9-5064-4958-af6e-e4c21b2e4880</v>
      </c>
      <c r="Z1166" s="4">
        <f t="shared" si="36"/>
        <v>1</v>
      </c>
      <c r="AA1166" s="4">
        <f t="shared" si="37"/>
        <v>1</v>
      </c>
    </row>
    <row r="1167" spans="1:27" ht="12.75" x14ac:dyDescent="0.2">
      <c r="A1167" s="1">
        <v>44346.882097615744</v>
      </c>
      <c r="B1167" s="2" t="s">
        <v>8301</v>
      </c>
      <c r="C1167" s="4" t="s">
        <v>21740</v>
      </c>
      <c r="D1167" s="2" t="s">
        <v>89</v>
      </c>
      <c r="E1167" s="2" t="b">
        <v>1</v>
      </c>
      <c r="F1167" s="3" t="s">
        <v>8302</v>
      </c>
      <c r="G1167" s="2" t="s">
        <v>8147</v>
      </c>
      <c r="H1167" s="2" t="s">
        <v>8303</v>
      </c>
      <c r="N1167" s="2" t="s">
        <v>8304</v>
      </c>
      <c r="P1167" s="2" t="s">
        <v>8305</v>
      </c>
      <c r="R1167" s="4"/>
      <c r="T1167" s="2" t="s">
        <v>8285</v>
      </c>
      <c r="U1167" s="2" t="s">
        <v>8307</v>
      </c>
      <c r="V1167" s="2" t="s">
        <v>56</v>
      </c>
      <c r="W1167" s="2" t="str">
        <f>VLOOKUP(  G1167, Countries!A:H,8,FALSE)</f>
        <v>94279771-0dd8-44b8-955b-275714b1489b</v>
      </c>
      <c r="X1167" s="2" t="str">
        <f>VLOOKUP(D1167,Entity_types!A:F,6,FALSE)</f>
        <v>bf4d83f9-5064-4958-af6e-e4c21b2e4880</v>
      </c>
      <c r="Z1167" s="4">
        <f t="shared" si="36"/>
        <v>1</v>
      </c>
      <c r="AA1167" s="4">
        <f t="shared" si="37"/>
        <v>1</v>
      </c>
    </row>
    <row r="1168" spans="1:27" ht="12.75" x14ac:dyDescent="0.2">
      <c r="A1168" s="1">
        <v>44346.882127673613</v>
      </c>
      <c r="B1168" s="2" t="s">
        <v>8308</v>
      </c>
      <c r="C1168" s="4" t="s">
        <v>21740</v>
      </c>
      <c r="D1168" s="2" t="s">
        <v>89</v>
      </c>
      <c r="E1168" s="2" t="b">
        <v>1</v>
      </c>
      <c r="F1168" s="3" t="s">
        <v>8309</v>
      </c>
      <c r="G1168" s="2" t="s">
        <v>8147</v>
      </c>
      <c r="H1168" s="2" t="s">
        <v>8240</v>
      </c>
      <c r="N1168" s="2" t="s">
        <v>8310</v>
      </c>
      <c r="P1168" s="2" t="s">
        <v>8311</v>
      </c>
      <c r="R1168" s="4"/>
      <c r="S1168" s="2">
        <v>132</v>
      </c>
      <c r="T1168" s="2" t="s">
        <v>8292</v>
      </c>
      <c r="U1168" s="2" t="s">
        <v>8313</v>
      </c>
      <c r="V1168" s="2" t="s">
        <v>56</v>
      </c>
      <c r="W1168" s="2" t="str">
        <f>VLOOKUP(  G1168, Countries!A:H,8,FALSE)</f>
        <v>94279771-0dd8-44b8-955b-275714b1489b</v>
      </c>
      <c r="X1168" s="2" t="str">
        <f>VLOOKUP(D1168,Entity_types!A:F,6,FALSE)</f>
        <v>bf4d83f9-5064-4958-af6e-e4c21b2e4880</v>
      </c>
      <c r="Z1168" s="4">
        <f t="shared" si="36"/>
        <v>1</v>
      </c>
      <c r="AA1168" s="4">
        <f t="shared" si="37"/>
        <v>1</v>
      </c>
    </row>
    <row r="1169" spans="1:27" ht="12.75" x14ac:dyDescent="0.2">
      <c r="A1169" s="1">
        <v>44346.882156979162</v>
      </c>
      <c r="B1169" s="2" t="s">
        <v>8314</v>
      </c>
      <c r="C1169" s="4" t="s">
        <v>21740</v>
      </c>
      <c r="D1169" s="2" t="s">
        <v>89</v>
      </c>
      <c r="E1169" s="2" t="b">
        <v>1</v>
      </c>
      <c r="F1169" s="3" t="s">
        <v>8315</v>
      </c>
      <c r="G1169" s="2" t="s">
        <v>8147</v>
      </c>
      <c r="H1169" s="2" t="s">
        <v>8268</v>
      </c>
      <c r="N1169" s="2" t="s">
        <v>8316</v>
      </c>
      <c r="P1169" s="2" t="s">
        <v>8317</v>
      </c>
      <c r="R1169" s="4"/>
      <c r="T1169" s="2" t="s">
        <v>8299</v>
      </c>
      <c r="U1169" s="2" t="s">
        <v>8319</v>
      </c>
      <c r="V1169" s="2" t="s">
        <v>56</v>
      </c>
      <c r="W1169" s="2" t="str">
        <f>VLOOKUP(  G1169, Countries!A:H,8,FALSE)</f>
        <v>94279771-0dd8-44b8-955b-275714b1489b</v>
      </c>
      <c r="X1169" s="2" t="str">
        <f>VLOOKUP(D1169,Entity_types!A:F,6,FALSE)</f>
        <v>bf4d83f9-5064-4958-af6e-e4c21b2e4880</v>
      </c>
      <c r="Z1169" s="4">
        <f t="shared" si="36"/>
        <v>1</v>
      </c>
      <c r="AA1169" s="4">
        <f t="shared" si="37"/>
        <v>1</v>
      </c>
    </row>
    <row r="1170" spans="1:27" ht="12.75" x14ac:dyDescent="0.2">
      <c r="A1170" s="1">
        <v>44346.882185960647</v>
      </c>
      <c r="B1170" s="2" t="s">
        <v>8320</v>
      </c>
      <c r="C1170" s="4" t="s">
        <v>21741</v>
      </c>
      <c r="D1170" s="2" t="s">
        <v>89</v>
      </c>
      <c r="E1170" s="2" t="b">
        <v>1</v>
      </c>
      <c r="F1170" s="3" t="s">
        <v>8321</v>
      </c>
      <c r="G1170" s="2" t="s">
        <v>8147</v>
      </c>
      <c r="H1170" s="2" t="s">
        <v>8322</v>
      </c>
      <c r="N1170" s="2" t="s">
        <v>8323</v>
      </c>
      <c r="P1170" s="2" t="s">
        <v>8324</v>
      </c>
      <c r="R1170" s="4"/>
      <c r="T1170" s="2" t="s">
        <v>8306</v>
      </c>
      <c r="U1170" s="2" t="s">
        <v>8326</v>
      </c>
      <c r="V1170" s="2" t="s">
        <v>56</v>
      </c>
      <c r="W1170" s="2" t="str">
        <f>VLOOKUP(  G1170, Countries!A:H,8,FALSE)</f>
        <v>94279771-0dd8-44b8-955b-275714b1489b</v>
      </c>
      <c r="X1170" s="2" t="str">
        <f>VLOOKUP(D1170,Entity_types!A:F,6,FALSE)</f>
        <v>bf4d83f9-5064-4958-af6e-e4c21b2e4880</v>
      </c>
      <c r="Z1170" s="4">
        <f t="shared" si="36"/>
        <v>1</v>
      </c>
      <c r="AA1170" s="4">
        <f t="shared" si="37"/>
        <v>1</v>
      </c>
    </row>
    <row r="1171" spans="1:27" ht="12.75" x14ac:dyDescent="0.2">
      <c r="A1171" s="1">
        <v>44346.882217534723</v>
      </c>
      <c r="B1171" s="2" t="s">
        <v>8327</v>
      </c>
      <c r="C1171" s="4" t="s">
        <v>21740</v>
      </c>
      <c r="D1171" s="2" t="s">
        <v>89</v>
      </c>
      <c r="E1171" s="2" t="b">
        <v>0</v>
      </c>
      <c r="F1171" s="3" t="s">
        <v>8328</v>
      </c>
      <c r="G1171" s="2" t="s">
        <v>8147</v>
      </c>
      <c r="H1171" s="2" t="s">
        <v>8329</v>
      </c>
      <c r="N1171" s="2" t="s">
        <v>8330</v>
      </c>
      <c r="P1171" s="2" t="s">
        <v>8331</v>
      </c>
      <c r="R1171" s="4"/>
      <c r="T1171" s="2" t="s">
        <v>8312</v>
      </c>
      <c r="U1171" s="2" t="s">
        <v>8333</v>
      </c>
      <c r="V1171" s="2" t="s">
        <v>56</v>
      </c>
      <c r="W1171" s="2" t="str">
        <f>VLOOKUP(  G1171, Countries!A:H,8,FALSE)</f>
        <v>94279771-0dd8-44b8-955b-275714b1489b</v>
      </c>
      <c r="X1171" s="2" t="str">
        <f>VLOOKUP(D1171,Entity_types!A:F,6,FALSE)</f>
        <v>bf4d83f9-5064-4958-af6e-e4c21b2e4880</v>
      </c>
      <c r="Z1171" s="4">
        <f t="shared" si="36"/>
        <v>1</v>
      </c>
      <c r="AA1171" s="4">
        <f t="shared" si="37"/>
        <v>1</v>
      </c>
    </row>
    <row r="1172" spans="1:27" ht="12.75" x14ac:dyDescent="0.2">
      <c r="A1172" s="1">
        <v>44346.882248078706</v>
      </c>
      <c r="B1172" s="2" t="s">
        <v>8334</v>
      </c>
      <c r="C1172" s="4" t="s">
        <v>21740</v>
      </c>
      <c r="D1172" s="2" t="s">
        <v>89</v>
      </c>
      <c r="E1172" s="2" t="b">
        <v>1</v>
      </c>
      <c r="F1172" s="3" t="s">
        <v>8335</v>
      </c>
      <c r="G1172" s="2" t="s">
        <v>8147</v>
      </c>
      <c r="H1172" s="2" t="s">
        <v>8336</v>
      </c>
      <c r="N1172" s="2" t="s">
        <v>8337</v>
      </c>
      <c r="P1172" s="2" t="s">
        <v>8338</v>
      </c>
      <c r="R1172" s="4"/>
      <c r="T1172" s="2" t="s">
        <v>8318</v>
      </c>
      <c r="U1172" s="2" t="s">
        <v>8340</v>
      </c>
      <c r="V1172" s="2" t="s">
        <v>56</v>
      </c>
      <c r="W1172" s="2" t="str">
        <f>VLOOKUP(  G1172, Countries!A:H,8,FALSE)</f>
        <v>94279771-0dd8-44b8-955b-275714b1489b</v>
      </c>
      <c r="X1172" s="2" t="str">
        <f>VLOOKUP(D1172,Entity_types!A:F,6,FALSE)</f>
        <v>bf4d83f9-5064-4958-af6e-e4c21b2e4880</v>
      </c>
      <c r="Z1172" s="4">
        <f t="shared" si="36"/>
        <v>1</v>
      </c>
      <c r="AA1172" s="4">
        <f t="shared" si="37"/>
        <v>1</v>
      </c>
    </row>
    <row r="1173" spans="1:27" ht="12.75" x14ac:dyDescent="0.2">
      <c r="A1173" s="1">
        <v>44346.882278275458</v>
      </c>
      <c r="B1173" s="2" t="s">
        <v>8341</v>
      </c>
      <c r="C1173" s="4" t="s">
        <v>21741</v>
      </c>
      <c r="D1173" s="2" t="s">
        <v>89</v>
      </c>
      <c r="E1173" s="2" t="b">
        <v>1</v>
      </c>
      <c r="F1173" s="3" t="s">
        <v>8342</v>
      </c>
      <c r="G1173" s="2" t="s">
        <v>8147</v>
      </c>
      <c r="H1173" s="2" t="s">
        <v>8220</v>
      </c>
      <c r="N1173" s="2" t="s">
        <v>8343</v>
      </c>
      <c r="P1173" s="2" t="s">
        <v>8344</v>
      </c>
      <c r="R1173" s="4"/>
      <c r="T1173" s="2" t="s">
        <v>8325</v>
      </c>
      <c r="U1173" s="2" t="s">
        <v>8346</v>
      </c>
      <c r="V1173" s="2" t="s">
        <v>56</v>
      </c>
      <c r="W1173" s="2" t="str">
        <f>VLOOKUP(  G1173, Countries!A:H,8,FALSE)</f>
        <v>94279771-0dd8-44b8-955b-275714b1489b</v>
      </c>
      <c r="X1173" s="2" t="str">
        <f>VLOOKUP(D1173,Entity_types!A:F,6,FALSE)</f>
        <v>bf4d83f9-5064-4958-af6e-e4c21b2e4880</v>
      </c>
      <c r="Z1173" s="4">
        <f t="shared" si="36"/>
        <v>1</v>
      </c>
      <c r="AA1173" s="4">
        <f t="shared" si="37"/>
        <v>1</v>
      </c>
    </row>
    <row r="1174" spans="1:27" ht="12.75" x14ac:dyDescent="0.2">
      <c r="A1174" s="1">
        <v>44346.882307071763</v>
      </c>
      <c r="B1174" s="2" t="s">
        <v>8347</v>
      </c>
      <c r="C1174" s="4" t="s">
        <v>21740</v>
      </c>
      <c r="D1174" s="2" t="s">
        <v>89</v>
      </c>
      <c r="E1174" s="2" t="b">
        <v>1</v>
      </c>
      <c r="F1174" s="3" t="s">
        <v>8348</v>
      </c>
      <c r="G1174" s="2" t="s">
        <v>8147</v>
      </c>
      <c r="H1174" s="2" t="s">
        <v>8349</v>
      </c>
      <c r="N1174" s="2" t="s">
        <v>8350</v>
      </c>
      <c r="P1174" s="2" t="s">
        <v>8351</v>
      </c>
      <c r="R1174" s="4"/>
      <c r="S1174" s="2">
        <v>2789</v>
      </c>
      <c r="T1174" s="2" t="s">
        <v>8332</v>
      </c>
      <c r="U1174" s="2" t="s">
        <v>8353</v>
      </c>
      <c r="V1174" s="2" t="s">
        <v>56</v>
      </c>
      <c r="W1174" s="2" t="str">
        <f>VLOOKUP(  G1174, Countries!A:H,8,FALSE)</f>
        <v>94279771-0dd8-44b8-955b-275714b1489b</v>
      </c>
      <c r="X1174" s="2" t="str">
        <f>VLOOKUP(D1174,Entity_types!A:F,6,FALSE)</f>
        <v>bf4d83f9-5064-4958-af6e-e4c21b2e4880</v>
      </c>
      <c r="Z1174" s="4">
        <f t="shared" si="36"/>
        <v>1</v>
      </c>
      <c r="AA1174" s="4">
        <f t="shared" si="37"/>
        <v>1</v>
      </c>
    </row>
    <row r="1175" spans="1:27" ht="12.75" x14ac:dyDescent="0.2">
      <c r="A1175" s="1">
        <v>44346.882335787042</v>
      </c>
      <c r="B1175" s="2" t="s">
        <v>8354</v>
      </c>
      <c r="C1175" s="4" t="s">
        <v>21740</v>
      </c>
      <c r="D1175" s="2" t="s">
        <v>89</v>
      </c>
      <c r="E1175" s="2" t="b">
        <v>1</v>
      </c>
      <c r="F1175" s="3" t="s">
        <v>8355</v>
      </c>
      <c r="G1175" s="2" t="s">
        <v>8147</v>
      </c>
      <c r="H1175" s="2" t="s">
        <v>8356</v>
      </c>
      <c r="N1175" s="2" t="s">
        <v>8357</v>
      </c>
      <c r="P1175" s="2" t="s">
        <v>8358</v>
      </c>
      <c r="R1175" s="4"/>
      <c r="T1175" s="2" t="s">
        <v>8339</v>
      </c>
      <c r="U1175" s="2" t="s">
        <v>8360</v>
      </c>
      <c r="V1175" s="2" t="s">
        <v>56</v>
      </c>
      <c r="W1175" s="2" t="str">
        <f>VLOOKUP(  G1175, Countries!A:H,8,FALSE)</f>
        <v>94279771-0dd8-44b8-955b-275714b1489b</v>
      </c>
      <c r="X1175" s="2" t="str">
        <f>VLOOKUP(D1175,Entity_types!A:F,6,FALSE)</f>
        <v>bf4d83f9-5064-4958-af6e-e4c21b2e4880</v>
      </c>
      <c r="Z1175" s="4">
        <f t="shared" si="36"/>
        <v>1</v>
      </c>
      <c r="AA1175" s="4">
        <f t="shared" si="37"/>
        <v>1</v>
      </c>
    </row>
    <row r="1176" spans="1:27" ht="12.75" x14ac:dyDescent="0.2">
      <c r="A1176" s="1">
        <v>44346.882365034719</v>
      </c>
      <c r="B1176" s="2" t="s">
        <v>8361</v>
      </c>
      <c r="C1176" s="4" t="s">
        <v>21741</v>
      </c>
      <c r="D1176" s="2" t="s">
        <v>89</v>
      </c>
      <c r="E1176" s="2" t="b">
        <v>1</v>
      </c>
      <c r="F1176" s="3" t="s">
        <v>8362</v>
      </c>
      <c r="G1176" s="2" t="s">
        <v>8147</v>
      </c>
      <c r="H1176" s="2" t="s">
        <v>8363</v>
      </c>
      <c r="N1176" s="2" t="s">
        <v>8364</v>
      </c>
      <c r="O1176" s="2">
        <v>593949301</v>
      </c>
      <c r="P1176" s="2" t="s">
        <v>8365</v>
      </c>
      <c r="R1176" s="4"/>
      <c r="T1176" s="2" t="s">
        <v>8345</v>
      </c>
      <c r="U1176" s="2" t="s">
        <v>8367</v>
      </c>
      <c r="V1176" s="2" t="s">
        <v>56</v>
      </c>
      <c r="W1176" s="2" t="str">
        <f>VLOOKUP(  G1176, Countries!A:H,8,FALSE)</f>
        <v>94279771-0dd8-44b8-955b-275714b1489b</v>
      </c>
      <c r="X1176" s="2" t="str">
        <f>VLOOKUP(D1176,Entity_types!A:F,6,FALSE)</f>
        <v>bf4d83f9-5064-4958-af6e-e4c21b2e4880</v>
      </c>
      <c r="Z1176" s="4">
        <f t="shared" si="36"/>
        <v>1</v>
      </c>
      <c r="AA1176" s="4">
        <f t="shared" si="37"/>
        <v>1</v>
      </c>
    </row>
    <row r="1177" spans="1:27" ht="12.75" x14ac:dyDescent="0.2">
      <c r="A1177" s="1">
        <v>44346.882395034721</v>
      </c>
      <c r="B1177" s="2" t="s">
        <v>8368</v>
      </c>
      <c r="C1177" s="4" t="s">
        <v>21740</v>
      </c>
      <c r="D1177" s="2" t="s">
        <v>89</v>
      </c>
      <c r="E1177" s="2" t="b">
        <v>1</v>
      </c>
      <c r="F1177" s="3" t="s">
        <v>8369</v>
      </c>
      <c r="G1177" s="2" t="s">
        <v>8147</v>
      </c>
      <c r="H1177" s="2" t="s">
        <v>8370</v>
      </c>
      <c r="N1177" s="2" t="s">
        <v>8371</v>
      </c>
      <c r="P1177" s="2" t="s">
        <v>8372</v>
      </c>
      <c r="R1177" s="4"/>
      <c r="T1177" s="2" t="s">
        <v>8352</v>
      </c>
      <c r="U1177" s="2" t="s">
        <v>8374</v>
      </c>
      <c r="V1177" s="2" t="s">
        <v>56</v>
      </c>
      <c r="W1177" s="2" t="str">
        <f>VLOOKUP(  G1177, Countries!A:H,8,FALSE)</f>
        <v>94279771-0dd8-44b8-955b-275714b1489b</v>
      </c>
      <c r="X1177" s="2" t="str">
        <f>VLOOKUP(D1177,Entity_types!A:F,6,FALSE)</f>
        <v>bf4d83f9-5064-4958-af6e-e4c21b2e4880</v>
      </c>
      <c r="Z1177" s="4">
        <f t="shared" si="36"/>
        <v>1</v>
      </c>
      <c r="AA1177" s="4">
        <f t="shared" si="37"/>
        <v>1</v>
      </c>
    </row>
    <row r="1178" spans="1:27" ht="12.75" x14ac:dyDescent="0.2">
      <c r="A1178" s="1">
        <v>44346.882424224532</v>
      </c>
      <c r="B1178" s="2" t="s">
        <v>8375</v>
      </c>
      <c r="C1178" s="4" t="s">
        <v>21740</v>
      </c>
      <c r="D1178" s="2" t="s">
        <v>89</v>
      </c>
      <c r="E1178" s="2" t="b">
        <v>1</v>
      </c>
      <c r="F1178" s="3" t="s">
        <v>8376</v>
      </c>
      <c r="G1178" s="2" t="s">
        <v>8147</v>
      </c>
      <c r="H1178" s="2" t="s">
        <v>8377</v>
      </c>
      <c r="N1178" s="2" t="s">
        <v>8378</v>
      </c>
      <c r="P1178" s="2" t="s">
        <v>8379</v>
      </c>
      <c r="R1178" s="4"/>
      <c r="T1178" s="2" t="s">
        <v>8359</v>
      </c>
      <c r="U1178" s="2" t="s">
        <v>8381</v>
      </c>
      <c r="V1178" s="2" t="s">
        <v>56</v>
      </c>
      <c r="W1178" s="2" t="str">
        <f>VLOOKUP(  G1178, Countries!A:H,8,FALSE)</f>
        <v>94279771-0dd8-44b8-955b-275714b1489b</v>
      </c>
      <c r="X1178" s="2" t="str">
        <f>VLOOKUP(D1178,Entity_types!A:F,6,FALSE)</f>
        <v>bf4d83f9-5064-4958-af6e-e4c21b2e4880</v>
      </c>
      <c r="Z1178" s="4">
        <f t="shared" si="36"/>
        <v>1</v>
      </c>
      <c r="AA1178" s="4">
        <f t="shared" si="37"/>
        <v>1</v>
      </c>
    </row>
    <row r="1179" spans="1:27" ht="12.75" x14ac:dyDescent="0.2">
      <c r="A1179" s="1">
        <v>44346.882452604172</v>
      </c>
      <c r="B1179" s="2" t="s">
        <v>8382</v>
      </c>
      <c r="C1179" s="4" t="s">
        <v>21740</v>
      </c>
      <c r="D1179" s="2" t="s">
        <v>89</v>
      </c>
      <c r="E1179" s="2" t="b">
        <v>1</v>
      </c>
      <c r="F1179" s="3" t="s">
        <v>8383</v>
      </c>
      <c r="G1179" s="2" t="s">
        <v>8147</v>
      </c>
      <c r="H1179" s="2" t="s">
        <v>8384</v>
      </c>
      <c r="N1179" s="2" t="s">
        <v>8385</v>
      </c>
      <c r="P1179" s="2" t="s">
        <v>8386</v>
      </c>
      <c r="R1179" s="4"/>
      <c r="T1179" s="2" t="s">
        <v>8366</v>
      </c>
      <c r="U1179" s="2" t="s">
        <v>8388</v>
      </c>
      <c r="V1179" s="2" t="s">
        <v>56</v>
      </c>
      <c r="W1179" s="2" t="str">
        <f>VLOOKUP(  G1179, Countries!A:H,8,FALSE)</f>
        <v>94279771-0dd8-44b8-955b-275714b1489b</v>
      </c>
      <c r="X1179" s="2" t="str">
        <f>VLOOKUP(D1179,Entity_types!A:F,6,FALSE)</f>
        <v>bf4d83f9-5064-4958-af6e-e4c21b2e4880</v>
      </c>
      <c r="Z1179" s="4">
        <f t="shared" si="36"/>
        <v>1</v>
      </c>
      <c r="AA1179" s="4">
        <f t="shared" si="37"/>
        <v>1</v>
      </c>
    </row>
    <row r="1180" spans="1:27" ht="12.75" x14ac:dyDescent="0.2">
      <c r="A1180" s="1">
        <v>44346.882481446759</v>
      </c>
      <c r="B1180" s="2" t="s">
        <v>3299</v>
      </c>
      <c r="C1180" s="4" t="s">
        <v>21740</v>
      </c>
      <c r="D1180" s="2" t="s">
        <v>89</v>
      </c>
      <c r="E1180" s="2" t="b">
        <v>1</v>
      </c>
      <c r="F1180" s="3" t="s">
        <v>8389</v>
      </c>
      <c r="G1180" s="2" t="s">
        <v>8147</v>
      </c>
      <c r="H1180" s="2" t="s">
        <v>8390</v>
      </c>
      <c r="N1180" s="2" t="s">
        <v>8391</v>
      </c>
      <c r="P1180" s="2" t="s">
        <v>8392</v>
      </c>
      <c r="R1180" s="4"/>
      <c r="T1180" s="2" t="s">
        <v>8373</v>
      </c>
      <c r="U1180" s="2" t="s">
        <v>8394</v>
      </c>
      <c r="V1180" s="2" t="s">
        <v>56</v>
      </c>
      <c r="W1180" s="2" t="str">
        <f>VLOOKUP(  G1180, Countries!A:H,8,FALSE)</f>
        <v>94279771-0dd8-44b8-955b-275714b1489b</v>
      </c>
      <c r="X1180" s="2" t="str">
        <f>VLOOKUP(D1180,Entity_types!A:F,6,FALSE)</f>
        <v>bf4d83f9-5064-4958-af6e-e4c21b2e4880</v>
      </c>
      <c r="Z1180" s="4">
        <f t="shared" si="36"/>
        <v>1</v>
      </c>
      <c r="AA1180" s="4">
        <f t="shared" si="37"/>
        <v>2</v>
      </c>
    </row>
    <row r="1181" spans="1:27" ht="12.75" x14ac:dyDescent="0.2">
      <c r="A1181" s="1">
        <v>44346.882511620366</v>
      </c>
      <c r="B1181" s="2" t="s">
        <v>8395</v>
      </c>
      <c r="C1181" s="4" t="s">
        <v>21740</v>
      </c>
      <c r="D1181" s="2" t="s">
        <v>89</v>
      </c>
      <c r="E1181" s="2" t="b">
        <v>1</v>
      </c>
      <c r="F1181" s="3" t="s">
        <v>8396</v>
      </c>
      <c r="G1181" s="2" t="s">
        <v>8147</v>
      </c>
      <c r="H1181" s="2" t="s">
        <v>8397</v>
      </c>
      <c r="N1181" s="2" t="s">
        <v>8398</v>
      </c>
      <c r="P1181" s="2" t="s">
        <v>8399</v>
      </c>
      <c r="R1181" s="4"/>
      <c r="T1181" s="2" t="s">
        <v>8380</v>
      </c>
      <c r="U1181" s="2" t="s">
        <v>8401</v>
      </c>
      <c r="V1181" s="2" t="s">
        <v>56</v>
      </c>
      <c r="W1181" s="2" t="str">
        <f>VLOOKUP(  G1181, Countries!A:H,8,FALSE)</f>
        <v>94279771-0dd8-44b8-955b-275714b1489b</v>
      </c>
      <c r="X1181" s="2" t="str">
        <f>VLOOKUP(D1181,Entity_types!A:F,6,FALSE)</f>
        <v>bf4d83f9-5064-4958-af6e-e4c21b2e4880</v>
      </c>
      <c r="Z1181" s="4">
        <f t="shared" si="36"/>
        <v>1</v>
      </c>
      <c r="AA1181" s="4">
        <f t="shared" si="37"/>
        <v>1</v>
      </c>
    </row>
    <row r="1182" spans="1:27" ht="12.75" x14ac:dyDescent="0.2">
      <c r="A1182" s="1">
        <v>44346.882539872684</v>
      </c>
      <c r="B1182" s="2" t="s">
        <v>8402</v>
      </c>
      <c r="C1182" s="4" t="s">
        <v>21741</v>
      </c>
      <c r="D1182" s="2" t="s">
        <v>89</v>
      </c>
      <c r="E1182" s="2" t="b">
        <v>0</v>
      </c>
      <c r="F1182" s="3" t="s">
        <v>8403</v>
      </c>
      <c r="G1182" s="2" t="s">
        <v>8147</v>
      </c>
      <c r="H1182" s="2" t="s">
        <v>8404</v>
      </c>
      <c r="N1182" s="2" t="s">
        <v>8405</v>
      </c>
      <c r="P1182" s="2" t="s">
        <v>8406</v>
      </c>
      <c r="R1182" s="4"/>
      <c r="T1182" s="2" t="s">
        <v>8387</v>
      </c>
      <c r="U1182" s="2" t="s">
        <v>8408</v>
      </c>
      <c r="V1182" s="2" t="s">
        <v>56</v>
      </c>
      <c r="W1182" s="2" t="str">
        <f>VLOOKUP(  G1182, Countries!A:H,8,FALSE)</f>
        <v>94279771-0dd8-44b8-955b-275714b1489b</v>
      </c>
      <c r="X1182" s="2" t="str">
        <f>VLOOKUP(D1182,Entity_types!A:F,6,FALSE)</f>
        <v>bf4d83f9-5064-4958-af6e-e4c21b2e4880</v>
      </c>
      <c r="Z1182" s="4">
        <f t="shared" si="36"/>
        <v>1</v>
      </c>
      <c r="AA1182" s="4">
        <f t="shared" si="37"/>
        <v>1</v>
      </c>
    </row>
    <row r="1183" spans="1:27" ht="12.75" x14ac:dyDescent="0.2">
      <c r="A1183" s="1">
        <v>44346.882571770839</v>
      </c>
      <c r="B1183" s="2" t="s">
        <v>8409</v>
      </c>
      <c r="C1183" s="4" t="s">
        <v>21741</v>
      </c>
      <c r="D1183" s="2" t="s">
        <v>89</v>
      </c>
      <c r="E1183" s="2" t="b">
        <v>1</v>
      </c>
      <c r="F1183" s="3" t="s">
        <v>8410</v>
      </c>
      <c r="G1183" s="2" t="s">
        <v>8147</v>
      </c>
      <c r="H1183" s="2" t="s">
        <v>8411</v>
      </c>
      <c r="N1183" s="2" t="s">
        <v>8412</v>
      </c>
      <c r="P1183" s="2" t="s">
        <v>8413</v>
      </c>
      <c r="R1183" s="4"/>
      <c r="T1183" s="2" t="s">
        <v>8393</v>
      </c>
      <c r="U1183" s="2" t="s">
        <v>8415</v>
      </c>
      <c r="V1183" s="2" t="s">
        <v>56</v>
      </c>
      <c r="W1183" s="2" t="str">
        <f>VLOOKUP(  G1183, Countries!A:H,8,FALSE)</f>
        <v>94279771-0dd8-44b8-955b-275714b1489b</v>
      </c>
      <c r="X1183" s="2" t="str">
        <f>VLOOKUP(D1183,Entity_types!A:F,6,FALSE)</f>
        <v>bf4d83f9-5064-4958-af6e-e4c21b2e4880</v>
      </c>
      <c r="Z1183" s="4">
        <f t="shared" si="36"/>
        <v>1</v>
      </c>
      <c r="AA1183" s="4">
        <f t="shared" si="37"/>
        <v>1</v>
      </c>
    </row>
    <row r="1184" spans="1:27" ht="12.75" x14ac:dyDescent="0.2">
      <c r="A1184" s="1">
        <v>44346.882601967591</v>
      </c>
      <c r="B1184" s="2" t="s">
        <v>8416</v>
      </c>
      <c r="C1184" s="4" t="s">
        <v>21740</v>
      </c>
      <c r="D1184" s="2" t="s">
        <v>89</v>
      </c>
      <c r="E1184" s="2" t="b">
        <v>1</v>
      </c>
      <c r="F1184" s="3" t="s">
        <v>8417</v>
      </c>
      <c r="G1184" s="2" t="s">
        <v>8147</v>
      </c>
      <c r="H1184" s="2" t="s">
        <v>8418</v>
      </c>
      <c r="N1184" s="2" t="s">
        <v>8419</v>
      </c>
      <c r="P1184" s="2" t="s">
        <v>8420</v>
      </c>
      <c r="R1184" s="4"/>
      <c r="T1184" s="2" t="s">
        <v>8400</v>
      </c>
      <c r="U1184" s="2" t="s">
        <v>8422</v>
      </c>
      <c r="V1184" s="2" t="s">
        <v>56</v>
      </c>
      <c r="W1184" s="2" t="str">
        <f>VLOOKUP(  G1184, Countries!A:H,8,FALSE)</f>
        <v>94279771-0dd8-44b8-955b-275714b1489b</v>
      </c>
      <c r="X1184" s="2" t="str">
        <f>VLOOKUP(D1184,Entity_types!A:F,6,FALSE)</f>
        <v>bf4d83f9-5064-4958-af6e-e4c21b2e4880</v>
      </c>
      <c r="Z1184" s="4">
        <f t="shared" si="36"/>
        <v>1</v>
      </c>
      <c r="AA1184" s="4">
        <f t="shared" si="37"/>
        <v>1</v>
      </c>
    </row>
    <row r="1185" spans="1:27" ht="12.75" x14ac:dyDescent="0.2">
      <c r="A1185" s="1">
        <v>44346.882630613429</v>
      </c>
      <c r="B1185" s="2" t="s">
        <v>8423</v>
      </c>
      <c r="C1185" s="4" t="s">
        <v>21740</v>
      </c>
      <c r="D1185" s="2" t="s">
        <v>89</v>
      </c>
      <c r="E1185" s="2" t="b">
        <v>1</v>
      </c>
      <c r="F1185" s="3" t="s">
        <v>8424</v>
      </c>
      <c r="G1185" s="2" t="s">
        <v>8147</v>
      </c>
      <c r="H1185" s="2" t="s">
        <v>8425</v>
      </c>
      <c r="N1185" s="2" t="s">
        <v>8426</v>
      </c>
      <c r="P1185" s="2" t="s">
        <v>8427</v>
      </c>
      <c r="R1185" s="4"/>
      <c r="T1185" s="2" t="s">
        <v>8407</v>
      </c>
      <c r="U1185" s="2" t="s">
        <v>8429</v>
      </c>
      <c r="V1185" s="2" t="s">
        <v>56</v>
      </c>
      <c r="W1185" s="2" t="str">
        <f>VLOOKUP(  G1185, Countries!A:H,8,FALSE)</f>
        <v>94279771-0dd8-44b8-955b-275714b1489b</v>
      </c>
      <c r="X1185" s="2" t="str">
        <f>VLOOKUP(D1185,Entity_types!A:F,6,FALSE)</f>
        <v>bf4d83f9-5064-4958-af6e-e4c21b2e4880</v>
      </c>
      <c r="Z1185" s="4">
        <f t="shared" si="36"/>
        <v>1</v>
      </c>
      <c r="AA1185" s="4">
        <f t="shared" si="37"/>
        <v>1</v>
      </c>
    </row>
    <row r="1186" spans="1:27" ht="12.75" x14ac:dyDescent="0.2">
      <c r="A1186" s="1">
        <v>44346.882660081013</v>
      </c>
      <c r="B1186" s="2" t="s">
        <v>8430</v>
      </c>
      <c r="C1186" s="4" t="s">
        <v>21740</v>
      </c>
      <c r="D1186" s="2" t="s">
        <v>89</v>
      </c>
      <c r="E1186" s="2" t="b">
        <v>1</v>
      </c>
      <c r="F1186" s="3" t="s">
        <v>8431</v>
      </c>
      <c r="G1186" s="2" t="s">
        <v>8147</v>
      </c>
      <c r="H1186" s="2" t="s">
        <v>8432</v>
      </c>
      <c r="N1186" s="2" t="s">
        <v>8433</v>
      </c>
      <c r="P1186" s="2" t="s">
        <v>8434</v>
      </c>
      <c r="R1186" s="4"/>
      <c r="T1186" s="2" t="s">
        <v>8414</v>
      </c>
      <c r="U1186" s="2" t="s">
        <v>8436</v>
      </c>
      <c r="V1186" s="2" t="s">
        <v>56</v>
      </c>
      <c r="W1186" s="2" t="str">
        <f>VLOOKUP(  G1186, Countries!A:H,8,FALSE)</f>
        <v>94279771-0dd8-44b8-955b-275714b1489b</v>
      </c>
      <c r="X1186" s="2" t="str">
        <f>VLOOKUP(D1186,Entity_types!A:F,6,FALSE)</f>
        <v>bf4d83f9-5064-4958-af6e-e4c21b2e4880</v>
      </c>
      <c r="Z1186" s="4">
        <f t="shared" si="36"/>
        <v>1</v>
      </c>
      <c r="AA1186" s="4">
        <f t="shared" si="37"/>
        <v>1</v>
      </c>
    </row>
    <row r="1187" spans="1:27" ht="12.75" x14ac:dyDescent="0.2">
      <c r="A1187" s="1">
        <v>44346.882690405095</v>
      </c>
      <c r="B1187" s="2" t="s">
        <v>8437</v>
      </c>
      <c r="C1187" s="4" t="s">
        <v>21740</v>
      </c>
      <c r="D1187" s="2" t="s">
        <v>89</v>
      </c>
      <c r="E1187" s="2" t="b">
        <v>1</v>
      </c>
      <c r="F1187" s="3" t="s">
        <v>8438</v>
      </c>
      <c r="G1187" s="2" t="s">
        <v>8147</v>
      </c>
      <c r="H1187" s="2" t="s">
        <v>8148</v>
      </c>
      <c r="N1187" s="2" t="s">
        <v>8439</v>
      </c>
      <c r="P1187" s="2" t="s">
        <v>8440</v>
      </c>
      <c r="R1187" s="4"/>
      <c r="T1187" s="2" t="s">
        <v>8421</v>
      </c>
      <c r="U1187" s="2" t="s">
        <v>8442</v>
      </c>
      <c r="V1187" s="2" t="s">
        <v>56</v>
      </c>
      <c r="W1187" s="2" t="str">
        <f>VLOOKUP(  G1187, Countries!A:H,8,FALSE)</f>
        <v>94279771-0dd8-44b8-955b-275714b1489b</v>
      </c>
      <c r="X1187" s="2" t="str">
        <f>VLOOKUP(D1187,Entity_types!A:F,6,FALSE)</f>
        <v>bf4d83f9-5064-4958-af6e-e4c21b2e4880</v>
      </c>
      <c r="Z1187" s="4">
        <f t="shared" si="36"/>
        <v>1</v>
      </c>
      <c r="AA1187" s="4">
        <f t="shared" si="37"/>
        <v>1</v>
      </c>
    </row>
    <row r="1188" spans="1:27" ht="12.75" x14ac:dyDescent="0.2">
      <c r="A1188" s="1">
        <v>44346.882718449073</v>
      </c>
      <c r="B1188" s="2" t="s">
        <v>8443</v>
      </c>
      <c r="C1188" s="4" t="s">
        <v>21740</v>
      </c>
      <c r="D1188" s="2" t="s">
        <v>89</v>
      </c>
      <c r="E1188" s="2" t="b">
        <v>1</v>
      </c>
      <c r="F1188" s="3" t="s">
        <v>8444</v>
      </c>
      <c r="G1188" s="2" t="s">
        <v>8147</v>
      </c>
      <c r="H1188" s="2" t="s">
        <v>8148</v>
      </c>
      <c r="N1188" s="2" t="s">
        <v>8445</v>
      </c>
      <c r="P1188" s="2" t="s">
        <v>8446</v>
      </c>
      <c r="R1188" s="4"/>
      <c r="T1188" s="2" t="s">
        <v>8428</v>
      </c>
      <c r="U1188" s="2" t="s">
        <v>8448</v>
      </c>
      <c r="V1188" s="2" t="s">
        <v>56</v>
      </c>
      <c r="W1188" s="2" t="str">
        <f>VLOOKUP(  G1188, Countries!A:H,8,FALSE)</f>
        <v>94279771-0dd8-44b8-955b-275714b1489b</v>
      </c>
      <c r="X1188" s="2" t="str">
        <f>VLOOKUP(D1188,Entity_types!A:F,6,FALSE)</f>
        <v>bf4d83f9-5064-4958-af6e-e4c21b2e4880</v>
      </c>
      <c r="Z1188" s="4">
        <f t="shared" si="36"/>
        <v>1</v>
      </c>
      <c r="AA1188" s="4">
        <f t="shared" si="37"/>
        <v>1</v>
      </c>
    </row>
    <row r="1189" spans="1:27" ht="12.75" x14ac:dyDescent="0.2">
      <c r="A1189" s="1">
        <v>44346.882746504634</v>
      </c>
      <c r="B1189" s="2" t="s">
        <v>8449</v>
      </c>
      <c r="C1189" s="4" t="s">
        <v>21741</v>
      </c>
      <c r="D1189" s="2" t="s">
        <v>89</v>
      </c>
      <c r="E1189" s="2" t="b">
        <v>1</v>
      </c>
      <c r="F1189" s="3" t="s">
        <v>8450</v>
      </c>
      <c r="G1189" s="2" t="s">
        <v>8147</v>
      </c>
      <c r="H1189" s="2" t="s">
        <v>8148</v>
      </c>
      <c r="N1189" s="2" t="s">
        <v>8451</v>
      </c>
      <c r="O1189" s="2">
        <v>577771611</v>
      </c>
      <c r="P1189" s="2" t="s">
        <v>8452</v>
      </c>
      <c r="R1189" s="4"/>
      <c r="T1189" s="2" t="s">
        <v>8435</v>
      </c>
      <c r="U1189" s="2" t="s">
        <v>8454</v>
      </c>
      <c r="V1189" s="2" t="s">
        <v>56</v>
      </c>
      <c r="W1189" s="2" t="str">
        <f>VLOOKUP(  G1189, Countries!A:H,8,FALSE)</f>
        <v>94279771-0dd8-44b8-955b-275714b1489b</v>
      </c>
      <c r="X1189" s="2" t="str">
        <f>VLOOKUP(D1189,Entity_types!A:F,6,FALSE)</f>
        <v>bf4d83f9-5064-4958-af6e-e4c21b2e4880</v>
      </c>
      <c r="Z1189" s="4">
        <f t="shared" si="36"/>
        <v>1</v>
      </c>
      <c r="AA1189" s="4">
        <f t="shared" si="37"/>
        <v>1</v>
      </c>
    </row>
    <row r="1190" spans="1:27" ht="12.75" x14ac:dyDescent="0.2">
      <c r="A1190" s="1">
        <v>44346.885601145834</v>
      </c>
      <c r="B1190" s="2" t="s">
        <v>8455</v>
      </c>
      <c r="C1190" s="4" t="s">
        <v>21740</v>
      </c>
      <c r="D1190" s="2" t="s">
        <v>89</v>
      </c>
      <c r="E1190" s="2" t="b">
        <v>1</v>
      </c>
      <c r="F1190" s="3" t="s">
        <v>8456</v>
      </c>
      <c r="G1190" s="2" t="s">
        <v>8147</v>
      </c>
      <c r="H1190" s="2" t="s">
        <v>8457</v>
      </c>
      <c r="N1190" s="2" t="s">
        <v>8458</v>
      </c>
      <c r="O1190" s="2">
        <v>591222276</v>
      </c>
      <c r="P1190" s="2" t="s">
        <v>8459</v>
      </c>
      <c r="R1190" s="4"/>
      <c r="T1190" s="2" t="s">
        <v>8441</v>
      </c>
      <c r="U1190" s="2" t="s">
        <v>8461</v>
      </c>
      <c r="V1190" s="2" t="s">
        <v>56</v>
      </c>
      <c r="W1190" s="2" t="str">
        <f>VLOOKUP(  G1190, Countries!A:H,8,FALSE)</f>
        <v>94279771-0dd8-44b8-955b-275714b1489b</v>
      </c>
      <c r="X1190" s="2" t="str">
        <f>VLOOKUP(D1190,Entity_types!A:F,6,FALSE)</f>
        <v>bf4d83f9-5064-4958-af6e-e4c21b2e4880</v>
      </c>
      <c r="Z1190" s="4">
        <f t="shared" si="36"/>
        <v>1</v>
      </c>
      <c r="AA1190" s="4">
        <f t="shared" si="37"/>
        <v>1</v>
      </c>
    </row>
    <row r="1191" spans="1:27" ht="12.75" x14ac:dyDescent="0.2">
      <c r="A1191" s="1">
        <v>44346.885626828705</v>
      </c>
      <c r="B1191" s="2" t="s">
        <v>8462</v>
      </c>
      <c r="C1191" s="4" t="s">
        <v>21740</v>
      </c>
      <c r="D1191" s="2" t="s">
        <v>89</v>
      </c>
      <c r="E1191" s="2" t="b">
        <v>1</v>
      </c>
      <c r="F1191" s="3" t="s">
        <v>8463</v>
      </c>
      <c r="G1191" s="2" t="s">
        <v>8147</v>
      </c>
      <c r="H1191" s="2" t="s">
        <v>8188</v>
      </c>
      <c r="N1191" s="2" t="s">
        <v>8464</v>
      </c>
      <c r="P1191" s="2" t="s">
        <v>8465</v>
      </c>
      <c r="R1191" s="4"/>
      <c r="T1191" s="2" t="s">
        <v>8447</v>
      </c>
      <c r="U1191" s="2" t="s">
        <v>8467</v>
      </c>
      <c r="V1191" s="2" t="s">
        <v>56</v>
      </c>
      <c r="W1191" s="2" t="str">
        <f>VLOOKUP(  G1191, Countries!A:H,8,FALSE)</f>
        <v>94279771-0dd8-44b8-955b-275714b1489b</v>
      </c>
      <c r="X1191" s="2" t="str">
        <f>VLOOKUP(D1191,Entity_types!A:F,6,FALSE)</f>
        <v>bf4d83f9-5064-4958-af6e-e4c21b2e4880</v>
      </c>
      <c r="Z1191" s="4">
        <f t="shared" si="36"/>
        <v>1</v>
      </c>
      <c r="AA1191" s="4">
        <f t="shared" si="37"/>
        <v>1</v>
      </c>
    </row>
    <row r="1192" spans="1:27" ht="12.75" x14ac:dyDescent="0.2">
      <c r="A1192" s="1">
        <v>44346.885651631943</v>
      </c>
      <c r="B1192" s="2" t="s">
        <v>8468</v>
      </c>
      <c r="C1192" s="4" t="s">
        <v>21740</v>
      </c>
      <c r="D1192" s="2" t="s">
        <v>89</v>
      </c>
      <c r="E1192" s="2" t="b">
        <v>1</v>
      </c>
      <c r="F1192" s="3" t="s">
        <v>8469</v>
      </c>
      <c r="G1192" s="2" t="s">
        <v>8147</v>
      </c>
      <c r="H1192" s="2" t="s">
        <v>8470</v>
      </c>
      <c r="N1192" s="2" t="s">
        <v>76</v>
      </c>
      <c r="P1192" s="2" t="s">
        <v>8471</v>
      </c>
      <c r="R1192" s="4"/>
      <c r="T1192" s="2" t="s">
        <v>8453</v>
      </c>
      <c r="U1192" s="2" t="s">
        <v>8473</v>
      </c>
      <c r="V1192" s="2" t="s">
        <v>56</v>
      </c>
      <c r="W1192" s="2" t="str">
        <f>VLOOKUP(  G1192, Countries!A:H,8,FALSE)</f>
        <v>94279771-0dd8-44b8-955b-275714b1489b</v>
      </c>
      <c r="X1192" s="2" t="str">
        <f>VLOOKUP(D1192,Entity_types!A:F,6,FALSE)</f>
        <v>bf4d83f9-5064-4958-af6e-e4c21b2e4880</v>
      </c>
      <c r="Z1192" s="4">
        <f t="shared" si="36"/>
        <v>1</v>
      </c>
      <c r="AA1192" s="4">
        <f t="shared" si="37"/>
        <v>1</v>
      </c>
    </row>
    <row r="1193" spans="1:27" ht="12.75" x14ac:dyDescent="0.2">
      <c r="A1193" s="1">
        <v>44346.885676331018</v>
      </c>
      <c r="B1193" s="2" t="s">
        <v>8474</v>
      </c>
      <c r="C1193" s="4" t="s">
        <v>21741</v>
      </c>
      <c r="D1193" s="2" t="s">
        <v>89</v>
      </c>
      <c r="E1193" s="2" t="b">
        <v>0</v>
      </c>
      <c r="F1193" s="3" t="s">
        <v>8475</v>
      </c>
      <c r="G1193" s="2" t="s">
        <v>8147</v>
      </c>
      <c r="H1193" s="2" t="s">
        <v>8418</v>
      </c>
      <c r="N1193" s="2" t="s">
        <v>8476</v>
      </c>
      <c r="O1193" s="2">
        <v>558132887</v>
      </c>
      <c r="P1193" s="2" t="s">
        <v>8477</v>
      </c>
      <c r="R1193" s="4"/>
      <c r="T1193" s="2" t="s">
        <v>8460</v>
      </c>
      <c r="U1193" s="2" t="s">
        <v>8479</v>
      </c>
      <c r="V1193" s="2" t="s">
        <v>56</v>
      </c>
      <c r="W1193" s="2" t="str">
        <f>VLOOKUP(  G1193, Countries!A:H,8,FALSE)</f>
        <v>94279771-0dd8-44b8-955b-275714b1489b</v>
      </c>
      <c r="X1193" s="2" t="str">
        <f>VLOOKUP(D1193,Entity_types!A:F,6,FALSE)</f>
        <v>bf4d83f9-5064-4958-af6e-e4c21b2e4880</v>
      </c>
      <c r="Z1193" s="4">
        <f t="shared" si="36"/>
        <v>1</v>
      </c>
      <c r="AA1193" s="4">
        <f t="shared" si="37"/>
        <v>1</v>
      </c>
    </row>
    <row r="1194" spans="1:27" ht="12.75" x14ac:dyDescent="0.2">
      <c r="A1194" s="1">
        <v>44346.88570107639</v>
      </c>
      <c r="B1194" s="2" t="s">
        <v>8480</v>
      </c>
      <c r="C1194" s="4" t="s">
        <v>21740</v>
      </c>
      <c r="D1194" s="2" t="s">
        <v>89</v>
      </c>
      <c r="E1194" s="2" t="b">
        <v>1</v>
      </c>
      <c r="F1194" s="3" t="s">
        <v>8481</v>
      </c>
      <c r="G1194" s="2" t="s">
        <v>8147</v>
      </c>
      <c r="H1194" s="2" t="s">
        <v>8482</v>
      </c>
      <c r="N1194" s="2" t="s">
        <v>8483</v>
      </c>
      <c r="O1194" s="2">
        <v>5</v>
      </c>
      <c r="P1194" s="2" t="s">
        <v>8484</v>
      </c>
      <c r="R1194" s="4"/>
      <c r="T1194" s="2" t="s">
        <v>8466</v>
      </c>
      <c r="U1194" s="2" t="s">
        <v>8486</v>
      </c>
      <c r="V1194" s="2" t="s">
        <v>56</v>
      </c>
      <c r="W1194" s="2" t="str">
        <f>VLOOKUP(  G1194, Countries!A:H,8,FALSE)</f>
        <v>94279771-0dd8-44b8-955b-275714b1489b</v>
      </c>
      <c r="X1194" s="2" t="str">
        <f>VLOOKUP(D1194,Entity_types!A:F,6,FALSE)</f>
        <v>bf4d83f9-5064-4958-af6e-e4c21b2e4880</v>
      </c>
      <c r="Z1194" s="4">
        <f t="shared" si="36"/>
        <v>1</v>
      </c>
      <c r="AA1194" s="4">
        <f t="shared" si="37"/>
        <v>1</v>
      </c>
    </row>
    <row r="1195" spans="1:27" ht="12.75" x14ac:dyDescent="0.2">
      <c r="A1195" s="1">
        <v>44346.885727569446</v>
      </c>
      <c r="B1195" s="2" t="s">
        <v>630</v>
      </c>
      <c r="C1195" s="4" t="s">
        <v>21740</v>
      </c>
      <c r="D1195" s="2" t="s">
        <v>89</v>
      </c>
      <c r="E1195" s="2" t="b">
        <v>1</v>
      </c>
      <c r="F1195" s="3" t="s">
        <v>8487</v>
      </c>
      <c r="G1195" s="2" t="s">
        <v>8147</v>
      </c>
      <c r="H1195" s="2" t="s">
        <v>8488</v>
      </c>
      <c r="N1195" s="2" t="s">
        <v>8489</v>
      </c>
      <c r="O1195" s="2">
        <v>5</v>
      </c>
      <c r="P1195" s="2" t="s">
        <v>8490</v>
      </c>
      <c r="R1195" s="4"/>
      <c r="S1195" s="2">
        <v>1837</v>
      </c>
      <c r="T1195" s="2" t="s">
        <v>8472</v>
      </c>
      <c r="U1195" s="2" t="s">
        <v>8492</v>
      </c>
      <c r="V1195" s="2" t="s">
        <v>56</v>
      </c>
      <c r="W1195" s="2" t="str">
        <f>VLOOKUP(  G1195, Countries!A:H,8,FALSE)</f>
        <v>94279771-0dd8-44b8-955b-275714b1489b</v>
      </c>
      <c r="X1195" s="2" t="str">
        <f>VLOOKUP(D1195,Entity_types!A:F,6,FALSE)</f>
        <v>bf4d83f9-5064-4958-af6e-e4c21b2e4880</v>
      </c>
      <c r="Z1195" s="4">
        <f t="shared" si="36"/>
        <v>1</v>
      </c>
      <c r="AA1195" s="4">
        <f t="shared" si="37"/>
        <v>2</v>
      </c>
    </row>
    <row r="1196" spans="1:27" ht="12.75" x14ac:dyDescent="0.2">
      <c r="A1196" s="1">
        <v>44346.885752025468</v>
      </c>
      <c r="B1196" s="2" t="s">
        <v>8493</v>
      </c>
      <c r="C1196" s="4" t="s">
        <v>21740</v>
      </c>
      <c r="D1196" s="2" t="s">
        <v>89</v>
      </c>
      <c r="E1196" s="2" t="b">
        <v>1</v>
      </c>
      <c r="F1196" s="3" t="s">
        <v>8494</v>
      </c>
      <c r="G1196" s="2" t="s">
        <v>8147</v>
      </c>
      <c r="H1196" s="2" t="s">
        <v>3979</v>
      </c>
      <c r="N1196" s="2" t="s">
        <v>8495</v>
      </c>
      <c r="P1196" s="2" t="s">
        <v>8496</v>
      </c>
      <c r="R1196" s="4"/>
      <c r="T1196" s="2" t="s">
        <v>8478</v>
      </c>
      <c r="U1196" s="2" t="s">
        <v>8498</v>
      </c>
      <c r="V1196" s="2" t="s">
        <v>56</v>
      </c>
      <c r="W1196" s="2" t="str">
        <f>VLOOKUP(  G1196, Countries!A:H,8,FALSE)</f>
        <v>94279771-0dd8-44b8-955b-275714b1489b</v>
      </c>
      <c r="X1196" s="2" t="str">
        <f>VLOOKUP(D1196,Entity_types!A:F,6,FALSE)</f>
        <v>bf4d83f9-5064-4958-af6e-e4c21b2e4880</v>
      </c>
      <c r="Z1196" s="4">
        <f t="shared" si="36"/>
        <v>1</v>
      </c>
      <c r="AA1196" s="4">
        <f t="shared" si="37"/>
        <v>1</v>
      </c>
    </row>
    <row r="1197" spans="1:27" ht="12.75" x14ac:dyDescent="0.2">
      <c r="A1197" s="1">
        <v>44346.885776516203</v>
      </c>
      <c r="B1197" s="2" t="s">
        <v>8499</v>
      </c>
      <c r="C1197" s="4" t="s">
        <v>21740</v>
      </c>
      <c r="D1197" s="2" t="s">
        <v>89</v>
      </c>
      <c r="E1197" s="2" t="b">
        <v>1</v>
      </c>
      <c r="F1197" s="3" t="s">
        <v>8500</v>
      </c>
      <c r="G1197" s="2" t="s">
        <v>8147</v>
      </c>
      <c r="H1197" s="2" t="s">
        <v>8501</v>
      </c>
      <c r="N1197" s="2" t="s">
        <v>8502</v>
      </c>
      <c r="O1197" s="2">
        <v>557602672</v>
      </c>
      <c r="P1197" s="2" t="s">
        <v>8503</v>
      </c>
      <c r="R1197" s="4"/>
      <c r="T1197" s="2" t="s">
        <v>8485</v>
      </c>
      <c r="U1197" s="2" t="s">
        <v>8505</v>
      </c>
      <c r="V1197" s="2" t="s">
        <v>56</v>
      </c>
      <c r="W1197" s="2" t="str">
        <f>VLOOKUP(  G1197, Countries!A:H,8,FALSE)</f>
        <v>94279771-0dd8-44b8-955b-275714b1489b</v>
      </c>
      <c r="X1197" s="2" t="str">
        <f>VLOOKUP(D1197,Entity_types!A:F,6,FALSE)</f>
        <v>bf4d83f9-5064-4958-af6e-e4c21b2e4880</v>
      </c>
      <c r="Z1197" s="4">
        <f t="shared" si="36"/>
        <v>1</v>
      </c>
      <c r="AA1197" s="4">
        <f t="shared" si="37"/>
        <v>1</v>
      </c>
    </row>
    <row r="1198" spans="1:27" ht="12.75" x14ac:dyDescent="0.2">
      <c r="A1198" s="1">
        <v>44346.885800509262</v>
      </c>
      <c r="B1198" s="2" t="s">
        <v>8506</v>
      </c>
      <c r="C1198" s="4" t="s">
        <v>21741</v>
      </c>
      <c r="D1198" s="2" t="s">
        <v>89</v>
      </c>
      <c r="E1198" s="2" t="b">
        <v>1</v>
      </c>
      <c r="F1198" s="3" t="s">
        <v>8507</v>
      </c>
      <c r="G1198" s="2" t="s">
        <v>8147</v>
      </c>
      <c r="H1198" s="2" t="s">
        <v>8508</v>
      </c>
      <c r="N1198" s="2" t="s">
        <v>8509</v>
      </c>
      <c r="O1198" s="2">
        <v>558377414</v>
      </c>
      <c r="P1198" s="2" t="s">
        <v>8510</v>
      </c>
      <c r="R1198" s="4"/>
      <c r="T1198" s="2" t="s">
        <v>8491</v>
      </c>
      <c r="U1198" s="2" t="s">
        <v>8512</v>
      </c>
      <c r="V1198" s="2" t="s">
        <v>56</v>
      </c>
      <c r="W1198" s="2" t="str">
        <f>VLOOKUP(  G1198, Countries!A:H,8,FALSE)</f>
        <v>94279771-0dd8-44b8-955b-275714b1489b</v>
      </c>
      <c r="X1198" s="2" t="str">
        <f>VLOOKUP(D1198,Entity_types!A:F,6,FALSE)</f>
        <v>bf4d83f9-5064-4958-af6e-e4c21b2e4880</v>
      </c>
      <c r="Z1198" s="4">
        <f t="shared" si="36"/>
        <v>1</v>
      </c>
      <c r="AA1198" s="4">
        <f t="shared" si="37"/>
        <v>1</v>
      </c>
    </row>
    <row r="1199" spans="1:27" ht="12.75" x14ac:dyDescent="0.2">
      <c r="A1199" s="1">
        <v>44346.88582541667</v>
      </c>
      <c r="B1199" s="2" t="s">
        <v>8513</v>
      </c>
      <c r="C1199" s="4" t="s">
        <v>21740</v>
      </c>
      <c r="D1199" s="2" t="s">
        <v>89</v>
      </c>
      <c r="E1199" s="2" t="b">
        <v>1</v>
      </c>
      <c r="F1199" s="3" t="s">
        <v>8514</v>
      </c>
      <c r="G1199" s="2" t="s">
        <v>8147</v>
      </c>
      <c r="H1199" s="2" t="s">
        <v>8515</v>
      </c>
      <c r="N1199" s="2" t="s">
        <v>8516</v>
      </c>
      <c r="O1199" s="2">
        <v>5</v>
      </c>
      <c r="P1199" s="2" t="s">
        <v>8517</v>
      </c>
      <c r="R1199" s="4"/>
      <c r="T1199" s="2" t="s">
        <v>8497</v>
      </c>
      <c r="U1199" s="2" t="s">
        <v>8519</v>
      </c>
      <c r="V1199" s="2" t="s">
        <v>56</v>
      </c>
      <c r="W1199" s="2" t="str">
        <f>VLOOKUP(  G1199, Countries!A:H,8,FALSE)</f>
        <v>94279771-0dd8-44b8-955b-275714b1489b</v>
      </c>
      <c r="X1199" s="2" t="str">
        <f>VLOOKUP(D1199,Entity_types!A:F,6,FALSE)</f>
        <v>bf4d83f9-5064-4958-af6e-e4c21b2e4880</v>
      </c>
      <c r="Z1199" s="4">
        <f t="shared" si="36"/>
        <v>1</v>
      </c>
      <c r="AA1199" s="4">
        <f t="shared" si="37"/>
        <v>1</v>
      </c>
    </row>
    <row r="1200" spans="1:27" ht="12.75" x14ac:dyDescent="0.2">
      <c r="A1200" s="1">
        <v>44346.88585100694</v>
      </c>
      <c r="B1200" s="2" t="s">
        <v>8520</v>
      </c>
      <c r="C1200" s="4" t="s">
        <v>21740</v>
      </c>
      <c r="D1200" s="2" t="s">
        <v>89</v>
      </c>
      <c r="E1200" s="4" t="b">
        <v>1</v>
      </c>
      <c r="F1200" s="3" t="s">
        <v>8521</v>
      </c>
      <c r="G1200" s="2" t="s">
        <v>8147</v>
      </c>
      <c r="H1200" s="2" t="s">
        <v>8522</v>
      </c>
      <c r="N1200" s="2" t="s">
        <v>76</v>
      </c>
      <c r="P1200" s="2" t="s">
        <v>8523</v>
      </c>
      <c r="R1200" s="4"/>
      <c r="T1200" s="2" t="s">
        <v>8504</v>
      </c>
      <c r="U1200" s="2" t="s">
        <v>8525</v>
      </c>
      <c r="V1200" s="2" t="s">
        <v>56</v>
      </c>
      <c r="W1200" s="2" t="str">
        <f>VLOOKUP(  G1200, Countries!A:H,8,FALSE)</f>
        <v>94279771-0dd8-44b8-955b-275714b1489b</v>
      </c>
      <c r="X1200" s="2" t="str">
        <f>VLOOKUP(D1200,Entity_types!A:F,6,FALSE)</f>
        <v>bf4d83f9-5064-4958-af6e-e4c21b2e4880</v>
      </c>
      <c r="Z1200" s="4">
        <f t="shared" si="36"/>
        <v>1</v>
      </c>
      <c r="AA1200" s="4">
        <f t="shared" si="37"/>
        <v>1</v>
      </c>
    </row>
    <row r="1201" spans="1:27" ht="12.75" x14ac:dyDescent="0.2">
      <c r="A1201" s="1">
        <v>44346.885876284723</v>
      </c>
      <c r="B1201" s="2" t="s">
        <v>8526</v>
      </c>
      <c r="C1201" s="4" t="s">
        <v>21740</v>
      </c>
      <c r="D1201" s="2" t="s">
        <v>89</v>
      </c>
      <c r="E1201" s="4" t="b">
        <v>1</v>
      </c>
      <c r="F1201" s="3" t="s">
        <v>8527</v>
      </c>
      <c r="G1201" s="2" t="s">
        <v>8147</v>
      </c>
      <c r="H1201" s="2" t="s">
        <v>8528</v>
      </c>
      <c r="N1201" s="2" t="s">
        <v>76</v>
      </c>
      <c r="P1201" s="2" t="s">
        <v>8529</v>
      </c>
      <c r="R1201" s="4"/>
      <c r="T1201" s="2" t="s">
        <v>8511</v>
      </c>
      <c r="U1201" s="2" t="s">
        <v>8531</v>
      </c>
      <c r="V1201" s="2" t="s">
        <v>56</v>
      </c>
      <c r="W1201" s="2" t="str">
        <f>VLOOKUP(  G1201, Countries!A:H,8,FALSE)</f>
        <v>94279771-0dd8-44b8-955b-275714b1489b</v>
      </c>
      <c r="X1201" s="2" t="str">
        <f>VLOOKUP(D1201,Entity_types!A:F,6,FALSE)</f>
        <v>bf4d83f9-5064-4958-af6e-e4c21b2e4880</v>
      </c>
      <c r="Z1201" s="4">
        <f t="shared" si="36"/>
        <v>1</v>
      </c>
      <c r="AA1201" s="4">
        <f t="shared" si="37"/>
        <v>1</v>
      </c>
    </row>
    <row r="1202" spans="1:27" ht="12.75" x14ac:dyDescent="0.2">
      <c r="A1202" s="1">
        <v>44346.885903194445</v>
      </c>
      <c r="B1202" s="2" t="s">
        <v>8532</v>
      </c>
      <c r="C1202" s="4" t="s">
        <v>21741</v>
      </c>
      <c r="D1202" s="2" t="s">
        <v>89</v>
      </c>
      <c r="E1202" s="4" t="b">
        <v>1</v>
      </c>
      <c r="F1202" s="3" t="s">
        <v>8533</v>
      </c>
      <c r="G1202" s="2" t="s">
        <v>8147</v>
      </c>
      <c r="H1202" s="2" t="s">
        <v>8534</v>
      </c>
      <c r="N1202" s="2" t="s">
        <v>76</v>
      </c>
      <c r="P1202" s="2" t="s">
        <v>8535</v>
      </c>
      <c r="R1202" s="4"/>
      <c r="T1202" s="2" t="s">
        <v>8518</v>
      </c>
      <c r="U1202" s="2" t="s">
        <v>8537</v>
      </c>
      <c r="V1202" s="2" t="s">
        <v>56</v>
      </c>
      <c r="W1202" s="2" t="str">
        <f>VLOOKUP(  G1202, Countries!A:H,8,FALSE)</f>
        <v>94279771-0dd8-44b8-955b-275714b1489b</v>
      </c>
      <c r="X1202" s="2" t="str">
        <f>VLOOKUP(D1202,Entity_types!A:F,6,FALSE)</f>
        <v>bf4d83f9-5064-4958-af6e-e4c21b2e4880</v>
      </c>
      <c r="Z1202" s="4">
        <f t="shared" si="36"/>
        <v>1</v>
      </c>
      <c r="AA1202" s="4">
        <f t="shared" si="37"/>
        <v>1</v>
      </c>
    </row>
    <row r="1203" spans="1:27" ht="12.75" x14ac:dyDescent="0.2">
      <c r="A1203" s="1">
        <v>44346.885928391202</v>
      </c>
      <c r="B1203" s="2" t="s">
        <v>8538</v>
      </c>
      <c r="C1203" s="4" t="s">
        <v>21740</v>
      </c>
      <c r="D1203" s="2" t="s">
        <v>89</v>
      </c>
      <c r="E1203" s="4" t="b">
        <v>1</v>
      </c>
      <c r="F1203" s="3" t="s">
        <v>8539</v>
      </c>
      <c r="G1203" s="2" t="s">
        <v>8147</v>
      </c>
      <c r="H1203" s="2" t="s">
        <v>8540</v>
      </c>
      <c r="N1203" s="2" t="s">
        <v>76</v>
      </c>
      <c r="P1203" s="2" t="s">
        <v>8541</v>
      </c>
      <c r="R1203" s="4"/>
      <c r="S1203" s="2">
        <v>1109</v>
      </c>
      <c r="T1203" s="2" t="s">
        <v>8524</v>
      </c>
      <c r="U1203" s="2" t="s">
        <v>8543</v>
      </c>
      <c r="V1203" s="2" t="s">
        <v>56</v>
      </c>
      <c r="W1203" s="2" t="str">
        <f>VLOOKUP(  G1203, Countries!A:H,8,FALSE)</f>
        <v>94279771-0dd8-44b8-955b-275714b1489b</v>
      </c>
      <c r="X1203" s="2" t="str">
        <f>VLOOKUP(D1203,Entity_types!A:F,6,FALSE)</f>
        <v>bf4d83f9-5064-4958-af6e-e4c21b2e4880</v>
      </c>
      <c r="Z1203" s="4">
        <f t="shared" si="36"/>
        <v>1</v>
      </c>
      <c r="AA1203" s="4">
        <f t="shared" si="37"/>
        <v>1</v>
      </c>
    </row>
    <row r="1204" spans="1:27" ht="12.75" x14ac:dyDescent="0.2">
      <c r="A1204" s="1">
        <v>44346.885953969904</v>
      </c>
      <c r="B1204" s="2" t="s">
        <v>8544</v>
      </c>
      <c r="C1204" s="4" t="s">
        <v>21741</v>
      </c>
      <c r="D1204" s="2" t="s">
        <v>89</v>
      </c>
      <c r="E1204" s="4" t="b">
        <v>1</v>
      </c>
      <c r="F1204" s="3" t="s">
        <v>8545</v>
      </c>
      <c r="G1204" s="2" t="s">
        <v>8147</v>
      </c>
      <c r="H1204" s="2" t="s">
        <v>8546</v>
      </c>
      <c r="N1204" s="2" t="s">
        <v>76</v>
      </c>
      <c r="P1204" s="2" t="s">
        <v>8547</v>
      </c>
      <c r="R1204" s="4"/>
      <c r="T1204" s="2" t="s">
        <v>8530</v>
      </c>
      <c r="U1204" s="2" t="s">
        <v>8549</v>
      </c>
      <c r="V1204" s="2" t="s">
        <v>56</v>
      </c>
      <c r="W1204" s="2" t="str">
        <f>VLOOKUP(  G1204, Countries!A:H,8,FALSE)</f>
        <v>94279771-0dd8-44b8-955b-275714b1489b</v>
      </c>
      <c r="X1204" s="2" t="str">
        <f>VLOOKUP(D1204,Entity_types!A:F,6,FALSE)</f>
        <v>bf4d83f9-5064-4958-af6e-e4c21b2e4880</v>
      </c>
      <c r="Z1204" s="4">
        <f t="shared" si="36"/>
        <v>1</v>
      </c>
      <c r="AA1204" s="4">
        <f t="shared" si="37"/>
        <v>1</v>
      </c>
    </row>
    <row r="1205" spans="1:27" ht="12.75" x14ac:dyDescent="0.2">
      <c r="A1205" s="1">
        <v>44346.885979155093</v>
      </c>
      <c r="B1205" s="2" t="s">
        <v>8245</v>
      </c>
      <c r="C1205" s="4" t="s">
        <v>21740</v>
      </c>
      <c r="D1205" s="2" t="s">
        <v>89</v>
      </c>
      <c r="E1205" s="4" t="b">
        <v>1</v>
      </c>
      <c r="F1205" s="3" t="s">
        <v>8550</v>
      </c>
      <c r="G1205" s="2" t="s">
        <v>8147</v>
      </c>
      <c r="H1205" s="2" t="s">
        <v>8551</v>
      </c>
      <c r="N1205" s="2" t="s">
        <v>76</v>
      </c>
      <c r="P1205" s="2" t="s">
        <v>8552</v>
      </c>
      <c r="R1205" s="4"/>
      <c r="T1205" s="2" t="s">
        <v>8536</v>
      </c>
      <c r="U1205" s="2" t="s">
        <v>8554</v>
      </c>
      <c r="V1205" s="2" t="s">
        <v>56</v>
      </c>
      <c r="W1205" s="2" t="str">
        <f>VLOOKUP(  G1205, Countries!A:H,8,FALSE)</f>
        <v>94279771-0dd8-44b8-955b-275714b1489b</v>
      </c>
      <c r="X1205" s="2" t="str">
        <f>VLOOKUP(D1205,Entity_types!A:F,6,FALSE)</f>
        <v>bf4d83f9-5064-4958-af6e-e4c21b2e4880</v>
      </c>
      <c r="Z1205" s="4">
        <f t="shared" si="36"/>
        <v>1</v>
      </c>
      <c r="AA1205" s="4">
        <f t="shared" si="37"/>
        <v>2</v>
      </c>
    </row>
    <row r="1206" spans="1:27" ht="12.75" x14ac:dyDescent="0.2">
      <c r="A1206" s="1">
        <v>44346.886004189815</v>
      </c>
      <c r="B1206" s="2" t="s">
        <v>8555</v>
      </c>
      <c r="C1206" s="4" t="s">
        <v>21740</v>
      </c>
      <c r="D1206" s="2" t="s">
        <v>89</v>
      </c>
      <c r="E1206" s="4" t="b">
        <v>1</v>
      </c>
      <c r="F1206" s="3" t="s">
        <v>8556</v>
      </c>
      <c r="G1206" s="2" t="s">
        <v>8147</v>
      </c>
      <c r="H1206" s="2" t="s">
        <v>8557</v>
      </c>
      <c r="N1206" s="2" t="s">
        <v>8558</v>
      </c>
      <c r="P1206" s="2" t="s">
        <v>8559</v>
      </c>
      <c r="R1206" s="4"/>
      <c r="T1206" s="2" t="s">
        <v>8542</v>
      </c>
      <c r="U1206" s="2" t="s">
        <v>8561</v>
      </c>
      <c r="V1206" s="2" t="s">
        <v>56</v>
      </c>
      <c r="W1206" s="2" t="str">
        <f>VLOOKUP(  G1206, Countries!A:H,8,FALSE)</f>
        <v>94279771-0dd8-44b8-955b-275714b1489b</v>
      </c>
      <c r="X1206" s="2" t="str">
        <f>VLOOKUP(D1206,Entity_types!A:F,6,FALSE)</f>
        <v>bf4d83f9-5064-4958-af6e-e4c21b2e4880</v>
      </c>
      <c r="Z1206" s="4">
        <f t="shared" si="36"/>
        <v>1</v>
      </c>
      <c r="AA1206" s="4">
        <f t="shared" si="37"/>
        <v>1</v>
      </c>
    </row>
    <row r="1207" spans="1:27" ht="12.75" x14ac:dyDescent="0.2">
      <c r="A1207" s="1">
        <v>44346.886029513887</v>
      </c>
      <c r="B1207" s="2" t="s">
        <v>8562</v>
      </c>
      <c r="C1207" s="4" t="s">
        <v>21740</v>
      </c>
      <c r="D1207" s="2" t="s">
        <v>89</v>
      </c>
      <c r="E1207" s="4" t="b">
        <v>1</v>
      </c>
      <c r="F1207" s="3" t="s">
        <v>8563</v>
      </c>
      <c r="G1207" s="2" t="s">
        <v>8147</v>
      </c>
      <c r="H1207" s="2" t="s">
        <v>8564</v>
      </c>
      <c r="N1207" s="2" t="s">
        <v>76</v>
      </c>
      <c r="P1207" s="2" t="s">
        <v>8565</v>
      </c>
      <c r="R1207" s="4"/>
      <c r="T1207" s="2" t="s">
        <v>8548</v>
      </c>
      <c r="U1207" s="2" t="s">
        <v>8567</v>
      </c>
      <c r="V1207" s="2" t="s">
        <v>56</v>
      </c>
      <c r="W1207" s="2" t="str">
        <f>VLOOKUP(  G1207, Countries!A:H,8,FALSE)</f>
        <v>94279771-0dd8-44b8-955b-275714b1489b</v>
      </c>
      <c r="X1207" s="2" t="str">
        <f>VLOOKUP(D1207,Entity_types!A:F,6,FALSE)</f>
        <v>bf4d83f9-5064-4958-af6e-e4c21b2e4880</v>
      </c>
      <c r="Z1207" s="4">
        <f t="shared" si="36"/>
        <v>1</v>
      </c>
      <c r="AA1207" s="4">
        <f t="shared" si="37"/>
        <v>1</v>
      </c>
    </row>
    <row r="1208" spans="1:27" ht="12.75" x14ac:dyDescent="0.2">
      <c r="A1208" s="1">
        <v>44346.886054953706</v>
      </c>
      <c r="B1208" s="2" t="s">
        <v>8568</v>
      </c>
      <c r="C1208" s="4" t="s">
        <v>21740</v>
      </c>
      <c r="D1208" s="2" t="s">
        <v>89</v>
      </c>
      <c r="E1208" s="4" t="b">
        <v>1</v>
      </c>
      <c r="F1208" s="3" t="s">
        <v>8569</v>
      </c>
      <c r="G1208" s="2" t="s">
        <v>8147</v>
      </c>
      <c r="H1208" s="2" t="s">
        <v>8570</v>
      </c>
      <c r="N1208" s="2" t="s">
        <v>76</v>
      </c>
      <c r="P1208" s="2" t="s">
        <v>8571</v>
      </c>
      <c r="R1208" s="4"/>
      <c r="T1208" s="2" t="s">
        <v>8553</v>
      </c>
      <c r="U1208" s="2" t="s">
        <v>8573</v>
      </c>
      <c r="V1208" s="2" t="s">
        <v>56</v>
      </c>
      <c r="W1208" s="2" t="str">
        <f>VLOOKUP(  G1208, Countries!A:H,8,FALSE)</f>
        <v>94279771-0dd8-44b8-955b-275714b1489b</v>
      </c>
      <c r="X1208" s="2" t="str">
        <f>VLOOKUP(D1208,Entity_types!A:F,6,FALSE)</f>
        <v>bf4d83f9-5064-4958-af6e-e4c21b2e4880</v>
      </c>
      <c r="Z1208" s="4">
        <f t="shared" si="36"/>
        <v>1</v>
      </c>
      <c r="AA1208" s="4">
        <f t="shared" si="37"/>
        <v>1</v>
      </c>
    </row>
    <row r="1209" spans="1:27" ht="12.75" x14ac:dyDescent="0.2">
      <c r="A1209" s="1">
        <v>44346.886080104166</v>
      </c>
      <c r="B1209" s="2" t="s">
        <v>8574</v>
      </c>
      <c r="C1209" s="4" t="s">
        <v>21741</v>
      </c>
      <c r="D1209" s="2" t="s">
        <v>89</v>
      </c>
      <c r="E1209" s="4" t="b">
        <v>1</v>
      </c>
      <c r="F1209" s="3" t="s">
        <v>8575</v>
      </c>
      <c r="G1209" s="2" t="s">
        <v>8147</v>
      </c>
      <c r="H1209" s="2" t="s">
        <v>8261</v>
      </c>
      <c r="N1209" s="2" t="s">
        <v>76</v>
      </c>
      <c r="P1209" s="2" t="s">
        <v>8576</v>
      </c>
      <c r="R1209" s="4"/>
      <c r="T1209" s="2" t="s">
        <v>8560</v>
      </c>
      <c r="U1209" s="2" t="s">
        <v>8578</v>
      </c>
      <c r="V1209" s="2" t="s">
        <v>56</v>
      </c>
      <c r="W1209" s="2" t="str">
        <f>VLOOKUP(  G1209, Countries!A:H,8,FALSE)</f>
        <v>94279771-0dd8-44b8-955b-275714b1489b</v>
      </c>
      <c r="X1209" s="2" t="str">
        <f>VLOOKUP(D1209,Entity_types!A:F,6,FALSE)</f>
        <v>bf4d83f9-5064-4958-af6e-e4c21b2e4880</v>
      </c>
      <c r="Z1209" s="4">
        <f t="shared" si="36"/>
        <v>1</v>
      </c>
      <c r="AA1209" s="4">
        <f t="shared" si="37"/>
        <v>1</v>
      </c>
    </row>
    <row r="1210" spans="1:27" ht="12.75" x14ac:dyDescent="0.2">
      <c r="A1210" s="1">
        <v>44346.886104942125</v>
      </c>
      <c r="B1210" s="2" t="s">
        <v>5251</v>
      </c>
      <c r="C1210" s="4" t="s">
        <v>21740</v>
      </c>
      <c r="D1210" s="2" t="s">
        <v>89</v>
      </c>
      <c r="E1210" s="4" t="b">
        <v>1</v>
      </c>
      <c r="F1210" s="3" t="s">
        <v>8579</v>
      </c>
      <c r="G1210" s="2" t="s">
        <v>8147</v>
      </c>
      <c r="H1210" s="2" t="s">
        <v>8580</v>
      </c>
      <c r="N1210" s="2" t="s">
        <v>76</v>
      </c>
      <c r="P1210" s="2" t="s">
        <v>8581</v>
      </c>
      <c r="R1210" s="4"/>
      <c r="S1210" s="2">
        <v>480</v>
      </c>
      <c r="T1210" s="2" t="s">
        <v>8566</v>
      </c>
      <c r="U1210" s="2" t="s">
        <v>8583</v>
      </c>
      <c r="V1210" s="2" t="s">
        <v>56</v>
      </c>
      <c r="W1210" s="2" t="str">
        <f>VLOOKUP(  G1210, Countries!A:H,8,FALSE)</f>
        <v>94279771-0dd8-44b8-955b-275714b1489b</v>
      </c>
      <c r="X1210" s="2" t="str">
        <f>VLOOKUP(D1210,Entity_types!A:F,6,FALSE)</f>
        <v>bf4d83f9-5064-4958-af6e-e4c21b2e4880</v>
      </c>
      <c r="Z1210" s="4">
        <f t="shared" si="36"/>
        <v>1</v>
      </c>
      <c r="AA1210" s="4">
        <f t="shared" si="37"/>
        <v>1</v>
      </c>
    </row>
    <row r="1211" spans="1:27" ht="12.75" x14ac:dyDescent="0.2">
      <c r="A1211" s="1">
        <v>44346.886130069441</v>
      </c>
      <c r="B1211" s="2" t="s">
        <v>8584</v>
      </c>
      <c r="C1211" s="4" t="s">
        <v>21740</v>
      </c>
      <c r="D1211" s="2" t="s">
        <v>89</v>
      </c>
      <c r="E1211" s="4" t="b">
        <v>1</v>
      </c>
      <c r="F1211" s="3" t="s">
        <v>8585</v>
      </c>
      <c r="G1211" s="2" t="s">
        <v>8147</v>
      </c>
      <c r="H1211" s="2" t="s">
        <v>8586</v>
      </c>
      <c r="N1211" s="2" t="s">
        <v>76</v>
      </c>
      <c r="P1211" s="2" t="s">
        <v>8587</v>
      </c>
      <c r="R1211" s="4"/>
      <c r="T1211" s="2" t="s">
        <v>8572</v>
      </c>
      <c r="U1211" s="2" t="s">
        <v>8589</v>
      </c>
      <c r="V1211" s="2" t="s">
        <v>56</v>
      </c>
      <c r="W1211" s="2" t="str">
        <f>VLOOKUP(  G1211, Countries!A:H,8,FALSE)</f>
        <v>94279771-0dd8-44b8-955b-275714b1489b</v>
      </c>
      <c r="X1211" s="2" t="str">
        <f>VLOOKUP(D1211,Entity_types!A:F,6,FALSE)</f>
        <v>bf4d83f9-5064-4958-af6e-e4c21b2e4880</v>
      </c>
      <c r="Z1211" s="4">
        <f t="shared" si="36"/>
        <v>1</v>
      </c>
      <c r="AA1211" s="4">
        <f t="shared" si="37"/>
        <v>1</v>
      </c>
    </row>
    <row r="1212" spans="1:27" ht="12.75" x14ac:dyDescent="0.2">
      <c r="A1212" s="1">
        <v>44346.886155335647</v>
      </c>
      <c r="B1212" s="2" t="s">
        <v>8590</v>
      </c>
      <c r="C1212" s="4" t="s">
        <v>21740</v>
      </c>
      <c r="D1212" s="2" t="s">
        <v>89</v>
      </c>
      <c r="E1212" s="4" t="b">
        <v>1</v>
      </c>
      <c r="F1212" s="3" t="s">
        <v>8591</v>
      </c>
      <c r="G1212" s="2" t="s">
        <v>8147</v>
      </c>
      <c r="H1212" s="2" t="s">
        <v>8592</v>
      </c>
      <c r="N1212" s="2" t="s">
        <v>76</v>
      </c>
      <c r="P1212" s="2" t="s">
        <v>8593</v>
      </c>
      <c r="R1212" s="4"/>
      <c r="T1212" s="2" t="s">
        <v>8577</v>
      </c>
      <c r="U1212" s="2" t="s">
        <v>8595</v>
      </c>
      <c r="V1212" s="2" t="s">
        <v>56</v>
      </c>
      <c r="W1212" s="2" t="str">
        <f>VLOOKUP(  G1212, Countries!A:H,8,FALSE)</f>
        <v>94279771-0dd8-44b8-955b-275714b1489b</v>
      </c>
      <c r="X1212" s="2" t="str">
        <f>VLOOKUP(D1212,Entity_types!A:F,6,FALSE)</f>
        <v>bf4d83f9-5064-4958-af6e-e4c21b2e4880</v>
      </c>
      <c r="Z1212" s="4">
        <f t="shared" si="36"/>
        <v>1</v>
      </c>
      <c r="AA1212" s="4">
        <f t="shared" si="37"/>
        <v>1</v>
      </c>
    </row>
    <row r="1213" spans="1:27" ht="12.75" x14ac:dyDescent="0.2">
      <c r="A1213" s="1">
        <v>44346.886180636575</v>
      </c>
      <c r="B1213" s="2" t="s">
        <v>8596</v>
      </c>
      <c r="C1213" s="4" t="s">
        <v>21740</v>
      </c>
      <c r="D1213" s="2" t="s">
        <v>89</v>
      </c>
      <c r="E1213" s="4" t="b">
        <v>1</v>
      </c>
      <c r="F1213" s="3" t="s">
        <v>8597</v>
      </c>
      <c r="G1213" s="2" t="s">
        <v>8147</v>
      </c>
      <c r="H1213" s="2" t="s">
        <v>8598</v>
      </c>
      <c r="N1213" s="2" t="s">
        <v>76</v>
      </c>
      <c r="P1213" s="2" t="s">
        <v>8599</v>
      </c>
      <c r="R1213" s="4"/>
      <c r="T1213" s="2" t="s">
        <v>8582</v>
      </c>
      <c r="U1213" s="2" t="s">
        <v>8601</v>
      </c>
      <c r="V1213" s="2" t="s">
        <v>56</v>
      </c>
      <c r="W1213" s="2" t="str">
        <f>VLOOKUP(  G1213, Countries!A:H,8,FALSE)</f>
        <v>94279771-0dd8-44b8-955b-275714b1489b</v>
      </c>
      <c r="X1213" s="2" t="str">
        <f>VLOOKUP(D1213,Entity_types!A:F,6,FALSE)</f>
        <v>bf4d83f9-5064-4958-af6e-e4c21b2e4880</v>
      </c>
      <c r="Z1213" s="4">
        <f t="shared" si="36"/>
        <v>1</v>
      </c>
      <c r="AA1213" s="4">
        <f t="shared" si="37"/>
        <v>1</v>
      </c>
    </row>
    <row r="1214" spans="1:27" ht="12.75" x14ac:dyDescent="0.2">
      <c r="A1214" s="1">
        <v>44346.88620581018</v>
      </c>
      <c r="B1214" s="2" t="s">
        <v>8602</v>
      </c>
      <c r="C1214" s="4" t="s">
        <v>21740</v>
      </c>
      <c r="D1214" s="2" t="s">
        <v>89</v>
      </c>
      <c r="E1214" s="4" t="b">
        <v>1</v>
      </c>
      <c r="F1214" s="3" t="s">
        <v>8603</v>
      </c>
      <c r="G1214" s="2" t="s">
        <v>8147</v>
      </c>
      <c r="H1214" s="2" t="s">
        <v>8604</v>
      </c>
      <c r="N1214" s="2" t="s">
        <v>76</v>
      </c>
      <c r="P1214" s="2" t="s">
        <v>8605</v>
      </c>
      <c r="R1214" s="4"/>
      <c r="T1214" s="2" t="s">
        <v>8588</v>
      </c>
      <c r="U1214" s="2" t="s">
        <v>8607</v>
      </c>
      <c r="V1214" s="2" t="s">
        <v>56</v>
      </c>
      <c r="W1214" s="2" t="str">
        <f>VLOOKUP(  G1214, Countries!A:H,8,FALSE)</f>
        <v>94279771-0dd8-44b8-955b-275714b1489b</v>
      </c>
      <c r="X1214" s="2" t="str">
        <f>VLOOKUP(D1214,Entity_types!A:F,6,FALSE)</f>
        <v>bf4d83f9-5064-4958-af6e-e4c21b2e4880</v>
      </c>
      <c r="Z1214" s="4">
        <f t="shared" si="36"/>
        <v>1</v>
      </c>
      <c r="AA1214" s="4">
        <f t="shared" si="37"/>
        <v>1</v>
      </c>
    </row>
    <row r="1215" spans="1:27" ht="12.75" x14ac:dyDescent="0.2">
      <c r="A1215" s="1">
        <v>44346.886232048608</v>
      </c>
      <c r="B1215" s="2" t="s">
        <v>8608</v>
      </c>
      <c r="C1215" s="4" t="s">
        <v>21741</v>
      </c>
      <c r="D1215" s="2" t="s">
        <v>89</v>
      </c>
      <c r="E1215" s="4" t="b">
        <v>1</v>
      </c>
      <c r="F1215" s="3" t="s">
        <v>8609</v>
      </c>
      <c r="G1215" s="2" t="s">
        <v>8147</v>
      </c>
      <c r="H1215" s="2" t="s">
        <v>8610</v>
      </c>
      <c r="N1215" s="2" t="s">
        <v>76</v>
      </c>
      <c r="P1215" s="2" t="s">
        <v>8611</v>
      </c>
      <c r="R1215" s="4"/>
      <c r="T1215" s="2" t="s">
        <v>8594</v>
      </c>
      <c r="U1215" s="2" t="s">
        <v>8613</v>
      </c>
      <c r="V1215" s="2" t="s">
        <v>56</v>
      </c>
      <c r="W1215" s="2" t="str">
        <f>VLOOKUP(  G1215, Countries!A:H,8,FALSE)</f>
        <v>94279771-0dd8-44b8-955b-275714b1489b</v>
      </c>
      <c r="X1215" s="2" t="str">
        <f>VLOOKUP(D1215,Entity_types!A:F,6,FALSE)</f>
        <v>bf4d83f9-5064-4958-af6e-e4c21b2e4880</v>
      </c>
      <c r="Z1215" s="4">
        <f t="shared" si="36"/>
        <v>1</v>
      </c>
      <c r="AA1215" s="4">
        <f t="shared" si="37"/>
        <v>1</v>
      </c>
    </row>
    <row r="1216" spans="1:27" ht="12.75" x14ac:dyDescent="0.2">
      <c r="A1216" s="1">
        <v>44346.886258460647</v>
      </c>
      <c r="B1216" s="2" t="s">
        <v>8614</v>
      </c>
      <c r="C1216" s="4" t="s">
        <v>21740</v>
      </c>
      <c r="D1216" s="2" t="s">
        <v>89</v>
      </c>
      <c r="E1216" s="4" t="b">
        <v>1</v>
      </c>
      <c r="F1216" s="3" t="s">
        <v>8615</v>
      </c>
      <c r="G1216" s="2" t="s">
        <v>8147</v>
      </c>
      <c r="H1216" s="2" t="s">
        <v>8616</v>
      </c>
      <c r="N1216" s="2" t="s">
        <v>76</v>
      </c>
      <c r="P1216" s="2" t="s">
        <v>8617</v>
      </c>
      <c r="R1216" s="4"/>
      <c r="S1216" s="2">
        <v>1544</v>
      </c>
      <c r="T1216" s="2" t="s">
        <v>8600</v>
      </c>
      <c r="U1216" s="2" t="s">
        <v>8619</v>
      </c>
      <c r="V1216" s="2" t="s">
        <v>56</v>
      </c>
      <c r="W1216" s="2" t="str">
        <f>VLOOKUP(  G1216, Countries!A:H,8,FALSE)</f>
        <v>94279771-0dd8-44b8-955b-275714b1489b</v>
      </c>
      <c r="X1216" s="2" t="str">
        <f>VLOOKUP(D1216,Entity_types!A:F,6,FALSE)</f>
        <v>bf4d83f9-5064-4958-af6e-e4c21b2e4880</v>
      </c>
      <c r="Z1216" s="4">
        <f t="shared" si="36"/>
        <v>1</v>
      </c>
      <c r="AA1216" s="4">
        <f t="shared" si="37"/>
        <v>1</v>
      </c>
    </row>
    <row r="1217" spans="1:27" ht="12.75" x14ac:dyDescent="0.2">
      <c r="A1217" s="1">
        <v>44346.886286793982</v>
      </c>
      <c r="B1217" s="2" t="s">
        <v>8620</v>
      </c>
      <c r="C1217" s="4" t="s">
        <v>21740</v>
      </c>
      <c r="D1217" s="2" t="s">
        <v>89</v>
      </c>
      <c r="E1217" s="4" t="b">
        <v>1</v>
      </c>
      <c r="F1217" s="3" t="s">
        <v>8621</v>
      </c>
      <c r="G1217" s="2" t="s">
        <v>8147</v>
      </c>
      <c r="H1217" s="2" t="s">
        <v>8622</v>
      </c>
      <c r="N1217" s="2" t="s">
        <v>76</v>
      </c>
      <c r="P1217" s="2" t="s">
        <v>8623</v>
      </c>
      <c r="R1217" s="4"/>
      <c r="T1217" s="2" t="s">
        <v>8606</v>
      </c>
      <c r="U1217" s="2" t="s">
        <v>8625</v>
      </c>
      <c r="V1217" s="2" t="s">
        <v>56</v>
      </c>
      <c r="W1217" s="2" t="str">
        <f>VLOOKUP(  G1217, Countries!A:H,8,FALSE)</f>
        <v>94279771-0dd8-44b8-955b-275714b1489b</v>
      </c>
      <c r="X1217" s="2" t="str">
        <f>VLOOKUP(D1217,Entity_types!A:F,6,FALSE)</f>
        <v>bf4d83f9-5064-4958-af6e-e4c21b2e4880</v>
      </c>
      <c r="Z1217" s="4">
        <f t="shared" si="36"/>
        <v>1</v>
      </c>
      <c r="AA1217" s="4">
        <f t="shared" si="37"/>
        <v>1</v>
      </c>
    </row>
    <row r="1218" spans="1:27" ht="12.75" x14ac:dyDescent="0.2">
      <c r="A1218" s="1">
        <v>44346.886312164352</v>
      </c>
      <c r="B1218" s="2" t="s">
        <v>8626</v>
      </c>
      <c r="C1218" s="4" t="s">
        <v>21740</v>
      </c>
      <c r="D1218" s="2" t="s">
        <v>89</v>
      </c>
      <c r="E1218" s="4" t="b">
        <v>1</v>
      </c>
      <c r="F1218" s="3" t="s">
        <v>8627</v>
      </c>
      <c r="G1218" s="2" t="s">
        <v>8147</v>
      </c>
      <c r="H1218" s="2" t="s">
        <v>8628</v>
      </c>
      <c r="N1218" s="2" t="s">
        <v>76</v>
      </c>
      <c r="P1218" s="2" t="s">
        <v>8629</v>
      </c>
      <c r="R1218" s="4"/>
      <c r="T1218" s="2" t="s">
        <v>8612</v>
      </c>
      <c r="U1218" s="2" t="s">
        <v>8631</v>
      </c>
      <c r="V1218" s="2" t="s">
        <v>56</v>
      </c>
      <c r="W1218" s="2" t="str">
        <f>VLOOKUP(  G1218, Countries!A:H,8,FALSE)</f>
        <v>94279771-0dd8-44b8-955b-275714b1489b</v>
      </c>
      <c r="X1218" s="2" t="str">
        <f>VLOOKUP(D1218,Entity_types!A:F,6,FALSE)</f>
        <v>bf4d83f9-5064-4958-af6e-e4c21b2e4880</v>
      </c>
      <c r="Z1218" s="4">
        <f t="shared" ref="Z1218:Z1281" si="38">COUNTIFS(F:F,F1218)</f>
        <v>1</v>
      </c>
      <c r="AA1218" s="4">
        <f t="shared" ref="AA1218:AA1281" si="39">COUNTIFS(B:B,B1218)</f>
        <v>1</v>
      </c>
    </row>
    <row r="1219" spans="1:27" ht="12.75" x14ac:dyDescent="0.2">
      <c r="A1219" s="1">
        <v>44346.886337118056</v>
      </c>
      <c r="B1219" s="2" t="s">
        <v>7847</v>
      </c>
      <c r="C1219" s="4" t="s">
        <v>21740</v>
      </c>
      <c r="D1219" s="2" t="s">
        <v>89</v>
      </c>
      <c r="E1219" s="4" t="b">
        <v>1</v>
      </c>
      <c r="F1219" s="3" t="s">
        <v>8632</v>
      </c>
      <c r="G1219" s="2" t="s">
        <v>8147</v>
      </c>
      <c r="H1219" s="2" t="s">
        <v>8148</v>
      </c>
      <c r="N1219" s="2" t="s">
        <v>76</v>
      </c>
      <c r="P1219" s="2" t="s">
        <v>8633</v>
      </c>
      <c r="R1219" s="4"/>
      <c r="T1219" s="2" t="s">
        <v>8618</v>
      </c>
      <c r="U1219" s="2" t="s">
        <v>8635</v>
      </c>
      <c r="V1219" s="2" t="s">
        <v>56</v>
      </c>
      <c r="W1219" s="2" t="str">
        <f>VLOOKUP(  G1219, Countries!A:H,8,FALSE)</f>
        <v>94279771-0dd8-44b8-955b-275714b1489b</v>
      </c>
      <c r="X1219" s="2" t="str">
        <f>VLOOKUP(D1219,Entity_types!A:F,6,FALSE)</f>
        <v>bf4d83f9-5064-4958-af6e-e4c21b2e4880</v>
      </c>
      <c r="Z1219" s="4">
        <f t="shared" si="38"/>
        <v>1</v>
      </c>
      <c r="AA1219" s="4">
        <f t="shared" si="39"/>
        <v>2</v>
      </c>
    </row>
    <row r="1220" spans="1:27" ht="12.75" x14ac:dyDescent="0.2">
      <c r="A1220" s="1">
        <v>44346.886361817131</v>
      </c>
      <c r="B1220" s="2" t="s">
        <v>8636</v>
      </c>
      <c r="C1220" s="4" t="s">
        <v>21741</v>
      </c>
      <c r="D1220" s="2" t="s">
        <v>89</v>
      </c>
      <c r="E1220" s="4" t="b">
        <v>1</v>
      </c>
      <c r="F1220" s="3" t="s">
        <v>8637</v>
      </c>
      <c r="G1220" s="2" t="s">
        <v>8147</v>
      </c>
      <c r="H1220" s="2" t="s">
        <v>8638</v>
      </c>
      <c r="N1220" s="2" t="s">
        <v>76</v>
      </c>
      <c r="P1220" s="2" t="s">
        <v>8639</v>
      </c>
      <c r="R1220" s="4"/>
      <c r="T1220" s="2" t="s">
        <v>8624</v>
      </c>
      <c r="U1220" s="2" t="s">
        <v>8641</v>
      </c>
      <c r="V1220" s="2" t="s">
        <v>56</v>
      </c>
      <c r="W1220" s="2" t="str">
        <f>VLOOKUP(  G1220, Countries!A:H,8,FALSE)</f>
        <v>94279771-0dd8-44b8-955b-275714b1489b</v>
      </c>
      <c r="X1220" s="2" t="str">
        <f>VLOOKUP(D1220,Entity_types!A:F,6,FALSE)</f>
        <v>bf4d83f9-5064-4958-af6e-e4c21b2e4880</v>
      </c>
      <c r="Z1220" s="4">
        <f t="shared" si="38"/>
        <v>1</v>
      </c>
      <c r="AA1220" s="4">
        <f t="shared" si="39"/>
        <v>1</v>
      </c>
    </row>
    <row r="1221" spans="1:27" ht="12.75" x14ac:dyDescent="0.2">
      <c r="A1221" s="1">
        <v>44346.886386932871</v>
      </c>
      <c r="B1221" s="2" t="s">
        <v>8642</v>
      </c>
      <c r="C1221" s="4" t="s">
        <v>21740</v>
      </c>
      <c r="D1221" s="2" t="s">
        <v>89</v>
      </c>
      <c r="E1221" s="4" t="b">
        <v>1</v>
      </c>
      <c r="F1221" s="3" t="s">
        <v>8643</v>
      </c>
      <c r="G1221" s="2" t="s">
        <v>8147</v>
      </c>
      <c r="H1221" s="2" t="s">
        <v>8644</v>
      </c>
      <c r="N1221" s="2" t="s">
        <v>76</v>
      </c>
      <c r="P1221" s="2" t="s">
        <v>8645</v>
      </c>
      <c r="R1221" s="4"/>
      <c r="S1221" s="2">
        <v>885</v>
      </c>
      <c r="T1221" s="2" t="s">
        <v>8630</v>
      </c>
      <c r="U1221" s="2" t="s">
        <v>8647</v>
      </c>
      <c r="V1221" s="2" t="s">
        <v>56</v>
      </c>
      <c r="W1221" s="2" t="str">
        <f>VLOOKUP(  G1221, Countries!A:H,8,FALSE)</f>
        <v>94279771-0dd8-44b8-955b-275714b1489b</v>
      </c>
      <c r="X1221" s="2" t="str">
        <f>VLOOKUP(D1221,Entity_types!A:F,6,FALSE)</f>
        <v>bf4d83f9-5064-4958-af6e-e4c21b2e4880</v>
      </c>
      <c r="Z1221" s="4">
        <f t="shared" si="38"/>
        <v>1</v>
      </c>
      <c r="AA1221" s="4">
        <f t="shared" si="39"/>
        <v>1</v>
      </c>
    </row>
    <row r="1222" spans="1:27" ht="12.75" x14ac:dyDescent="0.2">
      <c r="A1222" s="1">
        <v>44346.886411597225</v>
      </c>
      <c r="B1222" s="2" t="s">
        <v>8648</v>
      </c>
      <c r="C1222" s="4" t="s">
        <v>21740</v>
      </c>
      <c r="D1222" s="2" t="s">
        <v>89</v>
      </c>
      <c r="E1222" s="4" t="b">
        <v>1</v>
      </c>
      <c r="F1222" s="3" t="s">
        <v>8649</v>
      </c>
      <c r="G1222" s="2" t="s">
        <v>8147</v>
      </c>
      <c r="H1222" s="2" t="s">
        <v>8650</v>
      </c>
      <c r="N1222" s="2" t="s">
        <v>76</v>
      </c>
      <c r="P1222" s="2" t="s">
        <v>8651</v>
      </c>
      <c r="R1222" s="4"/>
      <c r="T1222" s="2" t="s">
        <v>8634</v>
      </c>
      <c r="U1222" s="2" t="s">
        <v>8653</v>
      </c>
      <c r="V1222" s="2" t="s">
        <v>56</v>
      </c>
      <c r="W1222" s="2" t="str">
        <f>VLOOKUP(  G1222, Countries!A:H,8,FALSE)</f>
        <v>94279771-0dd8-44b8-955b-275714b1489b</v>
      </c>
      <c r="X1222" s="2" t="str">
        <f>VLOOKUP(D1222,Entity_types!A:F,6,FALSE)</f>
        <v>bf4d83f9-5064-4958-af6e-e4c21b2e4880</v>
      </c>
      <c r="Z1222" s="4">
        <f t="shared" si="38"/>
        <v>1</v>
      </c>
      <c r="AA1222" s="4">
        <f t="shared" si="39"/>
        <v>1</v>
      </c>
    </row>
    <row r="1223" spans="1:27" ht="12.75" x14ac:dyDescent="0.2">
      <c r="A1223" s="1">
        <v>44346.886436365741</v>
      </c>
      <c r="B1223" s="2" t="s">
        <v>8654</v>
      </c>
      <c r="C1223" s="4" t="s">
        <v>21740</v>
      </c>
      <c r="D1223" s="2" t="s">
        <v>89</v>
      </c>
      <c r="E1223" s="4" t="b">
        <v>1</v>
      </c>
      <c r="F1223" s="3" t="s">
        <v>8655</v>
      </c>
      <c r="G1223" s="2" t="s">
        <v>8147</v>
      </c>
      <c r="H1223" s="2" t="s">
        <v>8656</v>
      </c>
      <c r="N1223" s="2" t="s">
        <v>76</v>
      </c>
      <c r="P1223" s="2" t="s">
        <v>8657</v>
      </c>
      <c r="R1223" s="4"/>
      <c r="T1223" s="2" t="s">
        <v>8640</v>
      </c>
      <c r="U1223" s="2" t="s">
        <v>8659</v>
      </c>
      <c r="V1223" s="2" t="s">
        <v>56</v>
      </c>
      <c r="W1223" s="2" t="str">
        <f>VLOOKUP(  G1223, Countries!A:H,8,FALSE)</f>
        <v>94279771-0dd8-44b8-955b-275714b1489b</v>
      </c>
      <c r="X1223" s="2" t="str">
        <f>VLOOKUP(D1223,Entity_types!A:F,6,FALSE)</f>
        <v>bf4d83f9-5064-4958-af6e-e4c21b2e4880</v>
      </c>
      <c r="Z1223" s="4">
        <f t="shared" si="38"/>
        <v>1</v>
      </c>
      <c r="AA1223" s="4">
        <f t="shared" si="39"/>
        <v>1</v>
      </c>
    </row>
    <row r="1224" spans="1:27" ht="12.75" x14ac:dyDescent="0.2">
      <c r="A1224" s="1">
        <v>44346.886461377318</v>
      </c>
      <c r="B1224" s="2" t="s">
        <v>8660</v>
      </c>
      <c r="C1224" s="4" t="s">
        <v>21740</v>
      </c>
      <c r="D1224" s="2" t="s">
        <v>89</v>
      </c>
      <c r="E1224" s="4" t="b">
        <v>1</v>
      </c>
      <c r="F1224" s="3" t="s">
        <v>8661</v>
      </c>
      <c r="G1224" s="2" t="s">
        <v>8147</v>
      </c>
      <c r="H1224" s="2" t="s">
        <v>8662</v>
      </c>
      <c r="N1224" s="2" t="s">
        <v>76</v>
      </c>
      <c r="P1224" s="2" t="s">
        <v>8663</v>
      </c>
      <c r="R1224" s="4"/>
      <c r="T1224" s="2" t="s">
        <v>8646</v>
      </c>
      <c r="U1224" s="2" t="s">
        <v>8665</v>
      </c>
      <c r="V1224" s="2" t="s">
        <v>56</v>
      </c>
      <c r="W1224" s="2" t="str">
        <f>VLOOKUP(  G1224, Countries!A:H,8,FALSE)</f>
        <v>94279771-0dd8-44b8-955b-275714b1489b</v>
      </c>
      <c r="X1224" s="2" t="str">
        <f>VLOOKUP(D1224,Entity_types!A:F,6,FALSE)</f>
        <v>bf4d83f9-5064-4958-af6e-e4c21b2e4880</v>
      </c>
      <c r="Z1224" s="4">
        <f t="shared" si="38"/>
        <v>1</v>
      </c>
      <c r="AA1224" s="4">
        <f t="shared" si="39"/>
        <v>1</v>
      </c>
    </row>
    <row r="1225" spans="1:27" ht="12.75" x14ac:dyDescent="0.2">
      <c r="A1225" s="1">
        <v>44346.886487511569</v>
      </c>
      <c r="B1225" s="2" t="s">
        <v>8666</v>
      </c>
      <c r="C1225" s="4" t="s">
        <v>21741</v>
      </c>
      <c r="D1225" s="2" t="s">
        <v>89</v>
      </c>
      <c r="E1225" s="4" t="b">
        <v>1</v>
      </c>
      <c r="F1225" s="3" t="s">
        <v>8667</v>
      </c>
      <c r="G1225" s="2" t="s">
        <v>8147</v>
      </c>
      <c r="H1225" s="2" t="s">
        <v>8668</v>
      </c>
      <c r="N1225" s="2" t="s">
        <v>76</v>
      </c>
      <c r="P1225" s="2" t="s">
        <v>8669</v>
      </c>
      <c r="R1225" s="4"/>
      <c r="S1225" s="2">
        <v>135</v>
      </c>
      <c r="T1225" s="2" t="s">
        <v>8652</v>
      </c>
      <c r="U1225" s="2" t="s">
        <v>8671</v>
      </c>
      <c r="V1225" s="2" t="s">
        <v>56</v>
      </c>
      <c r="W1225" s="2" t="str">
        <f>VLOOKUP(  G1225, Countries!A:H,8,FALSE)</f>
        <v>94279771-0dd8-44b8-955b-275714b1489b</v>
      </c>
      <c r="X1225" s="2" t="str">
        <f>VLOOKUP(D1225,Entity_types!A:F,6,FALSE)</f>
        <v>bf4d83f9-5064-4958-af6e-e4c21b2e4880</v>
      </c>
      <c r="Z1225" s="4">
        <f t="shared" si="38"/>
        <v>1</v>
      </c>
      <c r="AA1225" s="4">
        <f t="shared" si="39"/>
        <v>1</v>
      </c>
    </row>
    <row r="1226" spans="1:27" ht="12.75" x14ac:dyDescent="0.2">
      <c r="A1226" s="1">
        <v>44346.886512962963</v>
      </c>
      <c r="B1226" s="2" t="s">
        <v>8672</v>
      </c>
      <c r="C1226" s="4" t="s">
        <v>21740</v>
      </c>
      <c r="D1226" s="2" t="s">
        <v>89</v>
      </c>
      <c r="E1226" s="4" t="b">
        <v>1</v>
      </c>
      <c r="F1226" s="3" t="s">
        <v>8673</v>
      </c>
      <c r="G1226" s="2" t="s">
        <v>8147</v>
      </c>
      <c r="H1226" s="2" t="s">
        <v>8148</v>
      </c>
      <c r="N1226" s="2" t="s">
        <v>8674</v>
      </c>
      <c r="P1226" s="2" t="s">
        <v>8675</v>
      </c>
      <c r="R1226" s="4"/>
      <c r="S1226" s="2">
        <v>1310</v>
      </c>
      <c r="T1226" s="2" t="s">
        <v>8658</v>
      </c>
      <c r="U1226" s="2" t="s">
        <v>8677</v>
      </c>
      <c r="V1226" s="2" t="s">
        <v>56</v>
      </c>
      <c r="W1226" s="2" t="str">
        <f>VLOOKUP(  G1226, Countries!A:H,8,FALSE)</f>
        <v>94279771-0dd8-44b8-955b-275714b1489b</v>
      </c>
      <c r="X1226" s="2" t="str">
        <f>VLOOKUP(D1226,Entity_types!A:F,6,FALSE)</f>
        <v>bf4d83f9-5064-4958-af6e-e4c21b2e4880</v>
      </c>
      <c r="Z1226" s="4">
        <f t="shared" si="38"/>
        <v>1</v>
      </c>
      <c r="AA1226" s="4">
        <f t="shared" si="39"/>
        <v>1</v>
      </c>
    </row>
    <row r="1227" spans="1:27" ht="12.75" x14ac:dyDescent="0.2">
      <c r="A1227" s="1">
        <v>44346.886540266205</v>
      </c>
      <c r="B1227" s="2" t="s">
        <v>8678</v>
      </c>
      <c r="D1227" s="2" t="s">
        <v>8027</v>
      </c>
      <c r="F1227" s="3" t="s">
        <v>76</v>
      </c>
      <c r="G1227" s="2" t="s">
        <v>20220</v>
      </c>
      <c r="N1227" s="2" t="s">
        <v>76</v>
      </c>
      <c r="P1227" s="2" t="s">
        <v>8680</v>
      </c>
      <c r="R1227" s="4"/>
      <c r="T1227" s="2" t="s">
        <v>8664</v>
      </c>
      <c r="U1227" s="2" t="s">
        <v>8682</v>
      </c>
      <c r="V1227" s="2" t="s">
        <v>56</v>
      </c>
      <c r="W1227" s="2" t="str">
        <f>VLOOKUP(  G1227, Countries!A:H,8,FALSE)</f>
        <v>46cee6be-6201-44ec-b564-e706038745e2</v>
      </c>
      <c r="X1227" s="2" t="str">
        <f>VLOOKUP(D1227,Entity_types!A:F,6,FALSE)</f>
        <v>7766e9c2-0094-4090-adf4-ef017062457f</v>
      </c>
      <c r="Z1227" s="4">
        <f t="shared" si="38"/>
        <v>1045491</v>
      </c>
      <c r="AA1227" s="4">
        <f t="shared" si="39"/>
        <v>1</v>
      </c>
    </row>
    <row r="1228" spans="1:27" ht="12.75" x14ac:dyDescent="0.2">
      <c r="A1228" s="1">
        <v>44346.886565833338</v>
      </c>
      <c r="B1228" s="2" t="s">
        <v>8683</v>
      </c>
      <c r="D1228" s="2" t="s">
        <v>8027</v>
      </c>
      <c r="F1228" s="3" t="s">
        <v>76</v>
      </c>
      <c r="G1228" s="2" t="s">
        <v>8736</v>
      </c>
      <c r="N1228" s="2" t="s">
        <v>76</v>
      </c>
      <c r="P1228" s="2" t="s">
        <v>8685</v>
      </c>
      <c r="R1228" s="4"/>
      <c r="S1228" s="2">
        <v>830</v>
      </c>
      <c r="T1228" s="2" t="s">
        <v>8670</v>
      </c>
      <c r="U1228" s="2" t="s">
        <v>8687</v>
      </c>
      <c r="V1228" s="2" t="s">
        <v>56</v>
      </c>
      <c r="W1228" s="2" t="str">
        <f>VLOOKUP(  G1228, Countries!A:H,8,FALSE)</f>
        <v>53cc2ab4-7af4-40a4-8f56-ef11c416822b</v>
      </c>
      <c r="X1228" s="2" t="str">
        <f>VLOOKUP(D1228,Entity_types!A:F,6,FALSE)</f>
        <v>7766e9c2-0094-4090-adf4-ef017062457f</v>
      </c>
      <c r="Z1228" s="4">
        <f t="shared" si="38"/>
        <v>1045491</v>
      </c>
      <c r="AA1228" s="4">
        <f t="shared" si="39"/>
        <v>1</v>
      </c>
    </row>
    <row r="1229" spans="1:27" ht="12.75" x14ac:dyDescent="0.2">
      <c r="A1229" s="1">
        <v>44346.886591875002</v>
      </c>
      <c r="B1229" s="2" t="s">
        <v>8688</v>
      </c>
      <c r="D1229" s="2" t="s">
        <v>8027</v>
      </c>
      <c r="F1229" s="3" t="s">
        <v>76</v>
      </c>
      <c r="G1229" s="2" t="s">
        <v>8736</v>
      </c>
      <c r="N1229" s="2" t="s">
        <v>76</v>
      </c>
      <c r="P1229" s="2" t="s">
        <v>8689</v>
      </c>
      <c r="R1229" s="4"/>
      <c r="T1229" s="2" t="s">
        <v>8676</v>
      </c>
      <c r="U1229" s="2" t="s">
        <v>8691</v>
      </c>
      <c r="V1229" s="2" t="s">
        <v>56</v>
      </c>
      <c r="W1229" s="2" t="str">
        <f>VLOOKUP(  G1229, Countries!A:H,8,FALSE)</f>
        <v>53cc2ab4-7af4-40a4-8f56-ef11c416822b</v>
      </c>
      <c r="X1229" s="2" t="str">
        <f>VLOOKUP(D1229,Entity_types!A:F,6,FALSE)</f>
        <v>7766e9c2-0094-4090-adf4-ef017062457f</v>
      </c>
      <c r="Z1229" s="4">
        <f t="shared" si="38"/>
        <v>1045491</v>
      </c>
      <c r="AA1229" s="4">
        <f t="shared" si="39"/>
        <v>1</v>
      </c>
    </row>
    <row r="1230" spans="1:27" ht="12.75" x14ac:dyDescent="0.2">
      <c r="A1230" s="1">
        <v>44346.886617233795</v>
      </c>
      <c r="B1230" s="2" t="s">
        <v>8692</v>
      </c>
      <c r="D1230" s="2" t="s">
        <v>8027</v>
      </c>
      <c r="F1230" s="3" t="s">
        <v>76</v>
      </c>
      <c r="G1230" s="2" t="s">
        <v>8736</v>
      </c>
      <c r="N1230" s="2" t="s">
        <v>76</v>
      </c>
      <c r="P1230" s="2" t="s">
        <v>8693</v>
      </c>
      <c r="R1230" s="4"/>
      <c r="S1230" s="2">
        <v>1377</v>
      </c>
      <c r="T1230" s="2" t="s">
        <v>8681</v>
      </c>
      <c r="U1230" s="2" t="s">
        <v>8695</v>
      </c>
      <c r="V1230" s="2" t="s">
        <v>56</v>
      </c>
      <c r="W1230" s="2" t="str">
        <f>VLOOKUP(  G1230, Countries!A:H,8,FALSE)</f>
        <v>53cc2ab4-7af4-40a4-8f56-ef11c416822b</v>
      </c>
      <c r="X1230" s="2" t="str">
        <f>VLOOKUP(D1230,Entity_types!A:F,6,FALSE)</f>
        <v>7766e9c2-0094-4090-adf4-ef017062457f</v>
      </c>
      <c r="Z1230" s="4">
        <f t="shared" si="38"/>
        <v>1045491</v>
      </c>
      <c r="AA1230" s="4">
        <f t="shared" si="39"/>
        <v>1</v>
      </c>
    </row>
    <row r="1231" spans="1:27" ht="12.75" x14ac:dyDescent="0.2">
      <c r="A1231" s="1">
        <v>44346.886641759258</v>
      </c>
      <c r="B1231" s="2" t="s">
        <v>8696</v>
      </c>
      <c r="D1231" s="2" t="s">
        <v>8027</v>
      </c>
      <c r="F1231" s="3" t="s">
        <v>76</v>
      </c>
      <c r="G1231" s="4" t="s">
        <v>20221</v>
      </c>
      <c r="N1231" s="2" t="s">
        <v>76</v>
      </c>
      <c r="P1231" s="2" t="s">
        <v>8698</v>
      </c>
      <c r="R1231" s="4"/>
      <c r="T1231" s="2" t="s">
        <v>8686</v>
      </c>
      <c r="U1231" s="2" t="s">
        <v>8700</v>
      </c>
      <c r="V1231" s="2" t="s">
        <v>56</v>
      </c>
      <c r="W1231" s="2" t="str">
        <f>VLOOKUP(  G1231, Countries!A:H,8,FALSE)</f>
        <v>d64b9fe4-af90-450f-ab2a-2beb99b59b7d</v>
      </c>
      <c r="X1231" s="2" t="str">
        <f>VLOOKUP(D1231,Entity_types!A:F,6,FALSE)</f>
        <v>7766e9c2-0094-4090-adf4-ef017062457f</v>
      </c>
      <c r="Z1231" s="4">
        <f t="shared" si="38"/>
        <v>1045491</v>
      </c>
      <c r="AA1231" s="4">
        <f t="shared" si="39"/>
        <v>1</v>
      </c>
    </row>
    <row r="1232" spans="1:27" ht="12.75" x14ac:dyDescent="0.2">
      <c r="A1232" s="1">
        <v>44346.886666666665</v>
      </c>
      <c r="B1232" s="2" t="s">
        <v>8701</v>
      </c>
      <c r="D1232" s="2" t="s">
        <v>8027</v>
      </c>
      <c r="F1232" s="3" t="s">
        <v>76</v>
      </c>
      <c r="G1232" s="2" t="s">
        <v>8736</v>
      </c>
      <c r="N1232" s="2" t="s">
        <v>76</v>
      </c>
      <c r="P1232" s="2" t="s">
        <v>8702</v>
      </c>
      <c r="R1232" s="4"/>
      <c r="S1232" s="2">
        <v>1262</v>
      </c>
      <c r="T1232" s="2" t="s">
        <v>8690</v>
      </c>
      <c r="U1232" s="2" t="s">
        <v>8704</v>
      </c>
      <c r="V1232" s="2" t="s">
        <v>56</v>
      </c>
      <c r="W1232" s="2" t="str">
        <f>VLOOKUP(  G1232, Countries!A:H,8,FALSE)</f>
        <v>53cc2ab4-7af4-40a4-8f56-ef11c416822b</v>
      </c>
      <c r="X1232" s="2" t="str">
        <f>VLOOKUP(D1232,Entity_types!A:F,6,FALSE)</f>
        <v>7766e9c2-0094-4090-adf4-ef017062457f</v>
      </c>
      <c r="Z1232" s="4">
        <f t="shared" si="38"/>
        <v>1045491</v>
      </c>
      <c r="AA1232" s="4">
        <f t="shared" si="39"/>
        <v>1</v>
      </c>
    </row>
    <row r="1233" spans="1:27" ht="12.75" x14ac:dyDescent="0.2">
      <c r="A1233" s="1">
        <v>44346.886692569446</v>
      </c>
      <c r="B1233" s="2" t="s">
        <v>8705</v>
      </c>
      <c r="D1233" s="2" t="s">
        <v>8027</v>
      </c>
      <c r="F1233" s="3" t="s">
        <v>76</v>
      </c>
      <c r="G1233" s="2" t="s">
        <v>8736</v>
      </c>
      <c r="N1233" s="2" t="s">
        <v>76</v>
      </c>
      <c r="P1233" s="2" t="s">
        <v>8706</v>
      </c>
      <c r="R1233" s="4"/>
      <c r="T1233" s="2" t="s">
        <v>8694</v>
      </c>
      <c r="U1233" s="2" t="s">
        <v>8708</v>
      </c>
      <c r="V1233" s="2" t="s">
        <v>56</v>
      </c>
      <c r="W1233" s="2" t="str">
        <f>VLOOKUP(  G1233, Countries!A:H,8,FALSE)</f>
        <v>53cc2ab4-7af4-40a4-8f56-ef11c416822b</v>
      </c>
      <c r="X1233" s="2" t="str">
        <f>VLOOKUP(D1233,Entity_types!A:F,6,FALSE)</f>
        <v>7766e9c2-0094-4090-adf4-ef017062457f</v>
      </c>
      <c r="Z1233" s="4">
        <f t="shared" si="38"/>
        <v>1045491</v>
      </c>
      <c r="AA1233" s="4">
        <f t="shared" si="39"/>
        <v>1</v>
      </c>
    </row>
    <row r="1234" spans="1:27" ht="12.75" x14ac:dyDescent="0.2">
      <c r="A1234" s="1">
        <v>44346.886718657406</v>
      </c>
      <c r="B1234" s="2" t="s">
        <v>8709</v>
      </c>
      <c r="D1234" s="2" t="s">
        <v>8027</v>
      </c>
      <c r="F1234" s="3" t="s">
        <v>76</v>
      </c>
      <c r="G1234" s="2" t="s">
        <v>8736</v>
      </c>
      <c r="N1234" s="2" t="s">
        <v>76</v>
      </c>
      <c r="P1234" s="2" t="s">
        <v>8710</v>
      </c>
      <c r="R1234" s="4"/>
      <c r="T1234" s="2" t="s">
        <v>8699</v>
      </c>
      <c r="U1234" s="2" t="s">
        <v>8712</v>
      </c>
      <c r="V1234" s="2" t="s">
        <v>56</v>
      </c>
      <c r="W1234" s="2" t="str">
        <f>VLOOKUP(  G1234, Countries!A:H,8,FALSE)</f>
        <v>53cc2ab4-7af4-40a4-8f56-ef11c416822b</v>
      </c>
      <c r="X1234" s="2" t="str">
        <f>VLOOKUP(D1234,Entity_types!A:F,6,FALSE)</f>
        <v>7766e9c2-0094-4090-adf4-ef017062457f</v>
      </c>
      <c r="Z1234" s="4">
        <f t="shared" si="38"/>
        <v>1045491</v>
      </c>
      <c r="AA1234" s="4">
        <f t="shared" si="39"/>
        <v>1</v>
      </c>
    </row>
    <row r="1235" spans="1:27" ht="12.75" x14ac:dyDescent="0.2">
      <c r="A1235" s="1">
        <v>44346.886742997682</v>
      </c>
      <c r="B1235" s="2" t="s">
        <v>8713</v>
      </c>
      <c r="C1235" s="4" t="s">
        <v>21740</v>
      </c>
      <c r="D1235" s="2" t="s">
        <v>89</v>
      </c>
      <c r="E1235" s="2" t="b">
        <v>1</v>
      </c>
      <c r="F1235" s="3" t="s">
        <v>8714</v>
      </c>
      <c r="G1235" s="2" t="s">
        <v>8147</v>
      </c>
      <c r="H1235" s="2" t="s">
        <v>7635</v>
      </c>
      <c r="N1235" s="2" t="s">
        <v>76</v>
      </c>
      <c r="P1235" s="2" t="s">
        <v>8715</v>
      </c>
      <c r="R1235" s="4"/>
      <c r="T1235" s="2" t="s">
        <v>8703</v>
      </c>
      <c r="U1235" s="2" t="s">
        <v>8717</v>
      </c>
      <c r="W1235" s="2" t="str">
        <f>VLOOKUP(  G1235, Countries!A:H,8,FALSE)</f>
        <v>94279771-0dd8-44b8-955b-275714b1489b</v>
      </c>
      <c r="X1235" s="2" t="str">
        <f>VLOOKUP(D1235,Entity_types!A:F,6,FALSE)</f>
        <v>bf4d83f9-5064-4958-af6e-e4c21b2e4880</v>
      </c>
      <c r="Z1235" s="4">
        <f t="shared" si="38"/>
        <v>1</v>
      </c>
      <c r="AA1235" s="4">
        <f t="shared" si="39"/>
        <v>1</v>
      </c>
    </row>
    <row r="1236" spans="1:27" ht="12.75" x14ac:dyDescent="0.2">
      <c r="A1236" s="1">
        <v>44346.886766932876</v>
      </c>
      <c r="B1236" s="2" t="s">
        <v>8718</v>
      </c>
      <c r="C1236" s="4" t="s">
        <v>21741</v>
      </c>
      <c r="D1236" s="2" t="s">
        <v>89</v>
      </c>
      <c r="E1236" s="2" t="b">
        <v>0</v>
      </c>
      <c r="F1236" s="3" t="s">
        <v>8719</v>
      </c>
      <c r="G1236" s="2" t="s">
        <v>8147</v>
      </c>
      <c r="H1236" s="2" t="s">
        <v>7635</v>
      </c>
      <c r="N1236" s="2" t="s">
        <v>76</v>
      </c>
      <c r="P1236" s="2" t="s">
        <v>8720</v>
      </c>
      <c r="R1236" s="4"/>
      <c r="T1236" s="2" t="s">
        <v>8707</v>
      </c>
      <c r="U1236" s="2" t="s">
        <v>8722</v>
      </c>
      <c r="W1236" s="2" t="str">
        <f>VLOOKUP(  G1236, Countries!A:H,8,FALSE)</f>
        <v>94279771-0dd8-44b8-955b-275714b1489b</v>
      </c>
      <c r="X1236" s="2" t="str">
        <f>VLOOKUP(D1236,Entity_types!A:F,6,FALSE)</f>
        <v>bf4d83f9-5064-4958-af6e-e4c21b2e4880</v>
      </c>
      <c r="Z1236" s="4">
        <f t="shared" si="38"/>
        <v>1</v>
      </c>
      <c r="AA1236" s="4">
        <f t="shared" si="39"/>
        <v>1</v>
      </c>
    </row>
    <row r="1237" spans="1:27" ht="12.75" x14ac:dyDescent="0.2">
      <c r="A1237" s="1">
        <v>44346.886791226847</v>
      </c>
      <c r="B1237" s="2" t="s">
        <v>8723</v>
      </c>
      <c r="C1237" s="4" t="s">
        <v>21740</v>
      </c>
      <c r="D1237" s="2" t="s">
        <v>89</v>
      </c>
      <c r="E1237" s="2" t="b">
        <v>1</v>
      </c>
      <c r="F1237" s="3" t="s">
        <v>8724</v>
      </c>
      <c r="G1237" s="2" t="s">
        <v>8147</v>
      </c>
      <c r="H1237" s="2" t="s">
        <v>7635</v>
      </c>
      <c r="M1237" s="2" t="s">
        <v>8725</v>
      </c>
      <c r="N1237" s="2" t="s">
        <v>8726</v>
      </c>
      <c r="P1237" s="2" t="s">
        <v>8727</v>
      </c>
      <c r="R1237" s="4"/>
      <c r="T1237" s="2" t="s">
        <v>8711</v>
      </c>
      <c r="U1237" s="2" t="s">
        <v>8729</v>
      </c>
      <c r="W1237" s="2" t="str">
        <f>VLOOKUP(  G1237, Countries!A:H,8,FALSE)</f>
        <v>94279771-0dd8-44b8-955b-275714b1489b</v>
      </c>
      <c r="X1237" s="2" t="str">
        <f>VLOOKUP(D1237,Entity_types!A:F,6,FALSE)</f>
        <v>bf4d83f9-5064-4958-af6e-e4c21b2e4880</v>
      </c>
      <c r="Z1237" s="4">
        <f t="shared" si="38"/>
        <v>1</v>
      </c>
      <c r="AA1237" s="4">
        <f t="shared" si="39"/>
        <v>1</v>
      </c>
    </row>
    <row r="1238" spans="1:27" ht="12.75" x14ac:dyDescent="0.2">
      <c r="A1238" s="1">
        <v>44346.886815891208</v>
      </c>
      <c r="B1238" s="2" t="s">
        <v>8730</v>
      </c>
      <c r="C1238" s="4" t="s">
        <v>21740</v>
      </c>
      <c r="D1238" s="2" t="s">
        <v>89</v>
      </c>
      <c r="E1238" s="2" t="b">
        <v>1</v>
      </c>
      <c r="F1238" s="3" t="s">
        <v>8731</v>
      </c>
      <c r="G1238" s="2" t="s">
        <v>8147</v>
      </c>
      <c r="H1238" s="2" t="s">
        <v>3979</v>
      </c>
      <c r="N1238" s="2" t="s">
        <v>76</v>
      </c>
      <c r="P1238" s="2" t="s">
        <v>8732</v>
      </c>
      <c r="R1238" s="4"/>
      <c r="T1238" s="2" t="s">
        <v>8716</v>
      </c>
      <c r="U1238" s="2" t="s">
        <v>8734</v>
      </c>
      <c r="W1238" s="2" t="str">
        <f>VLOOKUP(  G1238, Countries!A:H,8,FALSE)</f>
        <v>94279771-0dd8-44b8-955b-275714b1489b</v>
      </c>
      <c r="X1238" s="2" t="str">
        <f>VLOOKUP(D1238,Entity_types!A:F,6,FALSE)</f>
        <v>bf4d83f9-5064-4958-af6e-e4c21b2e4880</v>
      </c>
      <c r="Z1238" s="4">
        <f t="shared" si="38"/>
        <v>1</v>
      </c>
      <c r="AA1238" s="4">
        <f t="shared" si="39"/>
        <v>1</v>
      </c>
    </row>
    <row r="1239" spans="1:27" ht="12.75" x14ac:dyDescent="0.2">
      <c r="A1239" s="1">
        <v>44346.886840613428</v>
      </c>
      <c r="B1239" s="2" t="s">
        <v>8735</v>
      </c>
      <c r="D1239" s="2" t="s">
        <v>8027</v>
      </c>
      <c r="E1239" s="2"/>
      <c r="F1239" s="3" t="s">
        <v>76</v>
      </c>
      <c r="G1239" s="2" t="s">
        <v>8736</v>
      </c>
      <c r="H1239" s="2" t="s">
        <v>8737</v>
      </c>
      <c r="N1239" s="2" t="s">
        <v>76</v>
      </c>
      <c r="P1239" s="2" t="s">
        <v>8738</v>
      </c>
      <c r="R1239" s="4"/>
      <c r="S1239" s="2">
        <v>1254</v>
      </c>
      <c r="T1239" s="2" t="s">
        <v>8721</v>
      </c>
      <c r="U1239" s="2" t="s">
        <v>8740</v>
      </c>
      <c r="V1239" s="2" t="s">
        <v>56</v>
      </c>
      <c r="W1239" s="2" t="str">
        <f>VLOOKUP(  G1239, Countries!A:H,8,FALSE)</f>
        <v>53cc2ab4-7af4-40a4-8f56-ef11c416822b</v>
      </c>
      <c r="X1239" s="2" t="str">
        <f>VLOOKUP(D1239,Entity_types!A:F,6,FALSE)</f>
        <v>7766e9c2-0094-4090-adf4-ef017062457f</v>
      </c>
      <c r="Z1239" s="4">
        <f t="shared" si="38"/>
        <v>1045491</v>
      </c>
      <c r="AA1239" s="4">
        <f t="shared" si="39"/>
        <v>1</v>
      </c>
    </row>
    <row r="1240" spans="1:27" ht="12.75" x14ac:dyDescent="0.2">
      <c r="A1240" s="1">
        <v>44346.886864976856</v>
      </c>
      <c r="B1240" s="2" t="s">
        <v>8741</v>
      </c>
      <c r="D1240" s="2" t="s">
        <v>8027</v>
      </c>
      <c r="E1240" s="2"/>
      <c r="F1240" s="3" t="s">
        <v>76</v>
      </c>
      <c r="G1240" s="2" t="s">
        <v>8736</v>
      </c>
      <c r="H1240" s="2" t="s">
        <v>8742</v>
      </c>
      <c r="N1240" s="2" t="s">
        <v>76</v>
      </c>
      <c r="P1240" s="2" t="s">
        <v>8743</v>
      </c>
      <c r="R1240" s="4"/>
      <c r="T1240" s="2" t="s">
        <v>8728</v>
      </c>
      <c r="U1240" s="2" t="s">
        <v>8745</v>
      </c>
      <c r="V1240" s="2" t="s">
        <v>56</v>
      </c>
      <c r="W1240" s="2" t="str">
        <f>VLOOKUP(  G1240, Countries!A:H,8,FALSE)</f>
        <v>53cc2ab4-7af4-40a4-8f56-ef11c416822b</v>
      </c>
      <c r="X1240" s="2" t="str">
        <f>VLOOKUP(D1240,Entity_types!A:F,6,FALSE)</f>
        <v>7766e9c2-0094-4090-adf4-ef017062457f</v>
      </c>
      <c r="Z1240" s="4">
        <f t="shared" si="38"/>
        <v>1045491</v>
      </c>
      <c r="AA1240" s="4">
        <f t="shared" si="39"/>
        <v>1</v>
      </c>
    </row>
    <row r="1241" spans="1:27" ht="12.75" x14ac:dyDescent="0.2">
      <c r="A1241" s="1">
        <v>44346.88689011574</v>
      </c>
      <c r="B1241" s="2" t="s">
        <v>8746</v>
      </c>
      <c r="D1241" s="2" t="s">
        <v>8027</v>
      </c>
      <c r="E1241" s="2"/>
      <c r="F1241" s="3" t="s">
        <v>76</v>
      </c>
      <c r="G1241" s="2" t="s">
        <v>8747</v>
      </c>
      <c r="H1241" s="2" t="s">
        <v>8748</v>
      </c>
      <c r="N1241" s="2" t="s">
        <v>76</v>
      </c>
      <c r="P1241" s="2" t="s">
        <v>8749</v>
      </c>
      <c r="R1241" s="4"/>
      <c r="S1241" s="2">
        <v>1609</v>
      </c>
      <c r="T1241" s="2" t="s">
        <v>8733</v>
      </c>
      <c r="U1241" s="2" t="s">
        <v>8751</v>
      </c>
      <c r="V1241" s="2" t="s">
        <v>56</v>
      </c>
      <c r="W1241" s="2" t="str">
        <f>VLOOKUP(  G1241, Countries!A:H,8,FALSE)</f>
        <v>0f2cbca8-04cf-44aa-939e-5d99db709839</v>
      </c>
      <c r="X1241" s="2" t="str">
        <f>VLOOKUP(D1241,Entity_types!A:F,6,FALSE)</f>
        <v>7766e9c2-0094-4090-adf4-ef017062457f</v>
      </c>
      <c r="Z1241" s="4">
        <f t="shared" si="38"/>
        <v>1045491</v>
      </c>
      <c r="AA1241" s="4">
        <f t="shared" si="39"/>
        <v>1</v>
      </c>
    </row>
    <row r="1242" spans="1:27" ht="12.75" x14ac:dyDescent="0.2">
      <c r="A1242" s="1">
        <v>44346.8869150463</v>
      </c>
      <c r="B1242" s="2" t="s">
        <v>8752</v>
      </c>
      <c r="D1242" s="2" t="s">
        <v>8027</v>
      </c>
      <c r="E1242" s="2"/>
      <c r="F1242" s="3" t="s">
        <v>76</v>
      </c>
      <c r="G1242" s="2" t="s">
        <v>8753</v>
      </c>
      <c r="H1242" s="2" t="s">
        <v>8754</v>
      </c>
      <c r="N1242" s="2" t="s">
        <v>76</v>
      </c>
      <c r="P1242" s="2" t="s">
        <v>8755</v>
      </c>
      <c r="Q1242" s="2" t="s">
        <v>8756</v>
      </c>
      <c r="R1242" s="4"/>
      <c r="S1242" s="2">
        <v>678</v>
      </c>
      <c r="T1242" s="2" t="s">
        <v>8739</v>
      </c>
      <c r="U1242" s="2" t="s">
        <v>8758</v>
      </c>
      <c r="V1242" s="2" t="s">
        <v>56</v>
      </c>
      <c r="W1242" s="2" t="str">
        <f>VLOOKUP(  G1242, Countries!A:H,8,FALSE)</f>
        <v>354cb19f-17ee-4aeb-bc5a-c46ab02444bb</v>
      </c>
      <c r="X1242" s="2" t="str">
        <f>VLOOKUP(D1242,Entity_types!A:F,6,FALSE)</f>
        <v>7766e9c2-0094-4090-adf4-ef017062457f</v>
      </c>
      <c r="Z1242" s="4">
        <f t="shared" si="38"/>
        <v>1045491</v>
      </c>
      <c r="AA1242" s="4">
        <f t="shared" si="39"/>
        <v>1</v>
      </c>
    </row>
    <row r="1243" spans="1:27" ht="12.75" x14ac:dyDescent="0.2">
      <c r="A1243" s="1">
        <v>44346.886942060184</v>
      </c>
      <c r="B1243" s="2" t="s">
        <v>8759</v>
      </c>
      <c r="D1243" s="2" t="s">
        <v>1019</v>
      </c>
      <c r="E1243" s="2"/>
      <c r="F1243" s="3" t="s">
        <v>76</v>
      </c>
      <c r="G1243" s="2" t="s">
        <v>8736</v>
      </c>
      <c r="H1243" s="2" t="s">
        <v>8760</v>
      </c>
      <c r="N1243" s="2" t="s">
        <v>76</v>
      </c>
      <c r="P1243" s="2" t="s">
        <v>8761</v>
      </c>
      <c r="R1243" s="4"/>
      <c r="S1243" s="2">
        <v>668</v>
      </c>
      <c r="T1243" s="2" t="s">
        <v>8744</v>
      </c>
      <c r="U1243" s="2" t="s">
        <v>8763</v>
      </c>
      <c r="V1243" s="2" t="s">
        <v>56</v>
      </c>
      <c r="W1243" s="2" t="str">
        <f>VLOOKUP(  G1243, Countries!A:H,8,FALSE)</f>
        <v>53cc2ab4-7af4-40a4-8f56-ef11c416822b</v>
      </c>
      <c r="X1243" s="2" t="str">
        <f>VLOOKUP(D1243,Entity_types!A:F,6,FALSE)</f>
        <v>23b32846-da15-4bce-a8a6-0859041e94bb</v>
      </c>
      <c r="Z1243" s="4">
        <f t="shared" si="38"/>
        <v>1045491</v>
      </c>
      <c r="AA1243" s="4">
        <f t="shared" si="39"/>
        <v>1</v>
      </c>
    </row>
    <row r="1244" spans="1:27" ht="12.75" x14ac:dyDescent="0.2">
      <c r="A1244" s="1">
        <v>44346.886966284721</v>
      </c>
      <c r="B1244" s="2" t="s">
        <v>8764</v>
      </c>
      <c r="D1244" s="2" t="s">
        <v>48</v>
      </c>
      <c r="F1244" s="3" t="s">
        <v>8765</v>
      </c>
      <c r="G1244" s="2" t="s">
        <v>8147</v>
      </c>
      <c r="H1244" s="2" t="s">
        <v>8766</v>
      </c>
      <c r="K1244" s="2" t="s">
        <v>8767</v>
      </c>
      <c r="L1244" s="8" t="s">
        <v>8768</v>
      </c>
      <c r="N1244" s="2" t="s">
        <v>8769</v>
      </c>
      <c r="P1244" s="2" t="s">
        <v>8770</v>
      </c>
      <c r="R1244" s="4"/>
      <c r="S1244" s="2">
        <v>105</v>
      </c>
      <c r="T1244" s="2" t="s">
        <v>8750</v>
      </c>
      <c r="U1244" s="2" t="s">
        <v>8772</v>
      </c>
      <c r="V1244" s="2" t="s">
        <v>56</v>
      </c>
      <c r="W1244" s="2" t="str">
        <f>VLOOKUP(  G1244, Countries!A:H,8,FALSE)</f>
        <v>94279771-0dd8-44b8-955b-275714b1489b</v>
      </c>
      <c r="X1244" s="2" t="str">
        <f>VLOOKUP(D1244,Entity_types!A:F,6,FALSE)</f>
        <v>0d51a686-652b-478f-9502-50b11abafa54</v>
      </c>
      <c r="Z1244" s="4">
        <f t="shared" si="38"/>
        <v>1</v>
      </c>
      <c r="AA1244" s="4">
        <f t="shared" si="39"/>
        <v>1</v>
      </c>
    </row>
    <row r="1245" spans="1:27" ht="12.75" x14ac:dyDescent="0.2">
      <c r="A1245" s="1">
        <v>44346.886991261577</v>
      </c>
      <c r="B1245" s="2" t="s">
        <v>8773</v>
      </c>
      <c r="C1245" s="4" t="s">
        <v>21740</v>
      </c>
      <c r="D1245" s="2" t="s">
        <v>525</v>
      </c>
      <c r="F1245" s="3" t="s">
        <v>8774</v>
      </c>
      <c r="G1245" s="2" t="s">
        <v>8147</v>
      </c>
      <c r="H1245" s="2" t="s">
        <v>8775</v>
      </c>
      <c r="N1245" s="2" t="s">
        <v>8776</v>
      </c>
      <c r="P1245" s="2" t="s">
        <v>8777</v>
      </c>
      <c r="R1245" s="4"/>
      <c r="S1245" s="2">
        <v>1214</v>
      </c>
      <c r="T1245" s="2" t="s">
        <v>8757</v>
      </c>
      <c r="U1245" s="2" t="s">
        <v>8779</v>
      </c>
      <c r="V1245" s="2" t="s">
        <v>56</v>
      </c>
      <c r="W1245" s="2" t="str">
        <f>VLOOKUP(  G1245, Countries!A:H,8,FALSE)</f>
        <v>94279771-0dd8-44b8-955b-275714b1489b</v>
      </c>
      <c r="X1245" s="2" t="str">
        <f>VLOOKUP(D1245,Entity_types!A:F,6,FALSE)</f>
        <v>470412f4-e2c0-4f9d-91f1-1c0630a02364</v>
      </c>
      <c r="Z1245" s="4">
        <f t="shared" si="38"/>
        <v>1</v>
      </c>
      <c r="AA1245" s="4">
        <f t="shared" si="39"/>
        <v>1</v>
      </c>
    </row>
    <row r="1246" spans="1:27" ht="12.75" x14ac:dyDescent="0.2">
      <c r="A1246" s="1">
        <v>44346.887015856482</v>
      </c>
      <c r="B1246" s="2" t="s">
        <v>8780</v>
      </c>
      <c r="C1246" s="4" t="s">
        <v>21740</v>
      </c>
      <c r="D1246" s="2" t="s">
        <v>89</v>
      </c>
      <c r="E1246" s="2" t="b">
        <v>1</v>
      </c>
      <c r="F1246" s="3" t="s">
        <v>8781</v>
      </c>
      <c r="G1246" s="2" t="s">
        <v>8147</v>
      </c>
      <c r="H1246" s="2" t="s">
        <v>8782</v>
      </c>
      <c r="N1246" s="2" t="s">
        <v>76</v>
      </c>
      <c r="P1246" s="2" t="s">
        <v>8783</v>
      </c>
      <c r="R1246" s="4"/>
      <c r="S1246" s="2">
        <v>1528</v>
      </c>
      <c r="T1246" s="2" t="s">
        <v>8762</v>
      </c>
      <c r="U1246" s="2" t="s">
        <v>8785</v>
      </c>
      <c r="V1246" s="2" t="s">
        <v>8786</v>
      </c>
      <c r="W1246" s="2" t="str">
        <f>VLOOKUP(  G1246, Countries!A:H,8,FALSE)</f>
        <v>94279771-0dd8-44b8-955b-275714b1489b</v>
      </c>
      <c r="X1246" s="2" t="str">
        <f>VLOOKUP(D1246,Entity_types!A:F,6,FALSE)</f>
        <v>bf4d83f9-5064-4958-af6e-e4c21b2e4880</v>
      </c>
      <c r="Z1246" s="4">
        <f t="shared" si="38"/>
        <v>1</v>
      </c>
      <c r="AA1246" s="4">
        <f t="shared" si="39"/>
        <v>1</v>
      </c>
    </row>
    <row r="1247" spans="1:27" ht="12.75" x14ac:dyDescent="0.2">
      <c r="A1247" s="1">
        <v>44346.887039756941</v>
      </c>
      <c r="B1247" s="2" t="s">
        <v>8787</v>
      </c>
      <c r="D1247" s="2" t="s">
        <v>48</v>
      </c>
      <c r="E1247" s="2"/>
      <c r="F1247" s="3" t="s">
        <v>8788</v>
      </c>
      <c r="G1247" s="2" t="s">
        <v>8147</v>
      </c>
      <c r="H1247" s="2" t="s">
        <v>8789</v>
      </c>
      <c r="N1247" s="2" t="s">
        <v>76</v>
      </c>
      <c r="P1247" s="2" t="s">
        <v>8790</v>
      </c>
      <c r="R1247" s="17">
        <v>43846</v>
      </c>
      <c r="S1247" s="2">
        <v>1533</v>
      </c>
      <c r="T1247" s="2" t="s">
        <v>8771</v>
      </c>
      <c r="U1247" s="2" t="s">
        <v>8792</v>
      </c>
      <c r="V1247" s="2" t="s">
        <v>8786</v>
      </c>
      <c r="W1247" s="2" t="str">
        <f>VLOOKUP(  G1247, Countries!A:H,8,FALSE)</f>
        <v>94279771-0dd8-44b8-955b-275714b1489b</v>
      </c>
      <c r="X1247" s="2" t="str">
        <f>VLOOKUP(D1247,Entity_types!A:F,6,FALSE)</f>
        <v>0d51a686-652b-478f-9502-50b11abafa54</v>
      </c>
      <c r="Z1247" s="4">
        <f t="shared" si="38"/>
        <v>1</v>
      </c>
      <c r="AA1247" s="4">
        <f t="shared" si="39"/>
        <v>1</v>
      </c>
    </row>
    <row r="1248" spans="1:27" ht="12.75" x14ac:dyDescent="0.2">
      <c r="A1248" s="1">
        <v>44346.887063784721</v>
      </c>
      <c r="B1248" s="2" t="s">
        <v>8793</v>
      </c>
      <c r="D1248" s="2" t="s">
        <v>48</v>
      </c>
      <c r="E1248" s="2"/>
      <c r="F1248" s="3" t="s">
        <v>8794</v>
      </c>
      <c r="G1248" s="2" t="s">
        <v>8147</v>
      </c>
      <c r="H1248" s="2" t="s">
        <v>8795</v>
      </c>
      <c r="N1248" s="2" t="s">
        <v>76</v>
      </c>
      <c r="P1248" s="2" t="s">
        <v>8796</v>
      </c>
      <c r="R1248" s="17">
        <v>42444</v>
      </c>
      <c r="S1248" s="2">
        <v>1532</v>
      </c>
      <c r="T1248" s="2" t="s">
        <v>8778</v>
      </c>
      <c r="U1248" s="2" t="s">
        <v>8798</v>
      </c>
      <c r="V1248" s="2" t="s">
        <v>8786</v>
      </c>
      <c r="W1248" s="2" t="str">
        <f>VLOOKUP(  G1248, Countries!A:H,8,FALSE)</f>
        <v>94279771-0dd8-44b8-955b-275714b1489b</v>
      </c>
      <c r="X1248" s="2" t="str">
        <f>VLOOKUP(D1248,Entity_types!A:F,6,FALSE)</f>
        <v>0d51a686-652b-478f-9502-50b11abafa54</v>
      </c>
      <c r="Z1248" s="4">
        <f t="shared" si="38"/>
        <v>1</v>
      </c>
      <c r="AA1248" s="4">
        <f t="shared" si="39"/>
        <v>1</v>
      </c>
    </row>
    <row r="1249" spans="1:27" ht="12.75" x14ac:dyDescent="0.2">
      <c r="A1249" s="1">
        <v>44346.887087939816</v>
      </c>
      <c r="B1249" s="2" t="s">
        <v>8799</v>
      </c>
      <c r="C1249" s="4" t="s">
        <v>21740</v>
      </c>
      <c r="D1249" s="2" t="s">
        <v>1166</v>
      </c>
      <c r="E1249" s="2"/>
      <c r="F1249" s="3" t="s">
        <v>8800</v>
      </c>
      <c r="G1249" s="2" t="s">
        <v>8147</v>
      </c>
      <c r="H1249" s="2" t="s">
        <v>8801</v>
      </c>
      <c r="N1249" s="2" t="s">
        <v>76</v>
      </c>
      <c r="P1249" s="2" t="s">
        <v>8802</v>
      </c>
      <c r="R1249" s="17">
        <v>36319</v>
      </c>
      <c r="S1249" s="2">
        <v>1260</v>
      </c>
      <c r="T1249" s="2" t="s">
        <v>8784</v>
      </c>
      <c r="U1249" s="2" t="s">
        <v>8804</v>
      </c>
      <c r="V1249" s="2" t="s">
        <v>8786</v>
      </c>
      <c r="W1249" s="2" t="str">
        <f>VLOOKUP(  G1249, Countries!A:H,8,FALSE)</f>
        <v>94279771-0dd8-44b8-955b-275714b1489b</v>
      </c>
      <c r="X1249" s="2" t="str">
        <f>VLOOKUP(D1249,Entity_types!A:F,6,FALSE)</f>
        <v>ba538574-e93f-4ce8-a780-667b61fc970a</v>
      </c>
      <c r="Z1249" s="4">
        <f t="shared" si="38"/>
        <v>1</v>
      </c>
      <c r="AA1249" s="4">
        <f t="shared" si="39"/>
        <v>1</v>
      </c>
    </row>
    <row r="1250" spans="1:27" ht="12.75" x14ac:dyDescent="0.2">
      <c r="A1250" s="1">
        <v>44346.887112094904</v>
      </c>
      <c r="B1250" s="2" t="s">
        <v>21742</v>
      </c>
      <c r="C1250" s="4" t="s">
        <v>21741</v>
      </c>
      <c r="D1250" s="2" t="s">
        <v>1166</v>
      </c>
      <c r="E1250" s="2"/>
      <c r="F1250" s="3" t="s">
        <v>8805</v>
      </c>
      <c r="G1250" s="2" t="s">
        <v>8147</v>
      </c>
      <c r="H1250" s="2" t="s">
        <v>8806</v>
      </c>
      <c r="N1250" s="2" t="s">
        <v>76</v>
      </c>
      <c r="P1250" s="2" t="s">
        <v>8807</v>
      </c>
      <c r="R1250" s="17">
        <v>38154</v>
      </c>
      <c r="S1250" s="2">
        <v>1530</v>
      </c>
      <c r="T1250" s="2" t="s">
        <v>8791</v>
      </c>
      <c r="U1250" s="2" t="s">
        <v>8809</v>
      </c>
      <c r="V1250" s="2" t="s">
        <v>8786</v>
      </c>
      <c r="W1250" s="2" t="str">
        <f>VLOOKUP(  G1250, Countries!A:H,8,FALSE)</f>
        <v>94279771-0dd8-44b8-955b-275714b1489b</v>
      </c>
      <c r="X1250" s="2" t="str">
        <f>VLOOKUP(D1250,Entity_types!A:F,6,FALSE)</f>
        <v>ba538574-e93f-4ce8-a780-667b61fc970a</v>
      </c>
      <c r="Z1250" s="4">
        <f t="shared" si="38"/>
        <v>1</v>
      </c>
      <c r="AA1250" s="4">
        <f t="shared" si="39"/>
        <v>1</v>
      </c>
    </row>
    <row r="1251" spans="1:27" ht="12.75" x14ac:dyDescent="0.2">
      <c r="A1251" s="1">
        <v>44346.88713609954</v>
      </c>
      <c r="B1251" s="2" t="s">
        <v>8810</v>
      </c>
      <c r="D1251" s="2" t="s">
        <v>48</v>
      </c>
      <c r="E1251" s="2"/>
      <c r="F1251" s="3" t="s">
        <v>8811</v>
      </c>
      <c r="G1251" s="2" t="s">
        <v>8147</v>
      </c>
      <c r="H1251" s="2" t="s">
        <v>8812</v>
      </c>
      <c r="N1251" s="2" t="s">
        <v>76</v>
      </c>
      <c r="P1251" s="2" t="s">
        <v>8813</v>
      </c>
      <c r="R1251" s="17">
        <v>41204</v>
      </c>
      <c r="S1251" s="2">
        <v>1534</v>
      </c>
      <c r="T1251" s="2" t="s">
        <v>8797</v>
      </c>
      <c r="U1251" s="2" t="s">
        <v>8815</v>
      </c>
      <c r="V1251" s="2" t="s">
        <v>8786</v>
      </c>
      <c r="W1251" s="2" t="str">
        <f>VLOOKUP(  G1251, Countries!A:H,8,FALSE)</f>
        <v>94279771-0dd8-44b8-955b-275714b1489b</v>
      </c>
      <c r="X1251" s="2" t="str">
        <f>VLOOKUP(D1251,Entity_types!A:F,6,FALSE)</f>
        <v>0d51a686-652b-478f-9502-50b11abafa54</v>
      </c>
      <c r="Z1251" s="4">
        <f t="shared" si="38"/>
        <v>1</v>
      </c>
      <c r="AA1251" s="4">
        <f t="shared" si="39"/>
        <v>1</v>
      </c>
    </row>
    <row r="1252" spans="1:27" ht="12.75" x14ac:dyDescent="0.2">
      <c r="A1252" s="1">
        <v>44346.887160243059</v>
      </c>
      <c r="B1252" s="2" t="s">
        <v>8816</v>
      </c>
      <c r="D1252" s="2" t="s">
        <v>48</v>
      </c>
      <c r="E1252" s="2"/>
      <c r="F1252" s="3" t="s">
        <v>8817</v>
      </c>
      <c r="G1252" s="2" t="s">
        <v>8147</v>
      </c>
      <c r="H1252" s="2" t="s">
        <v>8818</v>
      </c>
      <c r="N1252" s="2" t="s">
        <v>76</v>
      </c>
      <c r="P1252" s="2" t="s">
        <v>8819</v>
      </c>
      <c r="R1252" s="17">
        <v>43081</v>
      </c>
      <c r="S1252" s="2">
        <v>1535</v>
      </c>
      <c r="T1252" s="2" t="s">
        <v>8803</v>
      </c>
      <c r="U1252" s="2" t="s">
        <v>8821</v>
      </c>
      <c r="V1252" s="2" t="s">
        <v>8786</v>
      </c>
      <c r="W1252" s="2" t="str">
        <f>VLOOKUP(  G1252, Countries!A:H,8,FALSE)</f>
        <v>94279771-0dd8-44b8-955b-275714b1489b</v>
      </c>
      <c r="X1252" s="2" t="str">
        <f>VLOOKUP(D1252,Entity_types!A:F,6,FALSE)</f>
        <v>0d51a686-652b-478f-9502-50b11abafa54</v>
      </c>
      <c r="Z1252" s="4">
        <f t="shared" si="38"/>
        <v>1</v>
      </c>
      <c r="AA1252" s="4">
        <f t="shared" si="39"/>
        <v>1</v>
      </c>
    </row>
    <row r="1253" spans="1:27" ht="12.75" x14ac:dyDescent="0.2">
      <c r="A1253" s="1">
        <v>44346.887184513893</v>
      </c>
      <c r="B1253" s="2" t="s">
        <v>8822</v>
      </c>
      <c r="D1253" s="2" t="s">
        <v>48</v>
      </c>
      <c r="E1253" s="2"/>
      <c r="F1253" s="3" t="s">
        <v>8823</v>
      </c>
      <c r="G1253" s="2" t="s">
        <v>8147</v>
      </c>
      <c r="H1253" s="2" t="s">
        <v>8824</v>
      </c>
      <c r="N1253" s="2" t="s">
        <v>76</v>
      </c>
      <c r="P1253" s="2" t="s">
        <v>8825</v>
      </c>
      <c r="R1253" s="17">
        <v>43524</v>
      </c>
      <c r="S1253" s="2">
        <v>1445</v>
      </c>
      <c r="T1253" s="2" t="s">
        <v>8808</v>
      </c>
      <c r="U1253" s="2" t="s">
        <v>8827</v>
      </c>
      <c r="V1253" s="2" t="s">
        <v>8786</v>
      </c>
      <c r="W1253" s="2" t="str">
        <f>VLOOKUP(  G1253, Countries!A:H,8,FALSE)</f>
        <v>94279771-0dd8-44b8-955b-275714b1489b</v>
      </c>
      <c r="X1253" s="2" t="str">
        <f>VLOOKUP(D1253,Entity_types!A:F,6,FALSE)</f>
        <v>0d51a686-652b-478f-9502-50b11abafa54</v>
      </c>
      <c r="Z1253" s="4">
        <f t="shared" si="38"/>
        <v>1</v>
      </c>
      <c r="AA1253" s="4">
        <f t="shared" si="39"/>
        <v>1</v>
      </c>
    </row>
    <row r="1254" spans="1:27" ht="12.75" x14ac:dyDescent="0.2">
      <c r="A1254" s="1">
        <v>44346.887209490742</v>
      </c>
      <c r="B1254" s="2" t="s">
        <v>8828</v>
      </c>
      <c r="C1254" s="4" t="s">
        <v>21740</v>
      </c>
      <c r="D1254" s="2" t="s">
        <v>1166</v>
      </c>
      <c r="E1254" s="2"/>
      <c r="F1254" s="3" t="s">
        <v>8829</v>
      </c>
      <c r="G1254" s="2" t="s">
        <v>8147</v>
      </c>
      <c r="H1254" s="2" t="s">
        <v>8830</v>
      </c>
      <c r="N1254" s="2" t="s">
        <v>76</v>
      </c>
      <c r="P1254" s="2" t="s">
        <v>8831</v>
      </c>
      <c r="R1254" s="4"/>
      <c r="S1254" s="2">
        <v>1507</v>
      </c>
      <c r="T1254" s="2" t="s">
        <v>8814</v>
      </c>
      <c r="U1254" s="2" t="s">
        <v>8833</v>
      </c>
      <c r="V1254" s="2" t="s">
        <v>8786</v>
      </c>
      <c r="W1254" s="2" t="str">
        <f>VLOOKUP(  G1254, Countries!A:H,8,FALSE)</f>
        <v>94279771-0dd8-44b8-955b-275714b1489b</v>
      </c>
      <c r="X1254" s="2" t="str">
        <f>VLOOKUP(D1254,Entity_types!A:F,6,FALSE)</f>
        <v>ba538574-e93f-4ce8-a780-667b61fc970a</v>
      </c>
      <c r="Z1254" s="4">
        <f t="shared" si="38"/>
        <v>1</v>
      </c>
      <c r="AA1254" s="4">
        <f t="shared" si="39"/>
        <v>1</v>
      </c>
    </row>
    <row r="1255" spans="1:27" ht="12.75" x14ac:dyDescent="0.2">
      <c r="A1255" s="1">
        <v>44346.887233692134</v>
      </c>
      <c r="B1255" s="2" t="s">
        <v>8834</v>
      </c>
      <c r="C1255" s="4" t="s">
        <v>21740</v>
      </c>
      <c r="D1255" s="2" t="s">
        <v>1166</v>
      </c>
      <c r="E1255" s="2"/>
      <c r="F1255" s="3" t="s">
        <v>8835</v>
      </c>
      <c r="G1255" s="2" t="s">
        <v>8147</v>
      </c>
      <c r="H1255" s="2" t="s">
        <v>8836</v>
      </c>
      <c r="N1255" s="2" t="s">
        <v>76</v>
      </c>
      <c r="P1255" s="2" t="s">
        <v>8837</v>
      </c>
      <c r="R1255" s="4"/>
      <c r="S1255" s="2">
        <v>1524</v>
      </c>
      <c r="T1255" s="2" t="s">
        <v>8820</v>
      </c>
      <c r="U1255" s="2" t="s">
        <v>8839</v>
      </c>
      <c r="V1255" s="2" t="s">
        <v>8786</v>
      </c>
      <c r="W1255" s="2" t="str">
        <f>VLOOKUP(  G1255, Countries!A:H,8,FALSE)</f>
        <v>94279771-0dd8-44b8-955b-275714b1489b</v>
      </c>
      <c r="X1255" s="2" t="str">
        <f>VLOOKUP(D1255,Entity_types!A:F,6,FALSE)</f>
        <v>ba538574-e93f-4ce8-a780-667b61fc970a</v>
      </c>
      <c r="Z1255" s="4">
        <f t="shared" si="38"/>
        <v>1</v>
      </c>
      <c r="AA1255" s="4">
        <f t="shared" si="39"/>
        <v>1</v>
      </c>
    </row>
    <row r="1256" spans="1:27" ht="12.75" x14ac:dyDescent="0.2">
      <c r="A1256" s="1">
        <v>44346.887258287039</v>
      </c>
      <c r="B1256" s="2" t="s">
        <v>8840</v>
      </c>
      <c r="D1256" s="2" t="s">
        <v>48</v>
      </c>
      <c r="E1256" s="2"/>
      <c r="F1256" s="3" t="s">
        <v>8841</v>
      </c>
      <c r="G1256" s="2" t="s">
        <v>8147</v>
      </c>
      <c r="H1256" s="2" t="s">
        <v>8842</v>
      </c>
      <c r="N1256" s="2" t="s">
        <v>76</v>
      </c>
      <c r="P1256" s="2" t="s">
        <v>8843</v>
      </c>
      <c r="R1256" s="17">
        <v>38097</v>
      </c>
      <c r="S1256" s="2">
        <v>1522</v>
      </c>
      <c r="T1256" s="2" t="s">
        <v>8826</v>
      </c>
      <c r="U1256" s="2" t="s">
        <v>8845</v>
      </c>
      <c r="V1256" s="2" t="s">
        <v>8786</v>
      </c>
      <c r="W1256" s="2" t="str">
        <f>VLOOKUP(  G1256, Countries!A:H,8,FALSE)</f>
        <v>94279771-0dd8-44b8-955b-275714b1489b</v>
      </c>
      <c r="X1256" s="2" t="str">
        <f>VLOOKUP(D1256,Entity_types!A:F,6,FALSE)</f>
        <v>0d51a686-652b-478f-9502-50b11abafa54</v>
      </c>
      <c r="Z1256" s="4">
        <f t="shared" si="38"/>
        <v>1</v>
      </c>
      <c r="AA1256" s="4">
        <f t="shared" si="39"/>
        <v>1</v>
      </c>
    </row>
    <row r="1257" spans="1:27" ht="12.75" x14ac:dyDescent="0.2">
      <c r="A1257" s="1">
        <v>44346.887284074073</v>
      </c>
      <c r="B1257" s="2" t="s">
        <v>8846</v>
      </c>
      <c r="D1257" s="2" t="s">
        <v>48</v>
      </c>
      <c r="E1257" s="2"/>
      <c r="F1257" s="3" t="s">
        <v>8847</v>
      </c>
      <c r="G1257" s="2" t="s">
        <v>8147</v>
      </c>
      <c r="H1257" s="2" t="s">
        <v>8848</v>
      </c>
      <c r="K1257" s="2" t="s">
        <v>8849</v>
      </c>
      <c r="L1257" s="2">
        <v>62001041083</v>
      </c>
      <c r="N1257" s="2" t="s">
        <v>76</v>
      </c>
      <c r="P1257" s="2" t="s">
        <v>8850</v>
      </c>
      <c r="R1257" s="17">
        <v>42916</v>
      </c>
      <c r="S1257" s="2">
        <v>1536</v>
      </c>
      <c r="T1257" s="2" t="s">
        <v>8832</v>
      </c>
      <c r="U1257" s="2" t="s">
        <v>8852</v>
      </c>
      <c r="V1257" s="2" t="s">
        <v>8786</v>
      </c>
      <c r="W1257" s="2" t="str">
        <f>VLOOKUP(  G1257, Countries!A:H,8,FALSE)</f>
        <v>94279771-0dd8-44b8-955b-275714b1489b</v>
      </c>
      <c r="X1257" s="2" t="str">
        <f>VLOOKUP(D1257,Entity_types!A:F,6,FALSE)</f>
        <v>0d51a686-652b-478f-9502-50b11abafa54</v>
      </c>
      <c r="Z1257" s="4">
        <f t="shared" si="38"/>
        <v>1</v>
      </c>
      <c r="AA1257" s="4">
        <f t="shared" si="39"/>
        <v>1</v>
      </c>
    </row>
    <row r="1258" spans="1:27" ht="12.75" x14ac:dyDescent="0.2">
      <c r="A1258" s="1">
        <v>44346.887308530087</v>
      </c>
      <c r="B1258" s="2" t="s">
        <v>8853</v>
      </c>
      <c r="D1258" s="2" t="s">
        <v>48</v>
      </c>
      <c r="E1258" s="2"/>
      <c r="F1258" s="3" t="s">
        <v>8854</v>
      </c>
      <c r="G1258" s="2" t="s">
        <v>8147</v>
      </c>
      <c r="H1258" s="2" t="s">
        <v>8855</v>
      </c>
      <c r="K1258" s="2" t="s">
        <v>8856</v>
      </c>
      <c r="L1258" s="2" t="s">
        <v>8857</v>
      </c>
      <c r="N1258" s="2" t="s">
        <v>76</v>
      </c>
      <c r="P1258" s="2" t="s">
        <v>8858</v>
      </c>
      <c r="R1258" s="17">
        <v>40903</v>
      </c>
      <c r="S1258" s="2">
        <v>1009</v>
      </c>
      <c r="T1258" s="2" t="s">
        <v>8838</v>
      </c>
      <c r="U1258" s="2" t="s">
        <v>8860</v>
      </c>
      <c r="V1258" s="2" t="s">
        <v>8786</v>
      </c>
      <c r="W1258" s="2" t="str">
        <f>VLOOKUP(  G1258, Countries!A:H,8,FALSE)</f>
        <v>94279771-0dd8-44b8-955b-275714b1489b</v>
      </c>
      <c r="X1258" s="2" t="str">
        <f>VLOOKUP(D1258,Entity_types!A:F,6,FALSE)</f>
        <v>0d51a686-652b-478f-9502-50b11abafa54</v>
      </c>
      <c r="Z1258" s="4">
        <f t="shared" si="38"/>
        <v>1</v>
      </c>
      <c r="AA1258" s="4">
        <f t="shared" si="39"/>
        <v>1</v>
      </c>
    </row>
    <row r="1259" spans="1:27" ht="12.75" x14ac:dyDescent="0.2">
      <c r="A1259" s="1">
        <v>44346.88733287037</v>
      </c>
      <c r="B1259" s="2" t="s">
        <v>8861</v>
      </c>
      <c r="C1259" s="4" t="s">
        <v>21740</v>
      </c>
      <c r="D1259" s="2" t="s">
        <v>1166</v>
      </c>
      <c r="E1259" s="2"/>
      <c r="F1259" s="3" t="s">
        <v>8862</v>
      </c>
      <c r="G1259" s="2" t="s">
        <v>8147</v>
      </c>
      <c r="H1259" s="2" t="s">
        <v>8863</v>
      </c>
      <c r="N1259" s="2" t="s">
        <v>76</v>
      </c>
      <c r="P1259" s="2" t="s">
        <v>8864</v>
      </c>
      <c r="R1259" s="17">
        <v>41303</v>
      </c>
      <c r="S1259" s="2">
        <v>1508</v>
      </c>
      <c r="T1259" s="2" t="s">
        <v>8844</v>
      </c>
      <c r="U1259" s="2" t="s">
        <v>8866</v>
      </c>
      <c r="V1259" s="2" t="s">
        <v>8786</v>
      </c>
      <c r="W1259" s="2" t="str">
        <f>VLOOKUP(  G1259, Countries!A:H,8,FALSE)</f>
        <v>94279771-0dd8-44b8-955b-275714b1489b</v>
      </c>
      <c r="X1259" s="2" t="str">
        <f>VLOOKUP(D1259,Entity_types!A:F,6,FALSE)</f>
        <v>ba538574-e93f-4ce8-a780-667b61fc970a</v>
      </c>
      <c r="Z1259" s="4">
        <f t="shared" si="38"/>
        <v>1</v>
      </c>
      <c r="AA1259" s="4">
        <f t="shared" si="39"/>
        <v>1</v>
      </c>
    </row>
    <row r="1260" spans="1:27" ht="12.75" x14ac:dyDescent="0.2">
      <c r="A1260" s="1">
        <v>44346.887358495369</v>
      </c>
      <c r="B1260" s="2" t="s">
        <v>8867</v>
      </c>
      <c r="C1260" s="4" t="s">
        <v>21740</v>
      </c>
      <c r="D1260" s="2" t="s">
        <v>1166</v>
      </c>
      <c r="E1260" s="2"/>
      <c r="F1260" s="3" t="s">
        <v>8868</v>
      </c>
      <c r="G1260" s="2" t="s">
        <v>8147</v>
      </c>
      <c r="H1260" s="2" t="s">
        <v>8869</v>
      </c>
      <c r="N1260" s="2" t="s">
        <v>76</v>
      </c>
      <c r="P1260" s="2" t="s">
        <v>8870</v>
      </c>
      <c r="R1260" s="4"/>
      <c r="S1260" s="2">
        <v>1510</v>
      </c>
      <c r="T1260" s="2" t="s">
        <v>8851</v>
      </c>
      <c r="U1260" s="2" t="s">
        <v>8872</v>
      </c>
      <c r="V1260" s="2" t="s">
        <v>8786</v>
      </c>
      <c r="W1260" s="2" t="str">
        <f>VLOOKUP(  G1260, Countries!A:H,8,FALSE)</f>
        <v>94279771-0dd8-44b8-955b-275714b1489b</v>
      </c>
      <c r="X1260" s="2" t="str">
        <f>VLOOKUP(D1260,Entity_types!A:F,6,FALSE)</f>
        <v>ba538574-e93f-4ce8-a780-667b61fc970a</v>
      </c>
      <c r="Z1260" s="4">
        <f t="shared" si="38"/>
        <v>1</v>
      </c>
      <c r="AA1260" s="4">
        <f t="shared" si="39"/>
        <v>1</v>
      </c>
    </row>
    <row r="1261" spans="1:27" ht="12.75" x14ac:dyDescent="0.2">
      <c r="A1261" s="1">
        <v>44346.887383159723</v>
      </c>
      <c r="B1261" s="2" t="s">
        <v>8873</v>
      </c>
      <c r="D1261" s="2" t="s">
        <v>48</v>
      </c>
      <c r="E1261" s="2"/>
      <c r="F1261" s="3" t="s">
        <v>8874</v>
      </c>
      <c r="G1261" s="2" t="s">
        <v>8147</v>
      </c>
      <c r="H1261" s="2" t="s">
        <v>8875</v>
      </c>
      <c r="K1261" s="2" t="s">
        <v>8876</v>
      </c>
      <c r="L1261" s="8" t="s">
        <v>8877</v>
      </c>
      <c r="N1261" s="2" t="s">
        <v>76</v>
      </c>
      <c r="P1261" s="2" t="s">
        <v>8878</v>
      </c>
      <c r="R1261" s="17">
        <v>41586</v>
      </c>
      <c r="S1261" s="2">
        <v>1525</v>
      </c>
      <c r="T1261" s="2" t="s">
        <v>8859</v>
      </c>
      <c r="U1261" s="2" t="s">
        <v>8880</v>
      </c>
      <c r="V1261" s="2" t="s">
        <v>8786</v>
      </c>
      <c r="W1261" s="2" t="str">
        <f>VLOOKUP(  G1261, Countries!A:H,8,FALSE)</f>
        <v>94279771-0dd8-44b8-955b-275714b1489b</v>
      </c>
      <c r="X1261" s="2" t="str">
        <f>VLOOKUP(D1261,Entity_types!A:F,6,FALSE)</f>
        <v>0d51a686-652b-478f-9502-50b11abafa54</v>
      </c>
      <c r="Z1261" s="4">
        <f t="shared" si="38"/>
        <v>1</v>
      </c>
      <c r="AA1261" s="4">
        <f t="shared" si="39"/>
        <v>1</v>
      </c>
    </row>
    <row r="1262" spans="1:27" ht="12.75" x14ac:dyDescent="0.2">
      <c r="A1262" s="1">
        <v>44346.887407546295</v>
      </c>
      <c r="B1262" s="2" t="s">
        <v>8881</v>
      </c>
      <c r="D1262" s="2" t="s">
        <v>48</v>
      </c>
      <c r="E1262" s="2"/>
      <c r="F1262" s="3" t="s">
        <v>8882</v>
      </c>
      <c r="G1262" s="2" t="s">
        <v>8147</v>
      </c>
      <c r="H1262" s="2" t="s">
        <v>8883</v>
      </c>
      <c r="K1262" s="2" t="s">
        <v>8884</v>
      </c>
      <c r="L1262" s="2">
        <v>19001031386</v>
      </c>
      <c r="N1262" s="2" t="s">
        <v>76</v>
      </c>
      <c r="O1262" s="2"/>
      <c r="P1262" s="2" t="s">
        <v>8885</v>
      </c>
      <c r="R1262" s="17">
        <v>43724</v>
      </c>
      <c r="S1262" s="7">
        <v>1543</v>
      </c>
      <c r="T1262" s="2" t="s">
        <v>8865</v>
      </c>
      <c r="U1262" s="2" t="s">
        <v>8887</v>
      </c>
      <c r="V1262" s="2" t="s">
        <v>56</v>
      </c>
      <c r="W1262" s="2" t="str">
        <f>VLOOKUP(  G1262, Countries!A:H,8,FALSE)</f>
        <v>94279771-0dd8-44b8-955b-275714b1489b</v>
      </c>
      <c r="X1262" s="2" t="str">
        <f>VLOOKUP(D1262,Entity_types!A:F,6,FALSE)</f>
        <v>0d51a686-652b-478f-9502-50b11abafa54</v>
      </c>
      <c r="Z1262" s="4">
        <f t="shared" si="38"/>
        <v>1</v>
      </c>
      <c r="AA1262" s="4">
        <f t="shared" si="39"/>
        <v>1</v>
      </c>
    </row>
    <row r="1263" spans="1:27" ht="12.75" x14ac:dyDescent="0.2">
      <c r="A1263" s="1">
        <v>44346.887431550931</v>
      </c>
      <c r="B1263" s="2" t="s">
        <v>8888</v>
      </c>
      <c r="D1263" s="2" t="s">
        <v>48</v>
      </c>
      <c r="E1263" s="2"/>
      <c r="F1263" s="3" t="s">
        <v>8889</v>
      </c>
      <c r="G1263" s="2" t="s">
        <v>8147</v>
      </c>
      <c r="H1263" s="2" t="s">
        <v>8890</v>
      </c>
      <c r="K1263" s="2" t="s">
        <v>8891</v>
      </c>
      <c r="L1263" s="8" t="s">
        <v>8892</v>
      </c>
      <c r="N1263" s="2" t="s">
        <v>76</v>
      </c>
      <c r="P1263" s="2" t="s">
        <v>8893</v>
      </c>
      <c r="R1263" s="17">
        <v>41715</v>
      </c>
      <c r="S1263" s="2">
        <v>1529</v>
      </c>
      <c r="T1263" s="2" t="s">
        <v>8871</v>
      </c>
      <c r="U1263" s="2" t="s">
        <v>8895</v>
      </c>
      <c r="V1263" s="2" t="s">
        <v>8786</v>
      </c>
      <c r="W1263" s="2" t="str">
        <f>VLOOKUP(  G1263, Countries!A:H,8,FALSE)</f>
        <v>94279771-0dd8-44b8-955b-275714b1489b</v>
      </c>
      <c r="X1263" s="2" t="str">
        <f>VLOOKUP(D1263,Entity_types!A:F,6,FALSE)</f>
        <v>0d51a686-652b-478f-9502-50b11abafa54</v>
      </c>
      <c r="Z1263" s="4">
        <f t="shared" si="38"/>
        <v>1</v>
      </c>
      <c r="AA1263" s="4">
        <f t="shared" si="39"/>
        <v>1</v>
      </c>
    </row>
    <row r="1264" spans="1:27" ht="12.75" x14ac:dyDescent="0.2">
      <c r="A1264" s="1">
        <v>44346.887456365745</v>
      </c>
      <c r="B1264" s="2" t="s">
        <v>8896</v>
      </c>
      <c r="D1264" s="2" t="s">
        <v>48</v>
      </c>
      <c r="E1264" s="2"/>
      <c r="F1264" s="3" t="s">
        <v>8897</v>
      </c>
      <c r="G1264" s="2" t="s">
        <v>8147</v>
      </c>
      <c r="H1264" s="2" t="s">
        <v>8898</v>
      </c>
      <c r="K1264" s="2" t="s">
        <v>8899</v>
      </c>
      <c r="L1264" s="2">
        <v>22001008911</v>
      </c>
      <c r="N1264" s="2" t="s">
        <v>76</v>
      </c>
      <c r="P1264" s="2" t="s">
        <v>8900</v>
      </c>
      <c r="R1264" s="17">
        <v>42873</v>
      </c>
      <c r="S1264" s="2">
        <v>1538</v>
      </c>
      <c r="T1264" s="2" t="s">
        <v>8879</v>
      </c>
      <c r="U1264" s="2" t="s">
        <v>8902</v>
      </c>
      <c r="V1264" s="2" t="s">
        <v>8786</v>
      </c>
      <c r="W1264" s="2" t="str">
        <f>VLOOKUP(  G1264, Countries!A:H,8,FALSE)</f>
        <v>94279771-0dd8-44b8-955b-275714b1489b</v>
      </c>
      <c r="X1264" s="2" t="str">
        <f>VLOOKUP(D1264,Entity_types!A:F,6,FALSE)</f>
        <v>0d51a686-652b-478f-9502-50b11abafa54</v>
      </c>
      <c r="Z1264" s="4">
        <f t="shared" si="38"/>
        <v>1</v>
      </c>
      <c r="AA1264" s="4">
        <f t="shared" si="39"/>
        <v>1</v>
      </c>
    </row>
    <row r="1265" spans="1:27" ht="12.75" x14ac:dyDescent="0.2">
      <c r="A1265" s="1">
        <v>44346.887480949074</v>
      </c>
      <c r="B1265" s="2" t="s">
        <v>8903</v>
      </c>
      <c r="D1265" s="2" t="s">
        <v>48</v>
      </c>
      <c r="E1265" s="2"/>
      <c r="F1265" s="3" t="s">
        <v>8904</v>
      </c>
      <c r="G1265" s="2" t="s">
        <v>8147</v>
      </c>
      <c r="H1265" s="2" t="s">
        <v>8905</v>
      </c>
      <c r="K1265" s="2" t="s">
        <v>4674</v>
      </c>
      <c r="L1265" s="2">
        <v>59004004932</v>
      </c>
      <c r="M1265" s="2" t="s">
        <v>8906</v>
      </c>
      <c r="N1265" s="2" t="s">
        <v>8907</v>
      </c>
      <c r="P1265" s="2" t="s">
        <v>8908</v>
      </c>
      <c r="R1265" s="17">
        <v>44167</v>
      </c>
      <c r="S1265" s="2">
        <v>1537</v>
      </c>
      <c r="T1265" s="2" t="s">
        <v>8886</v>
      </c>
      <c r="U1265" s="2" t="s">
        <v>8910</v>
      </c>
      <c r="V1265" s="2" t="s">
        <v>56</v>
      </c>
      <c r="W1265" s="2" t="str">
        <f>VLOOKUP(  G1265, Countries!A:H,8,FALSE)</f>
        <v>94279771-0dd8-44b8-955b-275714b1489b</v>
      </c>
      <c r="X1265" s="2" t="str">
        <f>VLOOKUP(D1265,Entity_types!A:F,6,FALSE)</f>
        <v>0d51a686-652b-478f-9502-50b11abafa54</v>
      </c>
      <c r="Z1265" s="4">
        <f t="shared" si="38"/>
        <v>1</v>
      </c>
      <c r="AA1265" s="4">
        <f t="shared" si="39"/>
        <v>1</v>
      </c>
    </row>
    <row r="1266" spans="1:27" ht="12.75" x14ac:dyDescent="0.2">
      <c r="A1266" s="1">
        <v>44346.887507384265</v>
      </c>
      <c r="B1266" s="2" t="s">
        <v>8911</v>
      </c>
      <c r="D1266" s="2" t="s">
        <v>48</v>
      </c>
      <c r="E1266" s="2"/>
      <c r="F1266" s="3" t="s">
        <v>8912</v>
      </c>
      <c r="G1266" s="2" t="s">
        <v>8147</v>
      </c>
      <c r="H1266" s="2" t="s">
        <v>8913</v>
      </c>
      <c r="N1266" s="2" t="s">
        <v>76</v>
      </c>
      <c r="P1266" s="2" t="s">
        <v>8914</v>
      </c>
      <c r="R1266" s="4"/>
      <c r="S1266" s="2">
        <v>1539</v>
      </c>
      <c r="T1266" s="2" t="s">
        <v>8894</v>
      </c>
      <c r="U1266" s="2" t="s">
        <v>8916</v>
      </c>
      <c r="V1266" s="2" t="s">
        <v>56</v>
      </c>
      <c r="W1266" s="2" t="str">
        <f>VLOOKUP(  G1266, Countries!A:H,8,FALSE)</f>
        <v>94279771-0dd8-44b8-955b-275714b1489b</v>
      </c>
      <c r="X1266" s="2" t="str">
        <f>VLOOKUP(D1266,Entity_types!A:F,6,FALSE)</f>
        <v>0d51a686-652b-478f-9502-50b11abafa54</v>
      </c>
      <c r="Z1266" s="4">
        <f t="shared" si="38"/>
        <v>1</v>
      </c>
      <c r="AA1266" s="4">
        <f t="shared" si="39"/>
        <v>1</v>
      </c>
    </row>
    <row r="1267" spans="1:27" ht="12.75" x14ac:dyDescent="0.2">
      <c r="A1267" s="1">
        <v>44346.887532106484</v>
      </c>
      <c r="B1267" s="2" t="s">
        <v>8917</v>
      </c>
      <c r="D1267" s="2" t="s">
        <v>48</v>
      </c>
      <c r="E1267" s="2"/>
      <c r="F1267" s="3" t="s">
        <v>8918</v>
      </c>
      <c r="G1267" s="2" t="s">
        <v>8147</v>
      </c>
      <c r="H1267" s="2" t="s">
        <v>8919</v>
      </c>
      <c r="K1267" s="2" t="s">
        <v>8920</v>
      </c>
      <c r="L1267" s="8" t="s">
        <v>8921</v>
      </c>
      <c r="N1267" s="2" t="s">
        <v>76</v>
      </c>
      <c r="P1267" s="2" t="s">
        <v>8922</v>
      </c>
      <c r="R1267" s="4"/>
      <c r="S1267" s="2">
        <v>702</v>
      </c>
      <c r="T1267" s="2" t="s">
        <v>8901</v>
      </c>
      <c r="U1267" s="2" t="s">
        <v>8924</v>
      </c>
      <c r="V1267" s="2" t="s">
        <v>56</v>
      </c>
      <c r="W1267" s="2" t="str">
        <f>VLOOKUP(  G1267, Countries!A:H,8,FALSE)</f>
        <v>94279771-0dd8-44b8-955b-275714b1489b</v>
      </c>
      <c r="X1267" s="2" t="str">
        <f>VLOOKUP(D1267,Entity_types!A:F,6,FALSE)</f>
        <v>0d51a686-652b-478f-9502-50b11abafa54</v>
      </c>
      <c r="Z1267" s="4">
        <f t="shared" si="38"/>
        <v>1</v>
      </c>
      <c r="AA1267" s="4">
        <f t="shared" si="39"/>
        <v>1</v>
      </c>
    </row>
    <row r="1268" spans="1:27" ht="12.75" x14ac:dyDescent="0.2">
      <c r="A1268" s="1">
        <v>44346.887556759262</v>
      </c>
      <c r="B1268" s="2" t="s">
        <v>8925</v>
      </c>
      <c r="D1268" s="2" t="s">
        <v>48</v>
      </c>
      <c r="E1268" s="2"/>
      <c r="F1268" s="3" t="s">
        <v>8926</v>
      </c>
      <c r="G1268" s="2" t="s">
        <v>8147</v>
      </c>
      <c r="H1268" s="2" t="s">
        <v>8927</v>
      </c>
      <c r="N1268" s="2" t="s">
        <v>76</v>
      </c>
      <c r="P1268" s="2" t="s">
        <v>8928</v>
      </c>
      <c r="R1268" s="4"/>
      <c r="S1268" s="2">
        <v>1549</v>
      </c>
      <c r="T1268" s="2" t="s">
        <v>8909</v>
      </c>
      <c r="U1268" s="2" t="s">
        <v>8930</v>
      </c>
      <c r="V1268" s="2" t="s">
        <v>8931</v>
      </c>
      <c r="W1268" s="2" t="str">
        <f>VLOOKUP(  G1268, Countries!A:H,8,FALSE)</f>
        <v>94279771-0dd8-44b8-955b-275714b1489b</v>
      </c>
      <c r="X1268" s="2" t="str">
        <f>VLOOKUP(D1268,Entity_types!A:F,6,FALSE)</f>
        <v>0d51a686-652b-478f-9502-50b11abafa54</v>
      </c>
      <c r="Z1268" s="4">
        <f t="shared" si="38"/>
        <v>1</v>
      </c>
      <c r="AA1268" s="4">
        <f t="shared" si="39"/>
        <v>1</v>
      </c>
    </row>
    <row r="1269" spans="1:27" ht="12.75" x14ac:dyDescent="0.2">
      <c r="A1269" s="1">
        <v>44346.887580891205</v>
      </c>
      <c r="B1269" s="2">
        <v>111</v>
      </c>
      <c r="D1269" s="2" t="s">
        <v>48</v>
      </c>
      <c r="E1269" s="2"/>
      <c r="F1269" s="3" t="s">
        <v>8932</v>
      </c>
      <c r="G1269" s="2" t="s">
        <v>8147</v>
      </c>
      <c r="H1269" s="2" t="s">
        <v>8933</v>
      </c>
      <c r="N1269" s="2" t="s">
        <v>76</v>
      </c>
      <c r="P1269" s="2" t="s">
        <v>8934</v>
      </c>
      <c r="R1269" s="4"/>
      <c r="S1269" s="2">
        <v>1548</v>
      </c>
      <c r="T1269" s="2" t="s">
        <v>8915</v>
      </c>
      <c r="U1269" s="2" t="s">
        <v>8936</v>
      </c>
      <c r="V1269" s="2" t="s">
        <v>8931</v>
      </c>
      <c r="W1269" s="2" t="str">
        <f>VLOOKUP(  G1269, Countries!A:H,8,FALSE)</f>
        <v>94279771-0dd8-44b8-955b-275714b1489b</v>
      </c>
      <c r="X1269" s="2" t="str">
        <f>VLOOKUP(D1269,Entity_types!A:F,6,FALSE)</f>
        <v>0d51a686-652b-478f-9502-50b11abafa54</v>
      </c>
      <c r="Z1269" s="4">
        <f t="shared" si="38"/>
        <v>1</v>
      </c>
      <c r="AA1269" s="4">
        <f t="shared" si="39"/>
        <v>1</v>
      </c>
    </row>
    <row r="1270" spans="1:27" ht="12.75" x14ac:dyDescent="0.2">
      <c r="A1270" s="1">
        <v>44346.887605115742</v>
      </c>
      <c r="B1270" s="2" t="s">
        <v>8937</v>
      </c>
      <c r="D1270" s="2" t="s">
        <v>48</v>
      </c>
      <c r="E1270" s="2"/>
      <c r="F1270" s="3" t="s">
        <v>8938</v>
      </c>
      <c r="G1270" s="2" t="s">
        <v>8147</v>
      </c>
      <c r="H1270" s="2" t="s">
        <v>8939</v>
      </c>
      <c r="K1270" s="2" t="s">
        <v>8940</v>
      </c>
      <c r="L1270" s="2">
        <v>37001030200</v>
      </c>
      <c r="N1270" s="2" t="s">
        <v>76</v>
      </c>
      <c r="P1270" s="2" t="s">
        <v>8941</v>
      </c>
      <c r="R1270" s="4"/>
      <c r="S1270" s="2">
        <v>2355</v>
      </c>
      <c r="T1270" s="2" t="s">
        <v>8923</v>
      </c>
      <c r="U1270" s="2" t="s">
        <v>8943</v>
      </c>
      <c r="V1270" s="2" t="s">
        <v>56</v>
      </c>
      <c r="W1270" s="2" t="str">
        <f>VLOOKUP(  G1270, Countries!A:H,8,FALSE)</f>
        <v>94279771-0dd8-44b8-955b-275714b1489b</v>
      </c>
      <c r="X1270" s="2" t="str">
        <f>VLOOKUP(D1270,Entity_types!A:F,6,FALSE)</f>
        <v>0d51a686-652b-478f-9502-50b11abafa54</v>
      </c>
      <c r="Z1270" s="4">
        <f t="shared" si="38"/>
        <v>1</v>
      </c>
      <c r="AA1270" s="4">
        <f t="shared" si="39"/>
        <v>1</v>
      </c>
    </row>
    <row r="1271" spans="1:27" ht="12.75" x14ac:dyDescent="0.2">
      <c r="A1271" s="1">
        <v>44346.887632245373</v>
      </c>
      <c r="B1271" s="2" t="s">
        <v>8944</v>
      </c>
      <c r="D1271" s="2" t="s">
        <v>48</v>
      </c>
      <c r="E1271" s="2"/>
      <c r="F1271" s="3" t="s">
        <v>8945</v>
      </c>
      <c r="G1271" s="2" t="s">
        <v>8147</v>
      </c>
      <c r="H1271" s="2" t="s">
        <v>8946</v>
      </c>
      <c r="K1271" s="2" t="s">
        <v>8947</v>
      </c>
      <c r="L1271" s="2">
        <v>26001000096</v>
      </c>
      <c r="N1271" s="2" t="s">
        <v>8948</v>
      </c>
      <c r="P1271" s="2" t="s">
        <v>8949</v>
      </c>
      <c r="R1271" s="4"/>
      <c r="S1271" s="2">
        <v>1541</v>
      </c>
      <c r="T1271" s="2" t="s">
        <v>8929</v>
      </c>
      <c r="U1271" s="2" t="s">
        <v>8951</v>
      </c>
      <c r="V1271" s="2" t="s">
        <v>8931</v>
      </c>
      <c r="W1271" s="2" t="str">
        <f>VLOOKUP(  G1271, Countries!A:H,8,FALSE)</f>
        <v>94279771-0dd8-44b8-955b-275714b1489b</v>
      </c>
      <c r="X1271" s="2" t="str">
        <f>VLOOKUP(D1271,Entity_types!A:F,6,FALSE)</f>
        <v>0d51a686-652b-478f-9502-50b11abafa54</v>
      </c>
      <c r="Z1271" s="4">
        <f t="shared" si="38"/>
        <v>1</v>
      </c>
      <c r="AA1271" s="4">
        <f t="shared" si="39"/>
        <v>1</v>
      </c>
    </row>
    <row r="1272" spans="1:27" ht="12.75" x14ac:dyDescent="0.2">
      <c r="A1272" s="1">
        <v>44346.887655891202</v>
      </c>
      <c r="B1272" s="2" t="s">
        <v>8952</v>
      </c>
      <c r="D1272" s="2" t="s">
        <v>48</v>
      </c>
      <c r="E1272" s="2"/>
      <c r="F1272" s="3" t="s">
        <v>8953</v>
      </c>
      <c r="G1272" s="2" t="s">
        <v>8147</v>
      </c>
      <c r="H1272" s="2" t="s">
        <v>8954</v>
      </c>
      <c r="K1272" s="2" t="s">
        <v>8955</v>
      </c>
      <c r="L1272" s="8" t="s">
        <v>8956</v>
      </c>
      <c r="N1272" s="2" t="s">
        <v>76</v>
      </c>
      <c r="P1272" s="2" t="s">
        <v>8957</v>
      </c>
      <c r="R1272" s="4"/>
      <c r="S1272" s="2">
        <v>1540</v>
      </c>
      <c r="T1272" s="2" t="s">
        <v>8935</v>
      </c>
      <c r="U1272" s="2" t="s">
        <v>8959</v>
      </c>
      <c r="V1272" s="2" t="s">
        <v>8931</v>
      </c>
      <c r="W1272" s="2" t="str">
        <f>VLOOKUP(  G1272, Countries!A:H,8,FALSE)</f>
        <v>94279771-0dd8-44b8-955b-275714b1489b</v>
      </c>
      <c r="X1272" s="2" t="str">
        <f>VLOOKUP(D1272,Entity_types!A:F,6,FALSE)</f>
        <v>0d51a686-652b-478f-9502-50b11abafa54</v>
      </c>
      <c r="Z1272" s="4">
        <f t="shared" si="38"/>
        <v>1</v>
      </c>
      <c r="AA1272" s="4">
        <f t="shared" si="39"/>
        <v>1</v>
      </c>
    </row>
    <row r="1273" spans="1:27" ht="12.75" x14ac:dyDescent="0.2">
      <c r="A1273" s="1">
        <v>44346.887680023152</v>
      </c>
      <c r="B1273" s="2" t="s">
        <v>8960</v>
      </c>
      <c r="D1273" s="2" t="s">
        <v>48</v>
      </c>
      <c r="E1273" s="2"/>
      <c r="F1273" s="3" t="s">
        <v>8961</v>
      </c>
      <c r="G1273" s="2" t="s">
        <v>8147</v>
      </c>
      <c r="H1273" s="2" t="s">
        <v>8962</v>
      </c>
      <c r="K1273" s="2" t="s">
        <v>8963</v>
      </c>
      <c r="L1273" s="2">
        <v>61006048262</v>
      </c>
      <c r="N1273" s="2" t="s">
        <v>76</v>
      </c>
      <c r="P1273" s="2" t="s">
        <v>8964</v>
      </c>
      <c r="R1273" s="4"/>
      <c r="S1273" s="2">
        <v>1327</v>
      </c>
      <c r="T1273" s="2" t="s">
        <v>8942</v>
      </c>
      <c r="U1273" s="2" t="s">
        <v>8966</v>
      </c>
      <c r="V1273" s="2" t="s">
        <v>8931</v>
      </c>
      <c r="W1273" s="2" t="str">
        <f>VLOOKUP(  G1273, Countries!A:H,8,FALSE)</f>
        <v>94279771-0dd8-44b8-955b-275714b1489b</v>
      </c>
      <c r="X1273" s="2" t="str">
        <f>VLOOKUP(D1273,Entity_types!A:F,6,FALSE)</f>
        <v>0d51a686-652b-478f-9502-50b11abafa54</v>
      </c>
      <c r="Z1273" s="4">
        <f t="shared" si="38"/>
        <v>1</v>
      </c>
      <c r="AA1273" s="4">
        <f t="shared" si="39"/>
        <v>1</v>
      </c>
    </row>
    <row r="1274" spans="1:27" ht="12.75" x14ac:dyDescent="0.2">
      <c r="A1274" s="1">
        <v>44346.887704039356</v>
      </c>
      <c r="B1274" s="2" t="s">
        <v>8967</v>
      </c>
      <c r="D1274" s="2" t="s">
        <v>1150</v>
      </c>
      <c r="E1274" s="2"/>
      <c r="F1274" s="3" t="s">
        <v>8968</v>
      </c>
      <c r="G1274" s="2" t="s">
        <v>8147</v>
      </c>
      <c r="H1274" s="2" t="s">
        <v>8969</v>
      </c>
      <c r="N1274" s="2" t="s">
        <v>76</v>
      </c>
      <c r="P1274" s="2" t="s">
        <v>8970</v>
      </c>
      <c r="R1274" s="4"/>
      <c r="S1274" s="2">
        <v>1422</v>
      </c>
      <c r="T1274" s="2" t="s">
        <v>8950</v>
      </c>
      <c r="U1274" s="2" t="s">
        <v>8972</v>
      </c>
      <c r="V1274" s="2" t="s">
        <v>56</v>
      </c>
      <c r="W1274" s="2" t="str">
        <f>VLOOKUP(  G1274, Countries!A:H,8,FALSE)</f>
        <v>94279771-0dd8-44b8-955b-275714b1489b</v>
      </c>
      <c r="X1274" s="2" t="str">
        <f>VLOOKUP(D1274,Entity_types!A:F,6,FALSE)</f>
        <v>af6bac17-8f0a-46c3-b1f3-4b7332d7ad7d</v>
      </c>
      <c r="Z1274" s="4">
        <f t="shared" si="38"/>
        <v>1</v>
      </c>
      <c r="AA1274" s="4">
        <f t="shared" si="39"/>
        <v>1</v>
      </c>
    </row>
    <row r="1275" spans="1:27" ht="12.75" x14ac:dyDescent="0.2">
      <c r="A1275" s="1">
        <v>44346.887729340277</v>
      </c>
      <c r="B1275" s="2" t="s">
        <v>8973</v>
      </c>
      <c r="D1275" s="2" t="s">
        <v>48</v>
      </c>
      <c r="E1275" s="2"/>
      <c r="F1275" s="3" t="s">
        <v>8974</v>
      </c>
      <c r="G1275" s="2" t="s">
        <v>8147</v>
      </c>
      <c r="H1275" s="2" t="s">
        <v>8975</v>
      </c>
      <c r="K1275" s="2" t="s">
        <v>8976</v>
      </c>
      <c r="L1275" s="8" t="s">
        <v>8977</v>
      </c>
      <c r="N1275" s="2" t="s">
        <v>76</v>
      </c>
      <c r="P1275" s="2" t="s">
        <v>8978</v>
      </c>
      <c r="Q1275" s="2" t="s">
        <v>8979</v>
      </c>
      <c r="R1275" s="17">
        <v>44090</v>
      </c>
      <c r="S1275" s="2">
        <v>1559</v>
      </c>
      <c r="T1275" s="2" t="s">
        <v>8958</v>
      </c>
      <c r="U1275" s="2" t="s">
        <v>8981</v>
      </c>
      <c r="V1275" s="2" t="s">
        <v>56</v>
      </c>
      <c r="W1275" s="2" t="str">
        <f>VLOOKUP(  G1275, Countries!A:H,8,FALSE)</f>
        <v>94279771-0dd8-44b8-955b-275714b1489b</v>
      </c>
      <c r="X1275" s="2" t="str">
        <f>VLOOKUP(D1275,Entity_types!A:F,6,FALSE)</f>
        <v>0d51a686-652b-478f-9502-50b11abafa54</v>
      </c>
      <c r="Z1275" s="4">
        <f t="shared" si="38"/>
        <v>1</v>
      </c>
      <c r="AA1275" s="4">
        <f t="shared" si="39"/>
        <v>1</v>
      </c>
    </row>
    <row r="1276" spans="1:27" ht="12.75" x14ac:dyDescent="0.2">
      <c r="A1276" s="1">
        <v>44346.887753252318</v>
      </c>
      <c r="B1276" s="2" t="s">
        <v>8982</v>
      </c>
      <c r="D1276" s="2" t="s">
        <v>48</v>
      </c>
      <c r="E1276" s="2"/>
      <c r="F1276" s="3" t="s">
        <v>8983</v>
      </c>
      <c r="G1276" s="2" t="s">
        <v>8147</v>
      </c>
      <c r="H1276" s="2" t="s">
        <v>8984</v>
      </c>
      <c r="K1276" s="2" t="s">
        <v>8985</v>
      </c>
      <c r="L1276" s="8" t="s">
        <v>8986</v>
      </c>
      <c r="N1276" s="2" t="s">
        <v>76</v>
      </c>
      <c r="P1276" s="2" t="s">
        <v>8987</v>
      </c>
      <c r="Q1276" s="2" t="s">
        <v>8988</v>
      </c>
      <c r="R1276" s="17">
        <v>43063</v>
      </c>
      <c r="S1276" s="2">
        <v>1520</v>
      </c>
      <c r="T1276" s="2" t="s">
        <v>8965</v>
      </c>
      <c r="U1276" s="2" t="s">
        <v>8990</v>
      </c>
      <c r="V1276" s="2" t="s">
        <v>56</v>
      </c>
      <c r="W1276" s="2" t="str">
        <f>VLOOKUP(  G1276, Countries!A:H,8,FALSE)</f>
        <v>94279771-0dd8-44b8-955b-275714b1489b</v>
      </c>
      <c r="X1276" s="2" t="str">
        <f>VLOOKUP(D1276,Entity_types!A:F,6,FALSE)</f>
        <v>0d51a686-652b-478f-9502-50b11abafa54</v>
      </c>
      <c r="Z1276" s="4">
        <f t="shared" si="38"/>
        <v>1</v>
      </c>
      <c r="AA1276" s="4">
        <f t="shared" si="39"/>
        <v>1</v>
      </c>
    </row>
    <row r="1277" spans="1:27" ht="12.75" x14ac:dyDescent="0.2">
      <c r="A1277" s="1">
        <v>44346.887777743061</v>
      </c>
      <c r="B1277" s="2" t="s">
        <v>8991</v>
      </c>
      <c r="D1277" s="2" t="s">
        <v>48</v>
      </c>
      <c r="E1277" s="2"/>
      <c r="F1277" s="3" t="s">
        <v>8992</v>
      </c>
      <c r="G1277" s="2" t="s">
        <v>8147</v>
      </c>
      <c r="H1277" s="2" t="s">
        <v>8993</v>
      </c>
      <c r="K1277" s="2" t="s">
        <v>8994</v>
      </c>
      <c r="L1277" s="8" t="s">
        <v>8995</v>
      </c>
      <c r="N1277" s="2" t="s">
        <v>76</v>
      </c>
      <c r="P1277" s="2" t="s">
        <v>8996</v>
      </c>
      <c r="Q1277" s="2" t="s">
        <v>8997</v>
      </c>
      <c r="R1277" s="17">
        <v>39472</v>
      </c>
      <c r="S1277" s="2">
        <v>1575</v>
      </c>
      <c r="T1277" s="2" t="s">
        <v>8971</v>
      </c>
      <c r="U1277" s="2" t="s">
        <v>8999</v>
      </c>
      <c r="V1277" s="2" t="s">
        <v>8786</v>
      </c>
      <c r="W1277" s="2" t="str">
        <f>VLOOKUP(  G1277, Countries!A:H,8,FALSE)</f>
        <v>94279771-0dd8-44b8-955b-275714b1489b</v>
      </c>
      <c r="X1277" s="2" t="str">
        <f>VLOOKUP(D1277,Entity_types!A:F,6,FALSE)</f>
        <v>0d51a686-652b-478f-9502-50b11abafa54</v>
      </c>
      <c r="Z1277" s="4">
        <f t="shared" si="38"/>
        <v>1</v>
      </c>
      <c r="AA1277" s="4">
        <f t="shared" si="39"/>
        <v>1</v>
      </c>
    </row>
    <row r="1278" spans="1:27" ht="12.75" x14ac:dyDescent="0.2">
      <c r="A1278" s="1">
        <v>44346.887802476849</v>
      </c>
      <c r="B1278" s="2" t="s">
        <v>9000</v>
      </c>
      <c r="D1278" s="2" t="s">
        <v>48</v>
      </c>
      <c r="E1278" s="2"/>
      <c r="F1278" s="3" t="s">
        <v>9001</v>
      </c>
      <c r="G1278" s="2" t="s">
        <v>8147</v>
      </c>
      <c r="H1278" s="2" t="s">
        <v>9002</v>
      </c>
      <c r="K1278" s="2" t="s">
        <v>9003</v>
      </c>
      <c r="L1278" s="2">
        <v>54001014454</v>
      </c>
      <c r="N1278" s="2" t="s">
        <v>76</v>
      </c>
      <c r="P1278" s="2" t="s">
        <v>9004</v>
      </c>
      <c r="Q1278" s="2" t="s">
        <v>9005</v>
      </c>
      <c r="R1278" s="4"/>
      <c r="S1278" s="2">
        <v>1556</v>
      </c>
      <c r="T1278" s="2" t="s">
        <v>8980</v>
      </c>
      <c r="U1278" s="2" t="s">
        <v>9007</v>
      </c>
      <c r="V1278" s="2" t="s">
        <v>8786</v>
      </c>
      <c r="W1278" s="2" t="str">
        <f>VLOOKUP(  G1278, Countries!A:H,8,FALSE)</f>
        <v>94279771-0dd8-44b8-955b-275714b1489b</v>
      </c>
      <c r="X1278" s="2" t="str">
        <f>VLOOKUP(D1278,Entity_types!A:F,6,FALSE)</f>
        <v>0d51a686-652b-478f-9502-50b11abafa54</v>
      </c>
      <c r="Z1278" s="4">
        <f t="shared" si="38"/>
        <v>1</v>
      </c>
      <c r="AA1278" s="4">
        <f t="shared" si="39"/>
        <v>1</v>
      </c>
    </row>
    <row r="1279" spans="1:27" ht="12.75" x14ac:dyDescent="0.2">
      <c r="A1279" s="1">
        <v>44346.88782783565</v>
      </c>
      <c r="B1279" s="2" t="s">
        <v>9008</v>
      </c>
      <c r="D1279" s="2" t="s">
        <v>48</v>
      </c>
      <c r="E1279" s="2"/>
      <c r="F1279" s="3" t="s">
        <v>9009</v>
      </c>
      <c r="G1279" s="2" t="s">
        <v>8147</v>
      </c>
      <c r="H1279" s="2" t="s">
        <v>9010</v>
      </c>
      <c r="K1279" s="2" t="s">
        <v>9011</v>
      </c>
      <c r="L1279" s="2">
        <v>61001033504</v>
      </c>
      <c r="N1279" s="2" t="s">
        <v>76</v>
      </c>
      <c r="P1279" s="2" t="s">
        <v>9012</v>
      </c>
      <c r="Q1279" s="2" t="s">
        <v>9013</v>
      </c>
      <c r="R1279" s="17">
        <v>39032</v>
      </c>
      <c r="S1279" s="2">
        <v>1568</v>
      </c>
      <c r="T1279" s="2" t="s">
        <v>8989</v>
      </c>
      <c r="U1279" s="2" t="s">
        <v>9015</v>
      </c>
      <c r="V1279" s="2" t="s">
        <v>8786</v>
      </c>
      <c r="W1279" s="2" t="str">
        <f>VLOOKUP(  G1279, Countries!A:H,8,FALSE)</f>
        <v>94279771-0dd8-44b8-955b-275714b1489b</v>
      </c>
      <c r="X1279" s="2" t="str">
        <f>VLOOKUP(D1279,Entity_types!A:F,6,FALSE)</f>
        <v>0d51a686-652b-478f-9502-50b11abafa54</v>
      </c>
      <c r="Z1279" s="4">
        <f t="shared" si="38"/>
        <v>1</v>
      </c>
      <c r="AA1279" s="4">
        <f t="shared" si="39"/>
        <v>1</v>
      </c>
    </row>
    <row r="1280" spans="1:27" ht="12.75" x14ac:dyDescent="0.2">
      <c r="A1280" s="1">
        <v>44346.887852997686</v>
      </c>
      <c r="B1280" s="2" t="s">
        <v>9016</v>
      </c>
      <c r="D1280" s="2" t="s">
        <v>48</v>
      </c>
      <c r="E1280" s="2"/>
      <c r="F1280" s="3" t="s">
        <v>9017</v>
      </c>
      <c r="G1280" s="2" t="s">
        <v>8147</v>
      </c>
      <c r="H1280" s="2" t="s">
        <v>9018</v>
      </c>
      <c r="K1280" s="2" t="s">
        <v>9019</v>
      </c>
      <c r="L1280" s="2">
        <v>61006000675</v>
      </c>
      <c r="N1280" s="2" t="s">
        <v>76</v>
      </c>
      <c r="P1280" s="2" t="s">
        <v>9020</v>
      </c>
      <c r="Q1280" s="2" t="s">
        <v>9021</v>
      </c>
      <c r="R1280" s="17">
        <v>43578</v>
      </c>
      <c r="S1280" s="2">
        <v>1488</v>
      </c>
      <c r="T1280" s="2" t="s">
        <v>8998</v>
      </c>
      <c r="U1280" s="2" t="s">
        <v>9023</v>
      </c>
      <c r="V1280" s="2" t="s">
        <v>8786</v>
      </c>
      <c r="W1280" s="2" t="str">
        <f>VLOOKUP(  G1280, Countries!A:H,8,FALSE)</f>
        <v>94279771-0dd8-44b8-955b-275714b1489b</v>
      </c>
      <c r="X1280" s="2" t="str">
        <f>VLOOKUP(D1280,Entity_types!A:F,6,FALSE)</f>
        <v>0d51a686-652b-478f-9502-50b11abafa54</v>
      </c>
      <c r="Z1280" s="4">
        <f t="shared" si="38"/>
        <v>1</v>
      </c>
      <c r="AA1280" s="4">
        <f t="shared" si="39"/>
        <v>1</v>
      </c>
    </row>
    <row r="1281" spans="1:27" ht="12.75" x14ac:dyDescent="0.2">
      <c r="A1281" s="1">
        <v>44346.887878900467</v>
      </c>
      <c r="B1281" s="2" t="s">
        <v>9024</v>
      </c>
      <c r="D1281" s="2" t="s">
        <v>48</v>
      </c>
      <c r="E1281" s="2"/>
      <c r="F1281" s="3" t="s">
        <v>9025</v>
      </c>
      <c r="G1281" s="2" t="s">
        <v>8147</v>
      </c>
      <c r="H1281" s="2" t="s">
        <v>9026</v>
      </c>
      <c r="K1281" s="2" t="s">
        <v>9027</v>
      </c>
      <c r="L1281" s="8" t="s">
        <v>9028</v>
      </c>
      <c r="N1281" s="2" t="s">
        <v>76</v>
      </c>
      <c r="P1281" s="2" t="s">
        <v>9029</v>
      </c>
      <c r="Q1281" s="2" t="s">
        <v>9030</v>
      </c>
      <c r="R1281" s="17">
        <v>42303</v>
      </c>
      <c r="S1281" s="2">
        <v>1564</v>
      </c>
      <c r="T1281" s="2" t="s">
        <v>9006</v>
      </c>
      <c r="U1281" s="2" t="s">
        <v>9032</v>
      </c>
      <c r="V1281" s="2" t="s">
        <v>56</v>
      </c>
      <c r="W1281" s="2" t="str">
        <f>VLOOKUP(  G1281, Countries!A:H,8,FALSE)</f>
        <v>94279771-0dd8-44b8-955b-275714b1489b</v>
      </c>
      <c r="X1281" s="2" t="str">
        <f>VLOOKUP(D1281,Entity_types!A:F,6,FALSE)</f>
        <v>0d51a686-652b-478f-9502-50b11abafa54</v>
      </c>
      <c r="Z1281" s="4">
        <f t="shared" si="38"/>
        <v>1</v>
      </c>
      <c r="AA1281" s="4">
        <f t="shared" si="39"/>
        <v>1</v>
      </c>
    </row>
    <row r="1282" spans="1:27" ht="12.75" x14ac:dyDescent="0.2">
      <c r="A1282" s="1">
        <v>44346.887903541661</v>
      </c>
      <c r="B1282" s="2" t="s">
        <v>9033</v>
      </c>
      <c r="D1282" s="2" t="s">
        <v>48</v>
      </c>
      <c r="E1282" s="2"/>
      <c r="F1282" s="3" t="s">
        <v>9034</v>
      </c>
      <c r="G1282" s="2" t="s">
        <v>8147</v>
      </c>
      <c r="H1282" s="2" t="s">
        <v>9035</v>
      </c>
      <c r="K1282" s="2" t="s">
        <v>9036</v>
      </c>
      <c r="L1282" s="8" t="s">
        <v>9037</v>
      </c>
      <c r="N1282" s="2" t="s">
        <v>76</v>
      </c>
      <c r="P1282" s="2" t="s">
        <v>9038</v>
      </c>
      <c r="R1282" s="17">
        <v>40896</v>
      </c>
      <c r="S1282" s="2">
        <v>1566</v>
      </c>
      <c r="T1282" s="2" t="s">
        <v>9014</v>
      </c>
      <c r="U1282" s="2" t="s">
        <v>9040</v>
      </c>
      <c r="V1282" s="2" t="s">
        <v>8786</v>
      </c>
      <c r="W1282" s="2" t="str">
        <f>VLOOKUP(  G1282, Countries!A:H,8,FALSE)</f>
        <v>94279771-0dd8-44b8-955b-275714b1489b</v>
      </c>
      <c r="X1282" s="2" t="str">
        <f>VLOOKUP(D1282,Entity_types!A:F,6,FALSE)</f>
        <v>0d51a686-652b-478f-9502-50b11abafa54</v>
      </c>
      <c r="Z1282" s="4">
        <f t="shared" ref="Z1282:Z1345" si="40">COUNTIFS(F:F,F1282)</f>
        <v>1</v>
      </c>
      <c r="AA1282" s="4">
        <f t="shared" ref="AA1282:AA1345" si="41">COUNTIFS(B:B,B1282)</f>
        <v>1</v>
      </c>
    </row>
    <row r="1283" spans="1:27" ht="12.75" x14ac:dyDescent="0.2">
      <c r="A1283" s="1">
        <v>44346.887927708332</v>
      </c>
      <c r="B1283" s="2" t="s">
        <v>9041</v>
      </c>
      <c r="D1283" s="2" t="s">
        <v>48</v>
      </c>
      <c r="E1283" s="2"/>
      <c r="F1283" s="3" t="s">
        <v>9042</v>
      </c>
      <c r="G1283" s="2" t="s">
        <v>8147</v>
      </c>
      <c r="H1283" s="2" t="s">
        <v>9043</v>
      </c>
      <c r="K1283" s="2" t="s">
        <v>9044</v>
      </c>
      <c r="L1283" s="2">
        <v>54001040496</v>
      </c>
      <c r="N1283" s="2" t="s">
        <v>76</v>
      </c>
      <c r="P1283" s="2" t="s">
        <v>9045</v>
      </c>
      <c r="Q1283" s="2" t="s">
        <v>9046</v>
      </c>
      <c r="R1283" s="17">
        <v>39839</v>
      </c>
      <c r="S1283" s="2">
        <v>1565</v>
      </c>
      <c r="T1283" s="2" t="s">
        <v>9022</v>
      </c>
      <c r="U1283" s="2" t="s">
        <v>9048</v>
      </c>
      <c r="V1283" s="2" t="s">
        <v>8786</v>
      </c>
      <c r="W1283" s="2" t="str">
        <f>VLOOKUP(  G1283, Countries!A:H,8,FALSE)</f>
        <v>94279771-0dd8-44b8-955b-275714b1489b</v>
      </c>
      <c r="X1283" s="2" t="str">
        <f>VLOOKUP(D1283,Entity_types!A:F,6,FALSE)</f>
        <v>0d51a686-652b-478f-9502-50b11abafa54</v>
      </c>
      <c r="Z1283" s="4">
        <f t="shared" si="40"/>
        <v>1</v>
      </c>
      <c r="AA1283" s="4">
        <f t="shared" si="41"/>
        <v>1</v>
      </c>
    </row>
    <row r="1284" spans="1:27" ht="12.75" x14ac:dyDescent="0.2">
      <c r="A1284" s="1">
        <v>44346.88795355324</v>
      </c>
      <c r="B1284" s="2" t="s">
        <v>9049</v>
      </c>
      <c r="D1284" s="2" t="s">
        <v>48</v>
      </c>
      <c r="E1284" s="2"/>
      <c r="F1284" s="3" t="s">
        <v>9050</v>
      </c>
      <c r="G1284" s="2" t="s">
        <v>8147</v>
      </c>
      <c r="H1284" s="2" t="s">
        <v>9051</v>
      </c>
      <c r="K1284" s="2" t="s">
        <v>9052</v>
      </c>
      <c r="L1284" s="8" t="s">
        <v>9053</v>
      </c>
      <c r="N1284" s="2" t="s">
        <v>76</v>
      </c>
      <c r="P1284" s="2" t="s">
        <v>9054</v>
      </c>
      <c r="Q1284" s="2" t="s">
        <v>9055</v>
      </c>
      <c r="R1284" s="17">
        <v>39500</v>
      </c>
      <c r="S1284" s="2">
        <v>1567</v>
      </c>
      <c r="T1284" s="2" t="s">
        <v>9031</v>
      </c>
      <c r="U1284" s="2" t="s">
        <v>9057</v>
      </c>
      <c r="V1284" s="2" t="s">
        <v>8786</v>
      </c>
      <c r="W1284" s="2" t="str">
        <f>VLOOKUP(  G1284, Countries!A:H,8,FALSE)</f>
        <v>94279771-0dd8-44b8-955b-275714b1489b</v>
      </c>
      <c r="X1284" s="2" t="str">
        <f>VLOOKUP(D1284,Entity_types!A:F,6,FALSE)</f>
        <v>0d51a686-652b-478f-9502-50b11abafa54</v>
      </c>
      <c r="Z1284" s="4">
        <f t="shared" si="40"/>
        <v>1</v>
      </c>
      <c r="AA1284" s="4">
        <f t="shared" si="41"/>
        <v>1</v>
      </c>
    </row>
    <row r="1285" spans="1:27" ht="12.75" x14ac:dyDescent="0.2">
      <c r="A1285" s="1">
        <v>44346.887977303239</v>
      </c>
      <c r="B1285" s="2" t="s">
        <v>9058</v>
      </c>
      <c r="D1285" s="2" t="s">
        <v>48</v>
      </c>
      <c r="E1285" s="2"/>
      <c r="F1285" s="3" t="s">
        <v>9059</v>
      </c>
      <c r="G1285" s="2" t="s">
        <v>8147</v>
      </c>
      <c r="H1285" s="2" t="s">
        <v>9060</v>
      </c>
      <c r="K1285" s="2" t="s">
        <v>9061</v>
      </c>
      <c r="L1285" s="2" t="s">
        <v>9062</v>
      </c>
      <c r="N1285" s="2" t="s">
        <v>76</v>
      </c>
      <c r="P1285" s="2" t="s">
        <v>9063</v>
      </c>
      <c r="Q1285" s="2" t="s">
        <v>9064</v>
      </c>
      <c r="R1285" s="17">
        <v>37944</v>
      </c>
      <c r="S1285" s="2">
        <v>28</v>
      </c>
      <c r="T1285" s="2" t="s">
        <v>9039</v>
      </c>
      <c r="U1285" s="2" t="s">
        <v>9066</v>
      </c>
      <c r="V1285" s="2" t="s">
        <v>8786</v>
      </c>
      <c r="W1285" s="2" t="str">
        <f>VLOOKUP(  G1285, Countries!A:H,8,FALSE)</f>
        <v>94279771-0dd8-44b8-955b-275714b1489b</v>
      </c>
      <c r="X1285" s="2" t="str">
        <f>VLOOKUP(D1285,Entity_types!A:F,6,FALSE)</f>
        <v>0d51a686-652b-478f-9502-50b11abafa54</v>
      </c>
      <c r="Z1285" s="4">
        <f t="shared" si="40"/>
        <v>1</v>
      </c>
      <c r="AA1285" s="4">
        <f t="shared" si="41"/>
        <v>1</v>
      </c>
    </row>
    <row r="1286" spans="1:27" ht="12.75" x14ac:dyDescent="0.2">
      <c r="A1286" s="1">
        <v>44346.888001655097</v>
      </c>
      <c r="B1286" s="2" t="s">
        <v>9067</v>
      </c>
      <c r="D1286" s="2" t="s">
        <v>48</v>
      </c>
      <c r="E1286" s="2"/>
      <c r="F1286" s="3" t="s">
        <v>9068</v>
      </c>
      <c r="G1286" s="2" t="s">
        <v>8147</v>
      </c>
      <c r="H1286" s="2" t="s">
        <v>9069</v>
      </c>
      <c r="K1286" s="2" t="s">
        <v>9070</v>
      </c>
      <c r="L1286" s="8" t="s">
        <v>9071</v>
      </c>
      <c r="N1286" s="2" t="s">
        <v>76</v>
      </c>
      <c r="P1286" s="2" t="s">
        <v>9072</v>
      </c>
      <c r="Q1286" s="2" t="s">
        <v>9073</v>
      </c>
      <c r="R1286" s="17">
        <v>40295</v>
      </c>
      <c r="S1286" s="2">
        <v>11</v>
      </c>
      <c r="T1286" s="2" t="s">
        <v>9047</v>
      </c>
      <c r="U1286" s="2" t="s">
        <v>9075</v>
      </c>
      <c r="V1286" s="2" t="s">
        <v>8786</v>
      </c>
      <c r="W1286" s="2" t="str">
        <f>VLOOKUP(  G1286, Countries!A:H,8,FALSE)</f>
        <v>94279771-0dd8-44b8-955b-275714b1489b</v>
      </c>
      <c r="X1286" s="2" t="str">
        <f>VLOOKUP(D1286,Entity_types!A:F,6,FALSE)</f>
        <v>0d51a686-652b-478f-9502-50b11abafa54</v>
      </c>
      <c r="Z1286" s="4">
        <f t="shared" si="40"/>
        <v>1</v>
      </c>
      <c r="AA1286" s="4">
        <f t="shared" si="41"/>
        <v>1</v>
      </c>
    </row>
    <row r="1287" spans="1:27" ht="12.75" x14ac:dyDescent="0.2">
      <c r="A1287" s="1">
        <v>44346.888025613429</v>
      </c>
      <c r="B1287" s="2" t="s">
        <v>9076</v>
      </c>
      <c r="D1287" s="2" t="s">
        <v>48</v>
      </c>
      <c r="E1287" s="2"/>
      <c r="F1287" s="3" t="s">
        <v>9077</v>
      </c>
      <c r="G1287" s="2" t="s">
        <v>8147</v>
      </c>
      <c r="H1287" s="2" t="s">
        <v>9078</v>
      </c>
      <c r="K1287" s="2" t="s">
        <v>9079</v>
      </c>
      <c r="L1287" s="8" t="s">
        <v>9080</v>
      </c>
      <c r="N1287" s="2" t="s">
        <v>76</v>
      </c>
      <c r="P1287" s="2" t="s">
        <v>9081</v>
      </c>
      <c r="Q1287" s="2" t="s">
        <v>9082</v>
      </c>
      <c r="R1287" s="17">
        <v>40559</v>
      </c>
      <c r="S1287" s="2">
        <v>171</v>
      </c>
      <c r="T1287" s="2" t="s">
        <v>9056</v>
      </c>
      <c r="U1287" s="2" t="s">
        <v>9084</v>
      </c>
      <c r="V1287" s="2" t="s">
        <v>8786</v>
      </c>
      <c r="W1287" s="2" t="str">
        <f>VLOOKUP(  G1287, Countries!A:H,8,FALSE)</f>
        <v>94279771-0dd8-44b8-955b-275714b1489b</v>
      </c>
      <c r="X1287" s="2" t="str">
        <f>VLOOKUP(D1287,Entity_types!A:F,6,FALSE)</f>
        <v>0d51a686-652b-478f-9502-50b11abafa54</v>
      </c>
      <c r="Z1287" s="4">
        <f t="shared" si="40"/>
        <v>1</v>
      </c>
      <c r="AA1287" s="4">
        <f t="shared" si="41"/>
        <v>1</v>
      </c>
    </row>
    <row r="1288" spans="1:27" ht="12.75" x14ac:dyDescent="0.2">
      <c r="A1288" s="1">
        <v>44346.888049699075</v>
      </c>
      <c r="B1288" s="2" t="s">
        <v>9085</v>
      </c>
      <c r="D1288" s="2" t="s">
        <v>48</v>
      </c>
      <c r="E1288" s="2"/>
      <c r="F1288" s="3" t="s">
        <v>9086</v>
      </c>
      <c r="G1288" s="2" t="s">
        <v>8147</v>
      </c>
      <c r="H1288" s="2" t="s">
        <v>9087</v>
      </c>
      <c r="K1288" s="2" t="s">
        <v>9088</v>
      </c>
      <c r="L1288" s="8" t="s">
        <v>9089</v>
      </c>
      <c r="N1288" s="2" t="s">
        <v>76</v>
      </c>
      <c r="P1288" s="2" t="s">
        <v>9090</v>
      </c>
      <c r="R1288" s="17">
        <v>38723</v>
      </c>
      <c r="S1288" s="2">
        <v>174</v>
      </c>
      <c r="T1288" s="2" t="s">
        <v>9065</v>
      </c>
      <c r="U1288" s="2" t="s">
        <v>9092</v>
      </c>
      <c r="V1288" s="2" t="s">
        <v>8786</v>
      </c>
      <c r="W1288" s="2" t="str">
        <f>VLOOKUP(  G1288, Countries!A:H,8,FALSE)</f>
        <v>94279771-0dd8-44b8-955b-275714b1489b</v>
      </c>
      <c r="X1288" s="2" t="str">
        <f>VLOOKUP(D1288,Entity_types!A:F,6,FALSE)</f>
        <v>0d51a686-652b-478f-9502-50b11abafa54</v>
      </c>
      <c r="Z1288" s="4">
        <f t="shared" si="40"/>
        <v>1</v>
      </c>
      <c r="AA1288" s="4">
        <f t="shared" si="41"/>
        <v>1</v>
      </c>
    </row>
    <row r="1289" spans="1:27" ht="12.75" x14ac:dyDescent="0.2">
      <c r="A1289" s="1">
        <v>44346.888073657406</v>
      </c>
      <c r="B1289" s="2" t="s">
        <v>9093</v>
      </c>
      <c r="D1289" s="2" t="s">
        <v>48</v>
      </c>
      <c r="E1289" s="2"/>
      <c r="F1289" s="3" t="s">
        <v>9094</v>
      </c>
      <c r="G1289" s="2" t="s">
        <v>8147</v>
      </c>
      <c r="H1289" s="2" t="s">
        <v>9095</v>
      </c>
      <c r="K1289" s="2" t="s">
        <v>9096</v>
      </c>
      <c r="L1289" s="8" t="s">
        <v>9097</v>
      </c>
      <c r="N1289" s="2" t="s">
        <v>76</v>
      </c>
      <c r="P1289" s="2" t="s">
        <v>9098</v>
      </c>
      <c r="Q1289" s="2" t="s">
        <v>9099</v>
      </c>
      <c r="R1289" s="4"/>
      <c r="S1289" s="2">
        <v>184</v>
      </c>
      <c r="T1289" s="2" t="s">
        <v>9074</v>
      </c>
      <c r="U1289" s="2" t="s">
        <v>9101</v>
      </c>
      <c r="V1289" s="2" t="s">
        <v>8786</v>
      </c>
      <c r="W1289" s="2" t="str">
        <f>VLOOKUP(  G1289, Countries!A:H,8,FALSE)</f>
        <v>94279771-0dd8-44b8-955b-275714b1489b</v>
      </c>
      <c r="X1289" s="2" t="str">
        <f>VLOOKUP(D1289,Entity_types!A:F,6,FALSE)</f>
        <v>0d51a686-652b-478f-9502-50b11abafa54</v>
      </c>
      <c r="Z1289" s="4">
        <f t="shared" si="40"/>
        <v>1</v>
      </c>
      <c r="AA1289" s="4">
        <f t="shared" si="41"/>
        <v>1</v>
      </c>
    </row>
    <row r="1290" spans="1:27" ht="12.75" x14ac:dyDescent="0.2">
      <c r="A1290" s="1">
        <v>44346.888099525459</v>
      </c>
      <c r="B1290" s="2" t="s">
        <v>9102</v>
      </c>
      <c r="D1290" s="2" t="s">
        <v>48</v>
      </c>
      <c r="E1290" s="2"/>
      <c r="F1290" s="3" t="s">
        <v>9103</v>
      </c>
      <c r="G1290" s="2" t="s">
        <v>8147</v>
      </c>
      <c r="H1290" s="2" t="s">
        <v>9104</v>
      </c>
      <c r="K1290" s="2" t="s">
        <v>9105</v>
      </c>
      <c r="L1290" s="8" t="s">
        <v>9106</v>
      </c>
      <c r="N1290" s="2" t="s">
        <v>76</v>
      </c>
      <c r="P1290" s="2" t="s">
        <v>9107</v>
      </c>
      <c r="Q1290" s="2" t="s">
        <v>9108</v>
      </c>
      <c r="R1290" s="17">
        <v>39253</v>
      </c>
      <c r="S1290" s="2">
        <v>82</v>
      </c>
      <c r="T1290" s="2" t="s">
        <v>9083</v>
      </c>
      <c r="U1290" s="2" t="s">
        <v>9110</v>
      </c>
      <c r="V1290" s="2" t="s">
        <v>8786</v>
      </c>
      <c r="W1290" s="2" t="str">
        <f>VLOOKUP(  G1290, Countries!A:H,8,FALSE)</f>
        <v>94279771-0dd8-44b8-955b-275714b1489b</v>
      </c>
      <c r="X1290" s="2" t="str">
        <f>VLOOKUP(D1290,Entity_types!A:F,6,FALSE)</f>
        <v>0d51a686-652b-478f-9502-50b11abafa54</v>
      </c>
      <c r="Z1290" s="4">
        <f t="shared" si="40"/>
        <v>1</v>
      </c>
      <c r="AA1290" s="4">
        <f t="shared" si="41"/>
        <v>1</v>
      </c>
    </row>
    <row r="1291" spans="1:27" ht="12.75" x14ac:dyDescent="0.2">
      <c r="A1291" s="1">
        <v>44346.88812293981</v>
      </c>
      <c r="B1291" s="2" t="s">
        <v>9111</v>
      </c>
      <c r="D1291" s="2" t="s">
        <v>48</v>
      </c>
      <c r="E1291" s="2"/>
      <c r="F1291" s="3" t="s">
        <v>9112</v>
      </c>
      <c r="G1291" s="2" t="s">
        <v>8147</v>
      </c>
      <c r="H1291" s="2" t="s">
        <v>9113</v>
      </c>
      <c r="K1291" s="2" t="s">
        <v>9114</v>
      </c>
      <c r="L1291" s="8" t="s">
        <v>9115</v>
      </c>
      <c r="N1291" s="2" t="s">
        <v>76</v>
      </c>
      <c r="P1291" s="2" t="s">
        <v>9116</v>
      </c>
      <c r="Q1291" s="2" t="s">
        <v>9117</v>
      </c>
      <c r="R1291" s="17">
        <v>36796</v>
      </c>
      <c r="T1291" s="2" t="s">
        <v>9091</v>
      </c>
      <c r="U1291" s="2" t="s">
        <v>9119</v>
      </c>
      <c r="V1291" s="2" t="s">
        <v>8786</v>
      </c>
      <c r="W1291" s="2" t="str">
        <f>VLOOKUP(  G1291, Countries!A:H,8,FALSE)</f>
        <v>94279771-0dd8-44b8-955b-275714b1489b</v>
      </c>
      <c r="X1291" s="2" t="str">
        <f>VLOOKUP(D1291,Entity_types!A:F,6,FALSE)</f>
        <v>0d51a686-652b-478f-9502-50b11abafa54</v>
      </c>
      <c r="Z1291" s="4">
        <f t="shared" si="40"/>
        <v>1</v>
      </c>
      <c r="AA1291" s="4">
        <f t="shared" si="41"/>
        <v>1</v>
      </c>
    </row>
    <row r="1292" spans="1:27" ht="12.75" x14ac:dyDescent="0.2">
      <c r="A1292" s="1">
        <v>44346.888146527781</v>
      </c>
      <c r="B1292" s="2" t="s">
        <v>9120</v>
      </c>
      <c r="D1292" s="2" t="s">
        <v>48</v>
      </c>
      <c r="E1292" s="2"/>
      <c r="F1292" s="3" t="s">
        <v>9121</v>
      </c>
      <c r="G1292" s="2" t="s">
        <v>8147</v>
      </c>
      <c r="H1292" s="2" t="s">
        <v>9122</v>
      </c>
      <c r="K1292" s="2" t="s">
        <v>9123</v>
      </c>
      <c r="L1292" s="8" t="s">
        <v>9124</v>
      </c>
      <c r="N1292" s="2" t="s">
        <v>76</v>
      </c>
      <c r="P1292" s="2" t="s">
        <v>9125</v>
      </c>
      <c r="Q1292" s="2" t="s">
        <v>9126</v>
      </c>
      <c r="R1292" s="17">
        <v>40808</v>
      </c>
      <c r="S1292" s="2">
        <v>191</v>
      </c>
      <c r="T1292" s="2" t="s">
        <v>9100</v>
      </c>
      <c r="U1292" s="2" t="s">
        <v>9128</v>
      </c>
      <c r="V1292" s="2" t="s">
        <v>8786</v>
      </c>
      <c r="W1292" s="2" t="str">
        <f>VLOOKUP(  G1292, Countries!A:H,8,FALSE)</f>
        <v>94279771-0dd8-44b8-955b-275714b1489b</v>
      </c>
      <c r="X1292" s="2" t="str">
        <f>VLOOKUP(D1292,Entity_types!A:F,6,FALSE)</f>
        <v>0d51a686-652b-478f-9502-50b11abafa54</v>
      </c>
      <c r="Z1292" s="4">
        <f t="shared" si="40"/>
        <v>1</v>
      </c>
      <c r="AA1292" s="4">
        <f t="shared" si="41"/>
        <v>1</v>
      </c>
    </row>
    <row r="1293" spans="1:27" ht="12.75" x14ac:dyDescent="0.2">
      <c r="A1293" s="1">
        <v>44346.888170659724</v>
      </c>
      <c r="B1293" s="2" t="s">
        <v>9129</v>
      </c>
      <c r="D1293" s="2" t="s">
        <v>48</v>
      </c>
      <c r="E1293" s="2"/>
      <c r="F1293" s="3" t="s">
        <v>9130</v>
      </c>
      <c r="G1293" s="2" t="s">
        <v>8147</v>
      </c>
      <c r="H1293" s="2" t="s">
        <v>9131</v>
      </c>
      <c r="K1293" s="2" t="s">
        <v>9132</v>
      </c>
      <c r="L1293" s="8" t="s">
        <v>9133</v>
      </c>
      <c r="N1293" s="2" t="s">
        <v>76</v>
      </c>
      <c r="P1293" s="2" t="s">
        <v>9134</v>
      </c>
      <c r="R1293" s="17">
        <v>38376</v>
      </c>
      <c r="S1293" s="2">
        <v>199</v>
      </c>
      <c r="T1293" s="2" t="s">
        <v>9109</v>
      </c>
      <c r="U1293" s="2" t="s">
        <v>9136</v>
      </c>
      <c r="V1293" s="2" t="s">
        <v>8786</v>
      </c>
      <c r="W1293" s="2" t="str">
        <f>VLOOKUP(  G1293, Countries!A:H,8,FALSE)</f>
        <v>94279771-0dd8-44b8-955b-275714b1489b</v>
      </c>
      <c r="X1293" s="2" t="str">
        <f>VLOOKUP(D1293,Entity_types!A:F,6,FALSE)</f>
        <v>0d51a686-652b-478f-9502-50b11abafa54</v>
      </c>
      <c r="Z1293" s="4">
        <f t="shared" si="40"/>
        <v>1</v>
      </c>
      <c r="AA1293" s="4">
        <f t="shared" si="41"/>
        <v>1</v>
      </c>
    </row>
    <row r="1294" spans="1:27" ht="12.75" x14ac:dyDescent="0.2">
      <c r="A1294" s="1">
        <v>44346.888194513886</v>
      </c>
      <c r="B1294" s="2" t="s">
        <v>9137</v>
      </c>
      <c r="D1294" s="2" t="s">
        <v>48</v>
      </c>
      <c r="E1294" s="2"/>
      <c r="F1294" s="3" t="s">
        <v>9138</v>
      </c>
      <c r="G1294" s="2" t="s">
        <v>8147</v>
      </c>
      <c r="H1294" s="2" t="s">
        <v>9139</v>
      </c>
      <c r="K1294" s="2" t="s">
        <v>9140</v>
      </c>
      <c r="L1294" s="8" t="s">
        <v>9141</v>
      </c>
      <c r="N1294" s="2" t="s">
        <v>76</v>
      </c>
      <c r="P1294" s="2" t="s">
        <v>9142</v>
      </c>
      <c r="R1294" s="17">
        <v>39020</v>
      </c>
      <c r="S1294" s="2">
        <v>196</v>
      </c>
      <c r="T1294" s="2" t="s">
        <v>9118</v>
      </c>
      <c r="U1294" s="2" t="s">
        <v>9144</v>
      </c>
      <c r="V1294" s="2" t="s">
        <v>8786</v>
      </c>
      <c r="W1294" s="2" t="str">
        <f>VLOOKUP(  G1294, Countries!A:H,8,FALSE)</f>
        <v>94279771-0dd8-44b8-955b-275714b1489b</v>
      </c>
      <c r="X1294" s="2" t="str">
        <f>VLOOKUP(D1294,Entity_types!A:F,6,FALSE)</f>
        <v>0d51a686-652b-478f-9502-50b11abafa54</v>
      </c>
      <c r="Z1294" s="4">
        <f t="shared" si="40"/>
        <v>1</v>
      </c>
      <c r="AA1294" s="4">
        <f t="shared" si="41"/>
        <v>1</v>
      </c>
    </row>
    <row r="1295" spans="1:27" ht="12.75" x14ac:dyDescent="0.2">
      <c r="A1295" s="1">
        <v>44346.888239780092</v>
      </c>
      <c r="B1295" s="2" t="s">
        <v>9145</v>
      </c>
      <c r="D1295" s="2" t="s">
        <v>48</v>
      </c>
      <c r="E1295" s="2"/>
      <c r="F1295" s="3" t="s">
        <v>9146</v>
      </c>
      <c r="G1295" s="2" t="s">
        <v>8147</v>
      </c>
      <c r="H1295" s="2" t="s">
        <v>9147</v>
      </c>
      <c r="K1295" s="2" t="s">
        <v>9148</v>
      </c>
      <c r="L1295" s="8" t="s">
        <v>9149</v>
      </c>
      <c r="N1295" s="2" t="s">
        <v>76</v>
      </c>
      <c r="P1295" s="2" t="s">
        <v>9150</v>
      </c>
      <c r="Q1295" s="2" t="s">
        <v>9151</v>
      </c>
      <c r="R1295" s="17">
        <v>40172</v>
      </c>
      <c r="S1295" s="2">
        <v>197</v>
      </c>
      <c r="T1295" s="2" t="s">
        <v>9127</v>
      </c>
      <c r="U1295" s="2" t="s">
        <v>9153</v>
      </c>
      <c r="V1295" s="2" t="s">
        <v>8786</v>
      </c>
      <c r="W1295" s="2" t="str">
        <f>VLOOKUP(  G1295, Countries!A:H,8,FALSE)</f>
        <v>94279771-0dd8-44b8-955b-275714b1489b</v>
      </c>
      <c r="X1295" s="2" t="str">
        <f>VLOOKUP(D1295,Entity_types!A:F,6,FALSE)</f>
        <v>0d51a686-652b-478f-9502-50b11abafa54</v>
      </c>
      <c r="Z1295" s="4">
        <f t="shared" si="40"/>
        <v>1</v>
      </c>
      <c r="AA1295" s="4">
        <f t="shared" si="41"/>
        <v>1</v>
      </c>
    </row>
    <row r="1296" spans="1:27" ht="12.75" x14ac:dyDescent="0.2">
      <c r="A1296" s="1">
        <v>44346.888265185189</v>
      </c>
      <c r="B1296" s="2" t="s">
        <v>9154</v>
      </c>
      <c r="D1296" s="2" t="s">
        <v>48</v>
      </c>
      <c r="E1296" s="2"/>
      <c r="F1296" s="3" t="s">
        <v>9155</v>
      </c>
      <c r="G1296" s="2" t="s">
        <v>8147</v>
      </c>
      <c r="H1296" s="2" t="s">
        <v>9156</v>
      </c>
      <c r="K1296" s="2" t="s">
        <v>9157</v>
      </c>
      <c r="L1296" s="8" t="s">
        <v>9158</v>
      </c>
      <c r="N1296" s="2" t="s">
        <v>76</v>
      </c>
      <c r="P1296" s="2" t="s">
        <v>9159</v>
      </c>
      <c r="R1296" s="17">
        <v>36102</v>
      </c>
      <c r="S1296" s="2">
        <v>195</v>
      </c>
      <c r="T1296" s="2" t="s">
        <v>9135</v>
      </c>
      <c r="U1296" s="2" t="s">
        <v>9161</v>
      </c>
      <c r="V1296" s="2" t="s">
        <v>8786</v>
      </c>
      <c r="W1296" s="2" t="str">
        <f>VLOOKUP(  G1296, Countries!A:H,8,FALSE)</f>
        <v>94279771-0dd8-44b8-955b-275714b1489b</v>
      </c>
      <c r="X1296" s="2" t="str">
        <f>VLOOKUP(D1296,Entity_types!A:F,6,FALSE)</f>
        <v>0d51a686-652b-478f-9502-50b11abafa54</v>
      </c>
      <c r="Z1296" s="4">
        <f t="shared" si="40"/>
        <v>1</v>
      </c>
      <c r="AA1296" s="4">
        <f t="shared" si="41"/>
        <v>1</v>
      </c>
    </row>
    <row r="1297" spans="1:27" ht="12.75" x14ac:dyDescent="0.2">
      <c r="A1297" s="1">
        <v>44346.88828890046</v>
      </c>
      <c r="B1297" s="2" t="s">
        <v>9162</v>
      </c>
      <c r="D1297" s="2" t="s">
        <v>48</v>
      </c>
      <c r="E1297" s="2"/>
      <c r="F1297" s="3" t="s">
        <v>9163</v>
      </c>
      <c r="G1297" s="2" t="s">
        <v>8147</v>
      </c>
      <c r="H1297" s="2" t="s">
        <v>2490</v>
      </c>
      <c r="K1297" s="2" t="s">
        <v>9164</v>
      </c>
      <c r="L1297" s="8" t="s">
        <v>9165</v>
      </c>
      <c r="N1297" s="2" t="s">
        <v>76</v>
      </c>
      <c r="P1297" s="2" t="s">
        <v>9166</v>
      </c>
      <c r="Q1297" s="2" t="s">
        <v>9167</v>
      </c>
      <c r="R1297" s="17">
        <v>40261</v>
      </c>
      <c r="S1297" s="2">
        <v>198</v>
      </c>
      <c r="T1297" s="2" t="s">
        <v>9143</v>
      </c>
      <c r="U1297" s="2" t="s">
        <v>9169</v>
      </c>
      <c r="V1297" s="2" t="s">
        <v>8786</v>
      </c>
      <c r="W1297" s="2" t="str">
        <f>VLOOKUP(  G1297, Countries!A:H,8,FALSE)</f>
        <v>94279771-0dd8-44b8-955b-275714b1489b</v>
      </c>
      <c r="X1297" s="2" t="str">
        <f>VLOOKUP(D1297,Entity_types!A:F,6,FALSE)</f>
        <v>0d51a686-652b-478f-9502-50b11abafa54</v>
      </c>
      <c r="Z1297" s="4">
        <f t="shared" si="40"/>
        <v>1</v>
      </c>
      <c r="AA1297" s="4">
        <f t="shared" si="41"/>
        <v>1</v>
      </c>
    </row>
    <row r="1298" spans="1:27" ht="12.75" x14ac:dyDescent="0.2">
      <c r="A1298" s="1">
        <v>44346.888312719908</v>
      </c>
      <c r="B1298" s="2" t="s">
        <v>9170</v>
      </c>
      <c r="D1298" s="2" t="s">
        <v>48</v>
      </c>
      <c r="E1298" s="2"/>
      <c r="F1298" s="3" t="s">
        <v>9171</v>
      </c>
      <c r="G1298" s="2" t="s">
        <v>8147</v>
      </c>
      <c r="H1298" s="2" t="s">
        <v>9172</v>
      </c>
      <c r="K1298" s="2" t="s">
        <v>9173</v>
      </c>
      <c r="L1298" s="8" t="s">
        <v>9174</v>
      </c>
      <c r="N1298" s="2" t="s">
        <v>76</v>
      </c>
      <c r="P1298" s="2" t="s">
        <v>9175</v>
      </c>
      <c r="Q1298" s="2" t="s">
        <v>9176</v>
      </c>
      <c r="R1298" s="17">
        <v>39037</v>
      </c>
      <c r="T1298" s="2" t="s">
        <v>9152</v>
      </c>
      <c r="U1298" s="2" t="s">
        <v>9178</v>
      </c>
      <c r="V1298" s="2" t="s">
        <v>8786</v>
      </c>
      <c r="W1298" s="2" t="str">
        <f>VLOOKUP(  G1298, Countries!A:H,8,FALSE)</f>
        <v>94279771-0dd8-44b8-955b-275714b1489b</v>
      </c>
      <c r="X1298" s="2" t="str">
        <f>VLOOKUP(D1298,Entity_types!A:F,6,FALSE)</f>
        <v>0d51a686-652b-478f-9502-50b11abafa54</v>
      </c>
      <c r="Z1298" s="4">
        <f t="shared" si="40"/>
        <v>1</v>
      </c>
      <c r="AA1298" s="4">
        <f t="shared" si="41"/>
        <v>1</v>
      </c>
    </row>
    <row r="1299" spans="1:27" ht="12.75" x14ac:dyDescent="0.2">
      <c r="A1299" s="1">
        <v>44346.888339409721</v>
      </c>
      <c r="B1299" s="2" t="s">
        <v>9179</v>
      </c>
      <c r="D1299" s="2" t="s">
        <v>48</v>
      </c>
      <c r="E1299" s="2"/>
      <c r="F1299" s="3" t="s">
        <v>9180</v>
      </c>
      <c r="G1299" s="2" t="s">
        <v>8147</v>
      </c>
      <c r="H1299" s="2" t="s">
        <v>9181</v>
      </c>
      <c r="K1299" s="2" t="s">
        <v>9182</v>
      </c>
      <c r="L1299" s="8" t="s">
        <v>9183</v>
      </c>
      <c r="N1299" s="2" t="s">
        <v>76</v>
      </c>
      <c r="P1299" s="2" t="s">
        <v>9184</v>
      </c>
      <c r="R1299" s="17">
        <v>40494</v>
      </c>
      <c r="S1299" s="2">
        <v>204</v>
      </c>
      <c r="T1299" s="2" t="s">
        <v>9160</v>
      </c>
      <c r="U1299" s="2" t="s">
        <v>9186</v>
      </c>
      <c r="V1299" s="2" t="s">
        <v>8786</v>
      </c>
      <c r="W1299" s="2" t="str">
        <f>VLOOKUP(  G1299, Countries!A:H,8,FALSE)</f>
        <v>94279771-0dd8-44b8-955b-275714b1489b</v>
      </c>
      <c r="X1299" s="2" t="str">
        <f>VLOOKUP(D1299,Entity_types!A:F,6,FALSE)</f>
        <v>0d51a686-652b-478f-9502-50b11abafa54</v>
      </c>
      <c r="Z1299" s="4">
        <f t="shared" si="40"/>
        <v>1</v>
      </c>
      <c r="AA1299" s="4">
        <f t="shared" si="41"/>
        <v>1</v>
      </c>
    </row>
    <row r="1300" spans="1:27" ht="12.75" x14ac:dyDescent="0.2">
      <c r="A1300" s="1">
        <v>44346.88836405093</v>
      </c>
      <c r="B1300" s="2" t="s">
        <v>9187</v>
      </c>
      <c r="D1300" s="2" t="s">
        <v>48</v>
      </c>
      <c r="E1300" s="2"/>
      <c r="F1300" s="3" t="s">
        <v>9188</v>
      </c>
      <c r="G1300" s="2" t="s">
        <v>8147</v>
      </c>
      <c r="H1300" s="2" t="s">
        <v>9189</v>
      </c>
      <c r="K1300" s="2" t="s">
        <v>9190</v>
      </c>
      <c r="L1300" s="2">
        <v>61010000528</v>
      </c>
      <c r="N1300" s="2" t="s">
        <v>76</v>
      </c>
      <c r="P1300" s="2" t="s">
        <v>9191</v>
      </c>
      <c r="R1300" s="17">
        <v>39924</v>
      </c>
      <c r="S1300" s="2">
        <v>73</v>
      </c>
      <c r="T1300" s="2" t="s">
        <v>9168</v>
      </c>
      <c r="U1300" s="2" t="s">
        <v>9193</v>
      </c>
      <c r="V1300" s="2" t="s">
        <v>8786</v>
      </c>
      <c r="W1300" s="2" t="str">
        <f>VLOOKUP(  G1300, Countries!A:H,8,FALSE)</f>
        <v>94279771-0dd8-44b8-955b-275714b1489b</v>
      </c>
      <c r="X1300" s="2" t="str">
        <f>VLOOKUP(D1300,Entity_types!A:F,6,FALSE)</f>
        <v>0d51a686-652b-478f-9502-50b11abafa54</v>
      </c>
      <c r="Z1300" s="4">
        <f t="shared" si="40"/>
        <v>1</v>
      </c>
      <c r="AA1300" s="4">
        <f t="shared" si="41"/>
        <v>1</v>
      </c>
    </row>
    <row r="1301" spans="1:27" ht="12.75" x14ac:dyDescent="0.2">
      <c r="A1301" s="1">
        <v>44346.888388333333</v>
      </c>
      <c r="B1301" s="2" t="s">
        <v>9194</v>
      </c>
      <c r="D1301" s="2" t="s">
        <v>48</v>
      </c>
      <c r="E1301" s="2"/>
      <c r="F1301" s="3" t="s">
        <v>9195</v>
      </c>
      <c r="G1301" s="2" t="s">
        <v>8147</v>
      </c>
      <c r="H1301" s="2" t="s">
        <v>9196</v>
      </c>
      <c r="K1301" s="2" t="s">
        <v>9197</v>
      </c>
      <c r="L1301" s="8" t="s">
        <v>9198</v>
      </c>
      <c r="N1301" s="2" t="s">
        <v>76</v>
      </c>
      <c r="P1301" s="2" t="s">
        <v>9199</v>
      </c>
      <c r="Q1301" s="2" t="s">
        <v>9200</v>
      </c>
      <c r="R1301" s="17">
        <v>35326</v>
      </c>
      <c r="S1301" s="2">
        <v>205</v>
      </c>
      <c r="T1301" s="2" t="s">
        <v>9177</v>
      </c>
      <c r="U1301" s="2" t="s">
        <v>9202</v>
      </c>
      <c r="V1301" s="2" t="s">
        <v>8786</v>
      </c>
      <c r="W1301" s="2" t="str">
        <f>VLOOKUP(  G1301, Countries!A:H,8,FALSE)</f>
        <v>94279771-0dd8-44b8-955b-275714b1489b</v>
      </c>
      <c r="X1301" s="2" t="str">
        <f>VLOOKUP(D1301,Entity_types!A:F,6,FALSE)</f>
        <v>0d51a686-652b-478f-9502-50b11abafa54</v>
      </c>
      <c r="Z1301" s="4">
        <f t="shared" si="40"/>
        <v>1</v>
      </c>
      <c r="AA1301" s="4">
        <f t="shared" si="41"/>
        <v>1</v>
      </c>
    </row>
    <row r="1302" spans="1:27" ht="12.75" x14ac:dyDescent="0.2">
      <c r="A1302" s="1">
        <v>44346.888411863431</v>
      </c>
      <c r="B1302" s="2" t="s">
        <v>9203</v>
      </c>
      <c r="D1302" s="2" t="s">
        <v>48</v>
      </c>
      <c r="E1302" s="2"/>
      <c r="F1302" s="3" t="s">
        <v>9204</v>
      </c>
      <c r="G1302" s="2" t="s">
        <v>8147</v>
      </c>
      <c r="H1302" s="2" t="s">
        <v>9205</v>
      </c>
      <c r="K1302" s="2" t="s">
        <v>9206</v>
      </c>
      <c r="L1302" s="8" t="s">
        <v>9207</v>
      </c>
      <c r="N1302" s="2" t="s">
        <v>76</v>
      </c>
      <c r="P1302" s="2" t="s">
        <v>9208</v>
      </c>
      <c r="R1302" s="17">
        <v>36067</v>
      </c>
      <c r="S1302" s="2">
        <v>20</v>
      </c>
      <c r="T1302" s="2" t="s">
        <v>9185</v>
      </c>
      <c r="U1302" s="2" t="s">
        <v>9210</v>
      </c>
      <c r="V1302" s="2" t="s">
        <v>8786</v>
      </c>
      <c r="W1302" s="2" t="str">
        <f>VLOOKUP(  G1302, Countries!A:H,8,FALSE)</f>
        <v>94279771-0dd8-44b8-955b-275714b1489b</v>
      </c>
      <c r="X1302" s="2" t="str">
        <f>VLOOKUP(D1302,Entity_types!A:F,6,FALSE)</f>
        <v>0d51a686-652b-478f-9502-50b11abafa54</v>
      </c>
      <c r="Z1302" s="4">
        <f t="shared" si="40"/>
        <v>1</v>
      </c>
      <c r="AA1302" s="4">
        <f t="shared" si="41"/>
        <v>1</v>
      </c>
    </row>
    <row r="1303" spans="1:27" ht="12.75" x14ac:dyDescent="0.2">
      <c r="A1303" s="1">
        <v>44346.88843550926</v>
      </c>
      <c r="B1303" s="2" t="s">
        <v>9211</v>
      </c>
      <c r="D1303" s="2" t="s">
        <v>48</v>
      </c>
      <c r="E1303" s="2"/>
      <c r="F1303" s="3" t="s">
        <v>9212</v>
      </c>
      <c r="G1303" s="2" t="s">
        <v>8147</v>
      </c>
      <c r="H1303" s="2" t="s">
        <v>9213</v>
      </c>
      <c r="K1303" s="2" t="s">
        <v>9214</v>
      </c>
      <c r="L1303" s="8" t="s">
        <v>9215</v>
      </c>
      <c r="N1303" s="2" t="s">
        <v>76</v>
      </c>
      <c r="P1303" s="2" t="s">
        <v>9216</v>
      </c>
      <c r="Q1303" s="2" t="s">
        <v>9217</v>
      </c>
      <c r="R1303" s="17">
        <v>39995</v>
      </c>
      <c r="T1303" s="2" t="s">
        <v>9192</v>
      </c>
      <c r="U1303" s="2" t="s">
        <v>9219</v>
      </c>
      <c r="V1303" s="2" t="s">
        <v>8786</v>
      </c>
      <c r="W1303" s="2" t="str">
        <f>VLOOKUP(  G1303, Countries!A:H,8,FALSE)</f>
        <v>94279771-0dd8-44b8-955b-275714b1489b</v>
      </c>
      <c r="X1303" s="2" t="str">
        <f>VLOOKUP(D1303,Entity_types!A:F,6,FALSE)</f>
        <v>0d51a686-652b-478f-9502-50b11abafa54</v>
      </c>
      <c r="Z1303" s="4">
        <f t="shared" si="40"/>
        <v>1</v>
      </c>
      <c r="AA1303" s="4">
        <f t="shared" si="41"/>
        <v>1</v>
      </c>
    </row>
    <row r="1304" spans="1:27" ht="12.75" x14ac:dyDescent="0.2">
      <c r="A1304" s="1">
        <v>44346.888458692134</v>
      </c>
      <c r="B1304" s="2" t="s">
        <v>9220</v>
      </c>
      <c r="D1304" s="2" t="s">
        <v>48</v>
      </c>
      <c r="E1304" s="2"/>
      <c r="F1304" s="3" t="s">
        <v>9221</v>
      </c>
      <c r="G1304" s="2" t="s">
        <v>8147</v>
      </c>
      <c r="H1304" s="2" t="s">
        <v>9222</v>
      </c>
      <c r="K1304" s="2" t="s">
        <v>9223</v>
      </c>
      <c r="L1304" s="2">
        <v>42001003777</v>
      </c>
      <c r="N1304" s="2" t="s">
        <v>76</v>
      </c>
      <c r="P1304" s="2" t="s">
        <v>9224</v>
      </c>
      <c r="Q1304" s="2" t="s">
        <v>9225</v>
      </c>
      <c r="R1304" s="17">
        <v>39308</v>
      </c>
      <c r="T1304" s="2" t="s">
        <v>9201</v>
      </c>
      <c r="U1304" s="2" t="s">
        <v>9227</v>
      </c>
      <c r="V1304" s="2" t="s">
        <v>8786</v>
      </c>
      <c r="W1304" s="2" t="str">
        <f>VLOOKUP(  G1304, Countries!A:H,8,FALSE)</f>
        <v>94279771-0dd8-44b8-955b-275714b1489b</v>
      </c>
      <c r="X1304" s="2" t="str">
        <f>VLOOKUP(D1304,Entity_types!A:F,6,FALSE)</f>
        <v>0d51a686-652b-478f-9502-50b11abafa54</v>
      </c>
      <c r="Z1304" s="4">
        <f t="shared" si="40"/>
        <v>1</v>
      </c>
      <c r="AA1304" s="4">
        <f t="shared" si="41"/>
        <v>1</v>
      </c>
    </row>
    <row r="1305" spans="1:27" ht="12.75" x14ac:dyDescent="0.2">
      <c r="A1305" s="1">
        <v>44346.888482245369</v>
      </c>
      <c r="B1305" s="2" t="s">
        <v>9228</v>
      </c>
      <c r="D1305" s="2" t="s">
        <v>48</v>
      </c>
      <c r="E1305" s="2"/>
      <c r="F1305" s="3" t="s">
        <v>9229</v>
      </c>
      <c r="G1305" s="2" t="s">
        <v>8147</v>
      </c>
      <c r="H1305" s="2" t="s">
        <v>9230</v>
      </c>
      <c r="K1305" s="2" t="s">
        <v>9231</v>
      </c>
      <c r="L1305" s="2">
        <v>19001047230</v>
      </c>
      <c r="N1305" s="2" t="s">
        <v>76</v>
      </c>
      <c r="P1305" s="2" t="s">
        <v>9232</v>
      </c>
      <c r="Q1305" s="2" t="s">
        <v>9233</v>
      </c>
      <c r="R1305" s="17">
        <v>39360</v>
      </c>
      <c r="S1305" s="2">
        <v>266</v>
      </c>
      <c r="T1305" s="2" t="s">
        <v>9209</v>
      </c>
      <c r="U1305" s="2" t="s">
        <v>9235</v>
      </c>
      <c r="V1305" s="2" t="s">
        <v>8786</v>
      </c>
      <c r="W1305" s="2" t="str">
        <f>VLOOKUP(  G1305, Countries!A:H,8,FALSE)</f>
        <v>94279771-0dd8-44b8-955b-275714b1489b</v>
      </c>
      <c r="X1305" s="2" t="str">
        <f>VLOOKUP(D1305,Entity_types!A:F,6,FALSE)</f>
        <v>0d51a686-652b-478f-9502-50b11abafa54</v>
      </c>
      <c r="Z1305" s="4">
        <f t="shared" si="40"/>
        <v>1</v>
      </c>
      <c r="AA1305" s="4">
        <f t="shared" si="41"/>
        <v>1</v>
      </c>
    </row>
    <row r="1306" spans="1:27" ht="12.75" x14ac:dyDescent="0.2">
      <c r="A1306" s="1">
        <v>44346.888505856477</v>
      </c>
      <c r="B1306" s="2" t="s">
        <v>9236</v>
      </c>
      <c r="D1306" s="2" t="s">
        <v>48</v>
      </c>
      <c r="E1306" s="2"/>
      <c r="F1306" s="3" t="s">
        <v>9237</v>
      </c>
      <c r="G1306" s="2" t="s">
        <v>8147</v>
      </c>
      <c r="H1306" s="2" t="s">
        <v>9238</v>
      </c>
      <c r="K1306" s="2" t="s">
        <v>9239</v>
      </c>
      <c r="L1306" s="8" t="s">
        <v>9240</v>
      </c>
      <c r="N1306" s="2" t="s">
        <v>76</v>
      </c>
      <c r="P1306" s="2" t="s">
        <v>9241</v>
      </c>
      <c r="Q1306" s="2" t="s">
        <v>9242</v>
      </c>
      <c r="R1306" s="17">
        <v>39213</v>
      </c>
      <c r="S1306" s="2">
        <v>267</v>
      </c>
      <c r="T1306" s="2" t="s">
        <v>9218</v>
      </c>
      <c r="U1306" s="2" t="s">
        <v>9244</v>
      </c>
      <c r="V1306" s="2" t="s">
        <v>8786</v>
      </c>
      <c r="W1306" s="2" t="str">
        <f>VLOOKUP(  G1306, Countries!A:H,8,FALSE)</f>
        <v>94279771-0dd8-44b8-955b-275714b1489b</v>
      </c>
      <c r="X1306" s="2" t="str">
        <f>VLOOKUP(D1306,Entity_types!A:F,6,FALSE)</f>
        <v>0d51a686-652b-478f-9502-50b11abafa54</v>
      </c>
      <c r="Z1306" s="4">
        <f t="shared" si="40"/>
        <v>1</v>
      </c>
      <c r="AA1306" s="4">
        <f t="shared" si="41"/>
        <v>1</v>
      </c>
    </row>
    <row r="1307" spans="1:27" ht="12.75" x14ac:dyDescent="0.2">
      <c r="A1307" s="1">
        <v>44346.888530034717</v>
      </c>
      <c r="B1307" s="2" t="s">
        <v>9245</v>
      </c>
      <c r="D1307" s="2" t="s">
        <v>48</v>
      </c>
      <c r="E1307" s="2"/>
      <c r="F1307" s="3" t="s">
        <v>9246</v>
      </c>
      <c r="G1307" s="2" t="s">
        <v>8147</v>
      </c>
      <c r="H1307" s="2" t="s">
        <v>9247</v>
      </c>
      <c r="K1307" s="2" t="s">
        <v>9248</v>
      </c>
      <c r="L1307" s="8" t="s">
        <v>9249</v>
      </c>
      <c r="N1307" s="2" t="s">
        <v>76</v>
      </c>
      <c r="P1307" s="2" t="s">
        <v>9250</v>
      </c>
      <c r="Q1307" s="2" t="s">
        <v>9251</v>
      </c>
      <c r="R1307" s="17">
        <v>40284</v>
      </c>
      <c r="S1307" s="2">
        <v>268</v>
      </c>
      <c r="T1307" s="2" t="s">
        <v>9226</v>
      </c>
      <c r="U1307" s="2" t="s">
        <v>9253</v>
      </c>
      <c r="V1307" s="2" t="s">
        <v>8786</v>
      </c>
      <c r="W1307" s="2" t="str">
        <f>VLOOKUP(  G1307, Countries!A:H,8,FALSE)</f>
        <v>94279771-0dd8-44b8-955b-275714b1489b</v>
      </c>
      <c r="X1307" s="2" t="str">
        <f>VLOOKUP(D1307,Entity_types!A:F,6,FALSE)</f>
        <v>0d51a686-652b-478f-9502-50b11abafa54</v>
      </c>
      <c r="Z1307" s="4">
        <f t="shared" si="40"/>
        <v>1</v>
      </c>
      <c r="AA1307" s="4">
        <f t="shared" si="41"/>
        <v>1</v>
      </c>
    </row>
    <row r="1308" spans="1:27" ht="12.75" x14ac:dyDescent="0.2">
      <c r="A1308" s="1">
        <v>44346.888555104168</v>
      </c>
      <c r="B1308" s="2" t="s">
        <v>9254</v>
      </c>
      <c r="D1308" s="2" t="s">
        <v>48</v>
      </c>
      <c r="E1308" s="2"/>
      <c r="F1308" s="3" t="s">
        <v>9255</v>
      </c>
      <c r="G1308" s="2" t="s">
        <v>8147</v>
      </c>
      <c r="H1308" s="2" t="s">
        <v>9256</v>
      </c>
      <c r="K1308" s="2" t="s">
        <v>9257</v>
      </c>
      <c r="L1308" s="8" t="s">
        <v>9258</v>
      </c>
      <c r="N1308" s="2" t="s">
        <v>76</v>
      </c>
      <c r="P1308" s="2" t="s">
        <v>9259</v>
      </c>
      <c r="R1308" s="17">
        <v>39553</v>
      </c>
      <c r="S1308" s="2">
        <v>243</v>
      </c>
      <c r="T1308" s="2" t="s">
        <v>9234</v>
      </c>
      <c r="U1308" s="2" t="s">
        <v>9261</v>
      </c>
      <c r="V1308" s="2" t="s">
        <v>8786</v>
      </c>
      <c r="W1308" s="2" t="str">
        <f>VLOOKUP(  G1308, Countries!A:H,8,FALSE)</f>
        <v>94279771-0dd8-44b8-955b-275714b1489b</v>
      </c>
      <c r="X1308" s="2" t="str">
        <f>VLOOKUP(D1308,Entity_types!A:F,6,FALSE)</f>
        <v>0d51a686-652b-478f-9502-50b11abafa54</v>
      </c>
      <c r="Z1308" s="4">
        <f t="shared" si="40"/>
        <v>1</v>
      </c>
      <c r="AA1308" s="4">
        <f t="shared" si="41"/>
        <v>1</v>
      </c>
    </row>
    <row r="1309" spans="1:27" ht="12.75" x14ac:dyDescent="0.2">
      <c r="A1309" s="1">
        <v>44346.888579004633</v>
      </c>
      <c r="B1309" s="2" t="s">
        <v>9262</v>
      </c>
      <c r="D1309" s="2" t="s">
        <v>48</v>
      </c>
      <c r="E1309" s="2"/>
      <c r="F1309" s="3" t="s">
        <v>9263</v>
      </c>
      <c r="G1309" s="2" t="s">
        <v>8147</v>
      </c>
      <c r="H1309" s="2" t="s">
        <v>9264</v>
      </c>
      <c r="K1309" s="2" t="s">
        <v>9265</v>
      </c>
      <c r="L1309" s="8" t="s">
        <v>9266</v>
      </c>
      <c r="N1309" s="2" t="s">
        <v>76</v>
      </c>
      <c r="P1309" s="2" t="s">
        <v>9267</v>
      </c>
      <c r="Q1309" s="2" t="s">
        <v>9268</v>
      </c>
      <c r="R1309" s="17">
        <v>40092</v>
      </c>
      <c r="T1309" s="2" t="s">
        <v>9243</v>
      </c>
      <c r="U1309" s="2" t="s">
        <v>9270</v>
      </c>
      <c r="V1309" s="2" t="s">
        <v>8786</v>
      </c>
      <c r="W1309" s="2" t="str">
        <f>VLOOKUP(  G1309, Countries!A:H,8,FALSE)</f>
        <v>94279771-0dd8-44b8-955b-275714b1489b</v>
      </c>
      <c r="X1309" s="2" t="str">
        <f>VLOOKUP(D1309,Entity_types!A:F,6,FALSE)</f>
        <v>0d51a686-652b-478f-9502-50b11abafa54</v>
      </c>
      <c r="Z1309" s="4">
        <f t="shared" si="40"/>
        <v>1</v>
      </c>
      <c r="AA1309" s="4">
        <f t="shared" si="41"/>
        <v>1</v>
      </c>
    </row>
    <row r="1310" spans="1:27" ht="12.75" x14ac:dyDescent="0.2">
      <c r="A1310" s="1">
        <v>44346.888603784726</v>
      </c>
      <c r="B1310" s="2" t="s">
        <v>9271</v>
      </c>
      <c r="D1310" s="2" t="s">
        <v>48</v>
      </c>
      <c r="E1310" s="2"/>
      <c r="F1310" s="3" t="s">
        <v>9272</v>
      </c>
      <c r="G1310" s="2" t="s">
        <v>8147</v>
      </c>
      <c r="H1310" s="2" t="s">
        <v>9273</v>
      </c>
      <c r="K1310" s="2" t="s">
        <v>9274</v>
      </c>
      <c r="L1310" s="8" t="s">
        <v>9275</v>
      </c>
      <c r="N1310" s="2" t="s">
        <v>76</v>
      </c>
      <c r="P1310" s="2" t="s">
        <v>9276</v>
      </c>
      <c r="R1310" s="17">
        <v>37826</v>
      </c>
      <c r="S1310" s="2">
        <v>68</v>
      </c>
      <c r="T1310" s="2" t="s">
        <v>9252</v>
      </c>
      <c r="U1310" s="2" t="s">
        <v>9278</v>
      </c>
      <c r="V1310" s="2" t="s">
        <v>8786</v>
      </c>
      <c r="W1310" s="2" t="str">
        <f>VLOOKUP(  G1310, Countries!A:H,8,FALSE)</f>
        <v>94279771-0dd8-44b8-955b-275714b1489b</v>
      </c>
      <c r="X1310" s="2" t="str">
        <f>VLOOKUP(D1310,Entity_types!A:F,6,FALSE)</f>
        <v>0d51a686-652b-478f-9502-50b11abafa54</v>
      </c>
      <c r="Z1310" s="4">
        <f t="shared" si="40"/>
        <v>1</v>
      </c>
      <c r="AA1310" s="4">
        <f t="shared" si="41"/>
        <v>1</v>
      </c>
    </row>
    <row r="1311" spans="1:27" ht="12.75" x14ac:dyDescent="0.2">
      <c r="A1311" s="1">
        <v>44346.888629444446</v>
      </c>
      <c r="B1311" s="2" t="s">
        <v>9279</v>
      </c>
      <c r="D1311" s="2" t="s">
        <v>48</v>
      </c>
      <c r="E1311" s="2"/>
      <c r="F1311" s="3" t="s">
        <v>9280</v>
      </c>
      <c r="G1311" s="2" t="s">
        <v>8147</v>
      </c>
      <c r="H1311" s="2" t="s">
        <v>9281</v>
      </c>
      <c r="K1311" s="2" t="s">
        <v>9282</v>
      </c>
      <c r="L1311" s="2">
        <v>21001006814</v>
      </c>
      <c r="N1311" s="2" t="s">
        <v>76</v>
      </c>
      <c r="P1311" s="2" t="s">
        <v>9283</v>
      </c>
      <c r="R1311" s="17">
        <v>40812</v>
      </c>
      <c r="S1311" s="2">
        <v>298</v>
      </c>
      <c r="T1311" s="2" t="s">
        <v>9260</v>
      </c>
      <c r="U1311" s="2" t="s">
        <v>9285</v>
      </c>
      <c r="V1311" s="2" t="s">
        <v>8786</v>
      </c>
      <c r="W1311" s="2" t="str">
        <f>VLOOKUP(  G1311, Countries!A:H,8,FALSE)</f>
        <v>94279771-0dd8-44b8-955b-275714b1489b</v>
      </c>
      <c r="X1311" s="2" t="str">
        <f>VLOOKUP(D1311,Entity_types!A:F,6,FALSE)</f>
        <v>0d51a686-652b-478f-9502-50b11abafa54</v>
      </c>
      <c r="Z1311" s="4">
        <f t="shared" si="40"/>
        <v>1</v>
      </c>
      <c r="AA1311" s="4">
        <f t="shared" si="41"/>
        <v>1</v>
      </c>
    </row>
    <row r="1312" spans="1:27" ht="12.75" x14ac:dyDescent="0.2">
      <c r="A1312" s="1">
        <v>44346.888654675931</v>
      </c>
      <c r="B1312" s="2" t="s">
        <v>9286</v>
      </c>
      <c r="D1312" s="2" t="s">
        <v>48</v>
      </c>
      <c r="E1312" s="2"/>
      <c r="F1312" s="3" t="s">
        <v>9287</v>
      </c>
      <c r="G1312" s="2" t="s">
        <v>8147</v>
      </c>
      <c r="H1312" s="2" t="s">
        <v>9288</v>
      </c>
      <c r="K1312" s="2" t="s">
        <v>9289</v>
      </c>
      <c r="L1312" s="2">
        <v>35001055696</v>
      </c>
      <c r="N1312" s="2" t="s">
        <v>76</v>
      </c>
      <c r="P1312" s="2" t="s">
        <v>9290</v>
      </c>
      <c r="Q1312" s="2" t="s">
        <v>9291</v>
      </c>
      <c r="R1312" s="17">
        <v>41656</v>
      </c>
      <c r="S1312" s="2">
        <v>303</v>
      </c>
      <c r="T1312" s="2" t="s">
        <v>9269</v>
      </c>
      <c r="U1312" s="2" t="s">
        <v>9293</v>
      </c>
      <c r="V1312" s="2" t="s">
        <v>8786</v>
      </c>
      <c r="W1312" s="2" t="str">
        <f>VLOOKUP(  G1312, Countries!A:H,8,FALSE)</f>
        <v>94279771-0dd8-44b8-955b-275714b1489b</v>
      </c>
      <c r="X1312" s="2" t="str">
        <f>VLOOKUP(D1312,Entity_types!A:F,6,FALSE)</f>
        <v>0d51a686-652b-478f-9502-50b11abafa54</v>
      </c>
      <c r="Z1312" s="4">
        <f t="shared" si="40"/>
        <v>1</v>
      </c>
      <c r="AA1312" s="4">
        <f t="shared" si="41"/>
        <v>1</v>
      </c>
    </row>
    <row r="1313" spans="1:27" ht="12.75" x14ac:dyDescent="0.2">
      <c r="A1313" s="1">
        <v>44346.888679236115</v>
      </c>
      <c r="B1313" s="2" t="s">
        <v>9294</v>
      </c>
      <c r="D1313" s="2" t="s">
        <v>48</v>
      </c>
      <c r="E1313" s="2"/>
      <c r="F1313" s="3" t="s">
        <v>9295</v>
      </c>
      <c r="G1313" s="2" t="s">
        <v>8147</v>
      </c>
      <c r="H1313" s="2" t="s">
        <v>9296</v>
      </c>
      <c r="K1313" s="2" t="s">
        <v>9297</v>
      </c>
      <c r="L1313" s="8" t="s">
        <v>9298</v>
      </c>
      <c r="N1313" s="2" t="s">
        <v>76</v>
      </c>
      <c r="P1313" s="2" t="s">
        <v>9299</v>
      </c>
      <c r="Q1313" s="2" t="s">
        <v>9300</v>
      </c>
      <c r="R1313" s="17">
        <v>38953</v>
      </c>
      <c r="S1313" s="2">
        <v>309</v>
      </c>
      <c r="T1313" s="2" t="s">
        <v>9277</v>
      </c>
      <c r="U1313" s="2" t="s">
        <v>9302</v>
      </c>
      <c r="V1313" s="2" t="s">
        <v>8786</v>
      </c>
      <c r="W1313" s="2" t="str">
        <f>VLOOKUP(  G1313, Countries!A:H,8,FALSE)</f>
        <v>94279771-0dd8-44b8-955b-275714b1489b</v>
      </c>
      <c r="X1313" s="2" t="str">
        <f>VLOOKUP(D1313,Entity_types!A:F,6,FALSE)</f>
        <v>0d51a686-652b-478f-9502-50b11abafa54</v>
      </c>
      <c r="Z1313" s="4">
        <f t="shared" si="40"/>
        <v>1</v>
      </c>
      <c r="AA1313" s="4">
        <f t="shared" si="41"/>
        <v>1</v>
      </c>
    </row>
    <row r="1314" spans="1:27" ht="12.75" x14ac:dyDescent="0.2">
      <c r="A1314" s="1">
        <v>44346.888703611112</v>
      </c>
      <c r="B1314" s="2" t="s">
        <v>9303</v>
      </c>
      <c r="D1314" s="2" t="s">
        <v>48</v>
      </c>
      <c r="E1314" s="2"/>
      <c r="F1314" s="3" t="s">
        <v>9304</v>
      </c>
      <c r="G1314" s="2" t="s">
        <v>8147</v>
      </c>
      <c r="H1314" s="2" t="s">
        <v>9305</v>
      </c>
      <c r="K1314" s="2" t="s">
        <v>9306</v>
      </c>
      <c r="L1314" s="2">
        <v>31001002272</v>
      </c>
      <c r="N1314" s="2" t="s">
        <v>76</v>
      </c>
      <c r="P1314" s="2" t="s">
        <v>9307</v>
      </c>
      <c r="Q1314" s="2" t="s">
        <v>9308</v>
      </c>
      <c r="R1314" s="17">
        <v>38852</v>
      </c>
      <c r="S1314" s="2">
        <v>21</v>
      </c>
      <c r="T1314" s="2" t="s">
        <v>9284</v>
      </c>
      <c r="U1314" s="2" t="s">
        <v>9310</v>
      </c>
      <c r="V1314" s="2" t="s">
        <v>8786</v>
      </c>
      <c r="W1314" s="2" t="str">
        <f>VLOOKUP(  G1314, Countries!A:H,8,FALSE)</f>
        <v>94279771-0dd8-44b8-955b-275714b1489b</v>
      </c>
      <c r="X1314" s="2" t="str">
        <f>VLOOKUP(D1314,Entity_types!A:F,6,FALSE)</f>
        <v>0d51a686-652b-478f-9502-50b11abafa54</v>
      </c>
      <c r="Z1314" s="4">
        <f t="shared" si="40"/>
        <v>1</v>
      </c>
      <c r="AA1314" s="4">
        <f t="shared" si="41"/>
        <v>1</v>
      </c>
    </row>
    <row r="1315" spans="1:27" ht="12.75" x14ac:dyDescent="0.2">
      <c r="A1315" s="1">
        <v>44346.888729351849</v>
      </c>
      <c r="B1315" s="2" t="s">
        <v>9311</v>
      </c>
      <c r="D1315" s="2" t="s">
        <v>48</v>
      </c>
      <c r="E1315" s="2"/>
      <c r="F1315" s="3" t="s">
        <v>9312</v>
      </c>
      <c r="G1315" s="2" t="s">
        <v>8147</v>
      </c>
      <c r="H1315" s="2" t="s">
        <v>9313</v>
      </c>
      <c r="K1315" s="2" t="s">
        <v>9314</v>
      </c>
      <c r="L1315" s="2">
        <v>58001004060</v>
      </c>
      <c r="N1315" s="2" t="s">
        <v>76</v>
      </c>
      <c r="P1315" s="2" t="s">
        <v>9315</v>
      </c>
      <c r="R1315" s="17">
        <v>40147</v>
      </c>
      <c r="S1315" s="2">
        <v>317</v>
      </c>
      <c r="T1315" s="2" t="s">
        <v>9292</v>
      </c>
      <c r="U1315" s="2" t="s">
        <v>9317</v>
      </c>
      <c r="V1315" s="2" t="s">
        <v>8786</v>
      </c>
      <c r="W1315" s="2" t="str">
        <f>VLOOKUP(  G1315, Countries!A:H,8,FALSE)</f>
        <v>94279771-0dd8-44b8-955b-275714b1489b</v>
      </c>
      <c r="X1315" s="2" t="str">
        <f>VLOOKUP(D1315,Entity_types!A:F,6,FALSE)</f>
        <v>0d51a686-652b-478f-9502-50b11abafa54</v>
      </c>
      <c r="Z1315" s="4">
        <f t="shared" si="40"/>
        <v>1</v>
      </c>
      <c r="AA1315" s="4">
        <f t="shared" si="41"/>
        <v>1</v>
      </c>
    </row>
    <row r="1316" spans="1:27" ht="12.75" x14ac:dyDescent="0.2">
      <c r="A1316" s="1">
        <v>44346.888753831023</v>
      </c>
      <c r="B1316" s="2" t="s">
        <v>9318</v>
      </c>
      <c r="D1316" s="2" t="s">
        <v>48</v>
      </c>
      <c r="E1316" s="2"/>
      <c r="F1316" s="3" t="s">
        <v>9319</v>
      </c>
      <c r="G1316" s="2" t="s">
        <v>8147</v>
      </c>
      <c r="H1316" s="2" t="s">
        <v>9320</v>
      </c>
      <c r="K1316" s="2" t="s">
        <v>9321</v>
      </c>
      <c r="L1316" s="8" t="s">
        <v>9322</v>
      </c>
      <c r="N1316" s="2" t="s">
        <v>76</v>
      </c>
      <c r="P1316" s="2" t="s">
        <v>9323</v>
      </c>
      <c r="R1316" s="17">
        <v>39981</v>
      </c>
      <c r="S1316" s="2">
        <v>318</v>
      </c>
      <c r="T1316" s="2" t="s">
        <v>9301</v>
      </c>
      <c r="U1316" s="2" t="s">
        <v>9325</v>
      </c>
      <c r="V1316" s="2" t="s">
        <v>8786</v>
      </c>
      <c r="W1316" s="2" t="str">
        <f>VLOOKUP(  G1316, Countries!A:H,8,FALSE)</f>
        <v>94279771-0dd8-44b8-955b-275714b1489b</v>
      </c>
      <c r="X1316" s="2" t="str">
        <f>VLOOKUP(D1316,Entity_types!A:F,6,FALSE)</f>
        <v>0d51a686-652b-478f-9502-50b11abafa54</v>
      </c>
      <c r="Z1316" s="4">
        <f t="shared" si="40"/>
        <v>1</v>
      </c>
      <c r="AA1316" s="4">
        <f t="shared" si="41"/>
        <v>1</v>
      </c>
    </row>
    <row r="1317" spans="1:27" ht="12.75" x14ac:dyDescent="0.2">
      <c r="A1317" s="1">
        <v>44346.888778333334</v>
      </c>
      <c r="B1317" s="2" t="s">
        <v>9326</v>
      </c>
      <c r="D1317" s="2" t="s">
        <v>48</v>
      </c>
      <c r="E1317" s="2"/>
      <c r="F1317" s="3" t="s">
        <v>9327</v>
      </c>
      <c r="G1317" s="2" t="s">
        <v>8147</v>
      </c>
      <c r="H1317" s="2" t="s">
        <v>9328</v>
      </c>
      <c r="K1317" s="2" t="s">
        <v>9329</v>
      </c>
      <c r="L1317" s="8" t="s">
        <v>9330</v>
      </c>
      <c r="N1317" s="2" t="s">
        <v>76</v>
      </c>
      <c r="P1317" s="2" t="s">
        <v>9331</v>
      </c>
      <c r="R1317" s="17">
        <v>38909</v>
      </c>
      <c r="S1317" s="2">
        <v>330</v>
      </c>
      <c r="T1317" s="2" t="s">
        <v>9309</v>
      </c>
      <c r="U1317" s="2" t="s">
        <v>9333</v>
      </c>
      <c r="V1317" s="2" t="s">
        <v>8786</v>
      </c>
      <c r="W1317" s="2" t="str">
        <f>VLOOKUP(  G1317, Countries!A:H,8,FALSE)</f>
        <v>94279771-0dd8-44b8-955b-275714b1489b</v>
      </c>
      <c r="X1317" s="2" t="str">
        <f>VLOOKUP(D1317,Entity_types!A:F,6,FALSE)</f>
        <v>0d51a686-652b-478f-9502-50b11abafa54</v>
      </c>
      <c r="Z1317" s="4">
        <f t="shared" si="40"/>
        <v>1</v>
      </c>
      <c r="AA1317" s="4">
        <f t="shared" si="41"/>
        <v>1</v>
      </c>
    </row>
    <row r="1318" spans="1:27" ht="12.75" x14ac:dyDescent="0.2">
      <c r="A1318" s="1">
        <v>44346.888803310183</v>
      </c>
      <c r="B1318" s="2" t="s">
        <v>9334</v>
      </c>
      <c r="D1318" s="2" t="s">
        <v>48</v>
      </c>
      <c r="E1318" s="2"/>
      <c r="F1318" s="3" t="s">
        <v>9335</v>
      </c>
      <c r="G1318" s="2" t="s">
        <v>8147</v>
      </c>
      <c r="H1318" s="2" t="s">
        <v>9336</v>
      </c>
      <c r="K1318" s="2" t="s">
        <v>9337</v>
      </c>
      <c r="L1318" s="8" t="s">
        <v>9338</v>
      </c>
      <c r="N1318" s="2" t="s">
        <v>76</v>
      </c>
      <c r="P1318" s="2" t="s">
        <v>9339</v>
      </c>
      <c r="R1318" s="17">
        <v>40458</v>
      </c>
      <c r="S1318" s="2">
        <v>328</v>
      </c>
      <c r="T1318" s="2" t="s">
        <v>9316</v>
      </c>
      <c r="U1318" s="2" t="s">
        <v>9341</v>
      </c>
      <c r="V1318" s="2" t="s">
        <v>8786</v>
      </c>
      <c r="W1318" s="2" t="str">
        <f>VLOOKUP(  G1318, Countries!A:H,8,FALSE)</f>
        <v>94279771-0dd8-44b8-955b-275714b1489b</v>
      </c>
      <c r="X1318" s="2" t="str">
        <f>VLOOKUP(D1318,Entity_types!A:F,6,FALSE)</f>
        <v>0d51a686-652b-478f-9502-50b11abafa54</v>
      </c>
      <c r="Z1318" s="4">
        <f t="shared" si="40"/>
        <v>1</v>
      </c>
      <c r="AA1318" s="4">
        <f t="shared" si="41"/>
        <v>1</v>
      </c>
    </row>
    <row r="1319" spans="1:27" ht="12.75" x14ac:dyDescent="0.2">
      <c r="A1319" s="1">
        <v>44346.888827986113</v>
      </c>
      <c r="B1319" s="2" t="s">
        <v>9342</v>
      </c>
      <c r="D1319" s="2" t="s">
        <v>48</v>
      </c>
      <c r="E1319" s="2"/>
      <c r="F1319" s="3" t="s">
        <v>9343</v>
      </c>
      <c r="G1319" s="2" t="s">
        <v>8147</v>
      </c>
      <c r="H1319" s="2" t="s">
        <v>9344</v>
      </c>
      <c r="I1319" s="2" t="s">
        <v>9345</v>
      </c>
      <c r="K1319" s="2" t="s">
        <v>9346</v>
      </c>
      <c r="L1319" s="2">
        <v>15001003000</v>
      </c>
      <c r="N1319" s="2" t="s">
        <v>76</v>
      </c>
      <c r="P1319" s="2" t="s">
        <v>9347</v>
      </c>
      <c r="Q1319" s="2" t="s">
        <v>9348</v>
      </c>
      <c r="R1319" s="17">
        <v>37575</v>
      </c>
      <c r="T1319" s="2" t="s">
        <v>9324</v>
      </c>
      <c r="U1319" s="2" t="s">
        <v>9350</v>
      </c>
      <c r="V1319" s="2" t="s">
        <v>8786</v>
      </c>
      <c r="W1319" s="2" t="str">
        <f>VLOOKUP(  G1319, Countries!A:H,8,FALSE)</f>
        <v>94279771-0dd8-44b8-955b-275714b1489b</v>
      </c>
      <c r="X1319" s="2" t="str">
        <f>VLOOKUP(D1319,Entity_types!A:F,6,FALSE)</f>
        <v>0d51a686-652b-478f-9502-50b11abafa54</v>
      </c>
      <c r="Z1319" s="4">
        <f t="shared" si="40"/>
        <v>1</v>
      </c>
      <c r="AA1319" s="4">
        <f t="shared" si="41"/>
        <v>1</v>
      </c>
    </row>
    <row r="1320" spans="1:27" ht="12.75" x14ac:dyDescent="0.2">
      <c r="A1320" s="1">
        <v>44346.888852256947</v>
      </c>
      <c r="B1320" s="2" t="s">
        <v>9351</v>
      </c>
      <c r="D1320" s="2" t="s">
        <v>48</v>
      </c>
      <c r="E1320" s="2"/>
      <c r="F1320" s="3" t="s">
        <v>9352</v>
      </c>
      <c r="G1320" s="2" t="s">
        <v>8147</v>
      </c>
      <c r="H1320" s="2" t="s">
        <v>9353</v>
      </c>
      <c r="K1320" s="2" t="s">
        <v>9354</v>
      </c>
      <c r="L1320" s="2" t="s">
        <v>9355</v>
      </c>
      <c r="N1320" s="2" t="s">
        <v>76</v>
      </c>
      <c r="P1320" s="2" t="s">
        <v>9356</v>
      </c>
      <c r="Q1320" s="2" t="s">
        <v>9357</v>
      </c>
      <c r="R1320" s="17">
        <v>41787</v>
      </c>
      <c r="S1320" s="2">
        <v>358</v>
      </c>
      <c r="T1320" s="2" t="s">
        <v>9332</v>
      </c>
      <c r="U1320" s="2" t="s">
        <v>9359</v>
      </c>
      <c r="V1320" s="2" t="s">
        <v>8786</v>
      </c>
      <c r="W1320" s="2" t="str">
        <f>VLOOKUP(  G1320, Countries!A:H,8,FALSE)</f>
        <v>94279771-0dd8-44b8-955b-275714b1489b</v>
      </c>
      <c r="X1320" s="2" t="str">
        <f>VLOOKUP(D1320,Entity_types!A:F,6,FALSE)</f>
        <v>0d51a686-652b-478f-9502-50b11abafa54</v>
      </c>
      <c r="Z1320" s="4">
        <f t="shared" si="40"/>
        <v>1</v>
      </c>
      <c r="AA1320" s="4">
        <f t="shared" si="41"/>
        <v>1</v>
      </c>
    </row>
    <row r="1321" spans="1:27" ht="12.75" x14ac:dyDescent="0.2">
      <c r="A1321" s="1">
        <v>44346.888877627316</v>
      </c>
      <c r="B1321" s="2" t="s">
        <v>9360</v>
      </c>
      <c r="D1321" s="2" t="s">
        <v>48</v>
      </c>
      <c r="E1321" s="2"/>
      <c r="F1321" s="3" t="s">
        <v>9361</v>
      </c>
      <c r="G1321" s="2" t="s">
        <v>8147</v>
      </c>
      <c r="H1321" s="2" t="s">
        <v>9362</v>
      </c>
      <c r="K1321" s="2" t="s">
        <v>9363</v>
      </c>
      <c r="L1321" s="2">
        <v>61001001130</v>
      </c>
      <c r="N1321" s="2" t="s">
        <v>76</v>
      </c>
      <c r="P1321" s="2" t="s">
        <v>9364</v>
      </c>
      <c r="R1321" s="17">
        <v>39367</v>
      </c>
      <c r="S1321" s="2">
        <v>374</v>
      </c>
      <c r="T1321" s="2" t="s">
        <v>9340</v>
      </c>
      <c r="U1321" s="2" t="s">
        <v>9366</v>
      </c>
      <c r="V1321" s="2" t="s">
        <v>8786</v>
      </c>
      <c r="W1321" s="2" t="str">
        <f>VLOOKUP(  G1321, Countries!A:H,8,FALSE)</f>
        <v>94279771-0dd8-44b8-955b-275714b1489b</v>
      </c>
      <c r="X1321" s="2" t="str">
        <f>VLOOKUP(D1321,Entity_types!A:F,6,FALSE)</f>
        <v>0d51a686-652b-478f-9502-50b11abafa54</v>
      </c>
      <c r="Z1321" s="4">
        <f t="shared" si="40"/>
        <v>1</v>
      </c>
      <c r="AA1321" s="4">
        <f t="shared" si="41"/>
        <v>1</v>
      </c>
    </row>
    <row r="1322" spans="1:27" ht="12.75" x14ac:dyDescent="0.2">
      <c r="A1322" s="1">
        <v>44346.888903113431</v>
      </c>
      <c r="B1322" s="2" t="s">
        <v>9367</v>
      </c>
      <c r="D1322" s="2" t="s">
        <v>48</v>
      </c>
      <c r="E1322" s="2"/>
      <c r="F1322" s="3" t="s">
        <v>9368</v>
      </c>
      <c r="G1322" s="2" t="s">
        <v>8147</v>
      </c>
      <c r="H1322" s="2" t="s">
        <v>9369</v>
      </c>
      <c r="K1322" s="2" t="s">
        <v>9370</v>
      </c>
      <c r="L1322" s="8" t="s">
        <v>9371</v>
      </c>
      <c r="N1322" s="2" t="s">
        <v>76</v>
      </c>
      <c r="P1322" s="2" t="s">
        <v>9372</v>
      </c>
      <c r="Q1322" s="2" t="s">
        <v>9373</v>
      </c>
      <c r="R1322" s="17">
        <v>41773</v>
      </c>
      <c r="S1322" s="2">
        <v>385</v>
      </c>
      <c r="T1322" s="2" t="s">
        <v>9349</v>
      </c>
      <c r="U1322" s="2" t="s">
        <v>9375</v>
      </c>
      <c r="V1322" s="2" t="s">
        <v>8786</v>
      </c>
      <c r="W1322" s="2" t="str">
        <f>VLOOKUP(  G1322, Countries!A:H,8,FALSE)</f>
        <v>94279771-0dd8-44b8-955b-275714b1489b</v>
      </c>
      <c r="X1322" s="2" t="str">
        <f>VLOOKUP(D1322,Entity_types!A:F,6,FALSE)</f>
        <v>0d51a686-652b-478f-9502-50b11abafa54</v>
      </c>
      <c r="Z1322" s="4">
        <f t="shared" si="40"/>
        <v>1</v>
      </c>
      <c r="AA1322" s="4">
        <f t="shared" si="41"/>
        <v>1</v>
      </c>
    </row>
    <row r="1323" spans="1:27" ht="12.75" x14ac:dyDescent="0.2">
      <c r="A1323" s="1">
        <v>44346.888928206019</v>
      </c>
      <c r="B1323" s="2" t="s">
        <v>9376</v>
      </c>
      <c r="D1323" s="2" t="s">
        <v>48</v>
      </c>
      <c r="E1323" s="2"/>
      <c r="F1323" s="3" t="s">
        <v>9377</v>
      </c>
      <c r="G1323" s="2" t="s">
        <v>8147</v>
      </c>
      <c r="H1323" s="2" t="s">
        <v>9378</v>
      </c>
      <c r="K1323" s="2" t="s">
        <v>9379</v>
      </c>
      <c r="L1323" s="8" t="s">
        <v>9380</v>
      </c>
      <c r="N1323" s="2" t="s">
        <v>76</v>
      </c>
      <c r="P1323" s="2" t="s">
        <v>9381</v>
      </c>
      <c r="R1323" s="17">
        <v>39379</v>
      </c>
      <c r="S1323" s="2">
        <v>389</v>
      </c>
      <c r="T1323" s="2" t="s">
        <v>9358</v>
      </c>
      <c r="U1323" s="2" t="s">
        <v>9383</v>
      </c>
      <c r="V1323" s="2" t="s">
        <v>8786</v>
      </c>
      <c r="W1323" s="2" t="str">
        <f>VLOOKUP(  G1323, Countries!A:H,8,FALSE)</f>
        <v>94279771-0dd8-44b8-955b-275714b1489b</v>
      </c>
      <c r="X1323" s="2" t="str">
        <f>VLOOKUP(D1323,Entity_types!A:F,6,FALSE)</f>
        <v>0d51a686-652b-478f-9502-50b11abafa54</v>
      </c>
      <c r="Z1323" s="4">
        <f t="shared" si="40"/>
        <v>1</v>
      </c>
      <c r="AA1323" s="4">
        <f t="shared" si="41"/>
        <v>1</v>
      </c>
    </row>
    <row r="1324" spans="1:27" ht="12.75" x14ac:dyDescent="0.2">
      <c r="A1324" s="1">
        <v>44346.888952731482</v>
      </c>
      <c r="B1324" s="2" t="s">
        <v>9384</v>
      </c>
      <c r="D1324" s="2" t="s">
        <v>48</v>
      </c>
      <c r="E1324" s="2"/>
      <c r="F1324" s="3" t="s">
        <v>9385</v>
      </c>
      <c r="G1324" s="2" t="s">
        <v>8147</v>
      </c>
      <c r="H1324" s="2" t="s">
        <v>9386</v>
      </c>
      <c r="K1324" s="2" t="s">
        <v>9387</v>
      </c>
      <c r="L1324" s="8" t="s">
        <v>9388</v>
      </c>
      <c r="N1324" s="2" t="s">
        <v>76</v>
      </c>
      <c r="P1324" s="2" t="s">
        <v>9389</v>
      </c>
      <c r="R1324" s="17">
        <v>40515</v>
      </c>
      <c r="S1324" s="2">
        <v>387</v>
      </c>
      <c r="T1324" s="2" t="s">
        <v>9365</v>
      </c>
      <c r="U1324" s="2" t="s">
        <v>9391</v>
      </c>
      <c r="V1324" s="2" t="s">
        <v>8786</v>
      </c>
      <c r="W1324" s="2" t="str">
        <f>VLOOKUP(  G1324, Countries!A:H,8,FALSE)</f>
        <v>94279771-0dd8-44b8-955b-275714b1489b</v>
      </c>
      <c r="X1324" s="2" t="str">
        <f>VLOOKUP(D1324,Entity_types!A:F,6,FALSE)</f>
        <v>0d51a686-652b-478f-9502-50b11abafa54</v>
      </c>
      <c r="Z1324" s="4">
        <f t="shared" si="40"/>
        <v>1</v>
      </c>
      <c r="AA1324" s="4">
        <f t="shared" si="41"/>
        <v>1</v>
      </c>
    </row>
    <row r="1325" spans="1:27" ht="12.75" x14ac:dyDescent="0.2">
      <c r="A1325" s="1">
        <v>44346.888978252318</v>
      </c>
      <c r="B1325" s="2" t="s">
        <v>9392</v>
      </c>
      <c r="D1325" s="2" t="s">
        <v>48</v>
      </c>
      <c r="E1325" s="2"/>
      <c r="F1325" s="3" t="s">
        <v>9393</v>
      </c>
      <c r="G1325" s="2" t="s">
        <v>8147</v>
      </c>
      <c r="H1325" s="2" t="s">
        <v>9394</v>
      </c>
      <c r="K1325" s="2" t="s">
        <v>9395</v>
      </c>
      <c r="L1325" s="8" t="s">
        <v>9396</v>
      </c>
      <c r="N1325" s="2" t="s">
        <v>76</v>
      </c>
      <c r="P1325" s="2" t="s">
        <v>9397</v>
      </c>
      <c r="R1325" s="17">
        <v>40717</v>
      </c>
      <c r="S1325" s="2">
        <v>390</v>
      </c>
      <c r="T1325" s="2" t="s">
        <v>9374</v>
      </c>
      <c r="U1325" s="2" t="s">
        <v>9399</v>
      </c>
      <c r="V1325" s="2" t="s">
        <v>8786</v>
      </c>
      <c r="W1325" s="2" t="str">
        <f>VLOOKUP(  G1325, Countries!A:H,8,FALSE)</f>
        <v>94279771-0dd8-44b8-955b-275714b1489b</v>
      </c>
      <c r="X1325" s="2" t="str">
        <f>VLOOKUP(D1325,Entity_types!A:F,6,FALSE)</f>
        <v>0d51a686-652b-478f-9502-50b11abafa54</v>
      </c>
      <c r="Z1325" s="4">
        <f t="shared" si="40"/>
        <v>1</v>
      </c>
      <c r="AA1325" s="4">
        <f t="shared" si="41"/>
        <v>1</v>
      </c>
    </row>
    <row r="1326" spans="1:27" ht="12.75" x14ac:dyDescent="0.2">
      <c r="A1326" s="1">
        <v>44346.88900487269</v>
      </c>
      <c r="B1326" s="2" t="s">
        <v>9400</v>
      </c>
      <c r="D1326" s="2" t="s">
        <v>48</v>
      </c>
      <c r="E1326" s="2"/>
      <c r="F1326" s="3" t="s">
        <v>9401</v>
      </c>
      <c r="G1326" s="2" t="s">
        <v>8147</v>
      </c>
      <c r="H1326" s="2" t="s">
        <v>9402</v>
      </c>
      <c r="K1326" s="2" t="s">
        <v>9403</v>
      </c>
      <c r="L1326" s="8" t="s">
        <v>9404</v>
      </c>
      <c r="N1326" s="2" t="s">
        <v>76</v>
      </c>
      <c r="P1326" s="2" t="s">
        <v>9405</v>
      </c>
      <c r="R1326" s="17">
        <v>39478</v>
      </c>
      <c r="S1326" s="2">
        <v>44</v>
      </c>
      <c r="T1326" s="2" t="s">
        <v>9382</v>
      </c>
      <c r="U1326" s="2" t="s">
        <v>9407</v>
      </c>
      <c r="V1326" s="2" t="s">
        <v>8786</v>
      </c>
      <c r="W1326" s="2" t="str">
        <f>VLOOKUP(  G1326, Countries!A:H,8,FALSE)</f>
        <v>94279771-0dd8-44b8-955b-275714b1489b</v>
      </c>
      <c r="X1326" s="2" t="str">
        <f>VLOOKUP(D1326,Entity_types!A:F,6,FALSE)</f>
        <v>0d51a686-652b-478f-9502-50b11abafa54</v>
      </c>
      <c r="Z1326" s="4">
        <f t="shared" si="40"/>
        <v>1</v>
      </c>
      <c r="AA1326" s="4">
        <f t="shared" si="41"/>
        <v>1</v>
      </c>
    </row>
    <row r="1327" spans="1:27" ht="12.75" x14ac:dyDescent="0.2">
      <c r="A1327" s="1">
        <v>44346.889030277773</v>
      </c>
      <c r="B1327" s="2" t="s">
        <v>9408</v>
      </c>
      <c r="D1327" s="2" t="s">
        <v>48</v>
      </c>
      <c r="E1327" s="2"/>
      <c r="F1327" s="3" t="s">
        <v>9409</v>
      </c>
      <c r="G1327" s="2" t="s">
        <v>8147</v>
      </c>
      <c r="H1327" s="2" t="s">
        <v>9410</v>
      </c>
      <c r="K1327" s="2" t="s">
        <v>9411</v>
      </c>
      <c r="L1327" s="2">
        <v>61001005523</v>
      </c>
      <c r="N1327" s="2" t="s">
        <v>76</v>
      </c>
      <c r="P1327" s="2" t="s">
        <v>9412</v>
      </c>
      <c r="Q1327" s="2" t="s">
        <v>9413</v>
      </c>
      <c r="R1327" s="17">
        <v>35081</v>
      </c>
      <c r="S1327" s="2">
        <v>651</v>
      </c>
      <c r="T1327" s="2" t="s">
        <v>9390</v>
      </c>
      <c r="U1327" s="2" t="s">
        <v>9415</v>
      </c>
      <c r="V1327" s="2" t="s">
        <v>8786</v>
      </c>
      <c r="W1327" s="2" t="str">
        <f>VLOOKUP(  G1327, Countries!A:H,8,FALSE)</f>
        <v>94279771-0dd8-44b8-955b-275714b1489b</v>
      </c>
      <c r="X1327" s="2" t="str">
        <f>VLOOKUP(D1327,Entity_types!A:F,6,FALSE)</f>
        <v>0d51a686-652b-478f-9502-50b11abafa54</v>
      </c>
      <c r="Z1327" s="4">
        <f t="shared" si="40"/>
        <v>1</v>
      </c>
      <c r="AA1327" s="4">
        <f t="shared" si="41"/>
        <v>1</v>
      </c>
    </row>
    <row r="1328" spans="1:27" ht="12.75" x14ac:dyDescent="0.2">
      <c r="A1328" s="1">
        <v>44346.889054988424</v>
      </c>
      <c r="B1328" s="2" t="s">
        <v>9416</v>
      </c>
      <c r="D1328" s="2" t="s">
        <v>48</v>
      </c>
      <c r="E1328" s="2"/>
      <c r="F1328" s="3" t="s">
        <v>9417</v>
      </c>
      <c r="G1328" s="2" t="s">
        <v>8147</v>
      </c>
      <c r="H1328" s="2" t="s">
        <v>9418</v>
      </c>
      <c r="K1328" s="2" t="s">
        <v>9419</v>
      </c>
      <c r="L1328" s="2">
        <v>62005002745</v>
      </c>
      <c r="N1328" s="2" t="s">
        <v>76</v>
      </c>
      <c r="P1328" s="2" t="s">
        <v>9420</v>
      </c>
      <c r="Q1328" s="2" t="s">
        <v>9421</v>
      </c>
      <c r="R1328" s="17">
        <v>41082</v>
      </c>
      <c r="S1328" s="2">
        <v>416</v>
      </c>
      <c r="T1328" s="2" t="s">
        <v>9398</v>
      </c>
      <c r="U1328" s="2" t="s">
        <v>9423</v>
      </c>
      <c r="V1328" s="2" t="s">
        <v>8786</v>
      </c>
      <c r="W1328" s="2" t="str">
        <f>VLOOKUP(  G1328, Countries!A:H,8,FALSE)</f>
        <v>94279771-0dd8-44b8-955b-275714b1489b</v>
      </c>
      <c r="X1328" s="2" t="str">
        <f>VLOOKUP(D1328,Entity_types!A:F,6,FALSE)</f>
        <v>0d51a686-652b-478f-9502-50b11abafa54</v>
      </c>
      <c r="Z1328" s="4">
        <f t="shared" si="40"/>
        <v>1</v>
      </c>
      <c r="AA1328" s="4">
        <f t="shared" si="41"/>
        <v>1</v>
      </c>
    </row>
    <row r="1329" spans="1:27" ht="12.75" x14ac:dyDescent="0.2">
      <c r="A1329" s="1">
        <v>44346.889105729162</v>
      </c>
      <c r="B1329" s="2" t="s">
        <v>9424</v>
      </c>
      <c r="D1329" s="2" t="s">
        <v>48</v>
      </c>
      <c r="E1329" s="2"/>
      <c r="F1329" s="3" t="s">
        <v>9425</v>
      </c>
      <c r="G1329" s="2" t="s">
        <v>8147</v>
      </c>
      <c r="H1329" s="2" t="s">
        <v>9426</v>
      </c>
      <c r="K1329" s="2" t="s">
        <v>9427</v>
      </c>
      <c r="L1329" s="2" t="s">
        <v>9428</v>
      </c>
      <c r="N1329" s="2" t="s">
        <v>76</v>
      </c>
      <c r="P1329" s="2" t="s">
        <v>9429</v>
      </c>
      <c r="R1329" s="17">
        <v>41850</v>
      </c>
      <c r="S1329" s="2">
        <v>413</v>
      </c>
      <c r="T1329" s="2" t="s">
        <v>9406</v>
      </c>
      <c r="U1329" s="2" t="s">
        <v>9431</v>
      </c>
      <c r="V1329" s="2" t="s">
        <v>8786</v>
      </c>
      <c r="W1329" s="2" t="str">
        <f>VLOOKUP(  G1329, Countries!A:H,8,FALSE)</f>
        <v>94279771-0dd8-44b8-955b-275714b1489b</v>
      </c>
      <c r="X1329" s="2" t="str">
        <f>VLOOKUP(D1329,Entity_types!A:F,6,FALSE)</f>
        <v>0d51a686-652b-478f-9502-50b11abafa54</v>
      </c>
      <c r="Z1329" s="4">
        <f t="shared" si="40"/>
        <v>1</v>
      </c>
      <c r="AA1329" s="4">
        <f t="shared" si="41"/>
        <v>1</v>
      </c>
    </row>
    <row r="1330" spans="1:27" ht="12.75" x14ac:dyDescent="0.2">
      <c r="A1330" s="1">
        <v>44346.889133078701</v>
      </c>
      <c r="B1330" s="2" t="s">
        <v>9432</v>
      </c>
      <c r="D1330" s="2" t="s">
        <v>48</v>
      </c>
      <c r="E1330" s="2"/>
      <c r="F1330" s="3" t="s">
        <v>9433</v>
      </c>
      <c r="G1330" s="2" t="s">
        <v>8147</v>
      </c>
      <c r="H1330" s="2" t="s">
        <v>9434</v>
      </c>
      <c r="K1330" s="2" t="s">
        <v>9435</v>
      </c>
      <c r="L1330" s="8" t="s">
        <v>9436</v>
      </c>
      <c r="N1330" s="2" t="s">
        <v>76</v>
      </c>
      <c r="P1330" s="2" t="s">
        <v>9437</v>
      </c>
      <c r="Q1330" s="2" t="s">
        <v>9438</v>
      </c>
      <c r="R1330" s="17">
        <v>41674</v>
      </c>
      <c r="S1330" s="2">
        <v>444</v>
      </c>
      <c r="T1330" s="2" t="s">
        <v>9414</v>
      </c>
      <c r="U1330" s="2" t="s">
        <v>9440</v>
      </c>
      <c r="V1330" s="2" t="s">
        <v>8786</v>
      </c>
      <c r="W1330" s="2" t="str">
        <f>VLOOKUP(  G1330, Countries!A:H,8,FALSE)</f>
        <v>94279771-0dd8-44b8-955b-275714b1489b</v>
      </c>
      <c r="X1330" s="2" t="str">
        <f>VLOOKUP(D1330,Entity_types!A:F,6,FALSE)</f>
        <v>0d51a686-652b-478f-9502-50b11abafa54</v>
      </c>
      <c r="Z1330" s="4">
        <f t="shared" si="40"/>
        <v>1</v>
      </c>
      <c r="AA1330" s="4">
        <f t="shared" si="41"/>
        <v>1</v>
      </c>
    </row>
    <row r="1331" spans="1:27" ht="12.75" x14ac:dyDescent="0.2">
      <c r="A1331" s="1">
        <v>44346.889157685189</v>
      </c>
      <c r="B1331" s="2" t="s">
        <v>9441</v>
      </c>
      <c r="D1331" s="2" t="s">
        <v>48</v>
      </c>
      <c r="E1331" s="2"/>
      <c r="F1331" s="3" t="s">
        <v>9442</v>
      </c>
      <c r="G1331" s="2" t="s">
        <v>8147</v>
      </c>
      <c r="H1331" s="2" t="s">
        <v>9443</v>
      </c>
      <c r="K1331" s="2" t="s">
        <v>9444</v>
      </c>
      <c r="L1331" s="2">
        <v>17001000214</v>
      </c>
      <c r="N1331" s="2" t="s">
        <v>76</v>
      </c>
      <c r="P1331" s="2" t="s">
        <v>9445</v>
      </c>
      <c r="Q1331" s="2" t="s">
        <v>9446</v>
      </c>
      <c r="R1331" s="17">
        <v>41246</v>
      </c>
      <c r="T1331" s="2" t="s">
        <v>9422</v>
      </c>
      <c r="U1331" s="2" t="s">
        <v>9448</v>
      </c>
      <c r="V1331" s="2" t="s">
        <v>8786</v>
      </c>
      <c r="W1331" s="2" t="str">
        <f>VLOOKUP(  G1331, Countries!A:H,8,FALSE)</f>
        <v>94279771-0dd8-44b8-955b-275714b1489b</v>
      </c>
      <c r="X1331" s="2" t="str">
        <f>VLOOKUP(D1331,Entity_types!A:F,6,FALSE)</f>
        <v>0d51a686-652b-478f-9502-50b11abafa54</v>
      </c>
      <c r="Z1331" s="4">
        <f t="shared" si="40"/>
        <v>1</v>
      </c>
      <c r="AA1331" s="4">
        <f t="shared" si="41"/>
        <v>1</v>
      </c>
    </row>
    <row r="1332" spans="1:27" ht="12.75" x14ac:dyDescent="0.2">
      <c r="A1332" s="1">
        <v>44346.889183298612</v>
      </c>
      <c r="B1332" s="2" t="s">
        <v>9449</v>
      </c>
      <c r="D1332" s="2" t="s">
        <v>48</v>
      </c>
      <c r="E1332" s="2"/>
      <c r="F1332" s="3" t="s">
        <v>9450</v>
      </c>
      <c r="G1332" s="2" t="s">
        <v>8147</v>
      </c>
      <c r="H1332" s="2" t="s">
        <v>9451</v>
      </c>
      <c r="K1332" s="2" t="s">
        <v>9452</v>
      </c>
      <c r="L1332" s="2">
        <v>40001002539</v>
      </c>
      <c r="N1332" s="2" t="s">
        <v>76</v>
      </c>
      <c r="P1332" s="2" t="s">
        <v>9453</v>
      </c>
      <c r="Q1332" s="2" t="s">
        <v>9454</v>
      </c>
      <c r="R1332" s="17">
        <v>41159</v>
      </c>
      <c r="S1332" s="2">
        <v>454</v>
      </c>
      <c r="T1332" s="2" t="s">
        <v>21827</v>
      </c>
      <c r="U1332" s="2" t="s">
        <v>9456</v>
      </c>
      <c r="V1332" s="2" t="s">
        <v>8786</v>
      </c>
      <c r="W1332" s="2" t="str">
        <f>VLOOKUP(  G1332, Countries!A:H,8,FALSE)</f>
        <v>94279771-0dd8-44b8-955b-275714b1489b</v>
      </c>
      <c r="X1332" s="2" t="str">
        <f>VLOOKUP(D1332,Entity_types!A:F,6,FALSE)</f>
        <v>0d51a686-652b-478f-9502-50b11abafa54</v>
      </c>
      <c r="Z1332" s="4">
        <f t="shared" si="40"/>
        <v>1</v>
      </c>
      <c r="AA1332" s="4">
        <f t="shared" si="41"/>
        <v>1</v>
      </c>
    </row>
    <row r="1333" spans="1:27" ht="12.75" x14ac:dyDescent="0.2">
      <c r="A1333" s="1">
        <v>44346.889208923611</v>
      </c>
      <c r="B1333" s="2" t="s">
        <v>9457</v>
      </c>
      <c r="D1333" s="2" t="s">
        <v>48</v>
      </c>
      <c r="E1333" s="2"/>
      <c r="F1333" s="3" t="s">
        <v>9458</v>
      </c>
      <c r="G1333" s="2" t="s">
        <v>8147</v>
      </c>
      <c r="H1333" s="2" t="s">
        <v>9459</v>
      </c>
      <c r="K1333" s="2" t="s">
        <v>9460</v>
      </c>
      <c r="L1333" s="2">
        <v>35001025545</v>
      </c>
      <c r="N1333" s="2" t="s">
        <v>76</v>
      </c>
      <c r="P1333" s="2" t="s">
        <v>9461</v>
      </c>
      <c r="Q1333" s="2" t="s">
        <v>9462</v>
      </c>
      <c r="R1333" s="17">
        <v>41681</v>
      </c>
      <c r="S1333" s="2">
        <v>460</v>
      </c>
      <c r="T1333" s="2" t="s">
        <v>9430</v>
      </c>
      <c r="U1333" s="2" t="s">
        <v>9464</v>
      </c>
      <c r="V1333" s="2" t="s">
        <v>8786</v>
      </c>
      <c r="W1333" s="2" t="str">
        <f>VLOOKUP(  G1333, Countries!A:H,8,FALSE)</f>
        <v>94279771-0dd8-44b8-955b-275714b1489b</v>
      </c>
      <c r="X1333" s="2" t="str">
        <f>VLOOKUP(D1333,Entity_types!A:F,6,FALSE)</f>
        <v>0d51a686-652b-478f-9502-50b11abafa54</v>
      </c>
      <c r="Z1333" s="4">
        <f t="shared" si="40"/>
        <v>1</v>
      </c>
      <c r="AA1333" s="4">
        <f t="shared" si="41"/>
        <v>1</v>
      </c>
    </row>
    <row r="1334" spans="1:27" ht="12.75" x14ac:dyDescent="0.2">
      <c r="A1334" s="1">
        <v>44346.889233113427</v>
      </c>
      <c r="B1334" s="2" t="s">
        <v>9465</v>
      </c>
      <c r="D1334" s="2" t="s">
        <v>48</v>
      </c>
      <c r="E1334" s="2"/>
      <c r="F1334" s="3" t="s">
        <v>9466</v>
      </c>
      <c r="G1334" s="2" t="s">
        <v>8147</v>
      </c>
      <c r="H1334" s="2" t="s">
        <v>9467</v>
      </c>
      <c r="K1334" s="2" t="s">
        <v>9468</v>
      </c>
      <c r="L1334" s="2">
        <v>54001018748</v>
      </c>
      <c r="N1334" s="2" t="s">
        <v>76</v>
      </c>
      <c r="P1334" s="2" t="s">
        <v>9469</v>
      </c>
      <c r="Q1334" s="2" t="s">
        <v>9470</v>
      </c>
      <c r="R1334" s="17">
        <v>41344</v>
      </c>
      <c r="T1334" s="2" t="s">
        <v>9439</v>
      </c>
      <c r="U1334" s="2" t="s">
        <v>9472</v>
      </c>
      <c r="V1334" s="2" t="s">
        <v>8786</v>
      </c>
      <c r="W1334" s="2" t="str">
        <f>VLOOKUP(  G1334, Countries!A:H,8,FALSE)</f>
        <v>94279771-0dd8-44b8-955b-275714b1489b</v>
      </c>
      <c r="X1334" s="2" t="str">
        <f>VLOOKUP(D1334,Entity_types!A:F,6,FALSE)</f>
        <v>0d51a686-652b-478f-9502-50b11abafa54</v>
      </c>
      <c r="Z1334" s="4">
        <f t="shared" si="40"/>
        <v>1</v>
      </c>
      <c r="AA1334" s="4">
        <f t="shared" si="41"/>
        <v>1</v>
      </c>
    </row>
    <row r="1335" spans="1:27" ht="12.75" x14ac:dyDescent="0.2">
      <c r="A1335" s="1">
        <v>44346.889257974537</v>
      </c>
      <c r="B1335" s="2" t="s">
        <v>9473</v>
      </c>
      <c r="D1335" s="2" t="s">
        <v>48</v>
      </c>
      <c r="E1335" s="2"/>
      <c r="F1335" s="3" t="s">
        <v>9474</v>
      </c>
      <c r="G1335" s="2" t="s">
        <v>8147</v>
      </c>
      <c r="H1335" s="2" t="s">
        <v>9475</v>
      </c>
      <c r="K1335" s="2" t="s">
        <v>9476</v>
      </c>
      <c r="L1335" s="8" t="s">
        <v>9477</v>
      </c>
      <c r="N1335" s="2" t="s">
        <v>76</v>
      </c>
      <c r="P1335" s="2" t="s">
        <v>9478</v>
      </c>
      <c r="Q1335" s="2" t="s">
        <v>9479</v>
      </c>
      <c r="R1335" s="17">
        <v>39926</v>
      </c>
      <c r="S1335" s="2">
        <v>490</v>
      </c>
      <c r="T1335" s="2" t="s">
        <v>9447</v>
      </c>
      <c r="U1335" s="2" t="s">
        <v>9481</v>
      </c>
      <c r="V1335" s="2" t="s">
        <v>8786</v>
      </c>
      <c r="W1335" s="2" t="str">
        <f>VLOOKUP(  G1335, Countries!A:H,8,FALSE)</f>
        <v>94279771-0dd8-44b8-955b-275714b1489b</v>
      </c>
      <c r="X1335" s="2" t="str">
        <f>VLOOKUP(D1335,Entity_types!A:F,6,FALSE)</f>
        <v>0d51a686-652b-478f-9502-50b11abafa54</v>
      </c>
      <c r="Z1335" s="4">
        <f t="shared" si="40"/>
        <v>1</v>
      </c>
      <c r="AA1335" s="4">
        <f t="shared" si="41"/>
        <v>1</v>
      </c>
    </row>
    <row r="1336" spans="1:27" ht="12.75" x14ac:dyDescent="0.2">
      <c r="A1336" s="1">
        <v>44346.889282280092</v>
      </c>
      <c r="B1336" s="2" t="s">
        <v>9482</v>
      </c>
      <c r="D1336" s="2" t="s">
        <v>48</v>
      </c>
      <c r="E1336" s="2"/>
      <c r="F1336" s="3" t="s">
        <v>9483</v>
      </c>
      <c r="G1336" s="2" t="s">
        <v>8147</v>
      </c>
      <c r="H1336" s="2" t="s">
        <v>9484</v>
      </c>
      <c r="K1336" s="2" t="s">
        <v>9485</v>
      </c>
      <c r="L1336" s="8" t="s">
        <v>9486</v>
      </c>
      <c r="N1336" s="2" t="s">
        <v>76</v>
      </c>
      <c r="P1336" s="2" t="s">
        <v>9487</v>
      </c>
      <c r="Q1336" s="2" t="s">
        <v>9488</v>
      </c>
      <c r="R1336" s="17">
        <v>41113</v>
      </c>
      <c r="S1336" s="2">
        <v>519</v>
      </c>
      <c r="T1336" s="2" t="s">
        <v>9455</v>
      </c>
      <c r="U1336" s="2" t="s">
        <v>9490</v>
      </c>
      <c r="V1336" s="2" t="s">
        <v>8786</v>
      </c>
      <c r="W1336" s="2" t="str">
        <f>VLOOKUP(  G1336, Countries!A:H,8,FALSE)</f>
        <v>94279771-0dd8-44b8-955b-275714b1489b</v>
      </c>
      <c r="X1336" s="2" t="str">
        <f>VLOOKUP(D1336,Entity_types!A:F,6,FALSE)</f>
        <v>0d51a686-652b-478f-9502-50b11abafa54</v>
      </c>
      <c r="Z1336" s="4">
        <f t="shared" si="40"/>
        <v>1</v>
      </c>
      <c r="AA1336" s="4">
        <f t="shared" si="41"/>
        <v>1</v>
      </c>
    </row>
    <row r="1337" spans="1:27" ht="12.75" x14ac:dyDescent="0.2">
      <c r="A1337" s="1">
        <v>44346.889307974532</v>
      </c>
      <c r="B1337" s="2" t="s">
        <v>9491</v>
      </c>
      <c r="D1337" s="2" t="s">
        <v>48</v>
      </c>
      <c r="E1337" s="2"/>
      <c r="F1337" s="3" t="s">
        <v>9492</v>
      </c>
      <c r="G1337" s="2" t="s">
        <v>8147</v>
      </c>
      <c r="H1337" s="2" t="s">
        <v>9493</v>
      </c>
      <c r="K1337" s="2" t="s">
        <v>9494</v>
      </c>
      <c r="L1337" s="2" t="s">
        <v>9495</v>
      </c>
      <c r="N1337" s="2" t="s">
        <v>76</v>
      </c>
      <c r="P1337" s="2" t="s">
        <v>9496</v>
      </c>
      <c r="Q1337" s="2" t="s">
        <v>9497</v>
      </c>
      <c r="R1337" s="17">
        <v>40660</v>
      </c>
      <c r="S1337" s="2">
        <v>557</v>
      </c>
      <c r="T1337" s="2" t="s">
        <v>9463</v>
      </c>
      <c r="U1337" s="2" t="s">
        <v>9499</v>
      </c>
      <c r="V1337" s="2" t="s">
        <v>8786</v>
      </c>
      <c r="W1337" s="2" t="str">
        <f>VLOOKUP(  G1337, Countries!A:H,8,FALSE)</f>
        <v>94279771-0dd8-44b8-955b-275714b1489b</v>
      </c>
      <c r="X1337" s="2" t="str">
        <f>VLOOKUP(D1337,Entity_types!A:F,6,FALSE)</f>
        <v>0d51a686-652b-478f-9502-50b11abafa54</v>
      </c>
      <c r="Z1337" s="4">
        <f t="shared" si="40"/>
        <v>1</v>
      </c>
      <c r="AA1337" s="4">
        <f t="shared" si="41"/>
        <v>1</v>
      </c>
    </row>
    <row r="1338" spans="1:27" ht="12.75" x14ac:dyDescent="0.2">
      <c r="A1338" s="1">
        <v>44346.889334108797</v>
      </c>
      <c r="B1338" s="2" t="s">
        <v>9500</v>
      </c>
      <c r="D1338" s="2" t="s">
        <v>48</v>
      </c>
      <c r="E1338" s="2"/>
      <c r="F1338" s="3" t="s">
        <v>9501</v>
      </c>
      <c r="G1338" s="2" t="s">
        <v>8147</v>
      </c>
      <c r="H1338" s="2" t="s">
        <v>9502</v>
      </c>
      <c r="K1338" s="2" t="s">
        <v>9503</v>
      </c>
      <c r="L1338" s="8" t="s">
        <v>9504</v>
      </c>
      <c r="N1338" s="2" t="s">
        <v>76</v>
      </c>
      <c r="P1338" s="2" t="s">
        <v>9505</v>
      </c>
      <c r="Q1338" s="2" t="s">
        <v>9506</v>
      </c>
      <c r="R1338" s="17">
        <v>41764</v>
      </c>
      <c r="S1338" s="2">
        <v>563</v>
      </c>
      <c r="T1338" s="2" t="s">
        <v>9471</v>
      </c>
      <c r="U1338" s="2" t="s">
        <v>9508</v>
      </c>
      <c r="V1338" s="2" t="s">
        <v>8786</v>
      </c>
      <c r="W1338" s="2" t="str">
        <f>VLOOKUP(  G1338, Countries!A:H,8,FALSE)</f>
        <v>94279771-0dd8-44b8-955b-275714b1489b</v>
      </c>
      <c r="X1338" s="2" t="str">
        <f>VLOOKUP(D1338,Entity_types!A:F,6,FALSE)</f>
        <v>0d51a686-652b-478f-9502-50b11abafa54</v>
      </c>
      <c r="Z1338" s="4">
        <f t="shared" si="40"/>
        <v>1</v>
      </c>
      <c r="AA1338" s="4">
        <f t="shared" si="41"/>
        <v>1</v>
      </c>
    </row>
    <row r="1339" spans="1:27" ht="12.75" x14ac:dyDescent="0.2">
      <c r="A1339" s="1">
        <v>44346.889358715278</v>
      </c>
      <c r="B1339" s="2" t="s">
        <v>9509</v>
      </c>
      <c r="D1339" s="2" t="s">
        <v>48</v>
      </c>
      <c r="E1339" s="2"/>
      <c r="F1339" s="3" t="s">
        <v>9510</v>
      </c>
      <c r="G1339" s="2" t="s">
        <v>8147</v>
      </c>
      <c r="H1339" s="2" t="s">
        <v>9511</v>
      </c>
      <c r="K1339" s="2" t="s">
        <v>9512</v>
      </c>
      <c r="L1339" s="8" t="s">
        <v>9513</v>
      </c>
      <c r="N1339" s="2" t="s">
        <v>76</v>
      </c>
      <c r="P1339" s="2" t="s">
        <v>9514</v>
      </c>
      <c r="R1339" s="17">
        <v>37335</v>
      </c>
      <c r="S1339" s="2">
        <v>581</v>
      </c>
      <c r="T1339" s="2" t="s">
        <v>9480</v>
      </c>
      <c r="U1339" s="2" t="s">
        <v>9516</v>
      </c>
      <c r="V1339" s="2" t="s">
        <v>8786</v>
      </c>
      <c r="W1339" s="2" t="str">
        <f>VLOOKUP(  G1339, Countries!A:H,8,FALSE)</f>
        <v>94279771-0dd8-44b8-955b-275714b1489b</v>
      </c>
      <c r="X1339" s="2" t="str">
        <f>VLOOKUP(D1339,Entity_types!A:F,6,FALSE)</f>
        <v>0d51a686-652b-478f-9502-50b11abafa54</v>
      </c>
      <c r="Z1339" s="4">
        <f t="shared" si="40"/>
        <v>1</v>
      </c>
      <c r="AA1339" s="4">
        <f t="shared" si="41"/>
        <v>1</v>
      </c>
    </row>
    <row r="1340" spans="1:27" ht="12.75" x14ac:dyDescent="0.2">
      <c r="A1340" s="1">
        <v>44346.889383298607</v>
      </c>
      <c r="B1340" s="2" t="s">
        <v>9517</v>
      </c>
      <c r="D1340" s="2" t="s">
        <v>48</v>
      </c>
      <c r="E1340" s="2"/>
      <c r="F1340" s="3" t="s">
        <v>9518</v>
      </c>
      <c r="G1340" s="2" t="s">
        <v>8147</v>
      </c>
      <c r="H1340" s="2" t="s">
        <v>9519</v>
      </c>
      <c r="K1340" s="2" t="s">
        <v>9520</v>
      </c>
      <c r="L1340" s="2">
        <v>59001064524</v>
      </c>
      <c r="N1340" s="2" t="s">
        <v>76</v>
      </c>
      <c r="P1340" s="2" t="s">
        <v>9521</v>
      </c>
      <c r="Q1340" s="2" t="s">
        <v>9522</v>
      </c>
      <c r="R1340" s="17">
        <v>42335</v>
      </c>
      <c r="S1340" s="2">
        <v>580</v>
      </c>
      <c r="T1340" s="2" t="s">
        <v>9489</v>
      </c>
      <c r="U1340" s="2" t="s">
        <v>9524</v>
      </c>
      <c r="V1340" s="2" t="s">
        <v>8786</v>
      </c>
      <c r="W1340" s="2" t="str">
        <f>VLOOKUP(  G1340, Countries!A:H,8,FALSE)</f>
        <v>94279771-0dd8-44b8-955b-275714b1489b</v>
      </c>
      <c r="X1340" s="2" t="str">
        <f>VLOOKUP(D1340,Entity_types!A:F,6,FALSE)</f>
        <v>0d51a686-652b-478f-9502-50b11abafa54</v>
      </c>
      <c r="Z1340" s="4">
        <f t="shared" si="40"/>
        <v>1</v>
      </c>
      <c r="AA1340" s="4">
        <f t="shared" si="41"/>
        <v>1</v>
      </c>
    </row>
    <row r="1341" spans="1:27" ht="12.75" x14ac:dyDescent="0.2">
      <c r="A1341" s="1">
        <v>44346.889408703704</v>
      </c>
      <c r="B1341" s="2" t="s">
        <v>9525</v>
      </c>
      <c r="D1341" s="2" t="s">
        <v>48</v>
      </c>
      <c r="E1341" s="2"/>
      <c r="F1341" s="3" t="s">
        <v>9526</v>
      </c>
      <c r="G1341" s="2" t="s">
        <v>8147</v>
      </c>
      <c r="H1341" s="2" t="s">
        <v>9527</v>
      </c>
      <c r="K1341" s="2" t="s">
        <v>9528</v>
      </c>
      <c r="L1341" s="8" t="s">
        <v>9529</v>
      </c>
      <c r="N1341" s="2" t="s">
        <v>76</v>
      </c>
      <c r="P1341" s="2" t="s">
        <v>9530</v>
      </c>
      <c r="R1341" s="17">
        <v>40666</v>
      </c>
      <c r="S1341" s="2">
        <v>626</v>
      </c>
      <c r="T1341" s="2" t="s">
        <v>9498</v>
      </c>
      <c r="U1341" s="2" t="s">
        <v>9532</v>
      </c>
      <c r="V1341" s="2" t="s">
        <v>8786</v>
      </c>
      <c r="W1341" s="2" t="str">
        <f>VLOOKUP(  G1341, Countries!A:H,8,FALSE)</f>
        <v>94279771-0dd8-44b8-955b-275714b1489b</v>
      </c>
      <c r="X1341" s="2" t="str">
        <f>VLOOKUP(D1341,Entity_types!A:F,6,FALSE)</f>
        <v>0d51a686-652b-478f-9502-50b11abafa54</v>
      </c>
      <c r="Z1341" s="4">
        <f t="shared" si="40"/>
        <v>1</v>
      </c>
      <c r="AA1341" s="4">
        <f t="shared" si="41"/>
        <v>1</v>
      </c>
    </row>
    <row r="1342" spans="1:27" ht="12.75" x14ac:dyDescent="0.2">
      <c r="A1342" s="1">
        <v>44346.88943461806</v>
      </c>
      <c r="B1342" s="2" t="s">
        <v>9533</v>
      </c>
      <c r="D1342" s="2" t="s">
        <v>48</v>
      </c>
      <c r="E1342" s="2"/>
      <c r="F1342" s="3" t="s">
        <v>9534</v>
      </c>
      <c r="G1342" s="2" t="s">
        <v>8147</v>
      </c>
      <c r="H1342" s="2" t="s">
        <v>9535</v>
      </c>
      <c r="K1342" s="2" t="s">
        <v>9536</v>
      </c>
      <c r="L1342" s="2">
        <v>55001011947</v>
      </c>
      <c r="N1342" s="2" t="s">
        <v>76</v>
      </c>
      <c r="P1342" s="2" t="s">
        <v>9537</v>
      </c>
      <c r="R1342" s="17">
        <v>40900</v>
      </c>
      <c r="S1342" s="2">
        <v>636</v>
      </c>
      <c r="T1342" s="2" t="s">
        <v>9507</v>
      </c>
      <c r="U1342" s="2" t="s">
        <v>9539</v>
      </c>
      <c r="V1342" s="2" t="s">
        <v>8786</v>
      </c>
      <c r="W1342" s="2" t="str">
        <f>VLOOKUP(  G1342, Countries!A:H,8,FALSE)</f>
        <v>94279771-0dd8-44b8-955b-275714b1489b</v>
      </c>
      <c r="X1342" s="2" t="str">
        <f>VLOOKUP(D1342,Entity_types!A:F,6,FALSE)</f>
        <v>0d51a686-652b-478f-9502-50b11abafa54</v>
      </c>
      <c r="Z1342" s="4">
        <f t="shared" si="40"/>
        <v>1</v>
      </c>
      <c r="AA1342" s="4">
        <f t="shared" si="41"/>
        <v>1</v>
      </c>
    </row>
    <row r="1343" spans="1:27" ht="12.75" x14ac:dyDescent="0.2">
      <c r="A1343" s="1">
        <v>44346.889459976854</v>
      </c>
      <c r="B1343" s="2" t="s">
        <v>9540</v>
      </c>
      <c r="D1343" s="2" t="s">
        <v>48</v>
      </c>
      <c r="E1343" s="2"/>
      <c r="F1343" s="3" t="s">
        <v>9541</v>
      </c>
      <c r="G1343" s="2" t="s">
        <v>8147</v>
      </c>
      <c r="H1343" s="2" t="s">
        <v>9542</v>
      </c>
      <c r="K1343" s="2" t="s">
        <v>9543</v>
      </c>
      <c r="L1343" s="8" t="s">
        <v>9544</v>
      </c>
      <c r="N1343" s="2" t="s">
        <v>76</v>
      </c>
      <c r="P1343" s="2" t="s">
        <v>9545</v>
      </c>
      <c r="Q1343" s="2" t="s">
        <v>9546</v>
      </c>
      <c r="R1343" s="17">
        <v>40059</v>
      </c>
      <c r="S1343" s="2">
        <v>639</v>
      </c>
      <c r="T1343" s="2" t="s">
        <v>9515</v>
      </c>
      <c r="U1343" s="2" t="s">
        <v>9548</v>
      </c>
      <c r="V1343" s="2" t="s">
        <v>8786</v>
      </c>
      <c r="W1343" s="2" t="str">
        <f>VLOOKUP(  G1343, Countries!A:H,8,FALSE)</f>
        <v>94279771-0dd8-44b8-955b-275714b1489b</v>
      </c>
      <c r="X1343" s="2" t="str">
        <f>VLOOKUP(D1343,Entity_types!A:F,6,FALSE)</f>
        <v>0d51a686-652b-478f-9502-50b11abafa54</v>
      </c>
      <c r="Z1343" s="4">
        <f t="shared" si="40"/>
        <v>1</v>
      </c>
      <c r="AA1343" s="4">
        <f t="shared" si="41"/>
        <v>2</v>
      </c>
    </row>
    <row r="1344" spans="1:27" ht="12.75" x14ac:dyDescent="0.2">
      <c r="A1344" s="1">
        <v>44346.889485219908</v>
      </c>
      <c r="B1344" s="2" t="s">
        <v>9549</v>
      </c>
      <c r="D1344" s="2" t="s">
        <v>48</v>
      </c>
      <c r="E1344" s="2"/>
      <c r="F1344" s="3" t="s">
        <v>9550</v>
      </c>
      <c r="G1344" s="2" t="s">
        <v>8147</v>
      </c>
      <c r="H1344" s="2" t="s">
        <v>9551</v>
      </c>
      <c r="K1344" s="2" t="s">
        <v>9552</v>
      </c>
      <c r="L1344" s="8" t="s">
        <v>9553</v>
      </c>
      <c r="N1344" s="2" t="s">
        <v>76</v>
      </c>
      <c r="P1344" s="2" t="s">
        <v>9554</v>
      </c>
      <c r="Q1344" s="2" t="s">
        <v>9555</v>
      </c>
      <c r="R1344" s="17">
        <v>38530</v>
      </c>
      <c r="S1344" s="2">
        <v>641</v>
      </c>
      <c r="T1344" s="2" t="s">
        <v>9523</v>
      </c>
      <c r="U1344" s="2" t="s">
        <v>9557</v>
      </c>
      <c r="V1344" s="2" t="s">
        <v>8786</v>
      </c>
      <c r="W1344" s="2" t="str">
        <f>VLOOKUP(  G1344, Countries!A:H,8,FALSE)</f>
        <v>94279771-0dd8-44b8-955b-275714b1489b</v>
      </c>
      <c r="X1344" s="2" t="str">
        <f>VLOOKUP(D1344,Entity_types!A:F,6,FALSE)</f>
        <v>0d51a686-652b-478f-9502-50b11abafa54</v>
      </c>
      <c r="Z1344" s="4">
        <f t="shared" si="40"/>
        <v>1</v>
      </c>
      <c r="AA1344" s="4">
        <f t="shared" si="41"/>
        <v>1</v>
      </c>
    </row>
    <row r="1345" spans="1:27" ht="12.75" x14ac:dyDescent="0.2">
      <c r="A1345" s="1">
        <v>44346.88951040509</v>
      </c>
      <c r="B1345" s="2" t="s">
        <v>9558</v>
      </c>
      <c r="D1345" s="2" t="s">
        <v>48</v>
      </c>
      <c r="E1345" s="2"/>
      <c r="F1345" s="3" t="s">
        <v>9559</v>
      </c>
      <c r="G1345" s="2" t="s">
        <v>8147</v>
      </c>
      <c r="H1345" s="2" t="s">
        <v>9560</v>
      </c>
      <c r="K1345" s="2" t="s">
        <v>9561</v>
      </c>
      <c r="L1345" s="8" t="s">
        <v>9562</v>
      </c>
      <c r="N1345" s="2" t="s">
        <v>76</v>
      </c>
      <c r="P1345" s="2" t="s">
        <v>9563</v>
      </c>
      <c r="Q1345" s="2" t="s">
        <v>9564</v>
      </c>
      <c r="R1345" s="17">
        <v>35020</v>
      </c>
      <c r="S1345" s="2">
        <v>1553</v>
      </c>
      <c r="T1345" s="2" t="s">
        <v>9531</v>
      </c>
      <c r="U1345" s="2" t="s">
        <v>9566</v>
      </c>
      <c r="V1345" s="2" t="s">
        <v>8786</v>
      </c>
      <c r="W1345" s="2" t="str">
        <f>VLOOKUP(  G1345, Countries!A:H,8,FALSE)</f>
        <v>94279771-0dd8-44b8-955b-275714b1489b</v>
      </c>
      <c r="X1345" s="2" t="str">
        <f>VLOOKUP(D1345,Entity_types!A:F,6,FALSE)</f>
        <v>0d51a686-652b-478f-9502-50b11abafa54</v>
      </c>
      <c r="Z1345" s="4">
        <f t="shared" si="40"/>
        <v>1</v>
      </c>
      <c r="AA1345" s="4">
        <f t="shared" si="41"/>
        <v>1</v>
      </c>
    </row>
    <row r="1346" spans="1:27" ht="12.75" x14ac:dyDescent="0.2">
      <c r="A1346" s="1">
        <v>44346.889536180555</v>
      </c>
      <c r="B1346" s="2" t="s">
        <v>9567</v>
      </c>
      <c r="D1346" s="2" t="s">
        <v>48</v>
      </c>
      <c r="E1346" s="2"/>
      <c r="F1346" s="3" t="s">
        <v>9568</v>
      </c>
      <c r="G1346" s="2" t="s">
        <v>8147</v>
      </c>
      <c r="H1346" s="2" t="s">
        <v>9569</v>
      </c>
      <c r="K1346" s="2" t="s">
        <v>9570</v>
      </c>
      <c r="L1346" s="2" t="s">
        <v>9571</v>
      </c>
      <c r="N1346" s="2" t="s">
        <v>76</v>
      </c>
      <c r="P1346" s="2" t="s">
        <v>9572</v>
      </c>
      <c r="Q1346" s="2" t="s">
        <v>9573</v>
      </c>
      <c r="R1346" s="17">
        <v>42662</v>
      </c>
      <c r="S1346" s="2">
        <v>1574</v>
      </c>
      <c r="T1346" s="2" t="s">
        <v>9538</v>
      </c>
      <c r="U1346" s="2" t="s">
        <v>9575</v>
      </c>
      <c r="V1346" s="2" t="s">
        <v>8786</v>
      </c>
      <c r="W1346" s="2" t="str">
        <f>VLOOKUP(  G1346, Countries!A:H,8,FALSE)</f>
        <v>94279771-0dd8-44b8-955b-275714b1489b</v>
      </c>
      <c r="X1346" s="2" t="str">
        <f>VLOOKUP(D1346,Entity_types!A:F,6,FALSE)</f>
        <v>0d51a686-652b-478f-9502-50b11abafa54</v>
      </c>
      <c r="Z1346" s="4">
        <f t="shared" ref="Z1346:Z1409" si="42">COUNTIFS(F:F,F1346)</f>
        <v>1</v>
      </c>
      <c r="AA1346" s="4">
        <f t="shared" ref="AA1346:AA1409" si="43">COUNTIFS(B:B,B1346)</f>
        <v>1</v>
      </c>
    </row>
    <row r="1347" spans="1:27" ht="12.75" x14ac:dyDescent="0.2">
      <c r="A1347" s="1">
        <v>44346.889561539356</v>
      </c>
      <c r="B1347" s="2" t="s">
        <v>9576</v>
      </c>
      <c r="D1347" s="2" t="s">
        <v>48</v>
      </c>
      <c r="E1347" s="2"/>
      <c r="F1347" s="3" t="s">
        <v>9577</v>
      </c>
      <c r="G1347" s="2" t="s">
        <v>8147</v>
      </c>
      <c r="H1347" s="2" t="s">
        <v>9578</v>
      </c>
      <c r="K1347" s="2" t="s">
        <v>9579</v>
      </c>
      <c r="L1347" s="2">
        <v>35001027111</v>
      </c>
      <c r="N1347" s="2" t="s">
        <v>76</v>
      </c>
      <c r="P1347" s="2" t="s">
        <v>9580</v>
      </c>
      <c r="R1347" s="17">
        <v>37286</v>
      </c>
      <c r="S1347" s="2">
        <v>1531</v>
      </c>
      <c r="T1347" s="2" t="s">
        <v>9547</v>
      </c>
      <c r="U1347" s="2" t="s">
        <v>9582</v>
      </c>
      <c r="V1347" s="2" t="s">
        <v>8786</v>
      </c>
      <c r="W1347" s="2" t="str">
        <f>VLOOKUP(  G1347, Countries!A:H,8,FALSE)</f>
        <v>94279771-0dd8-44b8-955b-275714b1489b</v>
      </c>
      <c r="X1347" s="2" t="str">
        <f>VLOOKUP(D1347,Entity_types!A:F,6,FALSE)</f>
        <v>0d51a686-652b-478f-9502-50b11abafa54</v>
      </c>
      <c r="Z1347" s="4">
        <f t="shared" si="42"/>
        <v>1</v>
      </c>
      <c r="AA1347" s="4">
        <f t="shared" si="43"/>
        <v>1</v>
      </c>
    </row>
    <row r="1348" spans="1:27" ht="12.75" x14ac:dyDescent="0.2">
      <c r="A1348" s="1">
        <v>44346.889588217593</v>
      </c>
      <c r="B1348" s="2" t="s">
        <v>9583</v>
      </c>
      <c r="D1348" s="2" t="s">
        <v>48</v>
      </c>
      <c r="E1348" s="2"/>
      <c r="F1348" s="3" t="s">
        <v>9584</v>
      </c>
      <c r="G1348" s="2" t="s">
        <v>8147</v>
      </c>
      <c r="H1348" s="2" t="s">
        <v>9585</v>
      </c>
      <c r="K1348" s="2" t="s">
        <v>9586</v>
      </c>
      <c r="L1348" s="2">
        <v>61002007706</v>
      </c>
      <c r="N1348" s="2" t="s">
        <v>76</v>
      </c>
      <c r="P1348" s="2" t="s">
        <v>9587</v>
      </c>
      <c r="Q1348" s="2" t="s">
        <v>9588</v>
      </c>
      <c r="R1348" s="17">
        <v>42129</v>
      </c>
      <c r="S1348" s="2">
        <v>1302</v>
      </c>
      <c r="T1348" s="2" t="s">
        <v>9556</v>
      </c>
      <c r="U1348" s="2" t="s">
        <v>9590</v>
      </c>
      <c r="V1348" s="2" t="s">
        <v>8786</v>
      </c>
      <c r="W1348" s="2" t="str">
        <f>VLOOKUP(  G1348, Countries!A:H,8,FALSE)</f>
        <v>94279771-0dd8-44b8-955b-275714b1489b</v>
      </c>
      <c r="X1348" s="2" t="str">
        <f>VLOOKUP(D1348,Entity_types!A:F,6,FALSE)</f>
        <v>0d51a686-652b-478f-9502-50b11abafa54</v>
      </c>
      <c r="Z1348" s="4">
        <f t="shared" si="42"/>
        <v>1</v>
      </c>
      <c r="AA1348" s="4">
        <f t="shared" si="43"/>
        <v>1</v>
      </c>
    </row>
    <row r="1349" spans="1:27" ht="12.75" x14ac:dyDescent="0.2">
      <c r="A1349" s="1">
        <v>44346.889612893516</v>
      </c>
      <c r="B1349" s="2" t="s">
        <v>9591</v>
      </c>
      <c r="D1349" s="2" t="s">
        <v>48</v>
      </c>
      <c r="E1349" s="2"/>
      <c r="F1349" s="3" t="s">
        <v>9592</v>
      </c>
      <c r="G1349" s="2" t="s">
        <v>8147</v>
      </c>
      <c r="H1349" s="2" t="s">
        <v>9593</v>
      </c>
      <c r="K1349" s="2" t="s">
        <v>9594</v>
      </c>
      <c r="L1349" s="2">
        <v>61008001618</v>
      </c>
      <c r="N1349" s="2" t="s">
        <v>76</v>
      </c>
      <c r="P1349" s="2" t="s">
        <v>9595</v>
      </c>
      <c r="Q1349" s="2" t="s">
        <v>9596</v>
      </c>
      <c r="R1349" s="17">
        <v>40970</v>
      </c>
      <c r="S1349" s="2">
        <v>1285</v>
      </c>
      <c r="T1349" s="2" t="s">
        <v>9565</v>
      </c>
      <c r="U1349" s="2" t="s">
        <v>9598</v>
      </c>
      <c r="V1349" s="2" t="s">
        <v>8786</v>
      </c>
      <c r="W1349" s="2" t="str">
        <f>VLOOKUP(  G1349, Countries!A:H,8,FALSE)</f>
        <v>94279771-0dd8-44b8-955b-275714b1489b</v>
      </c>
      <c r="X1349" s="2" t="str">
        <f>VLOOKUP(D1349,Entity_types!A:F,6,FALSE)</f>
        <v>0d51a686-652b-478f-9502-50b11abafa54</v>
      </c>
      <c r="Z1349" s="4">
        <f t="shared" si="42"/>
        <v>1</v>
      </c>
      <c r="AA1349" s="4">
        <f t="shared" si="43"/>
        <v>1</v>
      </c>
    </row>
    <row r="1350" spans="1:27" ht="12.75" x14ac:dyDescent="0.2">
      <c r="A1350" s="1">
        <v>44346.889638020832</v>
      </c>
      <c r="B1350" s="2" t="s">
        <v>9599</v>
      </c>
      <c r="D1350" s="2" t="s">
        <v>48</v>
      </c>
      <c r="E1350" s="2"/>
      <c r="F1350" s="3" t="s">
        <v>9600</v>
      </c>
      <c r="G1350" s="2" t="s">
        <v>8147</v>
      </c>
      <c r="H1350" s="2" t="s">
        <v>9601</v>
      </c>
      <c r="K1350" s="2" t="s">
        <v>9602</v>
      </c>
      <c r="L1350" s="2">
        <v>31001041124</v>
      </c>
      <c r="N1350" s="2" t="s">
        <v>76</v>
      </c>
      <c r="P1350" s="2" t="s">
        <v>9603</v>
      </c>
      <c r="Q1350" s="2" t="s">
        <v>9604</v>
      </c>
      <c r="R1350" s="17">
        <v>43290</v>
      </c>
      <c r="S1350" s="2">
        <v>1500</v>
      </c>
      <c r="T1350" s="2" t="s">
        <v>9574</v>
      </c>
      <c r="U1350" s="2" t="s">
        <v>9606</v>
      </c>
      <c r="V1350" s="2" t="s">
        <v>8786</v>
      </c>
      <c r="W1350" s="2" t="str">
        <f>VLOOKUP(  G1350, Countries!A:H,8,FALSE)</f>
        <v>94279771-0dd8-44b8-955b-275714b1489b</v>
      </c>
      <c r="X1350" s="2" t="str">
        <f>VLOOKUP(D1350,Entity_types!A:F,6,FALSE)</f>
        <v>0d51a686-652b-478f-9502-50b11abafa54</v>
      </c>
      <c r="Z1350" s="4">
        <f t="shared" si="42"/>
        <v>1</v>
      </c>
      <c r="AA1350" s="4">
        <f t="shared" si="43"/>
        <v>1</v>
      </c>
    </row>
    <row r="1351" spans="1:27" ht="12.75" x14ac:dyDescent="0.2">
      <c r="A1351" s="1">
        <v>44346.889663009264</v>
      </c>
      <c r="B1351" s="2" t="s">
        <v>9607</v>
      </c>
      <c r="D1351" s="2" t="s">
        <v>48</v>
      </c>
      <c r="E1351" s="2"/>
      <c r="F1351" s="3" t="s">
        <v>9608</v>
      </c>
      <c r="G1351" s="2" t="s">
        <v>8147</v>
      </c>
      <c r="H1351" s="2" t="s">
        <v>9609</v>
      </c>
      <c r="K1351" s="2" t="s">
        <v>9610</v>
      </c>
      <c r="L1351" s="8" t="s">
        <v>9611</v>
      </c>
      <c r="N1351" s="2" t="s">
        <v>76</v>
      </c>
      <c r="P1351" s="2" t="s">
        <v>9612</v>
      </c>
      <c r="Q1351" s="2" t="s">
        <v>9613</v>
      </c>
      <c r="R1351" s="17">
        <v>43297</v>
      </c>
      <c r="S1351" s="2">
        <v>1563</v>
      </c>
      <c r="T1351" s="2" t="s">
        <v>9581</v>
      </c>
      <c r="U1351" s="2" t="s">
        <v>9615</v>
      </c>
      <c r="V1351" s="2" t="s">
        <v>8786</v>
      </c>
      <c r="W1351" s="2" t="str">
        <f>VLOOKUP(  G1351, Countries!A:H,8,FALSE)</f>
        <v>94279771-0dd8-44b8-955b-275714b1489b</v>
      </c>
      <c r="X1351" s="2" t="str">
        <f>VLOOKUP(D1351,Entity_types!A:F,6,FALSE)</f>
        <v>0d51a686-652b-478f-9502-50b11abafa54</v>
      </c>
      <c r="Z1351" s="4">
        <f t="shared" si="42"/>
        <v>1</v>
      </c>
      <c r="AA1351" s="4">
        <f t="shared" si="43"/>
        <v>1</v>
      </c>
    </row>
    <row r="1352" spans="1:27" ht="12.75" x14ac:dyDescent="0.2">
      <c r="A1352" s="1">
        <v>44346.889689745367</v>
      </c>
      <c r="B1352" s="2" t="s">
        <v>9616</v>
      </c>
      <c r="D1352" s="2" t="s">
        <v>48</v>
      </c>
      <c r="E1352" s="2"/>
      <c r="F1352" s="3" t="s">
        <v>9617</v>
      </c>
      <c r="G1352" s="2" t="s">
        <v>8147</v>
      </c>
      <c r="H1352" s="2" t="s">
        <v>9618</v>
      </c>
      <c r="K1352" s="2" t="s">
        <v>9619</v>
      </c>
      <c r="L1352" s="2">
        <v>26001004961</v>
      </c>
      <c r="N1352" s="2" t="s">
        <v>76</v>
      </c>
      <c r="O1352" s="2">
        <v>551933911</v>
      </c>
      <c r="P1352" s="2" t="s">
        <v>9620</v>
      </c>
      <c r="Q1352" s="2" t="s">
        <v>9621</v>
      </c>
      <c r="R1352" s="17">
        <v>42100</v>
      </c>
      <c r="S1352" s="2">
        <v>1561</v>
      </c>
      <c r="T1352" s="2" t="s">
        <v>9589</v>
      </c>
      <c r="U1352" s="2" t="s">
        <v>9623</v>
      </c>
      <c r="V1352" s="2" t="s">
        <v>8786</v>
      </c>
      <c r="W1352" s="2" t="str">
        <f>VLOOKUP(  G1352, Countries!A:H,8,FALSE)</f>
        <v>94279771-0dd8-44b8-955b-275714b1489b</v>
      </c>
      <c r="X1352" s="2" t="str">
        <f>VLOOKUP(D1352,Entity_types!A:F,6,FALSE)</f>
        <v>0d51a686-652b-478f-9502-50b11abafa54</v>
      </c>
      <c r="Z1352" s="4">
        <f t="shared" si="42"/>
        <v>1</v>
      </c>
      <c r="AA1352" s="4">
        <f t="shared" si="43"/>
        <v>1</v>
      </c>
    </row>
    <row r="1353" spans="1:27" ht="12.75" x14ac:dyDescent="0.2">
      <c r="A1353" s="1">
        <v>44346.892593020835</v>
      </c>
      <c r="B1353" s="2" t="s">
        <v>9624</v>
      </c>
      <c r="D1353" s="2" t="s">
        <v>48</v>
      </c>
      <c r="E1353" s="2"/>
      <c r="F1353" s="3" t="s">
        <v>9625</v>
      </c>
      <c r="G1353" s="2" t="s">
        <v>8147</v>
      </c>
      <c r="H1353" s="2" t="s">
        <v>9626</v>
      </c>
      <c r="K1353" s="2" t="s">
        <v>9627</v>
      </c>
      <c r="L1353" s="8" t="s">
        <v>9628</v>
      </c>
      <c r="N1353" s="2" t="s">
        <v>76</v>
      </c>
      <c r="P1353" s="2" t="s">
        <v>9629</v>
      </c>
      <c r="Q1353" s="2" t="s">
        <v>9630</v>
      </c>
      <c r="R1353" s="17">
        <v>43621</v>
      </c>
      <c r="S1353" s="2">
        <v>1562</v>
      </c>
      <c r="T1353" s="2" t="s">
        <v>9597</v>
      </c>
      <c r="U1353" s="2" t="s">
        <v>9632</v>
      </c>
      <c r="V1353" s="2" t="s">
        <v>8786</v>
      </c>
      <c r="W1353" s="2" t="str">
        <f>VLOOKUP(  G1353, Countries!A:H,8,FALSE)</f>
        <v>94279771-0dd8-44b8-955b-275714b1489b</v>
      </c>
      <c r="X1353" s="2" t="str">
        <f>VLOOKUP(D1353,Entity_types!A:F,6,FALSE)</f>
        <v>0d51a686-652b-478f-9502-50b11abafa54</v>
      </c>
      <c r="Z1353" s="4">
        <f t="shared" si="42"/>
        <v>1</v>
      </c>
      <c r="AA1353" s="4">
        <f t="shared" si="43"/>
        <v>1</v>
      </c>
    </row>
    <row r="1354" spans="1:27" ht="12.75" x14ac:dyDescent="0.2">
      <c r="A1354" s="1">
        <v>44346.892630358794</v>
      </c>
      <c r="B1354" s="2" t="s">
        <v>9633</v>
      </c>
      <c r="D1354" s="2" t="s">
        <v>48</v>
      </c>
      <c r="E1354" s="2"/>
      <c r="F1354" s="3" t="s">
        <v>9634</v>
      </c>
      <c r="G1354" s="2" t="s">
        <v>8147</v>
      </c>
      <c r="H1354" s="2" t="s">
        <v>9635</v>
      </c>
      <c r="K1354" s="2" t="s">
        <v>9636</v>
      </c>
      <c r="L1354" s="2">
        <v>62001036018</v>
      </c>
      <c r="N1354" s="2" t="s">
        <v>76</v>
      </c>
      <c r="P1354" s="2" t="s">
        <v>9637</v>
      </c>
      <c r="Q1354" s="2" t="s">
        <v>9638</v>
      </c>
      <c r="R1354" s="17">
        <v>42493</v>
      </c>
      <c r="S1354" s="2">
        <v>1499</v>
      </c>
      <c r="T1354" s="2" t="s">
        <v>9605</v>
      </c>
      <c r="U1354" s="2" t="s">
        <v>9640</v>
      </c>
      <c r="V1354" s="2" t="s">
        <v>8786</v>
      </c>
      <c r="W1354" s="2" t="str">
        <f>VLOOKUP(  G1354, Countries!A:H,8,FALSE)</f>
        <v>94279771-0dd8-44b8-955b-275714b1489b</v>
      </c>
      <c r="X1354" s="2" t="str">
        <f>VLOOKUP(D1354,Entity_types!A:F,6,FALSE)</f>
        <v>0d51a686-652b-478f-9502-50b11abafa54</v>
      </c>
      <c r="Z1354" s="4">
        <f t="shared" si="42"/>
        <v>1</v>
      </c>
      <c r="AA1354" s="4">
        <f t="shared" si="43"/>
        <v>1</v>
      </c>
    </row>
    <row r="1355" spans="1:27" ht="12.75" x14ac:dyDescent="0.2">
      <c r="A1355" s="1">
        <v>44346.892667002314</v>
      </c>
      <c r="B1355" s="2" t="s">
        <v>9641</v>
      </c>
      <c r="D1355" s="2" t="s">
        <v>48</v>
      </c>
      <c r="E1355" s="2"/>
      <c r="F1355" s="3" t="s">
        <v>9642</v>
      </c>
      <c r="G1355" s="2" t="s">
        <v>8147</v>
      </c>
      <c r="H1355" s="2" t="s">
        <v>9643</v>
      </c>
      <c r="K1355" s="2" t="s">
        <v>9644</v>
      </c>
      <c r="L1355" s="2">
        <v>61001021741</v>
      </c>
      <c r="N1355" s="2" t="s">
        <v>76</v>
      </c>
      <c r="P1355" s="2" t="s">
        <v>9645</v>
      </c>
      <c r="R1355" s="17">
        <v>40036</v>
      </c>
      <c r="S1355" s="2">
        <v>1449</v>
      </c>
      <c r="T1355" s="2" t="s">
        <v>9614</v>
      </c>
      <c r="U1355" s="2" t="s">
        <v>9647</v>
      </c>
      <c r="V1355" s="2" t="s">
        <v>8786</v>
      </c>
      <c r="W1355" s="2" t="str">
        <f>VLOOKUP(  G1355, Countries!A:H,8,FALSE)</f>
        <v>94279771-0dd8-44b8-955b-275714b1489b</v>
      </c>
      <c r="X1355" s="2" t="str">
        <f>VLOOKUP(D1355,Entity_types!A:F,6,FALSE)</f>
        <v>0d51a686-652b-478f-9502-50b11abafa54</v>
      </c>
      <c r="Z1355" s="4">
        <f t="shared" si="42"/>
        <v>1</v>
      </c>
      <c r="AA1355" s="4">
        <f t="shared" si="43"/>
        <v>1</v>
      </c>
    </row>
    <row r="1356" spans="1:27" ht="12.75" x14ac:dyDescent="0.2">
      <c r="A1356" s="1">
        <v>44346.892703402773</v>
      </c>
      <c r="B1356" s="2" t="s">
        <v>9648</v>
      </c>
      <c r="D1356" s="2" t="s">
        <v>48</v>
      </c>
      <c r="E1356" s="2"/>
      <c r="F1356" s="3" t="s">
        <v>9649</v>
      </c>
      <c r="G1356" s="2" t="s">
        <v>8147</v>
      </c>
      <c r="H1356" s="2" t="s">
        <v>9650</v>
      </c>
      <c r="K1356" s="2" t="s">
        <v>9651</v>
      </c>
      <c r="L1356" s="2">
        <v>35001054767</v>
      </c>
      <c r="N1356" s="2" t="s">
        <v>76</v>
      </c>
      <c r="P1356" s="2" t="s">
        <v>9652</v>
      </c>
      <c r="Q1356" s="2" t="s">
        <v>9653</v>
      </c>
      <c r="R1356" s="17">
        <v>40540</v>
      </c>
      <c r="S1356" s="2">
        <v>746</v>
      </c>
      <c r="T1356" s="2" t="s">
        <v>9622</v>
      </c>
      <c r="U1356" s="2" t="s">
        <v>9655</v>
      </c>
      <c r="V1356" s="2" t="s">
        <v>8786</v>
      </c>
      <c r="W1356" s="2" t="str">
        <f>VLOOKUP(  G1356, Countries!A:H,8,FALSE)</f>
        <v>94279771-0dd8-44b8-955b-275714b1489b</v>
      </c>
      <c r="X1356" s="2" t="str">
        <f>VLOOKUP(D1356,Entity_types!A:F,6,FALSE)</f>
        <v>0d51a686-652b-478f-9502-50b11abafa54</v>
      </c>
      <c r="Z1356" s="4">
        <f t="shared" si="42"/>
        <v>1</v>
      </c>
      <c r="AA1356" s="4">
        <f t="shared" si="43"/>
        <v>1</v>
      </c>
    </row>
    <row r="1357" spans="1:27" ht="12.75" x14ac:dyDescent="0.2">
      <c r="A1357" s="1">
        <v>44346.892751284722</v>
      </c>
      <c r="B1357" s="2" t="s">
        <v>9656</v>
      </c>
      <c r="D1357" s="2" t="s">
        <v>48</v>
      </c>
      <c r="E1357" s="2"/>
      <c r="F1357" s="3" t="s">
        <v>9657</v>
      </c>
      <c r="G1357" s="2" t="s">
        <v>8147</v>
      </c>
      <c r="H1357" s="2" t="s">
        <v>9658</v>
      </c>
      <c r="K1357" s="2" t="s">
        <v>3497</v>
      </c>
      <c r="L1357" s="8" t="s">
        <v>3498</v>
      </c>
      <c r="N1357" s="2" t="s">
        <v>76</v>
      </c>
      <c r="P1357" s="2" t="s">
        <v>9659</v>
      </c>
      <c r="Q1357" s="2" t="s">
        <v>9660</v>
      </c>
      <c r="R1357" s="17">
        <v>43853</v>
      </c>
      <c r="S1357" s="2">
        <v>1519</v>
      </c>
      <c r="T1357" s="2" t="s">
        <v>9631</v>
      </c>
      <c r="U1357" s="2" t="s">
        <v>9662</v>
      </c>
      <c r="V1357" s="2" t="s">
        <v>8786</v>
      </c>
      <c r="W1357" s="2" t="str">
        <f>VLOOKUP(  G1357, Countries!A:H,8,FALSE)</f>
        <v>94279771-0dd8-44b8-955b-275714b1489b</v>
      </c>
      <c r="X1357" s="2" t="str">
        <f>VLOOKUP(D1357,Entity_types!A:F,6,FALSE)</f>
        <v>0d51a686-652b-478f-9502-50b11abafa54</v>
      </c>
      <c r="Z1357" s="4">
        <f t="shared" si="42"/>
        <v>1</v>
      </c>
      <c r="AA1357" s="4">
        <f t="shared" si="43"/>
        <v>1</v>
      </c>
    </row>
    <row r="1358" spans="1:27" ht="12.75" x14ac:dyDescent="0.2">
      <c r="A1358" s="1">
        <v>44346.892819421293</v>
      </c>
      <c r="B1358" s="2" t="s">
        <v>9663</v>
      </c>
      <c r="D1358" s="2" t="s">
        <v>48</v>
      </c>
      <c r="E1358" s="2"/>
      <c r="F1358" s="3" t="s">
        <v>9664</v>
      </c>
      <c r="G1358" s="2" t="s">
        <v>8147</v>
      </c>
      <c r="H1358" s="2" t="s">
        <v>9665</v>
      </c>
      <c r="K1358" s="2" t="s">
        <v>9666</v>
      </c>
      <c r="L1358" s="2">
        <v>61006000848</v>
      </c>
      <c r="N1358" s="2" t="s">
        <v>76</v>
      </c>
      <c r="P1358" s="2" t="s">
        <v>9667</v>
      </c>
      <c r="Q1358" s="2" t="s">
        <v>9668</v>
      </c>
      <c r="R1358" s="17">
        <v>39609</v>
      </c>
      <c r="S1358" s="2">
        <v>1495</v>
      </c>
      <c r="T1358" s="2" t="s">
        <v>9639</v>
      </c>
      <c r="U1358" s="2" t="s">
        <v>9670</v>
      </c>
      <c r="V1358" s="2" t="s">
        <v>8786</v>
      </c>
      <c r="W1358" s="2" t="str">
        <f>VLOOKUP(  G1358, Countries!A:H,8,FALSE)</f>
        <v>94279771-0dd8-44b8-955b-275714b1489b</v>
      </c>
      <c r="X1358" s="2" t="str">
        <f>VLOOKUP(D1358,Entity_types!A:F,6,FALSE)</f>
        <v>0d51a686-652b-478f-9502-50b11abafa54</v>
      </c>
      <c r="Z1358" s="4">
        <f t="shared" si="42"/>
        <v>1</v>
      </c>
      <c r="AA1358" s="4">
        <f t="shared" si="43"/>
        <v>1</v>
      </c>
    </row>
    <row r="1359" spans="1:27" ht="12.75" x14ac:dyDescent="0.2">
      <c r="A1359" s="1">
        <v>44346.892857384257</v>
      </c>
      <c r="B1359" s="2" t="s">
        <v>9671</v>
      </c>
      <c r="D1359" s="2" t="s">
        <v>48</v>
      </c>
      <c r="E1359" s="2"/>
      <c r="F1359" s="3" t="s">
        <v>9672</v>
      </c>
      <c r="G1359" s="2" t="s">
        <v>8147</v>
      </c>
      <c r="H1359" s="2" t="s">
        <v>9673</v>
      </c>
      <c r="K1359" s="2" t="s">
        <v>9019</v>
      </c>
      <c r="L1359" s="2">
        <v>61006000675</v>
      </c>
      <c r="N1359" s="2" t="s">
        <v>76</v>
      </c>
      <c r="P1359" s="2" t="s">
        <v>9674</v>
      </c>
      <c r="Q1359" s="2" t="s">
        <v>9021</v>
      </c>
      <c r="R1359" s="17">
        <v>42334</v>
      </c>
      <c r="S1359" s="2">
        <v>1130</v>
      </c>
      <c r="T1359" s="2" t="s">
        <v>9646</v>
      </c>
      <c r="U1359" s="2" t="s">
        <v>9676</v>
      </c>
      <c r="V1359" s="2" t="s">
        <v>8786</v>
      </c>
      <c r="W1359" s="2" t="str">
        <f>VLOOKUP(  G1359, Countries!A:H,8,FALSE)</f>
        <v>94279771-0dd8-44b8-955b-275714b1489b</v>
      </c>
      <c r="X1359" s="2" t="str">
        <f>VLOOKUP(D1359,Entity_types!A:F,6,FALSE)</f>
        <v>0d51a686-652b-478f-9502-50b11abafa54</v>
      </c>
      <c r="Z1359" s="4">
        <f t="shared" si="42"/>
        <v>1</v>
      </c>
      <c r="AA1359" s="4">
        <f t="shared" si="43"/>
        <v>1</v>
      </c>
    </row>
    <row r="1360" spans="1:27" ht="12.75" x14ac:dyDescent="0.2">
      <c r="A1360" s="1">
        <v>44346.89289422454</v>
      </c>
      <c r="B1360" s="2" t="s">
        <v>9677</v>
      </c>
      <c r="D1360" s="2" t="s">
        <v>48</v>
      </c>
      <c r="E1360" s="2"/>
      <c r="F1360" s="3" t="s">
        <v>9678</v>
      </c>
      <c r="G1360" s="2" t="s">
        <v>8147</v>
      </c>
      <c r="H1360" s="2" t="s">
        <v>6340</v>
      </c>
      <c r="K1360" s="2" t="s">
        <v>9679</v>
      </c>
      <c r="L1360" s="8" t="s">
        <v>9680</v>
      </c>
      <c r="N1360" s="2" t="s">
        <v>76</v>
      </c>
      <c r="P1360" s="2" t="s">
        <v>9681</v>
      </c>
      <c r="R1360" s="17">
        <v>40508</v>
      </c>
      <c r="S1360" s="2">
        <v>1560</v>
      </c>
      <c r="T1360" s="2" t="s">
        <v>9654</v>
      </c>
      <c r="U1360" s="2" t="s">
        <v>9683</v>
      </c>
      <c r="V1360" s="2" t="s">
        <v>8786</v>
      </c>
      <c r="W1360" s="2" t="str">
        <f>VLOOKUP(  G1360, Countries!A:H,8,FALSE)</f>
        <v>94279771-0dd8-44b8-955b-275714b1489b</v>
      </c>
      <c r="X1360" s="2" t="str">
        <f>VLOOKUP(D1360,Entity_types!A:F,6,FALSE)</f>
        <v>0d51a686-652b-478f-9502-50b11abafa54</v>
      </c>
      <c r="Z1360" s="4">
        <f t="shared" si="42"/>
        <v>1</v>
      </c>
      <c r="AA1360" s="4">
        <f t="shared" si="43"/>
        <v>1</v>
      </c>
    </row>
    <row r="1361" spans="1:27" ht="12.75" x14ac:dyDescent="0.2">
      <c r="A1361" s="1">
        <v>44346.892930659727</v>
      </c>
      <c r="B1361" s="2" t="s">
        <v>9684</v>
      </c>
      <c r="D1361" s="2" t="s">
        <v>48</v>
      </c>
      <c r="E1361" s="2"/>
      <c r="F1361" s="3" t="s">
        <v>9685</v>
      </c>
      <c r="G1361" s="2" t="s">
        <v>8147</v>
      </c>
      <c r="H1361" s="2" t="s">
        <v>6340</v>
      </c>
      <c r="K1361" s="2" t="s">
        <v>9686</v>
      </c>
      <c r="L1361" s="8" t="s">
        <v>9687</v>
      </c>
      <c r="N1361" s="2" t="s">
        <v>76</v>
      </c>
      <c r="P1361" s="2" t="s">
        <v>9688</v>
      </c>
      <c r="R1361" s="17">
        <v>40290</v>
      </c>
      <c r="S1361" s="2">
        <v>1557</v>
      </c>
      <c r="T1361" s="2" t="s">
        <v>9661</v>
      </c>
      <c r="U1361" s="2" t="s">
        <v>9690</v>
      </c>
      <c r="V1361" s="2" t="s">
        <v>8786</v>
      </c>
      <c r="W1361" s="2" t="str">
        <f>VLOOKUP(  G1361, Countries!A:H,8,FALSE)</f>
        <v>94279771-0dd8-44b8-955b-275714b1489b</v>
      </c>
      <c r="X1361" s="2" t="str">
        <f>VLOOKUP(D1361,Entity_types!A:F,6,FALSE)</f>
        <v>0d51a686-652b-478f-9502-50b11abafa54</v>
      </c>
      <c r="Z1361" s="4">
        <f t="shared" si="42"/>
        <v>1</v>
      </c>
      <c r="AA1361" s="4">
        <f t="shared" si="43"/>
        <v>1</v>
      </c>
    </row>
    <row r="1362" spans="1:27" ht="12.75" x14ac:dyDescent="0.2">
      <c r="A1362" s="1">
        <v>44346.892967499996</v>
      </c>
      <c r="B1362" s="2" t="s">
        <v>9691</v>
      </c>
      <c r="D1362" s="2" t="s">
        <v>48</v>
      </c>
      <c r="E1362" s="2"/>
      <c r="F1362" s="3" t="s">
        <v>9692</v>
      </c>
      <c r="G1362" s="2" t="s">
        <v>8147</v>
      </c>
      <c r="H1362" s="2" t="s">
        <v>9693</v>
      </c>
      <c r="K1362" s="2" t="s">
        <v>9694</v>
      </c>
      <c r="L1362" s="2">
        <v>61001034227</v>
      </c>
      <c r="N1362" s="2" t="s">
        <v>76</v>
      </c>
      <c r="P1362" s="2" t="s">
        <v>9695</v>
      </c>
      <c r="Q1362" s="2" t="s">
        <v>9696</v>
      </c>
      <c r="R1362" s="17">
        <v>43269</v>
      </c>
      <c r="S1362" s="2">
        <v>1480</v>
      </c>
      <c r="T1362" s="2" t="s">
        <v>9669</v>
      </c>
      <c r="U1362" s="2" t="s">
        <v>9698</v>
      </c>
      <c r="V1362" s="2" t="s">
        <v>8786</v>
      </c>
      <c r="W1362" s="2" t="str">
        <f>VLOOKUP(  G1362, Countries!A:H,8,FALSE)</f>
        <v>94279771-0dd8-44b8-955b-275714b1489b</v>
      </c>
      <c r="X1362" s="2" t="str">
        <f>VLOOKUP(D1362,Entity_types!A:F,6,FALSE)</f>
        <v>0d51a686-652b-478f-9502-50b11abafa54</v>
      </c>
      <c r="Z1362" s="4">
        <f t="shared" si="42"/>
        <v>1</v>
      </c>
      <c r="AA1362" s="4">
        <f t="shared" si="43"/>
        <v>1</v>
      </c>
    </row>
    <row r="1363" spans="1:27" ht="12.75" x14ac:dyDescent="0.2">
      <c r="A1363" s="1">
        <v>44346.893003402773</v>
      </c>
      <c r="B1363" s="2" t="s">
        <v>9699</v>
      </c>
      <c r="D1363" s="2" t="s">
        <v>48</v>
      </c>
      <c r="E1363" s="2"/>
      <c r="F1363" s="3" t="s">
        <v>9700</v>
      </c>
      <c r="G1363" s="2" t="s">
        <v>8147</v>
      </c>
      <c r="H1363" s="2" t="s">
        <v>9701</v>
      </c>
      <c r="K1363" s="2" t="s">
        <v>9702</v>
      </c>
      <c r="L1363" s="8" t="s">
        <v>9703</v>
      </c>
      <c r="N1363" s="2" t="s">
        <v>76</v>
      </c>
      <c r="P1363" s="2" t="s">
        <v>9704</v>
      </c>
      <c r="Q1363" s="2" t="s">
        <v>9705</v>
      </c>
      <c r="R1363" s="17">
        <v>41831</v>
      </c>
      <c r="S1363" s="2">
        <v>1505</v>
      </c>
      <c r="T1363" s="2" t="s">
        <v>9675</v>
      </c>
      <c r="U1363" s="2" t="s">
        <v>9707</v>
      </c>
      <c r="V1363" s="2" t="s">
        <v>8786</v>
      </c>
      <c r="W1363" s="2" t="str">
        <f>VLOOKUP(  G1363, Countries!A:H,8,FALSE)</f>
        <v>94279771-0dd8-44b8-955b-275714b1489b</v>
      </c>
      <c r="X1363" s="2" t="str">
        <f>VLOOKUP(D1363,Entity_types!A:F,6,FALSE)</f>
        <v>0d51a686-652b-478f-9502-50b11abafa54</v>
      </c>
      <c r="Z1363" s="4">
        <f t="shared" si="42"/>
        <v>1</v>
      </c>
      <c r="AA1363" s="4">
        <f t="shared" si="43"/>
        <v>1</v>
      </c>
    </row>
    <row r="1364" spans="1:27" ht="12.75" x14ac:dyDescent="0.2">
      <c r="A1364" s="1">
        <v>44346.893039745366</v>
      </c>
      <c r="B1364" s="2" t="s">
        <v>9708</v>
      </c>
      <c r="D1364" s="2" t="s">
        <v>48</v>
      </c>
      <c r="E1364" s="2"/>
      <c r="F1364" s="3" t="s">
        <v>9709</v>
      </c>
      <c r="G1364" s="2" t="s">
        <v>8147</v>
      </c>
      <c r="H1364" s="2" t="s">
        <v>9710</v>
      </c>
      <c r="K1364" s="2" t="s">
        <v>9711</v>
      </c>
      <c r="L1364" s="2">
        <v>33001022056</v>
      </c>
      <c r="N1364" s="2" t="s">
        <v>76</v>
      </c>
      <c r="P1364" s="2" t="s">
        <v>9712</v>
      </c>
      <c r="Q1364" s="2" t="s">
        <v>9713</v>
      </c>
      <c r="R1364" s="17">
        <v>42671</v>
      </c>
      <c r="S1364" s="2">
        <v>1558</v>
      </c>
      <c r="T1364" s="2" t="s">
        <v>9682</v>
      </c>
      <c r="U1364" s="2" t="s">
        <v>9715</v>
      </c>
      <c r="V1364" s="2" t="s">
        <v>8786</v>
      </c>
      <c r="W1364" s="2" t="str">
        <f>VLOOKUP(  G1364, Countries!A:H,8,FALSE)</f>
        <v>94279771-0dd8-44b8-955b-275714b1489b</v>
      </c>
      <c r="X1364" s="2" t="str">
        <f>VLOOKUP(D1364,Entity_types!A:F,6,FALSE)</f>
        <v>0d51a686-652b-478f-9502-50b11abafa54</v>
      </c>
      <c r="Z1364" s="4">
        <f t="shared" si="42"/>
        <v>1</v>
      </c>
      <c r="AA1364" s="4">
        <f t="shared" si="43"/>
        <v>1</v>
      </c>
    </row>
    <row r="1365" spans="1:27" ht="12.75" x14ac:dyDescent="0.2">
      <c r="A1365" s="1">
        <v>44346.893077511573</v>
      </c>
      <c r="B1365" s="2" t="s">
        <v>9716</v>
      </c>
      <c r="D1365" s="2" t="s">
        <v>48</v>
      </c>
      <c r="E1365" s="2"/>
      <c r="F1365" s="3" t="s">
        <v>9717</v>
      </c>
      <c r="G1365" s="2" t="s">
        <v>8147</v>
      </c>
      <c r="H1365" s="2" t="s">
        <v>9718</v>
      </c>
      <c r="K1365" s="2" t="s">
        <v>9719</v>
      </c>
      <c r="L1365" s="2">
        <v>61004001752</v>
      </c>
      <c r="N1365" s="2" t="s">
        <v>76</v>
      </c>
      <c r="P1365" s="2" t="s">
        <v>9720</v>
      </c>
      <c r="R1365" s="17">
        <v>40795</v>
      </c>
      <c r="S1365" s="2">
        <v>1353</v>
      </c>
      <c r="T1365" s="2" t="s">
        <v>9689</v>
      </c>
      <c r="U1365" s="2" t="s">
        <v>9722</v>
      </c>
      <c r="V1365" s="2" t="s">
        <v>8786</v>
      </c>
      <c r="W1365" s="2" t="str">
        <f>VLOOKUP(  G1365, Countries!A:H,8,FALSE)</f>
        <v>94279771-0dd8-44b8-955b-275714b1489b</v>
      </c>
      <c r="X1365" s="2" t="str">
        <f>VLOOKUP(D1365,Entity_types!A:F,6,FALSE)</f>
        <v>0d51a686-652b-478f-9502-50b11abafa54</v>
      </c>
      <c r="Z1365" s="4">
        <f t="shared" si="42"/>
        <v>1</v>
      </c>
      <c r="AA1365" s="4">
        <f t="shared" si="43"/>
        <v>1</v>
      </c>
    </row>
    <row r="1366" spans="1:27" ht="12.75" x14ac:dyDescent="0.2">
      <c r="A1366" s="1">
        <v>44346.893114189814</v>
      </c>
      <c r="B1366" s="2" t="s">
        <v>9723</v>
      </c>
      <c r="D1366" s="2" t="s">
        <v>48</v>
      </c>
      <c r="E1366" s="2"/>
      <c r="F1366" s="3" t="s">
        <v>9724</v>
      </c>
      <c r="G1366" s="2" t="s">
        <v>8147</v>
      </c>
      <c r="H1366" s="2" t="s">
        <v>9725</v>
      </c>
      <c r="K1366" s="2" t="s">
        <v>9726</v>
      </c>
      <c r="L1366" s="2">
        <v>61006019412</v>
      </c>
      <c r="N1366" s="2" t="s">
        <v>76</v>
      </c>
      <c r="P1366" s="2" t="s">
        <v>9727</v>
      </c>
      <c r="R1366" s="17">
        <v>40704</v>
      </c>
      <c r="S1366" s="2">
        <v>1161</v>
      </c>
      <c r="T1366" s="2" t="s">
        <v>9697</v>
      </c>
      <c r="U1366" s="2" t="s">
        <v>9729</v>
      </c>
      <c r="V1366" s="2" t="s">
        <v>8786</v>
      </c>
      <c r="W1366" s="2" t="str">
        <f>VLOOKUP(  G1366, Countries!A:H,8,FALSE)</f>
        <v>94279771-0dd8-44b8-955b-275714b1489b</v>
      </c>
      <c r="X1366" s="2" t="str">
        <f>VLOOKUP(D1366,Entity_types!A:F,6,FALSE)</f>
        <v>0d51a686-652b-478f-9502-50b11abafa54</v>
      </c>
      <c r="Z1366" s="4">
        <f t="shared" si="42"/>
        <v>1</v>
      </c>
      <c r="AA1366" s="4">
        <f t="shared" si="43"/>
        <v>1</v>
      </c>
    </row>
    <row r="1367" spans="1:27" ht="12.75" x14ac:dyDescent="0.2">
      <c r="A1367" s="1">
        <v>44346.893150648146</v>
      </c>
      <c r="B1367" s="2" t="s">
        <v>9730</v>
      </c>
      <c r="D1367" s="2" t="s">
        <v>48</v>
      </c>
      <c r="E1367" s="2"/>
      <c r="F1367" s="3" t="s">
        <v>9731</v>
      </c>
      <c r="G1367" s="2" t="s">
        <v>8147</v>
      </c>
      <c r="H1367" s="2" t="s">
        <v>9732</v>
      </c>
      <c r="K1367" s="2" t="s">
        <v>9733</v>
      </c>
      <c r="L1367" s="2">
        <v>60003012725</v>
      </c>
      <c r="N1367" s="2" t="s">
        <v>76</v>
      </c>
      <c r="P1367" s="2" t="s">
        <v>9734</v>
      </c>
      <c r="Q1367" s="2" t="s">
        <v>9735</v>
      </c>
      <c r="R1367" s="17">
        <v>43766</v>
      </c>
      <c r="S1367" s="2">
        <v>1464</v>
      </c>
      <c r="T1367" s="2" t="s">
        <v>9706</v>
      </c>
      <c r="U1367" s="2" t="s">
        <v>9737</v>
      </c>
      <c r="V1367" s="2" t="s">
        <v>8786</v>
      </c>
      <c r="W1367" s="2" t="str">
        <f>VLOOKUP(  G1367, Countries!A:H,8,FALSE)</f>
        <v>94279771-0dd8-44b8-955b-275714b1489b</v>
      </c>
      <c r="X1367" s="2" t="str">
        <f>VLOOKUP(D1367,Entity_types!A:F,6,FALSE)</f>
        <v>0d51a686-652b-478f-9502-50b11abafa54</v>
      </c>
      <c r="Z1367" s="4">
        <f t="shared" si="42"/>
        <v>1</v>
      </c>
      <c r="AA1367" s="4">
        <f t="shared" si="43"/>
        <v>1</v>
      </c>
    </row>
    <row r="1368" spans="1:27" ht="12.75" x14ac:dyDescent="0.2">
      <c r="A1368" s="1">
        <v>44346.893187766203</v>
      </c>
      <c r="B1368" s="2" t="s">
        <v>9738</v>
      </c>
      <c r="D1368" s="2" t="s">
        <v>48</v>
      </c>
      <c r="E1368" s="2"/>
      <c r="F1368" s="3" t="s">
        <v>9739</v>
      </c>
      <c r="G1368" s="2" t="s">
        <v>8147</v>
      </c>
      <c r="H1368" s="2" t="s">
        <v>9740</v>
      </c>
      <c r="K1368" s="2" t="s">
        <v>9741</v>
      </c>
      <c r="L1368" s="8" t="s">
        <v>9742</v>
      </c>
      <c r="N1368" s="2" t="s">
        <v>76</v>
      </c>
      <c r="P1368" s="2" t="s">
        <v>9743</v>
      </c>
      <c r="R1368" s="17">
        <v>40480</v>
      </c>
      <c r="S1368" s="2">
        <v>1463</v>
      </c>
      <c r="T1368" s="2" t="s">
        <v>9714</v>
      </c>
      <c r="U1368" s="2" t="s">
        <v>9745</v>
      </c>
      <c r="V1368" s="2" t="s">
        <v>8786</v>
      </c>
      <c r="W1368" s="2" t="str">
        <f>VLOOKUP(  G1368, Countries!A:H,8,FALSE)</f>
        <v>94279771-0dd8-44b8-955b-275714b1489b</v>
      </c>
      <c r="X1368" s="2" t="str">
        <f>VLOOKUP(D1368,Entity_types!A:F,6,FALSE)</f>
        <v>0d51a686-652b-478f-9502-50b11abafa54</v>
      </c>
      <c r="Z1368" s="4">
        <f t="shared" si="42"/>
        <v>1</v>
      </c>
      <c r="AA1368" s="4">
        <f t="shared" si="43"/>
        <v>2</v>
      </c>
    </row>
    <row r="1369" spans="1:27" ht="12.75" x14ac:dyDescent="0.2">
      <c r="A1369" s="1">
        <v>44346.893224652777</v>
      </c>
      <c r="B1369" s="2" t="s">
        <v>9746</v>
      </c>
      <c r="D1369" s="2" t="s">
        <v>48</v>
      </c>
      <c r="E1369" s="2"/>
      <c r="F1369" s="3" t="s">
        <v>9747</v>
      </c>
      <c r="G1369" s="2" t="s">
        <v>8147</v>
      </c>
      <c r="H1369" s="2" t="s">
        <v>9748</v>
      </c>
      <c r="K1369" s="2" t="s">
        <v>9749</v>
      </c>
      <c r="L1369" s="2">
        <v>61001026791</v>
      </c>
      <c r="N1369" s="2" t="s">
        <v>76</v>
      </c>
      <c r="P1369" s="2" t="s">
        <v>9750</v>
      </c>
      <c r="R1369" s="17">
        <v>40884</v>
      </c>
      <c r="S1369" s="2">
        <v>1077</v>
      </c>
      <c r="T1369" s="2" t="s">
        <v>9721</v>
      </c>
      <c r="U1369" s="2" t="s">
        <v>9752</v>
      </c>
      <c r="V1369" s="2" t="s">
        <v>8786</v>
      </c>
      <c r="W1369" s="2" t="str">
        <f>VLOOKUP(  G1369, Countries!A:H,8,FALSE)</f>
        <v>94279771-0dd8-44b8-955b-275714b1489b</v>
      </c>
      <c r="X1369" s="2" t="str">
        <f>VLOOKUP(D1369,Entity_types!A:F,6,FALSE)</f>
        <v>0d51a686-652b-478f-9502-50b11abafa54</v>
      </c>
      <c r="Z1369" s="4">
        <f t="shared" si="42"/>
        <v>1</v>
      </c>
      <c r="AA1369" s="4">
        <f t="shared" si="43"/>
        <v>1</v>
      </c>
    </row>
    <row r="1370" spans="1:27" ht="12.75" x14ac:dyDescent="0.2">
      <c r="A1370" s="1">
        <v>44346.893261354169</v>
      </c>
      <c r="B1370" s="2" t="s">
        <v>9753</v>
      </c>
      <c r="D1370" s="2" t="s">
        <v>48</v>
      </c>
      <c r="E1370" s="2"/>
      <c r="F1370" s="3" t="s">
        <v>9754</v>
      </c>
      <c r="G1370" s="2" t="s">
        <v>8147</v>
      </c>
      <c r="H1370" s="2" t="s">
        <v>9755</v>
      </c>
      <c r="K1370" s="2" t="s">
        <v>9756</v>
      </c>
      <c r="L1370" s="2">
        <v>61004016997</v>
      </c>
      <c r="N1370" s="2" t="s">
        <v>76</v>
      </c>
      <c r="P1370" s="2" t="s">
        <v>9757</v>
      </c>
      <c r="Q1370" s="2" t="s">
        <v>9758</v>
      </c>
      <c r="R1370" s="17">
        <v>42346</v>
      </c>
      <c r="S1370" s="2">
        <v>1297</v>
      </c>
      <c r="T1370" s="2" t="s">
        <v>9728</v>
      </c>
      <c r="U1370" s="2" t="s">
        <v>9760</v>
      </c>
      <c r="V1370" s="2" t="s">
        <v>8786</v>
      </c>
      <c r="W1370" s="2" t="str">
        <f>VLOOKUP(  G1370, Countries!A:H,8,FALSE)</f>
        <v>94279771-0dd8-44b8-955b-275714b1489b</v>
      </c>
      <c r="X1370" s="2" t="str">
        <f>VLOOKUP(D1370,Entity_types!A:F,6,FALSE)</f>
        <v>0d51a686-652b-478f-9502-50b11abafa54</v>
      </c>
      <c r="Z1370" s="4">
        <f t="shared" si="42"/>
        <v>1</v>
      </c>
      <c r="AA1370" s="4">
        <f t="shared" si="43"/>
        <v>1</v>
      </c>
    </row>
    <row r="1371" spans="1:27" ht="12.75" x14ac:dyDescent="0.2">
      <c r="A1371" s="1">
        <v>44346.893297685187</v>
      </c>
      <c r="B1371" s="2" t="s">
        <v>9761</v>
      </c>
      <c r="D1371" s="2" t="s">
        <v>48</v>
      </c>
      <c r="E1371" s="2"/>
      <c r="F1371" s="3" t="s">
        <v>9762</v>
      </c>
      <c r="G1371" s="2" t="s">
        <v>8147</v>
      </c>
      <c r="H1371" s="2" t="s">
        <v>9763</v>
      </c>
      <c r="I1371" s="2" t="s">
        <v>9764</v>
      </c>
      <c r="K1371" s="2" t="s">
        <v>9765</v>
      </c>
      <c r="L1371" s="8" t="s">
        <v>9766</v>
      </c>
      <c r="N1371" s="2" t="s">
        <v>76</v>
      </c>
      <c r="P1371" s="2" t="s">
        <v>9767</v>
      </c>
      <c r="Q1371" s="2" t="s">
        <v>9768</v>
      </c>
      <c r="R1371" s="17">
        <v>38943</v>
      </c>
      <c r="S1371" s="2">
        <v>671</v>
      </c>
      <c r="T1371" s="2" t="s">
        <v>9736</v>
      </c>
      <c r="U1371" s="2" t="s">
        <v>9770</v>
      </c>
      <c r="V1371" s="2" t="s">
        <v>8786</v>
      </c>
      <c r="W1371" s="2" t="str">
        <f>VLOOKUP(  G1371, Countries!A:H,8,FALSE)</f>
        <v>94279771-0dd8-44b8-955b-275714b1489b</v>
      </c>
      <c r="X1371" s="2" t="str">
        <f>VLOOKUP(D1371,Entity_types!A:F,6,FALSE)</f>
        <v>0d51a686-652b-478f-9502-50b11abafa54</v>
      </c>
      <c r="Z1371" s="4">
        <f t="shared" si="42"/>
        <v>1</v>
      </c>
      <c r="AA1371" s="4">
        <f t="shared" si="43"/>
        <v>1</v>
      </c>
    </row>
    <row r="1372" spans="1:27" ht="12.75" x14ac:dyDescent="0.2">
      <c r="A1372" s="1">
        <v>44346.893334050925</v>
      </c>
      <c r="B1372" s="2" t="s">
        <v>9771</v>
      </c>
      <c r="D1372" s="2" t="s">
        <v>48</v>
      </c>
      <c r="E1372" s="2"/>
      <c r="F1372" s="3" t="s">
        <v>9772</v>
      </c>
      <c r="G1372" s="2" t="s">
        <v>8147</v>
      </c>
      <c r="H1372" s="2" t="s">
        <v>9773</v>
      </c>
      <c r="K1372" s="2" t="s">
        <v>9774</v>
      </c>
      <c r="L1372" s="2">
        <v>61001077235</v>
      </c>
      <c r="N1372" s="2" t="s">
        <v>76</v>
      </c>
      <c r="P1372" s="2" t="s">
        <v>9775</v>
      </c>
      <c r="Q1372" s="2" t="s">
        <v>9776</v>
      </c>
      <c r="R1372" s="17">
        <v>43738</v>
      </c>
      <c r="S1372" s="2">
        <v>1384</v>
      </c>
      <c r="T1372" s="2" t="s">
        <v>9744</v>
      </c>
      <c r="U1372" s="2" t="s">
        <v>9778</v>
      </c>
      <c r="V1372" s="2" t="s">
        <v>8786</v>
      </c>
      <c r="W1372" s="2" t="str">
        <f>VLOOKUP(  G1372, Countries!A:H,8,FALSE)</f>
        <v>94279771-0dd8-44b8-955b-275714b1489b</v>
      </c>
      <c r="X1372" s="2" t="str">
        <f>VLOOKUP(D1372,Entity_types!A:F,6,FALSE)</f>
        <v>0d51a686-652b-478f-9502-50b11abafa54</v>
      </c>
      <c r="Z1372" s="4">
        <f t="shared" si="42"/>
        <v>1</v>
      </c>
      <c r="AA1372" s="4">
        <f t="shared" si="43"/>
        <v>1</v>
      </c>
    </row>
    <row r="1373" spans="1:27" ht="12.75" x14ac:dyDescent="0.2">
      <c r="A1373" s="1">
        <v>44346.893370000005</v>
      </c>
      <c r="B1373" s="2" t="s">
        <v>9779</v>
      </c>
      <c r="D1373" s="2" t="s">
        <v>48</v>
      </c>
      <c r="E1373" s="2"/>
      <c r="F1373" s="3" t="s">
        <v>9780</v>
      </c>
      <c r="G1373" s="2" t="s">
        <v>8147</v>
      </c>
      <c r="H1373" s="2" t="s">
        <v>9781</v>
      </c>
      <c r="K1373" s="2" t="s">
        <v>9782</v>
      </c>
      <c r="L1373" s="2" t="s">
        <v>9783</v>
      </c>
      <c r="N1373" s="2" t="s">
        <v>76</v>
      </c>
      <c r="P1373" s="2" t="s">
        <v>9784</v>
      </c>
      <c r="R1373" s="17">
        <v>42653</v>
      </c>
      <c r="S1373" s="2">
        <v>1465</v>
      </c>
      <c r="T1373" s="2" t="s">
        <v>9751</v>
      </c>
      <c r="U1373" s="2" t="s">
        <v>9786</v>
      </c>
      <c r="V1373" s="2" t="s">
        <v>8786</v>
      </c>
      <c r="W1373" s="2" t="str">
        <f>VLOOKUP(  G1373, Countries!A:H,8,FALSE)</f>
        <v>94279771-0dd8-44b8-955b-275714b1489b</v>
      </c>
      <c r="X1373" s="2" t="str">
        <f>VLOOKUP(D1373,Entity_types!A:F,6,FALSE)</f>
        <v>0d51a686-652b-478f-9502-50b11abafa54</v>
      </c>
      <c r="Z1373" s="4">
        <f t="shared" si="42"/>
        <v>1</v>
      </c>
      <c r="AA1373" s="4">
        <f t="shared" si="43"/>
        <v>1</v>
      </c>
    </row>
    <row r="1374" spans="1:27" ht="12.75" x14ac:dyDescent="0.2">
      <c r="A1374" s="1">
        <v>44346.893407164353</v>
      </c>
      <c r="B1374" s="2" t="s">
        <v>9787</v>
      </c>
      <c r="D1374" s="2" t="s">
        <v>48</v>
      </c>
      <c r="E1374" s="2"/>
      <c r="F1374" s="3" t="s">
        <v>9788</v>
      </c>
      <c r="G1374" s="2" t="s">
        <v>8147</v>
      </c>
      <c r="H1374" s="2" t="s">
        <v>9789</v>
      </c>
      <c r="K1374" s="2" t="s">
        <v>9790</v>
      </c>
      <c r="L1374" s="8" t="s">
        <v>9791</v>
      </c>
      <c r="N1374" s="2" t="s">
        <v>76</v>
      </c>
      <c r="P1374" s="2" t="s">
        <v>9792</v>
      </c>
      <c r="Q1374" s="2" t="s">
        <v>9793</v>
      </c>
      <c r="R1374" s="17">
        <v>42990</v>
      </c>
      <c r="T1374" s="2" t="s">
        <v>9759</v>
      </c>
      <c r="U1374" s="2" t="s">
        <v>9795</v>
      </c>
      <c r="V1374" s="2" t="s">
        <v>8786</v>
      </c>
      <c r="W1374" s="2" t="str">
        <f>VLOOKUP(  G1374, Countries!A:H,8,FALSE)</f>
        <v>94279771-0dd8-44b8-955b-275714b1489b</v>
      </c>
      <c r="X1374" s="2" t="str">
        <f>VLOOKUP(D1374,Entity_types!A:F,6,FALSE)</f>
        <v>0d51a686-652b-478f-9502-50b11abafa54</v>
      </c>
      <c r="Z1374" s="4">
        <f t="shared" si="42"/>
        <v>1</v>
      </c>
      <c r="AA1374" s="4">
        <f t="shared" si="43"/>
        <v>1</v>
      </c>
    </row>
    <row r="1375" spans="1:27" ht="12.75" x14ac:dyDescent="0.2">
      <c r="A1375" s="1">
        <v>44346.89344461805</v>
      </c>
      <c r="B1375" s="2" t="s">
        <v>9796</v>
      </c>
      <c r="D1375" s="2" t="s">
        <v>48</v>
      </c>
      <c r="E1375" s="2"/>
      <c r="F1375" s="3" t="s">
        <v>9797</v>
      </c>
      <c r="G1375" s="2" t="s">
        <v>8147</v>
      </c>
      <c r="H1375" s="2" t="s">
        <v>9798</v>
      </c>
      <c r="K1375" s="2" t="s">
        <v>9799</v>
      </c>
      <c r="L1375" s="2">
        <v>61008006743</v>
      </c>
      <c r="N1375" s="2" t="s">
        <v>76</v>
      </c>
      <c r="P1375" s="2" t="s">
        <v>9800</v>
      </c>
      <c r="Q1375" s="2" t="s">
        <v>9801</v>
      </c>
      <c r="R1375" s="17">
        <v>41612</v>
      </c>
      <c r="S1375" s="2">
        <v>1268</v>
      </c>
      <c r="T1375" s="2" t="s">
        <v>9769</v>
      </c>
      <c r="U1375" s="2" t="s">
        <v>9803</v>
      </c>
      <c r="V1375" s="2" t="s">
        <v>8786</v>
      </c>
      <c r="W1375" s="2" t="str">
        <f>VLOOKUP(  G1375, Countries!A:H,8,FALSE)</f>
        <v>94279771-0dd8-44b8-955b-275714b1489b</v>
      </c>
      <c r="X1375" s="2" t="str">
        <f>VLOOKUP(D1375,Entity_types!A:F,6,FALSE)</f>
        <v>0d51a686-652b-478f-9502-50b11abafa54</v>
      </c>
      <c r="Z1375" s="4">
        <f t="shared" si="42"/>
        <v>1</v>
      </c>
      <c r="AA1375" s="4">
        <f t="shared" si="43"/>
        <v>1</v>
      </c>
    </row>
    <row r="1376" spans="1:27" ht="12.75" x14ac:dyDescent="0.2">
      <c r="A1376" s="1">
        <v>44346.893480601851</v>
      </c>
      <c r="B1376" s="2" t="s">
        <v>9738</v>
      </c>
      <c r="D1376" s="2" t="s">
        <v>48</v>
      </c>
      <c r="E1376" s="2"/>
      <c r="F1376" s="3" t="s">
        <v>9804</v>
      </c>
      <c r="G1376" s="2" t="s">
        <v>8147</v>
      </c>
      <c r="H1376" s="2" t="s">
        <v>9805</v>
      </c>
      <c r="K1376" s="2" t="s">
        <v>9806</v>
      </c>
      <c r="L1376" s="2">
        <v>53001043005</v>
      </c>
      <c r="N1376" s="2" t="s">
        <v>76</v>
      </c>
      <c r="P1376" s="2" t="s">
        <v>9807</v>
      </c>
      <c r="Q1376" s="2" t="s">
        <v>9808</v>
      </c>
      <c r="R1376" s="17">
        <v>43741</v>
      </c>
      <c r="S1376" s="2">
        <v>1437</v>
      </c>
      <c r="T1376" s="2" t="s">
        <v>9777</v>
      </c>
      <c r="U1376" s="2" t="s">
        <v>9810</v>
      </c>
      <c r="V1376" s="2" t="s">
        <v>8786</v>
      </c>
      <c r="W1376" s="2" t="str">
        <f>VLOOKUP(  G1376, Countries!A:H,8,FALSE)</f>
        <v>94279771-0dd8-44b8-955b-275714b1489b</v>
      </c>
      <c r="X1376" s="2" t="str">
        <f>VLOOKUP(D1376,Entity_types!A:F,6,FALSE)</f>
        <v>0d51a686-652b-478f-9502-50b11abafa54</v>
      </c>
      <c r="Z1376" s="4">
        <f t="shared" si="42"/>
        <v>1</v>
      </c>
      <c r="AA1376" s="4">
        <f t="shared" si="43"/>
        <v>2</v>
      </c>
    </row>
    <row r="1377" spans="1:27" ht="12.75" x14ac:dyDescent="0.2">
      <c r="A1377" s="1">
        <v>44346.893554594906</v>
      </c>
      <c r="B1377" s="2" t="s">
        <v>9811</v>
      </c>
      <c r="D1377" s="2" t="s">
        <v>48</v>
      </c>
      <c r="E1377" s="2"/>
      <c r="F1377" s="3" t="s">
        <v>9812</v>
      </c>
      <c r="G1377" s="2" t="s">
        <v>8147</v>
      </c>
      <c r="H1377" s="2" t="s">
        <v>9813</v>
      </c>
      <c r="K1377" s="2" t="s">
        <v>9814</v>
      </c>
      <c r="L1377" s="8" t="s">
        <v>9815</v>
      </c>
      <c r="N1377" s="2" t="s">
        <v>76</v>
      </c>
      <c r="P1377" s="2" t="s">
        <v>9816</v>
      </c>
      <c r="Q1377" s="2" t="s">
        <v>9817</v>
      </c>
      <c r="R1377" s="17">
        <v>40525</v>
      </c>
      <c r="S1377" s="2">
        <v>1352</v>
      </c>
      <c r="T1377" s="2" t="s">
        <v>9785</v>
      </c>
      <c r="U1377" s="2" t="s">
        <v>9819</v>
      </c>
      <c r="V1377" s="2" t="s">
        <v>8786</v>
      </c>
      <c r="W1377" s="2" t="str">
        <f>VLOOKUP(  G1377, Countries!A:H,8,FALSE)</f>
        <v>94279771-0dd8-44b8-955b-275714b1489b</v>
      </c>
      <c r="X1377" s="2" t="str">
        <f>VLOOKUP(D1377,Entity_types!A:F,6,FALSE)</f>
        <v>0d51a686-652b-478f-9502-50b11abafa54</v>
      </c>
      <c r="Z1377" s="4">
        <f t="shared" si="42"/>
        <v>1</v>
      </c>
      <c r="AA1377" s="4">
        <f t="shared" si="43"/>
        <v>1</v>
      </c>
    </row>
    <row r="1378" spans="1:27" ht="12.75" x14ac:dyDescent="0.2">
      <c r="A1378" s="1">
        <v>44346.893590914347</v>
      </c>
      <c r="B1378" s="2" t="s">
        <v>9820</v>
      </c>
      <c r="D1378" s="2" t="s">
        <v>48</v>
      </c>
      <c r="E1378" s="2"/>
      <c r="F1378" s="3" t="s">
        <v>9821</v>
      </c>
      <c r="G1378" s="2" t="s">
        <v>8147</v>
      </c>
      <c r="H1378" s="2" t="s">
        <v>9822</v>
      </c>
      <c r="K1378" s="2" t="s">
        <v>9823</v>
      </c>
      <c r="L1378" s="2">
        <v>38001002043</v>
      </c>
      <c r="N1378" s="2" t="s">
        <v>76</v>
      </c>
      <c r="P1378" s="2" t="s">
        <v>9824</v>
      </c>
      <c r="Q1378" s="2" t="s">
        <v>9825</v>
      </c>
      <c r="R1378" s="17">
        <v>43508</v>
      </c>
      <c r="S1378" s="2">
        <v>1146</v>
      </c>
      <c r="T1378" s="2" t="s">
        <v>9794</v>
      </c>
      <c r="U1378" s="2" t="s">
        <v>9827</v>
      </c>
      <c r="V1378" s="2" t="s">
        <v>8786</v>
      </c>
      <c r="W1378" s="2" t="str">
        <f>VLOOKUP(  G1378, Countries!A:H,8,FALSE)</f>
        <v>94279771-0dd8-44b8-955b-275714b1489b</v>
      </c>
      <c r="X1378" s="2" t="str">
        <f>VLOOKUP(D1378,Entity_types!A:F,6,FALSE)</f>
        <v>0d51a686-652b-478f-9502-50b11abafa54</v>
      </c>
      <c r="Z1378" s="4">
        <f t="shared" si="42"/>
        <v>1</v>
      </c>
      <c r="AA1378" s="4">
        <f t="shared" si="43"/>
        <v>1</v>
      </c>
    </row>
    <row r="1379" spans="1:27" ht="12.75" x14ac:dyDescent="0.2">
      <c r="A1379" s="1">
        <v>44346.893628136575</v>
      </c>
      <c r="B1379" s="2" t="s">
        <v>9828</v>
      </c>
      <c r="D1379" s="2" t="s">
        <v>48</v>
      </c>
      <c r="E1379" s="2"/>
      <c r="F1379" s="3" t="s">
        <v>9829</v>
      </c>
      <c r="G1379" s="2" t="s">
        <v>8147</v>
      </c>
      <c r="H1379" s="2" t="s">
        <v>9830</v>
      </c>
      <c r="K1379" s="2" t="s">
        <v>9831</v>
      </c>
      <c r="L1379" s="2">
        <v>61004007562</v>
      </c>
      <c r="N1379" s="2" t="s">
        <v>76</v>
      </c>
      <c r="P1379" s="2" t="s">
        <v>9832</v>
      </c>
      <c r="Q1379" s="2" t="s">
        <v>9833</v>
      </c>
      <c r="R1379" s="17">
        <v>42815</v>
      </c>
      <c r="S1379" s="2">
        <v>1311</v>
      </c>
      <c r="T1379" s="2" t="s">
        <v>9802</v>
      </c>
      <c r="U1379" s="2" t="s">
        <v>9835</v>
      </c>
      <c r="V1379" s="2" t="s">
        <v>8786</v>
      </c>
      <c r="W1379" s="2" t="str">
        <f>VLOOKUP(  G1379, Countries!A:H,8,FALSE)</f>
        <v>94279771-0dd8-44b8-955b-275714b1489b</v>
      </c>
      <c r="X1379" s="2" t="str">
        <f>VLOOKUP(D1379,Entity_types!A:F,6,FALSE)</f>
        <v>0d51a686-652b-478f-9502-50b11abafa54</v>
      </c>
      <c r="Z1379" s="4">
        <f t="shared" si="42"/>
        <v>1</v>
      </c>
      <c r="AA1379" s="4">
        <f t="shared" si="43"/>
        <v>1</v>
      </c>
    </row>
    <row r="1380" spans="1:27" ht="12.75" x14ac:dyDescent="0.2">
      <c r="A1380" s="1">
        <v>44346.893664583331</v>
      </c>
      <c r="B1380" s="2" t="s">
        <v>9836</v>
      </c>
      <c r="D1380" s="2" t="s">
        <v>48</v>
      </c>
      <c r="E1380" s="2"/>
      <c r="F1380" s="3" t="s">
        <v>9837</v>
      </c>
      <c r="G1380" s="2" t="s">
        <v>8147</v>
      </c>
      <c r="H1380" s="2" t="s">
        <v>9838</v>
      </c>
      <c r="K1380" s="2" t="s">
        <v>9839</v>
      </c>
      <c r="L1380" s="2">
        <v>61002002879</v>
      </c>
      <c r="N1380" s="2" t="s">
        <v>76</v>
      </c>
      <c r="P1380" s="2" t="s">
        <v>9840</v>
      </c>
      <c r="Q1380" s="2" t="s">
        <v>9841</v>
      </c>
      <c r="R1380" s="17">
        <v>43529</v>
      </c>
      <c r="S1380" s="2">
        <v>1317</v>
      </c>
      <c r="T1380" s="2" t="s">
        <v>9809</v>
      </c>
      <c r="U1380" s="2" t="s">
        <v>9843</v>
      </c>
      <c r="V1380" s="2" t="s">
        <v>8786</v>
      </c>
      <c r="W1380" s="2" t="str">
        <f>VLOOKUP(  G1380, Countries!A:H,8,FALSE)</f>
        <v>94279771-0dd8-44b8-955b-275714b1489b</v>
      </c>
      <c r="X1380" s="2" t="str">
        <f>VLOOKUP(D1380,Entity_types!A:F,6,FALSE)</f>
        <v>0d51a686-652b-478f-9502-50b11abafa54</v>
      </c>
      <c r="Z1380" s="4">
        <f t="shared" si="42"/>
        <v>1</v>
      </c>
      <c r="AA1380" s="4">
        <f t="shared" si="43"/>
        <v>1</v>
      </c>
    </row>
    <row r="1381" spans="1:27" ht="12.75" x14ac:dyDescent="0.2">
      <c r="A1381" s="1">
        <v>44346.893702546295</v>
      </c>
      <c r="B1381" s="2" t="s">
        <v>9844</v>
      </c>
      <c r="D1381" s="2" t="s">
        <v>48</v>
      </c>
      <c r="E1381" s="2"/>
      <c r="F1381" s="3" t="s">
        <v>9845</v>
      </c>
      <c r="G1381" s="2" t="s">
        <v>8147</v>
      </c>
      <c r="H1381" s="2" t="s">
        <v>9846</v>
      </c>
      <c r="K1381" s="2" t="s">
        <v>1978</v>
      </c>
      <c r="L1381" s="8" t="s">
        <v>9847</v>
      </c>
      <c r="N1381" s="2" t="s">
        <v>76</v>
      </c>
      <c r="P1381" s="2" t="s">
        <v>9848</v>
      </c>
      <c r="Q1381" s="2" t="s">
        <v>9849</v>
      </c>
      <c r="R1381" s="17">
        <v>40851</v>
      </c>
      <c r="T1381" s="2" t="s">
        <v>21828</v>
      </c>
      <c r="U1381" s="2" t="s">
        <v>9851</v>
      </c>
      <c r="V1381" s="2" t="s">
        <v>8786</v>
      </c>
      <c r="W1381" s="2" t="str">
        <f>VLOOKUP(  G1381, Countries!A:H,8,FALSE)</f>
        <v>94279771-0dd8-44b8-955b-275714b1489b</v>
      </c>
      <c r="X1381" s="2" t="str">
        <f>VLOOKUP(D1381,Entity_types!A:F,6,FALSE)</f>
        <v>0d51a686-652b-478f-9502-50b11abafa54</v>
      </c>
      <c r="Z1381" s="4">
        <f t="shared" si="42"/>
        <v>1</v>
      </c>
      <c r="AA1381" s="4">
        <f t="shared" si="43"/>
        <v>1</v>
      </c>
    </row>
    <row r="1382" spans="1:27" ht="12.75" x14ac:dyDescent="0.2">
      <c r="A1382" s="1">
        <v>44346.893739039355</v>
      </c>
      <c r="B1382" s="2" t="s">
        <v>9852</v>
      </c>
      <c r="D1382" s="2" t="s">
        <v>48</v>
      </c>
      <c r="E1382" s="2"/>
      <c r="F1382" s="3" t="s">
        <v>9853</v>
      </c>
      <c r="G1382" s="2" t="s">
        <v>8147</v>
      </c>
      <c r="H1382" s="2" t="s">
        <v>9854</v>
      </c>
      <c r="K1382" s="2" t="s">
        <v>9855</v>
      </c>
      <c r="L1382" s="2" t="s">
        <v>9856</v>
      </c>
      <c r="N1382" s="2" t="s">
        <v>76</v>
      </c>
      <c r="P1382" s="2" t="s">
        <v>9857</v>
      </c>
      <c r="Q1382" s="2" t="s">
        <v>9858</v>
      </c>
      <c r="R1382" s="17">
        <v>35895</v>
      </c>
      <c r="S1382" s="2">
        <v>1305</v>
      </c>
      <c r="T1382" s="2" t="s">
        <v>9818</v>
      </c>
      <c r="U1382" s="2" t="s">
        <v>9860</v>
      </c>
      <c r="V1382" s="2" t="s">
        <v>8786</v>
      </c>
      <c r="W1382" s="2" t="str">
        <f>VLOOKUP(  G1382, Countries!A:H,8,FALSE)</f>
        <v>94279771-0dd8-44b8-955b-275714b1489b</v>
      </c>
      <c r="X1382" s="2" t="str">
        <f>VLOOKUP(D1382,Entity_types!A:F,6,FALSE)</f>
        <v>0d51a686-652b-478f-9502-50b11abafa54</v>
      </c>
      <c r="Z1382" s="4">
        <f t="shared" si="42"/>
        <v>1</v>
      </c>
      <c r="AA1382" s="4">
        <f t="shared" si="43"/>
        <v>1</v>
      </c>
    </row>
    <row r="1383" spans="1:27" ht="12.75" x14ac:dyDescent="0.2">
      <c r="A1383" s="1">
        <v>44346.893775798613</v>
      </c>
      <c r="B1383" s="2" t="s">
        <v>9861</v>
      </c>
      <c r="D1383" s="2" t="s">
        <v>48</v>
      </c>
      <c r="E1383" s="2"/>
      <c r="F1383" s="3" t="s">
        <v>9862</v>
      </c>
      <c r="G1383" s="2" t="s">
        <v>8147</v>
      </c>
      <c r="H1383" s="2" t="s">
        <v>9863</v>
      </c>
      <c r="K1383" s="2" t="s">
        <v>9864</v>
      </c>
      <c r="L1383" s="8" t="s">
        <v>9865</v>
      </c>
      <c r="N1383" s="2" t="s">
        <v>76</v>
      </c>
      <c r="P1383" s="2" t="s">
        <v>9866</v>
      </c>
      <c r="Q1383" s="2" t="s">
        <v>9867</v>
      </c>
      <c r="R1383" s="17">
        <v>42825</v>
      </c>
      <c r="S1383" s="2">
        <v>964</v>
      </c>
      <c r="T1383" s="2" t="s">
        <v>9826</v>
      </c>
      <c r="U1383" s="2" t="s">
        <v>9869</v>
      </c>
      <c r="V1383" s="2" t="s">
        <v>8786</v>
      </c>
      <c r="W1383" s="2" t="str">
        <f>VLOOKUP(  G1383, Countries!A:H,8,FALSE)</f>
        <v>94279771-0dd8-44b8-955b-275714b1489b</v>
      </c>
      <c r="X1383" s="2" t="str">
        <f>VLOOKUP(D1383,Entity_types!A:F,6,FALSE)</f>
        <v>0d51a686-652b-478f-9502-50b11abafa54</v>
      </c>
      <c r="Z1383" s="4">
        <f t="shared" si="42"/>
        <v>1</v>
      </c>
      <c r="AA1383" s="4">
        <f t="shared" si="43"/>
        <v>1</v>
      </c>
    </row>
    <row r="1384" spans="1:27" ht="12.75" x14ac:dyDescent="0.2">
      <c r="A1384" s="1">
        <v>44346.893812592592</v>
      </c>
      <c r="B1384" s="2" t="s">
        <v>9870</v>
      </c>
      <c r="C1384" s="4" t="s">
        <v>21740</v>
      </c>
      <c r="D1384" s="2" t="s">
        <v>89</v>
      </c>
      <c r="E1384" s="2" t="b">
        <v>1</v>
      </c>
      <c r="F1384" s="3" t="s">
        <v>9871</v>
      </c>
      <c r="G1384" s="2" t="s">
        <v>8147</v>
      </c>
      <c r="H1384" s="2" t="s">
        <v>9872</v>
      </c>
      <c r="N1384" s="2" t="s">
        <v>9873</v>
      </c>
      <c r="P1384" s="2" t="s">
        <v>9874</v>
      </c>
      <c r="R1384" s="17">
        <v>34829</v>
      </c>
      <c r="T1384" s="2" t="s">
        <v>9834</v>
      </c>
      <c r="U1384" s="2" t="s">
        <v>9876</v>
      </c>
      <c r="V1384" s="2" t="s">
        <v>8786</v>
      </c>
      <c r="W1384" s="2" t="str">
        <f>VLOOKUP(  G1384, Countries!A:H,8,FALSE)</f>
        <v>94279771-0dd8-44b8-955b-275714b1489b</v>
      </c>
      <c r="X1384" s="2" t="str">
        <f>VLOOKUP(D1384,Entity_types!A:F,6,FALSE)</f>
        <v>bf4d83f9-5064-4958-af6e-e4c21b2e4880</v>
      </c>
      <c r="Z1384" s="4">
        <f t="shared" si="42"/>
        <v>1</v>
      </c>
      <c r="AA1384" s="4">
        <f t="shared" si="43"/>
        <v>1</v>
      </c>
    </row>
    <row r="1385" spans="1:27" ht="12.75" x14ac:dyDescent="0.2">
      <c r="A1385" s="1">
        <v>44346.893849409724</v>
      </c>
      <c r="B1385" s="2" t="s">
        <v>9877</v>
      </c>
      <c r="D1385" s="2" t="s">
        <v>48</v>
      </c>
      <c r="E1385" s="2"/>
      <c r="F1385" s="3" t="s">
        <v>9878</v>
      </c>
      <c r="G1385" s="2" t="s">
        <v>8147</v>
      </c>
      <c r="H1385" s="2" t="s">
        <v>9879</v>
      </c>
      <c r="K1385" s="2" t="s">
        <v>9880</v>
      </c>
      <c r="L1385" s="2">
        <v>61002021689</v>
      </c>
      <c r="N1385" s="2" t="s">
        <v>76</v>
      </c>
      <c r="P1385" s="2" t="s">
        <v>9881</v>
      </c>
      <c r="Q1385" s="2" t="s">
        <v>9882</v>
      </c>
      <c r="R1385" s="17">
        <v>42563</v>
      </c>
      <c r="S1385" s="2">
        <v>1131</v>
      </c>
      <c r="T1385" s="2" t="s">
        <v>9842</v>
      </c>
      <c r="U1385" s="2" t="s">
        <v>9884</v>
      </c>
      <c r="V1385" s="2" t="s">
        <v>56</v>
      </c>
      <c r="W1385" s="2" t="str">
        <f>VLOOKUP(  G1385, Countries!A:H,8,FALSE)</f>
        <v>94279771-0dd8-44b8-955b-275714b1489b</v>
      </c>
      <c r="X1385" s="2" t="str">
        <f>VLOOKUP(D1385,Entity_types!A:F,6,FALSE)</f>
        <v>0d51a686-652b-478f-9502-50b11abafa54</v>
      </c>
      <c r="Z1385" s="4">
        <f t="shared" si="42"/>
        <v>1</v>
      </c>
      <c r="AA1385" s="4">
        <f t="shared" si="43"/>
        <v>1</v>
      </c>
    </row>
    <row r="1386" spans="1:27" ht="12.75" x14ac:dyDescent="0.2">
      <c r="A1386" s="1">
        <v>44346.893886620368</v>
      </c>
      <c r="B1386" s="2" t="s">
        <v>9885</v>
      </c>
      <c r="D1386" s="2" t="s">
        <v>48</v>
      </c>
      <c r="E1386" s="2"/>
      <c r="F1386" s="3" t="s">
        <v>9886</v>
      </c>
      <c r="G1386" s="2" t="s">
        <v>8147</v>
      </c>
      <c r="H1386" s="2" t="s">
        <v>9887</v>
      </c>
      <c r="K1386" s="2" t="s">
        <v>9888</v>
      </c>
      <c r="L1386" s="2">
        <v>61006016151</v>
      </c>
      <c r="N1386" s="2" t="s">
        <v>76</v>
      </c>
      <c r="P1386" s="2" t="s">
        <v>9889</v>
      </c>
      <c r="Q1386" s="2" t="s">
        <v>9890</v>
      </c>
      <c r="R1386" s="17">
        <v>41058</v>
      </c>
      <c r="T1386" s="2" t="s">
        <v>9850</v>
      </c>
      <c r="U1386" s="2" t="s">
        <v>9892</v>
      </c>
      <c r="V1386" s="2" t="s">
        <v>8786</v>
      </c>
      <c r="W1386" s="2" t="str">
        <f>VLOOKUP(  G1386, Countries!A:H,8,FALSE)</f>
        <v>94279771-0dd8-44b8-955b-275714b1489b</v>
      </c>
      <c r="X1386" s="2" t="str">
        <f>VLOOKUP(D1386,Entity_types!A:F,6,FALSE)</f>
        <v>0d51a686-652b-478f-9502-50b11abafa54</v>
      </c>
      <c r="Z1386" s="4">
        <f t="shared" si="42"/>
        <v>1</v>
      </c>
      <c r="AA1386" s="4">
        <f t="shared" si="43"/>
        <v>1</v>
      </c>
    </row>
    <row r="1387" spans="1:27" ht="12.75" x14ac:dyDescent="0.2">
      <c r="A1387" s="1">
        <v>44346.893922453703</v>
      </c>
      <c r="B1387" s="2" t="s">
        <v>9893</v>
      </c>
      <c r="D1387" s="2" t="s">
        <v>48</v>
      </c>
      <c r="E1387" s="2"/>
      <c r="F1387" s="3" t="s">
        <v>9894</v>
      </c>
      <c r="G1387" s="2" t="s">
        <v>8147</v>
      </c>
      <c r="H1387" s="2" t="s">
        <v>9895</v>
      </c>
      <c r="K1387" s="2" t="s">
        <v>9896</v>
      </c>
      <c r="L1387" s="2">
        <v>61301094449</v>
      </c>
      <c r="N1387" s="2" t="s">
        <v>76</v>
      </c>
      <c r="P1387" s="2" t="s">
        <v>9897</v>
      </c>
      <c r="Q1387" s="2" t="s">
        <v>9898</v>
      </c>
      <c r="R1387" s="17">
        <v>41485</v>
      </c>
      <c r="T1387" s="2" t="s">
        <v>9859</v>
      </c>
      <c r="U1387" s="2" t="s">
        <v>9900</v>
      </c>
      <c r="V1387" s="2" t="s">
        <v>8786</v>
      </c>
      <c r="W1387" s="2" t="str">
        <f>VLOOKUP(  G1387, Countries!A:H,8,FALSE)</f>
        <v>94279771-0dd8-44b8-955b-275714b1489b</v>
      </c>
      <c r="X1387" s="2" t="str">
        <f>VLOOKUP(D1387,Entity_types!A:F,6,FALSE)</f>
        <v>0d51a686-652b-478f-9502-50b11abafa54</v>
      </c>
      <c r="Z1387" s="4">
        <f t="shared" si="42"/>
        <v>1</v>
      </c>
      <c r="AA1387" s="4">
        <f t="shared" si="43"/>
        <v>1</v>
      </c>
    </row>
    <row r="1388" spans="1:27" ht="12.75" x14ac:dyDescent="0.2">
      <c r="A1388" s="1">
        <v>44346.893958807872</v>
      </c>
      <c r="B1388" s="2" t="s">
        <v>9901</v>
      </c>
      <c r="D1388" s="2" t="s">
        <v>48</v>
      </c>
      <c r="E1388" s="2"/>
      <c r="F1388" s="3" t="s">
        <v>9902</v>
      </c>
      <c r="G1388" s="2" t="s">
        <v>8147</v>
      </c>
      <c r="H1388" s="2" t="s">
        <v>3519</v>
      </c>
      <c r="K1388" s="2" t="s">
        <v>9903</v>
      </c>
      <c r="L1388" s="8" t="s">
        <v>9904</v>
      </c>
      <c r="N1388" s="2" t="s">
        <v>76</v>
      </c>
      <c r="P1388" s="2" t="s">
        <v>9905</v>
      </c>
      <c r="R1388" s="17">
        <v>40121</v>
      </c>
      <c r="S1388" s="2">
        <v>1255</v>
      </c>
      <c r="T1388" s="2" t="s">
        <v>9868</v>
      </c>
      <c r="U1388" s="2" t="s">
        <v>9907</v>
      </c>
      <c r="V1388" s="2" t="s">
        <v>8786</v>
      </c>
      <c r="W1388" s="2" t="str">
        <f>VLOOKUP(  G1388, Countries!A:H,8,FALSE)</f>
        <v>94279771-0dd8-44b8-955b-275714b1489b</v>
      </c>
      <c r="X1388" s="2" t="str">
        <f>VLOOKUP(D1388,Entity_types!A:F,6,FALSE)</f>
        <v>0d51a686-652b-478f-9502-50b11abafa54</v>
      </c>
      <c r="Z1388" s="4">
        <f t="shared" si="42"/>
        <v>1</v>
      </c>
      <c r="AA1388" s="4">
        <f t="shared" si="43"/>
        <v>1</v>
      </c>
    </row>
    <row r="1389" spans="1:27" ht="12.75" x14ac:dyDescent="0.2">
      <c r="A1389" s="1">
        <v>44346.89399488426</v>
      </c>
      <c r="B1389" s="2" t="s">
        <v>9908</v>
      </c>
      <c r="D1389" s="2" t="s">
        <v>48</v>
      </c>
      <c r="E1389" s="2"/>
      <c r="F1389" s="3" t="s">
        <v>9909</v>
      </c>
      <c r="G1389" s="2" t="s">
        <v>8147</v>
      </c>
      <c r="H1389" s="2" t="s">
        <v>9910</v>
      </c>
      <c r="K1389" s="2" t="s">
        <v>9911</v>
      </c>
      <c r="L1389" s="2">
        <v>35001033766</v>
      </c>
      <c r="N1389" s="2" t="s">
        <v>76</v>
      </c>
      <c r="P1389" s="2" t="s">
        <v>9912</v>
      </c>
      <c r="Q1389" s="2" t="s">
        <v>9913</v>
      </c>
      <c r="R1389" s="17">
        <v>40061</v>
      </c>
      <c r="S1389" s="2">
        <v>1248</v>
      </c>
      <c r="T1389" s="2" t="s">
        <v>9875</v>
      </c>
      <c r="U1389" s="2" t="s">
        <v>9915</v>
      </c>
      <c r="V1389" s="2" t="s">
        <v>8786</v>
      </c>
      <c r="W1389" s="2" t="str">
        <f>VLOOKUP(  G1389, Countries!A:H,8,FALSE)</f>
        <v>94279771-0dd8-44b8-955b-275714b1489b</v>
      </c>
      <c r="X1389" s="2" t="str">
        <f>VLOOKUP(D1389,Entity_types!A:F,6,FALSE)</f>
        <v>0d51a686-652b-478f-9502-50b11abafa54</v>
      </c>
      <c r="Z1389" s="4">
        <f t="shared" si="42"/>
        <v>1</v>
      </c>
      <c r="AA1389" s="4">
        <f t="shared" si="43"/>
        <v>1</v>
      </c>
    </row>
    <row r="1390" spans="1:27" ht="12.75" x14ac:dyDescent="0.2">
      <c r="A1390" s="1">
        <v>44346.894032743061</v>
      </c>
      <c r="B1390" s="2" t="s">
        <v>9916</v>
      </c>
      <c r="D1390" s="2" t="s">
        <v>48</v>
      </c>
      <c r="E1390" s="2"/>
      <c r="F1390" s="3" t="s">
        <v>9917</v>
      </c>
      <c r="G1390" s="2" t="s">
        <v>8147</v>
      </c>
      <c r="H1390" s="2" t="s">
        <v>9918</v>
      </c>
      <c r="K1390" s="2" t="s">
        <v>9919</v>
      </c>
      <c r="L1390" s="2">
        <v>61001015388</v>
      </c>
      <c r="N1390" s="2" t="s">
        <v>76</v>
      </c>
      <c r="P1390" s="2" t="s">
        <v>9920</v>
      </c>
      <c r="R1390" s="17">
        <v>40897</v>
      </c>
      <c r="S1390" s="2">
        <v>1341</v>
      </c>
      <c r="T1390" s="2" t="s">
        <v>9883</v>
      </c>
      <c r="U1390" s="2" t="s">
        <v>9922</v>
      </c>
      <c r="V1390" s="2" t="s">
        <v>8786</v>
      </c>
      <c r="W1390" s="2" t="str">
        <f>VLOOKUP(  G1390, Countries!A:H,8,FALSE)</f>
        <v>94279771-0dd8-44b8-955b-275714b1489b</v>
      </c>
      <c r="X1390" s="2" t="str">
        <f>VLOOKUP(D1390,Entity_types!A:F,6,FALSE)</f>
        <v>0d51a686-652b-478f-9502-50b11abafa54</v>
      </c>
      <c r="Z1390" s="4">
        <f t="shared" si="42"/>
        <v>1</v>
      </c>
      <c r="AA1390" s="4">
        <f t="shared" si="43"/>
        <v>1</v>
      </c>
    </row>
    <row r="1391" spans="1:27" ht="12.75" x14ac:dyDescent="0.2">
      <c r="A1391" s="1">
        <v>44346.894069351853</v>
      </c>
      <c r="B1391" s="2" t="s">
        <v>9923</v>
      </c>
      <c r="D1391" s="2" t="s">
        <v>48</v>
      </c>
      <c r="E1391" s="2"/>
      <c r="F1391" s="3" t="s">
        <v>9924</v>
      </c>
      <c r="G1391" s="2" t="s">
        <v>8147</v>
      </c>
      <c r="H1391" s="2" t="s">
        <v>9925</v>
      </c>
      <c r="K1391" s="2" t="s">
        <v>9926</v>
      </c>
      <c r="L1391" s="2">
        <v>61006005091</v>
      </c>
      <c r="N1391" s="2" t="s">
        <v>76</v>
      </c>
      <c r="P1391" s="2" t="s">
        <v>9927</v>
      </c>
      <c r="Q1391" s="2" t="s">
        <v>9928</v>
      </c>
      <c r="R1391" s="17">
        <v>40408</v>
      </c>
      <c r="S1391" s="2">
        <v>1095</v>
      </c>
      <c r="T1391" s="2" t="s">
        <v>9891</v>
      </c>
      <c r="U1391" s="2" t="s">
        <v>9930</v>
      </c>
      <c r="V1391" s="2" t="s">
        <v>8786</v>
      </c>
      <c r="W1391" s="2" t="str">
        <f>VLOOKUP(  G1391, Countries!A:H,8,FALSE)</f>
        <v>94279771-0dd8-44b8-955b-275714b1489b</v>
      </c>
      <c r="X1391" s="2" t="str">
        <f>VLOOKUP(D1391,Entity_types!A:F,6,FALSE)</f>
        <v>0d51a686-652b-478f-9502-50b11abafa54</v>
      </c>
      <c r="Z1391" s="4">
        <f t="shared" si="42"/>
        <v>1</v>
      </c>
      <c r="AA1391" s="4">
        <f t="shared" si="43"/>
        <v>1</v>
      </c>
    </row>
    <row r="1392" spans="1:27" ht="12.75" x14ac:dyDescent="0.2">
      <c r="A1392" s="1">
        <v>44346.894141296296</v>
      </c>
      <c r="B1392" s="2" t="s">
        <v>9931</v>
      </c>
      <c r="D1392" s="2" t="s">
        <v>48</v>
      </c>
      <c r="E1392" s="2"/>
      <c r="F1392" s="3" t="s">
        <v>9932</v>
      </c>
      <c r="G1392" s="2" t="s">
        <v>8147</v>
      </c>
      <c r="H1392" s="2" t="s">
        <v>9933</v>
      </c>
      <c r="K1392" s="2" t="s">
        <v>9934</v>
      </c>
      <c r="L1392" s="2">
        <v>61002012055</v>
      </c>
      <c r="N1392" s="2" t="s">
        <v>76</v>
      </c>
      <c r="P1392" s="2" t="s">
        <v>9935</v>
      </c>
      <c r="Q1392" s="2" t="s">
        <v>9936</v>
      </c>
      <c r="R1392" s="17">
        <v>42249</v>
      </c>
      <c r="S1392" s="2">
        <v>1241</v>
      </c>
      <c r="T1392" s="2" t="s">
        <v>9899</v>
      </c>
      <c r="U1392" s="2" t="s">
        <v>9938</v>
      </c>
      <c r="V1392" s="2" t="s">
        <v>8786</v>
      </c>
      <c r="W1392" s="2" t="str">
        <f>VLOOKUP(  G1392, Countries!A:H,8,FALSE)</f>
        <v>94279771-0dd8-44b8-955b-275714b1489b</v>
      </c>
      <c r="X1392" s="2" t="str">
        <f>VLOOKUP(D1392,Entity_types!A:F,6,FALSE)</f>
        <v>0d51a686-652b-478f-9502-50b11abafa54</v>
      </c>
      <c r="Z1392" s="4">
        <f t="shared" si="42"/>
        <v>1</v>
      </c>
      <c r="AA1392" s="4">
        <f t="shared" si="43"/>
        <v>1</v>
      </c>
    </row>
    <row r="1393" spans="1:27" ht="12.75" x14ac:dyDescent="0.2">
      <c r="A1393" s="1">
        <v>44346.894177743059</v>
      </c>
      <c r="B1393" s="2" t="s">
        <v>9939</v>
      </c>
      <c r="D1393" s="2" t="s">
        <v>48</v>
      </c>
      <c r="E1393" s="2"/>
      <c r="F1393" s="3" t="s">
        <v>9940</v>
      </c>
      <c r="G1393" s="2" t="s">
        <v>8147</v>
      </c>
      <c r="H1393" s="2" t="s">
        <v>9941</v>
      </c>
      <c r="K1393" s="2" t="s">
        <v>9942</v>
      </c>
      <c r="L1393" s="2">
        <v>54001002417</v>
      </c>
      <c r="N1393" s="2" t="s">
        <v>76</v>
      </c>
      <c r="P1393" s="2" t="s">
        <v>9943</v>
      </c>
      <c r="Q1393" s="2" t="s">
        <v>9944</v>
      </c>
      <c r="R1393" s="17">
        <v>42390</v>
      </c>
      <c r="S1393" s="2">
        <v>1212</v>
      </c>
      <c r="T1393" s="2" t="s">
        <v>9906</v>
      </c>
      <c r="U1393" s="2" t="s">
        <v>9946</v>
      </c>
      <c r="V1393" s="2" t="s">
        <v>8786</v>
      </c>
      <c r="W1393" s="2" t="str">
        <f>VLOOKUP(  G1393, Countries!A:H,8,FALSE)</f>
        <v>94279771-0dd8-44b8-955b-275714b1489b</v>
      </c>
      <c r="X1393" s="2" t="str">
        <f>VLOOKUP(D1393,Entity_types!A:F,6,FALSE)</f>
        <v>0d51a686-652b-478f-9502-50b11abafa54</v>
      </c>
      <c r="Z1393" s="4">
        <f t="shared" si="42"/>
        <v>1</v>
      </c>
      <c r="AA1393" s="4">
        <f t="shared" si="43"/>
        <v>1</v>
      </c>
    </row>
    <row r="1394" spans="1:27" ht="12.75" x14ac:dyDescent="0.2">
      <c r="A1394" s="1">
        <v>44346.894213703708</v>
      </c>
      <c r="B1394" s="2" t="s">
        <v>9947</v>
      </c>
      <c r="D1394" s="2" t="s">
        <v>48</v>
      </c>
      <c r="E1394" s="2"/>
      <c r="F1394" s="3" t="s">
        <v>9948</v>
      </c>
      <c r="G1394" s="2" t="s">
        <v>8147</v>
      </c>
      <c r="H1394" s="2" t="s">
        <v>8855</v>
      </c>
      <c r="K1394" s="2" t="s">
        <v>9949</v>
      </c>
      <c r="L1394" s="2">
        <v>37001008595</v>
      </c>
      <c r="N1394" s="2" t="s">
        <v>76</v>
      </c>
      <c r="P1394" s="2" t="s">
        <v>9950</v>
      </c>
      <c r="Q1394" s="2" t="s">
        <v>9951</v>
      </c>
      <c r="R1394" s="17">
        <v>40844</v>
      </c>
      <c r="S1394" s="2">
        <v>1209</v>
      </c>
      <c r="T1394" s="2" t="s">
        <v>9914</v>
      </c>
      <c r="U1394" s="2" t="s">
        <v>9953</v>
      </c>
      <c r="V1394" s="2" t="s">
        <v>8786</v>
      </c>
      <c r="W1394" s="2" t="str">
        <f>VLOOKUP(  G1394, Countries!A:H,8,FALSE)</f>
        <v>94279771-0dd8-44b8-955b-275714b1489b</v>
      </c>
      <c r="X1394" s="2" t="str">
        <f>VLOOKUP(D1394,Entity_types!A:F,6,FALSE)</f>
        <v>0d51a686-652b-478f-9502-50b11abafa54</v>
      </c>
      <c r="Z1394" s="4">
        <f t="shared" si="42"/>
        <v>1</v>
      </c>
      <c r="AA1394" s="4">
        <f t="shared" si="43"/>
        <v>1</v>
      </c>
    </row>
    <row r="1395" spans="1:27" ht="12.75" x14ac:dyDescent="0.2">
      <c r="A1395" s="1">
        <v>44346.894250150464</v>
      </c>
      <c r="B1395" s="2" t="s">
        <v>9954</v>
      </c>
      <c r="D1395" s="2" t="s">
        <v>48</v>
      </c>
      <c r="E1395" s="2"/>
      <c r="F1395" s="3" t="s">
        <v>9955</v>
      </c>
      <c r="G1395" s="2" t="s">
        <v>8147</v>
      </c>
      <c r="H1395" s="2" t="s">
        <v>9956</v>
      </c>
      <c r="K1395" s="2" t="s">
        <v>9957</v>
      </c>
      <c r="L1395" s="8" t="s">
        <v>9958</v>
      </c>
      <c r="N1395" s="2" t="s">
        <v>76</v>
      </c>
      <c r="P1395" s="2" t="s">
        <v>9959</v>
      </c>
      <c r="Q1395" s="2" t="s">
        <v>9960</v>
      </c>
      <c r="R1395" s="17">
        <v>38931</v>
      </c>
      <c r="S1395" s="2">
        <v>1190</v>
      </c>
      <c r="T1395" s="2" t="s">
        <v>9921</v>
      </c>
      <c r="U1395" s="2" t="s">
        <v>9962</v>
      </c>
      <c r="V1395" s="2" t="s">
        <v>8786</v>
      </c>
      <c r="W1395" s="2" t="str">
        <f>VLOOKUP(  G1395, Countries!A:H,8,FALSE)</f>
        <v>94279771-0dd8-44b8-955b-275714b1489b</v>
      </c>
      <c r="X1395" s="2" t="str">
        <f>VLOOKUP(D1395,Entity_types!A:F,6,FALSE)</f>
        <v>0d51a686-652b-478f-9502-50b11abafa54</v>
      </c>
      <c r="Z1395" s="4">
        <f t="shared" si="42"/>
        <v>1</v>
      </c>
      <c r="AA1395" s="4">
        <f t="shared" si="43"/>
        <v>1</v>
      </c>
    </row>
    <row r="1396" spans="1:27" ht="12.75" x14ac:dyDescent="0.2">
      <c r="A1396" s="1">
        <v>44346.894286666662</v>
      </c>
      <c r="B1396" s="2" t="s">
        <v>9963</v>
      </c>
      <c r="D1396" s="2" t="s">
        <v>48</v>
      </c>
      <c r="E1396" s="2"/>
      <c r="F1396" s="3" t="s">
        <v>9964</v>
      </c>
      <c r="G1396" s="2" t="s">
        <v>8147</v>
      </c>
      <c r="H1396" s="2" t="s">
        <v>9965</v>
      </c>
      <c r="K1396" s="2" t="s">
        <v>9966</v>
      </c>
      <c r="L1396" s="2">
        <v>61002008850</v>
      </c>
      <c r="N1396" s="2" t="s">
        <v>76</v>
      </c>
      <c r="P1396" s="2" t="s">
        <v>9967</v>
      </c>
      <c r="Q1396" s="2" t="s">
        <v>9968</v>
      </c>
      <c r="R1396" s="17">
        <v>42521</v>
      </c>
      <c r="S1396" s="2">
        <v>1362</v>
      </c>
      <c r="T1396" s="2" t="s">
        <v>9929</v>
      </c>
      <c r="U1396" s="2" t="s">
        <v>9970</v>
      </c>
      <c r="V1396" s="2" t="s">
        <v>8786</v>
      </c>
      <c r="W1396" s="2" t="str">
        <f>VLOOKUP(  G1396, Countries!A:H,8,FALSE)</f>
        <v>94279771-0dd8-44b8-955b-275714b1489b</v>
      </c>
      <c r="X1396" s="2" t="str">
        <f>VLOOKUP(D1396,Entity_types!A:F,6,FALSE)</f>
        <v>0d51a686-652b-478f-9502-50b11abafa54</v>
      </c>
      <c r="Z1396" s="4">
        <f t="shared" si="42"/>
        <v>1</v>
      </c>
      <c r="AA1396" s="4">
        <f t="shared" si="43"/>
        <v>1</v>
      </c>
    </row>
    <row r="1397" spans="1:27" ht="12.75" x14ac:dyDescent="0.2">
      <c r="A1397" s="1">
        <v>44346.894324016204</v>
      </c>
      <c r="B1397" s="2" t="s">
        <v>9971</v>
      </c>
      <c r="D1397" s="2" t="s">
        <v>48</v>
      </c>
      <c r="E1397" s="2"/>
      <c r="F1397" s="3" t="s">
        <v>9972</v>
      </c>
      <c r="G1397" s="2" t="s">
        <v>8147</v>
      </c>
      <c r="H1397" s="2" t="s">
        <v>9973</v>
      </c>
      <c r="K1397" s="2" t="s">
        <v>9974</v>
      </c>
      <c r="L1397" s="2" t="s">
        <v>9975</v>
      </c>
      <c r="N1397" s="2" t="s">
        <v>76</v>
      </c>
      <c r="P1397" s="2" t="s">
        <v>9976</v>
      </c>
      <c r="Q1397" s="2" t="s">
        <v>9977</v>
      </c>
      <c r="R1397" s="17">
        <v>42488</v>
      </c>
      <c r="S1397" s="2">
        <v>1154</v>
      </c>
      <c r="T1397" s="2" t="s">
        <v>21829</v>
      </c>
      <c r="U1397" s="2" t="s">
        <v>9979</v>
      </c>
      <c r="V1397" s="2" t="s">
        <v>8786</v>
      </c>
      <c r="W1397" s="2" t="str">
        <f>VLOOKUP(  G1397, Countries!A:H,8,FALSE)</f>
        <v>94279771-0dd8-44b8-955b-275714b1489b</v>
      </c>
      <c r="X1397" s="2" t="str">
        <f>VLOOKUP(D1397,Entity_types!A:F,6,FALSE)</f>
        <v>0d51a686-652b-478f-9502-50b11abafa54</v>
      </c>
      <c r="Z1397" s="4">
        <f t="shared" si="42"/>
        <v>1</v>
      </c>
      <c r="AA1397" s="4">
        <f t="shared" si="43"/>
        <v>1</v>
      </c>
    </row>
    <row r="1398" spans="1:27" ht="12.75" x14ac:dyDescent="0.2">
      <c r="A1398" s="1">
        <v>44346.89436092593</v>
      </c>
      <c r="B1398" s="2" t="s">
        <v>9980</v>
      </c>
      <c r="D1398" s="2" t="s">
        <v>48</v>
      </c>
      <c r="E1398" s="2"/>
      <c r="F1398" s="3" t="s">
        <v>9981</v>
      </c>
      <c r="G1398" s="2" t="s">
        <v>8147</v>
      </c>
      <c r="H1398" s="2" t="s">
        <v>9982</v>
      </c>
      <c r="K1398" s="2" t="s">
        <v>9983</v>
      </c>
      <c r="L1398" s="2">
        <v>61001013048</v>
      </c>
      <c r="N1398" s="2" t="s">
        <v>76</v>
      </c>
      <c r="P1398" s="2" t="s">
        <v>9984</v>
      </c>
      <c r="Q1398" s="2" t="s">
        <v>9985</v>
      </c>
      <c r="R1398" s="17">
        <v>40507</v>
      </c>
      <c r="S1398" s="2">
        <v>1140</v>
      </c>
      <c r="T1398" s="2" t="s">
        <v>9937</v>
      </c>
      <c r="U1398" s="2" t="s">
        <v>9987</v>
      </c>
      <c r="V1398" s="2" t="s">
        <v>8786</v>
      </c>
      <c r="W1398" s="2" t="str">
        <f>VLOOKUP(  G1398, Countries!A:H,8,FALSE)</f>
        <v>94279771-0dd8-44b8-955b-275714b1489b</v>
      </c>
      <c r="X1398" s="2" t="str">
        <f>VLOOKUP(D1398,Entity_types!A:F,6,FALSE)</f>
        <v>0d51a686-652b-478f-9502-50b11abafa54</v>
      </c>
      <c r="Z1398" s="4">
        <f t="shared" si="42"/>
        <v>1</v>
      </c>
      <c r="AA1398" s="4">
        <f t="shared" si="43"/>
        <v>1</v>
      </c>
    </row>
    <row r="1399" spans="1:27" ht="12.75" x14ac:dyDescent="0.2">
      <c r="A1399" s="1">
        <v>44346.894397083335</v>
      </c>
      <c r="B1399" s="2" t="s">
        <v>9988</v>
      </c>
      <c r="D1399" s="2" t="s">
        <v>48</v>
      </c>
      <c r="E1399" s="2"/>
      <c r="F1399" s="3" t="s">
        <v>9989</v>
      </c>
      <c r="G1399" s="2" t="s">
        <v>8147</v>
      </c>
      <c r="H1399" s="2" t="s">
        <v>9990</v>
      </c>
      <c r="K1399" s="2" t="s">
        <v>9991</v>
      </c>
      <c r="L1399" s="2">
        <v>62006018572</v>
      </c>
      <c r="N1399" s="2" t="s">
        <v>76</v>
      </c>
      <c r="P1399" s="2" t="s">
        <v>9992</v>
      </c>
      <c r="Q1399" s="2" t="s">
        <v>9993</v>
      </c>
      <c r="R1399" s="17">
        <v>43508</v>
      </c>
      <c r="S1399" s="2">
        <v>1133</v>
      </c>
      <c r="T1399" s="2" t="s">
        <v>9945</v>
      </c>
      <c r="U1399" s="2" t="s">
        <v>9995</v>
      </c>
      <c r="V1399" s="2" t="s">
        <v>8786</v>
      </c>
      <c r="W1399" s="2" t="str">
        <f>VLOOKUP(  G1399, Countries!A:H,8,FALSE)</f>
        <v>94279771-0dd8-44b8-955b-275714b1489b</v>
      </c>
      <c r="X1399" s="2" t="str">
        <f>VLOOKUP(D1399,Entity_types!A:F,6,FALSE)</f>
        <v>0d51a686-652b-478f-9502-50b11abafa54</v>
      </c>
      <c r="Z1399" s="4">
        <f t="shared" si="42"/>
        <v>1</v>
      </c>
      <c r="AA1399" s="4">
        <f t="shared" si="43"/>
        <v>1</v>
      </c>
    </row>
    <row r="1400" spans="1:27" ht="12.75" x14ac:dyDescent="0.2">
      <c r="A1400" s="1">
        <v>44346.894433113426</v>
      </c>
      <c r="B1400" s="2" t="s">
        <v>4599</v>
      </c>
      <c r="D1400" s="2" t="s">
        <v>48</v>
      </c>
      <c r="E1400" s="2"/>
      <c r="F1400" s="3" t="s">
        <v>9996</v>
      </c>
      <c r="G1400" s="2" t="s">
        <v>8147</v>
      </c>
      <c r="H1400" s="2" t="s">
        <v>9997</v>
      </c>
      <c r="K1400" s="2" t="s">
        <v>9998</v>
      </c>
      <c r="L1400" s="2">
        <v>31001029208</v>
      </c>
      <c r="N1400" s="2" t="s">
        <v>76</v>
      </c>
      <c r="P1400" s="2" t="s">
        <v>9999</v>
      </c>
      <c r="Q1400" s="2" t="s">
        <v>10000</v>
      </c>
      <c r="R1400" s="17">
        <v>41268</v>
      </c>
      <c r="S1400" s="2">
        <v>1129</v>
      </c>
      <c r="T1400" s="2" t="s">
        <v>9952</v>
      </c>
      <c r="U1400" s="2" t="s">
        <v>10002</v>
      </c>
      <c r="V1400" s="2" t="s">
        <v>8786</v>
      </c>
      <c r="W1400" s="2" t="str">
        <f>VLOOKUP(  G1400, Countries!A:H,8,FALSE)</f>
        <v>94279771-0dd8-44b8-955b-275714b1489b</v>
      </c>
      <c r="X1400" s="2" t="str">
        <f>VLOOKUP(D1400,Entity_types!A:F,6,FALSE)</f>
        <v>0d51a686-652b-478f-9502-50b11abafa54</v>
      </c>
      <c r="Z1400" s="4">
        <f t="shared" si="42"/>
        <v>1</v>
      </c>
      <c r="AA1400" s="4">
        <f t="shared" si="43"/>
        <v>2</v>
      </c>
    </row>
    <row r="1401" spans="1:27" ht="12.75" x14ac:dyDescent="0.2">
      <c r="A1401" s="1">
        <v>44346.894469606486</v>
      </c>
      <c r="B1401" s="2" t="s">
        <v>10003</v>
      </c>
      <c r="D1401" s="2" t="s">
        <v>48</v>
      </c>
      <c r="E1401" s="2"/>
      <c r="F1401" s="3" t="s">
        <v>10004</v>
      </c>
      <c r="G1401" s="2" t="s">
        <v>8147</v>
      </c>
      <c r="H1401" s="2" t="s">
        <v>10005</v>
      </c>
      <c r="K1401" s="2" t="s">
        <v>10006</v>
      </c>
      <c r="L1401" s="2">
        <v>61009000413</v>
      </c>
      <c r="N1401" s="2" t="s">
        <v>76</v>
      </c>
      <c r="P1401" s="2" t="s">
        <v>10007</v>
      </c>
      <c r="Q1401" s="2" t="s">
        <v>10008</v>
      </c>
      <c r="R1401" s="17">
        <v>41317</v>
      </c>
      <c r="S1401" s="2">
        <v>1112</v>
      </c>
      <c r="T1401" s="2" t="s">
        <v>9961</v>
      </c>
      <c r="U1401" s="2" t="s">
        <v>10010</v>
      </c>
      <c r="V1401" s="2" t="s">
        <v>8786</v>
      </c>
      <c r="W1401" s="2" t="str">
        <f>VLOOKUP(  G1401, Countries!A:H,8,FALSE)</f>
        <v>94279771-0dd8-44b8-955b-275714b1489b</v>
      </c>
      <c r="X1401" s="2" t="str">
        <f>VLOOKUP(D1401,Entity_types!A:F,6,FALSE)</f>
        <v>0d51a686-652b-478f-9502-50b11abafa54</v>
      </c>
      <c r="Z1401" s="4">
        <f t="shared" si="42"/>
        <v>1</v>
      </c>
      <c r="AA1401" s="4">
        <f t="shared" si="43"/>
        <v>1</v>
      </c>
    </row>
    <row r="1402" spans="1:27" ht="12.75" x14ac:dyDescent="0.2">
      <c r="A1402" s="1">
        <v>44346.894506053242</v>
      </c>
      <c r="B1402" s="2" t="s">
        <v>10011</v>
      </c>
      <c r="D1402" s="2" t="s">
        <v>48</v>
      </c>
      <c r="E1402" s="2"/>
      <c r="F1402" s="3" t="s">
        <v>10012</v>
      </c>
      <c r="G1402" s="2" t="s">
        <v>8147</v>
      </c>
      <c r="H1402" s="2" t="s">
        <v>10013</v>
      </c>
      <c r="K1402" s="2" t="s">
        <v>10014</v>
      </c>
      <c r="L1402" s="8" t="s">
        <v>10015</v>
      </c>
      <c r="N1402" s="2" t="s">
        <v>76</v>
      </c>
      <c r="P1402" s="2" t="s">
        <v>10016</v>
      </c>
      <c r="Q1402" s="2" t="s">
        <v>10017</v>
      </c>
      <c r="R1402" s="17">
        <v>41848</v>
      </c>
      <c r="S1402" s="2">
        <v>1117</v>
      </c>
      <c r="T1402" s="2" t="s">
        <v>9969</v>
      </c>
      <c r="U1402" s="2" t="s">
        <v>10019</v>
      </c>
      <c r="V1402" s="2" t="s">
        <v>8786</v>
      </c>
      <c r="W1402" s="2" t="str">
        <f>VLOOKUP(  G1402, Countries!A:H,8,FALSE)</f>
        <v>94279771-0dd8-44b8-955b-275714b1489b</v>
      </c>
      <c r="X1402" s="2" t="str">
        <f>VLOOKUP(D1402,Entity_types!A:F,6,FALSE)</f>
        <v>0d51a686-652b-478f-9502-50b11abafa54</v>
      </c>
      <c r="Z1402" s="4">
        <f t="shared" si="42"/>
        <v>1</v>
      </c>
      <c r="AA1402" s="4">
        <f t="shared" si="43"/>
        <v>1</v>
      </c>
    </row>
    <row r="1403" spans="1:27" ht="12.75" x14ac:dyDescent="0.2">
      <c r="A1403" s="1">
        <v>44346.894542453709</v>
      </c>
      <c r="B1403" s="2" t="s">
        <v>10020</v>
      </c>
      <c r="D1403" s="2" t="s">
        <v>48</v>
      </c>
      <c r="E1403" s="2"/>
      <c r="F1403" s="3" t="s">
        <v>10021</v>
      </c>
      <c r="G1403" s="2" t="s">
        <v>8147</v>
      </c>
      <c r="H1403" s="2" t="s">
        <v>10022</v>
      </c>
      <c r="K1403" s="2" t="s">
        <v>10023</v>
      </c>
      <c r="L1403" s="2" t="s">
        <v>10024</v>
      </c>
      <c r="N1403" s="2" t="s">
        <v>76</v>
      </c>
      <c r="P1403" s="2" t="s">
        <v>10025</v>
      </c>
      <c r="Q1403" s="2" t="s">
        <v>10026</v>
      </c>
      <c r="R1403" s="17">
        <v>41563</v>
      </c>
      <c r="S1403" s="2">
        <v>1137</v>
      </c>
      <c r="T1403" s="2" t="s">
        <v>9978</v>
      </c>
      <c r="U1403" s="2" t="s">
        <v>10028</v>
      </c>
      <c r="V1403" s="2" t="s">
        <v>8786</v>
      </c>
      <c r="W1403" s="2" t="str">
        <f>VLOOKUP(  G1403, Countries!A:H,8,FALSE)</f>
        <v>94279771-0dd8-44b8-955b-275714b1489b</v>
      </c>
      <c r="X1403" s="2" t="str">
        <f>VLOOKUP(D1403,Entity_types!A:F,6,FALSE)</f>
        <v>0d51a686-652b-478f-9502-50b11abafa54</v>
      </c>
      <c r="Z1403" s="4">
        <f t="shared" si="42"/>
        <v>1</v>
      </c>
      <c r="AA1403" s="4">
        <f t="shared" si="43"/>
        <v>1</v>
      </c>
    </row>
    <row r="1404" spans="1:27" ht="12.75" x14ac:dyDescent="0.2">
      <c r="A1404" s="1">
        <v>44346.89458028935</v>
      </c>
      <c r="B1404" s="2" t="s">
        <v>10029</v>
      </c>
      <c r="D1404" s="2" t="s">
        <v>48</v>
      </c>
      <c r="E1404" s="2"/>
      <c r="F1404" s="3" t="s">
        <v>10030</v>
      </c>
      <c r="G1404" s="2" t="s">
        <v>8147</v>
      </c>
      <c r="H1404" s="2" t="s">
        <v>10031</v>
      </c>
      <c r="K1404" s="2" t="s">
        <v>10032</v>
      </c>
      <c r="L1404" s="2">
        <v>53001060146</v>
      </c>
      <c r="N1404" s="2" t="s">
        <v>76</v>
      </c>
      <c r="P1404" s="2" t="s">
        <v>10033</v>
      </c>
      <c r="Q1404" s="2" t="s">
        <v>10034</v>
      </c>
      <c r="R1404" s="17">
        <v>41631</v>
      </c>
      <c r="S1404" s="2">
        <v>1141</v>
      </c>
      <c r="T1404" s="2" t="s">
        <v>9986</v>
      </c>
      <c r="U1404" s="2" t="s">
        <v>10036</v>
      </c>
      <c r="V1404" s="2" t="s">
        <v>8786</v>
      </c>
      <c r="W1404" s="2" t="str">
        <f>VLOOKUP(  G1404, Countries!A:H,8,FALSE)</f>
        <v>94279771-0dd8-44b8-955b-275714b1489b</v>
      </c>
      <c r="X1404" s="2" t="str">
        <f>VLOOKUP(D1404,Entity_types!A:F,6,FALSE)</f>
        <v>0d51a686-652b-478f-9502-50b11abafa54</v>
      </c>
      <c r="Z1404" s="4">
        <f t="shared" si="42"/>
        <v>1</v>
      </c>
      <c r="AA1404" s="4">
        <f t="shared" si="43"/>
        <v>1</v>
      </c>
    </row>
    <row r="1405" spans="1:27" ht="12.75" x14ac:dyDescent="0.2">
      <c r="A1405" s="1">
        <v>44346.894618067134</v>
      </c>
      <c r="B1405" s="2" t="s">
        <v>10037</v>
      </c>
      <c r="D1405" s="2" t="s">
        <v>48</v>
      </c>
      <c r="E1405" s="2"/>
      <c r="F1405" s="3" t="s">
        <v>10038</v>
      </c>
      <c r="G1405" s="2" t="s">
        <v>8147</v>
      </c>
      <c r="H1405" s="2" t="s">
        <v>10039</v>
      </c>
      <c r="K1405" s="2" t="s">
        <v>10040</v>
      </c>
      <c r="L1405" s="2">
        <v>61001038789</v>
      </c>
      <c r="N1405" s="2" t="s">
        <v>76</v>
      </c>
      <c r="P1405" s="2" t="s">
        <v>10041</v>
      </c>
      <c r="Q1405" s="2" t="s">
        <v>10042</v>
      </c>
      <c r="R1405" s="17">
        <v>42643</v>
      </c>
      <c r="S1405" s="2">
        <v>1120</v>
      </c>
      <c r="T1405" s="2" t="s">
        <v>9994</v>
      </c>
      <c r="U1405" s="2" t="s">
        <v>10044</v>
      </c>
      <c r="V1405" s="2" t="s">
        <v>8786</v>
      </c>
      <c r="W1405" s="2" t="str">
        <f>VLOOKUP(  G1405, Countries!A:H,8,FALSE)</f>
        <v>94279771-0dd8-44b8-955b-275714b1489b</v>
      </c>
      <c r="X1405" s="2" t="str">
        <f>VLOOKUP(D1405,Entity_types!A:F,6,FALSE)</f>
        <v>0d51a686-652b-478f-9502-50b11abafa54</v>
      </c>
      <c r="Z1405" s="4">
        <f t="shared" si="42"/>
        <v>1</v>
      </c>
      <c r="AA1405" s="4">
        <f t="shared" si="43"/>
        <v>1</v>
      </c>
    </row>
    <row r="1406" spans="1:27" ht="12.75" x14ac:dyDescent="0.2">
      <c r="A1406" s="1">
        <v>44346.894654641204</v>
      </c>
      <c r="B1406" s="2" t="s">
        <v>10045</v>
      </c>
      <c r="D1406" s="2" t="s">
        <v>48</v>
      </c>
      <c r="E1406" s="2"/>
      <c r="F1406" s="3" t="s">
        <v>10046</v>
      </c>
      <c r="G1406" s="2" t="s">
        <v>8147</v>
      </c>
      <c r="H1406" s="2" t="s">
        <v>10047</v>
      </c>
      <c r="K1406" s="2" t="s">
        <v>10048</v>
      </c>
      <c r="L1406" s="8" t="s">
        <v>10049</v>
      </c>
      <c r="N1406" s="2" t="s">
        <v>76</v>
      </c>
      <c r="P1406" s="2" t="s">
        <v>10050</v>
      </c>
      <c r="Q1406" s="2" t="s">
        <v>10051</v>
      </c>
      <c r="R1406" s="17">
        <v>41186</v>
      </c>
      <c r="S1406" s="2">
        <v>1021</v>
      </c>
      <c r="T1406" s="2" t="s">
        <v>10001</v>
      </c>
      <c r="U1406" s="2" t="s">
        <v>10053</v>
      </c>
      <c r="V1406" s="2" t="s">
        <v>8786</v>
      </c>
      <c r="W1406" s="2" t="str">
        <f>VLOOKUP(  G1406, Countries!A:H,8,FALSE)</f>
        <v>94279771-0dd8-44b8-955b-275714b1489b</v>
      </c>
      <c r="X1406" s="2" t="str">
        <f>VLOOKUP(D1406,Entity_types!A:F,6,FALSE)</f>
        <v>0d51a686-652b-478f-9502-50b11abafa54</v>
      </c>
      <c r="Z1406" s="4">
        <f t="shared" si="42"/>
        <v>1</v>
      </c>
      <c r="AA1406" s="4">
        <f t="shared" si="43"/>
        <v>1</v>
      </c>
    </row>
    <row r="1407" spans="1:27" ht="12.75" x14ac:dyDescent="0.2">
      <c r="A1407" s="1">
        <v>44346.894691793983</v>
      </c>
      <c r="B1407" s="2" t="s">
        <v>10054</v>
      </c>
      <c r="D1407" s="2" t="s">
        <v>48</v>
      </c>
      <c r="E1407" s="2"/>
      <c r="F1407" s="3" t="s">
        <v>10055</v>
      </c>
      <c r="G1407" s="2" t="s">
        <v>8147</v>
      </c>
      <c r="H1407" s="2" t="s">
        <v>10056</v>
      </c>
      <c r="K1407" s="2" t="s">
        <v>10057</v>
      </c>
      <c r="L1407" s="8" t="s">
        <v>10058</v>
      </c>
      <c r="N1407" s="2" t="s">
        <v>76</v>
      </c>
      <c r="P1407" s="2" t="s">
        <v>10059</v>
      </c>
      <c r="Q1407" s="2" t="s">
        <v>10060</v>
      </c>
      <c r="R1407" s="17">
        <v>36504</v>
      </c>
      <c r="S1407" s="2">
        <v>1096</v>
      </c>
      <c r="T1407" s="2" t="s">
        <v>10009</v>
      </c>
      <c r="U1407" s="2" t="s">
        <v>10062</v>
      </c>
      <c r="V1407" s="2" t="s">
        <v>8786</v>
      </c>
      <c r="W1407" s="2" t="str">
        <f>VLOOKUP(  G1407, Countries!A:H,8,FALSE)</f>
        <v>94279771-0dd8-44b8-955b-275714b1489b</v>
      </c>
      <c r="X1407" s="2" t="str">
        <f>VLOOKUP(D1407,Entity_types!A:F,6,FALSE)</f>
        <v>0d51a686-652b-478f-9502-50b11abafa54</v>
      </c>
      <c r="Z1407" s="4">
        <f t="shared" si="42"/>
        <v>1</v>
      </c>
      <c r="AA1407" s="4">
        <f t="shared" si="43"/>
        <v>1</v>
      </c>
    </row>
    <row r="1408" spans="1:27" ht="12.75" x14ac:dyDescent="0.2">
      <c r="A1408" s="1">
        <v>44346.894727928244</v>
      </c>
      <c r="B1408" s="2" t="s">
        <v>10063</v>
      </c>
      <c r="D1408" s="2" t="s">
        <v>48</v>
      </c>
      <c r="E1408" s="2"/>
      <c r="F1408" s="3" t="s">
        <v>10064</v>
      </c>
      <c r="G1408" s="2" t="s">
        <v>8147</v>
      </c>
      <c r="H1408" s="2" t="s">
        <v>10065</v>
      </c>
      <c r="K1408" s="2" t="s">
        <v>10066</v>
      </c>
      <c r="L1408" s="8" t="s">
        <v>10067</v>
      </c>
      <c r="N1408" s="2" t="s">
        <v>76</v>
      </c>
      <c r="P1408" s="2" t="s">
        <v>10068</v>
      </c>
      <c r="Q1408" s="2" t="s">
        <v>10060</v>
      </c>
      <c r="R1408" s="17">
        <v>44099</v>
      </c>
      <c r="T1408" s="2" t="s">
        <v>10018</v>
      </c>
      <c r="U1408" s="2" t="s">
        <v>10070</v>
      </c>
      <c r="V1408" s="2" t="s">
        <v>8786</v>
      </c>
      <c r="W1408" s="2" t="str">
        <f>VLOOKUP(  G1408, Countries!A:H,8,FALSE)</f>
        <v>94279771-0dd8-44b8-955b-275714b1489b</v>
      </c>
      <c r="X1408" s="2" t="str">
        <f>VLOOKUP(D1408,Entity_types!A:F,6,FALSE)</f>
        <v>0d51a686-652b-478f-9502-50b11abafa54</v>
      </c>
      <c r="Z1408" s="4">
        <f t="shared" si="42"/>
        <v>1</v>
      </c>
      <c r="AA1408" s="4">
        <f t="shared" si="43"/>
        <v>1</v>
      </c>
    </row>
    <row r="1409" spans="1:27" ht="12.75" x14ac:dyDescent="0.2">
      <c r="A1409" s="1">
        <v>44346.894764027777</v>
      </c>
      <c r="B1409" s="2" t="s">
        <v>10071</v>
      </c>
      <c r="D1409" s="2" t="s">
        <v>48</v>
      </c>
      <c r="E1409" s="2"/>
      <c r="F1409" s="3" t="s">
        <v>10072</v>
      </c>
      <c r="G1409" s="2" t="s">
        <v>8147</v>
      </c>
      <c r="H1409" s="2" t="s">
        <v>10073</v>
      </c>
      <c r="K1409" s="2" t="s">
        <v>10074</v>
      </c>
      <c r="L1409" s="2">
        <v>61001065768</v>
      </c>
      <c r="N1409" s="2" t="s">
        <v>76</v>
      </c>
      <c r="P1409" s="2" t="s">
        <v>10075</v>
      </c>
      <c r="Q1409" s="2" t="s">
        <v>10076</v>
      </c>
      <c r="R1409" s="17">
        <v>41137</v>
      </c>
      <c r="S1409" s="2">
        <v>1056</v>
      </c>
      <c r="T1409" s="2" t="s">
        <v>10027</v>
      </c>
      <c r="U1409" s="2" t="s">
        <v>10078</v>
      </c>
      <c r="V1409" s="2" t="s">
        <v>8786</v>
      </c>
      <c r="W1409" s="2" t="str">
        <f>VLOOKUP(  G1409, Countries!A:H,8,FALSE)</f>
        <v>94279771-0dd8-44b8-955b-275714b1489b</v>
      </c>
      <c r="X1409" s="2" t="str">
        <f>VLOOKUP(D1409,Entity_types!A:F,6,FALSE)</f>
        <v>0d51a686-652b-478f-9502-50b11abafa54</v>
      </c>
      <c r="Z1409" s="4">
        <f t="shared" si="42"/>
        <v>1</v>
      </c>
      <c r="AA1409" s="4">
        <f t="shared" si="43"/>
        <v>1</v>
      </c>
    </row>
    <row r="1410" spans="1:27" ht="12.75" x14ac:dyDescent="0.2">
      <c r="A1410" s="1">
        <v>44346.894800648151</v>
      </c>
      <c r="B1410" s="2" t="s">
        <v>10079</v>
      </c>
      <c r="D1410" s="2" t="s">
        <v>48</v>
      </c>
      <c r="E1410" s="2"/>
      <c r="F1410" s="3" t="s">
        <v>10080</v>
      </c>
      <c r="G1410" s="2" t="s">
        <v>8147</v>
      </c>
      <c r="H1410" s="2" t="s">
        <v>10081</v>
      </c>
      <c r="K1410" s="2" t="s">
        <v>10082</v>
      </c>
      <c r="L1410" s="2" t="s">
        <v>10083</v>
      </c>
      <c r="N1410" s="2" t="s">
        <v>76</v>
      </c>
      <c r="P1410" s="2" t="s">
        <v>10084</v>
      </c>
      <c r="Q1410" s="2" t="s">
        <v>10085</v>
      </c>
      <c r="R1410" s="17">
        <v>40331</v>
      </c>
      <c r="S1410" s="2">
        <v>1098</v>
      </c>
      <c r="T1410" s="2" t="s">
        <v>10035</v>
      </c>
      <c r="U1410" s="2" t="s">
        <v>10087</v>
      </c>
      <c r="V1410" s="2" t="s">
        <v>8786</v>
      </c>
      <c r="W1410" s="2" t="str">
        <f>VLOOKUP(  G1410, Countries!A:H,8,FALSE)</f>
        <v>94279771-0dd8-44b8-955b-275714b1489b</v>
      </c>
      <c r="X1410" s="2" t="str">
        <f>VLOOKUP(D1410,Entity_types!A:F,6,FALSE)</f>
        <v>0d51a686-652b-478f-9502-50b11abafa54</v>
      </c>
      <c r="Z1410" s="4">
        <f t="shared" ref="Z1410:Z1473" si="44">COUNTIFS(F:F,F1410)</f>
        <v>1</v>
      </c>
      <c r="AA1410" s="4">
        <f t="shared" ref="AA1410:AA1473" si="45">COUNTIFS(B:B,B1410)</f>
        <v>1</v>
      </c>
    </row>
    <row r="1411" spans="1:27" ht="12.75" x14ac:dyDescent="0.2">
      <c r="A1411" s="1">
        <v>44346.894837326385</v>
      </c>
      <c r="B1411" s="2" t="s">
        <v>10088</v>
      </c>
      <c r="D1411" s="2" t="s">
        <v>48</v>
      </c>
      <c r="E1411" s="2"/>
      <c r="F1411" s="3" t="s">
        <v>10089</v>
      </c>
      <c r="G1411" s="2" t="s">
        <v>8147</v>
      </c>
      <c r="H1411" s="2" t="s">
        <v>10090</v>
      </c>
      <c r="K1411" s="2" t="s">
        <v>10091</v>
      </c>
      <c r="L1411" s="8" t="s">
        <v>10092</v>
      </c>
      <c r="N1411" s="2" t="s">
        <v>76</v>
      </c>
      <c r="P1411" s="2" t="s">
        <v>10093</v>
      </c>
      <c r="Q1411" s="2" t="s">
        <v>10094</v>
      </c>
      <c r="R1411" s="17">
        <v>42790</v>
      </c>
      <c r="S1411" s="2">
        <v>1360</v>
      </c>
      <c r="T1411" s="2" t="s">
        <v>10043</v>
      </c>
      <c r="U1411" s="2" t="s">
        <v>10096</v>
      </c>
      <c r="V1411" s="2" t="s">
        <v>8786</v>
      </c>
      <c r="W1411" s="2" t="str">
        <f>VLOOKUP(  G1411, Countries!A:H,8,FALSE)</f>
        <v>94279771-0dd8-44b8-955b-275714b1489b</v>
      </c>
      <c r="X1411" s="2" t="str">
        <f>VLOOKUP(D1411,Entity_types!A:F,6,FALSE)</f>
        <v>0d51a686-652b-478f-9502-50b11abafa54</v>
      </c>
      <c r="Z1411" s="4">
        <f t="shared" si="44"/>
        <v>1</v>
      </c>
      <c r="AA1411" s="4">
        <f t="shared" si="45"/>
        <v>1</v>
      </c>
    </row>
    <row r="1412" spans="1:27" ht="12.75" x14ac:dyDescent="0.2">
      <c r="A1412" s="1">
        <v>44346.894874768521</v>
      </c>
      <c r="B1412" s="2" t="s">
        <v>10097</v>
      </c>
      <c r="D1412" s="2" t="s">
        <v>48</v>
      </c>
      <c r="E1412" s="2"/>
      <c r="F1412" s="3" t="s">
        <v>10098</v>
      </c>
      <c r="G1412" s="2" t="s">
        <v>8147</v>
      </c>
      <c r="H1412" s="2" t="s">
        <v>10099</v>
      </c>
      <c r="K1412" s="2" t="s">
        <v>10100</v>
      </c>
      <c r="L1412" s="2">
        <v>62001003002</v>
      </c>
      <c r="N1412" s="2" t="s">
        <v>76</v>
      </c>
      <c r="P1412" s="2" t="s">
        <v>10101</v>
      </c>
      <c r="Q1412" s="2" t="s">
        <v>10102</v>
      </c>
      <c r="R1412" s="17">
        <v>43399</v>
      </c>
      <c r="S1412" s="2">
        <v>1104</v>
      </c>
      <c r="T1412" s="2" t="s">
        <v>10052</v>
      </c>
      <c r="U1412" s="2" t="s">
        <v>10104</v>
      </c>
      <c r="V1412" s="2" t="s">
        <v>8786</v>
      </c>
      <c r="W1412" s="2" t="str">
        <f>VLOOKUP(  G1412, Countries!A:H,8,FALSE)</f>
        <v>94279771-0dd8-44b8-955b-275714b1489b</v>
      </c>
      <c r="X1412" s="2" t="str">
        <f>VLOOKUP(D1412,Entity_types!A:F,6,FALSE)</f>
        <v>0d51a686-652b-478f-9502-50b11abafa54</v>
      </c>
      <c r="Z1412" s="4">
        <f t="shared" si="44"/>
        <v>1</v>
      </c>
      <c r="AA1412" s="4">
        <f t="shared" si="45"/>
        <v>1</v>
      </c>
    </row>
    <row r="1413" spans="1:27" ht="12.75" x14ac:dyDescent="0.2">
      <c r="A1413" s="1">
        <v>44346.894911296295</v>
      </c>
      <c r="B1413" s="2" t="s">
        <v>10105</v>
      </c>
      <c r="D1413" s="2" t="s">
        <v>48</v>
      </c>
      <c r="E1413" s="2"/>
      <c r="F1413" s="3" t="s">
        <v>10106</v>
      </c>
      <c r="G1413" s="2" t="s">
        <v>8147</v>
      </c>
      <c r="H1413" s="2" t="s">
        <v>10107</v>
      </c>
      <c r="K1413" s="2" t="s">
        <v>10108</v>
      </c>
      <c r="L1413" s="2" t="s">
        <v>10109</v>
      </c>
      <c r="N1413" s="2" t="s">
        <v>76</v>
      </c>
      <c r="P1413" s="2" t="s">
        <v>10110</v>
      </c>
      <c r="R1413" s="17">
        <v>39288</v>
      </c>
      <c r="S1413" s="2">
        <v>1006</v>
      </c>
      <c r="T1413" s="2" t="s">
        <v>10061</v>
      </c>
      <c r="U1413" s="2" t="s">
        <v>10112</v>
      </c>
      <c r="V1413" s="2" t="s">
        <v>8786</v>
      </c>
      <c r="W1413" s="2" t="str">
        <f>VLOOKUP(  G1413, Countries!A:H,8,FALSE)</f>
        <v>94279771-0dd8-44b8-955b-275714b1489b</v>
      </c>
      <c r="X1413" s="2" t="str">
        <f>VLOOKUP(D1413,Entity_types!A:F,6,FALSE)</f>
        <v>0d51a686-652b-478f-9502-50b11abafa54</v>
      </c>
      <c r="Z1413" s="4">
        <f t="shared" si="44"/>
        <v>1</v>
      </c>
      <c r="AA1413" s="4">
        <f t="shared" si="45"/>
        <v>1</v>
      </c>
    </row>
    <row r="1414" spans="1:27" ht="12.75" x14ac:dyDescent="0.2">
      <c r="A1414" s="1">
        <v>44346.894947800931</v>
      </c>
      <c r="B1414" s="2" t="s">
        <v>10113</v>
      </c>
      <c r="D1414" s="2" t="s">
        <v>48</v>
      </c>
      <c r="E1414" s="2"/>
      <c r="F1414" s="3" t="s">
        <v>10114</v>
      </c>
      <c r="G1414" s="2" t="s">
        <v>8147</v>
      </c>
      <c r="H1414" s="2" t="s">
        <v>9805</v>
      </c>
      <c r="K1414" s="2" t="s">
        <v>10115</v>
      </c>
      <c r="L1414" s="2">
        <v>53001020362</v>
      </c>
      <c r="N1414" s="2" t="s">
        <v>76</v>
      </c>
      <c r="P1414" s="2" t="s">
        <v>10116</v>
      </c>
      <c r="Q1414" s="2" t="s">
        <v>10117</v>
      </c>
      <c r="R1414" s="17">
        <v>42083</v>
      </c>
      <c r="S1414" s="2">
        <v>1082</v>
      </c>
      <c r="T1414" s="2" t="s">
        <v>10069</v>
      </c>
      <c r="U1414" s="2" t="s">
        <v>10119</v>
      </c>
      <c r="V1414" s="2" t="s">
        <v>8786</v>
      </c>
      <c r="W1414" s="2" t="str">
        <f>VLOOKUP(  G1414, Countries!A:H,8,FALSE)</f>
        <v>94279771-0dd8-44b8-955b-275714b1489b</v>
      </c>
      <c r="X1414" s="2" t="str">
        <f>VLOOKUP(D1414,Entity_types!A:F,6,FALSE)</f>
        <v>0d51a686-652b-478f-9502-50b11abafa54</v>
      </c>
      <c r="Z1414" s="4">
        <f t="shared" si="44"/>
        <v>1</v>
      </c>
      <c r="AA1414" s="4">
        <f t="shared" si="45"/>
        <v>1</v>
      </c>
    </row>
    <row r="1415" spans="1:27" ht="12.75" x14ac:dyDescent="0.2">
      <c r="A1415" s="1">
        <v>44346.894986145839</v>
      </c>
      <c r="B1415" s="2" t="s">
        <v>10120</v>
      </c>
      <c r="D1415" s="2" t="s">
        <v>48</v>
      </c>
      <c r="E1415" s="2"/>
      <c r="F1415" s="3" t="s">
        <v>10121</v>
      </c>
      <c r="G1415" s="2" t="s">
        <v>8147</v>
      </c>
      <c r="H1415" s="2" t="s">
        <v>10122</v>
      </c>
      <c r="K1415" s="2" t="s">
        <v>10123</v>
      </c>
      <c r="L1415" s="8" t="s">
        <v>10124</v>
      </c>
      <c r="N1415" s="2" t="s">
        <v>76</v>
      </c>
      <c r="P1415" s="2" t="s">
        <v>10125</v>
      </c>
      <c r="Q1415" s="2" t="s">
        <v>10126</v>
      </c>
      <c r="R1415" s="17">
        <v>43010</v>
      </c>
      <c r="S1415" s="2">
        <v>1085</v>
      </c>
      <c r="T1415" s="2" t="s">
        <v>10077</v>
      </c>
      <c r="U1415" s="2" t="s">
        <v>10128</v>
      </c>
      <c r="V1415" s="2" t="s">
        <v>8786</v>
      </c>
      <c r="W1415" s="2" t="str">
        <f>VLOOKUP(  G1415, Countries!A:H,8,FALSE)</f>
        <v>94279771-0dd8-44b8-955b-275714b1489b</v>
      </c>
      <c r="X1415" s="2" t="str">
        <f>VLOOKUP(D1415,Entity_types!A:F,6,FALSE)</f>
        <v>0d51a686-652b-478f-9502-50b11abafa54</v>
      </c>
      <c r="Z1415" s="4">
        <f t="shared" si="44"/>
        <v>1</v>
      </c>
      <c r="AA1415" s="4">
        <f t="shared" si="45"/>
        <v>1</v>
      </c>
    </row>
    <row r="1416" spans="1:27" ht="12.75" x14ac:dyDescent="0.2">
      <c r="A1416" s="1">
        <v>44346.895023275458</v>
      </c>
      <c r="B1416" s="2" t="s">
        <v>10129</v>
      </c>
      <c r="D1416" s="2" t="s">
        <v>48</v>
      </c>
      <c r="E1416" s="2"/>
      <c r="F1416" s="3" t="s">
        <v>10130</v>
      </c>
      <c r="G1416" s="2" t="s">
        <v>8147</v>
      </c>
      <c r="H1416" s="2" t="s">
        <v>10131</v>
      </c>
      <c r="K1416" s="2" t="s">
        <v>10132</v>
      </c>
      <c r="L1416" s="2">
        <v>61009007338</v>
      </c>
      <c r="N1416" s="2" t="s">
        <v>76</v>
      </c>
      <c r="P1416" s="2" t="s">
        <v>10133</v>
      </c>
      <c r="Q1416" s="2" t="s">
        <v>10134</v>
      </c>
      <c r="R1416" s="17">
        <v>42054</v>
      </c>
      <c r="S1416" s="2">
        <v>1078</v>
      </c>
      <c r="T1416" s="2" t="s">
        <v>10086</v>
      </c>
      <c r="U1416" s="2" t="s">
        <v>10136</v>
      </c>
      <c r="V1416" s="2" t="s">
        <v>8786</v>
      </c>
      <c r="W1416" s="2" t="str">
        <f>VLOOKUP(  G1416, Countries!A:H,8,FALSE)</f>
        <v>94279771-0dd8-44b8-955b-275714b1489b</v>
      </c>
      <c r="X1416" s="2" t="str">
        <f>VLOOKUP(D1416,Entity_types!A:F,6,FALSE)</f>
        <v>0d51a686-652b-478f-9502-50b11abafa54</v>
      </c>
      <c r="Z1416" s="4">
        <f t="shared" si="44"/>
        <v>1</v>
      </c>
      <c r="AA1416" s="4">
        <f t="shared" si="45"/>
        <v>1</v>
      </c>
    </row>
    <row r="1417" spans="1:27" ht="12.75" x14ac:dyDescent="0.2">
      <c r="A1417" s="1">
        <v>44346.895059201386</v>
      </c>
      <c r="B1417" s="2">
        <v>333</v>
      </c>
      <c r="D1417" s="2" t="s">
        <v>48</v>
      </c>
      <c r="E1417" s="2"/>
      <c r="F1417" s="3" t="s">
        <v>10137</v>
      </c>
      <c r="G1417" s="2" t="s">
        <v>8147</v>
      </c>
      <c r="H1417" s="2" t="s">
        <v>10138</v>
      </c>
      <c r="K1417" s="2" t="s">
        <v>10139</v>
      </c>
      <c r="L1417" s="2">
        <v>21001007051</v>
      </c>
      <c r="N1417" s="2" t="s">
        <v>76</v>
      </c>
      <c r="P1417" s="2" t="s">
        <v>10140</v>
      </c>
      <c r="Q1417" s="2" t="s">
        <v>10141</v>
      </c>
      <c r="R1417" s="17">
        <v>43188</v>
      </c>
      <c r="S1417" s="2">
        <v>1087</v>
      </c>
      <c r="T1417" s="2" t="s">
        <v>10095</v>
      </c>
      <c r="U1417" s="2" t="s">
        <v>10143</v>
      </c>
      <c r="V1417" s="2" t="s">
        <v>8786</v>
      </c>
      <c r="W1417" s="2" t="str">
        <f>VLOOKUP(  G1417, Countries!A:H,8,FALSE)</f>
        <v>94279771-0dd8-44b8-955b-275714b1489b</v>
      </c>
      <c r="X1417" s="2" t="str">
        <f>VLOOKUP(D1417,Entity_types!A:F,6,FALSE)</f>
        <v>0d51a686-652b-478f-9502-50b11abafa54</v>
      </c>
      <c r="Z1417" s="4">
        <f t="shared" si="44"/>
        <v>1</v>
      </c>
      <c r="AA1417" s="4">
        <f t="shared" si="45"/>
        <v>1</v>
      </c>
    </row>
    <row r="1418" spans="1:27" ht="12.75" x14ac:dyDescent="0.2">
      <c r="A1418" s="1">
        <v>44346.895095694446</v>
      </c>
      <c r="B1418" s="2" t="s">
        <v>10144</v>
      </c>
      <c r="D1418" s="2" t="s">
        <v>48</v>
      </c>
      <c r="E1418" s="2"/>
      <c r="F1418" s="3" t="s">
        <v>10145</v>
      </c>
      <c r="G1418" s="2" t="s">
        <v>8147</v>
      </c>
      <c r="H1418" s="2" t="s">
        <v>10146</v>
      </c>
      <c r="I1418" s="2" t="s">
        <v>10147</v>
      </c>
      <c r="K1418" s="2" t="s">
        <v>10148</v>
      </c>
      <c r="L1418" s="2">
        <v>19001073630</v>
      </c>
      <c r="N1418" s="2" t="s">
        <v>76</v>
      </c>
      <c r="O1418" s="2">
        <v>555227256</v>
      </c>
      <c r="P1418" s="2" t="s">
        <v>10149</v>
      </c>
      <c r="Q1418" s="2" t="s">
        <v>10150</v>
      </c>
      <c r="R1418" s="17">
        <v>41256</v>
      </c>
      <c r="S1418" s="2">
        <v>1075</v>
      </c>
      <c r="T1418" s="2" t="s">
        <v>10103</v>
      </c>
      <c r="U1418" s="2" t="s">
        <v>10152</v>
      </c>
      <c r="V1418" s="2" t="s">
        <v>8786</v>
      </c>
      <c r="W1418" s="2" t="str">
        <f>VLOOKUP(  G1418, Countries!A:H,8,FALSE)</f>
        <v>94279771-0dd8-44b8-955b-275714b1489b</v>
      </c>
      <c r="X1418" s="2" t="str">
        <f>VLOOKUP(D1418,Entity_types!A:F,6,FALSE)</f>
        <v>0d51a686-652b-478f-9502-50b11abafa54</v>
      </c>
      <c r="Z1418" s="4">
        <f t="shared" si="44"/>
        <v>1</v>
      </c>
      <c r="AA1418" s="4">
        <f t="shared" si="45"/>
        <v>1</v>
      </c>
    </row>
    <row r="1419" spans="1:27" ht="12.75" x14ac:dyDescent="0.2">
      <c r="A1419" s="1">
        <v>44346.895131967598</v>
      </c>
      <c r="B1419" s="2" t="s">
        <v>10153</v>
      </c>
      <c r="D1419" s="2" t="s">
        <v>48</v>
      </c>
      <c r="E1419" s="2"/>
      <c r="F1419" s="3" t="s">
        <v>10154</v>
      </c>
      <c r="G1419" s="2" t="s">
        <v>8147</v>
      </c>
      <c r="H1419" s="2" t="s">
        <v>10155</v>
      </c>
      <c r="K1419" s="2" t="s">
        <v>10156</v>
      </c>
      <c r="L1419" s="8" t="s">
        <v>10157</v>
      </c>
      <c r="N1419" s="2" t="s">
        <v>76</v>
      </c>
      <c r="P1419" s="2" t="s">
        <v>10158</v>
      </c>
      <c r="R1419" s="17">
        <v>40568</v>
      </c>
      <c r="S1419" s="2">
        <v>1081</v>
      </c>
      <c r="T1419" s="2" t="s">
        <v>10111</v>
      </c>
      <c r="U1419" s="2" t="s">
        <v>10160</v>
      </c>
      <c r="V1419" s="2" t="s">
        <v>8786</v>
      </c>
      <c r="W1419" s="2" t="str">
        <f>VLOOKUP(  G1419, Countries!A:H,8,FALSE)</f>
        <v>94279771-0dd8-44b8-955b-275714b1489b</v>
      </c>
      <c r="X1419" s="2" t="str">
        <f>VLOOKUP(D1419,Entity_types!A:F,6,FALSE)</f>
        <v>0d51a686-652b-478f-9502-50b11abafa54</v>
      </c>
      <c r="Z1419" s="4">
        <f t="shared" si="44"/>
        <v>1</v>
      </c>
      <c r="AA1419" s="4">
        <f t="shared" si="45"/>
        <v>1</v>
      </c>
    </row>
    <row r="1420" spans="1:27" ht="12.75" x14ac:dyDescent="0.2">
      <c r="A1420" s="1">
        <v>44346.895167916664</v>
      </c>
      <c r="B1420" s="2" t="s">
        <v>10161</v>
      </c>
      <c r="D1420" s="2" t="s">
        <v>48</v>
      </c>
      <c r="E1420" s="2"/>
      <c r="F1420" s="3" t="s">
        <v>10162</v>
      </c>
      <c r="G1420" s="2" t="s">
        <v>8147</v>
      </c>
      <c r="H1420" s="2" t="s">
        <v>10163</v>
      </c>
      <c r="K1420" s="2" t="s">
        <v>10164</v>
      </c>
      <c r="L1420" s="8" t="s">
        <v>10165</v>
      </c>
      <c r="N1420" s="2" t="s">
        <v>76</v>
      </c>
      <c r="P1420" s="2" t="s">
        <v>10166</v>
      </c>
      <c r="Q1420" s="2" t="s">
        <v>10167</v>
      </c>
      <c r="R1420" s="17">
        <v>41541</v>
      </c>
      <c r="S1420" s="2">
        <v>1046</v>
      </c>
      <c r="T1420" s="2" t="s">
        <v>10118</v>
      </c>
      <c r="U1420" s="2" t="s">
        <v>10169</v>
      </c>
      <c r="V1420" s="2" t="s">
        <v>8786</v>
      </c>
      <c r="W1420" s="2" t="str">
        <f>VLOOKUP(  G1420, Countries!A:H,8,FALSE)</f>
        <v>94279771-0dd8-44b8-955b-275714b1489b</v>
      </c>
      <c r="X1420" s="2" t="str">
        <f>VLOOKUP(D1420,Entity_types!A:F,6,FALSE)</f>
        <v>0d51a686-652b-478f-9502-50b11abafa54</v>
      </c>
      <c r="Z1420" s="4">
        <f t="shared" si="44"/>
        <v>1</v>
      </c>
      <c r="AA1420" s="4">
        <f t="shared" si="45"/>
        <v>3</v>
      </c>
    </row>
    <row r="1421" spans="1:27" ht="12.75" x14ac:dyDescent="0.2">
      <c r="A1421" s="1">
        <v>44346.895203773151</v>
      </c>
      <c r="B1421" s="2" t="s">
        <v>10170</v>
      </c>
      <c r="D1421" s="2" t="s">
        <v>48</v>
      </c>
      <c r="E1421" s="2"/>
      <c r="F1421" s="3" t="s">
        <v>10171</v>
      </c>
      <c r="G1421" s="2" t="s">
        <v>8147</v>
      </c>
      <c r="H1421" s="2" t="s">
        <v>10172</v>
      </c>
      <c r="K1421" s="2" t="s">
        <v>10173</v>
      </c>
      <c r="L1421" s="8" t="s">
        <v>10174</v>
      </c>
      <c r="N1421" s="2" t="s">
        <v>76</v>
      </c>
      <c r="P1421" s="2" t="s">
        <v>10175</v>
      </c>
      <c r="R1421" s="17">
        <v>40514</v>
      </c>
      <c r="S1421" s="2">
        <v>919</v>
      </c>
      <c r="T1421" s="2" t="s">
        <v>10127</v>
      </c>
      <c r="U1421" s="2" t="s">
        <v>10177</v>
      </c>
      <c r="V1421" s="2" t="s">
        <v>8786</v>
      </c>
      <c r="W1421" s="2" t="str">
        <f>VLOOKUP(  G1421, Countries!A:H,8,FALSE)</f>
        <v>94279771-0dd8-44b8-955b-275714b1489b</v>
      </c>
      <c r="X1421" s="2" t="str">
        <f>VLOOKUP(D1421,Entity_types!A:F,6,FALSE)</f>
        <v>0d51a686-652b-478f-9502-50b11abafa54</v>
      </c>
      <c r="Z1421" s="4">
        <f t="shared" si="44"/>
        <v>1</v>
      </c>
      <c r="AA1421" s="4">
        <f t="shared" si="45"/>
        <v>1</v>
      </c>
    </row>
    <row r="1422" spans="1:27" ht="12.75" x14ac:dyDescent="0.2">
      <c r="A1422" s="1">
        <v>44346.895240127313</v>
      </c>
      <c r="B1422" s="2" t="s">
        <v>10178</v>
      </c>
      <c r="D1422" s="2" t="s">
        <v>48</v>
      </c>
      <c r="E1422" s="2"/>
      <c r="F1422" s="3" t="s">
        <v>10179</v>
      </c>
      <c r="G1422" s="2" t="s">
        <v>8147</v>
      </c>
      <c r="H1422" s="2" t="s">
        <v>10180</v>
      </c>
      <c r="K1422" s="2" t="s">
        <v>10181</v>
      </c>
      <c r="L1422" s="2" t="s">
        <v>10182</v>
      </c>
      <c r="N1422" s="2" t="s">
        <v>76</v>
      </c>
      <c r="P1422" s="2" t="s">
        <v>10183</v>
      </c>
      <c r="R1422" s="4"/>
      <c r="S1422" s="2">
        <v>1555</v>
      </c>
      <c r="T1422" s="2" t="s">
        <v>10135</v>
      </c>
      <c r="U1422" s="2" t="s">
        <v>10185</v>
      </c>
      <c r="V1422" s="2" t="s">
        <v>56</v>
      </c>
      <c r="W1422" s="2" t="str">
        <f>VLOOKUP(  G1422, Countries!A:H,8,FALSE)</f>
        <v>94279771-0dd8-44b8-955b-275714b1489b</v>
      </c>
      <c r="X1422" s="2" t="str">
        <f>VLOOKUP(D1422,Entity_types!A:F,6,FALSE)</f>
        <v>0d51a686-652b-478f-9502-50b11abafa54</v>
      </c>
      <c r="Z1422" s="4">
        <f t="shared" si="44"/>
        <v>1</v>
      </c>
      <c r="AA1422" s="4">
        <f t="shared" si="45"/>
        <v>1</v>
      </c>
    </row>
    <row r="1423" spans="1:27" ht="12.75" x14ac:dyDescent="0.2">
      <c r="A1423" s="1">
        <v>44346.895277291667</v>
      </c>
      <c r="B1423" s="2" t="s">
        <v>10186</v>
      </c>
      <c r="D1423" s="2" t="s">
        <v>48</v>
      </c>
      <c r="E1423" s="2"/>
      <c r="F1423" s="3" t="s">
        <v>10187</v>
      </c>
      <c r="G1423" s="2" t="s">
        <v>8147</v>
      </c>
      <c r="H1423" s="2" t="s">
        <v>10188</v>
      </c>
      <c r="K1423" s="2" t="s">
        <v>10189</v>
      </c>
      <c r="L1423" s="2">
        <v>61006058483</v>
      </c>
      <c r="N1423" s="2" t="s">
        <v>76</v>
      </c>
      <c r="P1423" s="2" t="s">
        <v>10190</v>
      </c>
      <c r="Q1423" s="2" t="s">
        <v>10191</v>
      </c>
      <c r="R1423" s="17">
        <v>43090</v>
      </c>
      <c r="S1423" s="2">
        <v>1024</v>
      </c>
      <c r="T1423" s="2" t="s">
        <v>10142</v>
      </c>
      <c r="U1423" s="2" t="s">
        <v>10193</v>
      </c>
      <c r="V1423" s="2" t="s">
        <v>8786</v>
      </c>
      <c r="W1423" s="2" t="str">
        <f>VLOOKUP(  G1423, Countries!A:H,8,FALSE)</f>
        <v>94279771-0dd8-44b8-955b-275714b1489b</v>
      </c>
      <c r="X1423" s="2" t="str">
        <f>VLOOKUP(D1423,Entity_types!A:F,6,FALSE)</f>
        <v>0d51a686-652b-478f-9502-50b11abafa54</v>
      </c>
      <c r="Z1423" s="4">
        <f t="shared" si="44"/>
        <v>1</v>
      </c>
      <c r="AA1423" s="4">
        <f t="shared" si="45"/>
        <v>1</v>
      </c>
    </row>
    <row r="1424" spans="1:27" ht="12.75" x14ac:dyDescent="0.2">
      <c r="A1424" s="1">
        <v>44346.895313726855</v>
      </c>
      <c r="B1424" s="2" t="s">
        <v>10194</v>
      </c>
      <c r="D1424" s="2" t="s">
        <v>48</v>
      </c>
      <c r="E1424" s="2"/>
      <c r="F1424" s="3" t="s">
        <v>10195</v>
      </c>
      <c r="G1424" s="2" t="s">
        <v>8147</v>
      </c>
      <c r="H1424" s="2" t="s">
        <v>10196</v>
      </c>
      <c r="K1424" s="2" t="s">
        <v>10197</v>
      </c>
      <c r="L1424" s="2">
        <v>61001031108</v>
      </c>
      <c r="N1424" s="2" t="s">
        <v>76</v>
      </c>
      <c r="P1424" s="2" t="s">
        <v>10198</v>
      </c>
      <c r="R1424" s="17">
        <v>43711</v>
      </c>
      <c r="S1424" s="2">
        <v>1554</v>
      </c>
      <c r="T1424" s="2" t="s">
        <v>10151</v>
      </c>
      <c r="U1424" s="2" t="s">
        <v>10200</v>
      </c>
      <c r="V1424" s="2" t="s">
        <v>56</v>
      </c>
      <c r="W1424" s="2" t="str">
        <f>VLOOKUP(  G1424, Countries!A:H,8,FALSE)</f>
        <v>94279771-0dd8-44b8-955b-275714b1489b</v>
      </c>
      <c r="X1424" s="2" t="str">
        <f>VLOOKUP(D1424,Entity_types!A:F,6,FALSE)</f>
        <v>0d51a686-652b-478f-9502-50b11abafa54</v>
      </c>
      <c r="Z1424" s="4">
        <f t="shared" si="44"/>
        <v>1</v>
      </c>
      <c r="AA1424" s="4">
        <f t="shared" si="45"/>
        <v>1</v>
      </c>
    </row>
    <row r="1425" spans="1:27" ht="12.75" x14ac:dyDescent="0.2">
      <c r="A1425" s="1">
        <v>44346.895350659717</v>
      </c>
      <c r="B1425" s="2" t="s">
        <v>10201</v>
      </c>
      <c r="D1425" s="2" t="s">
        <v>48</v>
      </c>
      <c r="E1425" s="2"/>
      <c r="F1425" s="3" t="s">
        <v>10202</v>
      </c>
      <c r="G1425" s="2" t="s">
        <v>8147</v>
      </c>
      <c r="H1425" s="2" t="s">
        <v>10203</v>
      </c>
      <c r="K1425" s="2" t="s">
        <v>10204</v>
      </c>
      <c r="L1425" s="2">
        <v>61001004260</v>
      </c>
      <c r="N1425" s="2" t="s">
        <v>76</v>
      </c>
      <c r="P1425" s="2" t="s">
        <v>10205</v>
      </c>
      <c r="R1425" s="17">
        <v>38890</v>
      </c>
      <c r="S1425" s="2">
        <v>1026</v>
      </c>
      <c r="T1425" s="2" t="s">
        <v>10159</v>
      </c>
      <c r="U1425" s="2" t="s">
        <v>10207</v>
      </c>
      <c r="V1425" s="2" t="s">
        <v>8786</v>
      </c>
      <c r="W1425" s="2" t="str">
        <f>VLOOKUP(  G1425, Countries!A:H,8,FALSE)</f>
        <v>94279771-0dd8-44b8-955b-275714b1489b</v>
      </c>
      <c r="X1425" s="2" t="str">
        <f>VLOOKUP(D1425,Entity_types!A:F,6,FALSE)</f>
        <v>0d51a686-652b-478f-9502-50b11abafa54</v>
      </c>
      <c r="Z1425" s="4">
        <f t="shared" si="44"/>
        <v>1</v>
      </c>
      <c r="AA1425" s="4">
        <f t="shared" si="45"/>
        <v>1</v>
      </c>
    </row>
    <row r="1426" spans="1:27" ht="12.75" x14ac:dyDescent="0.2">
      <c r="A1426" s="1">
        <v>44346.89538746528</v>
      </c>
      <c r="B1426" s="2" t="s">
        <v>10208</v>
      </c>
      <c r="D1426" s="2" t="s">
        <v>48</v>
      </c>
      <c r="E1426" s="2"/>
      <c r="F1426" s="3" t="s">
        <v>10209</v>
      </c>
      <c r="G1426" s="2" t="s">
        <v>8147</v>
      </c>
      <c r="H1426" s="2" t="s">
        <v>10210</v>
      </c>
      <c r="K1426" s="2" t="s">
        <v>9265</v>
      </c>
      <c r="L1426" s="8" t="s">
        <v>9266</v>
      </c>
      <c r="N1426" s="2" t="s">
        <v>76</v>
      </c>
      <c r="P1426" s="2" t="s">
        <v>10211</v>
      </c>
      <c r="Q1426" s="2" t="s">
        <v>10212</v>
      </c>
      <c r="R1426" s="17">
        <v>43297</v>
      </c>
      <c r="S1426" s="2">
        <v>1022</v>
      </c>
      <c r="T1426" s="2" t="s">
        <v>10168</v>
      </c>
      <c r="U1426" s="2" t="s">
        <v>10214</v>
      </c>
      <c r="V1426" s="2" t="s">
        <v>8786</v>
      </c>
      <c r="W1426" s="2" t="str">
        <f>VLOOKUP(  G1426, Countries!A:H,8,FALSE)</f>
        <v>94279771-0dd8-44b8-955b-275714b1489b</v>
      </c>
      <c r="X1426" s="2" t="str">
        <f>VLOOKUP(D1426,Entity_types!A:F,6,FALSE)</f>
        <v>0d51a686-652b-478f-9502-50b11abafa54</v>
      </c>
      <c r="Z1426" s="4">
        <f t="shared" si="44"/>
        <v>1</v>
      </c>
      <c r="AA1426" s="4">
        <f t="shared" si="45"/>
        <v>1</v>
      </c>
    </row>
    <row r="1427" spans="1:27" ht="12.75" x14ac:dyDescent="0.2">
      <c r="A1427" s="1">
        <v>44346.895423472219</v>
      </c>
      <c r="B1427" s="2" t="s">
        <v>10215</v>
      </c>
      <c r="D1427" s="2" t="s">
        <v>48</v>
      </c>
      <c r="E1427" s="2"/>
      <c r="F1427" s="3" t="s">
        <v>10216</v>
      </c>
      <c r="G1427" s="2" t="s">
        <v>8147</v>
      </c>
      <c r="H1427" s="2" t="s">
        <v>10217</v>
      </c>
      <c r="K1427" s="2" t="s">
        <v>10218</v>
      </c>
      <c r="L1427" s="2" t="s">
        <v>10219</v>
      </c>
      <c r="N1427" s="2" t="s">
        <v>76</v>
      </c>
      <c r="P1427" s="2" t="s">
        <v>10220</v>
      </c>
      <c r="R1427" s="17">
        <v>35055</v>
      </c>
      <c r="S1427" s="2">
        <v>1013</v>
      </c>
      <c r="T1427" s="2" t="s">
        <v>10176</v>
      </c>
      <c r="U1427" s="2" t="s">
        <v>10222</v>
      </c>
      <c r="V1427" s="2" t="s">
        <v>8786</v>
      </c>
      <c r="W1427" s="2" t="str">
        <f>VLOOKUP(  G1427, Countries!A:H,8,FALSE)</f>
        <v>94279771-0dd8-44b8-955b-275714b1489b</v>
      </c>
      <c r="X1427" s="2" t="str">
        <f>VLOOKUP(D1427,Entity_types!A:F,6,FALSE)</f>
        <v>0d51a686-652b-478f-9502-50b11abafa54</v>
      </c>
      <c r="Z1427" s="4">
        <f t="shared" si="44"/>
        <v>1</v>
      </c>
      <c r="AA1427" s="4">
        <f t="shared" si="45"/>
        <v>1</v>
      </c>
    </row>
    <row r="1428" spans="1:27" ht="12.75" x14ac:dyDescent="0.2">
      <c r="A1428" s="1">
        <v>44346.895460023152</v>
      </c>
      <c r="B1428" s="2" t="s">
        <v>10223</v>
      </c>
      <c r="D1428" s="2" t="s">
        <v>48</v>
      </c>
      <c r="E1428" s="2"/>
      <c r="F1428" s="3" t="s">
        <v>10224</v>
      </c>
      <c r="G1428" s="2" t="s">
        <v>8147</v>
      </c>
      <c r="H1428" s="2" t="s">
        <v>10225</v>
      </c>
      <c r="K1428" s="2" t="s">
        <v>10226</v>
      </c>
      <c r="L1428" s="2">
        <v>61005000277</v>
      </c>
      <c r="N1428" s="2" t="s">
        <v>76</v>
      </c>
      <c r="P1428" s="2" t="s">
        <v>10227</v>
      </c>
      <c r="Q1428" s="2" t="s">
        <v>10228</v>
      </c>
      <c r="R1428" s="17">
        <v>41922</v>
      </c>
      <c r="S1428" s="2">
        <v>1029</v>
      </c>
      <c r="T1428" s="2" t="s">
        <v>10184</v>
      </c>
      <c r="U1428" s="2" t="s">
        <v>10230</v>
      </c>
      <c r="V1428" s="2" t="s">
        <v>8786</v>
      </c>
      <c r="W1428" s="2" t="str">
        <f>VLOOKUP(  G1428, Countries!A:H,8,FALSE)</f>
        <v>94279771-0dd8-44b8-955b-275714b1489b</v>
      </c>
      <c r="X1428" s="2" t="str">
        <f>VLOOKUP(D1428,Entity_types!A:F,6,FALSE)</f>
        <v>0d51a686-652b-478f-9502-50b11abafa54</v>
      </c>
      <c r="Z1428" s="4">
        <f t="shared" si="44"/>
        <v>1</v>
      </c>
      <c r="AA1428" s="4">
        <f t="shared" si="45"/>
        <v>1</v>
      </c>
    </row>
    <row r="1429" spans="1:27" ht="12.75" x14ac:dyDescent="0.2">
      <c r="A1429" s="1">
        <v>44346.895496666664</v>
      </c>
      <c r="B1429" s="2" t="s">
        <v>10231</v>
      </c>
      <c r="D1429" s="2" t="s">
        <v>48</v>
      </c>
      <c r="E1429" s="2"/>
      <c r="F1429" s="3" t="s">
        <v>10232</v>
      </c>
      <c r="G1429" s="2" t="s">
        <v>8147</v>
      </c>
      <c r="H1429" s="2" t="s">
        <v>10233</v>
      </c>
      <c r="K1429" s="2" t="s">
        <v>10234</v>
      </c>
      <c r="L1429" s="8" t="s">
        <v>10235</v>
      </c>
      <c r="N1429" s="2" t="s">
        <v>76</v>
      </c>
      <c r="P1429" s="2" t="s">
        <v>10236</v>
      </c>
      <c r="R1429" s="17">
        <v>36419</v>
      </c>
      <c r="S1429" s="2">
        <v>996</v>
      </c>
      <c r="T1429" s="2" t="s">
        <v>10192</v>
      </c>
      <c r="U1429" s="2" t="s">
        <v>10238</v>
      </c>
      <c r="V1429" s="2" t="s">
        <v>8786</v>
      </c>
      <c r="W1429" s="2" t="str">
        <f>VLOOKUP(  G1429, Countries!A:H,8,FALSE)</f>
        <v>94279771-0dd8-44b8-955b-275714b1489b</v>
      </c>
      <c r="X1429" s="2" t="str">
        <f>VLOOKUP(D1429,Entity_types!A:F,6,FALSE)</f>
        <v>0d51a686-652b-478f-9502-50b11abafa54</v>
      </c>
      <c r="Z1429" s="4">
        <f t="shared" si="44"/>
        <v>1</v>
      </c>
      <c r="AA1429" s="4">
        <f t="shared" si="45"/>
        <v>1</v>
      </c>
    </row>
    <row r="1430" spans="1:27" ht="12.75" x14ac:dyDescent="0.2">
      <c r="A1430" s="1">
        <v>44346.895533344912</v>
      </c>
      <c r="B1430" s="2" t="s">
        <v>10239</v>
      </c>
      <c r="D1430" s="2" t="s">
        <v>48</v>
      </c>
      <c r="E1430" s="2"/>
      <c r="F1430" s="3" t="s">
        <v>10240</v>
      </c>
      <c r="G1430" s="2" t="s">
        <v>8147</v>
      </c>
      <c r="H1430" s="2" t="s">
        <v>10241</v>
      </c>
      <c r="K1430" s="2" t="s">
        <v>10242</v>
      </c>
      <c r="L1430" s="8" t="s">
        <v>10243</v>
      </c>
      <c r="N1430" s="2" t="s">
        <v>76</v>
      </c>
      <c r="P1430" s="2" t="s">
        <v>10244</v>
      </c>
      <c r="R1430" s="17">
        <v>38341</v>
      </c>
      <c r="S1430" s="2">
        <v>997</v>
      </c>
      <c r="T1430" s="2" t="s">
        <v>10199</v>
      </c>
      <c r="U1430" s="2" t="s">
        <v>10246</v>
      </c>
      <c r="V1430" s="2" t="s">
        <v>8786</v>
      </c>
      <c r="W1430" s="2" t="str">
        <f>VLOOKUP(  G1430, Countries!A:H,8,FALSE)</f>
        <v>94279771-0dd8-44b8-955b-275714b1489b</v>
      </c>
      <c r="X1430" s="2" t="str">
        <f>VLOOKUP(D1430,Entity_types!A:F,6,FALSE)</f>
        <v>0d51a686-652b-478f-9502-50b11abafa54</v>
      </c>
      <c r="Z1430" s="4">
        <f t="shared" si="44"/>
        <v>1</v>
      </c>
      <c r="AA1430" s="4">
        <f t="shared" si="45"/>
        <v>1</v>
      </c>
    </row>
    <row r="1431" spans="1:27" ht="12.75" x14ac:dyDescent="0.2">
      <c r="A1431" s="1">
        <v>44346.895569907407</v>
      </c>
      <c r="B1431" s="2" t="s">
        <v>10247</v>
      </c>
      <c r="D1431" s="2" t="s">
        <v>48</v>
      </c>
      <c r="E1431" s="2"/>
      <c r="F1431" s="3" t="s">
        <v>10248</v>
      </c>
      <c r="G1431" s="2" t="s">
        <v>8147</v>
      </c>
      <c r="H1431" s="2" t="s">
        <v>10249</v>
      </c>
      <c r="K1431" s="2" t="s">
        <v>10250</v>
      </c>
      <c r="L1431" s="2">
        <v>62001024297</v>
      </c>
      <c r="N1431" s="2" t="s">
        <v>76</v>
      </c>
      <c r="P1431" s="2" t="s">
        <v>10251</v>
      </c>
      <c r="R1431" s="17">
        <v>40555</v>
      </c>
      <c r="S1431" s="2">
        <v>993</v>
      </c>
      <c r="T1431" s="2" t="s">
        <v>10206</v>
      </c>
      <c r="U1431" s="2" t="s">
        <v>10253</v>
      </c>
      <c r="V1431" s="2" t="s">
        <v>8786</v>
      </c>
      <c r="W1431" s="2" t="str">
        <f>VLOOKUP(  G1431, Countries!A:H,8,FALSE)</f>
        <v>94279771-0dd8-44b8-955b-275714b1489b</v>
      </c>
      <c r="X1431" s="2" t="str">
        <f>VLOOKUP(D1431,Entity_types!A:F,6,FALSE)</f>
        <v>0d51a686-652b-478f-9502-50b11abafa54</v>
      </c>
      <c r="Z1431" s="4">
        <f t="shared" si="44"/>
        <v>1</v>
      </c>
      <c r="AA1431" s="4">
        <f t="shared" si="45"/>
        <v>1</v>
      </c>
    </row>
    <row r="1432" spans="1:27" ht="12.75" x14ac:dyDescent="0.2">
      <c r="A1432" s="1">
        <v>44346.895606030092</v>
      </c>
      <c r="B1432" s="2" t="s">
        <v>10254</v>
      </c>
      <c r="D1432" s="2" t="s">
        <v>48</v>
      </c>
      <c r="E1432" s="2"/>
      <c r="F1432" s="3" t="s">
        <v>10255</v>
      </c>
      <c r="G1432" s="2" t="s">
        <v>8147</v>
      </c>
      <c r="H1432" s="2" t="s">
        <v>10256</v>
      </c>
      <c r="K1432" s="2" t="s">
        <v>10257</v>
      </c>
      <c r="L1432" s="8" t="s">
        <v>10258</v>
      </c>
      <c r="N1432" s="2" t="s">
        <v>76</v>
      </c>
      <c r="P1432" s="2" t="s">
        <v>10259</v>
      </c>
      <c r="Q1432" s="2" t="s">
        <v>10260</v>
      </c>
      <c r="R1432" s="17">
        <v>40032</v>
      </c>
      <c r="S1432" s="2">
        <v>841</v>
      </c>
      <c r="T1432" s="2" t="s">
        <v>10213</v>
      </c>
      <c r="U1432" s="2" t="s">
        <v>10262</v>
      </c>
      <c r="V1432" s="2" t="s">
        <v>8786</v>
      </c>
      <c r="W1432" s="2" t="str">
        <f>VLOOKUP(  G1432, Countries!A:H,8,FALSE)</f>
        <v>94279771-0dd8-44b8-955b-275714b1489b</v>
      </c>
      <c r="X1432" s="2" t="str">
        <f>VLOOKUP(D1432,Entity_types!A:F,6,FALSE)</f>
        <v>0d51a686-652b-478f-9502-50b11abafa54</v>
      </c>
      <c r="Z1432" s="4">
        <f t="shared" si="44"/>
        <v>1</v>
      </c>
      <c r="AA1432" s="4">
        <f t="shared" si="45"/>
        <v>1</v>
      </c>
    </row>
    <row r="1433" spans="1:27" ht="12.75" x14ac:dyDescent="0.2">
      <c r="A1433" s="1">
        <v>44346.895642534721</v>
      </c>
      <c r="B1433" s="2" t="s">
        <v>10263</v>
      </c>
      <c r="D1433" s="2" t="s">
        <v>48</v>
      </c>
      <c r="E1433" s="2"/>
      <c r="F1433" s="3" t="s">
        <v>10264</v>
      </c>
      <c r="G1433" s="2" t="s">
        <v>8147</v>
      </c>
      <c r="H1433" s="2" t="s">
        <v>10265</v>
      </c>
      <c r="K1433" s="2" t="s">
        <v>10266</v>
      </c>
      <c r="L1433" s="2">
        <v>61002001673</v>
      </c>
      <c r="N1433" s="2" t="s">
        <v>76</v>
      </c>
      <c r="P1433" s="2" t="s">
        <v>10267</v>
      </c>
      <c r="R1433" s="17">
        <v>38034</v>
      </c>
      <c r="S1433" s="2">
        <v>953</v>
      </c>
      <c r="T1433" s="2" t="s">
        <v>10221</v>
      </c>
      <c r="U1433" s="2" t="s">
        <v>10269</v>
      </c>
      <c r="V1433" s="2" t="s">
        <v>8786</v>
      </c>
      <c r="W1433" s="2" t="str">
        <f>VLOOKUP(  G1433, Countries!A:H,8,FALSE)</f>
        <v>94279771-0dd8-44b8-955b-275714b1489b</v>
      </c>
      <c r="X1433" s="2" t="str">
        <f>VLOOKUP(D1433,Entity_types!A:F,6,FALSE)</f>
        <v>0d51a686-652b-478f-9502-50b11abafa54</v>
      </c>
      <c r="Z1433" s="4">
        <f t="shared" si="44"/>
        <v>1</v>
      </c>
      <c r="AA1433" s="4">
        <f t="shared" si="45"/>
        <v>1</v>
      </c>
    </row>
    <row r="1434" spans="1:27" ht="12.75" x14ac:dyDescent="0.2">
      <c r="A1434" s="1">
        <v>44346.895678043977</v>
      </c>
      <c r="B1434" s="2" t="s">
        <v>10270</v>
      </c>
      <c r="D1434" s="2" t="s">
        <v>48</v>
      </c>
      <c r="E1434" s="2"/>
      <c r="F1434" s="3" t="s">
        <v>10271</v>
      </c>
      <c r="G1434" s="2" t="s">
        <v>8147</v>
      </c>
      <c r="H1434" s="2" t="s">
        <v>10272</v>
      </c>
      <c r="K1434" s="2" t="s">
        <v>10273</v>
      </c>
      <c r="L1434" s="8" t="s">
        <v>10274</v>
      </c>
      <c r="N1434" s="2" t="s">
        <v>76</v>
      </c>
      <c r="P1434" s="2" t="s">
        <v>10275</v>
      </c>
      <c r="Q1434" s="2" t="s">
        <v>10276</v>
      </c>
      <c r="R1434" s="17">
        <v>38337</v>
      </c>
      <c r="S1434" s="2">
        <v>990</v>
      </c>
      <c r="T1434" s="2" t="s">
        <v>10229</v>
      </c>
      <c r="U1434" s="2" t="s">
        <v>10278</v>
      </c>
      <c r="V1434" s="2" t="s">
        <v>8786</v>
      </c>
      <c r="W1434" s="2" t="str">
        <f>VLOOKUP(  G1434, Countries!A:H,8,FALSE)</f>
        <v>94279771-0dd8-44b8-955b-275714b1489b</v>
      </c>
      <c r="X1434" s="2" t="str">
        <f>VLOOKUP(D1434,Entity_types!A:F,6,FALSE)</f>
        <v>0d51a686-652b-478f-9502-50b11abafa54</v>
      </c>
      <c r="Z1434" s="4">
        <f t="shared" si="44"/>
        <v>1</v>
      </c>
      <c r="AA1434" s="4">
        <f t="shared" si="45"/>
        <v>1</v>
      </c>
    </row>
    <row r="1435" spans="1:27" ht="12.75" x14ac:dyDescent="0.2">
      <c r="A1435" s="1">
        <v>44346.895714583334</v>
      </c>
      <c r="B1435" s="2" t="s">
        <v>10279</v>
      </c>
      <c r="D1435" s="2" t="s">
        <v>48</v>
      </c>
      <c r="E1435" s="2"/>
      <c r="F1435" s="3" t="s">
        <v>10280</v>
      </c>
      <c r="G1435" s="2" t="s">
        <v>8147</v>
      </c>
      <c r="H1435" s="2" t="s">
        <v>10281</v>
      </c>
      <c r="K1435" s="2" t="s">
        <v>10282</v>
      </c>
      <c r="L1435" s="8" t="s">
        <v>10283</v>
      </c>
      <c r="N1435" s="2" t="s">
        <v>76</v>
      </c>
      <c r="P1435" s="2" t="s">
        <v>10284</v>
      </c>
      <c r="Q1435" s="2" t="s">
        <v>10285</v>
      </c>
      <c r="R1435" s="17">
        <v>42054</v>
      </c>
      <c r="S1435" s="2">
        <v>960</v>
      </c>
      <c r="T1435" s="2" t="s">
        <v>10237</v>
      </c>
      <c r="U1435" s="2" t="s">
        <v>10287</v>
      </c>
      <c r="V1435" s="2" t="s">
        <v>8786</v>
      </c>
      <c r="W1435" s="2" t="str">
        <f>VLOOKUP(  G1435, Countries!A:H,8,FALSE)</f>
        <v>94279771-0dd8-44b8-955b-275714b1489b</v>
      </c>
      <c r="X1435" s="2" t="str">
        <f>VLOOKUP(D1435,Entity_types!A:F,6,FALSE)</f>
        <v>0d51a686-652b-478f-9502-50b11abafa54</v>
      </c>
      <c r="Z1435" s="4">
        <f t="shared" si="44"/>
        <v>1</v>
      </c>
      <c r="AA1435" s="4">
        <f t="shared" si="45"/>
        <v>1</v>
      </c>
    </row>
    <row r="1436" spans="1:27" ht="12.75" x14ac:dyDescent="0.2">
      <c r="A1436" s="1">
        <v>44346.895750555559</v>
      </c>
      <c r="B1436" s="2" t="s">
        <v>10288</v>
      </c>
      <c r="D1436" s="2" t="s">
        <v>48</v>
      </c>
      <c r="E1436" s="2"/>
      <c r="F1436" s="3" t="s">
        <v>10289</v>
      </c>
      <c r="G1436" s="2" t="s">
        <v>8147</v>
      </c>
      <c r="H1436" s="2" t="s">
        <v>10290</v>
      </c>
      <c r="K1436" s="2" t="s">
        <v>10291</v>
      </c>
      <c r="L1436" s="8" t="s">
        <v>10292</v>
      </c>
      <c r="N1436" s="2" t="s">
        <v>76</v>
      </c>
      <c r="P1436" s="2" t="s">
        <v>10293</v>
      </c>
      <c r="Q1436" s="2" t="s">
        <v>10294</v>
      </c>
      <c r="R1436" s="17">
        <v>41673</v>
      </c>
      <c r="S1436" s="2">
        <v>962</v>
      </c>
      <c r="T1436" s="2" t="s">
        <v>10245</v>
      </c>
      <c r="U1436" s="2" t="s">
        <v>10296</v>
      </c>
      <c r="V1436" s="2" t="s">
        <v>8786</v>
      </c>
      <c r="W1436" s="2" t="str">
        <f>VLOOKUP(  G1436, Countries!A:H,8,FALSE)</f>
        <v>94279771-0dd8-44b8-955b-275714b1489b</v>
      </c>
      <c r="X1436" s="2" t="str">
        <f>VLOOKUP(D1436,Entity_types!A:F,6,FALSE)</f>
        <v>0d51a686-652b-478f-9502-50b11abafa54</v>
      </c>
      <c r="Z1436" s="4">
        <f t="shared" si="44"/>
        <v>1</v>
      </c>
      <c r="AA1436" s="4">
        <f t="shared" si="45"/>
        <v>1</v>
      </c>
    </row>
    <row r="1437" spans="1:27" ht="12.75" x14ac:dyDescent="0.2">
      <c r="A1437" s="1">
        <v>44346.895786620371</v>
      </c>
      <c r="B1437" s="2" t="s">
        <v>2496</v>
      </c>
      <c r="D1437" s="2" t="s">
        <v>48</v>
      </c>
      <c r="E1437" s="2"/>
      <c r="F1437" s="3" t="s">
        <v>10297</v>
      </c>
      <c r="G1437" s="2" t="s">
        <v>8147</v>
      </c>
      <c r="H1437" s="2" t="s">
        <v>10298</v>
      </c>
      <c r="K1437" s="2" t="s">
        <v>10299</v>
      </c>
      <c r="L1437" s="2">
        <v>61001007500</v>
      </c>
      <c r="N1437" s="2" t="s">
        <v>76</v>
      </c>
      <c r="P1437" s="2" t="s">
        <v>10300</v>
      </c>
      <c r="Q1437" s="2" t="s">
        <v>10301</v>
      </c>
      <c r="R1437" s="17">
        <v>41653</v>
      </c>
      <c r="S1437" s="2">
        <v>1672</v>
      </c>
      <c r="T1437" s="2" t="s">
        <v>10252</v>
      </c>
      <c r="U1437" s="2" t="s">
        <v>10303</v>
      </c>
      <c r="V1437" s="2" t="s">
        <v>8786</v>
      </c>
      <c r="W1437" s="2" t="str">
        <f>VLOOKUP(  G1437, Countries!A:H,8,FALSE)</f>
        <v>94279771-0dd8-44b8-955b-275714b1489b</v>
      </c>
      <c r="X1437" s="2" t="str">
        <f>VLOOKUP(D1437,Entity_types!A:F,6,FALSE)</f>
        <v>0d51a686-652b-478f-9502-50b11abafa54</v>
      </c>
      <c r="Z1437" s="4">
        <f t="shared" si="44"/>
        <v>1</v>
      </c>
      <c r="AA1437" s="4">
        <f t="shared" si="45"/>
        <v>2</v>
      </c>
    </row>
    <row r="1438" spans="1:27" ht="12.75" x14ac:dyDescent="0.2">
      <c r="A1438" s="1">
        <v>44346.895822395833</v>
      </c>
      <c r="B1438" s="2" t="s">
        <v>10304</v>
      </c>
      <c r="D1438" s="2" t="s">
        <v>48</v>
      </c>
      <c r="E1438" s="2"/>
      <c r="F1438" s="3" t="s">
        <v>10305</v>
      </c>
      <c r="G1438" s="2" t="s">
        <v>8147</v>
      </c>
      <c r="H1438" s="2" t="s">
        <v>10306</v>
      </c>
      <c r="K1438" s="2" t="s">
        <v>10307</v>
      </c>
      <c r="L1438" s="2">
        <v>61006002159</v>
      </c>
      <c r="N1438" s="2" t="s">
        <v>76</v>
      </c>
      <c r="P1438" s="2" t="s">
        <v>10308</v>
      </c>
      <c r="Q1438" s="2" t="s">
        <v>10309</v>
      </c>
      <c r="R1438" s="17">
        <v>42548</v>
      </c>
      <c r="S1438" s="2">
        <v>986</v>
      </c>
      <c r="T1438" s="2" t="s">
        <v>10261</v>
      </c>
      <c r="U1438" s="2" t="s">
        <v>10311</v>
      </c>
      <c r="V1438" s="2" t="s">
        <v>8786</v>
      </c>
      <c r="W1438" s="2" t="str">
        <f>VLOOKUP(  G1438, Countries!A:H,8,FALSE)</f>
        <v>94279771-0dd8-44b8-955b-275714b1489b</v>
      </c>
      <c r="X1438" s="2" t="str">
        <f>VLOOKUP(D1438,Entity_types!A:F,6,FALSE)</f>
        <v>0d51a686-652b-478f-9502-50b11abafa54</v>
      </c>
      <c r="Z1438" s="4">
        <f t="shared" si="44"/>
        <v>1</v>
      </c>
      <c r="AA1438" s="4">
        <f t="shared" si="45"/>
        <v>1</v>
      </c>
    </row>
    <row r="1439" spans="1:27" ht="12.75" x14ac:dyDescent="0.2">
      <c r="A1439" s="1">
        <v>44346.895857708332</v>
      </c>
      <c r="B1439" s="2" t="s">
        <v>10312</v>
      </c>
      <c r="D1439" s="2" t="s">
        <v>48</v>
      </c>
      <c r="E1439" s="2"/>
      <c r="F1439" s="3" t="s">
        <v>10313</v>
      </c>
      <c r="G1439" s="2" t="s">
        <v>8147</v>
      </c>
      <c r="H1439" s="2" t="s">
        <v>10314</v>
      </c>
      <c r="K1439" s="2" t="s">
        <v>10315</v>
      </c>
      <c r="L1439" s="2">
        <v>61004000924</v>
      </c>
      <c r="N1439" s="2" t="s">
        <v>76</v>
      </c>
      <c r="P1439" s="2" t="s">
        <v>10316</v>
      </c>
      <c r="Q1439" s="2" t="s">
        <v>10317</v>
      </c>
      <c r="R1439" s="17">
        <v>40708</v>
      </c>
      <c r="S1439" s="2">
        <v>939</v>
      </c>
      <c r="T1439" s="2" t="s">
        <v>10268</v>
      </c>
      <c r="U1439" s="2" t="s">
        <v>10319</v>
      </c>
      <c r="V1439" s="2" t="s">
        <v>8786</v>
      </c>
      <c r="W1439" s="2" t="str">
        <f>VLOOKUP(  G1439, Countries!A:H,8,FALSE)</f>
        <v>94279771-0dd8-44b8-955b-275714b1489b</v>
      </c>
      <c r="X1439" s="2" t="str">
        <f>VLOOKUP(D1439,Entity_types!A:F,6,FALSE)</f>
        <v>0d51a686-652b-478f-9502-50b11abafa54</v>
      </c>
      <c r="Z1439" s="4">
        <f t="shared" si="44"/>
        <v>1</v>
      </c>
      <c r="AA1439" s="4">
        <f t="shared" si="45"/>
        <v>1</v>
      </c>
    </row>
    <row r="1440" spans="1:27" ht="12.75" x14ac:dyDescent="0.2">
      <c r="A1440" s="1">
        <v>44346.895893460649</v>
      </c>
      <c r="B1440" s="2" t="s">
        <v>10320</v>
      </c>
      <c r="D1440" s="2" t="s">
        <v>48</v>
      </c>
      <c r="E1440" s="2"/>
      <c r="F1440" s="3" t="s">
        <v>10321</v>
      </c>
      <c r="G1440" s="2" t="s">
        <v>8147</v>
      </c>
      <c r="H1440" s="2" t="s">
        <v>10322</v>
      </c>
      <c r="K1440" s="2" t="s">
        <v>10323</v>
      </c>
      <c r="L1440" s="8" t="s">
        <v>10324</v>
      </c>
      <c r="N1440" s="2" t="s">
        <v>76</v>
      </c>
      <c r="P1440" s="2" t="s">
        <v>10325</v>
      </c>
      <c r="Q1440" s="2" t="s">
        <v>10326</v>
      </c>
      <c r="R1440" s="17">
        <v>43039</v>
      </c>
      <c r="S1440" s="2">
        <v>857</v>
      </c>
      <c r="T1440" s="2" t="s">
        <v>10277</v>
      </c>
      <c r="U1440" s="2" t="s">
        <v>10328</v>
      </c>
      <c r="V1440" s="2" t="s">
        <v>8786</v>
      </c>
      <c r="W1440" s="2" t="str">
        <f>VLOOKUP(  G1440, Countries!A:H,8,FALSE)</f>
        <v>94279771-0dd8-44b8-955b-275714b1489b</v>
      </c>
      <c r="X1440" s="2" t="str">
        <f>VLOOKUP(D1440,Entity_types!A:F,6,FALSE)</f>
        <v>0d51a686-652b-478f-9502-50b11abafa54</v>
      </c>
      <c r="Z1440" s="4">
        <f t="shared" si="44"/>
        <v>1</v>
      </c>
      <c r="AA1440" s="4">
        <f t="shared" si="45"/>
        <v>1</v>
      </c>
    </row>
    <row r="1441" spans="1:27" ht="12.75" x14ac:dyDescent="0.2">
      <c r="A1441" s="1">
        <v>44346.895929247687</v>
      </c>
      <c r="B1441" s="2" t="s">
        <v>10329</v>
      </c>
      <c r="D1441" s="2" t="s">
        <v>48</v>
      </c>
      <c r="E1441" s="2"/>
      <c r="F1441" s="3" t="s">
        <v>10330</v>
      </c>
      <c r="G1441" s="2" t="s">
        <v>8147</v>
      </c>
      <c r="H1441" s="2" t="s">
        <v>10331</v>
      </c>
      <c r="K1441" s="2" t="s">
        <v>7192</v>
      </c>
      <c r="L1441" s="8" t="s">
        <v>10332</v>
      </c>
      <c r="N1441" s="2" t="s">
        <v>76</v>
      </c>
      <c r="P1441" s="2" t="s">
        <v>10333</v>
      </c>
      <c r="Q1441" s="2" t="s">
        <v>10334</v>
      </c>
      <c r="R1441" s="17">
        <v>41983</v>
      </c>
      <c r="S1441" s="2">
        <v>910</v>
      </c>
      <c r="T1441" s="2" t="s">
        <v>10286</v>
      </c>
      <c r="U1441" s="2" t="s">
        <v>10336</v>
      </c>
      <c r="V1441" s="2" t="s">
        <v>8786</v>
      </c>
      <c r="W1441" s="2" t="str">
        <f>VLOOKUP(  G1441, Countries!A:H,8,FALSE)</f>
        <v>94279771-0dd8-44b8-955b-275714b1489b</v>
      </c>
      <c r="X1441" s="2" t="str">
        <f>VLOOKUP(D1441,Entity_types!A:F,6,FALSE)</f>
        <v>0d51a686-652b-478f-9502-50b11abafa54</v>
      </c>
      <c r="Z1441" s="4">
        <f t="shared" si="44"/>
        <v>1</v>
      </c>
      <c r="AA1441" s="4">
        <f t="shared" si="45"/>
        <v>1</v>
      </c>
    </row>
    <row r="1442" spans="1:27" ht="12.75" x14ac:dyDescent="0.2">
      <c r="A1442" s="1">
        <v>44346.895966111115</v>
      </c>
      <c r="B1442" s="2" t="s">
        <v>10337</v>
      </c>
      <c r="D1442" s="2" t="s">
        <v>48</v>
      </c>
      <c r="E1442" s="2"/>
      <c r="F1442" s="3" t="s">
        <v>10338</v>
      </c>
      <c r="G1442" s="2" t="s">
        <v>8147</v>
      </c>
      <c r="H1442" s="2" t="s">
        <v>10339</v>
      </c>
      <c r="K1442" s="2" t="s">
        <v>10340</v>
      </c>
      <c r="L1442" s="2">
        <v>12001081196</v>
      </c>
      <c r="N1442" s="2" t="s">
        <v>76</v>
      </c>
      <c r="P1442" s="2" t="s">
        <v>10341</v>
      </c>
      <c r="Q1442" s="2" t="s">
        <v>10339</v>
      </c>
      <c r="R1442" s="17">
        <v>42234</v>
      </c>
      <c r="S1442" s="2">
        <v>946</v>
      </c>
      <c r="T1442" s="2" t="s">
        <v>10295</v>
      </c>
      <c r="U1442" s="2" t="s">
        <v>10343</v>
      </c>
      <c r="V1442" s="2" t="s">
        <v>8786</v>
      </c>
      <c r="W1442" s="2" t="str">
        <f>VLOOKUP(  G1442, Countries!A:H,8,FALSE)</f>
        <v>94279771-0dd8-44b8-955b-275714b1489b</v>
      </c>
      <c r="X1442" s="2" t="str">
        <f>VLOOKUP(D1442,Entity_types!A:F,6,FALSE)</f>
        <v>0d51a686-652b-478f-9502-50b11abafa54</v>
      </c>
      <c r="Z1442" s="4">
        <f t="shared" si="44"/>
        <v>1</v>
      </c>
      <c r="AA1442" s="4">
        <f t="shared" si="45"/>
        <v>1</v>
      </c>
    </row>
    <row r="1443" spans="1:27" ht="12.75" x14ac:dyDescent="0.2">
      <c r="A1443" s="1">
        <v>44346.896004328708</v>
      </c>
      <c r="B1443" s="2" t="s">
        <v>10344</v>
      </c>
      <c r="D1443" s="2" t="s">
        <v>48</v>
      </c>
      <c r="E1443" s="2"/>
      <c r="F1443" s="3" t="s">
        <v>10345</v>
      </c>
      <c r="G1443" s="2" t="s">
        <v>8147</v>
      </c>
      <c r="H1443" s="2" t="s">
        <v>10346</v>
      </c>
      <c r="K1443" s="2" t="s">
        <v>10347</v>
      </c>
      <c r="L1443" s="8" t="s">
        <v>10348</v>
      </c>
      <c r="N1443" s="2" t="s">
        <v>76</v>
      </c>
      <c r="P1443" s="2" t="s">
        <v>10349</v>
      </c>
      <c r="Q1443" s="2" t="s">
        <v>10350</v>
      </c>
      <c r="R1443" s="17">
        <v>42809</v>
      </c>
      <c r="S1443" s="2">
        <v>873</v>
      </c>
      <c r="T1443" s="2" t="s">
        <v>10302</v>
      </c>
      <c r="U1443" s="2" t="s">
        <v>10352</v>
      </c>
      <c r="V1443" s="2" t="s">
        <v>8786</v>
      </c>
      <c r="W1443" s="2" t="str">
        <f>VLOOKUP(  G1443, Countries!A:H,8,FALSE)</f>
        <v>94279771-0dd8-44b8-955b-275714b1489b</v>
      </c>
      <c r="X1443" s="2" t="str">
        <f>VLOOKUP(D1443,Entity_types!A:F,6,FALSE)</f>
        <v>0d51a686-652b-478f-9502-50b11abafa54</v>
      </c>
      <c r="Z1443" s="4">
        <f t="shared" si="44"/>
        <v>1</v>
      </c>
      <c r="AA1443" s="4">
        <f t="shared" si="45"/>
        <v>1</v>
      </c>
    </row>
    <row r="1444" spans="1:27" ht="12.75" x14ac:dyDescent="0.2">
      <c r="A1444" s="1">
        <v>44346.896041736109</v>
      </c>
      <c r="B1444" s="2" t="s">
        <v>10353</v>
      </c>
      <c r="D1444" s="2" t="s">
        <v>48</v>
      </c>
      <c r="E1444" s="2"/>
      <c r="F1444" s="3" t="s">
        <v>10354</v>
      </c>
      <c r="G1444" s="2" t="s">
        <v>8147</v>
      </c>
      <c r="H1444" s="2" t="s">
        <v>10355</v>
      </c>
      <c r="K1444" s="2" t="s">
        <v>10356</v>
      </c>
      <c r="L1444" s="8" t="s">
        <v>10357</v>
      </c>
      <c r="N1444" s="2" t="s">
        <v>76</v>
      </c>
      <c r="P1444" s="2" t="s">
        <v>10358</v>
      </c>
      <c r="Q1444" s="2" t="s">
        <v>10359</v>
      </c>
      <c r="R1444" s="17">
        <v>42619</v>
      </c>
      <c r="S1444" s="2">
        <v>879</v>
      </c>
      <c r="T1444" s="2" t="s">
        <v>10310</v>
      </c>
      <c r="U1444" s="2" t="s">
        <v>10361</v>
      </c>
      <c r="V1444" s="2" t="s">
        <v>8786</v>
      </c>
      <c r="W1444" s="2" t="str">
        <f>VLOOKUP(  G1444, Countries!A:H,8,FALSE)</f>
        <v>94279771-0dd8-44b8-955b-275714b1489b</v>
      </c>
      <c r="X1444" s="2" t="str">
        <f>VLOOKUP(D1444,Entity_types!A:F,6,FALSE)</f>
        <v>0d51a686-652b-478f-9502-50b11abafa54</v>
      </c>
      <c r="Z1444" s="4">
        <f t="shared" si="44"/>
        <v>1</v>
      </c>
      <c r="AA1444" s="4">
        <f t="shared" si="45"/>
        <v>1</v>
      </c>
    </row>
    <row r="1445" spans="1:27" ht="12.75" x14ac:dyDescent="0.2">
      <c r="A1445" s="1">
        <v>44346.896078240738</v>
      </c>
      <c r="B1445" s="2" t="s">
        <v>10362</v>
      </c>
      <c r="D1445" s="2" t="s">
        <v>48</v>
      </c>
      <c r="E1445" s="2"/>
      <c r="F1445" s="3" t="s">
        <v>10363</v>
      </c>
      <c r="G1445" s="2" t="s">
        <v>8147</v>
      </c>
      <c r="H1445" s="2" t="s">
        <v>10364</v>
      </c>
      <c r="K1445" s="2" t="s">
        <v>10365</v>
      </c>
      <c r="L1445" s="2">
        <v>41001025445</v>
      </c>
      <c r="N1445" s="2" t="s">
        <v>76</v>
      </c>
      <c r="P1445" s="2" t="s">
        <v>10366</v>
      </c>
      <c r="Q1445" s="2" t="s">
        <v>10367</v>
      </c>
      <c r="R1445" s="17">
        <v>43129</v>
      </c>
      <c r="S1445" s="2">
        <v>875</v>
      </c>
      <c r="T1445" s="2" t="s">
        <v>10318</v>
      </c>
      <c r="U1445" s="2" t="s">
        <v>10369</v>
      </c>
      <c r="V1445" s="2" t="s">
        <v>8786</v>
      </c>
      <c r="W1445" s="2" t="str">
        <f>VLOOKUP(  G1445, Countries!A:H,8,FALSE)</f>
        <v>94279771-0dd8-44b8-955b-275714b1489b</v>
      </c>
      <c r="X1445" s="2" t="str">
        <f>VLOOKUP(D1445,Entity_types!A:F,6,FALSE)</f>
        <v>0d51a686-652b-478f-9502-50b11abafa54</v>
      </c>
      <c r="Z1445" s="4">
        <f t="shared" si="44"/>
        <v>1</v>
      </c>
      <c r="AA1445" s="4">
        <f t="shared" si="45"/>
        <v>1</v>
      </c>
    </row>
    <row r="1446" spans="1:27" ht="12.75" x14ac:dyDescent="0.2">
      <c r="A1446" s="1">
        <v>44346.896114976851</v>
      </c>
      <c r="B1446" s="2" t="s">
        <v>10370</v>
      </c>
      <c r="D1446" s="2" t="s">
        <v>48</v>
      </c>
      <c r="E1446" s="2"/>
      <c r="F1446" s="3" t="s">
        <v>10371</v>
      </c>
      <c r="G1446" s="2" t="s">
        <v>8147</v>
      </c>
      <c r="H1446" s="2" t="s">
        <v>10372</v>
      </c>
      <c r="K1446" s="2" t="s">
        <v>10373</v>
      </c>
      <c r="L1446" s="2">
        <v>61009000862</v>
      </c>
      <c r="N1446" s="2" t="s">
        <v>76</v>
      </c>
      <c r="P1446" s="2" t="s">
        <v>10374</v>
      </c>
      <c r="Q1446" s="2" t="s">
        <v>10375</v>
      </c>
      <c r="R1446" s="17">
        <v>41407</v>
      </c>
      <c r="S1446" s="2">
        <v>862</v>
      </c>
      <c r="T1446" s="2" t="s">
        <v>10327</v>
      </c>
      <c r="U1446" s="2" t="s">
        <v>10377</v>
      </c>
      <c r="V1446" s="2" t="s">
        <v>8786</v>
      </c>
      <c r="W1446" s="2" t="str">
        <f>VLOOKUP(  G1446, Countries!A:H,8,FALSE)</f>
        <v>94279771-0dd8-44b8-955b-275714b1489b</v>
      </c>
      <c r="X1446" s="2" t="str">
        <f>VLOOKUP(D1446,Entity_types!A:F,6,FALSE)</f>
        <v>0d51a686-652b-478f-9502-50b11abafa54</v>
      </c>
      <c r="Z1446" s="4">
        <f t="shared" si="44"/>
        <v>1</v>
      </c>
      <c r="AA1446" s="4">
        <f t="shared" si="45"/>
        <v>1</v>
      </c>
    </row>
    <row r="1447" spans="1:27" ht="12.75" x14ac:dyDescent="0.2">
      <c r="A1447" s="1">
        <v>44346.896151782406</v>
      </c>
      <c r="B1447" s="2" t="s">
        <v>10378</v>
      </c>
      <c r="D1447" s="2" t="s">
        <v>48</v>
      </c>
      <c r="E1447" s="2"/>
      <c r="F1447" s="3" t="s">
        <v>10379</v>
      </c>
      <c r="G1447" s="2" t="s">
        <v>8147</v>
      </c>
      <c r="H1447" s="2" t="s">
        <v>10380</v>
      </c>
      <c r="K1447" s="2" t="s">
        <v>10381</v>
      </c>
      <c r="L1447" s="8" t="s">
        <v>10382</v>
      </c>
      <c r="N1447" s="2" t="s">
        <v>76</v>
      </c>
      <c r="P1447" s="2" t="s">
        <v>10383</v>
      </c>
      <c r="Q1447" s="2" t="s">
        <v>10384</v>
      </c>
      <c r="R1447" s="17">
        <v>38432</v>
      </c>
      <c r="S1447" s="2">
        <v>835</v>
      </c>
      <c r="T1447" s="2" t="s">
        <v>10335</v>
      </c>
      <c r="U1447" s="2" t="s">
        <v>10386</v>
      </c>
      <c r="V1447" s="2" t="s">
        <v>8786</v>
      </c>
      <c r="W1447" s="2" t="str">
        <f>VLOOKUP(  G1447, Countries!A:H,8,FALSE)</f>
        <v>94279771-0dd8-44b8-955b-275714b1489b</v>
      </c>
      <c r="X1447" s="2" t="str">
        <f>VLOOKUP(D1447,Entity_types!A:F,6,FALSE)</f>
        <v>0d51a686-652b-478f-9502-50b11abafa54</v>
      </c>
      <c r="Z1447" s="4">
        <f t="shared" si="44"/>
        <v>1</v>
      </c>
      <c r="AA1447" s="4">
        <f t="shared" si="45"/>
        <v>1</v>
      </c>
    </row>
    <row r="1448" spans="1:27" ht="12.75" x14ac:dyDescent="0.2">
      <c r="A1448" s="1">
        <v>44346.896188310187</v>
      </c>
      <c r="B1448" s="2" t="s">
        <v>10387</v>
      </c>
      <c r="D1448" s="2" t="s">
        <v>48</v>
      </c>
      <c r="E1448" s="2"/>
      <c r="F1448" s="3" t="s">
        <v>10388</v>
      </c>
      <c r="G1448" s="2" t="s">
        <v>8147</v>
      </c>
      <c r="H1448" s="2" t="s">
        <v>10389</v>
      </c>
      <c r="K1448" s="2" t="s">
        <v>10390</v>
      </c>
      <c r="L1448" s="2">
        <v>61002000241</v>
      </c>
      <c r="N1448" s="2" t="s">
        <v>76</v>
      </c>
      <c r="P1448" s="2" t="s">
        <v>10391</v>
      </c>
      <c r="Q1448" s="2" t="s">
        <v>10392</v>
      </c>
      <c r="R1448" s="17">
        <v>39350</v>
      </c>
      <c r="S1448" s="2">
        <v>1030</v>
      </c>
      <c r="T1448" s="2" t="s">
        <v>10342</v>
      </c>
      <c r="U1448" s="2" t="s">
        <v>10394</v>
      </c>
      <c r="V1448" s="2" t="s">
        <v>8786</v>
      </c>
      <c r="W1448" s="2" t="str">
        <f>VLOOKUP(  G1448, Countries!A:H,8,FALSE)</f>
        <v>94279771-0dd8-44b8-955b-275714b1489b</v>
      </c>
      <c r="X1448" s="2" t="str">
        <f>VLOOKUP(D1448,Entity_types!A:F,6,FALSE)</f>
        <v>0d51a686-652b-478f-9502-50b11abafa54</v>
      </c>
      <c r="Z1448" s="4">
        <f t="shared" si="44"/>
        <v>1</v>
      </c>
      <c r="AA1448" s="4">
        <f t="shared" si="45"/>
        <v>1</v>
      </c>
    </row>
    <row r="1449" spans="1:27" ht="12.75" x14ac:dyDescent="0.2">
      <c r="A1449" s="1">
        <v>44346.896224548611</v>
      </c>
      <c r="B1449" s="2" t="s">
        <v>10395</v>
      </c>
      <c r="D1449" s="2" t="s">
        <v>48</v>
      </c>
      <c r="E1449" s="2"/>
      <c r="F1449" s="3" t="s">
        <v>10396</v>
      </c>
      <c r="G1449" s="2" t="s">
        <v>8147</v>
      </c>
      <c r="H1449" s="2" t="s">
        <v>10397</v>
      </c>
      <c r="I1449" s="2" t="s">
        <v>10398</v>
      </c>
      <c r="K1449" s="2" t="s">
        <v>10399</v>
      </c>
      <c r="L1449" s="8" t="s">
        <v>10400</v>
      </c>
      <c r="N1449" s="2" t="s">
        <v>76</v>
      </c>
      <c r="P1449" s="2" t="s">
        <v>10401</v>
      </c>
      <c r="Q1449" s="2" t="s">
        <v>10402</v>
      </c>
      <c r="R1449" s="17">
        <v>41365</v>
      </c>
      <c r="S1449" s="2">
        <v>943</v>
      </c>
      <c r="T1449" s="2" t="s">
        <v>10351</v>
      </c>
      <c r="U1449" s="2" t="s">
        <v>10404</v>
      </c>
      <c r="V1449" s="2" t="s">
        <v>8786</v>
      </c>
      <c r="W1449" s="2" t="str">
        <f>VLOOKUP(  G1449, Countries!A:H,8,FALSE)</f>
        <v>94279771-0dd8-44b8-955b-275714b1489b</v>
      </c>
      <c r="X1449" s="2" t="str">
        <f>VLOOKUP(D1449,Entity_types!A:F,6,FALSE)</f>
        <v>0d51a686-652b-478f-9502-50b11abafa54</v>
      </c>
      <c r="Z1449" s="4">
        <f t="shared" si="44"/>
        <v>1</v>
      </c>
      <c r="AA1449" s="4">
        <f t="shared" si="45"/>
        <v>1</v>
      </c>
    </row>
    <row r="1450" spans="1:27" ht="12.75" x14ac:dyDescent="0.2">
      <c r="A1450" s="1">
        <v>44346.89626090278</v>
      </c>
      <c r="B1450" s="2" t="s">
        <v>10405</v>
      </c>
      <c r="D1450" s="2" t="s">
        <v>48</v>
      </c>
      <c r="E1450" s="2"/>
      <c r="F1450" s="3" t="s">
        <v>10406</v>
      </c>
      <c r="G1450" s="2" t="s">
        <v>8147</v>
      </c>
      <c r="H1450" s="2" t="s">
        <v>10407</v>
      </c>
      <c r="K1450" s="2" t="s">
        <v>10408</v>
      </c>
      <c r="L1450" s="8" t="s">
        <v>10409</v>
      </c>
      <c r="N1450" s="2" t="s">
        <v>76</v>
      </c>
      <c r="P1450" s="2" t="s">
        <v>10410</v>
      </c>
      <c r="R1450" s="17">
        <v>40602</v>
      </c>
      <c r="S1450" s="2">
        <v>837</v>
      </c>
      <c r="T1450" s="2" t="s">
        <v>10360</v>
      </c>
      <c r="U1450" s="2" t="s">
        <v>10412</v>
      </c>
      <c r="V1450" s="2" t="s">
        <v>8786</v>
      </c>
      <c r="W1450" s="2" t="str">
        <f>VLOOKUP(  G1450, Countries!A:H,8,FALSE)</f>
        <v>94279771-0dd8-44b8-955b-275714b1489b</v>
      </c>
      <c r="X1450" s="2" t="str">
        <f>VLOOKUP(D1450,Entity_types!A:F,6,FALSE)</f>
        <v>0d51a686-652b-478f-9502-50b11abafa54</v>
      </c>
      <c r="Z1450" s="4">
        <f t="shared" si="44"/>
        <v>1</v>
      </c>
      <c r="AA1450" s="4">
        <f t="shared" si="45"/>
        <v>1</v>
      </c>
    </row>
    <row r="1451" spans="1:27" ht="12.75" x14ac:dyDescent="0.2">
      <c r="A1451" s="1">
        <v>44346.896299363427</v>
      </c>
      <c r="B1451" s="2" t="s">
        <v>10413</v>
      </c>
      <c r="D1451" s="2" t="s">
        <v>48</v>
      </c>
      <c r="E1451" s="2"/>
      <c r="F1451" s="3" t="s">
        <v>10414</v>
      </c>
      <c r="G1451" s="2" t="s">
        <v>8147</v>
      </c>
      <c r="H1451" s="2" t="s">
        <v>10415</v>
      </c>
      <c r="K1451" s="2" t="s">
        <v>10413</v>
      </c>
      <c r="L1451" s="2">
        <v>35001041167</v>
      </c>
      <c r="N1451" s="2" t="s">
        <v>76</v>
      </c>
      <c r="P1451" s="2" t="s">
        <v>10416</v>
      </c>
      <c r="Q1451" s="2" t="s">
        <v>10417</v>
      </c>
      <c r="R1451" s="17">
        <v>42765</v>
      </c>
      <c r="S1451" s="2">
        <v>836</v>
      </c>
      <c r="T1451" s="2" t="s">
        <v>10368</v>
      </c>
      <c r="U1451" s="2" t="s">
        <v>10419</v>
      </c>
      <c r="V1451" s="2" t="s">
        <v>8786</v>
      </c>
      <c r="W1451" s="2" t="str">
        <f>VLOOKUP(  G1451, Countries!A:H,8,FALSE)</f>
        <v>94279771-0dd8-44b8-955b-275714b1489b</v>
      </c>
      <c r="X1451" s="2" t="str">
        <f>VLOOKUP(D1451,Entity_types!A:F,6,FALSE)</f>
        <v>0d51a686-652b-478f-9502-50b11abafa54</v>
      </c>
      <c r="Z1451" s="4">
        <f t="shared" si="44"/>
        <v>1</v>
      </c>
      <c r="AA1451" s="4">
        <f t="shared" si="45"/>
        <v>1</v>
      </c>
    </row>
    <row r="1452" spans="1:27" ht="12.75" x14ac:dyDescent="0.2">
      <c r="A1452" s="1">
        <v>44346.896336608799</v>
      </c>
      <c r="B1452" s="2" t="s">
        <v>10420</v>
      </c>
      <c r="D1452" s="2" t="s">
        <v>48</v>
      </c>
      <c r="E1452" s="2"/>
      <c r="F1452" s="3" t="s">
        <v>10421</v>
      </c>
      <c r="G1452" s="2" t="s">
        <v>8147</v>
      </c>
      <c r="H1452" s="2" t="s">
        <v>10422</v>
      </c>
      <c r="K1452" s="2" t="s">
        <v>6637</v>
      </c>
      <c r="L1452" s="2">
        <v>61004003603</v>
      </c>
      <c r="N1452" s="2" t="s">
        <v>76</v>
      </c>
      <c r="P1452" s="2" t="s">
        <v>10423</v>
      </c>
      <c r="Q1452" s="2" t="s">
        <v>10424</v>
      </c>
      <c r="R1452" s="17">
        <v>42993</v>
      </c>
      <c r="S1452" s="2">
        <v>838</v>
      </c>
      <c r="T1452" s="2" t="s">
        <v>10376</v>
      </c>
      <c r="U1452" s="2" t="s">
        <v>10426</v>
      </c>
      <c r="V1452" s="2" t="s">
        <v>8786</v>
      </c>
      <c r="W1452" s="2" t="str">
        <f>VLOOKUP(  G1452, Countries!A:H,8,FALSE)</f>
        <v>94279771-0dd8-44b8-955b-275714b1489b</v>
      </c>
      <c r="X1452" s="2" t="str">
        <f>VLOOKUP(D1452,Entity_types!A:F,6,FALSE)</f>
        <v>0d51a686-652b-478f-9502-50b11abafa54</v>
      </c>
      <c r="Z1452" s="4">
        <f t="shared" si="44"/>
        <v>1</v>
      </c>
      <c r="AA1452" s="4">
        <f t="shared" si="45"/>
        <v>1</v>
      </c>
    </row>
    <row r="1453" spans="1:27" ht="12.75" x14ac:dyDescent="0.2">
      <c r="A1453" s="1">
        <v>44346.896373518517</v>
      </c>
      <c r="B1453" s="2" t="s">
        <v>10427</v>
      </c>
      <c r="D1453" s="2" t="s">
        <v>48</v>
      </c>
      <c r="E1453" s="2"/>
      <c r="F1453" s="3" t="s">
        <v>10428</v>
      </c>
      <c r="G1453" s="2" t="s">
        <v>8147</v>
      </c>
      <c r="H1453" s="2" t="s">
        <v>10429</v>
      </c>
      <c r="K1453" s="2" t="s">
        <v>10430</v>
      </c>
      <c r="L1453" s="2">
        <v>29001006614</v>
      </c>
      <c r="N1453" s="2" t="s">
        <v>76</v>
      </c>
      <c r="P1453" s="2" t="s">
        <v>10431</v>
      </c>
      <c r="Q1453" s="2" t="s">
        <v>10432</v>
      </c>
      <c r="R1453" s="17">
        <v>41534</v>
      </c>
      <c r="S1453" s="2">
        <v>842</v>
      </c>
      <c r="T1453" s="2" t="s">
        <v>10385</v>
      </c>
      <c r="U1453" s="2" t="s">
        <v>10434</v>
      </c>
      <c r="V1453" s="2" t="s">
        <v>8786</v>
      </c>
      <c r="W1453" s="2" t="str">
        <f>VLOOKUP(  G1453, Countries!A:H,8,FALSE)</f>
        <v>94279771-0dd8-44b8-955b-275714b1489b</v>
      </c>
      <c r="X1453" s="2" t="str">
        <f>VLOOKUP(D1453,Entity_types!A:F,6,FALSE)</f>
        <v>0d51a686-652b-478f-9502-50b11abafa54</v>
      </c>
      <c r="Z1453" s="4">
        <f t="shared" si="44"/>
        <v>1</v>
      </c>
      <c r="AA1453" s="4">
        <f t="shared" si="45"/>
        <v>1</v>
      </c>
    </row>
    <row r="1454" spans="1:27" ht="12.75" x14ac:dyDescent="0.2">
      <c r="A1454" s="1">
        <v>44346.896409421301</v>
      </c>
      <c r="B1454" s="2" t="s">
        <v>10435</v>
      </c>
      <c r="D1454" s="2" t="s">
        <v>48</v>
      </c>
      <c r="E1454" s="2"/>
      <c r="F1454" s="3" t="s">
        <v>10436</v>
      </c>
      <c r="G1454" s="2" t="s">
        <v>8147</v>
      </c>
      <c r="H1454" s="2" t="s">
        <v>10437</v>
      </c>
      <c r="K1454" s="2" t="s">
        <v>10438</v>
      </c>
      <c r="L1454" s="2">
        <v>62005000808</v>
      </c>
      <c r="N1454" s="2" t="s">
        <v>76</v>
      </c>
      <c r="P1454" s="2" t="s">
        <v>10439</v>
      </c>
      <c r="R1454" s="17">
        <v>39392</v>
      </c>
      <c r="S1454" s="2">
        <v>894</v>
      </c>
      <c r="T1454" s="2" t="s">
        <v>10393</v>
      </c>
      <c r="U1454" s="2" t="s">
        <v>10441</v>
      </c>
      <c r="V1454" s="2" t="s">
        <v>8786</v>
      </c>
      <c r="W1454" s="2" t="str">
        <f>VLOOKUP(  G1454, Countries!A:H,8,FALSE)</f>
        <v>94279771-0dd8-44b8-955b-275714b1489b</v>
      </c>
      <c r="X1454" s="2" t="str">
        <f>VLOOKUP(D1454,Entity_types!A:F,6,FALSE)</f>
        <v>0d51a686-652b-478f-9502-50b11abafa54</v>
      </c>
      <c r="Z1454" s="4">
        <f t="shared" si="44"/>
        <v>1</v>
      </c>
      <c r="AA1454" s="4">
        <f t="shared" si="45"/>
        <v>1</v>
      </c>
    </row>
    <row r="1455" spans="1:27" ht="12.75" x14ac:dyDescent="0.2">
      <c r="A1455" s="1">
        <v>44346.896445636579</v>
      </c>
      <c r="B1455" s="2" t="s">
        <v>10442</v>
      </c>
      <c r="D1455" s="2" t="s">
        <v>48</v>
      </c>
      <c r="E1455" s="2"/>
      <c r="F1455" s="3" t="s">
        <v>10443</v>
      </c>
      <c r="G1455" s="2" t="s">
        <v>8147</v>
      </c>
      <c r="H1455" s="2" t="s">
        <v>10444</v>
      </c>
      <c r="K1455" s="2" t="s">
        <v>10445</v>
      </c>
      <c r="L1455" s="8" t="s">
        <v>10446</v>
      </c>
      <c r="N1455" s="2" t="s">
        <v>76</v>
      </c>
      <c r="P1455" s="2" t="s">
        <v>10447</v>
      </c>
      <c r="R1455" s="17">
        <v>40325</v>
      </c>
      <c r="S1455" s="2">
        <v>744</v>
      </c>
      <c r="T1455" s="2" t="s">
        <v>10403</v>
      </c>
      <c r="U1455" s="2" t="s">
        <v>10449</v>
      </c>
      <c r="V1455" s="2" t="s">
        <v>8786</v>
      </c>
      <c r="W1455" s="2" t="str">
        <f>VLOOKUP(  G1455, Countries!A:H,8,FALSE)</f>
        <v>94279771-0dd8-44b8-955b-275714b1489b</v>
      </c>
      <c r="X1455" s="2" t="str">
        <f>VLOOKUP(D1455,Entity_types!A:F,6,FALSE)</f>
        <v>0d51a686-652b-478f-9502-50b11abafa54</v>
      </c>
      <c r="Z1455" s="4">
        <f t="shared" si="44"/>
        <v>1</v>
      </c>
      <c r="AA1455" s="4">
        <f t="shared" si="45"/>
        <v>1</v>
      </c>
    </row>
    <row r="1456" spans="1:27" ht="12.75" x14ac:dyDescent="0.2">
      <c r="A1456" s="1">
        <v>44346.896482650467</v>
      </c>
      <c r="B1456" s="2" t="s">
        <v>10450</v>
      </c>
      <c r="D1456" s="2" t="s">
        <v>48</v>
      </c>
      <c r="E1456" s="2"/>
      <c r="F1456" s="3" t="s">
        <v>10451</v>
      </c>
      <c r="G1456" s="2" t="s">
        <v>8147</v>
      </c>
      <c r="H1456" s="2" t="s">
        <v>10452</v>
      </c>
      <c r="K1456" s="2" t="s">
        <v>10453</v>
      </c>
      <c r="L1456" s="8" t="s">
        <v>10454</v>
      </c>
      <c r="N1456" s="2" t="s">
        <v>10455</v>
      </c>
      <c r="P1456" s="2" t="s">
        <v>10456</v>
      </c>
      <c r="Q1456" s="2" t="s">
        <v>10457</v>
      </c>
      <c r="R1456" s="17">
        <v>40378</v>
      </c>
      <c r="S1456" s="2">
        <v>872</v>
      </c>
      <c r="T1456" s="2" t="s">
        <v>10411</v>
      </c>
      <c r="U1456" s="2" t="s">
        <v>10459</v>
      </c>
      <c r="V1456" s="2" t="s">
        <v>8786</v>
      </c>
      <c r="W1456" s="2" t="str">
        <f>VLOOKUP(  G1456, Countries!A:H,8,FALSE)</f>
        <v>94279771-0dd8-44b8-955b-275714b1489b</v>
      </c>
      <c r="X1456" s="2" t="str">
        <f>VLOOKUP(D1456,Entity_types!A:F,6,FALSE)</f>
        <v>0d51a686-652b-478f-9502-50b11abafa54</v>
      </c>
      <c r="Z1456" s="4">
        <f t="shared" si="44"/>
        <v>1</v>
      </c>
      <c r="AA1456" s="4">
        <f t="shared" si="45"/>
        <v>1</v>
      </c>
    </row>
    <row r="1457" spans="1:27" ht="12.75" x14ac:dyDescent="0.2">
      <c r="A1457" s="1">
        <v>44346.896519004629</v>
      </c>
      <c r="B1457" s="2" t="s">
        <v>10460</v>
      </c>
      <c r="D1457" s="2" t="s">
        <v>48</v>
      </c>
      <c r="E1457" s="2"/>
      <c r="F1457" s="3" t="s">
        <v>10461</v>
      </c>
      <c r="G1457" s="2" t="s">
        <v>8147</v>
      </c>
      <c r="H1457" s="2" t="s">
        <v>10462</v>
      </c>
      <c r="K1457" s="2" t="s">
        <v>10463</v>
      </c>
      <c r="L1457" s="8" t="s">
        <v>10464</v>
      </c>
      <c r="N1457" s="2" t="s">
        <v>10465</v>
      </c>
      <c r="P1457" s="2" t="s">
        <v>10466</v>
      </c>
      <c r="Q1457" s="2" t="s">
        <v>10467</v>
      </c>
      <c r="R1457" s="17">
        <v>40436</v>
      </c>
      <c r="S1457" s="2">
        <v>765</v>
      </c>
      <c r="T1457" s="2" t="s">
        <v>10418</v>
      </c>
      <c r="U1457" s="2" t="s">
        <v>10469</v>
      </c>
      <c r="V1457" s="2" t="s">
        <v>8786</v>
      </c>
      <c r="W1457" s="2" t="str">
        <f>VLOOKUP(  G1457, Countries!A:H,8,FALSE)</f>
        <v>94279771-0dd8-44b8-955b-275714b1489b</v>
      </c>
      <c r="X1457" s="2" t="str">
        <f>VLOOKUP(D1457,Entity_types!A:F,6,FALSE)</f>
        <v>0d51a686-652b-478f-9502-50b11abafa54</v>
      </c>
      <c r="Z1457" s="4">
        <f t="shared" si="44"/>
        <v>1</v>
      </c>
      <c r="AA1457" s="4">
        <f t="shared" si="45"/>
        <v>1</v>
      </c>
    </row>
    <row r="1458" spans="1:27" ht="12.75" x14ac:dyDescent="0.2">
      <c r="A1458" s="1">
        <v>44346.896555196756</v>
      </c>
      <c r="B1458" s="2" t="s">
        <v>10470</v>
      </c>
      <c r="D1458" s="2" t="s">
        <v>48</v>
      </c>
      <c r="E1458" s="2"/>
      <c r="F1458" s="3" t="s">
        <v>10471</v>
      </c>
      <c r="G1458" s="2" t="s">
        <v>8147</v>
      </c>
      <c r="H1458" s="2" t="s">
        <v>10472</v>
      </c>
      <c r="K1458" s="2" t="s">
        <v>10473</v>
      </c>
      <c r="L1458" s="8" t="s">
        <v>10474</v>
      </c>
      <c r="N1458" s="2" t="s">
        <v>76</v>
      </c>
      <c r="P1458" s="2" t="s">
        <v>10475</v>
      </c>
      <c r="Q1458" s="2" t="s">
        <v>10476</v>
      </c>
      <c r="R1458" s="17">
        <v>42870</v>
      </c>
      <c r="S1458" s="2">
        <v>864</v>
      </c>
      <c r="T1458" s="2" t="s">
        <v>10425</v>
      </c>
      <c r="U1458" s="2" t="s">
        <v>10478</v>
      </c>
      <c r="V1458" s="2" t="s">
        <v>8786</v>
      </c>
      <c r="W1458" s="2" t="str">
        <f>VLOOKUP(  G1458, Countries!A:H,8,FALSE)</f>
        <v>94279771-0dd8-44b8-955b-275714b1489b</v>
      </c>
      <c r="X1458" s="2" t="str">
        <f>VLOOKUP(D1458,Entity_types!A:F,6,FALSE)</f>
        <v>0d51a686-652b-478f-9502-50b11abafa54</v>
      </c>
      <c r="Z1458" s="4">
        <f t="shared" si="44"/>
        <v>1</v>
      </c>
      <c r="AA1458" s="4">
        <f t="shared" si="45"/>
        <v>1</v>
      </c>
    </row>
    <row r="1459" spans="1:27" ht="12.75" x14ac:dyDescent="0.2">
      <c r="A1459" s="1">
        <v>44346.896591435187</v>
      </c>
      <c r="B1459" s="2" t="s">
        <v>10479</v>
      </c>
      <c r="D1459" s="2" t="s">
        <v>48</v>
      </c>
      <c r="E1459" s="2"/>
      <c r="F1459" s="3" t="s">
        <v>10480</v>
      </c>
      <c r="G1459" s="2" t="s">
        <v>8147</v>
      </c>
      <c r="H1459" s="2" t="s">
        <v>10481</v>
      </c>
      <c r="K1459" s="2" t="s">
        <v>7984</v>
      </c>
      <c r="L1459" s="8" t="s">
        <v>10482</v>
      </c>
      <c r="N1459" s="2" t="s">
        <v>76</v>
      </c>
      <c r="P1459" s="2" t="s">
        <v>10483</v>
      </c>
      <c r="Q1459" s="2" t="s">
        <v>10484</v>
      </c>
      <c r="R1459" s="17">
        <v>37662</v>
      </c>
      <c r="S1459" s="2">
        <v>845</v>
      </c>
      <c r="T1459" s="2" t="s">
        <v>10433</v>
      </c>
      <c r="U1459" s="2" t="s">
        <v>10486</v>
      </c>
      <c r="V1459" s="2" t="s">
        <v>8786</v>
      </c>
      <c r="W1459" s="2" t="str">
        <f>VLOOKUP(  G1459, Countries!A:H,8,FALSE)</f>
        <v>94279771-0dd8-44b8-955b-275714b1489b</v>
      </c>
      <c r="X1459" s="2" t="str">
        <f>VLOOKUP(D1459,Entity_types!A:F,6,FALSE)</f>
        <v>0d51a686-652b-478f-9502-50b11abafa54</v>
      </c>
      <c r="Z1459" s="4">
        <f t="shared" si="44"/>
        <v>1</v>
      </c>
      <c r="AA1459" s="4">
        <f t="shared" si="45"/>
        <v>1</v>
      </c>
    </row>
    <row r="1460" spans="1:27" ht="12.75" x14ac:dyDescent="0.2">
      <c r="A1460" s="1">
        <v>44346.89662782407</v>
      </c>
      <c r="B1460" s="2" t="s">
        <v>10487</v>
      </c>
      <c r="D1460" s="2" t="s">
        <v>48</v>
      </c>
      <c r="E1460" s="2"/>
      <c r="F1460" s="3" t="s">
        <v>10488</v>
      </c>
      <c r="G1460" s="2" t="s">
        <v>8147</v>
      </c>
      <c r="H1460" s="2" t="s">
        <v>10489</v>
      </c>
      <c r="K1460" s="2" t="s">
        <v>10490</v>
      </c>
      <c r="L1460" s="2">
        <v>24001042611</v>
      </c>
      <c r="N1460" s="2" t="s">
        <v>76</v>
      </c>
      <c r="P1460" s="2" t="s">
        <v>10491</v>
      </c>
      <c r="Q1460" s="2" t="s">
        <v>10492</v>
      </c>
      <c r="R1460" s="17">
        <v>42431</v>
      </c>
      <c r="S1460" s="2">
        <v>871</v>
      </c>
      <c r="T1460" s="2" t="s">
        <v>10440</v>
      </c>
      <c r="U1460" s="2" t="s">
        <v>10494</v>
      </c>
      <c r="V1460" s="2" t="s">
        <v>8786</v>
      </c>
      <c r="W1460" s="2" t="str">
        <f>VLOOKUP(  G1460, Countries!A:H,8,FALSE)</f>
        <v>94279771-0dd8-44b8-955b-275714b1489b</v>
      </c>
      <c r="X1460" s="2" t="str">
        <f>VLOOKUP(D1460,Entity_types!A:F,6,FALSE)</f>
        <v>0d51a686-652b-478f-9502-50b11abafa54</v>
      </c>
      <c r="Z1460" s="4">
        <f t="shared" si="44"/>
        <v>1</v>
      </c>
      <c r="AA1460" s="4">
        <f t="shared" si="45"/>
        <v>1</v>
      </c>
    </row>
    <row r="1461" spans="1:27" ht="12.75" x14ac:dyDescent="0.2">
      <c r="A1461" s="1">
        <v>44346.899484988426</v>
      </c>
      <c r="B1461" s="2" t="s">
        <v>10495</v>
      </c>
      <c r="D1461" s="2" t="s">
        <v>48</v>
      </c>
      <c r="E1461" s="2"/>
      <c r="F1461" s="3" t="s">
        <v>10496</v>
      </c>
      <c r="G1461" s="2" t="s">
        <v>8147</v>
      </c>
      <c r="H1461" s="2" t="s">
        <v>10497</v>
      </c>
      <c r="K1461" s="2" t="s">
        <v>10498</v>
      </c>
      <c r="L1461" s="2">
        <v>10001008617</v>
      </c>
      <c r="N1461" s="2" t="s">
        <v>76</v>
      </c>
      <c r="P1461" s="2" t="s">
        <v>10499</v>
      </c>
      <c r="Q1461" s="2" t="s">
        <v>10500</v>
      </c>
      <c r="R1461" s="17">
        <v>42605</v>
      </c>
      <c r="T1461" s="2" t="s">
        <v>10448</v>
      </c>
      <c r="U1461" s="2" t="s">
        <v>10502</v>
      </c>
      <c r="V1461" s="2" t="s">
        <v>8786</v>
      </c>
      <c r="W1461" s="2" t="str">
        <f>VLOOKUP(  G1461, Countries!A:H,8,FALSE)</f>
        <v>94279771-0dd8-44b8-955b-275714b1489b</v>
      </c>
      <c r="X1461" s="2" t="str">
        <f>VLOOKUP(D1461,Entity_types!A:F,6,FALSE)</f>
        <v>0d51a686-652b-478f-9502-50b11abafa54</v>
      </c>
      <c r="Z1461" s="4">
        <f t="shared" si="44"/>
        <v>1</v>
      </c>
      <c r="AA1461" s="4">
        <f t="shared" si="45"/>
        <v>1</v>
      </c>
    </row>
    <row r="1462" spans="1:27" ht="12.75" x14ac:dyDescent="0.2">
      <c r="A1462" s="1">
        <v>44346.899506423608</v>
      </c>
      <c r="B1462" s="2" t="s">
        <v>10503</v>
      </c>
      <c r="D1462" s="2" t="s">
        <v>48</v>
      </c>
      <c r="E1462" s="2"/>
      <c r="F1462" s="3" t="s">
        <v>10504</v>
      </c>
      <c r="G1462" s="2" t="s">
        <v>8147</v>
      </c>
      <c r="H1462" s="2" t="s">
        <v>10505</v>
      </c>
      <c r="K1462" s="2" t="s">
        <v>10506</v>
      </c>
      <c r="L1462" s="2">
        <v>61001005363</v>
      </c>
      <c r="N1462" s="2" t="s">
        <v>76</v>
      </c>
      <c r="P1462" s="2" t="s">
        <v>10507</v>
      </c>
      <c r="Q1462" s="2" t="s">
        <v>10508</v>
      </c>
      <c r="R1462" s="17">
        <v>42635</v>
      </c>
      <c r="S1462" s="2">
        <v>788</v>
      </c>
      <c r="T1462" s="2" t="s">
        <v>10458</v>
      </c>
      <c r="U1462" s="2" t="s">
        <v>10510</v>
      </c>
      <c r="V1462" s="2" t="s">
        <v>8786</v>
      </c>
      <c r="W1462" s="2" t="str">
        <f>VLOOKUP(  G1462, Countries!A:H,8,FALSE)</f>
        <v>94279771-0dd8-44b8-955b-275714b1489b</v>
      </c>
      <c r="X1462" s="2" t="str">
        <f>VLOOKUP(D1462,Entity_types!A:F,6,FALSE)</f>
        <v>0d51a686-652b-478f-9502-50b11abafa54</v>
      </c>
      <c r="Z1462" s="4">
        <f t="shared" si="44"/>
        <v>1</v>
      </c>
      <c r="AA1462" s="4">
        <f t="shared" si="45"/>
        <v>1</v>
      </c>
    </row>
    <row r="1463" spans="1:27" ht="12.75" x14ac:dyDescent="0.2">
      <c r="A1463" s="1">
        <v>44346.899528935188</v>
      </c>
      <c r="B1463" s="2" t="s">
        <v>10511</v>
      </c>
      <c r="D1463" s="2" t="s">
        <v>48</v>
      </c>
      <c r="E1463" s="2"/>
      <c r="F1463" s="3" t="s">
        <v>10512</v>
      </c>
      <c r="G1463" s="2" t="s">
        <v>8147</v>
      </c>
      <c r="H1463" s="2" t="s">
        <v>10513</v>
      </c>
      <c r="K1463" s="2" t="s">
        <v>10514</v>
      </c>
      <c r="L1463" s="2">
        <v>59003000208</v>
      </c>
      <c r="N1463" s="2" t="s">
        <v>76</v>
      </c>
      <c r="P1463" s="2" t="s">
        <v>10515</v>
      </c>
      <c r="Q1463" s="2" t="s">
        <v>10516</v>
      </c>
      <c r="R1463" s="17">
        <v>41850</v>
      </c>
      <c r="T1463" s="2" t="s">
        <v>10468</v>
      </c>
      <c r="U1463" s="2" t="s">
        <v>10518</v>
      </c>
      <c r="V1463" s="2" t="s">
        <v>8786</v>
      </c>
      <c r="W1463" s="2" t="str">
        <f>VLOOKUP(  G1463, Countries!A:H,8,FALSE)</f>
        <v>94279771-0dd8-44b8-955b-275714b1489b</v>
      </c>
      <c r="X1463" s="2" t="str">
        <f>VLOOKUP(D1463,Entity_types!A:F,6,FALSE)</f>
        <v>0d51a686-652b-478f-9502-50b11abafa54</v>
      </c>
      <c r="Z1463" s="4">
        <f t="shared" si="44"/>
        <v>1</v>
      </c>
      <c r="AA1463" s="4">
        <f t="shared" si="45"/>
        <v>1</v>
      </c>
    </row>
    <row r="1464" spans="1:27" ht="12.75" x14ac:dyDescent="0.2">
      <c r="A1464" s="1">
        <v>44346.899549039357</v>
      </c>
      <c r="B1464" s="2" t="s">
        <v>10519</v>
      </c>
      <c r="D1464" s="2" t="s">
        <v>48</v>
      </c>
      <c r="E1464" s="2"/>
      <c r="F1464" s="3" t="s">
        <v>10520</v>
      </c>
      <c r="G1464" s="2" t="s">
        <v>8147</v>
      </c>
      <c r="H1464" s="2" t="s">
        <v>10521</v>
      </c>
      <c r="K1464" s="2" t="s">
        <v>10522</v>
      </c>
      <c r="L1464" s="8" t="s">
        <v>10523</v>
      </c>
      <c r="N1464" s="2" t="s">
        <v>76</v>
      </c>
      <c r="P1464" s="2" t="s">
        <v>10524</v>
      </c>
      <c r="Q1464" s="2" t="s">
        <v>10525</v>
      </c>
      <c r="R1464" s="17">
        <v>41422</v>
      </c>
      <c r="S1464" s="2">
        <v>790</v>
      </c>
      <c r="T1464" s="2" t="s">
        <v>10477</v>
      </c>
      <c r="U1464" s="2" t="s">
        <v>10527</v>
      </c>
      <c r="V1464" s="2" t="s">
        <v>8786</v>
      </c>
      <c r="W1464" s="2" t="str">
        <f>VLOOKUP(  G1464, Countries!A:H,8,FALSE)</f>
        <v>94279771-0dd8-44b8-955b-275714b1489b</v>
      </c>
      <c r="X1464" s="2" t="str">
        <f>VLOOKUP(D1464,Entity_types!A:F,6,FALSE)</f>
        <v>0d51a686-652b-478f-9502-50b11abafa54</v>
      </c>
      <c r="Z1464" s="4">
        <f t="shared" si="44"/>
        <v>1</v>
      </c>
      <c r="AA1464" s="4">
        <f t="shared" si="45"/>
        <v>1</v>
      </c>
    </row>
    <row r="1465" spans="1:27" ht="12.75" x14ac:dyDescent="0.2">
      <c r="A1465" s="1">
        <v>44346.8995693287</v>
      </c>
      <c r="B1465" s="2" t="s">
        <v>10528</v>
      </c>
      <c r="D1465" s="2" t="s">
        <v>48</v>
      </c>
      <c r="E1465" s="2"/>
      <c r="F1465" s="3" t="s">
        <v>10529</v>
      </c>
      <c r="G1465" s="2" t="s">
        <v>8147</v>
      </c>
      <c r="H1465" s="2" t="s">
        <v>10530</v>
      </c>
      <c r="K1465" s="2" t="s">
        <v>10531</v>
      </c>
      <c r="L1465" s="8" t="s">
        <v>10532</v>
      </c>
      <c r="N1465" s="2" t="s">
        <v>76</v>
      </c>
      <c r="P1465" s="2" t="s">
        <v>10533</v>
      </c>
      <c r="R1465" s="17">
        <v>40261</v>
      </c>
      <c r="S1465" s="2">
        <v>774</v>
      </c>
      <c r="T1465" s="2" t="s">
        <v>10485</v>
      </c>
      <c r="U1465" s="2" t="s">
        <v>10535</v>
      </c>
      <c r="V1465" s="2" t="s">
        <v>8786</v>
      </c>
      <c r="W1465" s="2" t="str">
        <f>VLOOKUP(  G1465, Countries!A:H,8,FALSE)</f>
        <v>94279771-0dd8-44b8-955b-275714b1489b</v>
      </c>
      <c r="X1465" s="2" t="str">
        <f>VLOOKUP(D1465,Entity_types!A:F,6,FALSE)</f>
        <v>0d51a686-652b-478f-9502-50b11abafa54</v>
      </c>
      <c r="Z1465" s="4">
        <f t="shared" si="44"/>
        <v>1</v>
      </c>
      <c r="AA1465" s="4">
        <f t="shared" si="45"/>
        <v>1</v>
      </c>
    </row>
    <row r="1466" spans="1:27" ht="12.75" x14ac:dyDescent="0.2">
      <c r="A1466" s="1">
        <v>44346.899590266199</v>
      </c>
      <c r="B1466" s="2" t="s">
        <v>10536</v>
      </c>
      <c r="D1466" s="2" t="s">
        <v>48</v>
      </c>
      <c r="E1466" s="2"/>
      <c r="F1466" s="3" t="s">
        <v>10537</v>
      </c>
      <c r="G1466" s="2" t="s">
        <v>8147</v>
      </c>
      <c r="H1466" s="2" t="s">
        <v>10538</v>
      </c>
      <c r="K1466" s="2" t="s">
        <v>10539</v>
      </c>
      <c r="L1466" s="8" t="s">
        <v>10540</v>
      </c>
      <c r="N1466" s="2" t="s">
        <v>76</v>
      </c>
      <c r="P1466" s="2" t="s">
        <v>10541</v>
      </c>
      <c r="Q1466" s="2" t="s">
        <v>10542</v>
      </c>
      <c r="R1466" s="17">
        <v>42794</v>
      </c>
      <c r="S1466" s="2">
        <v>725</v>
      </c>
      <c r="T1466" s="2" t="s">
        <v>10493</v>
      </c>
      <c r="U1466" s="2" t="s">
        <v>10544</v>
      </c>
      <c r="V1466" s="2" t="s">
        <v>8786</v>
      </c>
      <c r="W1466" s="2" t="str">
        <f>VLOOKUP(  G1466, Countries!A:H,8,FALSE)</f>
        <v>94279771-0dd8-44b8-955b-275714b1489b</v>
      </c>
      <c r="X1466" s="2" t="str">
        <f>VLOOKUP(D1466,Entity_types!A:F,6,FALSE)</f>
        <v>0d51a686-652b-478f-9502-50b11abafa54</v>
      </c>
      <c r="Z1466" s="4">
        <f t="shared" si="44"/>
        <v>1</v>
      </c>
      <c r="AA1466" s="4">
        <f t="shared" si="45"/>
        <v>1</v>
      </c>
    </row>
    <row r="1467" spans="1:27" ht="12.75" x14ac:dyDescent="0.2">
      <c r="A1467" s="1">
        <v>44346.899613032409</v>
      </c>
      <c r="B1467" s="2" t="s">
        <v>10545</v>
      </c>
      <c r="D1467" s="2" t="s">
        <v>48</v>
      </c>
      <c r="E1467" s="2"/>
      <c r="F1467" s="3" t="s">
        <v>10546</v>
      </c>
      <c r="G1467" s="2" t="s">
        <v>8147</v>
      </c>
      <c r="H1467" s="2" t="s">
        <v>10547</v>
      </c>
      <c r="K1467" s="2" t="s">
        <v>10548</v>
      </c>
      <c r="L1467" s="2">
        <v>18001005602</v>
      </c>
      <c r="N1467" s="2" t="s">
        <v>76</v>
      </c>
      <c r="P1467" s="2" t="s">
        <v>10549</v>
      </c>
      <c r="R1467" s="17">
        <v>39980</v>
      </c>
      <c r="S1467" s="2">
        <v>749</v>
      </c>
      <c r="T1467" s="2" t="s">
        <v>10501</v>
      </c>
      <c r="U1467" s="2" t="s">
        <v>10551</v>
      </c>
      <c r="V1467" s="2" t="s">
        <v>8786</v>
      </c>
      <c r="W1467" s="2" t="str">
        <f>VLOOKUP(  G1467, Countries!A:H,8,FALSE)</f>
        <v>94279771-0dd8-44b8-955b-275714b1489b</v>
      </c>
      <c r="X1467" s="2" t="str">
        <f>VLOOKUP(D1467,Entity_types!A:F,6,FALSE)</f>
        <v>0d51a686-652b-478f-9502-50b11abafa54</v>
      </c>
      <c r="Z1467" s="4">
        <f t="shared" si="44"/>
        <v>1</v>
      </c>
      <c r="AA1467" s="4">
        <f t="shared" si="45"/>
        <v>1</v>
      </c>
    </row>
    <row r="1468" spans="1:27" ht="12.75" x14ac:dyDescent="0.2">
      <c r="A1468" s="1">
        <v>44346.899633356486</v>
      </c>
      <c r="B1468" s="2" t="s">
        <v>10552</v>
      </c>
      <c r="D1468" s="2" t="s">
        <v>48</v>
      </c>
      <c r="E1468" s="2"/>
      <c r="F1468" s="3" t="s">
        <v>10553</v>
      </c>
      <c r="G1468" s="2" t="s">
        <v>8147</v>
      </c>
      <c r="H1468" s="2" t="s">
        <v>10554</v>
      </c>
      <c r="K1468" s="2" t="s">
        <v>10555</v>
      </c>
      <c r="L1468" s="2">
        <v>18001005444</v>
      </c>
      <c r="N1468" s="2" t="s">
        <v>76</v>
      </c>
      <c r="P1468" s="2" t="s">
        <v>10556</v>
      </c>
      <c r="Q1468" s="2" t="s">
        <v>10557</v>
      </c>
      <c r="R1468" s="17">
        <v>42423</v>
      </c>
      <c r="S1468" s="2">
        <v>747</v>
      </c>
      <c r="T1468" s="2" t="s">
        <v>10509</v>
      </c>
      <c r="U1468" s="2" t="s">
        <v>10559</v>
      </c>
      <c r="V1468" s="2" t="s">
        <v>8786</v>
      </c>
      <c r="W1468" s="2" t="str">
        <f>VLOOKUP(  G1468, Countries!A:H,8,FALSE)</f>
        <v>94279771-0dd8-44b8-955b-275714b1489b</v>
      </c>
      <c r="X1468" s="2" t="str">
        <f>VLOOKUP(D1468,Entity_types!A:F,6,FALSE)</f>
        <v>0d51a686-652b-478f-9502-50b11abafa54</v>
      </c>
      <c r="Z1468" s="4">
        <f t="shared" si="44"/>
        <v>1</v>
      </c>
      <c r="AA1468" s="4">
        <f t="shared" si="45"/>
        <v>1</v>
      </c>
    </row>
    <row r="1469" spans="1:27" ht="12.75" x14ac:dyDescent="0.2">
      <c r="A1469" s="1">
        <v>44346.899654930559</v>
      </c>
      <c r="B1469" s="2" t="s">
        <v>10560</v>
      </c>
      <c r="D1469" s="2" t="s">
        <v>48</v>
      </c>
      <c r="E1469" s="2"/>
      <c r="F1469" s="3" t="s">
        <v>10561</v>
      </c>
      <c r="G1469" s="2" t="s">
        <v>8147</v>
      </c>
      <c r="H1469" s="2" t="s">
        <v>10562</v>
      </c>
      <c r="K1469" s="2" t="s">
        <v>10563</v>
      </c>
      <c r="L1469" s="2">
        <v>37001002404</v>
      </c>
      <c r="N1469" s="2" t="s">
        <v>76</v>
      </c>
      <c r="P1469" s="2" t="s">
        <v>10564</v>
      </c>
      <c r="R1469" s="17">
        <v>39709</v>
      </c>
      <c r="S1469" s="2">
        <v>766</v>
      </c>
      <c r="T1469" s="2" t="s">
        <v>10517</v>
      </c>
      <c r="U1469" s="2" t="s">
        <v>10566</v>
      </c>
      <c r="V1469" s="2" t="s">
        <v>8786</v>
      </c>
      <c r="W1469" s="2" t="str">
        <f>VLOOKUP(  G1469, Countries!A:H,8,FALSE)</f>
        <v>94279771-0dd8-44b8-955b-275714b1489b</v>
      </c>
      <c r="X1469" s="2" t="str">
        <f>VLOOKUP(D1469,Entity_types!A:F,6,FALSE)</f>
        <v>0d51a686-652b-478f-9502-50b11abafa54</v>
      </c>
      <c r="Z1469" s="4">
        <f t="shared" si="44"/>
        <v>1</v>
      </c>
      <c r="AA1469" s="4">
        <f t="shared" si="45"/>
        <v>1</v>
      </c>
    </row>
    <row r="1470" spans="1:27" ht="12.75" x14ac:dyDescent="0.2">
      <c r="A1470" s="1">
        <v>44346.899674745371</v>
      </c>
      <c r="B1470" s="2" t="s">
        <v>10567</v>
      </c>
      <c r="D1470" s="2" t="s">
        <v>48</v>
      </c>
      <c r="E1470" s="2"/>
      <c r="F1470" s="3" t="s">
        <v>10568</v>
      </c>
      <c r="G1470" s="2" t="s">
        <v>8147</v>
      </c>
      <c r="H1470" s="2" t="s">
        <v>10569</v>
      </c>
      <c r="I1470" s="2" t="s">
        <v>10570</v>
      </c>
      <c r="K1470" s="2" t="s">
        <v>10571</v>
      </c>
      <c r="L1470" s="8" t="s">
        <v>10572</v>
      </c>
      <c r="N1470" s="2" t="s">
        <v>76</v>
      </c>
      <c r="P1470" s="2" t="s">
        <v>10573</v>
      </c>
      <c r="Q1470" s="2" t="s">
        <v>10574</v>
      </c>
      <c r="R1470" s="17">
        <v>41323</v>
      </c>
      <c r="S1470" s="2">
        <v>740</v>
      </c>
      <c r="T1470" s="2" t="s">
        <v>10526</v>
      </c>
      <c r="U1470" s="2" t="s">
        <v>10576</v>
      </c>
      <c r="V1470" s="2" t="s">
        <v>8786</v>
      </c>
      <c r="W1470" s="2" t="str">
        <f>VLOOKUP(  G1470, Countries!A:H,8,FALSE)</f>
        <v>94279771-0dd8-44b8-955b-275714b1489b</v>
      </c>
      <c r="X1470" s="2" t="str">
        <f>VLOOKUP(D1470,Entity_types!A:F,6,FALSE)</f>
        <v>0d51a686-652b-478f-9502-50b11abafa54</v>
      </c>
      <c r="Z1470" s="4">
        <f t="shared" si="44"/>
        <v>1</v>
      </c>
      <c r="AA1470" s="4">
        <f t="shared" si="45"/>
        <v>1</v>
      </c>
    </row>
    <row r="1471" spans="1:27" ht="12.75" x14ac:dyDescent="0.2">
      <c r="A1471" s="1">
        <v>44346.899696643522</v>
      </c>
      <c r="B1471" s="2" t="s">
        <v>10577</v>
      </c>
      <c r="D1471" s="2" t="s">
        <v>48</v>
      </c>
      <c r="E1471" s="2"/>
      <c r="F1471" s="3" t="s">
        <v>10578</v>
      </c>
      <c r="G1471" s="2" t="s">
        <v>8147</v>
      </c>
      <c r="H1471" s="2" t="s">
        <v>10579</v>
      </c>
      <c r="I1471" s="2" t="s">
        <v>10580</v>
      </c>
      <c r="K1471" s="2" t="s">
        <v>10581</v>
      </c>
      <c r="L1471" s="8" t="s">
        <v>10582</v>
      </c>
      <c r="N1471" s="2" t="s">
        <v>76</v>
      </c>
      <c r="P1471" s="2" t="s">
        <v>10583</v>
      </c>
      <c r="Q1471" s="2" t="s">
        <v>10584</v>
      </c>
      <c r="R1471" s="17">
        <v>38387</v>
      </c>
      <c r="S1471" s="2">
        <v>727</v>
      </c>
      <c r="T1471" s="2" t="s">
        <v>10534</v>
      </c>
      <c r="U1471" s="2" t="s">
        <v>10586</v>
      </c>
      <c r="V1471" s="2" t="s">
        <v>8786</v>
      </c>
      <c r="W1471" s="2" t="str">
        <f>VLOOKUP(  G1471, Countries!A:H,8,FALSE)</f>
        <v>94279771-0dd8-44b8-955b-275714b1489b</v>
      </c>
      <c r="X1471" s="2" t="str">
        <f>VLOOKUP(D1471,Entity_types!A:F,6,FALSE)</f>
        <v>0d51a686-652b-478f-9502-50b11abafa54</v>
      </c>
      <c r="Z1471" s="4">
        <f t="shared" si="44"/>
        <v>1</v>
      </c>
      <c r="AA1471" s="4">
        <f t="shared" si="45"/>
        <v>1</v>
      </c>
    </row>
    <row r="1472" spans="1:27" ht="12.75" x14ac:dyDescent="0.2">
      <c r="A1472" s="1">
        <v>44346.899718969908</v>
      </c>
      <c r="B1472" s="2" t="s">
        <v>10587</v>
      </c>
      <c r="D1472" s="2" t="s">
        <v>48</v>
      </c>
      <c r="E1472" s="2"/>
      <c r="F1472" s="3" t="s">
        <v>10588</v>
      </c>
      <c r="G1472" s="2" t="s">
        <v>8147</v>
      </c>
      <c r="H1472" s="2" t="s">
        <v>10589</v>
      </c>
      <c r="K1472" s="2" t="s">
        <v>10590</v>
      </c>
      <c r="L1472" s="8" t="s">
        <v>10591</v>
      </c>
      <c r="N1472" s="2" t="s">
        <v>76</v>
      </c>
      <c r="P1472" s="2" t="s">
        <v>10592</v>
      </c>
      <c r="Q1472" s="2" t="s">
        <v>10593</v>
      </c>
      <c r="R1472" s="17">
        <v>40954</v>
      </c>
      <c r="S1472" s="2">
        <v>715</v>
      </c>
      <c r="T1472" s="2" t="s">
        <v>10543</v>
      </c>
      <c r="U1472" s="2" t="s">
        <v>10595</v>
      </c>
      <c r="V1472" s="2" t="s">
        <v>8786</v>
      </c>
      <c r="W1472" s="2" t="str">
        <f>VLOOKUP(  G1472, Countries!A:H,8,FALSE)</f>
        <v>94279771-0dd8-44b8-955b-275714b1489b</v>
      </c>
      <c r="X1472" s="2" t="str">
        <f>VLOOKUP(D1472,Entity_types!A:F,6,FALSE)</f>
        <v>0d51a686-652b-478f-9502-50b11abafa54</v>
      </c>
      <c r="Z1472" s="4">
        <f t="shared" si="44"/>
        <v>1</v>
      </c>
      <c r="AA1472" s="4">
        <f t="shared" si="45"/>
        <v>1</v>
      </c>
    </row>
    <row r="1473" spans="1:27" ht="12.75" x14ac:dyDescent="0.2">
      <c r="A1473" s="1">
        <v>44346.899741284724</v>
      </c>
      <c r="B1473" s="2" t="s">
        <v>10596</v>
      </c>
      <c r="D1473" s="2" t="s">
        <v>48</v>
      </c>
      <c r="E1473" s="2"/>
      <c r="F1473" s="3" t="s">
        <v>10597</v>
      </c>
      <c r="G1473" s="2" t="s">
        <v>8147</v>
      </c>
      <c r="H1473" s="2" t="s">
        <v>10598</v>
      </c>
      <c r="K1473" s="2" t="s">
        <v>10599</v>
      </c>
      <c r="L1473" s="2">
        <v>61009006652</v>
      </c>
      <c r="N1473" s="2" t="s">
        <v>76</v>
      </c>
      <c r="P1473" s="2" t="s">
        <v>10600</v>
      </c>
      <c r="Q1473" s="2" t="s">
        <v>10601</v>
      </c>
      <c r="R1473" s="17">
        <v>42038</v>
      </c>
      <c r="S1473" s="2">
        <v>716</v>
      </c>
      <c r="T1473" s="2" t="s">
        <v>10550</v>
      </c>
      <c r="U1473" s="2" t="s">
        <v>10603</v>
      </c>
      <c r="V1473" s="2" t="s">
        <v>8786</v>
      </c>
      <c r="W1473" s="2" t="str">
        <f>VLOOKUP(  G1473, Countries!A:H,8,FALSE)</f>
        <v>94279771-0dd8-44b8-955b-275714b1489b</v>
      </c>
      <c r="X1473" s="2" t="str">
        <f>VLOOKUP(D1473,Entity_types!A:F,6,FALSE)</f>
        <v>0d51a686-652b-478f-9502-50b11abafa54</v>
      </c>
      <c r="Z1473" s="4">
        <f t="shared" si="44"/>
        <v>1</v>
      </c>
      <c r="AA1473" s="4">
        <f t="shared" si="45"/>
        <v>1</v>
      </c>
    </row>
    <row r="1474" spans="1:27" ht="12.75" x14ac:dyDescent="0.2">
      <c r="A1474" s="1">
        <v>44346.899762581015</v>
      </c>
      <c r="B1474" s="2" t="s">
        <v>10604</v>
      </c>
      <c r="D1474" s="2" t="s">
        <v>48</v>
      </c>
      <c r="E1474" s="2"/>
      <c r="F1474" s="3" t="s">
        <v>10605</v>
      </c>
      <c r="G1474" s="2" t="s">
        <v>8147</v>
      </c>
      <c r="H1474" s="2" t="s">
        <v>10606</v>
      </c>
      <c r="K1474" s="2" t="s">
        <v>10607</v>
      </c>
      <c r="L1474" s="2">
        <v>61006029341</v>
      </c>
      <c r="N1474" s="2" t="s">
        <v>76</v>
      </c>
      <c r="P1474" s="2" t="s">
        <v>10608</v>
      </c>
      <c r="Q1474" s="2" t="s">
        <v>10609</v>
      </c>
      <c r="R1474" s="17">
        <v>41864</v>
      </c>
      <c r="S1474" s="2">
        <v>718</v>
      </c>
      <c r="T1474" s="2" t="s">
        <v>10558</v>
      </c>
      <c r="U1474" s="2" t="s">
        <v>10611</v>
      </c>
      <c r="V1474" s="2" t="s">
        <v>8786</v>
      </c>
      <c r="W1474" s="2" t="str">
        <f>VLOOKUP(  G1474, Countries!A:H,8,FALSE)</f>
        <v>94279771-0dd8-44b8-955b-275714b1489b</v>
      </c>
      <c r="X1474" s="2" t="str">
        <f>VLOOKUP(D1474,Entity_types!A:F,6,FALSE)</f>
        <v>0d51a686-652b-478f-9502-50b11abafa54</v>
      </c>
      <c r="Z1474" s="4">
        <f t="shared" ref="Z1474:Z1537" si="46">COUNTIFS(F:F,F1474)</f>
        <v>1</v>
      </c>
      <c r="AA1474" s="4">
        <f t="shared" ref="AA1474:AA1537" si="47">COUNTIFS(B:B,B1474)</f>
        <v>1</v>
      </c>
    </row>
    <row r="1475" spans="1:27" ht="12.75" x14ac:dyDescent="0.2">
      <c r="A1475" s="1">
        <v>44346.899784513887</v>
      </c>
      <c r="B1475" s="2" t="s">
        <v>10612</v>
      </c>
      <c r="D1475" s="2" t="s">
        <v>48</v>
      </c>
      <c r="E1475" s="2"/>
      <c r="F1475" s="3" t="s">
        <v>10613</v>
      </c>
      <c r="G1475" s="2" t="s">
        <v>8147</v>
      </c>
      <c r="H1475" s="2" t="s">
        <v>10614</v>
      </c>
      <c r="K1475" s="2" t="s">
        <v>10615</v>
      </c>
      <c r="L1475" s="8" t="s">
        <v>10616</v>
      </c>
      <c r="N1475" s="2" t="s">
        <v>76</v>
      </c>
      <c r="P1475" s="2" t="s">
        <v>10617</v>
      </c>
      <c r="Q1475" s="2" t="s">
        <v>10618</v>
      </c>
      <c r="R1475" s="17">
        <v>41515</v>
      </c>
      <c r="S1475" s="2">
        <v>670</v>
      </c>
      <c r="T1475" s="2" t="s">
        <v>10565</v>
      </c>
      <c r="U1475" s="2" t="s">
        <v>10620</v>
      </c>
      <c r="V1475" s="2" t="s">
        <v>8786</v>
      </c>
      <c r="W1475" s="2" t="str">
        <f>VLOOKUP(  G1475, Countries!A:H,8,FALSE)</f>
        <v>94279771-0dd8-44b8-955b-275714b1489b</v>
      </c>
      <c r="X1475" s="2" t="str">
        <f>VLOOKUP(D1475,Entity_types!A:F,6,FALSE)</f>
        <v>0d51a686-652b-478f-9502-50b11abafa54</v>
      </c>
      <c r="Z1475" s="4">
        <f t="shared" si="46"/>
        <v>1</v>
      </c>
      <c r="AA1475" s="4">
        <f t="shared" si="47"/>
        <v>1</v>
      </c>
    </row>
    <row r="1476" spans="1:27" ht="12.75" x14ac:dyDescent="0.2">
      <c r="A1476" s="1">
        <v>44346.899806886577</v>
      </c>
      <c r="B1476" s="2" t="s">
        <v>10621</v>
      </c>
      <c r="D1476" s="2" t="s">
        <v>48</v>
      </c>
      <c r="E1476" s="2"/>
      <c r="F1476" s="3" t="s">
        <v>10622</v>
      </c>
      <c r="G1476" s="2" t="s">
        <v>8147</v>
      </c>
      <c r="H1476" s="2" t="s">
        <v>10623</v>
      </c>
      <c r="K1476" s="2" t="s">
        <v>10624</v>
      </c>
      <c r="L1476" s="2">
        <v>61001004386</v>
      </c>
      <c r="N1476" s="2" t="s">
        <v>76</v>
      </c>
      <c r="P1476" s="2" t="s">
        <v>10625</v>
      </c>
      <c r="R1476" s="17">
        <v>38814</v>
      </c>
      <c r="S1476" s="2">
        <v>711</v>
      </c>
      <c r="T1476" s="2" t="s">
        <v>10575</v>
      </c>
      <c r="U1476" s="2" t="s">
        <v>10627</v>
      </c>
      <c r="V1476" s="2" t="s">
        <v>8786</v>
      </c>
      <c r="W1476" s="2" t="str">
        <f>VLOOKUP(  G1476, Countries!A:H,8,FALSE)</f>
        <v>94279771-0dd8-44b8-955b-275714b1489b</v>
      </c>
      <c r="X1476" s="2" t="str">
        <f>VLOOKUP(D1476,Entity_types!A:F,6,FALSE)</f>
        <v>0d51a686-652b-478f-9502-50b11abafa54</v>
      </c>
      <c r="Z1476" s="4">
        <f t="shared" si="46"/>
        <v>1</v>
      </c>
      <c r="AA1476" s="4">
        <f t="shared" si="47"/>
        <v>1</v>
      </c>
    </row>
    <row r="1477" spans="1:27" ht="12.75" x14ac:dyDescent="0.2">
      <c r="A1477" s="1">
        <v>44346.899829490736</v>
      </c>
      <c r="B1477" s="2" t="s">
        <v>10628</v>
      </c>
      <c r="D1477" s="2" t="s">
        <v>48</v>
      </c>
      <c r="E1477" s="2"/>
      <c r="F1477" s="3" t="s">
        <v>10629</v>
      </c>
      <c r="G1477" s="2" t="s">
        <v>8147</v>
      </c>
      <c r="H1477" s="2" t="s">
        <v>10630</v>
      </c>
      <c r="K1477" s="2" t="s">
        <v>10631</v>
      </c>
      <c r="L1477" s="2">
        <v>18001061627</v>
      </c>
      <c r="N1477" s="2" t="s">
        <v>76</v>
      </c>
      <c r="P1477" s="2" t="s">
        <v>10632</v>
      </c>
      <c r="Q1477" s="2" t="s">
        <v>10633</v>
      </c>
      <c r="R1477" s="17">
        <v>40702</v>
      </c>
      <c r="S1477" s="2">
        <v>697</v>
      </c>
      <c r="T1477" s="2" t="s">
        <v>10585</v>
      </c>
      <c r="U1477" s="2" t="s">
        <v>10635</v>
      </c>
      <c r="V1477" s="2" t="s">
        <v>8786</v>
      </c>
      <c r="W1477" s="2" t="str">
        <f>VLOOKUP(  G1477, Countries!A:H,8,FALSE)</f>
        <v>94279771-0dd8-44b8-955b-275714b1489b</v>
      </c>
      <c r="X1477" s="2" t="str">
        <f>VLOOKUP(D1477,Entity_types!A:F,6,FALSE)</f>
        <v>0d51a686-652b-478f-9502-50b11abafa54</v>
      </c>
      <c r="Z1477" s="4">
        <f t="shared" si="46"/>
        <v>1</v>
      </c>
      <c r="AA1477" s="4">
        <f t="shared" si="47"/>
        <v>1</v>
      </c>
    </row>
    <row r="1478" spans="1:27" ht="12.75" x14ac:dyDescent="0.2">
      <c r="A1478" s="1">
        <v>44346.899875254632</v>
      </c>
      <c r="B1478" s="2" t="s">
        <v>10636</v>
      </c>
      <c r="D1478" s="2" t="s">
        <v>48</v>
      </c>
      <c r="E1478" s="2"/>
      <c r="F1478" s="3" t="s">
        <v>10637</v>
      </c>
      <c r="G1478" s="2" t="s">
        <v>8147</v>
      </c>
      <c r="H1478" s="2" t="s">
        <v>10638</v>
      </c>
      <c r="K1478" s="2" t="s">
        <v>10639</v>
      </c>
      <c r="L1478" s="8" t="s">
        <v>10640</v>
      </c>
      <c r="N1478" s="2" t="s">
        <v>76</v>
      </c>
      <c r="P1478" s="2" t="s">
        <v>10641</v>
      </c>
      <c r="Q1478" s="2" t="s">
        <v>10642</v>
      </c>
      <c r="R1478" s="17">
        <v>41248</v>
      </c>
      <c r="S1478" s="2">
        <v>691</v>
      </c>
      <c r="T1478" s="2" t="s">
        <v>10594</v>
      </c>
      <c r="U1478" s="2" t="s">
        <v>10644</v>
      </c>
      <c r="V1478" s="2" t="s">
        <v>8786</v>
      </c>
      <c r="W1478" s="2" t="str">
        <f>VLOOKUP(  G1478, Countries!A:H,8,FALSE)</f>
        <v>94279771-0dd8-44b8-955b-275714b1489b</v>
      </c>
      <c r="X1478" s="2" t="str">
        <f>VLOOKUP(D1478,Entity_types!A:F,6,FALSE)</f>
        <v>0d51a686-652b-478f-9502-50b11abafa54</v>
      </c>
      <c r="Z1478" s="4">
        <f t="shared" si="46"/>
        <v>1</v>
      </c>
      <c r="AA1478" s="4">
        <f t="shared" si="47"/>
        <v>1</v>
      </c>
    </row>
    <row r="1479" spans="1:27" ht="12.75" x14ac:dyDescent="0.2">
      <c r="A1479" s="1">
        <v>44346.899897199073</v>
      </c>
      <c r="B1479" s="2" t="s">
        <v>10645</v>
      </c>
      <c r="D1479" s="2" t="s">
        <v>48</v>
      </c>
      <c r="E1479" s="2"/>
      <c r="F1479" s="3" t="s">
        <v>10646</v>
      </c>
      <c r="G1479" s="2" t="s">
        <v>8147</v>
      </c>
      <c r="H1479" s="2" t="s">
        <v>10647</v>
      </c>
      <c r="K1479" s="2" t="s">
        <v>10648</v>
      </c>
      <c r="L1479" s="8" t="s">
        <v>10649</v>
      </c>
      <c r="N1479" s="2" t="s">
        <v>76</v>
      </c>
      <c r="P1479" s="2" t="s">
        <v>10650</v>
      </c>
      <c r="Q1479" s="2" t="s">
        <v>10651</v>
      </c>
      <c r="R1479" s="17">
        <v>35552</v>
      </c>
      <c r="S1479" s="2">
        <v>659</v>
      </c>
      <c r="T1479" s="2" t="s">
        <v>10602</v>
      </c>
      <c r="U1479" s="2" t="s">
        <v>10653</v>
      </c>
      <c r="V1479" s="2" t="s">
        <v>8786</v>
      </c>
      <c r="W1479" s="2" t="str">
        <f>VLOOKUP(  G1479, Countries!A:H,8,FALSE)</f>
        <v>94279771-0dd8-44b8-955b-275714b1489b</v>
      </c>
      <c r="X1479" s="2" t="str">
        <f>VLOOKUP(D1479,Entity_types!A:F,6,FALSE)</f>
        <v>0d51a686-652b-478f-9502-50b11abafa54</v>
      </c>
      <c r="Z1479" s="4">
        <f t="shared" si="46"/>
        <v>1</v>
      </c>
      <c r="AA1479" s="4">
        <f t="shared" si="47"/>
        <v>1</v>
      </c>
    </row>
    <row r="1480" spans="1:27" ht="12.75" x14ac:dyDescent="0.2">
      <c r="A1480" s="1">
        <v>44346.900027013893</v>
      </c>
      <c r="B1480" s="2" t="s">
        <v>10654</v>
      </c>
      <c r="D1480" s="2" t="s">
        <v>48</v>
      </c>
      <c r="E1480" s="2"/>
      <c r="F1480" s="3" t="s">
        <v>10655</v>
      </c>
      <c r="G1480" s="2" t="s">
        <v>8147</v>
      </c>
      <c r="H1480" s="2" t="s">
        <v>10656</v>
      </c>
      <c r="K1480" s="2" t="s">
        <v>10657</v>
      </c>
      <c r="L1480" s="8" t="s">
        <v>10658</v>
      </c>
      <c r="N1480" s="2" t="s">
        <v>76</v>
      </c>
      <c r="P1480" s="2" t="s">
        <v>10659</v>
      </c>
      <c r="Q1480" s="2" t="s">
        <v>10660</v>
      </c>
      <c r="R1480" s="17">
        <v>40284</v>
      </c>
      <c r="T1480" s="2" t="s">
        <v>10610</v>
      </c>
      <c r="U1480" s="2" t="s">
        <v>10662</v>
      </c>
      <c r="V1480" s="2" t="s">
        <v>8786</v>
      </c>
      <c r="W1480" s="2" t="str">
        <f>VLOOKUP(  G1480, Countries!A:H,8,FALSE)</f>
        <v>94279771-0dd8-44b8-955b-275714b1489b</v>
      </c>
      <c r="X1480" s="2" t="str">
        <f>VLOOKUP(D1480,Entity_types!A:F,6,FALSE)</f>
        <v>0d51a686-652b-478f-9502-50b11abafa54</v>
      </c>
      <c r="Z1480" s="4">
        <f t="shared" si="46"/>
        <v>1</v>
      </c>
      <c r="AA1480" s="4">
        <f t="shared" si="47"/>
        <v>1</v>
      </c>
    </row>
    <row r="1481" spans="1:27" ht="12.75" x14ac:dyDescent="0.2">
      <c r="A1481" s="1">
        <v>44346.900047152776</v>
      </c>
      <c r="B1481" s="2" t="s">
        <v>10663</v>
      </c>
      <c r="D1481" s="2" t="s">
        <v>48</v>
      </c>
      <c r="E1481" s="2"/>
      <c r="F1481" s="3" t="s">
        <v>10664</v>
      </c>
      <c r="G1481" s="2" t="s">
        <v>8147</v>
      </c>
      <c r="H1481" s="2" t="s">
        <v>10665</v>
      </c>
      <c r="K1481" s="2" t="s">
        <v>10666</v>
      </c>
      <c r="L1481" s="8" t="s">
        <v>10667</v>
      </c>
      <c r="N1481" s="2" t="s">
        <v>76</v>
      </c>
      <c r="P1481" s="2" t="s">
        <v>10668</v>
      </c>
      <c r="Q1481" s="2" t="s">
        <v>10669</v>
      </c>
      <c r="R1481" s="17">
        <v>42984</v>
      </c>
      <c r="S1481" s="2">
        <v>1521</v>
      </c>
      <c r="T1481" s="2" t="s">
        <v>10619</v>
      </c>
      <c r="U1481" s="2" t="s">
        <v>10671</v>
      </c>
      <c r="V1481" s="2" t="s">
        <v>8786</v>
      </c>
      <c r="W1481" s="2" t="str">
        <f>VLOOKUP(  G1481, Countries!A:H,8,FALSE)</f>
        <v>94279771-0dd8-44b8-955b-275714b1489b</v>
      </c>
      <c r="X1481" s="2" t="str">
        <f>VLOOKUP(D1481,Entity_types!A:F,6,FALSE)</f>
        <v>0d51a686-652b-478f-9502-50b11abafa54</v>
      </c>
      <c r="Z1481" s="4">
        <f t="shared" si="46"/>
        <v>1</v>
      </c>
      <c r="AA1481" s="4">
        <f t="shared" si="47"/>
        <v>1</v>
      </c>
    </row>
    <row r="1482" spans="1:27" ht="12.75" x14ac:dyDescent="0.2">
      <c r="A1482" s="1">
        <v>44346.900067939816</v>
      </c>
      <c r="B1482" s="2" t="s">
        <v>10672</v>
      </c>
      <c r="D1482" s="2" t="s">
        <v>48</v>
      </c>
      <c r="E1482" s="2"/>
      <c r="F1482" s="3" t="s">
        <v>10673</v>
      </c>
      <c r="G1482" s="2" t="s">
        <v>8147</v>
      </c>
      <c r="H1482" s="2" t="s">
        <v>10674</v>
      </c>
      <c r="K1482" s="2" t="s">
        <v>10675</v>
      </c>
      <c r="L1482" s="8" t="s">
        <v>10676</v>
      </c>
      <c r="N1482" s="2" t="s">
        <v>76</v>
      </c>
      <c r="P1482" s="2" t="s">
        <v>10677</v>
      </c>
      <c r="Q1482" s="2" t="s">
        <v>10678</v>
      </c>
      <c r="R1482" s="17">
        <v>43906</v>
      </c>
      <c r="T1482" s="2" t="s">
        <v>10626</v>
      </c>
      <c r="U1482" s="2" t="s">
        <v>10680</v>
      </c>
      <c r="V1482" s="2" t="s">
        <v>8786</v>
      </c>
      <c r="W1482" s="2" t="str">
        <f>VLOOKUP(  G1482, Countries!A:H,8,FALSE)</f>
        <v>94279771-0dd8-44b8-955b-275714b1489b</v>
      </c>
      <c r="X1482" s="2" t="str">
        <f>VLOOKUP(D1482,Entity_types!A:F,6,FALSE)</f>
        <v>0d51a686-652b-478f-9502-50b11abafa54</v>
      </c>
      <c r="Z1482" s="4">
        <f t="shared" si="46"/>
        <v>1</v>
      </c>
      <c r="AA1482" s="4">
        <f t="shared" si="47"/>
        <v>1</v>
      </c>
    </row>
    <row r="1483" spans="1:27" ht="12.75" x14ac:dyDescent="0.2">
      <c r="A1483" s="1">
        <v>44346.900090682873</v>
      </c>
      <c r="B1483" s="2" t="s">
        <v>10681</v>
      </c>
      <c r="D1483" s="2" t="s">
        <v>48</v>
      </c>
      <c r="E1483" s="2"/>
      <c r="F1483" s="3" t="s">
        <v>10682</v>
      </c>
      <c r="G1483" s="2" t="s">
        <v>8147</v>
      </c>
      <c r="H1483" s="2" t="s">
        <v>10683</v>
      </c>
      <c r="K1483" s="2" t="s">
        <v>10684</v>
      </c>
      <c r="L1483" s="2">
        <v>61001007108</v>
      </c>
      <c r="N1483" s="2" t="s">
        <v>76</v>
      </c>
      <c r="P1483" s="2" t="s">
        <v>10685</v>
      </c>
      <c r="Q1483" s="2" t="s">
        <v>10686</v>
      </c>
      <c r="R1483" s="17">
        <v>43272</v>
      </c>
      <c r="T1483" s="2" t="s">
        <v>10634</v>
      </c>
      <c r="U1483" s="2" t="s">
        <v>10688</v>
      </c>
      <c r="V1483" s="2" t="s">
        <v>8786</v>
      </c>
      <c r="W1483" s="2" t="str">
        <f>VLOOKUP(  G1483, Countries!A:H,8,FALSE)</f>
        <v>94279771-0dd8-44b8-955b-275714b1489b</v>
      </c>
      <c r="X1483" s="2" t="str">
        <f>VLOOKUP(D1483,Entity_types!A:F,6,FALSE)</f>
        <v>0d51a686-652b-478f-9502-50b11abafa54</v>
      </c>
      <c r="Z1483" s="4">
        <f t="shared" si="46"/>
        <v>1</v>
      </c>
      <c r="AA1483" s="4">
        <f t="shared" si="47"/>
        <v>1</v>
      </c>
    </row>
    <row r="1484" spans="1:27" ht="12.75" x14ac:dyDescent="0.2">
      <c r="A1484" s="1">
        <v>44346.900111724535</v>
      </c>
      <c r="B1484" s="2" t="s">
        <v>10689</v>
      </c>
      <c r="D1484" s="2" t="s">
        <v>48</v>
      </c>
      <c r="E1484" s="2"/>
      <c r="F1484" s="3" t="s">
        <v>10690</v>
      </c>
      <c r="G1484" s="2" t="s">
        <v>8147</v>
      </c>
      <c r="H1484" s="2" t="s">
        <v>10691</v>
      </c>
      <c r="K1484" s="2" t="s">
        <v>10692</v>
      </c>
      <c r="L1484" s="2">
        <v>57001010569</v>
      </c>
      <c r="N1484" s="2" t="s">
        <v>76</v>
      </c>
      <c r="P1484" s="2" t="s">
        <v>10693</v>
      </c>
      <c r="Q1484" s="2" t="s">
        <v>10694</v>
      </c>
      <c r="R1484" s="17">
        <v>42829</v>
      </c>
      <c r="T1484" s="2" t="s">
        <v>21830</v>
      </c>
      <c r="U1484" s="2" t="s">
        <v>10696</v>
      </c>
      <c r="V1484" s="2" t="s">
        <v>8786</v>
      </c>
      <c r="W1484" s="2" t="str">
        <f>VLOOKUP(  G1484, Countries!A:H,8,FALSE)</f>
        <v>94279771-0dd8-44b8-955b-275714b1489b</v>
      </c>
      <c r="X1484" s="2" t="str">
        <f>VLOOKUP(D1484,Entity_types!A:F,6,FALSE)</f>
        <v>0d51a686-652b-478f-9502-50b11abafa54</v>
      </c>
      <c r="Z1484" s="4">
        <f t="shared" si="46"/>
        <v>1</v>
      </c>
      <c r="AA1484" s="4">
        <f t="shared" si="47"/>
        <v>1</v>
      </c>
    </row>
    <row r="1485" spans="1:27" ht="12.75" x14ac:dyDescent="0.2">
      <c r="A1485" s="1">
        <v>44346.900133738425</v>
      </c>
      <c r="B1485" s="2" t="s">
        <v>10697</v>
      </c>
      <c r="D1485" s="2" t="s">
        <v>48</v>
      </c>
      <c r="E1485" s="2"/>
      <c r="F1485" s="3" t="s">
        <v>10698</v>
      </c>
      <c r="G1485" s="2" t="s">
        <v>8147</v>
      </c>
      <c r="H1485" s="2" t="s">
        <v>10699</v>
      </c>
      <c r="K1485" s="2" t="s">
        <v>10700</v>
      </c>
      <c r="L1485" s="2">
        <v>61006001003</v>
      </c>
      <c r="N1485" s="2" t="s">
        <v>76</v>
      </c>
      <c r="P1485" s="2" t="s">
        <v>10701</v>
      </c>
      <c r="Q1485" s="2" t="s">
        <v>10702</v>
      </c>
      <c r="R1485" s="17">
        <v>43797</v>
      </c>
      <c r="T1485" s="2" t="s">
        <v>10643</v>
      </c>
      <c r="U1485" s="2" t="s">
        <v>10704</v>
      </c>
      <c r="V1485" s="2" t="s">
        <v>56</v>
      </c>
      <c r="W1485" s="2" t="str">
        <f>VLOOKUP(  G1485, Countries!A:H,8,FALSE)</f>
        <v>94279771-0dd8-44b8-955b-275714b1489b</v>
      </c>
      <c r="X1485" s="2" t="str">
        <f>VLOOKUP(D1485,Entity_types!A:F,6,FALSE)</f>
        <v>0d51a686-652b-478f-9502-50b11abafa54</v>
      </c>
      <c r="Z1485" s="4">
        <f t="shared" si="46"/>
        <v>1</v>
      </c>
      <c r="AA1485" s="4">
        <f t="shared" si="47"/>
        <v>2</v>
      </c>
    </row>
    <row r="1486" spans="1:27" ht="12.75" x14ac:dyDescent="0.2">
      <c r="A1486" s="1">
        <v>44346.900156655094</v>
      </c>
      <c r="B1486" s="2" t="s">
        <v>10705</v>
      </c>
      <c r="D1486" s="2" t="s">
        <v>48</v>
      </c>
      <c r="E1486" s="2"/>
      <c r="F1486" s="3" t="s">
        <v>10706</v>
      </c>
      <c r="G1486" s="2" t="s">
        <v>8147</v>
      </c>
      <c r="H1486" s="2" t="s">
        <v>10707</v>
      </c>
      <c r="K1486" s="2" t="s">
        <v>9337</v>
      </c>
      <c r="L1486" s="8" t="s">
        <v>9338</v>
      </c>
      <c r="N1486" s="2" t="s">
        <v>76</v>
      </c>
      <c r="P1486" s="2" t="s">
        <v>10708</v>
      </c>
      <c r="Q1486" s="2" t="s">
        <v>10709</v>
      </c>
      <c r="R1486" s="17">
        <v>43545</v>
      </c>
      <c r="T1486" s="2" t="s">
        <v>10652</v>
      </c>
      <c r="U1486" s="2" t="s">
        <v>10711</v>
      </c>
      <c r="V1486" s="2" t="s">
        <v>8786</v>
      </c>
      <c r="W1486" s="2" t="str">
        <f>VLOOKUP(  G1486, Countries!A:H,8,FALSE)</f>
        <v>94279771-0dd8-44b8-955b-275714b1489b</v>
      </c>
      <c r="X1486" s="2" t="str">
        <f>VLOOKUP(D1486,Entity_types!A:F,6,FALSE)</f>
        <v>0d51a686-652b-478f-9502-50b11abafa54</v>
      </c>
      <c r="Z1486" s="4">
        <f t="shared" si="46"/>
        <v>1</v>
      </c>
      <c r="AA1486" s="4">
        <f t="shared" si="47"/>
        <v>1</v>
      </c>
    </row>
    <row r="1487" spans="1:27" ht="12.75" x14ac:dyDescent="0.2">
      <c r="A1487" s="1">
        <v>44346.900177199073</v>
      </c>
      <c r="B1487" s="2" t="s">
        <v>10712</v>
      </c>
      <c r="D1487" s="2" t="s">
        <v>48</v>
      </c>
      <c r="E1487" s="2"/>
      <c r="F1487" s="3" t="s">
        <v>10713</v>
      </c>
      <c r="G1487" s="2" t="s">
        <v>8147</v>
      </c>
      <c r="H1487" s="2" t="s">
        <v>10714</v>
      </c>
      <c r="K1487" s="2" t="s">
        <v>10715</v>
      </c>
      <c r="L1487" s="8" t="s">
        <v>10716</v>
      </c>
      <c r="N1487" s="2" t="s">
        <v>76</v>
      </c>
      <c r="P1487" s="2" t="s">
        <v>10717</v>
      </c>
      <c r="Q1487" s="2" t="s">
        <v>10718</v>
      </c>
      <c r="R1487" s="17">
        <v>40693</v>
      </c>
      <c r="T1487" s="2" t="s">
        <v>21831</v>
      </c>
      <c r="U1487" s="2" t="s">
        <v>10720</v>
      </c>
      <c r="V1487" s="2" t="s">
        <v>8786</v>
      </c>
      <c r="W1487" s="2" t="str">
        <f>VLOOKUP(  G1487, Countries!A:H,8,FALSE)</f>
        <v>94279771-0dd8-44b8-955b-275714b1489b</v>
      </c>
      <c r="X1487" s="2" t="str">
        <f>VLOOKUP(D1487,Entity_types!A:F,6,FALSE)</f>
        <v>0d51a686-652b-478f-9502-50b11abafa54</v>
      </c>
      <c r="Z1487" s="4">
        <f t="shared" si="46"/>
        <v>1</v>
      </c>
      <c r="AA1487" s="4">
        <f t="shared" si="47"/>
        <v>1</v>
      </c>
    </row>
    <row r="1488" spans="1:27" ht="12.75" x14ac:dyDescent="0.2">
      <c r="A1488" s="1">
        <v>44346.900197766205</v>
      </c>
      <c r="B1488" s="2" t="s">
        <v>10721</v>
      </c>
      <c r="D1488" s="2" t="s">
        <v>48</v>
      </c>
      <c r="E1488" s="2"/>
      <c r="F1488" s="3" t="s">
        <v>10722</v>
      </c>
      <c r="G1488" s="2" t="s">
        <v>8147</v>
      </c>
      <c r="H1488" s="2" t="s">
        <v>10723</v>
      </c>
      <c r="K1488" s="2" t="s">
        <v>10724</v>
      </c>
      <c r="L1488" s="8" t="s">
        <v>10725</v>
      </c>
      <c r="N1488" s="2" t="s">
        <v>76</v>
      </c>
      <c r="P1488" s="2" t="s">
        <v>10726</v>
      </c>
      <c r="Q1488" s="2" t="s">
        <v>10727</v>
      </c>
      <c r="R1488" s="17">
        <v>42318</v>
      </c>
      <c r="T1488" s="2" t="s">
        <v>21832</v>
      </c>
      <c r="U1488" s="2" t="s">
        <v>10729</v>
      </c>
      <c r="V1488" s="2" t="s">
        <v>8786</v>
      </c>
      <c r="W1488" s="2" t="str">
        <f>VLOOKUP(  G1488, Countries!A:H,8,FALSE)</f>
        <v>94279771-0dd8-44b8-955b-275714b1489b</v>
      </c>
      <c r="X1488" s="2" t="str">
        <f>VLOOKUP(D1488,Entity_types!A:F,6,FALSE)</f>
        <v>0d51a686-652b-478f-9502-50b11abafa54</v>
      </c>
      <c r="Z1488" s="4">
        <f t="shared" si="46"/>
        <v>1</v>
      </c>
      <c r="AA1488" s="4">
        <f t="shared" si="47"/>
        <v>1</v>
      </c>
    </row>
    <row r="1489" spans="1:27" ht="12.75" x14ac:dyDescent="0.2">
      <c r="A1489" s="1">
        <v>44346.900218437499</v>
      </c>
      <c r="B1489" s="2" t="s">
        <v>10730</v>
      </c>
      <c r="D1489" s="2" t="s">
        <v>48</v>
      </c>
      <c r="E1489" s="2"/>
      <c r="F1489" s="3" t="s">
        <v>10731</v>
      </c>
      <c r="G1489" s="2" t="s">
        <v>8147</v>
      </c>
      <c r="H1489" s="2" t="s">
        <v>10732</v>
      </c>
      <c r="K1489" s="2" t="s">
        <v>10733</v>
      </c>
      <c r="L1489" s="2">
        <v>713741342</v>
      </c>
      <c r="N1489" s="2" t="s">
        <v>76</v>
      </c>
      <c r="P1489" s="2" t="s">
        <v>10734</v>
      </c>
      <c r="Q1489" s="2" t="s">
        <v>10735</v>
      </c>
      <c r="R1489" s="17">
        <v>42311</v>
      </c>
      <c r="T1489" s="2" t="s">
        <v>21833</v>
      </c>
      <c r="U1489" s="2" t="s">
        <v>10737</v>
      </c>
      <c r="V1489" s="2" t="s">
        <v>8786</v>
      </c>
      <c r="W1489" s="2" t="str">
        <f>VLOOKUP(  G1489, Countries!A:H,8,FALSE)</f>
        <v>94279771-0dd8-44b8-955b-275714b1489b</v>
      </c>
      <c r="X1489" s="2" t="str">
        <f>VLOOKUP(D1489,Entity_types!A:F,6,FALSE)</f>
        <v>0d51a686-652b-478f-9502-50b11abafa54</v>
      </c>
      <c r="Z1489" s="4">
        <f t="shared" si="46"/>
        <v>1</v>
      </c>
      <c r="AA1489" s="4">
        <f t="shared" si="47"/>
        <v>1</v>
      </c>
    </row>
    <row r="1490" spans="1:27" ht="12.75" x14ac:dyDescent="0.2">
      <c r="A1490" s="1">
        <v>44346.900238518516</v>
      </c>
      <c r="B1490" s="2" t="s">
        <v>10738</v>
      </c>
      <c r="D1490" s="2" t="s">
        <v>48</v>
      </c>
      <c r="E1490" s="2"/>
      <c r="F1490" s="3" t="s">
        <v>10739</v>
      </c>
      <c r="G1490" s="2" t="s">
        <v>8147</v>
      </c>
      <c r="H1490" s="2" t="s">
        <v>10740</v>
      </c>
      <c r="K1490" s="2" t="s">
        <v>10657</v>
      </c>
      <c r="L1490" s="8" t="s">
        <v>10658</v>
      </c>
      <c r="N1490" s="2" t="s">
        <v>76</v>
      </c>
      <c r="P1490" s="2" t="s">
        <v>10741</v>
      </c>
      <c r="Q1490" s="2" t="s">
        <v>10742</v>
      </c>
      <c r="R1490" s="17">
        <v>42349</v>
      </c>
      <c r="T1490" s="2" t="s">
        <v>21834</v>
      </c>
      <c r="U1490" s="2" t="s">
        <v>10744</v>
      </c>
      <c r="V1490" s="2" t="s">
        <v>8786</v>
      </c>
      <c r="W1490" s="2" t="str">
        <f>VLOOKUP(  G1490, Countries!A:H,8,FALSE)</f>
        <v>94279771-0dd8-44b8-955b-275714b1489b</v>
      </c>
      <c r="X1490" s="2" t="str">
        <f>VLOOKUP(D1490,Entity_types!A:F,6,FALSE)</f>
        <v>0d51a686-652b-478f-9502-50b11abafa54</v>
      </c>
      <c r="Z1490" s="4">
        <f t="shared" si="46"/>
        <v>1</v>
      </c>
      <c r="AA1490" s="4">
        <f t="shared" si="47"/>
        <v>1</v>
      </c>
    </row>
    <row r="1491" spans="1:27" ht="12.75" x14ac:dyDescent="0.2">
      <c r="A1491" s="1">
        <v>44346.900260208335</v>
      </c>
      <c r="B1491" s="2" t="s">
        <v>10745</v>
      </c>
      <c r="D1491" s="2" t="s">
        <v>48</v>
      </c>
      <c r="E1491" s="2"/>
      <c r="F1491" s="3" t="s">
        <v>10746</v>
      </c>
      <c r="G1491" s="2" t="s">
        <v>8147</v>
      </c>
      <c r="H1491" s="2" t="s">
        <v>10747</v>
      </c>
      <c r="K1491" s="2" t="s">
        <v>10748</v>
      </c>
      <c r="L1491" s="2">
        <v>10001050382</v>
      </c>
      <c r="N1491" s="2" t="s">
        <v>76</v>
      </c>
      <c r="P1491" s="2" t="s">
        <v>10749</v>
      </c>
      <c r="Q1491" s="2" t="s">
        <v>10750</v>
      </c>
      <c r="R1491" s="17">
        <v>40683</v>
      </c>
      <c r="T1491" s="2" t="s">
        <v>21835</v>
      </c>
      <c r="U1491" s="2" t="s">
        <v>10752</v>
      </c>
      <c r="V1491" s="2" t="s">
        <v>8786</v>
      </c>
      <c r="W1491" s="2" t="str">
        <f>VLOOKUP(  G1491, Countries!A:H,8,FALSE)</f>
        <v>94279771-0dd8-44b8-955b-275714b1489b</v>
      </c>
      <c r="X1491" s="2" t="str">
        <f>VLOOKUP(D1491,Entity_types!A:F,6,FALSE)</f>
        <v>0d51a686-652b-478f-9502-50b11abafa54</v>
      </c>
      <c r="Z1491" s="4">
        <f t="shared" si="46"/>
        <v>1</v>
      </c>
      <c r="AA1491" s="4">
        <f t="shared" si="47"/>
        <v>1</v>
      </c>
    </row>
    <row r="1492" spans="1:27" ht="12.75" x14ac:dyDescent="0.2">
      <c r="A1492" s="1">
        <v>44346.900282951392</v>
      </c>
      <c r="B1492" s="2" t="s">
        <v>10753</v>
      </c>
      <c r="D1492" s="2" t="s">
        <v>48</v>
      </c>
      <c r="E1492" s="2"/>
      <c r="F1492" s="3" t="s">
        <v>10754</v>
      </c>
      <c r="G1492" s="2" t="s">
        <v>8147</v>
      </c>
      <c r="H1492" s="2" t="s">
        <v>10755</v>
      </c>
      <c r="K1492" s="2" t="s">
        <v>2483</v>
      </c>
      <c r="L1492" s="8" t="s">
        <v>10756</v>
      </c>
      <c r="N1492" s="2" t="s">
        <v>76</v>
      </c>
      <c r="P1492" s="2" t="s">
        <v>10757</v>
      </c>
      <c r="Q1492" s="2" t="s">
        <v>10758</v>
      </c>
      <c r="R1492" s="17">
        <v>41716</v>
      </c>
      <c r="T1492" s="2" t="s">
        <v>10661</v>
      </c>
      <c r="U1492" s="2" t="s">
        <v>10760</v>
      </c>
      <c r="V1492" s="2" t="s">
        <v>8786</v>
      </c>
      <c r="W1492" s="2" t="str">
        <f>VLOOKUP(  G1492, Countries!A:H,8,FALSE)</f>
        <v>94279771-0dd8-44b8-955b-275714b1489b</v>
      </c>
      <c r="X1492" s="2" t="str">
        <f>VLOOKUP(D1492,Entity_types!A:F,6,FALSE)</f>
        <v>0d51a686-652b-478f-9502-50b11abafa54</v>
      </c>
      <c r="Z1492" s="4">
        <f t="shared" si="46"/>
        <v>1</v>
      </c>
      <c r="AA1492" s="4">
        <f t="shared" si="47"/>
        <v>1</v>
      </c>
    </row>
    <row r="1493" spans="1:27" ht="12.75" x14ac:dyDescent="0.2">
      <c r="A1493" s="1">
        <v>44346.900305416668</v>
      </c>
      <c r="B1493" s="2" t="s">
        <v>10761</v>
      </c>
      <c r="D1493" s="2" t="s">
        <v>48</v>
      </c>
      <c r="E1493" s="2"/>
      <c r="F1493" s="3" t="s">
        <v>10762</v>
      </c>
      <c r="G1493" s="2" t="s">
        <v>8147</v>
      </c>
      <c r="H1493" s="2" t="s">
        <v>10763</v>
      </c>
      <c r="K1493" s="2" t="s">
        <v>10764</v>
      </c>
      <c r="L1493" s="8" t="s">
        <v>10765</v>
      </c>
      <c r="N1493" s="2" t="s">
        <v>76</v>
      </c>
      <c r="P1493" s="2" t="s">
        <v>10766</v>
      </c>
      <c r="Q1493" s="2" t="s">
        <v>10767</v>
      </c>
      <c r="R1493" s="17">
        <v>38502</v>
      </c>
      <c r="S1493" s="2">
        <v>249</v>
      </c>
      <c r="T1493" s="2" t="s">
        <v>10670</v>
      </c>
      <c r="U1493" s="2" t="s">
        <v>10769</v>
      </c>
      <c r="V1493" s="2" t="s">
        <v>8786</v>
      </c>
      <c r="W1493" s="2" t="str">
        <f>VLOOKUP(  G1493, Countries!A:H,8,FALSE)</f>
        <v>94279771-0dd8-44b8-955b-275714b1489b</v>
      </c>
      <c r="X1493" s="2" t="str">
        <f>VLOOKUP(D1493,Entity_types!A:F,6,FALSE)</f>
        <v>0d51a686-652b-478f-9502-50b11abafa54</v>
      </c>
      <c r="Z1493" s="4">
        <f t="shared" si="46"/>
        <v>1</v>
      </c>
      <c r="AA1493" s="4">
        <f t="shared" si="47"/>
        <v>1</v>
      </c>
    </row>
    <row r="1494" spans="1:27" ht="12.75" x14ac:dyDescent="0.2">
      <c r="A1494" s="1">
        <v>44346.900326840274</v>
      </c>
      <c r="B1494" s="2" t="s">
        <v>10770</v>
      </c>
      <c r="D1494" s="2" t="s">
        <v>48</v>
      </c>
      <c r="E1494" s="2"/>
      <c r="F1494" s="3" t="s">
        <v>10771</v>
      </c>
      <c r="G1494" s="2" t="s">
        <v>8147</v>
      </c>
      <c r="H1494" s="2" t="s">
        <v>10772</v>
      </c>
      <c r="K1494" s="2" t="s">
        <v>10773</v>
      </c>
      <c r="L1494" s="2">
        <v>61001009565</v>
      </c>
      <c r="N1494" s="2" t="s">
        <v>76</v>
      </c>
      <c r="P1494" s="2" t="s">
        <v>10774</v>
      </c>
      <c r="R1494" s="17">
        <v>40514</v>
      </c>
      <c r="T1494" s="2" t="s">
        <v>10679</v>
      </c>
      <c r="U1494" s="2" t="s">
        <v>10776</v>
      </c>
      <c r="V1494" s="2" t="s">
        <v>8786</v>
      </c>
      <c r="W1494" s="2" t="str">
        <f>VLOOKUP(  G1494, Countries!A:H,8,FALSE)</f>
        <v>94279771-0dd8-44b8-955b-275714b1489b</v>
      </c>
      <c r="X1494" s="2" t="str">
        <f>VLOOKUP(D1494,Entity_types!A:F,6,FALSE)</f>
        <v>0d51a686-652b-478f-9502-50b11abafa54</v>
      </c>
      <c r="Z1494" s="4">
        <f t="shared" si="46"/>
        <v>1</v>
      </c>
      <c r="AA1494" s="4">
        <f t="shared" si="47"/>
        <v>1</v>
      </c>
    </row>
    <row r="1495" spans="1:27" ht="12.75" x14ac:dyDescent="0.2">
      <c r="A1495" s="1">
        <v>44346.900346064816</v>
      </c>
      <c r="B1495" s="2" t="s">
        <v>10777</v>
      </c>
      <c r="D1495" s="2" t="s">
        <v>48</v>
      </c>
      <c r="E1495" s="2"/>
      <c r="F1495" s="3" t="s">
        <v>10778</v>
      </c>
      <c r="G1495" s="2" t="s">
        <v>8147</v>
      </c>
      <c r="H1495" s="2" t="s">
        <v>10779</v>
      </c>
      <c r="K1495" s="2" t="s">
        <v>10780</v>
      </c>
      <c r="L1495" s="2">
        <v>61001020301</v>
      </c>
      <c r="N1495" s="2" t="s">
        <v>76</v>
      </c>
      <c r="P1495" s="2" t="s">
        <v>10781</v>
      </c>
      <c r="Q1495" s="2" t="s">
        <v>10782</v>
      </c>
      <c r="R1495" s="17">
        <v>41072</v>
      </c>
      <c r="T1495" s="2" t="s">
        <v>10687</v>
      </c>
      <c r="U1495" s="2" t="s">
        <v>10784</v>
      </c>
      <c r="V1495" s="2" t="s">
        <v>8786</v>
      </c>
      <c r="W1495" s="2" t="str">
        <f>VLOOKUP(  G1495, Countries!A:H,8,FALSE)</f>
        <v>94279771-0dd8-44b8-955b-275714b1489b</v>
      </c>
      <c r="X1495" s="2" t="str">
        <f>VLOOKUP(D1495,Entity_types!A:F,6,FALSE)</f>
        <v>0d51a686-652b-478f-9502-50b11abafa54</v>
      </c>
      <c r="Z1495" s="4">
        <f t="shared" si="46"/>
        <v>1</v>
      </c>
      <c r="AA1495" s="4">
        <f t="shared" si="47"/>
        <v>1</v>
      </c>
    </row>
    <row r="1496" spans="1:27" ht="12.75" x14ac:dyDescent="0.2">
      <c r="A1496" s="1">
        <v>44346.900365347217</v>
      </c>
      <c r="B1496" s="2" t="s">
        <v>10785</v>
      </c>
      <c r="D1496" s="2" t="s">
        <v>48</v>
      </c>
      <c r="E1496" s="2"/>
      <c r="F1496" s="3" t="s">
        <v>10786</v>
      </c>
      <c r="G1496" s="2" t="s">
        <v>8147</v>
      </c>
      <c r="H1496" s="2" t="s">
        <v>10787</v>
      </c>
      <c r="K1496" s="2" t="s">
        <v>10788</v>
      </c>
      <c r="L1496" s="8" t="s">
        <v>10789</v>
      </c>
      <c r="N1496" s="2" t="s">
        <v>76</v>
      </c>
      <c r="P1496" s="2" t="s">
        <v>10790</v>
      </c>
      <c r="Q1496" s="2" t="s">
        <v>10791</v>
      </c>
      <c r="R1496" s="17">
        <v>40604</v>
      </c>
      <c r="T1496" s="2" t="s">
        <v>10695</v>
      </c>
      <c r="U1496" s="2" t="s">
        <v>10793</v>
      </c>
      <c r="V1496" s="2" t="s">
        <v>8786</v>
      </c>
      <c r="W1496" s="2" t="str">
        <f>VLOOKUP(  G1496, Countries!A:H,8,FALSE)</f>
        <v>94279771-0dd8-44b8-955b-275714b1489b</v>
      </c>
      <c r="X1496" s="2" t="str">
        <f>VLOOKUP(D1496,Entity_types!A:F,6,FALSE)</f>
        <v>0d51a686-652b-478f-9502-50b11abafa54</v>
      </c>
      <c r="Z1496" s="4">
        <f t="shared" si="46"/>
        <v>1</v>
      </c>
      <c r="AA1496" s="4">
        <f t="shared" si="47"/>
        <v>1</v>
      </c>
    </row>
    <row r="1497" spans="1:27" ht="12.75" x14ac:dyDescent="0.2">
      <c r="A1497" s="1">
        <v>44346.900384780092</v>
      </c>
      <c r="B1497" s="2" t="s">
        <v>10794</v>
      </c>
      <c r="D1497" s="2" t="s">
        <v>48</v>
      </c>
      <c r="E1497" s="2"/>
      <c r="F1497" s="3" t="s">
        <v>10795</v>
      </c>
      <c r="G1497" s="2" t="s">
        <v>8147</v>
      </c>
      <c r="H1497" s="2" t="s">
        <v>10796</v>
      </c>
      <c r="K1497" s="2" t="s">
        <v>10797</v>
      </c>
      <c r="L1497" s="2">
        <v>61002001830</v>
      </c>
      <c r="N1497" s="2" t="s">
        <v>76</v>
      </c>
      <c r="P1497" s="2" t="s">
        <v>10798</v>
      </c>
      <c r="Q1497" s="2" t="s">
        <v>10799</v>
      </c>
      <c r="R1497" s="17">
        <v>40998</v>
      </c>
      <c r="T1497" s="2" t="s">
        <v>10703</v>
      </c>
      <c r="U1497" s="2" t="s">
        <v>10801</v>
      </c>
      <c r="V1497" s="2" t="s">
        <v>8786</v>
      </c>
      <c r="W1497" s="2" t="str">
        <f>VLOOKUP(  G1497, Countries!A:H,8,FALSE)</f>
        <v>94279771-0dd8-44b8-955b-275714b1489b</v>
      </c>
      <c r="X1497" s="2" t="str">
        <f>VLOOKUP(D1497,Entity_types!A:F,6,FALSE)</f>
        <v>0d51a686-652b-478f-9502-50b11abafa54</v>
      </c>
      <c r="Z1497" s="4">
        <f t="shared" si="46"/>
        <v>1</v>
      </c>
      <c r="AA1497" s="4">
        <f t="shared" si="47"/>
        <v>1</v>
      </c>
    </row>
    <row r="1498" spans="1:27" ht="12.75" x14ac:dyDescent="0.2">
      <c r="A1498" s="1">
        <v>44346.900405474538</v>
      </c>
      <c r="B1498" s="2" t="s">
        <v>10802</v>
      </c>
      <c r="D1498" s="2" t="s">
        <v>48</v>
      </c>
      <c r="E1498" s="2"/>
      <c r="F1498" s="3" t="s">
        <v>10803</v>
      </c>
      <c r="G1498" s="2" t="s">
        <v>8147</v>
      </c>
      <c r="H1498" s="2" t="s">
        <v>10804</v>
      </c>
      <c r="K1498" s="2" t="s">
        <v>10805</v>
      </c>
      <c r="L1498" s="8" t="s">
        <v>10806</v>
      </c>
      <c r="N1498" s="2" t="s">
        <v>76</v>
      </c>
      <c r="P1498" s="2" t="s">
        <v>10807</v>
      </c>
      <c r="Q1498" s="2" t="s">
        <v>10808</v>
      </c>
      <c r="R1498" s="17">
        <v>40948</v>
      </c>
      <c r="T1498" s="2" t="s">
        <v>10710</v>
      </c>
      <c r="U1498" s="2" t="s">
        <v>10810</v>
      </c>
      <c r="V1498" s="2" t="s">
        <v>8786</v>
      </c>
      <c r="W1498" s="2" t="str">
        <f>VLOOKUP(  G1498, Countries!A:H,8,FALSE)</f>
        <v>94279771-0dd8-44b8-955b-275714b1489b</v>
      </c>
      <c r="X1498" s="2" t="str">
        <f>VLOOKUP(D1498,Entity_types!A:F,6,FALSE)</f>
        <v>0d51a686-652b-478f-9502-50b11abafa54</v>
      </c>
      <c r="Z1498" s="4">
        <f t="shared" si="46"/>
        <v>1</v>
      </c>
      <c r="AA1498" s="4">
        <f t="shared" si="47"/>
        <v>1</v>
      </c>
    </row>
    <row r="1499" spans="1:27" ht="12.75" x14ac:dyDescent="0.2">
      <c r="A1499" s="1">
        <v>44346.90042554398</v>
      </c>
      <c r="B1499" s="2" t="s">
        <v>2376</v>
      </c>
      <c r="D1499" s="2" t="s">
        <v>48</v>
      </c>
      <c r="E1499" s="2"/>
      <c r="F1499" s="3" t="s">
        <v>10811</v>
      </c>
      <c r="G1499" s="2" t="s">
        <v>8147</v>
      </c>
      <c r="H1499" s="2" t="s">
        <v>10812</v>
      </c>
      <c r="K1499" s="2" t="s">
        <v>10813</v>
      </c>
      <c r="L1499" s="8" t="s">
        <v>10814</v>
      </c>
      <c r="N1499" s="2" t="s">
        <v>76</v>
      </c>
      <c r="P1499" s="2" t="s">
        <v>10815</v>
      </c>
      <c r="R1499" s="4"/>
      <c r="S1499" s="2">
        <v>1454</v>
      </c>
      <c r="T1499" s="2" t="s">
        <v>10719</v>
      </c>
      <c r="U1499" s="2" t="s">
        <v>10817</v>
      </c>
      <c r="V1499" s="2" t="s">
        <v>56</v>
      </c>
      <c r="W1499" s="2" t="str">
        <f>VLOOKUP(  G1499, Countries!A:H,8,FALSE)</f>
        <v>94279771-0dd8-44b8-955b-275714b1489b</v>
      </c>
      <c r="X1499" s="2" t="str">
        <f>VLOOKUP(D1499,Entity_types!A:F,6,FALSE)</f>
        <v>0d51a686-652b-478f-9502-50b11abafa54</v>
      </c>
      <c r="Z1499" s="4">
        <f t="shared" si="46"/>
        <v>1</v>
      </c>
      <c r="AA1499" s="4">
        <f t="shared" si="47"/>
        <v>2</v>
      </c>
    </row>
    <row r="1500" spans="1:27" ht="12.75" x14ac:dyDescent="0.2">
      <c r="A1500" s="1">
        <v>44346.900447789347</v>
      </c>
      <c r="B1500" s="2" t="s">
        <v>10818</v>
      </c>
      <c r="D1500" s="2" t="s">
        <v>48</v>
      </c>
      <c r="E1500" s="2"/>
      <c r="F1500" s="3" t="s">
        <v>10819</v>
      </c>
      <c r="G1500" s="2" t="s">
        <v>8147</v>
      </c>
      <c r="H1500" s="2" t="s">
        <v>10820</v>
      </c>
      <c r="I1500" s="2" t="s">
        <v>10821</v>
      </c>
      <c r="K1500" s="2" t="s">
        <v>10822</v>
      </c>
      <c r="L1500" s="8" t="s">
        <v>10823</v>
      </c>
      <c r="N1500" s="2" t="s">
        <v>76</v>
      </c>
      <c r="P1500" s="2" t="s">
        <v>10824</v>
      </c>
      <c r="Q1500" s="2" t="s">
        <v>10825</v>
      </c>
      <c r="R1500" s="17">
        <v>42585</v>
      </c>
      <c r="T1500" s="2" t="s">
        <v>10728</v>
      </c>
      <c r="U1500" s="2" t="s">
        <v>10827</v>
      </c>
      <c r="V1500" s="2" t="s">
        <v>8786</v>
      </c>
      <c r="W1500" s="2" t="str">
        <f>VLOOKUP(  G1500, Countries!A:H,8,FALSE)</f>
        <v>94279771-0dd8-44b8-955b-275714b1489b</v>
      </c>
      <c r="X1500" s="2" t="str">
        <f>VLOOKUP(D1500,Entity_types!A:F,6,FALSE)</f>
        <v>0d51a686-652b-478f-9502-50b11abafa54</v>
      </c>
      <c r="Z1500" s="4">
        <f t="shared" si="46"/>
        <v>1</v>
      </c>
      <c r="AA1500" s="4">
        <f t="shared" si="47"/>
        <v>1</v>
      </c>
    </row>
    <row r="1501" spans="1:27" ht="12.75" x14ac:dyDescent="0.2">
      <c r="A1501" s="1">
        <v>44346.900467511572</v>
      </c>
      <c r="B1501" s="2" t="s">
        <v>10828</v>
      </c>
      <c r="D1501" s="2" t="s">
        <v>48</v>
      </c>
      <c r="E1501" s="2"/>
      <c r="F1501" s="3" t="s">
        <v>10829</v>
      </c>
      <c r="G1501" s="2" t="s">
        <v>8147</v>
      </c>
      <c r="H1501" s="2" t="s">
        <v>10830</v>
      </c>
      <c r="K1501" s="2" t="s">
        <v>10831</v>
      </c>
      <c r="L1501" s="2">
        <v>62001036640</v>
      </c>
      <c r="N1501" s="2" t="s">
        <v>76</v>
      </c>
      <c r="P1501" s="2" t="s">
        <v>10832</v>
      </c>
      <c r="Q1501" s="2" t="s">
        <v>10833</v>
      </c>
      <c r="R1501" s="17">
        <v>37518</v>
      </c>
      <c r="T1501" s="2" t="s">
        <v>10736</v>
      </c>
      <c r="U1501" s="2" t="s">
        <v>10835</v>
      </c>
      <c r="V1501" s="2" t="s">
        <v>8786</v>
      </c>
      <c r="W1501" s="2" t="str">
        <f>VLOOKUP(  G1501, Countries!A:H,8,FALSE)</f>
        <v>94279771-0dd8-44b8-955b-275714b1489b</v>
      </c>
      <c r="X1501" s="2" t="str">
        <f>VLOOKUP(D1501,Entity_types!A:F,6,FALSE)</f>
        <v>0d51a686-652b-478f-9502-50b11abafa54</v>
      </c>
      <c r="Z1501" s="4">
        <f t="shared" si="46"/>
        <v>1</v>
      </c>
      <c r="AA1501" s="4">
        <f t="shared" si="47"/>
        <v>1</v>
      </c>
    </row>
    <row r="1502" spans="1:27" ht="12.75" x14ac:dyDescent="0.2">
      <c r="A1502" s="1">
        <v>44346.900487060186</v>
      </c>
      <c r="B1502" s="2" t="s">
        <v>10836</v>
      </c>
      <c r="D1502" s="2" t="s">
        <v>48</v>
      </c>
      <c r="E1502" s="2"/>
      <c r="F1502" s="3" t="s">
        <v>10837</v>
      </c>
      <c r="G1502" s="2" t="s">
        <v>8147</v>
      </c>
      <c r="H1502" s="2" t="s">
        <v>10838</v>
      </c>
      <c r="K1502" s="2" t="s">
        <v>10839</v>
      </c>
      <c r="L1502" s="2" t="s">
        <v>10840</v>
      </c>
      <c r="N1502" s="2" t="s">
        <v>76</v>
      </c>
      <c r="P1502" s="2" t="s">
        <v>10841</v>
      </c>
      <c r="R1502" s="17">
        <v>40492</v>
      </c>
      <c r="T1502" s="2" t="s">
        <v>10743</v>
      </c>
      <c r="U1502" s="2" t="s">
        <v>10843</v>
      </c>
      <c r="V1502" s="2" t="s">
        <v>8786</v>
      </c>
      <c r="W1502" s="2" t="str">
        <f>VLOOKUP(  G1502, Countries!A:H,8,FALSE)</f>
        <v>94279771-0dd8-44b8-955b-275714b1489b</v>
      </c>
      <c r="X1502" s="2" t="str">
        <f>VLOOKUP(D1502,Entity_types!A:F,6,FALSE)</f>
        <v>0d51a686-652b-478f-9502-50b11abafa54</v>
      </c>
      <c r="Z1502" s="4">
        <f t="shared" si="46"/>
        <v>1</v>
      </c>
      <c r="AA1502" s="4">
        <f t="shared" si="47"/>
        <v>1</v>
      </c>
    </row>
    <row r="1503" spans="1:27" ht="12.75" x14ac:dyDescent="0.2">
      <c r="A1503" s="1">
        <v>44346.900507523147</v>
      </c>
      <c r="B1503" s="2" t="s">
        <v>10844</v>
      </c>
      <c r="D1503" s="2" t="s">
        <v>48</v>
      </c>
      <c r="E1503" s="2"/>
      <c r="F1503" s="3" t="s">
        <v>10845</v>
      </c>
      <c r="G1503" s="2" t="s">
        <v>8147</v>
      </c>
      <c r="H1503" s="2" t="s">
        <v>10846</v>
      </c>
      <c r="K1503" s="2" t="s">
        <v>10847</v>
      </c>
      <c r="L1503" s="2">
        <v>61001009718</v>
      </c>
      <c r="N1503" s="2" t="s">
        <v>76</v>
      </c>
      <c r="P1503" s="2" t="s">
        <v>10848</v>
      </c>
      <c r="Q1503" s="2" t="s">
        <v>10849</v>
      </c>
      <c r="R1503" s="17">
        <v>41744</v>
      </c>
      <c r="T1503" s="2" t="s">
        <v>10751</v>
      </c>
      <c r="U1503" s="2" t="s">
        <v>10851</v>
      </c>
      <c r="V1503" s="2" t="s">
        <v>8786</v>
      </c>
      <c r="W1503" s="2" t="str">
        <f>VLOOKUP(  G1503, Countries!A:H,8,FALSE)</f>
        <v>94279771-0dd8-44b8-955b-275714b1489b</v>
      </c>
      <c r="X1503" s="2" t="str">
        <f>VLOOKUP(D1503,Entity_types!A:F,6,FALSE)</f>
        <v>0d51a686-652b-478f-9502-50b11abafa54</v>
      </c>
      <c r="Z1503" s="4">
        <f t="shared" si="46"/>
        <v>1</v>
      </c>
      <c r="AA1503" s="4">
        <f t="shared" si="47"/>
        <v>1</v>
      </c>
    </row>
    <row r="1504" spans="1:27" ht="12.75" x14ac:dyDescent="0.2">
      <c r="A1504" s="1">
        <v>44346.900527800928</v>
      </c>
      <c r="B1504" s="2" t="s">
        <v>10852</v>
      </c>
      <c r="D1504" s="2" t="s">
        <v>48</v>
      </c>
      <c r="E1504" s="2"/>
      <c r="F1504" s="3" t="s">
        <v>10853</v>
      </c>
      <c r="G1504" s="2" t="s">
        <v>8147</v>
      </c>
      <c r="H1504" s="2" t="s">
        <v>10854</v>
      </c>
      <c r="K1504" s="2" t="s">
        <v>10855</v>
      </c>
      <c r="L1504" s="8" t="s">
        <v>10856</v>
      </c>
      <c r="N1504" s="2" t="s">
        <v>76</v>
      </c>
      <c r="P1504" s="2" t="s">
        <v>10857</v>
      </c>
      <c r="Q1504" s="2" t="s">
        <v>10858</v>
      </c>
      <c r="R1504" s="17">
        <v>35382</v>
      </c>
      <c r="S1504" s="2">
        <v>786</v>
      </c>
      <c r="T1504" s="2" t="s">
        <v>10759</v>
      </c>
      <c r="U1504" s="2" t="s">
        <v>10860</v>
      </c>
      <c r="V1504" s="2" t="s">
        <v>8786</v>
      </c>
      <c r="W1504" s="2" t="str">
        <f>VLOOKUP(  G1504, Countries!A:H,8,FALSE)</f>
        <v>94279771-0dd8-44b8-955b-275714b1489b</v>
      </c>
      <c r="X1504" s="2" t="str">
        <f>VLOOKUP(D1504,Entity_types!A:F,6,FALSE)</f>
        <v>0d51a686-652b-478f-9502-50b11abafa54</v>
      </c>
      <c r="Z1504" s="4">
        <f t="shared" si="46"/>
        <v>1</v>
      </c>
      <c r="AA1504" s="4">
        <f t="shared" si="47"/>
        <v>1</v>
      </c>
    </row>
    <row r="1505" spans="1:27" ht="12.75" x14ac:dyDescent="0.2">
      <c r="A1505" s="1">
        <v>44346.900548958336</v>
      </c>
      <c r="B1505" s="2" t="s">
        <v>10861</v>
      </c>
      <c r="D1505" s="2" t="s">
        <v>48</v>
      </c>
      <c r="E1505" s="2"/>
      <c r="F1505" s="3" t="s">
        <v>10862</v>
      </c>
      <c r="G1505" s="2" t="s">
        <v>8147</v>
      </c>
      <c r="H1505" s="2" t="s">
        <v>10863</v>
      </c>
      <c r="K1505" s="2" t="s">
        <v>10864</v>
      </c>
      <c r="L1505" s="9">
        <v>7.2006128661006E+19</v>
      </c>
      <c r="N1505" s="2" t="s">
        <v>76</v>
      </c>
      <c r="P1505" s="2" t="s">
        <v>10865</v>
      </c>
      <c r="Q1505" s="2" t="s">
        <v>10866</v>
      </c>
      <c r="R1505" s="17">
        <v>41778</v>
      </c>
      <c r="T1505" s="2" t="s">
        <v>10768</v>
      </c>
      <c r="U1505" s="2" t="s">
        <v>10868</v>
      </c>
      <c r="V1505" s="2" t="s">
        <v>8786</v>
      </c>
      <c r="W1505" s="2" t="str">
        <f>VLOOKUP(  G1505, Countries!A:H,8,FALSE)</f>
        <v>94279771-0dd8-44b8-955b-275714b1489b</v>
      </c>
      <c r="X1505" s="2" t="str">
        <f>VLOOKUP(D1505,Entity_types!A:F,6,FALSE)</f>
        <v>0d51a686-652b-478f-9502-50b11abafa54</v>
      </c>
      <c r="Z1505" s="4">
        <f t="shared" si="46"/>
        <v>1</v>
      </c>
      <c r="AA1505" s="4">
        <f t="shared" si="47"/>
        <v>1</v>
      </c>
    </row>
    <row r="1506" spans="1:27" ht="12.75" x14ac:dyDescent="0.2">
      <c r="A1506" s="1">
        <v>44346.900571631944</v>
      </c>
      <c r="B1506" s="2" t="s">
        <v>10869</v>
      </c>
      <c r="D1506" s="2" t="s">
        <v>48</v>
      </c>
      <c r="E1506" s="2"/>
      <c r="F1506" s="3" t="s">
        <v>10870</v>
      </c>
      <c r="G1506" s="2" t="s">
        <v>8147</v>
      </c>
      <c r="H1506" s="2" t="s">
        <v>10871</v>
      </c>
      <c r="K1506" s="2" t="s">
        <v>10872</v>
      </c>
      <c r="L1506" s="8" t="s">
        <v>10873</v>
      </c>
      <c r="N1506" s="2" t="s">
        <v>76</v>
      </c>
      <c r="O1506" s="2">
        <v>599659090</v>
      </c>
      <c r="P1506" s="2" t="s">
        <v>10874</v>
      </c>
      <c r="Q1506" s="2" t="s">
        <v>10875</v>
      </c>
      <c r="R1506" s="17">
        <v>39743</v>
      </c>
      <c r="S1506" s="2">
        <v>1428</v>
      </c>
      <c r="T1506" s="2" t="s">
        <v>10775</v>
      </c>
      <c r="U1506" s="2" t="s">
        <v>10877</v>
      </c>
      <c r="V1506" s="2" t="s">
        <v>8786</v>
      </c>
      <c r="W1506" s="2" t="str">
        <f>VLOOKUP(  G1506, Countries!A:H,8,FALSE)</f>
        <v>94279771-0dd8-44b8-955b-275714b1489b</v>
      </c>
      <c r="X1506" s="2" t="str">
        <f>VLOOKUP(D1506,Entity_types!A:F,6,FALSE)</f>
        <v>0d51a686-652b-478f-9502-50b11abafa54</v>
      </c>
      <c r="Z1506" s="4">
        <f t="shared" si="46"/>
        <v>1</v>
      </c>
      <c r="AA1506" s="4">
        <f t="shared" si="47"/>
        <v>1</v>
      </c>
    </row>
    <row r="1507" spans="1:27" ht="12.75" x14ac:dyDescent="0.2">
      <c r="A1507" s="1">
        <v>44346.900593634258</v>
      </c>
      <c r="B1507" s="2" t="s">
        <v>10878</v>
      </c>
      <c r="D1507" s="2" t="s">
        <v>48</v>
      </c>
      <c r="E1507" s="2"/>
      <c r="F1507" s="3" t="s">
        <v>10879</v>
      </c>
      <c r="G1507" s="2" t="s">
        <v>8147</v>
      </c>
      <c r="H1507" s="2" t="s">
        <v>10880</v>
      </c>
      <c r="K1507" s="2" t="s">
        <v>10700</v>
      </c>
      <c r="L1507" s="2" t="s">
        <v>10881</v>
      </c>
      <c r="N1507" s="2" t="s">
        <v>76</v>
      </c>
      <c r="P1507" s="2" t="s">
        <v>10882</v>
      </c>
      <c r="Q1507" s="2" t="s">
        <v>10883</v>
      </c>
      <c r="R1507" s="17">
        <v>42808</v>
      </c>
      <c r="T1507" s="2" t="s">
        <v>10783</v>
      </c>
      <c r="U1507" s="2" t="s">
        <v>10885</v>
      </c>
      <c r="V1507" s="2" t="s">
        <v>8786</v>
      </c>
      <c r="W1507" s="2" t="str">
        <f>VLOOKUP(  G1507, Countries!A:H,8,FALSE)</f>
        <v>94279771-0dd8-44b8-955b-275714b1489b</v>
      </c>
      <c r="X1507" s="2" t="str">
        <f>VLOOKUP(D1507,Entity_types!A:F,6,FALSE)</f>
        <v>0d51a686-652b-478f-9502-50b11abafa54</v>
      </c>
      <c r="Z1507" s="4">
        <f t="shared" si="46"/>
        <v>1</v>
      </c>
      <c r="AA1507" s="4">
        <f t="shared" si="47"/>
        <v>1</v>
      </c>
    </row>
    <row r="1508" spans="1:27" ht="12.75" x14ac:dyDescent="0.2">
      <c r="A1508" s="1">
        <v>44346.900614826387</v>
      </c>
      <c r="B1508" s="2" t="s">
        <v>10886</v>
      </c>
      <c r="D1508" s="2" t="s">
        <v>48</v>
      </c>
      <c r="E1508" s="2"/>
      <c r="F1508" s="3" t="s">
        <v>10887</v>
      </c>
      <c r="G1508" s="2" t="s">
        <v>8147</v>
      </c>
      <c r="H1508" s="2" t="s">
        <v>10888</v>
      </c>
      <c r="K1508" s="2" t="s">
        <v>10889</v>
      </c>
      <c r="L1508" s="8" t="s">
        <v>10890</v>
      </c>
      <c r="N1508" s="2" t="s">
        <v>76</v>
      </c>
      <c r="P1508" s="2" t="s">
        <v>10891</v>
      </c>
      <c r="Q1508" s="2" t="s">
        <v>10892</v>
      </c>
      <c r="R1508" s="17">
        <v>42858</v>
      </c>
      <c r="S1508" s="2">
        <v>989</v>
      </c>
      <c r="T1508" s="2" t="s">
        <v>10792</v>
      </c>
      <c r="U1508" s="2" t="s">
        <v>10894</v>
      </c>
      <c r="V1508" s="2" t="s">
        <v>8786</v>
      </c>
      <c r="W1508" s="2" t="str">
        <f>VLOOKUP(  G1508, Countries!A:H,8,FALSE)</f>
        <v>94279771-0dd8-44b8-955b-275714b1489b</v>
      </c>
      <c r="X1508" s="2" t="str">
        <f>VLOOKUP(D1508,Entity_types!A:F,6,FALSE)</f>
        <v>0d51a686-652b-478f-9502-50b11abafa54</v>
      </c>
      <c r="Z1508" s="4">
        <f t="shared" si="46"/>
        <v>1</v>
      </c>
      <c r="AA1508" s="4">
        <f t="shared" si="47"/>
        <v>1</v>
      </c>
    </row>
    <row r="1509" spans="1:27" ht="12.75" x14ac:dyDescent="0.2">
      <c r="A1509" s="1">
        <v>44346.900637233797</v>
      </c>
      <c r="B1509" s="2" t="s">
        <v>10895</v>
      </c>
      <c r="D1509" s="2" t="s">
        <v>48</v>
      </c>
      <c r="E1509" s="2"/>
      <c r="F1509" s="3" t="s">
        <v>10896</v>
      </c>
      <c r="G1509" s="2" t="s">
        <v>8147</v>
      </c>
      <c r="H1509" s="2" t="s">
        <v>10897</v>
      </c>
      <c r="K1509" s="2" t="s">
        <v>10898</v>
      </c>
      <c r="L1509" s="2">
        <v>61003002515</v>
      </c>
      <c r="N1509" s="2" t="s">
        <v>76</v>
      </c>
      <c r="P1509" s="2" t="s">
        <v>10899</v>
      </c>
      <c r="Q1509" s="2" t="s">
        <v>10900</v>
      </c>
      <c r="R1509" s="17">
        <v>40668</v>
      </c>
      <c r="T1509" s="2" t="s">
        <v>10800</v>
      </c>
      <c r="U1509" s="2" t="s">
        <v>10902</v>
      </c>
      <c r="V1509" s="2" t="s">
        <v>8786</v>
      </c>
      <c r="W1509" s="2" t="str">
        <f>VLOOKUP(  G1509, Countries!A:H,8,FALSE)</f>
        <v>94279771-0dd8-44b8-955b-275714b1489b</v>
      </c>
      <c r="X1509" s="2" t="str">
        <f>VLOOKUP(D1509,Entity_types!A:F,6,FALSE)</f>
        <v>0d51a686-652b-478f-9502-50b11abafa54</v>
      </c>
      <c r="Z1509" s="4">
        <f t="shared" si="46"/>
        <v>1</v>
      </c>
      <c r="AA1509" s="4">
        <f t="shared" si="47"/>
        <v>1</v>
      </c>
    </row>
    <row r="1510" spans="1:27" ht="12.75" x14ac:dyDescent="0.2">
      <c r="A1510" s="1">
        <v>44346.900659525461</v>
      </c>
      <c r="B1510" s="2" t="s">
        <v>10903</v>
      </c>
      <c r="D1510" s="2" t="s">
        <v>48</v>
      </c>
      <c r="E1510" s="2"/>
      <c r="F1510" s="3" t="s">
        <v>10904</v>
      </c>
      <c r="G1510" s="2" t="s">
        <v>8147</v>
      </c>
      <c r="H1510" s="2" t="s">
        <v>10905</v>
      </c>
      <c r="K1510" s="2" t="s">
        <v>10906</v>
      </c>
      <c r="L1510" s="2" t="s">
        <v>10907</v>
      </c>
      <c r="N1510" s="2" t="s">
        <v>76</v>
      </c>
      <c r="P1510" s="2" t="s">
        <v>10908</v>
      </c>
      <c r="Q1510" s="2" t="s">
        <v>10909</v>
      </c>
      <c r="R1510" s="17">
        <v>42954</v>
      </c>
      <c r="T1510" s="2" t="s">
        <v>10809</v>
      </c>
      <c r="U1510" s="2" t="s">
        <v>10911</v>
      </c>
      <c r="V1510" s="2" t="s">
        <v>8786</v>
      </c>
      <c r="W1510" s="2" t="str">
        <f>VLOOKUP(  G1510, Countries!A:H,8,FALSE)</f>
        <v>94279771-0dd8-44b8-955b-275714b1489b</v>
      </c>
      <c r="X1510" s="2" t="str">
        <f>VLOOKUP(D1510,Entity_types!A:F,6,FALSE)</f>
        <v>0d51a686-652b-478f-9502-50b11abafa54</v>
      </c>
      <c r="Z1510" s="4">
        <f t="shared" si="46"/>
        <v>1</v>
      </c>
      <c r="AA1510" s="4">
        <f t="shared" si="47"/>
        <v>1</v>
      </c>
    </row>
    <row r="1511" spans="1:27" ht="12.75" x14ac:dyDescent="0.2">
      <c r="A1511" s="1">
        <v>44346.900679537037</v>
      </c>
      <c r="B1511" s="2" t="s">
        <v>10912</v>
      </c>
      <c r="D1511" s="2" t="s">
        <v>48</v>
      </c>
      <c r="E1511" s="2"/>
      <c r="F1511" s="3" t="s">
        <v>10913</v>
      </c>
      <c r="G1511" s="2" t="s">
        <v>8147</v>
      </c>
      <c r="H1511" s="2" t="s">
        <v>10914</v>
      </c>
      <c r="K1511" s="2" t="s">
        <v>10915</v>
      </c>
      <c r="L1511" s="8" t="s">
        <v>10916</v>
      </c>
      <c r="N1511" s="2" t="s">
        <v>76</v>
      </c>
      <c r="P1511" s="2" t="s">
        <v>10917</v>
      </c>
      <c r="Q1511" s="2" t="s">
        <v>10918</v>
      </c>
      <c r="R1511" s="17">
        <v>42825</v>
      </c>
      <c r="T1511" s="2" t="s">
        <v>10816</v>
      </c>
      <c r="U1511" s="2" t="s">
        <v>10920</v>
      </c>
      <c r="V1511" s="2" t="s">
        <v>8786</v>
      </c>
      <c r="W1511" s="2" t="str">
        <f>VLOOKUP(  G1511, Countries!A:H,8,FALSE)</f>
        <v>94279771-0dd8-44b8-955b-275714b1489b</v>
      </c>
      <c r="X1511" s="2" t="str">
        <f>VLOOKUP(D1511,Entity_types!A:F,6,FALSE)</f>
        <v>0d51a686-652b-478f-9502-50b11abafa54</v>
      </c>
      <c r="Z1511" s="4">
        <f t="shared" si="46"/>
        <v>1</v>
      </c>
      <c r="AA1511" s="4">
        <f t="shared" si="47"/>
        <v>1</v>
      </c>
    </row>
    <row r="1512" spans="1:27" ht="12.75" x14ac:dyDescent="0.2">
      <c r="A1512" s="1">
        <v>44346.900698912039</v>
      </c>
      <c r="B1512" s="2" t="s">
        <v>10921</v>
      </c>
      <c r="D1512" s="2" t="s">
        <v>48</v>
      </c>
      <c r="E1512" s="2"/>
      <c r="F1512" s="3" t="s">
        <v>10922</v>
      </c>
      <c r="G1512" s="2" t="s">
        <v>8147</v>
      </c>
      <c r="H1512" s="2" t="s">
        <v>10923</v>
      </c>
      <c r="K1512" s="2" t="s">
        <v>10924</v>
      </c>
      <c r="L1512" s="2">
        <v>35001002829</v>
      </c>
      <c r="N1512" s="2" t="s">
        <v>76</v>
      </c>
      <c r="P1512" s="2" t="s">
        <v>10925</v>
      </c>
      <c r="Q1512" s="2" t="s">
        <v>10926</v>
      </c>
      <c r="R1512" s="17">
        <v>42466</v>
      </c>
      <c r="T1512" s="2" t="s">
        <v>10826</v>
      </c>
      <c r="U1512" s="2" t="s">
        <v>10928</v>
      </c>
      <c r="V1512" s="2" t="s">
        <v>8786</v>
      </c>
      <c r="W1512" s="2" t="str">
        <f>VLOOKUP(  G1512, Countries!A:H,8,FALSE)</f>
        <v>94279771-0dd8-44b8-955b-275714b1489b</v>
      </c>
      <c r="X1512" s="2" t="str">
        <f>VLOOKUP(D1512,Entity_types!A:F,6,FALSE)</f>
        <v>0d51a686-652b-478f-9502-50b11abafa54</v>
      </c>
      <c r="Z1512" s="4">
        <f t="shared" si="46"/>
        <v>1</v>
      </c>
      <c r="AA1512" s="4">
        <f t="shared" si="47"/>
        <v>1</v>
      </c>
    </row>
    <row r="1513" spans="1:27" ht="12.75" x14ac:dyDescent="0.2">
      <c r="A1513" s="1">
        <v>44346.900720798614</v>
      </c>
      <c r="B1513" s="2" t="s">
        <v>10929</v>
      </c>
      <c r="D1513" s="2" t="s">
        <v>48</v>
      </c>
      <c r="E1513" s="2"/>
      <c r="F1513" s="3" t="s">
        <v>10930</v>
      </c>
      <c r="G1513" s="2" t="s">
        <v>8147</v>
      </c>
      <c r="H1513" s="2" t="s">
        <v>10931</v>
      </c>
      <c r="K1513" s="2" t="s">
        <v>10932</v>
      </c>
      <c r="L1513" s="2">
        <v>61006005960</v>
      </c>
      <c r="N1513" s="2" t="s">
        <v>76</v>
      </c>
      <c r="P1513" s="2" t="s">
        <v>10933</v>
      </c>
      <c r="R1513" s="17">
        <v>39210</v>
      </c>
      <c r="T1513" s="2" t="s">
        <v>10834</v>
      </c>
      <c r="U1513" s="2" t="s">
        <v>10935</v>
      </c>
      <c r="V1513" s="2" t="s">
        <v>8786</v>
      </c>
      <c r="W1513" s="2" t="str">
        <f>VLOOKUP(  G1513, Countries!A:H,8,FALSE)</f>
        <v>94279771-0dd8-44b8-955b-275714b1489b</v>
      </c>
      <c r="X1513" s="2" t="str">
        <f>VLOOKUP(D1513,Entity_types!A:F,6,FALSE)</f>
        <v>0d51a686-652b-478f-9502-50b11abafa54</v>
      </c>
      <c r="Z1513" s="4">
        <f t="shared" si="46"/>
        <v>1</v>
      </c>
      <c r="AA1513" s="4">
        <f t="shared" si="47"/>
        <v>1</v>
      </c>
    </row>
    <row r="1514" spans="1:27" ht="12.75" x14ac:dyDescent="0.2">
      <c r="A1514" s="1">
        <v>44346.900744143517</v>
      </c>
      <c r="B1514" s="2" t="s">
        <v>10936</v>
      </c>
      <c r="D1514" s="2" t="s">
        <v>48</v>
      </c>
      <c r="E1514" s="2"/>
      <c r="F1514" s="3" t="s">
        <v>10937</v>
      </c>
      <c r="G1514" s="2" t="s">
        <v>8147</v>
      </c>
      <c r="H1514" s="2" t="s">
        <v>10938</v>
      </c>
      <c r="K1514" s="2" t="s">
        <v>10939</v>
      </c>
      <c r="L1514" s="2">
        <v>11001005127</v>
      </c>
      <c r="N1514" s="2" t="s">
        <v>76</v>
      </c>
      <c r="P1514" s="2" t="s">
        <v>10940</v>
      </c>
      <c r="Q1514" s="2" t="s">
        <v>10941</v>
      </c>
      <c r="R1514" s="17">
        <v>42265</v>
      </c>
      <c r="T1514" s="2" t="s">
        <v>10842</v>
      </c>
      <c r="U1514" s="2" t="s">
        <v>10943</v>
      </c>
      <c r="V1514" s="2" t="s">
        <v>8786</v>
      </c>
      <c r="W1514" s="2" t="str">
        <f>VLOOKUP(  G1514, Countries!A:H,8,FALSE)</f>
        <v>94279771-0dd8-44b8-955b-275714b1489b</v>
      </c>
      <c r="X1514" s="2" t="str">
        <f>VLOOKUP(D1514,Entity_types!A:F,6,FALSE)</f>
        <v>0d51a686-652b-478f-9502-50b11abafa54</v>
      </c>
      <c r="Z1514" s="4">
        <f t="shared" si="46"/>
        <v>1</v>
      </c>
      <c r="AA1514" s="4">
        <f t="shared" si="47"/>
        <v>1</v>
      </c>
    </row>
    <row r="1515" spans="1:27" ht="12.75" x14ac:dyDescent="0.2">
      <c r="A1515" s="1">
        <v>44346.900767245374</v>
      </c>
      <c r="B1515" s="2" t="s">
        <v>10944</v>
      </c>
      <c r="D1515" s="2" t="s">
        <v>48</v>
      </c>
      <c r="E1515" s="2"/>
      <c r="F1515" s="3" t="s">
        <v>10945</v>
      </c>
      <c r="G1515" s="2" t="s">
        <v>8147</v>
      </c>
      <c r="H1515" s="2" t="s">
        <v>10946</v>
      </c>
      <c r="K1515" s="2" t="s">
        <v>10947</v>
      </c>
      <c r="L1515" s="8" t="s">
        <v>10948</v>
      </c>
      <c r="N1515" s="2" t="s">
        <v>76</v>
      </c>
      <c r="P1515" s="2" t="s">
        <v>10949</v>
      </c>
      <c r="Q1515" s="2" t="s">
        <v>10950</v>
      </c>
      <c r="R1515" s="17">
        <v>42425</v>
      </c>
      <c r="T1515" s="2" t="s">
        <v>10850</v>
      </c>
      <c r="U1515" s="2" t="s">
        <v>10952</v>
      </c>
      <c r="V1515" s="2" t="s">
        <v>8786</v>
      </c>
      <c r="W1515" s="2" t="str">
        <f>VLOOKUP(  G1515, Countries!A:H,8,FALSE)</f>
        <v>94279771-0dd8-44b8-955b-275714b1489b</v>
      </c>
      <c r="X1515" s="2" t="str">
        <f>VLOOKUP(D1515,Entity_types!A:F,6,FALSE)</f>
        <v>0d51a686-652b-478f-9502-50b11abafa54</v>
      </c>
      <c r="Z1515" s="4">
        <f t="shared" si="46"/>
        <v>1</v>
      </c>
      <c r="AA1515" s="4">
        <f t="shared" si="47"/>
        <v>1</v>
      </c>
    </row>
    <row r="1516" spans="1:27" ht="12.75" x14ac:dyDescent="0.2">
      <c r="A1516" s="1">
        <v>44346.900794247689</v>
      </c>
      <c r="B1516" s="2" t="s">
        <v>10953</v>
      </c>
      <c r="D1516" s="2" t="s">
        <v>48</v>
      </c>
      <c r="E1516" s="2"/>
      <c r="F1516" s="3" t="s">
        <v>10954</v>
      </c>
      <c r="G1516" s="2" t="s">
        <v>8147</v>
      </c>
      <c r="H1516" s="2" t="s">
        <v>10955</v>
      </c>
      <c r="K1516" s="2" t="s">
        <v>10956</v>
      </c>
      <c r="L1516" s="8" t="s">
        <v>10957</v>
      </c>
      <c r="N1516" s="2" t="s">
        <v>76</v>
      </c>
      <c r="P1516" s="2" t="s">
        <v>10958</v>
      </c>
      <c r="Q1516" s="2" t="s">
        <v>10959</v>
      </c>
      <c r="R1516" s="17">
        <v>40169</v>
      </c>
      <c r="T1516" s="2" t="s">
        <v>10859</v>
      </c>
      <c r="U1516" s="2" t="s">
        <v>10961</v>
      </c>
      <c r="V1516" s="2" t="s">
        <v>8786</v>
      </c>
      <c r="W1516" s="2" t="str">
        <f>VLOOKUP(  G1516, Countries!A:H,8,FALSE)</f>
        <v>94279771-0dd8-44b8-955b-275714b1489b</v>
      </c>
      <c r="X1516" s="2" t="str">
        <f>VLOOKUP(D1516,Entity_types!A:F,6,FALSE)</f>
        <v>0d51a686-652b-478f-9502-50b11abafa54</v>
      </c>
      <c r="Z1516" s="4">
        <f t="shared" si="46"/>
        <v>1</v>
      </c>
      <c r="AA1516" s="4">
        <f t="shared" si="47"/>
        <v>1</v>
      </c>
    </row>
    <row r="1517" spans="1:27" ht="12.75" x14ac:dyDescent="0.2">
      <c r="A1517" s="1">
        <v>44346.900821840274</v>
      </c>
      <c r="B1517" s="2" t="s">
        <v>10962</v>
      </c>
      <c r="D1517" s="2" t="s">
        <v>48</v>
      </c>
      <c r="E1517" s="2"/>
      <c r="F1517" s="3" t="s">
        <v>10963</v>
      </c>
      <c r="G1517" s="2" t="s">
        <v>8147</v>
      </c>
      <c r="H1517" s="2" t="s">
        <v>10964</v>
      </c>
      <c r="K1517" s="2" t="s">
        <v>10965</v>
      </c>
      <c r="L1517" s="2">
        <v>47001006155</v>
      </c>
      <c r="N1517" s="2" t="s">
        <v>76</v>
      </c>
      <c r="P1517" s="2" t="s">
        <v>10966</v>
      </c>
      <c r="Q1517" s="2" t="s">
        <v>10967</v>
      </c>
      <c r="R1517" s="17">
        <v>42164</v>
      </c>
      <c r="T1517" s="2" t="s">
        <v>10867</v>
      </c>
      <c r="U1517" s="2" t="s">
        <v>10969</v>
      </c>
      <c r="V1517" s="2" t="s">
        <v>8786</v>
      </c>
      <c r="W1517" s="2" t="str">
        <f>VLOOKUP(  G1517, Countries!A:H,8,FALSE)</f>
        <v>94279771-0dd8-44b8-955b-275714b1489b</v>
      </c>
      <c r="X1517" s="2" t="str">
        <f>VLOOKUP(D1517,Entity_types!A:F,6,FALSE)</f>
        <v>0d51a686-652b-478f-9502-50b11abafa54</v>
      </c>
      <c r="Z1517" s="4">
        <f t="shared" si="46"/>
        <v>1</v>
      </c>
      <c r="AA1517" s="4">
        <f t="shared" si="47"/>
        <v>1</v>
      </c>
    </row>
    <row r="1518" spans="1:27" ht="12.75" x14ac:dyDescent="0.2">
      <c r="A1518" s="1">
        <v>44346.900843877316</v>
      </c>
      <c r="B1518" s="2" t="s">
        <v>10970</v>
      </c>
      <c r="D1518" s="2" t="s">
        <v>48</v>
      </c>
      <c r="E1518" s="2"/>
      <c r="F1518" s="3" t="s">
        <v>10971</v>
      </c>
      <c r="G1518" s="2" t="s">
        <v>8147</v>
      </c>
      <c r="H1518" s="2" t="s">
        <v>10972</v>
      </c>
      <c r="K1518" s="2" t="s">
        <v>10973</v>
      </c>
      <c r="L1518" s="2">
        <v>61003003397</v>
      </c>
      <c r="N1518" s="2" t="s">
        <v>76</v>
      </c>
      <c r="P1518" s="2" t="s">
        <v>10974</v>
      </c>
      <c r="Q1518" s="2" t="s">
        <v>10975</v>
      </c>
      <c r="R1518" s="17">
        <v>42486</v>
      </c>
      <c r="T1518" s="2" t="s">
        <v>10876</v>
      </c>
      <c r="U1518" s="2" t="s">
        <v>10977</v>
      </c>
      <c r="V1518" s="2" t="s">
        <v>8786</v>
      </c>
      <c r="W1518" s="2" t="str">
        <f>VLOOKUP(  G1518, Countries!A:H,8,FALSE)</f>
        <v>94279771-0dd8-44b8-955b-275714b1489b</v>
      </c>
      <c r="X1518" s="2" t="str">
        <f>VLOOKUP(D1518,Entity_types!A:F,6,FALSE)</f>
        <v>0d51a686-652b-478f-9502-50b11abafa54</v>
      </c>
      <c r="Z1518" s="4">
        <f t="shared" si="46"/>
        <v>1</v>
      </c>
      <c r="AA1518" s="4">
        <f t="shared" si="47"/>
        <v>1</v>
      </c>
    </row>
    <row r="1519" spans="1:27" ht="12.75" x14ac:dyDescent="0.2">
      <c r="A1519" s="1">
        <v>44346.900864861112</v>
      </c>
      <c r="B1519" s="2" t="s">
        <v>10978</v>
      </c>
      <c r="D1519" s="2" t="s">
        <v>48</v>
      </c>
      <c r="E1519" s="2"/>
      <c r="F1519" s="3" t="s">
        <v>10979</v>
      </c>
      <c r="G1519" s="2" t="s">
        <v>8147</v>
      </c>
      <c r="H1519" s="2" t="s">
        <v>10980</v>
      </c>
      <c r="K1519" s="2" t="s">
        <v>10981</v>
      </c>
      <c r="L1519" s="8" t="s">
        <v>10982</v>
      </c>
      <c r="N1519" s="2" t="s">
        <v>76</v>
      </c>
      <c r="P1519" s="2" t="s">
        <v>10983</v>
      </c>
      <c r="Q1519" s="2" t="s">
        <v>10984</v>
      </c>
      <c r="R1519" s="17">
        <v>42535</v>
      </c>
      <c r="T1519" s="2" t="s">
        <v>10884</v>
      </c>
      <c r="U1519" s="2" t="s">
        <v>10986</v>
      </c>
      <c r="V1519" s="2" t="s">
        <v>8786</v>
      </c>
      <c r="W1519" s="2" t="str">
        <f>VLOOKUP(  G1519, Countries!A:H,8,FALSE)</f>
        <v>94279771-0dd8-44b8-955b-275714b1489b</v>
      </c>
      <c r="X1519" s="2" t="str">
        <f>VLOOKUP(D1519,Entity_types!A:F,6,FALSE)</f>
        <v>0d51a686-652b-478f-9502-50b11abafa54</v>
      </c>
      <c r="Z1519" s="4">
        <f t="shared" si="46"/>
        <v>1</v>
      </c>
      <c r="AA1519" s="4">
        <f t="shared" si="47"/>
        <v>1</v>
      </c>
    </row>
    <row r="1520" spans="1:27" ht="12.75" x14ac:dyDescent="0.2">
      <c r="A1520" s="1">
        <v>44346.900885613424</v>
      </c>
      <c r="B1520" s="2" t="s">
        <v>10987</v>
      </c>
      <c r="D1520" s="2" t="s">
        <v>48</v>
      </c>
      <c r="E1520" s="2"/>
      <c r="F1520" s="3" t="s">
        <v>10988</v>
      </c>
      <c r="G1520" s="2" t="s">
        <v>8147</v>
      </c>
      <c r="H1520" s="2" t="s">
        <v>10989</v>
      </c>
      <c r="K1520" s="2" t="s">
        <v>10990</v>
      </c>
      <c r="L1520" s="2">
        <v>60001156161</v>
      </c>
      <c r="N1520" s="2" t="s">
        <v>76</v>
      </c>
      <c r="P1520" s="2" t="s">
        <v>10991</v>
      </c>
      <c r="Q1520" s="2" t="s">
        <v>10992</v>
      </c>
      <c r="R1520" s="17">
        <v>41997</v>
      </c>
      <c r="S1520" s="2">
        <v>502</v>
      </c>
      <c r="T1520" s="2" t="s">
        <v>10893</v>
      </c>
      <c r="U1520" s="2" t="s">
        <v>10994</v>
      </c>
      <c r="V1520" s="2" t="s">
        <v>8786</v>
      </c>
      <c r="W1520" s="2" t="str">
        <f>VLOOKUP(  G1520, Countries!A:H,8,FALSE)</f>
        <v>94279771-0dd8-44b8-955b-275714b1489b</v>
      </c>
      <c r="X1520" s="2" t="str">
        <f>VLOOKUP(D1520,Entity_types!A:F,6,FALSE)</f>
        <v>0d51a686-652b-478f-9502-50b11abafa54</v>
      </c>
      <c r="Z1520" s="4">
        <f t="shared" si="46"/>
        <v>1</v>
      </c>
      <c r="AA1520" s="4">
        <f t="shared" si="47"/>
        <v>1</v>
      </c>
    </row>
    <row r="1521" spans="1:27" ht="12.75" x14ac:dyDescent="0.2">
      <c r="A1521" s="1">
        <v>44346.900905613424</v>
      </c>
      <c r="B1521" s="2" t="s">
        <v>10995</v>
      </c>
      <c r="D1521" s="2" t="s">
        <v>48</v>
      </c>
      <c r="E1521" s="2"/>
      <c r="F1521" s="3" t="s">
        <v>10996</v>
      </c>
      <c r="G1521" s="2" t="s">
        <v>8147</v>
      </c>
      <c r="H1521" s="2" t="s">
        <v>10997</v>
      </c>
      <c r="K1521" s="2" t="s">
        <v>10998</v>
      </c>
      <c r="L1521" s="8" t="s">
        <v>10999</v>
      </c>
      <c r="N1521" s="2" t="s">
        <v>76</v>
      </c>
      <c r="P1521" s="2" t="s">
        <v>11000</v>
      </c>
      <c r="Q1521" s="2" t="s">
        <v>11001</v>
      </c>
      <c r="R1521" s="17">
        <v>40964</v>
      </c>
      <c r="T1521" s="2" t="s">
        <v>10901</v>
      </c>
      <c r="U1521" s="2" t="s">
        <v>11003</v>
      </c>
      <c r="V1521" s="2" t="s">
        <v>8786</v>
      </c>
      <c r="W1521" s="2" t="str">
        <f>VLOOKUP(  G1521, Countries!A:H,8,FALSE)</f>
        <v>94279771-0dd8-44b8-955b-275714b1489b</v>
      </c>
      <c r="X1521" s="2" t="str">
        <f>VLOOKUP(D1521,Entity_types!A:F,6,FALSE)</f>
        <v>0d51a686-652b-478f-9502-50b11abafa54</v>
      </c>
      <c r="Z1521" s="4">
        <f t="shared" si="46"/>
        <v>1</v>
      </c>
      <c r="AA1521" s="4">
        <f t="shared" si="47"/>
        <v>1</v>
      </c>
    </row>
    <row r="1522" spans="1:27" ht="12.75" x14ac:dyDescent="0.2">
      <c r="A1522" s="1">
        <v>44346.900926493057</v>
      </c>
      <c r="B1522" s="2" t="s">
        <v>11004</v>
      </c>
      <c r="D1522" s="2" t="s">
        <v>48</v>
      </c>
      <c r="E1522" s="2"/>
      <c r="F1522" s="3" t="s">
        <v>11005</v>
      </c>
      <c r="G1522" s="2" t="s">
        <v>8147</v>
      </c>
      <c r="H1522" s="2" t="s">
        <v>11006</v>
      </c>
      <c r="I1522" s="2" t="s">
        <v>11007</v>
      </c>
      <c r="K1522" s="2" t="s">
        <v>11008</v>
      </c>
      <c r="L1522" s="8" t="s">
        <v>11009</v>
      </c>
      <c r="N1522" s="2" t="s">
        <v>76</v>
      </c>
      <c r="O1522" s="2">
        <v>571222222</v>
      </c>
      <c r="P1522" s="2" t="s">
        <v>11010</v>
      </c>
      <c r="Q1522" s="2" t="s">
        <v>11011</v>
      </c>
      <c r="R1522" s="17">
        <v>41234</v>
      </c>
      <c r="T1522" s="2" t="s">
        <v>10910</v>
      </c>
      <c r="U1522" s="2" t="s">
        <v>11013</v>
      </c>
      <c r="V1522" s="2" t="s">
        <v>8786</v>
      </c>
      <c r="W1522" s="2" t="str">
        <f>VLOOKUP(  G1522, Countries!A:H,8,FALSE)</f>
        <v>94279771-0dd8-44b8-955b-275714b1489b</v>
      </c>
      <c r="X1522" s="2" t="str">
        <f>VLOOKUP(D1522,Entity_types!A:F,6,FALSE)</f>
        <v>0d51a686-652b-478f-9502-50b11abafa54</v>
      </c>
      <c r="Z1522" s="4">
        <f t="shared" si="46"/>
        <v>1</v>
      </c>
      <c r="AA1522" s="4">
        <f t="shared" si="47"/>
        <v>1</v>
      </c>
    </row>
    <row r="1523" spans="1:27" ht="12.75" x14ac:dyDescent="0.2">
      <c r="A1523" s="1">
        <v>44346.900946412032</v>
      </c>
      <c r="B1523" s="2" t="s">
        <v>11014</v>
      </c>
      <c r="D1523" s="2" t="s">
        <v>48</v>
      </c>
      <c r="E1523" s="2"/>
      <c r="F1523" s="3" t="s">
        <v>11015</v>
      </c>
      <c r="G1523" s="2" t="s">
        <v>8147</v>
      </c>
      <c r="H1523" s="2" t="s">
        <v>11016</v>
      </c>
      <c r="K1523" s="2" t="s">
        <v>11017</v>
      </c>
      <c r="L1523" s="8" t="s">
        <v>11018</v>
      </c>
      <c r="N1523" s="2" t="s">
        <v>76</v>
      </c>
      <c r="P1523" s="2" t="s">
        <v>11019</v>
      </c>
      <c r="Q1523" s="2" t="s">
        <v>11020</v>
      </c>
      <c r="R1523" s="17">
        <v>35012</v>
      </c>
      <c r="T1523" s="2" t="s">
        <v>10919</v>
      </c>
      <c r="U1523" s="2" t="s">
        <v>11022</v>
      </c>
      <c r="V1523" s="2" t="s">
        <v>8786</v>
      </c>
      <c r="W1523" s="2" t="str">
        <f>VLOOKUP(  G1523, Countries!A:H,8,FALSE)</f>
        <v>94279771-0dd8-44b8-955b-275714b1489b</v>
      </c>
      <c r="X1523" s="2" t="str">
        <f>VLOOKUP(D1523,Entity_types!A:F,6,FALSE)</f>
        <v>0d51a686-652b-478f-9502-50b11abafa54</v>
      </c>
      <c r="Z1523" s="4">
        <f t="shared" si="46"/>
        <v>1</v>
      </c>
      <c r="AA1523" s="4">
        <f t="shared" si="47"/>
        <v>1</v>
      </c>
    </row>
    <row r="1524" spans="1:27" ht="12.75" x14ac:dyDescent="0.2">
      <c r="A1524" s="1">
        <v>44346.900967511574</v>
      </c>
      <c r="B1524" s="2" t="s">
        <v>11023</v>
      </c>
      <c r="D1524" s="2" t="s">
        <v>48</v>
      </c>
      <c r="E1524" s="2"/>
      <c r="F1524" s="3" t="s">
        <v>11024</v>
      </c>
      <c r="G1524" s="2" t="s">
        <v>8147</v>
      </c>
      <c r="H1524" s="2" t="s">
        <v>11025</v>
      </c>
      <c r="K1524" s="2" t="s">
        <v>11026</v>
      </c>
      <c r="L1524" s="8" t="s">
        <v>11027</v>
      </c>
      <c r="N1524" s="2" t="s">
        <v>76</v>
      </c>
      <c r="P1524" s="2" t="s">
        <v>11028</v>
      </c>
      <c r="Q1524" s="2" t="s">
        <v>11029</v>
      </c>
      <c r="R1524" s="17">
        <v>42811</v>
      </c>
      <c r="T1524" s="2" t="s">
        <v>10927</v>
      </c>
      <c r="U1524" s="2" t="s">
        <v>11031</v>
      </c>
      <c r="V1524" s="2" t="s">
        <v>8786</v>
      </c>
      <c r="W1524" s="2" t="str">
        <f>VLOOKUP(  G1524, Countries!A:H,8,FALSE)</f>
        <v>94279771-0dd8-44b8-955b-275714b1489b</v>
      </c>
      <c r="X1524" s="2" t="str">
        <f>VLOOKUP(D1524,Entity_types!A:F,6,FALSE)</f>
        <v>0d51a686-652b-478f-9502-50b11abafa54</v>
      </c>
      <c r="Z1524" s="4">
        <f t="shared" si="46"/>
        <v>1</v>
      </c>
      <c r="AA1524" s="4">
        <f t="shared" si="47"/>
        <v>1</v>
      </c>
    </row>
    <row r="1525" spans="1:27" ht="12.75" x14ac:dyDescent="0.2">
      <c r="A1525" s="1">
        <v>44346.900989953705</v>
      </c>
      <c r="B1525" s="2" t="s">
        <v>11032</v>
      </c>
      <c r="D1525" s="2" t="s">
        <v>48</v>
      </c>
      <c r="E1525" s="2"/>
      <c r="F1525" s="3" t="s">
        <v>11033</v>
      </c>
      <c r="G1525" s="2" t="s">
        <v>8147</v>
      </c>
      <c r="H1525" s="2" t="s">
        <v>11034</v>
      </c>
      <c r="K1525" s="2" t="s">
        <v>11035</v>
      </c>
      <c r="L1525" s="2">
        <v>62007000672</v>
      </c>
      <c r="N1525" s="2" t="s">
        <v>76</v>
      </c>
      <c r="P1525" s="2" t="s">
        <v>11036</v>
      </c>
      <c r="Q1525" s="2" t="s">
        <v>11037</v>
      </c>
      <c r="R1525" s="17">
        <v>38295</v>
      </c>
      <c r="S1525" s="2">
        <v>2023</v>
      </c>
      <c r="T1525" s="2" t="s">
        <v>10934</v>
      </c>
      <c r="U1525" s="2" t="s">
        <v>11039</v>
      </c>
      <c r="V1525" s="2" t="s">
        <v>8786</v>
      </c>
      <c r="W1525" s="2" t="str">
        <f>VLOOKUP(  G1525, Countries!A:H,8,FALSE)</f>
        <v>94279771-0dd8-44b8-955b-275714b1489b</v>
      </c>
      <c r="X1525" s="2" t="str">
        <f>VLOOKUP(D1525,Entity_types!A:F,6,FALSE)</f>
        <v>0d51a686-652b-478f-9502-50b11abafa54</v>
      </c>
      <c r="Z1525" s="4">
        <f t="shared" si="46"/>
        <v>1</v>
      </c>
      <c r="AA1525" s="4">
        <f t="shared" si="47"/>
        <v>1</v>
      </c>
    </row>
    <row r="1526" spans="1:27" ht="12.75" x14ac:dyDescent="0.2">
      <c r="A1526" s="1">
        <v>44346.901012951392</v>
      </c>
      <c r="B1526" s="2" t="s">
        <v>11040</v>
      </c>
      <c r="D1526" s="2" t="s">
        <v>48</v>
      </c>
      <c r="E1526" s="2"/>
      <c r="F1526" s="3" t="s">
        <v>11041</v>
      </c>
      <c r="G1526" s="2" t="s">
        <v>8147</v>
      </c>
      <c r="H1526" s="2" t="s">
        <v>11042</v>
      </c>
      <c r="K1526" s="2" t="s">
        <v>11043</v>
      </c>
      <c r="L1526" s="2" t="s">
        <v>11044</v>
      </c>
      <c r="N1526" s="2" t="s">
        <v>76</v>
      </c>
      <c r="P1526" s="2" t="s">
        <v>11045</v>
      </c>
      <c r="Q1526" s="2" t="s">
        <v>11046</v>
      </c>
      <c r="R1526" s="17">
        <v>40627</v>
      </c>
      <c r="T1526" s="2" t="s">
        <v>10942</v>
      </c>
      <c r="U1526" s="2" t="s">
        <v>11048</v>
      </c>
      <c r="V1526" s="2" t="s">
        <v>8786</v>
      </c>
      <c r="W1526" s="2" t="str">
        <f>VLOOKUP(  G1526, Countries!A:H,8,FALSE)</f>
        <v>94279771-0dd8-44b8-955b-275714b1489b</v>
      </c>
      <c r="X1526" s="2" t="str">
        <f>VLOOKUP(D1526,Entity_types!A:F,6,FALSE)</f>
        <v>0d51a686-652b-478f-9502-50b11abafa54</v>
      </c>
      <c r="Z1526" s="4">
        <f t="shared" si="46"/>
        <v>1</v>
      </c>
      <c r="AA1526" s="4">
        <f t="shared" si="47"/>
        <v>1</v>
      </c>
    </row>
    <row r="1527" spans="1:27" ht="12.75" x14ac:dyDescent="0.2">
      <c r="A1527" s="1">
        <v>44346.90103533565</v>
      </c>
      <c r="B1527" s="2" t="s">
        <v>11049</v>
      </c>
      <c r="D1527" s="2" t="s">
        <v>48</v>
      </c>
      <c r="E1527" s="2"/>
      <c r="F1527" s="3" t="s">
        <v>11050</v>
      </c>
      <c r="G1527" s="2" t="s">
        <v>8147</v>
      </c>
      <c r="H1527" s="2" t="s">
        <v>11051</v>
      </c>
      <c r="K1527" s="2" t="s">
        <v>11052</v>
      </c>
      <c r="L1527" s="8" t="s">
        <v>11053</v>
      </c>
      <c r="N1527" s="2" t="s">
        <v>76</v>
      </c>
      <c r="P1527" s="2" t="s">
        <v>11054</v>
      </c>
      <c r="Q1527" s="2" t="s">
        <v>11055</v>
      </c>
      <c r="R1527" s="17">
        <v>42789</v>
      </c>
      <c r="T1527" s="2" t="s">
        <v>10951</v>
      </c>
      <c r="U1527" s="2" t="s">
        <v>11057</v>
      </c>
      <c r="V1527" s="2" t="s">
        <v>8786</v>
      </c>
      <c r="W1527" s="2" t="str">
        <f>VLOOKUP(  G1527, Countries!A:H,8,FALSE)</f>
        <v>94279771-0dd8-44b8-955b-275714b1489b</v>
      </c>
      <c r="X1527" s="2" t="str">
        <f>VLOOKUP(D1527,Entity_types!A:F,6,FALSE)</f>
        <v>0d51a686-652b-478f-9502-50b11abafa54</v>
      </c>
      <c r="Z1527" s="4">
        <f t="shared" si="46"/>
        <v>1</v>
      </c>
      <c r="AA1527" s="4">
        <f t="shared" si="47"/>
        <v>1</v>
      </c>
    </row>
    <row r="1528" spans="1:27" ht="12.75" x14ac:dyDescent="0.2">
      <c r="A1528" s="1">
        <v>44346.901058101852</v>
      </c>
      <c r="B1528" s="2" t="s">
        <v>11058</v>
      </c>
      <c r="D1528" s="2" t="s">
        <v>48</v>
      </c>
      <c r="E1528" s="2"/>
      <c r="F1528" s="3" t="s">
        <v>11059</v>
      </c>
      <c r="G1528" s="2" t="s">
        <v>8147</v>
      </c>
      <c r="H1528" s="2" t="s">
        <v>11060</v>
      </c>
      <c r="K1528" s="2" t="s">
        <v>11061</v>
      </c>
      <c r="L1528" s="8" t="s">
        <v>11062</v>
      </c>
      <c r="N1528" s="2" t="s">
        <v>76</v>
      </c>
      <c r="P1528" s="2" t="s">
        <v>11063</v>
      </c>
      <c r="Q1528" s="2" t="s">
        <v>11064</v>
      </c>
      <c r="R1528" s="17">
        <v>42002</v>
      </c>
      <c r="T1528" s="2" t="s">
        <v>10960</v>
      </c>
      <c r="U1528" s="2" t="s">
        <v>11066</v>
      </c>
      <c r="V1528" s="2" t="s">
        <v>8786</v>
      </c>
      <c r="W1528" s="2" t="str">
        <f>VLOOKUP(  G1528, Countries!A:H,8,FALSE)</f>
        <v>94279771-0dd8-44b8-955b-275714b1489b</v>
      </c>
      <c r="X1528" s="2" t="str">
        <f>VLOOKUP(D1528,Entity_types!A:F,6,FALSE)</f>
        <v>0d51a686-652b-478f-9502-50b11abafa54</v>
      </c>
      <c r="Z1528" s="4">
        <f t="shared" si="46"/>
        <v>1</v>
      </c>
      <c r="AA1528" s="4">
        <f t="shared" si="47"/>
        <v>1</v>
      </c>
    </row>
    <row r="1529" spans="1:27" ht="12.75" x14ac:dyDescent="0.2">
      <c r="A1529" s="1">
        <v>44346.901087962964</v>
      </c>
      <c r="B1529" s="2" t="s">
        <v>11067</v>
      </c>
      <c r="D1529" s="2" t="s">
        <v>48</v>
      </c>
      <c r="E1529" s="2"/>
      <c r="F1529" s="3" t="s">
        <v>11068</v>
      </c>
      <c r="G1529" s="2" t="s">
        <v>8147</v>
      </c>
      <c r="H1529" s="2" t="s">
        <v>11069</v>
      </c>
      <c r="K1529" s="2" t="s">
        <v>11070</v>
      </c>
      <c r="L1529" s="2">
        <v>62001015447</v>
      </c>
      <c r="N1529" s="2" t="s">
        <v>76</v>
      </c>
      <c r="P1529" s="2" t="s">
        <v>11071</v>
      </c>
      <c r="Q1529" s="2" t="s">
        <v>11072</v>
      </c>
      <c r="R1529" s="17">
        <v>41291</v>
      </c>
      <c r="T1529" s="2" t="s">
        <v>10968</v>
      </c>
      <c r="U1529" s="2" t="s">
        <v>11074</v>
      </c>
      <c r="V1529" s="2" t="s">
        <v>8786</v>
      </c>
      <c r="W1529" s="2" t="str">
        <f>VLOOKUP(  G1529, Countries!A:H,8,FALSE)</f>
        <v>94279771-0dd8-44b8-955b-275714b1489b</v>
      </c>
      <c r="X1529" s="2" t="str">
        <f>VLOOKUP(D1529,Entity_types!A:F,6,FALSE)</f>
        <v>0d51a686-652b-478f-9502-50b11abafa54</v>
      </c>
      <c r="Z1529" s="4">
        <f t="shared" si="46"/>
        <v>1</v>
      </c>
      <c r="AA1529" s="4">
        <f t="shared" si="47"/>
        <v>1</v>
      </c>
    </row>
    <row r="1530" spans="1:27" ht="12.75" x14ac:dyDescent="0.2">
      <c r="A1530" s="1">
        <v>44346.90110894676</v>
      </c>
      <c r="B1530" s="2" t="s">
        <v>11075</v>
      </c>
      <c r="D1530" s="2" t="s">
        <v>48</v>
      </c>
      <c r="E1530" s="2"/>
      <c r="F1530" s="3" t="s">
        <v>11076</v>
      </c>
      <c r="G1530" s="2" t="s">
        <v>8147</v>
      </c>
      <c r="H1530" s="2" t="s">
        <v>11077</v>
      </c>
      <c r="K1530" s="2" t="s">
        <v>10915</v>
      </c>
      <c r="L1530" s="8" t="s">
        <v>10916</v>
      </c>
      <c r="N1530" s="2" t="s">
        <v>76</v>
      </c>
      <c r="P1530" s="2" t="s">
        <v>11078</v>
      </c>
      <c r="Q1530" s="2" t="s">
        <v>11079</v>
      </c>
      <c r="R1530" s="17">
        <v>41540</v>
      </c>
      <c r="T1530" s="2" t="s">
        <v>10976</v>
      </c>
      <c r="U1530" s="2" t="s">
        <v>11081</v>
      </c>
      <c r="V1530" s="2" t="s">
        <v>8786</v>
      </c>
      <c r="W1530" s="2" t="str">
        <f>VLOOKUP(  G1530, Countries!A:H,8,FALSE)</f>
        <v>94279771-0dd8-44b8-955b-275714b1489b</v>
      </c>
      <c r="X1530" s="2" t="str">
        <f>VLOOKUP(D1530,Entity_types!A:F,6,FALSE)</f>
        <v>0d51a686-652b-478f-9502-50b11abafa54</v>
      </c>
      <c r="Z1530" s="4">
        <f t="shared" si="46"/>
        <v>1</v>
      </c>
      <c r="AA1530" s="4">
        <f t="shared" si="47"/>
        <v>1</v>
      </c>
    </row>
    <row r="1531" spans="1:27" ht="12.75" x14ac:dyDescent="0.2">
      <c r="A1531" s="1">
        <v>44346.90113106482</v>
      </c>
      <c r="B1531" s="2" t="s">
        <v>11082</v>
      </c>
      <c r="D1531" s="2" t="s">
        <v>48</v>
      </c>
      <c r="E1531" s="2"/>
      <c r="F1531" s="3" t="s">
        <v>11083</v>
      </c>
      <c r="G1531" s="2" t="s">
        <v>8147</v>
      </c>
      <c r="H1531" s="2" t="s">
        <v>11084</v>
      </c>
      <c r="K1531" s="2" t="s">
        <v>11085</v>
      </c>
      <c r="L1531" s="2">
        <v>37001008653</v>
      </c>
      <c r="N1531" s="2" t="s">
        <v>76</v>
      </c>
      <c r="P1531" s="2" t="s">
        <v>11086</v>
      </c>
      <c r="Q1531" s="2" t="s">
        <v>11087</v>
      </c>
      <c r="R1531" s="17">
        <v>38975</v>
      </c>
      <c r="T1531" s="2" t="s">
        <v>10985</v>
      </c>
      <c r="U1531" s="2" t="s">
        <v>11089</v>
      </c>
      <c r="V1531" s="2" t="s">
        <v>8786</v>
      </c>
      <c r="W1531" s="2" t="str">
        <f>VLOOKUP(  G1531, Countries!A:H,8,FALSE)</f>
        <v>94279771-0dd8-44b8-955b-275714b1489b</v>
      </c>
      <c r="X1531" s="2" t="str">
        <f>VLOOKUP(D1531,Entity_types!A:F,6,FALSE)</f>
        <v>0d51a686-652b-478f-9502-50b11abafa54</v>
      </c>
      <c r="Z1531" s="4">
        <f t="shared" si="46"/>
        <v>1</v>
      </c>
      <c r="AA1531" s="4">
        <f t="shared" si="47"/>
        <v>1</v>
      </c>
    </row>
    <row r="1532" spans="1:27" ht="12.75" x14ac:dyDescent="0.2">
      <c r="A1532" s="1">
        <v>44346.901153379629</v>
      </c>
      <c r="B1532" s="2" t="s">
        <v>11090</v>
      </c>
      <c r="D1532" s="2" t="s">
        <v>48</v>
      </c>
      <c r="E1532" s="2"/>
      <c r="F1532" s="3" t="s">
        <v>11091</v>
      </c>
      <c r="G1532" s="2" t="s">
        <v>8147</v>
      </c>
      <c r="H1532" s="2" t="s">
        <v>11092</v>
      </c>
      <c r="K1532" s="2" t="s">
        <v>11093</v>
      </c>
      <c r="L1532" s="2">
        <v>62007013937</v>
      </c>
      <c r="N1532" s="2" t="s">
        <v>76</v>
      </c>
      <c r="P1532" s="2" t="s">
        <v>11094</v>
      </c>
      <c r="Q1532" s="2" t="s">
        <v>11095</v>
      </c>
      <c r="R1532" s="17">
        <v>41905</v>
      </c>
      <c r="T1532" s="2" t="s">
        <v>10993</v>
      </c>
      <c r="U1532" s="2" t="s">
        <v>11097</v>
      </c>
      <c r="V1532" s="2" t="s">
        <v>8786</v>
      </c>
      <c r="W1532" s="2" t="str">
        <f>VLOOKUP(  G1532, Countries!A:H,8,FALSE)</f>
        <v>94279771-0dd8-44b8-955b-275714b1489b</v>
      </c>
      <c r="X1532" s="2" t="str">
        <f>VLOOKUP(D1532,Entity_types!A:F,6,FALSE)</f>
        <v>0d51a686-652b-478f-9502-50b11abafa54</v>
      </c>
      <c r="Z1532" s="4">
        <f t="shared" si="46"/>
        <v>1</v>
      </c>
      <c r="AA1532" s="4">
        <f t="shared" si="47"/>
        <v>1</v>
      </c>
    </row>
    <row r="1533" spans="1:27" ht="12.75" x14ac:dyDescent="0.2">
      <c r="A1533" s="1">
        <v>44346.901178877313</v>
      </c>
      <c r="B1533" s="2" t="s">
        <v>11098</v>
      </c>
      <c r="D1533" s="2" t="s">
        <v>48</v>
      </c>
      <c r="E1533" s="2"/>
      <c r="F1533" s="3" t="s">
        <v>11099</v>
      </c>
      <c r="G1533" s="2" t="s">
        <v>8147</v>
      </c>
      <c r="H1533" s="2" t="s">
        <v>11100</v>
      </c>
      <c r="K1533" s="2" t="s">
        <v>11101</v>
      </c>
      <c r="L1533" s="8" t="s">
        <v>11102</v>
      </c>
      <c r="N1533" s="2" t="s">
        <v>76</v>
      </c>
      <c r="P1533" s="2" t="s">
        <v>11103</v>
      </c>
      <c r="Q1533" s="2" t="s">
        <v>11104</v>
      </c>
      <c r="R1533" s="17">
        <v>41485</v>
      </c>
      <c r="T1533" s="2" t="s">
        <v>11002</v>
      </c>
      <c r="U1533" s="2" t="s">
        <v>11106</v>
      </c>
      <c r="V1533" s="2" t="s">
        <v>8786</v>
      </c>
      <c r="W1533" s="2" t="str">
        <f>VLOOKUP(  G1533, Countries!A:H,8,FALSE)</f>
        <v>94279771-0dd8-44b8-955b-275714b1489b</v>
      </c>
      <c r="X1533" s="2" t="str">
        <f>VLOOKUP(D1533,Entity_types!A:F,6,FALSE)</f>
        <v>0d51a686-652b-478f-9502-50b11abafa54</v>
      </c>
      <c r="Z1533" s="4">
        <f t="shared" si="46"/>
        <v>1</v>
      </c>
      <c r="AA1533" s="4">
        <f t="shared" si="47"/>
        <v>1</v>
      </c>
    </row>
    <row r="1534" spans="1:27" ht="12.75" x14ac:dyDescent="0.2">
      <c r="A1534" s="1">
        <v>44346.901202442124</v>
      </c>
      <c r="B1534" s="10" t="s">
        <v>11107</v>
      </c>
      <c r="D1534" s="2" t="s">
        <v>48</v>
      </c>
      <c r="E1534" s="2"/>
      <c r="F1534" s="3" t="s">
        <v>11108</v>
      </c>
      <c r="G1534" s="2" t="s">
        <v>8147</v>
      </c>
      <c r="H1534" s="2" t="s">
        <v>11109</v>
      </c>
      <c r="K1534" s="2" t="s">
        <v>11110</v>
      </c>
      <c r="L1534" s="8" t="s">
        <v>11111</v>
      </c>
      <c r="N1534" s="2" t="s">
        <v>76</v>
      </c>
      <c r="P1534" s="2" t="s">
        <v>11112</v>
      </c>
      <c r="Q1534" s="2" t="s">
        <v>11113</v>
      </c>
      <c r="R1534" s="17">
        <v>41199</v>
      </c>
      <c r="S1534" s="2">
        <v>628</v>
      </c>
      <c r="T1534" s="2" t="s">
        <v>11012</v>
      </c>
      <c r="U1534" s="2" t="s">
        <v>11115</v>
      </c>
      <c r="V1534" s="2" t="s">
        <v>8786</v>
      </c>
      <c r="W1534" s="2" t="str">
        <f>VLOOKUP(  G1534, Countries!A:H,8,FALSE)</f>
        <v>94279771-0dd8-44b8-955b-275714b1489b</v>
      </c>
      <c r="X1534" s="2" t="str">
        <f>VLOOKUP(D1534,Entity_types!A:F,6,FALSE)</f>
        <v>0d51a686-652b-478f-9502-50b11abafa54</v>
      </c>
      <c r="Z1534" s="4">
        <f t="shared" si="46"/>
        <v>1</v>
      </c>
      <c r="AA1534" s="4">
        <f t="shared" si="47"/>
        <v>1</v>
      </c>
    </row>
    <row r="1535" spans="1:27" ht="12.75" x14ac:dyDescent="0.2">
      <c r="A1535" s="1">
        <v>44346.901227048613</v>
      </c>
      <c r="B1535" s="2" t="s">
        <v>11116</v>
      </c>
      <c r="D1535" s="2" t="s">
        <v>48</v>
      </c>
      <c r="E1535" s="2"/>
      <c r="F1535" s="3" t="s">
        <v>11117</v>
      </c>
      <c r="G1535" s="2" t="s">
        <v>8147</v>
      </c>
      <c r="H1535" s="2" t="s">
        <v>11118</v>
      </c>
      <c r="K1535" s="2" t="s">
        <v>11119</v>
      </c>
      <c r="L1535" s="2" t="s">
        <v>11120</v>
      </c>
      <c r="N1535" s="2" t="s">
        <v>76</v>
      </c>
      <c r="P1535" s="2" t="s">
        <v>11121</v>
      </c>
      <c r="Q1535" s="2" t="s">
        <v>11122</v>
      </c>
      <c r="R1535" s="17">
        <v>39817</v>
      </c>
      <c r="T1535" s="2" t="s">
        <v>11021</v>
      </c>
      <c r="U1535" s="2" t="s">
        <v>11124</v>
      </c>
      <c r="V1535" s="2" t="s">
        <v>8786</v>
      </c>
      <c r="W1535" s="2" t="str">
        <f>VLOOKUP(  G1535, Countries!A:H,8,FALSE)</f>
        <v>94279771-0dd8-44b8-955b-275714b1489b</v>
      </c>
      <c r="X1535" s="2" t="str">
        <f>VLOOKUP(D1535,Entity_types!A:F,6,FALSE)</f>
        <v>0d51a686-652b-478f-9502-50b11abafa54</v>
      </c>
      <c r="Z1535" s="4">
        <f t="shared" si="46"/>
        <v>1</v>
      </c>
      <c r="AA1535" s="4">
        <f t="shared" si="47"/>
        <v>1</v>
      </c>
    </row>
    <row r="1536" spans="1:27" ht="12.75" x14ac:dyDescent="0.2">
      <c r="A1536" s="1">
        <v>44346.901250324074</v>
      </c>
      <c r="B1536" s="2" t="s">
        <v>11125</v>
      </c>
      <c r="D1536" s="2" t="s">
        <v>48</v>
      </c>
      <c r="E1536" s="2"/>
      <c r="F1536" s="3" t="s">
        <v>11126</v>
      </c>
      <c r="G1536" s="2" t="s">
        <v>8147</v>
      </c>
      <c r="H1536" s="2" t="s">
        <v>11127</v>
      </c>
      <c r="K1536" s="2" t="s">
        <v>11128</v>
      </c>
      <c r="L1536" s="8" t="s">
        <v>11129</v>
      </c>
      <c r="N1536" s="2" t="s">
        <v>76</v>
      </c>
      <c r="P1536" s="2" t="s">
        <v>11130</v>
      </c>
      <c r="R1536" s="17">
        <v>36427</v>
      </c>
      <c r="T1536" s="2" t="s">
        <v>11030</v>
      </c>
      <c r="U1536" s="2" t="s">
        <v>11132</v>
      </c>
      <c r="V1536" s="2" t="s">
        <v>8786</v>
      </c>
      <c r="W1536" s="2" t="str">
        <f>VLOOKUP(  G1536, Countries!A:H,8,FALSE)</f>
        <v>94279771-0dd8-44b8-955b-275714b1489b</v>
      </c>
      <c r="X1536" s="2" t="str">
        <f>VLOOKUP(D1536,Entity_types!A:F,6,FALSE)</f>
        <v>0d51a686-652b-478f-9502-50b11abafa54</v>
      </c>
      <c r="Z1536" s="4">
        <f t="shared" si="46"/>
        <v>1</v>
      </c>
      <c r="AA1536" s="4">
        <f t="shared" si="47"/>
        <v>1</v>
      </c>
    </row>
    <row r="1537" spans="1:27" ht="12.75" x14ac:dyDescent="0.2">
      <c r="A1537" s="1">
        <v>44346.901272696763</v>
      </c>
      <c r="B1537" s="2" t="s">
        <v>11133</v>
      </c>
      <c r="D1537" s="2" t="s">
        <v>48</v>
      </c>
      <c r="E1537" s="2"/>
      <c r="F1537" s="3" t="s">
        <v>11134</v>
      </c>
      <c r="G1537" s="2" t="s">
        <v>8147</v>
      </c>
      <c r="H1537" s="2" t="s">
        <v>11135</v>
      </c>
      <c r="K1537" s="2" t="s">
        <v>11136</v>
      </c>
      <c r="L1537" s="8" t="s">
        <v>11137</v>
      </c>
      <c r="N1537" s="2" t="s">
        <v>76</v>
      </c>
      <c r="P1537" s="2" t="s">
        <v>11138</v>
      </c>
      <c r="Q1537" s="2" t="s">
        <v>11001</v>
      </c>
      <c r="R1537" s="17">
        <v>41690</v>
      </c>
      <c r="T1537" s="2" t="s">
        <v>11038</v>
      </c>
      <c r="U1537" s="2" t="s">
        <v>11140</v>
      </c>
      <c r="V1537" s="2" t="s">
        <v>8786</v>
      </c>
      <c r="W1537" s="2" t="str">
        <f>VLOOKUP(  G1537, Countries!A:H,8,FALSE)</f>
        <v>94279771-0dd8-44b8-955b-275714b1489b</v>
      </c>
      <c r="X1537" s="2" t="str">
        <f>VLOOKUP(D1537,Entity_types!A:F,6,FALSE)</f>
        <v>0d51a686-652b-478f-9502-50b11abafa54</v>
      </c>
      <c r="Z1537" s="4">
        <f t="shared" si="46"/>
        <v>1</v>
      </c>
      <c r="AA1537" s="4">
        <f t="shared" si="47"/>
        <v>1</v>
      </c>
    </row>
    <row r="1538" spans="1:27" ht="12.75" x14ac:dyDescent="0.2">
      <c r="A1538" s="1">
        <v>44346.901295046293</v>
      </c>
      <c r="B1538" s="2" t="s">
        <v>11141</v>
      </c>
      <c r="D1538" s="2" t="s">
        <v>48</v>
      </c>
      <c r="E1538" s="2"/>
      <c r="F1538" s="3" t="s">
        <v>11142</v>
      </c>
      <c r="G1538" s="2" t="s">
        <v>8147</v>
      </c>
      <c r="H1538" s="2" t="s">
        <v>11143</v>
      </c>
      <c r="K1538" s="2" t="s">
        <v>11144</v>
      </c>
      <c r="L1538" s="2">
        <v>61001031436</v>
      </c>
      <c r="N1538" s="2" t="s">
        <v>76</v>
      </c>
      <c r="P1538" s="2" t="s">
        <v>11145</v>
      </c>
      <c r="Q1538" s="2" t="s">
        <v>11146</v>
      </c>
      <c r="R1538" s="17">
        <v>42125</v>
      </c>
      <c r="T1538" s="2" t="s">
        <v>11047</v>
      </c>
      <c r="U1538" s="2" t="s">
        <v>11148</v>
      </c>
      <c r="V1538" s="2" t="s">
        <v>8786</v>
      </c>
      <c r="W1538" s="2" t="str">
        <f>VLOOKUP(  G1538, Countries!A:H,8,FALSE)</f>
        <v>94279771-0dd8-44b8-955b-275714b1489b</v>
      </c>
      <c r="X1538" s="2" t="str">
        <f>VLOOKUP(D1538,Entity_types!A:F,6,FALSE)</f>
        <v>0d51a686-652b-478f-9502-50b11abafa54</v>
      </c>
      <c r="Z1538" s="4">
        <f t="shared" ref="Z1538:Z1601" si="48">COUNTIFS(F:F,F1538)</f>
        <v>1</v>
      </c>
      <c r="AA1538" s="4">
        <f t="shared" ref="AA1538:AA1601" si="49">COUNTIFS(B:B,B1538)</f>
        <v>1</v>
      </c>
    </row>
    <row r="1539" spans="1:27" ht="12.75" x14ac:dyDescent="0.2">
      <c r="A1539" s="1">
        <v>44346.901317511569</v>
      </c>
      <c r="B1539" s="2" t="s">
        <v>11149</v>
      </c>
      <c r="D1539" s="2" t="s">
        <v>48</v>
      </c>
      <c r="E1539" s="2"/>
      <c r="F1539" s="3" t="s">
        <v>11150</v>
      </c>
      <c r="G1539" s="2" t="s">
        <v>8147</v>
      </c>
      <c r="H1539" s="2" t="s">
        <v>11151</v>
      </c>
      <c r="K1539" s="2" t="s">
        <v>11152</v>
      </c>
      <c r="L1539" s="2">
        <v>13001016073</v>
      </c>
      <c r="N1539" s="2" t="s">
        <v>76</v>
      </c>
      <c r="P1539" s="2" t="s">
        <v>11153</v>
      </c>
      <c r="Q1539" s="2" t="s">
        <v>11154</v>
      </c>
      <c r="R1539" s="17">
        <v>41957</v>
      </c>
      <c r="T1539" s="2" t="s">
        <v>11056</v>
      </c>
      <c r="U1539" s="2" t="s">
        <v>11156</v>
      </c>
      <c r="V1539" s="2" t="s">
        <v>8786</v>
      </c>
      <c r="W1539" s="2" t="str">
        <f>VLOOKUP(  G1539, Countries!A:H,8,FALSE)</f>
        <v>94279771-0dd8-44b8-955b-275714b1489b</v>
      </c>
      <c r="X1539" s="2" t="str">
        <f>VLOOKUP(D1539,Entity_types!A:F,6,FALSE)</f>
        <v>0d51a686-652b-478f-9502-50b11abafa54</v>
      </c>
      <c r="Z1539" s="4">
        <f t="shared" si="48"/>
        <v>1</v>
      </c>
      <c r="AA1539" s="4">
        <f t="shared" si="49"/>
        <v>1</v>
      </c>
    </row>
    <row r="1540" spans="1:27" ht="12.75" x14ac:dyDescent="0.2">
      <c r="A1540" s="1">
        <v>44346.901340266202</v>
      </c>
      <c r="B1540" s="2" t="s">
        <v>11157</v>
      </c>
      <c r="D1540" s="2" t="s">
        <v>48</v>
      </c>
      <c r="E1540" s="2"/>
      <c r="F1540" s="3" t="s">
        <v>11158</v>
      </c>
      <c r="G1540" s="2" t="s">
        <v>8147</v>
      </c>
      <c r="H1540" s="2" t="s">
        <v>11159</v>
      </c>
      <c r="K1540" s="2" t="s">
        <v>11160</v>
      </c>
      <c r="L1540" s="2">
        <v>62001034634</v>
      </c>
      <c r="N1540" s="2" t="s">
        <v>76</v>
      </c>
      <c r="P1540" s="2" t="s">
        <v>11161</v>
      </c>
      <c r="Q1540" s="2" t="s">
        <v>11162</v>
      </c>
      <c r="R1540" s="17">
        <v>41773</v>
      </c>
      <c r="T1540" s="2" t="s">
        <v>11065</v>
      </c>
      <c r="U1540" s="2" t="s">
        <v>11164</v>
      </c>
      <c r="V1540" s="2" t="s">
        <v>8786</v>
      </c>
      <c r="W1540" s="2" t="str">
        <f>VLOOKUP(  G1540, Countries!A:H,8,FALSE)</f>
        <v>94279771-0dd8-44b8-955b-275714b1489b</v>
      </c>
      <c r="X1540" s="2" t="str">
        <f>VLOOKUP(D1540,Entity_types!A:F,6,FALSE)</f>
        <v>0d51a686-652b-478f-9502-50b11abafa54</v>
      </c>
      <c r="Z1540" s="4">
        <f t="shared" si="48"/>
        <v>1</v>
      </c>
      <c r="AA1540" s="4">
        <f t="shared" si="49"/>
        <v>1</v>
      </c>
    </row>
    <row r="1541" spans="1:27" ht="12.75" x14ac:dyDescent="0.2">
      <c r="A1541" s="1">
        <v>44346.901362557866</v>
      </c>
      <c r="B1541" s="2" t="s">
        <v>11165</v>
      </c>
      <c r="D1541" s="2" t="s">
        <v>48</v>
      </c>
      <c r="E1541" s="2"/>
      <c r="F1541" s="3" t="s">
        <v>11166</v>
      </c>
      <c r="G1541" s="2" t="s">
        <v>8147</v>
      </c>
      <c r="H1541" s="2" t="s">
        <v>11167</v>
      </c>
      <c r="K1541" s="2" t="s">
        <v>11168</v>
      </c>
      <c r="L1541" s="8" t="s">
        <v>11169</v>
      </c>
      <c r="N1541" s="2" t="s">
        <v>76</v>
      </c>
      <c r="P1541" s="2" t="s">
        <v>11170</v>
      </c>
      <c r="Q1541" s="2" t="s">
        <v>11171</v>
      </c>
      <c r="R1541" s="17">
        <v>41171</v>
      </c>
      <c r="T1541" s="2" t="s">
        <v>11073</v>
      </c>
      <c r="U1541" s="2" t="s">
        <v>11173</v>
      </c>
      <c r="V1541" s="2" t="s">
        <v>8786</v>
      </c>
      <c r="W1541" s="2" t="str">
        <f>VLOOKUP(  G1541, Countries!A:H,8,FALSE)</f>
        <v>94279771-0dd8-44b8-955b-275714b1489b</v>
      </c>
      <c r="X1541" s="2" t="str">
        <f>VLOOKUP(D1541,Entity_types!A:F,6,FALSE)</f>
        <v>0d51a686-652b-478f-9502-50b11abafa54</v>
      </c>
      <c r="Z1541" s="4">
        <f t="shared" si="48"/>
        <v>1</v>
      </c>
      <c r="AA1541" s="4">
        <f t="shared" si="49"/>
        <v>1</v>
      </c>
    </row>
    <row r="1542" spans="1:27" ht="12.75" x14ac:dyDescent="0.2">
      <c r="A1542" s="1">
        <v>44346.901386863421</v>
      </c>
      <c r="B1542" s="2" t="s">
        <v>11174</v>
      </c>
      <c r="D1542" s="2" t="s">
        <v>48</v>
      </c>
      <c r="E1542" s="2"/>
      <c r="F1542" s="3" t="s">
        <v>11175</v>
      </c>
      <c r="G1542" s="2" t="s">
        <v>8147</v>
      </c>
      <c r="H1542" s="2" t="s">
        <v>11176</v>
      </c>
      <c r="K1542" s="2" t="s">
        <v>11177</v>
      </c>
      <c r="L1542" s="8" t="s">
        <v>11178</v>
      </c>
      <c r="N1542" s="2" t="s">
        <v>76</v>
      </c>
      <c r="P1542" s="2" t="s">
        <v>11179</v>
      </c>
      <c r="Q1542" s="2" t="s">
        <v>11180</v>
      </c>
      <c r="R1542" s="17">
        <v>41704</v>
      </c>
      <c r="T1542" s="2" t="s">
        <v>11080</v>
      </c>
      <c r="U1542" s="2" t="s">
        <v>11182</v>
      </c>
      <c r="V1542" s="2" t="s">
        <v>8786</v>
      </c>
      <c r="W1542" s="2" t="str">
        <f>VLOOKUP(  G1542, Countries!A:H,8,FALSE)</f>
        <v>94279771-0dd8-44b8-955b-275714b1489b</v>
      </c>
      <c r="X1542" s="2" t="str">
        <f>VLOOKUP(D1542,Entity_types!A:F,6,FALSE)</f>
        <v>0d51a686-652b-478f-9502-50b11abafa54</v>
      </c>
      <c r="Z1542" s="4">
        <f t="shared" si="48"/>
        <v>1</v>
      </c>
      <c r="AA1542" s="4">
        <f t="shared" si="49"/>
        <v>1</v>
      </c>
    </row>
    <row r="1543" spans="1:27" ht="12.75" x14ac:dyDescent="0.2">
      <c r="A1543" s="1">
        <v>44346.901410648148</v>
      </c>
      <c r="B1543" s="2" t="s">
        <v>11183</v>
      </c>
      <c r="D1543" s="2" t="s">
        <v>48</v>
      </c>
      <c r="E1543" s="2"/>
      <c r="F1543" s="3" t="s">
        <v>11184</v>
      </c>
      <c r="G1543" s="2" t="s">
        <v>8147</v>
      </c>
      <c r="H1543" s="2" t="s">
        <v>11185</v>
      </c>
      <c r="K1543" s="2" t="s">
        <v>11186</v>
      </c>
      <c r="L1543" s="2">
        <v>62001008612</v>
      </c>
      <c r="N1543" s="2" t="s">
        <v>76</v>
      </c>
      <c r="P1543" s="2" t="s">
        <v>11187</v>
      </c>
      <c r="Q1543" s="2" t="s">
        <v>11188</v>
      </c>
      <c r="R1543" s="17">
        <v>40704</v>
      </c>
      <c r="S1543" s="2">
        <v>346</v>
      </c>
      <c r="T1543" s="2" t="s">
        <v>11088</v>
      </c>
      <c r="U1543" s="2" t="s">
        <v>11190</v>
      </c>
      <c r="V1543" s="2" t="s">
        <v>8786</v>
      </c>
      <c r="W1543" s="2" t="str">
        <f>VLOOKUP(  G1543, Countries!A:H,8,FALSE)</f>
        <v>94279771-0dd8-44b8-955b-275714b1489b</v>
      </c>
      <c r="X1543" s="2" t="str">
        <f>VLOOKUP(D1543,Entity_types!A:F,6,FALSE)</f>
        <v>0d51a686-652b-478f-9502-50b11abafa54</v>
      </c>
      <c r="Z1543" s="4">
        <f t="shared" si="48"/>
        <v>1</v>
      </c>
      <c r="AA1543" s="4">
        <f t="shared" si="49"/>
        <v>1</v>
      </c>
    </row>
    <row r="1544" spans="1:27" ht="12.75" x14ac:dyDescent="0.2">
      <c r="A1544" s="1">
        <v>44346.901432650462</v>
      </c>
      <c r="B1544" s="2" t="s">
        <v>11191</v>
      </c>
      <c r="D1544" s="2" t="s">
        <v>48</v>
      </c>
      <c r="E1544" s="2"/>
      <c r="F1544" s="3" t="s">
        <v>11192</v>
      </c>
      <c r="G1544" s="2" t="s">
        <v>8147</v>
      </c>
      <c r="H1544" s="2" t="s">
        <v>11193</v>
      </c>
      <c r="K1544" s="2" t="s">
        <v>11194</v>
      </c>
      <c r="L1544" s="8" t="s">
        <v>11195</v>
      </c>
      <c r="N1544" s="2" t="s">
        <v>76</v>
      </c>
      <c r="P1544" s="2" t="s">
        <v>11196</v>
      </c>
      <c r="R1544" s="17">
        <v>39007</v>
      </c>
      <c r="T1544" s="2" t="s">
        <v>11096</v>
      </c>
      <c r="U1544" s="2" t="s">
        <v>11198</v>
      </c>
      <c r="V1544" s="2" t="s">
        <v>8786</v>
      </c>
      <c r="W1544" s="2" t="str">
        <f>VLOOKUP(  G1544, Countries!A:H,8,FALSE)</f>
        <v>94279771-0dd8-44b8-955b-275714b1489b</v>
      </c>
      <c r="X1544" s="2" t="str">
        <f>VLOOKUP(D1544,Entity_types!A:F,6,FALSE)</f>
        <v>0d51a686-652b-478f-9502-50b11abafa54</v>
      </c>
      <c r="Z1544" s="4">
        <f t="shared" si="48"/>
        <v>1</v>
      </c>
      <c r="AA1544" s="4">
        <f t="shared" si="49"/>
        <v>1</v>
      </c>
    </row>
    <row r="1545" spans="1:27" ht="12.75" x14ac:dyDescent="0.2">
      <c r="A1545" s="1">
        <v>44346.901455462961</v>
      </c>
      <c r="B1545" s="2" t="s">
        <v>11199</v>
      </c>
      <c r="D1545" s="2" t="s">
        <v>48</v>
      </c>
      <c r="E1545" s="2"/>
      <c r="F1545" s="3" t="s">
        <v>11200</v>
      </c>
      <c r="G1545" s="2" t="s">
        <v>8147</v>
      </c>
      <c r="H1545" s="2" t="s">
        <v>11201</v>
      </c>
      <c r="K1545" s="2" t="s">
        <v>5390</v>
      </c>
      <c r="L1545" s="8" t="s">
        <v>11202</v>
      </c>
      <c r="N1545" s="2" t="s">
        <v>76</v>
      </c>
      <c r="P1545" s="2" t="s">
        <v>11203</v>
      </c>
      <c r="Q1545" s="2" t="s">
        <v>11204</v>
      </c>
      <c r="R1545" s="17">
        <v>40946</v>
      </c>
      <c r="T1545" s="2" t="s">
        <v>11105</v>
      </c>
      <c r="U1545" s="2" t="s">
        <v>11206</v>
      </c>
      <c r="V1545" s="2" t="s">
        <v>8786</v>
      </c>
      <c r="W1545" s="2" t="str">
        <f>VLOOKUP(  G1545, Countries!A:H,8,FALSE)</f>
        <v>94279771-0dd8-44b8-955b-275714b1489b</v>
      </c>
      <c r="X1545" s="2" t="str">
        <f>VLOOKUP(D1545,Entity_types!A:F,6,FALSE)</f>
        <v>0d51a686-652b-478f-9502-50b11abafa54</v>
      </c>
      <c r="Z1545" s="4">
        <f t="shared" si="48"/>
        <v>1</v>
      </c>
      <c r="AA1545" s="4">
        <f t="shared" si="49"/>
        <v>1</v>
      </c>
    </row>
    <row r="1546" spans="1:27" ht="12.75" x14ac:dyDescent="0.2">
      <c r="A1546" s="1">
        <v>44346.901478761574</v>
      </c>
      <c r="B1546" s="2" t="s">
        <v>11207</v>
      </c>
      <c r="D1546" s="2" t="s">
        <v>48</v>
      </c>
      <c r="E1546" s="2"/>
      <c r="F1546" s="3" t="s">
        <v>11208</v>
      </c>
      <c r="G1546" s="2" t="s">
        <v>8147</v>
      </c>
      <c r="H1546" s="2" t="s">
        <v>11209</v>
      </c>
      <c r="K1546" s="2" t="s">
        <v>11210</v>
      </c>
      <c r="L1546" s="2" t="s">
        <v>11211</v>
      </c>
      <c r="N1546" s="2" t="s">
        <v>76</v>
      </c>
      <c r="P1546" s="2" t="s">
        <v>11212</v>
      </c>
      <c r="Q1546" s="2" t="s">
        <v>11213</v>
      </c>
      <c r="R1546" s="17">
        <v>41590</v>
      </c>
      <c r="T1546" s="2" t="s">
        <v>11114</v>
      </c>
      <c r="U1546" s="2" t="s">
        <v>11215</v>
      </c>
      <c r="V1546" s="2" t="s">
        <v>8786</v>
      </c>
      <c r="W1546" s="2" t="str">
        <f>VLOOKUP(  G1546, Countries!A:H,8,FALSE)</f>
        <v>94279771-0dd8-44b8-955b-275714b1489b</v>
      </c>
      <c r="X1546" s="2" t="str">
        <f>VLOOKUP(D1546,Entity_types!A:F,6,FALSE)</f>
        <v>0d51a686-652b-478f-9502-50b11abafa54</v>
      </c>
      <c r="Z1546" s="4">
        <f t="shared" si="48"/>
        <v>1</v>
      </c>
      <c r="AA1546" s="4">
        <f t="shared" si="49"/>
        <v>1</v>
      </c>
    </row>
    <row r="1547" spans="1:27" ht="12.75" x14ac:dyDescent="0.2">
      <c r="A1547" s="1">
        <v>44346.901501203705</v>
      </c>
      <c r="B1547" s="2" t="s">
        <v>11216</v>
      </c>
      <c r="D1547" s="2" t="s">
        <v>48</v>
      </c>
      <c r="E1547" s="2"/>
      <c r="F1547" s="3" t="s">
        <v>11217</v>
      </c>
      <c r="G1547" s="2" t="s">
        <v>8147</v>
      </c>
      <c r="H1547" s="2" t="s">
        <v>11218</v>
      </c>
      <c r="K1547" s="2" t="s">
        <v>11219</v>
      </c>
      <c r="L1547" s="8" t="s">
        <v>11220</v>
      </c>
      <c r="N1547" s="2" t="s">
        <v>76</v>
      </c>
      <c r="P1547" s="2" t="s">
        <v>11221</v>
      </c>
      <c r="Q1547" s="2" t="s">
        <v>11222</v>
      </c>
      <c r="R1547" s="17">
        <v>40389</v>
      </c>
      <c r="T1547" s="2" t="s">
        <v>11123</v>
      </c>
      <c r="U1547" s="2" t="s">
        <v>11224</v>
      </c>
      <c r="V1547" s="2" t="s">
        <v>8786</v>
      </c>
      <c r="W1547" s="2" t="str">
        <f>VLOOKUP(  G1547, Countries!A:H,8,FALSE)</f>
        <v>94279771-0dd8-44b8-955b-275714b1489b</v>
      </c>
      <c r="X1547" s="2" t="str">
        <f>VLOOKUP(D1547,Entity_types!A:F,6,FALSE)</f>
        <v>0d51a686-652b-478f-9502-50b11abafa54</v>
      </c>
      <c r="Z1547" s="4">
        <f t="shared" si="48"/>
        <v>1</v>
      </c>
      <c r="AA1547" s="4">
        <f t="shared" si="49"/>
        <v>1</v>
      </c>
    </row>
    <row r="1548" spans="1:27" ht="12.75" x14ac:dyDescent="0.2">
      <c r="A1548" s="1">
        <v>44346.901526562498</v>
      </c>
      <c r="B1548" s="2" t="s">
        <v>11225</v>
      </c>
      <c r="D1548" s="2" t="s">
        <v>48</v>
      </c>
      <c r="E1548" s="2"/>
      <c r="F1548" s="3" t="s">
        <v>11226</v>
      </c>
      <c r="G1548" s="2" t="s">
        <v>8147</v>
      </c>
      <c r="H1548" s="2" t="s">
        <v>11227</v>
      </c>
      <c r="K1548" s="2" t="s">
        <v>11228</v>
      </c>
      <c r="L1548" s="8" t="s">
        <v>11229</v>
      </c>
      <c r="N1548" s="2" t="s">
        <v>76</v>
      </c>
      <c r="P1548" s="2" t="s">
        <v>11230</v>
      </c>
      <c r="R1548" s="17">
        <v>40519</v>
      </c>
      <c r="T1548" s="2" t="s">
        <v>11131</v>
      </c>
      <c r="U1548" s="2" t="s">
        <v>11232</v>
      </c>
      <c r="V1548" s="2" t="s">
        <v>8786</v>
      </c>
      <c r="W1548" s="2" t="str">
        <f>VLOOKUP(  G1548, Countries!A:H,8,FALSE)</f>
        <v>94279771-0dd8-44b8-955b-275714b1489b</v>
      </c>
      <c r="X1548" s="2" t="str">
        <f>VLOOKUP(D1548,Entity_types!A:F,6,FALSE)</f>
        <v>0d51a686-652b-478f-9502-50b11abafa54</v>
      </c>
      <c r="Z1548" s="4">
        <f t="shared" si="48"/>
        <v>1</v>
      </c>
      <c r="AA1548" s="4">
        <f t="shared" si="49"/>
        <v>1</v>
      </c>
    </row>
    <row r="1549" spans="1:27" ht="12.75" x14ac:dyDescent="0.2">
      <c r="A1549" s="1">
        <v>44346.901550231487</v>
      </c>
      <c r="B1549" s="2" t="s">
        <v>11233</v>
      </c>
      <c r="D1549" s="2" t="s">
        <v>48</v>
      </c>
      <c r="E1549" s="2"/>
      <c r="F1549" s="3" t="s">
        <v>11234</v>
      </c>
      <c r="G1549" s="2" t="s">
        <v>8147</v>
      </c>
      <c r="H1549" s="2" t="s">
        <v>11235</v>
      </c>
      <c r="K1549" s="2" t="s">
        <v>11236</v>
      </c>
      <c r="L1549" s="8" t="s">
        <v>11237</v>
      </c>
      <c r="N1549" s="2" t="s">
        <v>76</v>
      </c>
      <c r="P1549" s="2" t="s">
        <v>11238</v>
      </c>
      <c r="Q1549" s="2" t="s">
        <v>11239</v>
      </c>
      <c r="R1549" s="17">
        <v>40996</v>
      </c>
      <c r="T1549" s="2" t="s">
        <v>11139</v>
      </c>
      <c r="U1549" s="2" t="s">
        <v>11241</v>
      </c>
      <c r="V1549" s="2" t="s">
        <v>8786</v>
      </c>
      <c r="W1549" s="2" t="str">
        <f>VLOOKUP(  G1549, Countries!A:H,8,FALSE)</f>
        <v>94279771-0dd8-44b8-955b-275714b1489b</v>
      </c>
      <c r="X1549" s="2" t="str">
        <f>VLOOKUP(D1549,Entity_types!A:F,6,FALSE)</f>
        <v>0d51a686-652b-478f-9502-50b11abafa54</v>
      </c>
      <c r="Z1549" s="4">
        <f t="shared" si="48"/>
        <v>1</v>
      </c>
      <c r="AA1549" s="4">
        <f t="shared" si="49"/>
        <v>1</v>
      </c>
    </row>
    <row r="1550" spans="1:27" ht="12.75" x14ac:dyDescent="0.2">
      <c r="A1550" s="1">
        <v>44346.901571516202</v>
      </c>
      <c r="B1550" s="2" t="s">
        <v>11242</v>
      </c>
      <c r="D1550" s="2" t="s">
        <v>48</v>
      </c>
      <c r="E1550" s="2"/>
      <c r="F1550" s="3" t="s">
        <v>11243</v>
      </c>
      <c r="G1550" s="2" t="s">
        <v>8147</v>
      </c>
      <c r="H1550" s="2" t="s">
        <v>11244</v>
      </c>
      <c r="K1550" s="2" t="s">
        <v>11245</v>
      </c>
      <c r="L1550" s="8" t="s">
        <v>11246</v>
      </c>
      <c r="N1550" s="2" t="s">
        <v>76</v>
      </c>
      <c r="P1550" s="2" t="s">
        <v>11247</v>
      </c>
      <c r="Q1550" s="2" t="s">
        <v>11248</v>
      </c>
      <c r="R1550" s="17">
        <v>41690</v>
      </c>
      <c r="T1550" s="2" t="s">
        <v>11147</v>
      </c>
      <c r="U1550" s="2" t="s">
        <v>11250</v>
      </c>
      <c r="V1550" s="2" t="s">
        <v>8786</v>
      </c>
      <c r="W1550" s="2" t="str">
        <f>VLOOKUP(  G1550, Countries!A:H,8,FALSE)</f>
        <v>94279771-0dd8-44b8-955b-275714b1489b</v>
      </c>
      <c r="X1550" s="2" t="str">
        <f>VLOOKUP(D1550,Entity_types!A:F,6,FALSE)</f>
        <v>0d51a686-652b-478f-9502-50b11abafa54</v>
      </c>
      <c r="Z1550" s="4">
        <f t="shared" si="48"/>
        <v>1</v>
      </c>
      <c r="AA1550" s="4">
        <f t="shared" si="49"/>
        <v>1</v>
      </c>
    </row>
    <row r="1551" spans="1:27" ht="12.75" x14ac:dyDescent="0.2">
      <c r="A1551" s="1">
        <v>44346.901595324074</v>
      </c>
      <c r="B1551" s="2" t="s">
        <v>11251</v>
      </c>
      <c r="D1551" s="2" t="s">
        <v>48</v>
      </c>
      <c r="E1551" s="2"/>
      <c r="F1551" s="3" t="s">
        <v>11252</v>
      </c>
      <c r="G1551" s="2" t="s">
        <v>8147</v>
      </c>
      <c r="H1551" s="2" t="s">
        <v>11253</v>
      </c>
      <c r="K1551" s="2" t="s">
        <v>11254</v>
      </c>
      <c r="L1551" s="8" t="s">
        <v>11255</v>
      </c>
      <c r="N1551" s="2" t="s">
        <v>76</v>
      </c>
      <c r="P1551" s="2" t="s">
        <v>11256</v>
      </c>
      <c r="R1551" s="17">
        <v>35174</v>
      </c>
      <c r="S1551" s="2">
        <v>428</v>
      </c>
      <c r="T1551" s="2" t="s">
        <v>11155</v>
      </c>
      <c r="U1551" s="2" t="s">
        <v>11258</v>
      </c>
      <c r="V1551" s="2" t="s">
        <v>8786</v>
      </c>
      <c r="W1551" s="2" t="str">
        <f>VLOOKUP(  G1551, Countries!A:H,8,FALSE)</f>
        <v>94279771-0dd8-44b8-955b-275714b1489b</v>
      </c>
      <c r="X1551" s="2" t="str">
        <f>VLOOKUP(D1551,Entity_types!A:F,6,FALSE)</f>
        <v>0d51a686-652b-478f-9502-50b11abafa54</v>
      </c>
      <c r="Z1551" s="4">
        <f t="shared" si="48"/>
        <v>1</v>
      </c>
      <c r="AA1551" s="4">
        <f t="shared" si="49"/>
        <v>1</v>
      </c>
    </row>
    <row r="1552" spans="1:27" ht="12.75" x14ac:dyDescent="0.2">
      <c r="A1552" s="1">
        <v>44346.901618877309</v>
      </c>
      <c r="B1552" s="2" t="s">
        <v>11259</v>
      </c>
      <c r="D1552" s="2" t="s">
        <v>48</v>
      </c>
      <c r="E1552" s="2"/>
      <c r="F1552" s="3" t="s">
        <v>11260</v>
      </c>
      <c r="G1552" s="2" t="s">
        <v>8147</v>
      </c>
      <c r="H1552" s="2" t="s">
        <v>11261</v>
      </c>
      <c r="K1552" s="2" t="s">
        <v>11262</v>
      </c>
      <c r="L1552" s="8" t="s">
        <v>11263</v>
      </c>
      <c r="N1552" s="2" t="s">
        <v>76</v>
      </c>
      <c r="P1552" s="2" t="s">
        <v>11264</v>
      </c>
      <c r="Q1552" s="2" t="s">
        <v>11265</v>
      </c>
      <c r="R1552" s="17">
        <v>41724</v>
      </c>
      <c r="T1552" s="2" t="s">
        <v>11163</v>
      </c>
      <c r="U1552" s="2" t="s">
        <v>11267</v>
      </c>
      <c r="V1552" s="2" t="s">
        <v>8786</v>
      </c>
      <c r="W1552" s="2" t="str">
        <f>VLOOKUP(  G1552, Countries!A:H,8,FALSE)</f>
        <v>94279771-0dd8-44b8-955b-275714b1489b</v>
      </c>
      <c r="X1552" s="2" t="str">
        <f>VLOOKUP(D1552,Entity_types!A:F,6,FALSE)</f>
        <v>0d51a686-652b-478f-9502-50b11abafa54</v>
      </c>
      <c r="Z1552" s="4">
        <f t="shared" si="48"/>
        <v>1</v>
      </c>
      <c r="AA1552" s="4">
        <f t="shared" si="49"/>
        <v>1</v>
      </c>
    </row>
    <row r="1553" spans="1:27" ht="12.75" x14ac:dyDescent="0.2">
      <c r="A1553" s="1">
        <v>44346.901639930555</v>
      </c>
      <c r="B1553" s="2" t="s">
        <v>11268</v>
      </c>
      <c r="D1553" s="2" t="s">
        <v>48</v>
      </c>
      <c r="E1553" s="2"/>
      <c r="F1553" s="3" t="s">
        <v>11269</v>
      </c>
      <c r="G1553" s="2" t="s">
        <v>8147</v>
      </c>
      <c r="H1553" s="2" t="s">
        <v>11270</v>
      </c>
      <c r="K1553" s="2" t="s">
        <v>11271</v>
      </c>
      <c r="L1553" s="8" t="s">
        <v>11272</v>
      </c>
      <c r="N1553" s="2" t="s">
        <v>76</v>
      </c>
      <c r="P1553" s="2" t="s">
        <v>11273</v>
      </c>
      <c r="Q1553" s="2" t="s">
        <v>11274</v>
      </c>
      <c r="R1553" s="17">
        <v>41143</v>
      </c>
      <c r="T1553" s="2" t="s">
        <v>11172</v>
      </c>
      <c r="U1553" s="2" t="s">
        <v>11276</v>
      </c>
      <c r="V1553" s="2" t="s">
        <v>8786</v>
      </c>
      <c r="W1553" s="2" t="str">
        <f>VLOOKUP(  G1553, Countries!A:H,8,FALSE)</f>
        <v>94279771-0dd8-44b8-955b-275714b1489b</v>
      </c>
      <c r="X1553" s="2" t="str">
        <f>VLOOKUP(D1553,Entity_types!A:F,6,FALSE)</f>
        <v>0d51a686-652b-478f-9502-50b11abafa54</v>
      </c>
      <c r="Z1553" s="4">
        <f t="shared" si="48"/>
        <v>1</v>
      </c>
      <c r="AA1553" s="4">
        <f t="shared" si="49"/>
        <v>1</v>
      </c>
    </row>
    <row r="1554" spans="1:27" ht="12.75" x14ac:dyDescent="0.2">
      <c r="A1554" s="1">
        <v>44346.901660717587</v>
      </c>
      <c r="B1554" s="2" t="s">
        <v>11277</v>
      </c>
      <c r="D1554" s="2" t="s">
        <v>48</v>
      </c>
      <c r="E1554" s="2"/>
      <c r="F1554" s="3" t="s">
        <v>11278</v>
      </c>
      <c r="G1554" s="2" t="s">
        <v>8147</v>
      </c>
      <c r="H1554" s="2" t="s">
        <v>11279</v>
      </c>
      <c r="K1554" s="2" t="s">
        <v>1268</v>
      </c>
      <c r="L1554" s="2">
        <v>60001013820</v>
      </c>
      <c r="N1554" s="2" t="s">
        <v>76</v>
      </c>
      <c r="P1554" s="2" t="s">
        <v>11280</v>
      </c>
      <c r="Q1554" s="2" t="s">
        <v>11281</v>
      </c>
      <c r="R1554" s="17">
        <v>39374</v>
      </c>
      <c r="S1554" s="2">
        <v>365</v>
      </c>
      <c r="T1554" s="2" t="s">
        <v>11181</v>
      </c>
      <c r="U1554" s="2" t="s">
        <v>11283</v>
      </c>
      <c r="V1554" s="2" t="s">
        <v>8786</v>
      </c>
      <c r="W1554" s="2" t="str">
        <f>VLOOKUP(  G1554, Countries!A:H,8,FALSE)</f>
        <v>94279771-0dd8-44b8-955b-275714b1489b</v>
      </c>
      <c r="X1554" s="2" t="str">
        <f>VLOOKUP(D1554,Entity_types!A:F,6,FALSE)</f>
        <v>0d51a686-652b-478f-9502-50b11abafa54</v>
      </c>
      <c r="Z1554" s="4">
        <f t="shared" si="48"/>
        <v>1</v>
      </c>
      <c r="AA1554" s="4">
        <f t="shared" si="49"/>
        <v>1</v>
      </c>
    </row>
    <row r="1555" spans="1:27" ht="12.75" x14ac:dyDescent="0.2">
      <c r="A1555" s="1">
        <v>44346.901684143522</v>
      </c>
      <c r="B1555" s="2" t="s">
        <v>11284</v>
      </c>
      <c r="D1555" s="2" t="s">
        <v>48</v>
      </c>
      <c r="E1555" s="2"/>
      <c r="F1555" s="3" t="s">
        <v>11285</v>
      </c>
      <c r="G1555" s="2" t="s">
        <v>8147</v>
      </c>
      <c r="H1555" s="2" t="s">
        <v>11286</v>
      </c>
      <c r="K1555" s="2" t="s">
        <v>11287</v>
      </c>
      <c r="L1555" s="8" t="s">
        <v>11288</v>
      </c>
      <c r="N1555" s="2" t="s">
        <v>76</v>
      </c>
      <c r="P1555" s="2" t="s">
        <v>11289</v>
      </c>
      <c r="R1555" s="17">
        <v>40295</v>
      </c>
      <c r="T1555" s="2" t="s">
        <v>11189</v>
      </c>
      <c r="U1555" s="2" t="s">
        <v>11291</v>
      </c>
      <c r="V1555" s="2" t="s">
        <v>8786</v>
      </c>
      <c r="W1555" s="2" t="str">
        <f>VLOOKUP(  G1555, Countries!A:H,8,FALSE)</f>
        <v>94279771-0dd8-44b8-955b-275714b1489b</v>
      </c>
      <c r="X1555" s="2" t="str">
        <f>VLOOKUP(D1555,Entity_types!A:F,6,FALSE)</f>
        <v>0d51a686-652b-478f-9502-50b11abafa54</v>
      </c>
      <c r="Z1555" s="4">
        <f t="shared" si="48"/>
        <v>1</v>
      </c>
      <c r="AA1555" s="4">
        <f t="shared" si="49"/>
        <v>1</v>
      </c>
    </row>
    <row r="1556" spans="1:27" ht="12.75" x14ac:dyDescent="0.2">
      <c r="A1556" s="1">
        <v>44346.901706932869</v>
      </c>
      <c r="B1556" s="2" t="s">
        <v>11292</v>
      </c>
      <c r="D1556" s="2" t="s">
        <v>48</v>
      </c>
      <c r="E1556" s="2"/>
      <c r="F1556" s="3" t="s">
        <v>11293</v>
      </c>
      <c r="G1556" s="2" t="s">
        <v>8147</v>
      </c>
      <c r="H1556" s="2" t="s">
        <v>11294</v>
      </c>
      <c r="K1556" s="2" t="s">
        <v>11295</v>
      </c>
      <c r="L1556" s="8" t="s">
        <v>11296</v>
      </c>
      <c r="N1556" s="2" t="s">
        <v>76</v>
      </c>
      <c r="P1556" s="2" t="s">
        <v>11297</v>
      </c>
      <c r="R1556" s="17">
        <v>40864</v>
      </c>
      <c r="T1556" s="2" t="s">
        <v>11197</v>
      </c>
      <c r="U1556" s="2" t="s">
        <v>11299</v>
      </c>
      <c r="V1556" s="2" t="s">
        <v>8786</v>
      </c>
      <c r="W1556" s="2" t="str">
        <f>VLOOKUP(  G1556, Countries!A:H,8,FALSE)</f>
        <v>94279771-0dd8-44b8-955b-275714b1489b</v>
      </c>
      <c r="X1556" s="2" t="str">
        <f>VLOOKUP(D1556,Entity_types!A:F,6,FALSE)</f>
        <v>0d51a686-652b-478f-9502-50b11abafa54</v>
      </c>
      <c r="Z1556" s="4">
        <f t="shared" si="48"/>
        <v>1</v>
      </c>
      <c r="AA1556" s="4">
        <f t="shared" si="49"/>
        <v>1</v>
      </c>
    </row>
    <row r="1557" spans="1:27" ht="12.75" x14ac:dyDescent="0.2">
      <c r="A1557" s="1">
        <v>44346.901728530094</v>
      </c>
      <c r="B1557" s="2" t="s">
        <v>11300</v>
      </c>
      <c r="D1557" s="2" t="s">
        <v>48</v>
      </c>
      <c r="E1557" s="2"/>
      <c r="F1557" s="3" t="s">
        <v>11301</v>
      </c>
      <c r="G1557" s="2" t="s">
        <v>8147</v>
      </c>
      <c r="H1557" s="2" t="s">
        <v>11302</v>
      </c>
      <c r="K1557" s="2" t="s">
        <v>11303</v>
      </c>
      <c r="L1557" s="2" t="s">
        <v>11304</v>
      </c>
      <c r="N1557" s="2" t="s">
        <v>76</v>
      </c>
      <c r="P1557" s="2" t="s">
        <v>11305</v>
      </c>
      <c r="Q1557" s="2" t="s">
        <v>11306</v>
      </c>
      <c r="R1557" s="17">
        <v>41347</v>
      </c>
      <c r="T1557" s="2" t="s">
        <v>11205</v>
      </c>
      <c r="U1557" s="2" t="s">
        <v>11308</v>
      </c>
      <c r="V1557" s="2" t="s">
        <v>8786</v>
      </c>
      <c r="W1557" s="2" t="str">
        <f>VLOOKUP(  G1557, Countries!A:H,8,FALSE)</f>
        <v>94279771-0dd8-44b8-955b-275714b1489b</v>
      </c>
      <c r="X1557" s="2" t="str">
        <f>VLOOKUP(D1557,Entity_types!A:F,6,FALSE)</f>
        <v>0d51a686-652b-478f-9502-50b11abafa54</v>
      </c>
      <c r="Z1557" s="4">
        <f t="shared" si="48"/>
        <v>1</v>
      </c>
      <c r="AA1557" s="4">
        <f t="shared" si="49"/>
        <v>1</v>
      </c>
    </row>
    <row r="1558" spans="1:27" ht="12.75" x14ac:dyDescent="0.2">
      <c r="A1558" s="1">
        <v>44346.901751157406</v>
      </c>
      <c r="B1558" s="2" t="s">
        <v>11309</v>
      </c>
      <c r="D1558" s="2" t="s">
        <v>48</v>
      </c>
      <c r="E1558" s="2"/>
      <c r="F1558" s="3" t="s">
        <v>11310</v>
      </c>
      <c r="G1558" s="2" t="s">
        <v>8147</v>
      </c>
      <c r="H1558" s="2" t="s">
        <v>11311</v>
      </c>
      <c r="K1558" s="2" t="s">
        <v>11312</v>
      </c>
      <c r="L1558" s="8" t="s">
        <v>11313</v>
      </c>
      <c r="N1558" s="2" t="s">
        <v>76</v>
      </c>
      <c r="P1558" s="2" t="s">
        <v>11314</v>
      </c>
      <c r="R1558" s="17">
        <v>40086</v>
      </c>
      <c r="T1558" s="2" t="s">
        <v>11214</v>
      </c>
      <c r="U1558" s="2" t="s">
        <v>11316</v>
      </c>
      <c r="V1558" s="2" t="s">
        <v>8786</v>
      </c>
      <c r="W1558" s="2" t="str">
        <f>VLOOKUP(  G1558, Countries!A:H,8,FALSE)</f>
        <v>94279771-0dd8-44b8-955b-275714b1489b</v>
      </c>
      <c r="X1558" s="2" t="str">
        <f>VLOOKUP(D1558,Entity_types!A:F,6,FALSE)</f>
        <v>0d51a686-652b-478f-9502-50b11abafa54</v>
      </c>
      <c r="Z1558" s="4">
        <f t="shared" si="48"/>
        <v>1</v>
      </c>
      <c r="AA1558" s="4">
        <f t="shared" si="49"/>
        <v>1</v>
      </c>
    </row>
    <row r="1559" spans="1:27" ht="12.75" x14ac:dyDescent="0.2">
      <c r="A1559" s="1">
        <v>44346.901778101848</v>
      </c>
      <c r="B1559" s="2" t="s">
        <v>11317</v>
      </c>
      <c r="D1559" s="2" t="s">
        <v>48</v>
      </c>
      <c r="E1559" s="2"/>
      <c r="F1559" s="3" t="s">
        <v>11318</v>
      </c>
      <c r="G1559" s="2" t="s">
        <v>8147</v>
      </c>
      <c r="H1559" s="2" t="s">
        <v>11319</v>
      </c>
      <c r="K1559" s="2" t="s">
        <v>11320</v>
      </c>
      <c r="L1559" s="2" t="s">
        <v>11321</v>
      </c>
      <c r="N1559" s="2" t="s">
        <v>76</v>
      </c>
      <c r="P1559" s="2" t="s">
        <v>11322</v>
      </c>
      <c r="Q1559" s="2" t="s">
        <v>11323</v>
      </c>
      <c r="R1559" s="17">
        <v>40801</v>
      </c>
      <c r="T1559" s="2" t="s">
        <v>11223</v>
      </c>
      <c r="U1559" s="2" t="s">
        <v>11325</v>
      </c>
      <c r="V1559" s="2" t="s">
        <v>8786</v>
      </c>
      <c r="W1559" s="2" t="str">
        <f>VLOOKUP(  G1559, Countries!A:H,8,FALSE)</f>
        <v>94279771-0dd8-44b8-955b-275714b1489b</v>
      </c>
      <c r="X1559" s="2" t="str">
        <f>VLOOKUP(D1559,Entity_types!A:F,6,FALSE)</f>
        <v>0d51a686-652b-478f-9502-50b11abafa54</v>
      </c>
      <c r="Z1559" s="4">
        <f t="shared" si="48"/>
        <v>1</v>
      </c>
      <c r="AA1559" s="4">
        <f t="shared" si="49"/>
        <v>1</v>
      </c>
    </row>
    <row r="1560" spans="1:27" ht="12.75" x14ac:dyDescent="0.2">
      <c r="A1560" s="1">
        <v>44346.90180305556</v>
      </c>
      <c r="B1560" s="2" t="s">
        <v>11326</v>
      </c>
      <c r="D1560" s="2" t="s">
        <v>48</v>
      </c>
      <c r="E1560" s="2"/>
      <c r="F1560" s="3" t="s">
        <v>11327</v>
      </c>
      <c r="G1560" s="2" t="s">
        <v>8147</v>
      </c>
      <c r="H1560" s="2" t="s">
        <v>11328</v>
      </c>
      <c r="K1560" s="2" t="s">
        <v>11329</v>
      </c>
      <c r="L1560" s="2">
        <v>58001006144</v>
      </c>
      <c r="N1560" s="2" t="s">
        <v>76</v>
      </c>
      <c r="P1560" s="2" t="s">
        <v>11330</v>
      </c>
      <c r="Q1560" s="2" t="s">
        <v>10791</v>
      </c>
      <c r="R1560" s="17">
        <v>40189</v>
      </c>
      <c r="T1560" s="2" t="s">
        <v>11231</v>
      </c>
      <c r="U1560" s="2" t="s">
        <v>11332</v>
      </c>
      <c r="V1560" s="2" t="s">
        <v>8786</v>
      </c>
      <c r="W1560" s="2" t="str">
        <f>VLOOKUP(  G1560, Countries!A:H,8,FALSE)</f>
        <v>94279771-0dd8-44b8-955b-275714b1489b</v>
      </c>
      <c r="X1560" s="2" t="str">
        <f>VLOOKUP(D1560,Entity_types!A:F,6,FALSE)</f>
        <v>0d51a686-652b-478f-9502-50b11abafa54</v>
      </c>
      <c r="Z1560" s="4">
        <f t="shared" si="48"/>
        <v>1</v>
      </c>
      <c r="AA1560" s="4">
        <f t="shared" si="49"/>
        <v>1</v>
      </c>
    </row>
    <row r="1561" spans="1:27" ht="12.75" x14ac:dyDescent="0.2">
      <c r="A1561" s="1">
        <v>44346.901833217591</v>
      </c>
      <c r="B1561" s="2" t="s">
        <v>11333</v>
      </c>
      <c r="D1561" s="2" t="s">
        <v>48</v>
      </c>
      <c r="E1561" s="2"/>
      <c r="F1561" s="3" t="s">
        <v>11334</v>
      </c>
      <c r="G1561" s="2" t="s">
        <v>8147</v>
      </c>
      <c r="H1561" s="2" t="s">
        <v>11335</v>
      </c>
      <c r="K1561" s="2" t="s">
        <v>11336</v>
      </c>
      <c r="L1561" s="8" t="s">
        <v>11337</v>
      </c>
      <c r="N1561" s="2" t="s">
        <v>76</v>
      </c>
      <c r="P1561" s="2" t="s">
        <v>11338</v>
      </c>
      <c r="Q1561" s="2" t="s">
        <v>11339</v>
      </c>
      <c r="R1561" s="17">
        <v>41213</v>
      </c>
      <c r="T1561" s="2" t="s">
        <v>11240</v>
      </c>
      <c r="U1561" s="2" t="s">
        <v>11341</v>
      </c>
      <c r="V1561" s="2" t="s">
        <v>8786</v>
      </c>
      <c r="W1561" s="2" t="str">
        <f>VLOOKUP(  G1561, Countries!A:H,8,FALSE)</f>
        <v>94279771-0dd8-44b8-955b-275714b1489b</v>
      </c>
      <c r="X1561" s="2" t="str">
        <f>VLOOKUP(D1561,Entity_types!A:F,6,FALSE)</f>
        <v>0d51a686-652b-478f-9502-50b11abafa54</v>
      </c>
      <c r="Z1561" s="4">
        <f t="shared" si="48"/>
        <v>1</v>
      </c>
      <c r="AA1561" s="4">
        <f t="shared" si="49"/>
        <v>1</v>
      </c>
    </row>
    <row r="1562" spans="1:27" ht="12.75" x14ac:dyDescent="0.2">
      <c r="A1562" s="1">
        <v>44346.901861493054</v>
      </c>
      <c r="B1562" s="2" t="s">
        <v>11342</v>
      </c>
      <c r="D1562" s="2" t="s">
        <v>48</v>
      </c>
      <c r="E1562" s="2"/>
      <c r="F1562" s="3" t="s">
        <v>11343</v>
      </c>
      <c r="G1562" s="2" t="s">
        <v>8147</v>
      </c>
      <c r="H1562" s="2" t="s">
        <v>11344</v>
      </c>
      <c r="K1562" s="2" t="s">
        <v>11345</v>
      </c>
      <c r="L1562" s="8" t="s">
        <v>11346</v>
      </c>
      <c r="N1562" s="2" t="s">
        <v>76</v>
      </c>
      <c r="P1562" s="2" t="s">
        <v>11347</v>
      </c>
      <c r="Q1562" s="2" t="s">
        <v>11348</v>
      </c>
      <c r="R1562" s="17">
        <v>41345</v>
      </c>
      <c r="T1562" s="2" t="s">
        <v>11249</v>
      </c>
      <c r="U1562" s="2" t="s">
        <v>11350</v>
      </c>
      <c r="V1562" s="2" t="s">
        <v>8786</v>
      </c>
      <c r="W1562" s="2" t="str">
        <f>VLOOKUP(  G1562, Countries!A:H,8,FALSE)</f>
        <v>94279771-0dd8-44b8-955b-275714b1489b</v>
      </c>
      <c r="X1562" s="2" t="str">
        <f>VLOOKUP(D1562,Entity_types!A:F,6,FALSE)</f>
        <v>0d51a686-652b-478f-9502-50b11abafa54</v>
      </c>
      <c r="Z1562" s="4">
        <f t="shared" si="48"/>
        <v>1</v>
      </c>
      <c r="AA1562" s="4">
        <f t="shared" si="49"/>
        <v>1</v>
      </c>
    </row>
    <row r="1563" spans="1:27" ht="12.75" x14ac:dyDescent="0.2">
      <c r="A1563" s="1">
        <v>44346.90188878472</v>
      </c>
      <c r="B1563" s="2" t="s">
        <v>11351</v>
      </c>
      <c r="D1563" s="2" t="s">
        <v>48</v>
      </c>
      <c r="E1563" s="2"/>
      <c r="F1563" s="3" t="s">
        <v>11352</v>
      </c>
      <c r="G1563" s="2" t="s">
        <v>8147</v>
      </c>
      <c r="H1563" s="2" t="s">
        <v>11353</v>
      </c>
      <c r="K1563" s="2" t="s">
        <v>11354</v>
      </c>
      <c r="L1563" s="8" t="s">
        <v>11355</v>
      </c>
      <c r="N1563" s="2" t="s">
        <v>76</v>
      </c>
      <c r="P1563" s="2" t="s">
        <v>11356</v>
      </c>
      <c r="Q1563" s="2" t="s">
        <v>11357</v>
      </c>
      <c r="R1563" s="17">
        <v>37405</v>
      </c>
      <c r="T1563" s="2" t="s">
        <v>11257</v>
      </c>
      <c r="U1563" s="2" t="s">
        <v>11359</v>
      </c>
      <c r="V1563" s="2" t="s">
        <v>8786</v>
      </c>
      <c r="W1563" s="2" t="str">
        <f>VLOOKUP(  G1563, Countries!A:H,8,FALSE)</f>
        <v>94279771-0dd8-44b8-955b-275714b1489b</v>
      </c>
      <c r="X1563" s="2" t="str">
        <f>VLOOKUP(D1563,Entity_types!A:F,6,FALSE)</f>
        <v>0d51a686-652b-478f-9502-50b11abafa54</v>
      </c>
      <c r="Z1563" s="4">
        <f t="shared" si="48"/>
        <v>1</v>
      </c>
      <c r="AA1563" s="4">
        <f t="shared" si="49"/>
        <v>1</v>
      </c>
    </row>
    <row r="1564" spans="1:27" ht="12.75" x14ac:dyDescent="0.2">
      <c r="A1564" s="1">
        <v>44346.90191424769</v>
      </c>
      <c r="B1564" s="2" t="s">
        <v>11360</v>
      </c>
      <c r="D1564" s="2" t="s">
        <v>48</v>
      </c>
      <c r="E1564" s="2"/>
      <c r="F1564" s="3" t="s">
        <v>11361</v>
      </c>
      <c r="G1564" s="2" t="s">
        <v>8147</v>
      </c>
      <c r="H1564" s="2" t="s">
        <v>11362</v>
      </c>
      <c r="K1564" s="2" t="s">
        <v>11363</v>
      </c>
      <c r="L1564" s="8" t="s">
        <v>11364</v>
      </c>
      <c r="N1564" s="2" t="s">
        <v>76</v>
      </c>
      <c r="P1564" s="2" t="s">
        <v>11365</v>
      </c>
      <c r="Q1564" s="2" t="s">
        <v>11366</v>
      </c>
      <c r="R1564" s="17">
        <v>41057</v>
      </c>
      <c r="T1564" s="2" t="s">
        <v>11266</v>
      </c>
      <c r="U1564" s="2" t="s">
        <v>11368</v>
      </c>
      <c r="V1564" s="2" t="s">
        <v>8786</v>
      </c>
      <c r="W1564" s="2" t="str">
        <f>VLOOKUP(  G1564, Countries!A:H,8,FALSE)</f>
        <v>94279771-0dd8-44b8-955b-275714b1489b</v>
      </c>
      <c r="X1564" s="2" t="str">
        <f>VLOOKUP(D1564,Entity_types!A:F,6,FALSE)</f>
        <v>0d51a686-652b-478f-9502-50b11abafa54</v>
      </c>
      <c r="Z1564" s="4">
        <f t="shared" si="48"/>
        <v>1</v>
      </c>
      <c r="AA1564" s="4">
        <f t="shared" si="49"/>
        <v>1</v>
      </c>
    </row>
    <row r="1565" spans="1:27" ht="12.75" x14ac:dyDescent="0.2">
      <c r="A1565" s="1">
        <v>44346.9019419213</v>
      </c>
      <c r="B1565" s="2" t="s">
        <v>11369</v>
      </c>
      <c r="D1565" s="2" t="s">
        <v>48</v>
      </c>
      <c r="E1565" s="2"/>
      <c r="F1565" s="3" t="s">
        <v>11370</v>
      </c>
      <c r="G1565" s="2" t="s">
        <v>8147</v>
      </c>
      <c r="H1565" s="2" t="s">
        <v>11371</v>
      </c>
      <c r="K1565" s="2" t="s">
        <v>11372</v>
      </c>
      <c r="L1565" s="8" t="s">
        <v>11373</v>
      </c>
      <c r="N1565" s="2" t="s">
        <v>76</v>
      </c>
      <c r="P1565" s="2" t="s">
        <v>11374</v>
      </c>
      <c r="R1565" s="17">
        <v>40728</v>
      </c>
      <c r="T1565" s="2" t="s">
        <v>11275</v>
      </c>
      <c r="U1565" s="2" t="s">
        <v>11376</v>
      </c>
      <c r="V1565" s="2" t="s">
        <v>8786</v>
      </c>
      <c r="W1565" s="2" t="str">
        <f>VLOOKUP(  G1565, Countries!A:H,8,FALSE)</f>
        <v>94279771-0dd8-44b8-955b-275714b1489b</v>
      </c>
      <c r="X1565" s="2" t="str">
        <f>VLOOKUP(D1565,Entity_types!A:F,6,FALSE)</f>
        <v>0d51a686-652b-478f-9502-50b11abafa54</v>
      </c>
      <c r="Z1565" s="4">
        <f t="shared" si="48"/>
        <v>1</v>
      </c>
      <c r="AA1565" s="4">
        <f t="shared" si="49"/>
        <v>1</v>
      </c>
    </row>
    <row r="1566" spans="1:27" ht="12.75" x14ac:dyDescent="0.2">
      <c r="A1566" s="1">
        <v>44346.901970300925</v>
      </c>
      <c r="B1566" s="2" t="s">
        <v>10697</v>
      </c>
      <c r="D1566" s="2" t="s">
        <v>48</v>
      </c>
      <c r="E1566" s="2"/>
      <c r="F1566" s="3" t="s">
        <v>11377</v>
      </c>
      <c r="G1566" s="2" t="s">
        <v>8147</v>
      </c>
      <c r="H1566" s="2" t="s">
        <v>11378</v>
      </c>
      <c r="K1566" s="2" t="s">
        <v>11379</v>
      </c>
      <c r="L1566" s="8" t="s">
        <v>11380</v>
      </c>
      <c r="N1566" s="2" t="s">
        <v>76</v>
      </c>
      <c r="P1566" s="2" t="s">
        <v>11381</v>
      </c>
      <c r="Q1566" s="2" t="s">
        <v>11382</v>
      </c>
      <c r="R1566" s="17">
        <v>41145</v>
      </c>
      <c r="T1566" s="2" t="s">
        <v>11282</v>
      </c>
      <c r="U1566" s="2" t="s">
        <v>11384</v>
      </c>
      <c r="V1566" s="2" t="s">
        <v>8786</v>
      </c>
      <c r="W1566" s="2" t="str">
        <f>VLOOKUP(  G1566, Countries!A:H,8,FALSE)</f>
        <v>94279771-0dd8-44b8-955b-275714b1489b</v>
      </c>
      <c r="X1566" s="2" t="str">
        <f>VLOOKUP(D1566,Entity_types!A:F,6,FALSE)</f>
        <v>0d51a686-652b-478f-9502-50b11abafa54</v>
      </c>
      <c r="Z1566" s="4">
        <f t="shared" si="48"/>
        <v>1</v>
      </c>
      <c r="AA1566" s="4">
        <f t="shared" si="49"/>
        <v>2</v>
      </c>
    </row>
    <row r="1567" spans="1:27" ht="12.75" x14ac:dyDescent="0.2">
      <c r="A1567" s="1">
        <v>44346.90199525463</v>
      </c>
      <c r="B1567" s="2" t="s">
        <v>11385</v>
      </c>
      <c r="D1567" s="2" t="s">
        <v>48</v>
      </c>
      <c r="E1567" s="2"/>
      <c r="F1567" s="3" t="s">
        <v>11386</v>
      </c>
      <c r="G1567" s="2" t="s">
        <v>8147</v>
      </c>
      <c r="H1567" s="2" t="s">
        <v>11387</v>
      </c>
      <c r="K1567" s="2" t="s">
        <v>11388</v>
      </c>
      <c r="L1567" s="8" t="s">
        <v>11389</v>
      </c>
      <c r="N1567" s="2" t="s">
        <v>76</v>
      </c>
      <c r="P1567" s="2" t="s">
        <v>11390</v>
      </c>
      <c r="R1567" s="17">
        <v>39812</v>
      </c>
      <c r="T1567" s="2" t="s">
        <v>11290</v>
      </c>
      <c r="U1567" s="2" t="s">
        <v>11392</v>
      </c>
      <c r="V1567" s="2" t="s">
        <v>8786</v>
      </c>
      <c r="W1567" s="2" t="str">
        <f>VLOOKUP(  G1567, Countries!A:H,8,FALSE)</f>
        <v>94279771-0dd8-44b8-955b-275714b1489b</v>
      </c>
      <c r="X1567" s="2" t="str">
        <f>VLOOKUP(D1567,Entity_types!A:F,6,FALSE)</f>
        <v>0d51a686-652b-478f-9502-50b11abafa54</v>
      </c>
      <c r="Z1567" s="4">
        <f t="shared" si="48"/>
        <v>1</v>
      </c>
      <c r="AA1567" s="4">
        <f t="shared" si="49"/>
        <v>1</v>
      </c>
    </row>
    <row r="1568" spans="1:27" ht="12.75" x14ac:dyDescent="0.2">
      <c r="A1568" s="1">
        <v>44346.902021377318</v>
      </c>
      <c r="B1568" s="2" t="s">
        <v>11393</v>
      </c>
      <c r="D1568" s="2" t="s">
        <v>48</v>
      </c>
      <c r="E1568" s="2"/>
      <c r="F1568" s="3" t="s">
        <v>11394</v>
      </c>
      <c r="G1568" s="2" t="s">
        <v>8147</v>
      </c>
      <c r="H1568" s="2" t="s">
        <v>11395</v>
      </c>
      <c r="K1568" s="2" t="s">
        <v>11396</v>
      </c>
      <c r="L1568" s="2" t="s">
        <v>11397</v>
      </c>
      <c r="N1568" s="2" t="s">
        <v>76</v>
      </c>
      <c r="P1568" s="2" t="s">
        <v>11398</v>
      </c>
      <c r="Q1568" s="2" t="s">
        <v>11399</v>
      </c>
      <c r="R1568" s="17">
        <v>41024</v>
      </c>
      <c r="S1568" s="2">
        <v>203</v>
      </c>
      <c r="T1568" s="2" t="s">
        <v>11298</v>
      </c>
      <c r="U1568" s="2" t="s">
        <v>11401</v>
      </c>
      <c r="V1568" s="2" t="s">
        <v>8786</v>
      </c>
      <c r="W1568" s="2" t="str">
        <f>VLOOKUP(  G1568, Countries!A:H,8,FALSE)</f>
        <v>94279771-0dd8-44b8-955b-275714b1489b</v>
      </c>
      <c r="X1568" s="2" t="str">
        <f>VLOOKUP(D1568,Entity_types!A:F,6,FALSE)</f>
        <v>0d51a686-652b-478f-9502-50b11abafa54</v>
      </c>
      <c r="Z1568" s="4">
        <f t="shared" si="48"/>
        <v>1</v>
      </c>
      <c r="AA1568" s="4">
        <f t="shared" si="49"/>
        <v>1</v>
      </c>
    </row>
    <row r="1569" spans="1:27" ht="12.75" x14ac:dyDescent="0.2">
      <c r="A1569" s="1">
        <v>44346.902043668983</v>
      </c>
      <c r="B1569" s="2" t="s">
        <v>11402</v>
      </c>
      <c r="D1569" s="2" t="s">
        <v>48</v>
      </c>
      <c r="E1569" s="2"/>
      <c r="F1569" s="3" t="s">
        <v>11403</v>
      </c>
      <c r="G1569" s="2" t="s">
        <v>8147</v>
      </c>
      <c r="H1569" s="2" t="s">
        <v>11404</v>
      </c>
      <c r="K1569" s="2" t="s">
        <v>11405</v>
      </c>
      <c r="L1569" s="2" t="s">
        <v>11406</v>
      </c>
      <c r="N1569" s="2" t="s">
        <v>76</v>
      </c>
      <c r="P1569" s="2" t="s">
        <v>11407</v>
      </c>
      <c r="Q1569" s="2" t="s">
        <v>11408</v>
      </c>
      <c r="R1569" s="17">
        <v>39640</v>
      </c>
      <c r="T1569" s="2" t="s">
        <v>11307</v>
      </c>
      <c r="U1569" s="2" t="s">
        <v>11410</v>
      </c>
      <c r="V1569" s="2" t="s">
        <v>8786</v>
      </c>
      <c r="W1569" s="2" t="str">
        <f>VLOOKUP(  G1569, Countries!A:H,8,FALSE)</f>
        <v>94279771-0dd8-44b8-955b-275714b1489b</v>
      </c>
      <c r="X1569" s="2" t="str">
        <f>VLOOKUP(D1569,Entity_types!A:F,6,FALSE)</f>
        <v>0d51a686-652b-478f-9502-50b11abafa54</v>
      </c>
      <c r="Z1569" s="4">
        <f t="shared" si="48"/>
        <v>1</v>
      </c>
      <c r="AA1569" s="4">
        <f t="shared" si="49"/>
        <v>1</v>
      </c>
    </row>
    <row r="1570" spans="1:27" ht="12.75" x14ac:dyDescent="0.2">
      <c r="A1570" s="1">
        <v>44346.902066967596</v>
      </c>
      <c r="B1570" s="2" t="s">
        <v>11411</v>
      </c>
      <c r="D1570" s="2" t="s">
        <v>48</v>
      </c>
      <c r="E1570" s="2"/>
      <c r="F1570" s="3" t="s">
        <v>11412</v>
      </c>
      <c r="G1570" s="2" t="s">
        <v>8147</v>
      </c>
      <c r="H1570" s="2" t="s">
        <v>11413</v>
      </c>
      <c r="K1570" s="2" t="s">
        <v>11379</v>
      </c>
      <c r="L1570" s="8" t="s">
        <v>11380</v>
      </c>
      <c r="N1570" s="2" t="s">
        <v>76</v>
      </c>
      <c r="P1570" s="2" t="s">
        <v>11414</v>
      </c>
      <c r="R1570" s="17">
        <v>40571</v>
      </c>
      <c r="T1570" s="2" t="s">
        <v>11315</v>
      </c>
      <c r="U1570" s="2" t="s">
        <v>11416</v>
      </c>
      <c r="V1570" s="2" t="s">
        <v>8786</v>
      </c>
      <c r="W1570" s="2" t="str">
        <f>VLOOKUP(  G1570, Countries!A:H,8,FALSE)</f>
        <v>94279771-0dd8-44b8-955b-275714b1489b</v>
      </c>
      <c r="X1570" s="2" t="str">
        <f>VLOOKUP(D1570,Entity_types!A:F,6,FALSE)</f>
        <v>0d51a686-652b-478f-9502-50b11abafa54</v>
      </c>
      <c r="Z1570" s="4">
        <f t="shared" si="48"/>
        <v>1</v>
      </c>
      <c r="AA1570" s="4">
        <f t="shared" si="49"/>
        <v>1</v>
      </c>
    </row>
    <row r="1571" spans="1:27" ht="12.75" x14ac:dyDescent="0.2">
      <c r="A1571" s="1">
        <v>44346.902092349541</v>
      </c>
      <c r="B1571" s="2" t="s">
        <v>11417</v>
      </c>
      <c r="D1571" s="2" t="s">
        <v>48</v>
      </c>
      <c r="E1571" s="2"/>
      <c r="F1571" s="3" t="s">
        <v>11418</v>
      </c>
      <c r="G1571" s="2" t="s">
        <v>8147</v>
      </c>
      <c r="H1571" s="2" t="s">
        <v>5640</v>
      </c>
      <c r="K1571" s="2" t="s">
        <v>11419</v>
      </c>
      <c r="L1571" s="8" t="s">
        <v>11420</v>
      </c>
      <c r="N1571" s="2" t="s">
        <v>76</v>
      </c>
      <c r="P1571" s="2" t="s">
        <v>11421</v>
      </c>
      <c r="Q1571" s="2" t="s">
        <v>11422</v>
      </c>
      <c r="R1571" s="17">
        <v>40497</v>
      </c>
      <c r="S1571" s="2">
        <v>164</v>
      </c>
      <c r="T1571" s="2" t="s">
        <v>11324</v>
      </c>
      <c r="U1571" s="2" t="s">
        <v>11424</v>
      </c>
      <c r="V1571" s="2" t="s">
        <v>8786</v>
      </c>
      <c r="W1571" s="2" t="str">
        <f>VLOOKUP(  G1571, Countries!A:H,8,FALSE)</f>
        <v>94279771-0dd8-44b8-955b-275714b1489b</v>
      </c>
      <c r="X1571" s="2" t="str">
        <f>VLOOKUP(D1571,Entity_types!A:F,6,FALSE)</f>
        <v>0d51a686-652b-478f-9502-50b11abafa54</v>
      </c>
      <c r="Z1571" s="4">
        <f t="shared" si="48"/>
        <v>1</v>
      </c>
      <c r="AA1571" s="4">
        <f t="shared" si="49"/>
        <v>1</v>
      </c>
    </row>
    <row r="1572" spans="1:27" ht="12.75" x14ac:dyDescent="0.2">
      <c r="A1572" s="1">
        <v>44346.902117141202</v>
      </c>
      <c r="B1572" s="2" t="s">
        <v>11425</v>
      </c>
      <c r="D1572" s="2" t="s">
        <v>48</v>
      </c>
      <c r="E1572" s="2"/>
      <c r="F1572" s="3" t="s">
        <v>11426</v>
      </c>
      <c r="G1572" s="2" t="s">
        <v>8147</v>
      </c>
      <c r="H1572" s="2" t="s">
        <v>11427</v>
      </c>
      <c r="K1572" s="2" t="s">
        <v>11428</v>
      </c>
      <c r="L1572" s="2">
        <v>49001002003</v>
      </c>
      <c r="N1572" s="2" t="s">
        <v>76</v>
      </c>
      <c r="P1572" s="2" t="s">
        <v>11429</v>
      </c>
      <c r="Q1572" s="2" t="s">
        <v>11430</v>
      </c>
      <c r="R1572" s="17">
        <v>39926</v>
      </c>
      <c r="T1572" s="2" t="s">
        <v>11331</v>
      </c>
      <c r="U1572" s="2" t="s">
        <v>11432</v>
      </c>
      <c r="V1572" s="2" t="s">
        <v>8786</v>
      </c>
      <c r="W1572" s="2" t="str">
        <f>VLOOKUP(  G1572, Countries!A:H,8,FALSE)</f>
        <v>94279771-0dd8-44b8-955b-275714b1489b</v>
      </c>
      <c r="X1572" s="2" t="str">
        <f>VLOOKUP(D1572,Entity_types!A:F,6,FALSE)</f>
        <v>0d51a686-652b-478f-9502-50b11abafa54</v>
      </c>
      <c r="Z1572" s="4">
        <f t="shared" si="48"/>
        <v>1</v>
      </c>
      <c r="AA1572" s="4">
        <f t="shared" si="49"/>
        <v>1</v>
      </c>
    </row>
    <row r="1573" spans="1:27" ht="12.75" x14ac:dyDescent="0.2">
      <c r="A1573" s="1">
        <v>44346.902140057871</v>
      </c>
      <c r="B1573" s="2" t="s">
        <v>11433</v>
      </c>
      <c r="D1573" s="2" t="s">
        <v>48</v>
      </c>
      <c r="E1573" s="2"/>
      <c r="F1573" s="3" t="s">
        <v>11434</v>
      </c>
      <c r="G1573" s="2" t="s">
        <v>8147</v>
      </c>
      <c r="H1573" s="2" t="s">
        <v>11435</v>
      </c>
      <c r="K1573" s="2" t="s">
        <v>11436</v>
      </c>
      <c r="L1573" s="2">
        <v>12001028727</v>
      </c>
      <c r="N1573" s="2" t="s">
        <v>76</v>
      </c>
      <c r="P1573" s="2" t="s">
        <v>11437</v>
      </c>
      <c r="R1573" s="17">
        <v>40333</v>
      </c>
      <c r="S1573" s="2">
        <v>163</v>
      </c>
      <c r="T1573" s="2" t="s">
        <v>11340</v>
      </c>
      <c r="U1573" s="2" t="s">
        <v>11439</v>
      </c>
      <c r="V1573" s="2" t="s">
        <v>8786</v>
      </c>
      <c r="W1573" s="2" t="str">
        <f>VLOOKUP(  G1573, Countries!A:H,8,FALSE)</f>
        <v>94279771-0dd8-44b8-955b-275714b1489b</v>
      </c>
      <c r="X1573" s="2" t="str">
        <f>VLOOKUP(D1573,Entity_types!A:F,6,FALSE)</f>
        <v>0d51a686-652b-478f-9502-50b11abafa54</v>
      </c>
      <c r="Z1573" s="4">
        <f t="shared" si="48"/>
        <v>1</v>
      </c>
      <c r="AA1573" s="4">
        <f t="shared" si="49"/>
        <v>1</v>
      </c>
    </row>
    <row r="1574" spans="1:27" ht="12.75" x14ac:dyDescent="0.2">
      <c r="A1574" s="1">
        <v>44346.902163541672</v>
      </c>
      <c r="B1574" s="2" t="s">
        <v>11440</v>
      </c>
      <c r="D1574" s="2" t="s">
        <v>48</v>
      </c>
      <c r="E1574" s="2"/>
      <c r="F1574" s="3" t="s">
        <v>11441</v>
      </c>
      <c r="G1574" s="2" t="s">
        <v>8147</v>
      </c>
      <c r="H1574" s="2" t="s">
        <v>11442</v>
      </c>
      <c r="K1574" s="2" t="s">
        <v>11262</v>
      </c>
      <c r="L1574" s="8" t="s">
        <v>11263</v>
      </c>
      <c r="N1574" s="2" t="s">
        <v>76</v>
      </c>
      <c r="P1574" s="2" t="s">
        <v>11443</v>
      </c>
      <c r="R1574" s="17">
        <v>40645</v>
      </c>
      <c r="T1574" s="2" t="s">
        <v>11349</v>
      </c>
      <c r="U1574" s="2" t="s">
        <v>11445</v>
      </c>
      <c r="V1574" s="2" t="s">
        <v>8786</v>
      </c>
      <c r="W1574" s="2" t="str">
        <f>VLOOKUP(  G1574, Countries!A:H,8,FALSE)</f>
        <v>94279771-0dd8-44b8-955b-275714b1489b</v>
      </c>
      <c r="X1574" s="2" t="str">
        <f>VLOOKUP(D1574,Entity_types!A:F,6,FALSE)</f>
        <v>0d51a686-652b-478f-9502-50b11abafa54</v>
      </c>
      <c r="Z1574" s="4">
        <f t="shared" si="48"/>
        <v>1</v>
      </c>
      <c r="AA1574" s="4">
        <f t="shared" si="49"/>
        <v>1</v>
      </c>
    </row>
    <row r="1575" spans="1:27" ht="12.75" x14ac:dyDescent="0.2">
      <c r="A1575" s="1">
        <v>44346.902185081017</v>
      </c>
      <c r="B1575" s="2" t="s">
        <v>11446</v>
      </c>
      <c r="D1575" s="2" t="s">
        <v>48</v>
      </c>
      <c r="E1575" s="2"/>
      <c r="F1575" s="3" t="s">
        <v>11447</v>
      </c>
      <c r="G1575" s="2" t="s">
        <v>8147</v>
      </c>
      <c r="H1575" s="2" t="s">
        <v>11448</v>
      </c>
      <c r="K1575" s="2" t="s">
        <v>11449</v>
      </c>
      <c r="L1575" s="2">
        <v>47001004994</v>
      </c>
      <c r="N1575" s="2" t="s">
        <v>76</v>
      </c>
      <c r="P1575" s="2" t="s">
        <v>11450</v>
      </c>
      <c r="R1575" s="17">
        <v>39821</v>
      </c>
      <c r="S1575" s="2">
        <v>151</v>
      </c>
      <c r="T1575" s="2" t="s">
        <v>11358</v>
      </c>
      <c r="U1575" s="2" t="s">
        <v>11452</v>
      </c>
      <c r="V1575" s="2" t="s">
        <v>8786</v>
      </c>
      <c r="W1575" s="2" t="str">
        <f>VLOOKUP(  G1575, Countries!A:H,8,FALSE)</f>
        <v>94279771-0dd8-44b8-955b-275714b1489b</v>
      </c>
      <c r="X1575" s="2" t="str">
        <f>VLOOKUP(D1575,Entity_types!A:F,6,FALSE)</f>
        <v>0d51a686-652b-478f-9502-50b11abafa54</v>
      </c>
      <c r="Z1575" s="4">
        <f t="shared" si="48"/>
        <v>1</v>
      </c>
      <c r="AA1575" s="4">
        <f t="shared" si="49"/>
        <v>1</v>
      </c>
    </row>
    <row r="1576" spans="1:27" ht="12.75" x14ac:dyDescent="0.2">
      <c r="A1576" s="1">
        <v>44346.902235972222</v>
      </c>
      <c r="B1576" s="2" t="s">
        <v>11453</v>
      </c>
      <c r="D1576" s="2" t="s">
        <v>48</v>
      </c>
      <c r="E1576" s="2"/>
      <c r="F1576" s="3" t="s">
        <v>11454</v>
      </c>
      <c r="G1576" s="2" t="s">
        <v>8147</v>
      </c>
      <c r="H1576" s="2" t="s">
        <v>11455</v>
      </c>
      <c r="K1576" s="2" t="s">
        <v>10998</v>
      </c>
      <c r="L1576" s="8" t="s">
        <v>10999</v>
      </c>
      <c r="N1576" s="2" t="s">
        <v>76</v>
      </c>
      <c r="P1576" s="2" t="s">
        <v>11456</v>
      </c>
      <c r="Q1576" s="2" t="s">
        <v>11457</v>
      </c>
      <c r="R1576" s="17">
        <v>40420</v>
      </c>
      <c r="S1576" s="2">
        <v>152</v>
      </c>
      <c r="T1576" s="2" t="s">
        <v>11367</v>
      </c>
      <c r="U1576" s="2" t="s">
        <v>11459</v>
      </c>
      <c r="V1576" s="2" t="s">
        <v>8786</v>
      </c>
      <c r="W1576" s="2" t="str">
        <f>VLOOKUP(  G1576, Countries!A:H,8,FALSE)</f>
        <v>94279771-0dd8-44b8-955b-275714b1489b</v>
      </c>
      <c r="X1576" s="2" t="str">
        <f>VLOOKUP(D1576,Entity_types!A:F,6,FALSE)</f>
        <v>0d51a686-652b-478f-9502-50b11abafa54</v>
      </c>
      <c r="Z1576" s="4">
        <f t="shared" si="48"/>
        <v>1</v>
      </c>
      <c r="AA1576" s="4">
        <f t="shared" si="49"/>
        <v>1</v>
      </c>
    </row>
    <row r="1577" spans="1:27" ht="12.75" x14ac:dyDescent="0.2">
      <c r="A1577" s="1">
        <v>44346.902261666663</v>
      </c>
      <c r="B1577" s="2" t="s">
        <v>11460</v>
      </c>
      <c r="D1577" s="2" t="s">
        <v>48</v>
      </c>
      <c r="E1577" s="2"/>
      <c r="F1577" s="3" t="s">
        <v>11461</v>
      </c>
      <c r="G1577" s="2" t="s">
        <v>8147</v>
      </c>
      <c r="H1577" s="2" t="s">
        <v>11462</v>
      </c>
      <c r="K1577" s="2" t="s">
        <v>11463</v>
      </c>
      <c r="L1577" s="8" t="s">
        <v>11464</v>
      </c>
      <c r="N1577" s="2" t="s">
        <v>76</v>
      </c>
      <c r="P1577" s="2" t="s">
        <v>11465</v>
      </c>
      <c r="Q1577" s="2" t="s">
        <v>11466</v>
      </c>
      <c r="R1577" s="17">
        <v>39896</v>
      </c>
      <c r="S1577" s="2">
        <v>148</v>
      </c>
      <c r="T1577" s="2" t="s">
        <v>11375</v>
      </c>
      <c r="U1577" s="2" t="s">
        <v>11468</v>
      </c>
      <c r="V1577" s="2" t="s">
        <v>8786</v>
      </c>
      <c r="W1577" s="2" t="str">
        <f>VLOOKUP(  G1577, Countries!A:H,8,FALSE)</f>
        <v>94279771-0dd8-44b8-955b-275714b1489b</v>
      </c>
      <c r="X1577" s="2" t="str">
        <f>VLOOKUP(D1577,Entity_types!A:F,6,FALSE)</f>
        <v>0d51a686-652b-478f-9502-50b11abafa54</v>
      </c>
      <c r="Z1577" s="4">
        <f t="shared" si="48"/>
        <v>1</v>
      </c>
      <c r="AA1577" s="4">
        <f t="shared" si="49"/>
        <v>1</v>
      </c>
    </row>
    <row r="1578" spans="1:27" ht="12.75" x14ac:dyDescent="0.2">
      <c r="A1578" s="1">
        <v>44346.902282488431</v>
      </c>
      <c r="B1578" s="2" t="s">
        <v>11469</v>
      </c>
      <c r="D1578" s="2" t="s">
        <v>48</v>
      </c>
      <c r="E1578" s="2"/>
      <c r="F1578" s="3" t="s">
        <v>11470</v>
      </c>
      <c r="G1578" s="2" t="s">
        <v>8147</v>
      </c>
      <c r="H1578" s="2" t="s">
        <v>11471</v>
      </c>
      <c r="K1578" s="2" t="s">
        <v>11472</v>
      </c>
      <c r="L1578" s="2">
        <v>62005016229</v>
      </c>
      <c r="N1578" s="2" t="s">
        <v>76</v>
      </c>
      <c r="P1578" s="2" t="s">
        <v>11473</v>
      </c>
      <c r="R1578" s="17">
        <v>40415</v>
      </c>
      <c r="T1578" s="2" t="s">
        <v>11383</v>
      </c>
      <c r="U1578" s="2" t="s">
        <v>11475</v>
      </c>
      <c r="V1578" s="2" t="s">
        <v>8786</v>
      </c>
      <c r="W1578" s="2" t="str">
        <f>VLOOKUP(  G1578, Countries!A:H,8,FALSE)</f>
        <v>94279771-0dd8-44b8-955b-275714b1489b</v>
      </c>
      <c r="X1578" s="2" t="str">
        <f>VLOOKUP(D1578,Entity_types!A:F,6,FALSE)</f>
        <v>0d51a686-652b-478f-9502-50b11abafa54</v>
      </c>
      <c r="Z1578" s="4">
        <f t="shared" si="48"/>
        <v>1</v>
      </c>
      <c r="AA1578" s="4">
        <f t="shared" si="49"/>
        <v>1</v>
      </c>
    </row>
    <row r="1579" spans="1:27" ht="12.75" x14ac:dyDescent="0.2">
      <c r="A1579" s="1">
        <v>44346.902303958334</v>
      </c>
      <c r="B1579" s="2" t="s">
        <v>11476</v>
      </c>
      <c r="D1579" s="2" t="s">
        <v>48</v>
      </c>
      <c r="E1579" s="2"/>
      <c r="F1579" s="3" t="s">
        <v>11477</v>
      </c>
      <c r="G1579" s="2" t="s">
        <v>8147</v>
      </c>
      <c r="H1579" s="2" t="s">
        <v>11478</v>
      </c>
      <c r="K1579" s="2" t="s">
        <v>11479</v>
      </c>
      <c r="L1579" s="2">
        <v>18001007449</v>
      </c>
      <c r="N1579" s="2" t="s">
        <v>76</v>
      </c>
      <c r="P1579" s="2" t="s">
        <v>11480</v>
      </c>
      <c r="Q1579" s="2" t="s">
        <v>11481</v>
      </c>
      <c r="R1579" s="17">
        <v>40106</v>
      </c>
      <c r="S1579" s="2">
        <v>141</v>
      </c>
      <c r="T1579" s="2" t="s">
        <v>11391</v>
      </c>
      <c r="U1579" s="2" t="s">
        <v>11483</v>
      </c>
      <c r="V1579" s="2" t="s">
        <v>8786</v>
      </c>
      <c r="W1579" s="2" t="str">
        <f>VLOOKUP(  G1579, Countries!A:H,8,FALSE)</f>
        <v>94279771-0dd8-44b8-955b-275714b1489b</v>
      </c>
      <c r="X1579" s="2" t="str">
        <f>VLOOKUP(D1579,Entity_types!A:F,6,FALSE)</f>
        <v>0d51a686-652b-478f-9502-50b11abafa54</v>
      </c>
      <c r="Z1579" s="4">
        <f t="shared" si="48"/>
        <v>1</v>
      </c>
      <c r="AA1579" s="4">
        <f t="shared" si="49"/>
        <v>1</v>
      </c>
    </row>
    <row r="1580" spans="1:27" ht="12.75" x14ac:dyDescent="0.2">
      <c r="A1580" s="1">
        <v>44346.902326770833</v>
      </c>
      <c r="B1580" s="2" t="s">
        <v>11484</v>
      </c>
      <c r="D1580" s="2" t="s">
        <v>48</v>
      </c>
      <c r="E1580" s="2"/>
      <c r="F1580" s="3" t="s">
        <v>11485</v>
      </c>
      <c r="G1580" s="2" t="s">
        <v>8147</v>
      </c>
      <c r="H1580" s="2" t="s">
        <v>11486</v>
      </c>
      <c r="K1580" s="2" t="s">
        <v>11487</v>
      </c>
      <c r="L1580" s="8" t="s">
        <v>11488</v>
      </c>
      <c r="N1580" s="2" t="s">
        <v>76</v>
      </c>
      <c r="P1580" s="2" t="s">
        <v>11489</v>
      </c>
      <c r="Q1580" s="2" t="s">
        <v>11490</v>
      </c>
      <c r="R1580" s="17">
        <v>38378</v>
      </c>
      <c r="S1580" s="2">
        <v>83</v>
      </c>
      <c r="T1580" s="2" t="s">
        <v>11400</v>
      </c>
      <c r="U1580" s="2" t="s">
        <v>11492</v>
      </c>
      <c r="V1580" s="2" t="s">
        <v>8786</v>
      </c>
      <c r="W1580" s="2" t="str">
        <f>VLOOKUP(  G1580, Countries!A:H,8,FALSE)</f>
        <v>94279771-0dd8-44b8-955b-275714b1489b</v>
      </c>
      <c r="X1580" s="2" t="str">
        <f>VLOOKUP(D1580,Entity_types!A:F,6,FALSE)</f>
        <v>0d51a686-652b-478f-9502-50b11abafa54</v>
      </c>
      <c r="Z1580" s="4">
        <f t="shared" si="48"/>
        <v>1</v>
      </c>
      <c r="AA1580" s="4">
        <f t="shared" si="49"/>
        <v>1</v>
      </c>
    </row>
    <row r="1581" spans="1:27" ht="12.75" x14ac:dyDescent="0.2">
      <c r="A1581" s="1">
        <v>44346.902348912037</v>
      </c>
      <c r="B1581" s="2" t="s">
        <v>11493</v>
      </c>
      <c r="D1581" s="2" t="s">
        <v>48</v>
      </c>
      <c r="E1581" s="2"/>
      <c r="F1581" s="3" t="s">
        <v>11494</v>
      </c>
      <c r="G1581" s="2" t="s">
        <v>8147</v>
      </c>
      <c r="H1581" s="2" t="s">
        <v>11495</v>
      </c>
      <c r="K1581" s="2" t="s">
        <v>11496</v>
      </c>
      <c r="L1581" s="2">
        <v>17001006390</v>
      </c>
      <c r="N1581" s="2" t="s">
        <v>76</v>
      </c>
      <c r="P1581" s="2" t="s">
        <v>11497</v>
      </c>
      <c r="Q1581" s="2" t="s">
        <v>11498</v>
      </c>
      <c r="R1581" s="17">
        <v>39897</v>
      </c>
      <c r="S1581" s="2">
        <v>78</v>
      </c>
      <c r="T1581" s="2" t="s">
        <v>11409</v>
      </c>
      <c r="U1581" s="2" t="s">
        <v>11500</v>
      </c>
      <c r="V1581" s="2" t="s">
        <v>8786</v>
      </c>
      <c r="W1581" s="2" t="str">
        <f>VLOOKUP(  G1581, Countries!A:H,8,FALSE)</f>
        <v>94279771-0dd8-44b8-955b-275714b1489b</v>
      </c>
      <c r="X1581" s="2" t="str">
        <f>VLOOKUP(D1581,Entity_types!A:F,6,FALSE)</f>
        <v>0d51a686-652b-478f-9502-50b11abafa54</v>
      </c>
      <c r="Z1581" s="4">
        <f t="shared" si="48"/>
        <v>1</v>
      </c>
      <c r="AA1581" s="4">
        <f t="shared" si="49"/>
        <v>1</v>
      </c>
    </row>
    <row r="1582" spans="1:27" ht="12.75" x14ac:dyDescent="0.2">
      <c r="A1582" s="1">
        <v>44346.902373125005</v>
      </c>
      <c r="B1582" s="2" t="s">
        <v>11501</v>
      </c>
      <c r="D1582" s="2" t="s">
        <v>48</v>
      </c>
      <c r="E1582" s="2"/>
      <c r="F1582" s="3" t="s">
        <v>11502</v>
      </c>
      <c r="G1582" s="2" t="s">
        <v>8147</v>
      </c>
      <c r="H1582" s="2" t="s">
        <v>11503</v>
      </c>
      <c r="K1582" s="2" t="s">
        <v>7063</v>
      </c>
      <c r="L1582" s="8" t="s">
        <v>7064</v>
      </c>
      <c r="N1582" s="2" t="s">
        <v>76</v>
      </c>
      <c r="P1582" s="2" t="s">
        <v>11504</v>
      </c>
      <c r="R1582" s="17">
        <v>38629</v>
      </c>
      <c r="S1582" s="2">
        <v>63</v>
      </c>
      <c r="T1582" s="2" t="s">
        <v>11415</v>
      </c>
      <c r="U1582" s="2" t="s">
        <v>11506</v>
      </c>
      <c r="V1582" s="2" t="s">
        <v>8786</v>
      </c>
      <c r="W1582" s="2" t="str">
        <f>VLOOKUP(  G1582, Countries!A:H,8,FALSE)</f>
        <v>94279771-0dd8-44b8-955b-275714b1489b</v>
      </c>
      <c r="X1582" s="2" t="str">
        <f>VLOOKUP(D1582,Entity_types!A:F,6,FALSE)</f>
        <v>0d51a686-652b-478f-9502-50b11abafa54</v>
      </c>
      <c r="Z1582" s="4">
        <f t="shared" si="48"/>
        <v>1</v>
      </c>
      <c r="AA1582" s="4">
        <f t="shared" si="49"/>
        <v>1</v>
      </c>
    </row>
    <row r="1583" spans="1:27" ht="12.75" x14ac:dyDescent="0.2">
      <c r="A1583" s="1">
        <v>44346.902402106483</v>
      </c>
      <c r="B1583" s="2" t="s">
        <v>11507</v>
      </c>
      <c r="D1583" s="2" t="s">
        <v>48</v>
      </c>
      <c r="E1583" s="2"/>
      <c r="F1583" s="3" t="s">
        <v>11508</v>
      </c>
      <c r="G1583" s="2" t="s">
        <v>8147</v>
      </c>
      <c r="H1583" s="2" t="s">
        <v>11509</v>
      </c>
      <c r="K1583" s="2" t="s">
        <v>11510</v>
      </c>
      <c r="L1583" s="8" t="s">
        <v>11511</v>
      </c>
      <c r="N1583" s="2" t="s">
        <v>76</v>
      </c>
      <c r="P1583" s="2" t="s">
        <v>11512</v>
      </c>
      <c r="Q1583" s="2" t="s">
        <v>11513</v>
      </c>
      <c r="R1583" s="17">
        <v>39581</v>
      </c>
      <c r="S1583" s="2">
        <v>22</v>
      </c>
      <c r="T1583" s="2" t="s">
        <v>11423</v>
      </c>
      <c r="U1583" s="2" t="s">
        <v>11515</v>
      </c>
      <c r="V1583" s="2" t="s">
        <v>8786</v>
      </c>
      <c r="W1583" s="2" t="str">
        <f>VLOOKUP(  G1583, Countries!A:H,8,FALSE)</f>
        <v>94279771-0dd8-44b8-955b-275714b1489b</v>
      </c>
      <c r="X1583" s="2" t="str">
        <f>VLOOKUP(D1583,Entity_types!A:F,6,FALSE)</f>
        <v>0d51a686-652b-478f-9502-50b11abafa54</v>
      </c>
      <c r="Z1583" s="4">
        <f t="shared" si="48"/>
        <v>1</v>
      </c>
      <c r="AA1583" s="4">
        <f t="shared" si="49"/>
        <v>1</v>
      </c>
    </row>
    <row r="1584" spans="1:27" ht="12.75" x14ac:dyDescent="0.2">
      <c r="A1584" s="1">
        <v>44346.902428807865</v>
      </c>
      <c r="B1584" s="2" t="s">
        <v>11516</v>
      </c>
      <c r="D1584" s="2" t="s">
        <v>48</v>
      </c>
      <c r="E1584" s="2"/>
      <c r="F1584" s="3" t="s">
        <v>11517</v>
      </c>
      <c r="G1584" s="2" t="s">
        <v>8147</v>
      </c>
      <c r="H1584" s="2" t="s">
        <v>11518</v>
      </c>
      <c r="K1584" s="2" t="s">
        <v>11519</v>
      </c>
      <c r="L1584" s="2">
        <v>35001004748</v>
      </c>
      <c r="N1584" s="2" t="s">
        <v>76</v>
      </c>
      <c r="P1584" s="2" t="s">
        <v>11520</v>
      </c>
      <c r="R1584" s="17">
        <v>37182</v>
      </c>
      <c r="S1584" s="2">
        <v>23</v>
      </c>
      <c r="T1584" s="2" t="s">
        <v>11431</v>
      </c>
      <c r="U1584" s="2" t="s">
        <v>11522</v>
      </c>
      <c r="V1584" s="2" t="s">
        <v>8786</v>
      </c>
      <c r="W1584" s="2" t="str">
        <f>VLOOKUP(  G1584, Countries!A:H,8,FALSE)</f>
        <v>94279771-0dd8-44b8-955b-275714b1489b</v>
      </c>
      <c r="X1584" s="2" t="str">
        <f>VLOOKUP(D1584,Entity_types!A:F,6,FALSE)</f>
        <v>0d51a686-652b-478f-9502-50b11abafa54</v>
      </c>
      <c r="Z1584" s="4">
        <f t="shared" si="48"/>
        <v>1</v>
      </c>
      <c r="AA1584" s="4">
        <f t="shared" si="49"/>
        <v>1</v>
      </c>
    </row>
    <row r="1585" spans="1:27" ht="12.75" x14ac:dyDescent="0.2">
      <c r="A1585" s="1">
        <v>44346.902461516205</v>
      </c>
      <c r="B1585" s="2" t="s">
        <v>11523</v>
      </c>
      <c r="C1585" s="4" t="s">
        <v>21741</v>
      </c>
      <c r="D1585" s="2" t="s">
        <v>1166</v>
      </c>
      <c r="E1585" s="2"/>
      <c r="F1585" s="3" t="s">
        <v>11524</v>
      </c>
      <c r="G1585" s="2" t="s">
        <v>8147</v>
      </c>
      <c r="H1585" s="2" t="s">
        <v>11525</v>
      </c>
      <c r="N1585" s="2" t="s">
        <v>76</v>
      </c>
      <c r="P1585" s="2" t="s">
        <v>11526</v>
      </c>
      <c r="R1585" s="17">
        <v>40408</v>
      </c>
      <c r="S1585" s="2">
        <v>1551</v>
      </c>
      <c r="T1585" s="2" t="s">
        <v>11438</v>
      </c>
      <c r="U1585" s="2" t="s">
        <v>11528</v>
      </c>
      <c r="V1585" s="2" t="s">
        <v>8786</v>
      </c>
      <c r="W1585" s="2" t="str">
        <f>VLOOKUP(  G1585, Countries!A:H,8,FALSE)</f>
        <v>94279771-0dd8-44b8-955b-275714b1489b</v>
      </c>
      <c r="X1585" s="2" t="str">
        <f>VLOOKUP(D1585,Entity_types!A:F,6,FALSE)</f>
        <v>ba538574-e93f-4ce8-a780-667b61fc970a</v>
      </c>
      <c r="Z1585" s="4">
        <f t="shared" si="48"/>
        <v>1</v>
      </c>
      <c r="AA1585" s="4">
        <f t="shared" si="49"/>
        <v>1</v>
      </c>
    </row>
    <row r="1586" spans="1:27" ht="12.75" x14ac:dyDescent="0.2">
      <c r="A1586" s="1">
        <v>44346.902492662033</v>
      </c>
      <c r="B1586" s="2" t="s">
        <v>11529</v>
      </c>
      <c r="C1586" s="4" t="s">
        <v>21740</v>
      </c>
      <c r="D1586" s="2" t="s">
        <v>1166</v>
      </c>
      <c r="E1586" s="2"/>
      <c r="F1586" s="3" t="s">
        <v>11530</v>
      </c>
      <c r="G1586" s="2" t="s">
        <v>8147</v>
      </c>
      <c r="H1586" s="2" t="s">
        <v>11531</v>
      </c>
      <c r="N1586" s="2" t="s">
        <v>76</v>
      </c>
      <c r="P1586" s="2" t="s">
        <v>11532</v>
      </c>
      <c r="R1586" s="17">
        <v>43684</v>
      </c>
      <c r="S1586" s="2">
        <v>1358</v>
      </c>
      <c r="T1586" s="2" t="s">
        <v>11444</v>
      </c>
      <c r="U1586" s="2" t="s">
        <v>11534</v>
      </c>
      <c r="V1586" s="2" t="s">
        <v>8786</v>
      </c>
      <c r="W1586" s="2" t="str">
        <f>VLOOKUP(  G1586, Countries!A:H,8,FALSE)</f>
        <v>94279771-0dd8-44b8-955b-275714b1489b</v>
      </c>
      <c r="X1586" s="2" t="str">
        <f>VLOOKUP(D1586,Entity_types!A:F,6,FALSE)</f>
        <v>ba538574-e93f-4ce8-a780-667b61fc970a</v>
      </c>
      <c r="Z1586" s="4">
        <f t="shared" si="48"/>
        <v>1</v>
      </c>
      <c r="AA1586" s="4">
        <f t="shared" si="49"/>
        <v>1</v>
      </c>
    </row>
    <row r="1587" spans="1:27" ht="12.75" x14ac:dyDescent="0.2">
      <c r="A1587" s="1">
        <v>44346.902526168982</v>
      </c>
      <c r="B1587" s="2" t="s">
        <v>11535</v>
      </c>
      <c r="C1587" s="4" t="s">
        <v>21741</v>
      </c>
      <c r="D1587" s="2" t="s">
        <v>1166</v>
      </c>
      <c r="E1587" s="2"/>
      <c r="F1587" s="3" t="s">
        <v>11536</v>
      </c>
      <c r="G1587" s="2" t="s">
        <v>8147</v>
      </c>
      <c r="H1587" s="2" t="s">
        <v>11537</v>
      </c>
      <c r="N1587" s="2" t="s">
        <v>76</v>
      </c>
      <c r="P1587" s="2" t="s">
        <v>11538</v>
      </c>
      <c r="R1587" s="17">
        <v>43112</v>
      </c>
      <c r="S1587" s="2">
        <v>1504</v>
      </c>
      <c r="T1587" s="2" t="s">
        <v>11451</v>
      </c>
      <c r="U1587" s="2" t="s">
        <v>11540</v>
      </c>
      <c r="V1587" s="2" t="s">
        <v>8786</v>
      </c>
      <c r="W1587" s="2" t="str">
        <f>VLOOKUP(  G1587, Countries!A:H,8,FALSE)</f>
        <v>94279771-0dd8-44b8-955b-275714b1489b</v>
      </c>
      <c r="X1587" s="2" t="str">
        <f>VLOOKUP(D1587,Entity_types!A:F,6,FALSE)</f>
        <v>ba538574-e93f-4ce8-a780-667b61fc970a</v>
      </c>
      <c r="Z1587" s="4">
        <f t="shared" si="48"/>
        <v>1</v>
      </c>
      <c r="AA1587" s="4">
        <f t="shared" si="49"/>
        <v>1</v>
      </c>
    </row>
    <row r="1588" spans="1:27" ht="12.75" x14ac:dyDescent="0.2">
      <c r="A1588" s="1">
        <v>44346.902561030089</v>
      </c>
      <c r="B1588" s="2" t="s">
        <v>11541</v>
      </c>
      <c r="D1588" s="2" t="s">
        <v>48</v>
      </c>
      <c r="E1588" s="2"/>
      <c r="F1588" s="3" t="s">
        <v>11542</v>
      </c>
      <c r="G1588" s="2" t="s">
        <v>8147</v>
      </c>
      <c r="H1588" s="2" t="s">
        <v>11543</v>
      </c>
      <c r="N1588" s="2" t="s">
        <v>76</v>
      </c>
      <c r="P1588" s="2" t="s">
        <v>11544</v>
      </c>
      <c r="R1588" s="17">
        <v>40036</v>
      </c>
      <c r="S1588" s="2">
        <v>1496</v>
      </c>
      <c r="T1588" s="2" t="s">
        <v>21836</v>
      </c>
      <c r="U1588" s="2" t="s">
        <v>11546</v>
      </c>
      <c r="V1588" s="2" t="s">
        <v>8786</v>
      </c>
      <c r="W1588" s="2" t="str">
        <f>VLOOKUP(  G1588, Countries!A:H,8,FALSE)</f>
        <v>94279771-0dd8-44b8-955b-275714b1489b</v>
      </c>
      <c r="X1588" s="2" t="str">
        <f>VLOOKUP(D1588,Entity_types!A:F,6,FALSE)</f>
        <v>0d51a686-652b-478f-9502-50b11abafa54</v>
      </c>
      <c r="Z1588" s="4">
        <f t="shared" si="48"/>
        <v>1</v>
      </c>
      <c r="AA1588" s="4">
        <f t="shared" si="49"/>
        <v>1</v>
      </c>
    </row>
    <row r="1589" spans="1:27" ht="12.75" x14ac:dyDescent="0.2">
      <c r="A1589" s="1">
        <v>44346.902586655095</v>
      </c>
      <c r="B1589" s="2" t="s">
        <v>11547</v>
      </c>
      <c r="C1589" s="4" t="s">
        <v>21741</v>
      </c>
      <c r="D1589" s="2" t="s">
        <v>525</v>
      </c>
      <c r="E1589" s="2"/>
      <c r="F1589" s="3" t="s">
        <v>11548</v>
      </c>
      <c r="G1589" s="2" t="s">
        <v>8147</v>
      </c>
      <c r="H1589" s="2" t="s">
        <v>11549</v>
      </c>
      <c r="N1589" s="2" t="s">
        <v>76</v>
      </c>
      <c r="P1589" s="2" t="s">
        <v>11550</v>
      </c>
      <c r="R1589" s="17">
        <v>43130</v>
      </c>
      <c r="S1589" s="2">
        <v>1476</v>
      </c>
      <c r="T1589" s="2" t="s">
        <v>11458</v>
      </c>
      <c r="U1589" s="2" t="s">
        <v>11552</v>
      </c>
      <c r="V1589" s="2" t="s">
        <v>8786</v>
      </c>
      <c r="W1589" s="2" t="str">
        <f>VLOOKUP(  G1589, Countries!A:H,8,FALSE)</f>
        <v>94279771-0dd8-44b8-955b-275714b1489b</v>
      </c>
      <c r="X1589" s="2" t="str">
        <f>VLOOKUP(D1589,Entity_types!A:F,6,FALSE)</f>
        <v>470412f4-e2c0-4f9d-91f1-1c0630a02364</v>
      </c>
      <c r="Z1589" s="4">
        <f t="shared" si="48"/>
        <v>1</v>
      </c>
      <c r="AA1589" s="4">
        <f t="shared" si="49"/>
        <v>1</v>
      </c>
    </row>
    <row r="1590" spans="1:27" ht="12.75" x14ac:dyDescent="0.2">
      <c r="A1590" s="1">
        <v>44346.902614236111</v>
      </c>
      <c r="B1590" s="2" t="s">
        <v>11553</v>
      </c>
      <c r="C1590" s="4" t="s">
        <v>21740</v>
      </c>
      <c r="D1590" s="2" t="s">
        <v>525</v>
      </c>
      <c r="E1590" s="2"/>
      <c r="F1590" s="3" t="s">
        <v>11554</v>
      </c>
      <c r="G1590" s="2" t="s">
        <v>8147</v>
      </c>
      <c r="H1590" s="2" t="s">
        <v>11555</v>
      </c>
      <c r="N1590" s="2" t="s">
        <v>76</v>
      </c>
      <c r="P1590" s="2" t="s">
        <v>11556</v>
      </c>
      <c r="R1590" s="17">
        <v>40552</v>
      </c>
      <c r="S1590" s="2">
        <v>1448</v>
      </c>
      <c r="T1590" s="2" t="s">
        <v>11467</v>
      </c>
      <c r="U1590" s="2" t="s">
        <v>11558</v>
      </c>
      <c r="V1590" s="2" t="s">
        <v>8786</v>
      </c>
      <c r="W1590" s="2" t="str">
        <f>VLOOKUP(  G1590, Countries!A:H,8,FALSE)</f>
        <v>94279771-0dd8-44b8-955b-275714b1489b</v>
      </c>
      <c r="X1590" s="2" t="str">
        <f>VLOOKUP(D1590,Entity_types!A:F,6,FALSE)</f>
        <v>470412f4-e2c0-4f9d-91f1-1c0630a02364</v>
      </c>
      <c r="Z1590" s="4">
        <f t="shared" si="48"/>
        <v>1</v>
      </c>
      <c r="AA1590" s="4">
        <f t="shared" si="49"/>
        <v>1</v>
      </c>
    </row>
    <row r="1591" spans="1:27" ht="12.75" x14ac:dyDescent="0.2">
      <c r="A1591" s="1">
        <v>44346.902639282409</v>
      </c>
      <c r="B1591" s="2" t="s">
        <v>11559</v>
      </c>
      <c r="C1591" s="4" t="s">
        <v>21740</v>
      </c>
      <c r="D1591" s="2" t="s">
        <v>1166</v>
      </c>
      <c r="E1591" s="2"/>
      <c r="F1591" s="3" t="s">
        <v>11560</v>
      </c>
      <c r="G1591" s="2" t="s">
        <v>8147</v>
      </c>
      <c r="H1591" s="2" t="s">
        <v>11561</v>
      </c>
      <c r="N1591" s="2" t="s">
        <v>76</v>
      </c>
      <c r="P1591" s="2" t="s">
        <v>11562</v>
      </c>
      <c r="Q1591" s="2" t="s">
        <v>11563</v>
      </c>
      <c r="R1591" s="17">
        <v>41326</v>
      </c>
      <c r="T1591" s="2" t="s">
        <v>11474</v>
      </c>
      <c r="U1591" s="2" t="s">
        <v>11565</v>
      </c>
      <c r="V1591" s="2" t="s">
        <v>8786</v>
      </c>
      <c r="W1591" s="2" t="str">
        <f>VLOOKUP(  G1591, Countries!A:H,8,FALSE)</f>
        <v>94279771-0dd8-44b8-955b-275714b1489b</v>
      </c>
      <c r="X1591" s="2" t="str">
        <f>VLOOKUP(D1591,Entity_types!A:F,6,FALSE)</f>
        <v>ba538574-e93f-4ce8-a780-667b61fc970a</v>
      </c>
      <c r="Z1591" s="4">
        <f t="shared" si="48"/>
        <v>1</v>
      </c>
      <c r="AA1591" s="4">
        <f t="shared" si="49"/>
        <v>1</v>
      </c>
    </row>
    <row r="1592" spans="1:27" ht="12.75" x14ac:dyDescent="0.2">
      <c r="A1592" s="1">
        <v>44346.902667314818</v>
      </c>
      <c r="B1592" s="2" t="s">
        <v>11566</v>
      </c>
      <c r="C1592" s="4" t="s">
        <v>21740</v>
      </c>
      <c r="D1592" s="2" t="s">
        <v>525</v>
      </c>
      <c r="E1592" s="2"/>
      <c r="F1592" s="3" t="s">
        <v>11567</v>
      </c>
      <c r="G1592" s="2" t="s">
        <v>8147</v>
      </c>
      <c r="H1592" s="2" t="s">
        <v>11568</v>
      </c>
      <c r="N1592" s="2" t="s">
        <v>76</v>
      </c>
      <c r="P1592" s="2" t="s">
        <v>11569</v>
      </c>
      <c r="Q1592" s="2" t="s">
        <v>11570</v>
      </c>
      <c r="R1592" s="17">
        <v>42158</v>
      </c>
      <c r="S1592" s="2">
        <v>1436</v>
      </c>
      <c r="T1592" s="2" t="s">
        <v>11482</v>
      </c>
      <c r="U1592" s="2" t="s">
        <v>11572</v>
      </c>
      <c r="V1592" s="2" t="s">
        <v>8786</v>
      </c>
      <c r="W1592" s="2" t="str">
        <f>VLOOKUP(  G1592, Countries!A:H,8,FALSE)</f>
        <v>94279771-0dd8-44b8-955b-275714b1489b</v>
      </c>
      <c r="X1592" s="2" t="str">
        <f>VLOOKUP(D1592,Entity_types!A:F,6,FALSE)</f>
        <v>470412f4-e2c0-4f9d-91f1-1c0630a02364</v>
      </c>
      <c r="Z1592" s="4">
        <f t="shared" si="48"/>
        <v>1</v>
      </c>
      <c r="AA1592" s="4">
        <f t="shared" si="49"/>
        <v>1</v>
      </c>
    </row>
    <row r="1593" spans="1:27" ht="12.75" x14ac:dyDescent="0.2">
      <c r="A1593" s="1">
        <v>44346.902697141202</v>
      </c>
      <c r="B1593" s="2" t="s">
        <v>11573</v>
      </c>
      <c r="C1593" s="4" t="s">
        <v>21740</v>
      </c>
      <c r="D1593" s="2" t="s">
        <v>1166</v>
      </c>
      <c r="E1593" s="2"/>
      <c r="F1593" s="3" t="s">
        <v>11574</v>
      </c>
      <c r="G1593" s="2" t="s">
        <v>8147</v>
      </c>
      <c r="H1593" s="2" t="s">
        <v>11575</v>
      </c>
      <c r="N1593" s="2" t="s">
        <v>76</v>
      </c>
      <c r="P1593" s="2" t="s">
        <v>11576</v>
      </c>
      <c r="Q1593" s="2" t="s">
        <v>11577</v>
      </c>
      <c r="R1593" s="17">
        <v>43090</v>
      </c>
      <c r="S1593" s="2">
        <v>823</v>
      </c>
      <c r="T1593" s="2" t="s">
        <v>11491</v>
      </c>
      <c r="U1593" s="2" t="s">
        <v>11579</v>
      </c>
      <c r="V1593" s="2" t="s">
        <v>8786</v>
      </c>
      <c r="W1593" s="2" t="str">
        <f>VLOOKUP(  G1593, Countries!A:H,8,FALSE)</f>
        <v>94279771-0dd8-44b8-955b-275714b1489b</v>
      </c>
      <c r="X1593" s="2" t="str">
        <f>VLOOKUP(D1593,Entity_types!A:F,6,FALSE)</f>
        <v>ba538574-e93f-4ce8-a780-667b61fc970a</v>
      </c>
      <c r="Z1593" s="4">
        <f t="shared" si="48"/>
        <v>1</v>
      </c>
      <c r="AA1593" s="4">
        <f t="shared" si="49"/>
        <v>1</v>
      </c>
    </row>
    <row r="1594" spans="1:27" ht="12.75" x14ac:dyDescent="0.2">
      <c r="A1594" s="1">
        <v>44346.902722106483</v>
      </c>
      <c r="B1594" s="2" t="s">
        <v>11580</v>
      </c>
      <c r="C1594" s="4" t="s">
        <v>21740</v>
      </c>
      <c r="D1594" s="2" t="s">
        <v>525</v>
      </c>
      <c r="E1594" s="2"/>
      <c r="F1594" s="3" t="s">
        <v>11581</v>
      </c>
      <c r="G1594" s="2" t="s">
        <v>8147</v>
      </c>
      <c r="H1594" s="2" t="s">
        <v>11582</v>
      </c>
      <c r="N1594" s="2" t="s">
        <v>76</v>
      </c>
      <c r="P1594" s="2" t="s">
        <v>11583</v>
      </c>
      <c r="R1594" s="17">
        <v>38761</v>
      </c>
      <c r="S1594" s="2">
        <v>1435</v>
      </c>
      <c r="T1594" s="2" t="s">
        <v>11499</v>
      </c>
      <c r="U1594" s="2" t="s">
        <v>11585</v>
      </c>
      <c r="V1594" s="2" t="s">
        <v>8786</v>
      </c>
      <c r="W1594" s="2" t="str">
        <f>VLOOKUP(  G1594, Countries!A:H,8,FALSE)</f>
        <v>94279771-0dd8-44b8-955b-275714b1489b</v>
      </c>
      <c r="X1594" s="2" t="str">
        <f>VLOOKUP(D1594,Entity_types!A:F,6,FALSE)</f>
        <v>470412f4-e2c0-4f9d-91f1-1c0630a02364</v>
      </c>
      <c r="Z1594" s="4">
        <f t="shared" si="48"/>
        <v>1</v>
      </c>
      <c r="AA1594" s="4">
        <f t="shared" si="49"/>
        <v>1</v>
      </c>
    </row>
    <row r="1595" spans="1:27" ht="12.75" x14ac:dyDescent="0.2">
      <c r="A1595" s="1">
        <v>44346.902749895831</v>
      </c>
      <c r="B1595" s="2" t="s">
        <v>11586</v>
      </c>
      <c r="C1595" s="4" t="s">
        <v>21741</v>
      </c>
      <c r="D1595" s="2" t="s">
        <v>1166</v>
      </c>
      <c r="E1595" s="2"/>
      <c r="F1595" s="3" t="s">
        <v>11587</v>
      </c>
      <c r="G1595" s="2" t="s">
        <v>8147</v>
      </c>
      <c r="H1595" s="2" t="s">
        <v>11588</v>
      </c>
      <c r="N1595" s="2" t="s">
        <v>76</v>
      </c>
      <c r="P1595" s="2" t="s">
        <v>11589</v>
      </c>
      <c r="Q1595" s="2" t="s">
        <v>11590</v>
      </c>
      <c r="R1595" s="17">
        <v>42027</v>
      </c>
      <c r="S1595" s="2">
        <v>1363</v>
      </c>
      <c r="T1595" s="2" t="s">
        <v>11505</v>
      </c>
      <c r="U1595" s="2" t="s">
        <v>11592</v>
      </c>
      <c r="V1595" s="2" t="s">
        <v>8786</v>
      </c>
      <c r="W1595" s="2" t="str">
        <f>VLOOKUP(  G1595, Countries!A:H,8,FALSE)</f>
        <v>94279771-0dd8-44b8-955b-275714b1489b</v>
      </c>
      <c r="X1595" s="2" t="str">
        <f>VLOOKUP(D1595,Entity_types!A:F,6,FALSE)</f>
        <v>ba538574-e93f-4ce8-a780-667b61fc970a</v>
      </c>
      <c r="Z1595" s="4">
        <f t="shared" si="48"/>
        <v>1</v>
      </c>
      <c r="AA1595" s="4">
        <f t="shared" si="49"/>
        <v>1</v>
      </c>
    </row>
    <row r="1596" spans="1:27" ht="12.75" x14ac:dyDescent="0.2">
      <c r="A1596" s="1">
        <v>44346.902775393522</v>
      </c>
      <c r="B1596" s="2" t="s">
        <v>11593</v>
      </c>
      <c r="C1596" s="4" t="s">
        <v>21741</v>
      </c>
      <c r="D1596" s="2" t="s">
        <v>1166</v>
      </c>
      <c r="E1596" s="2"/>
      <c r="F1596" s="3" t="s">
        <v>11594</v>
      </c>
      <c r="G1596" s="2" t="s">
        <v>8147</v>
      </c>
      <c r="H1596" s="2" t="s">
        <v>11595</v>
      </c>
      <c r="I1596" s="2" t="s">
        <v>11596</v>
      </c>
      <c r="N1596" s="2" t="s">
        <v>76</v>
      </c>
      <c r="O1596" s="2">
        <v>599584875</v>
      </c>
      <c r="P1596" s="2" t="s">
        <v>11597</v>
      </c>
      <c r="Q1596" s="2" t="s">
        <v>11598</v>
      </c>
      <c r="R1596" s="17">
        <v>41318</v>
      </c>
      <c r="S1596" s="2">
        <v>1355</v>
      </c>
      <c r="T1596" s="2" t="s">
        <v>11514</v>
      </c>
      <c r="U1596" s="2" t="s">
        <v>11600</v>
      </c>
      <c r="V1596" s="2" t="s">
        <v>8786</v>
      </c>
      <c r="W1596" s="2" t="str">
        <f>VLOOKUP(  G1596, Countries!A:H,8,FALSE)</f>
        <v>94279771-0dd8-44b8-955b-275714b1489b</v>
      </c>
      <c r="X1596" s="2" t="str">
        <f>VLOOKUP(D1596,Entity_types!A:F,6,FALSE)</f>
        <v>ba538574-e93f-4ce8-a780-667b61fc970a</v>
      </c>
      <c r="Z1596" s="4">
        <f t="shared" si="48"/>
        <v>1</v>
      </c>
      <c r="AA1596" s="4">
        <f t="shared" si="49"/>
        <v>1</v>
      </c>
    </row>
    <row r="1597" spans="1:27" ht="12.75" x14ac:dyDescent="0.2">
      <c r="A1597" s="1">
        <v>44346.902804201389</v>
      </c>
      <c r="B1597" s="2" t="s">
        <v>11601</v>
      </c>
      <c r="C1597" s="4" t="s">
        <v>21740</v>
      </c>
      <c r="D1597" s="2" t="s">
        <v>1166</v>
      </c>
      <c r="E1597" s="2"/>
      <c r="F1597" s="3" t="s">
        <v>11602</v>
      </c>
      <c r="G1597" s="2" t="s">
        <v>8147</v>
      </c>
      <c r="H1597" s="2" t="s">
        <v>11603</v>
      </c>
      <c r="N1597" s="2" t="s">
        <v>76</v>
      </c>
      <c r="P1597" s="2" t="s">
        <v>11604</v>
      </c>
      <c r="Q1597" s="2" t="s">
        <v>11605</v>
      </c>
      <c r="R1597" s="17">
        <v>42913</v>
      </c>
      <c r="S1597" s="2">
        <v>1296</v>
      </c>
      <c r="T1597" s="2" t="s">
        <v>11521</v>
      </c>
      <c r="U1597" s="2" t="s">
        <v>11607</v>
      </c>
      <c r="V1597" s="2" t="s">
        <v>8786</v>
      </c>
      <c r="W1597" s="2" t="str">
        <f>VLOOKUP(  G1597, Countries!A:H,8,FALSE)</f>
        <v>94279771-0dd8-44b8-955b-275714b1489b</v>
      </c>
      <c r="X1597" s="2" t="str">
        <f>VLOOKUP(D1597,Entity_types!A:F,6,FALSE)</f>
        <v>ba538574-e93f-4ce8-a780-667b61fc970a</v>
      </c>
      <c r="Z1597" s="4">
        <f t="shared" si="48"/>
        <v>1</v>
      </c>
      <c r="AA1597" s="4">
        <f t="shared" si="49"/>
        <v>1</v>
      </c>
    </row>
    <row r="1598" spans="1:27" ht="12.75" x14ac:dyDescent="0.2">
      <c r="A1598" s="1">
        <v>44346.902832118052</v>
      </c>
      <c r="B1598" s="2" t="s">
        <v>11608</v>
      </c>
      <c r="C1598" s="4" t="s">
        <v>21740</v>
      </c>
      <c r="D1598" s="2" t="s">
        <v>1166</v>
      </c>
      <c r="E1598" s="2"/>
      <c r="F1598" s="3" t="s">
        <v>11609</v>
      </c>
      <c r="G1598" s="2" t="s">
        <v>8147</v>
      </c>
      <c r="H1598" s="2" t="s">
        <v>11610</v>
      </c>
      <c r="N1598" s="2" t="s">
        <v>76</v>
      </c>
      <c r="P1598" s="2" t="s">
        <v>11611</v>
      </c>
      <c r="R1598" s="17">
        <v>38699</v>
      </c>
      <c r="S1598" s="2">
        <v>1256</v>
      </c>
      <c r="T1598" s="2" t="s">
        <v>11527</v>
      </c>
      <c r="U1598" s="2" t="s">
        <v>11613</v>
      </c>
      <c r="V1598" s="2" t="s">
        <v>8786</v>
      </c>
      <c r="W1598" s="2" t="str">
        <f>VLOOKUP(  G1598, Countries!A:H,8,FALSE)</f>
        <v>94279771-0dd8-44b8-955b-275714b1489b</v>
      </c>
      <c r="X1598" s="2" t="str">
        <f>VLOOKUP(D1598,Entity_types!A:F,6,FALSE)</f>
        <v>ba538574-e93f-4ce8-a780-667b61fc970a</v>
      </c>
      <c r="Z1598" s="4">
        <f t="shared" si="48"/>
        <v>1</v>
      </c>
      <c r="AA1598" s="4">
        <f t="shared" si="49"/>
        <v>1</v>
      </c>
    </row>
    <row r="1599" spans="1:27" ht="12.75" x14ac:dyDescent="0.2">
      <c r="A1599" s="1">
        <v>44346.902855960652</v>
      </c>
      <c r="B1599" s="2" t="s">
        <v>11614</v>
      </c>
      <c r="C1599" s="4" t="s">
        <v>21740</v>
      </c>
      <c r="D1599" s="2" t="s">
        <v>1166</v>
      </c>
      <c r="E1599" s="2"/>
      <c r="F1599" s="3" t="s">
        <v>11615</v>
      </c>
      <c r="G1599" s="2" t="s">
        <v>8147</v>
      </c>
      <c r="H1599" s="2" t="s">
        <v>11616</v>
      </c>
      <c r="N1599" s="2" t="s">
        <v>76</v>
      </c>
      <c r="P1599" s="2" t="s">
        <v>11617</v>
      </c>
      <c r="R1599" s="17">
        <v>38642</v>
      </c>
      <c r="S1599" s="2">
        <v>1193</v>
      </c>
      <c r="T1599" s="2" t="s">
        <v>11533</v>
      </c>
      <c r="U1599" s="2" t="s">
        <v>11619</v>
      </c>
      <c r="V1599" s="2" t="s">
        <v>8786</v>
      </c>
      <c r="W1599" s="2" t="str">
        <f>VLOOKUP(  G1599, Countries!A:H,8,FALSE)</f>
        <v>94279771-0dd8-44b8-955b-275714b1489b</v>
      </c>
      <c r="X1599" s="2" t="str">
        <f>VLOOKUP(D1599,Entity_types!A:F,6,FALSE)</f>
        <v>ba538574-e93f-4ce8-a780-667b61fc970a</v>
      </c>
      <c r="Z1599" s="4">
        <f t="shared" si="48"/>
        <v>1</v>
      </c>
      <c r="AA1599" s="4">
        <f t="shared" si="49"/>
        <v>1</v>
      </c>
    </row>
    <row r="1600" spans="1:27" ht="12.75" x14ac:dyDescent="0.2">
      <c r="A1600" s="1">
        <v>44346.902882025461</v>
      </c>
      <c r="B1600" s="2" t="s">
        <v>11620</v>
      </c>
      <c r="C1600" s="4" t="s">
        <v>21740</v>
      </c>
      <c r="D1600" s="2" t="s">
        <v>1166</v>
      </c>
      <c r="E1600" s="2"/>
      <c r="F1600" s="3" t="s">
        <v>11621</v>
      </c>
      <c r="G1600" s="2" t="s">
        <v>8147</v>
      </c>
      <c r="H1600" s="2" t="s">
        <v>11622</v>
      </c>
      <c r="N1600" s="2" t="s">
        <v>76</v>
      </c>
      <c r="P1600" s="2" t="s">
        <v>11623</v>
      </c>
      <c r="Q1600" s="2" t="s">
        <v>11624</v>
      </c>
      <c r="R1600" s="17">
        <v>40962</v>
      </c>
      <c r="S1600" s="2">
        <v>1198</v>
      </c>
      <c r="T1600" s="2" t="s">
        <v>11539</v>
      </c>
      <c r="U1600" s="2" t="s">
        <v>11626</v>
      </c>
      <c r="V1600" s="2" t="s">
        <v>8786</v>
      </c>
      <c r="W1600" s="2" t="str">
        <f>VLOOKUP(  G1600, Countries!A:H,8,FALSE)</f>
        <v>94279771-0dd8-44b8-955b-275714b1489b</v>
      </c>
      <c r="X1600" s="2" t="str">
        <f>VLOOKUP(D1600,Entity_types!A:F,6,FALSE)</f>
        <v>ba538574-e93f-4ce8-a780-667b61fc970a</v>
      </c>
      <c r="Z1600" s="4">
        <f t="shared" si="48"/>
        <v>1</v>
      </c>
      <c r="AA1600" s="4">
        <f t="shared" si="49"/>
        <v>1</v>
      </c>
    </row>
    <row r="1601" spans="1:27" ht="12.75" x14ac:dyDescent="0.2">
      <c r="A1601" s="1">
        <v>44346.902909375</v>
      </c>
      <c r="B1601" s="2" t="s">
        <v>11627</v>
      </c>
      <c r="C1601" s="4" t="s">
        <v>21740</v>
      </c>
      <c r="D1601" s="2" t="s">
        <v>1166</v>
      </c>
      <c r="E1601" s="2"/>
      <c r="F1601" s="3" t="s">
        <v>11628</v>
      </c>
      <c r="G1601" s="2" t="s">
        <v>8147</v>
      </c>
      <c r="H1601" s="2" t="s">
        <v>11629</v>
      </c>
      <c r="N1601" s="2" t="s">
        <v>76</v>
      </c>
      <c r="P1601" s="2" t="s">
        <v>11630</v>
      </c>
      <c r="R1601" s="17">
        <v>37603</v>
      </c>
      <c r="S1601" s="2">
        <v>1158</v>
      </c>
      <c r="T1601" s="2" t="s">
        <v>11545</v>
      </c>
      <c r="U1601" s="2" t="s">
        <v>11632</v>
      </c>
      <c r="V1601" s="2" t="s">
        <v>8786</v>
      </c>
      <c r="W1601" s="2" t="str">
        <f>VLOOKUP(  G1601, Countries!A:H,8,FALSE)</f>
        <v>94279771-0dd8-44b8-955b-275714b1489b</v>
      </c>
      <c r="X1601" s="2" t="str">
        <f>VLOOKUP(D1601,Entity_types!A:F,6,FALSE)</f>
        <v>ba538574-e93f-4ce8-a780-667b61fc970a</v>
      </c>
      <c r="Z1601" s="4">
        <f t="shared" si="48"/>
        <v>1</v>
      </c>
      <c r="AA1601" s="4">
        <f t="shared" si="49"/>
        <v>1</v>
      </c>
    </row>
    <row r="1602" spans="1:27" ht="12.75" x14ac:dyDescent="0.2">
      <c r="A1602" s="1">
        <v>44346.902934791666</v>
      </c>
      <c r="B1602" s="2" t="s">
        <v>11633</v>
      </c>
      <c r="C1602" s="4" t="s">
        <v>21740</v>
      </c>
      <c r="D1602" s="2" t="s">
        <v>89</v>
      </c>
      <c r="E1602" s="2" t="b">
        <v>0</v>
      </c>
      <c r="F1602" s="3" t="s">
        <v>11634</v>
      </c>
      <c r="G1602" s="2" t="s">
        <v>8147</v>
      </c>
      <c r="H1602" s="2" t="s">
        <v>11635</v>
      </c>
      <c r="N1602" s="2" t="s">
        <v>76</v>
      </c>
      <c r="P1602" s="2" t="s">
        <v>11636</v>
      </c>
      <c r="R1602" s="17">
        <v>43398</v>
      </c>
      <c r="T1602" s="2" t="s">
        <v>11551</v>
      </c>
      <c r="U1602" s="2" t="s">
        <v>11638</v>
      </c>
      <c r="V1602" s="2" t="s">
        <v>8786</v>
      </c>
      <c r="W1602" s="2" t="str">
        <f>VLOOKUP(  G1602, Countries!A:H,8,FALSE)</f>
        <v>94279771-0dd8-44b8-955b-275714b1489b</v>
      </c>
      <c r="X1602" s="2" t="str">
        <f>VLOOKUP(D1602,Entity_types!A:F,6,FALSE)</f>
        <v>bf4d83f9-5064-4958-af6e-e4c21b2e4880</v>
      </c>
      <c r="Z1602" s="4">
        <f t="shared" ref="Z1602:Z1665" si="50">COUNTIFS(F:F,F1602)</f>
        <v>1</v>
      </c>
      <c r="AA1602" s="4">
        <f t="shared" ref="AA1602:AA1665" si="51">COUNTIFS(B:B,B1602)</f>
        <v>1</v>
      </c>
    </row>
    <row r="1603" spans="1:27" ht="12.75" x14ac:dyDescent="0.2">
      <c r="A1603" s="1">
        <v>44346.902963483793</v>
      </c>
      <c r="B1603" s="2" t="s">
        <v>11639</v>
      </c>
      <c r="C1603" s="4" t="s">
        <v>21740</v>
      </c>
      <c r="D1603" s="2" t="s">
        <v>525</v>
      </c>
      <c r="E1603" s="2"/>
      <c r="F1603" s="3" t="s">
        <v>11640</v>
      </c>
      <c r="G1603" s="2" t="s">
        <v>8147</v>
      </c>
      <c r="H1603" s="2" t="s">
        <v>11641</v>
      </c>
      <c r="N1603" s="2" t="s">
        <v>76</v>
      </c>
      <c r="P1603" s="2" t="s">
        <v>11642</v>
      </c>
      <c r="R1603" s="17">
        <v>39251</v>
      </c>
      <c r="S1603" s="2">
        <v>1136</v>
      </c>
      <c r="T1603" s="2" t="s">
        <v>11557</v>
      </c>
      <c r="U1603" s="2" t="s">
        <v>11644</v>
      </c>
      <c r="V1603" s="2" t="s">
        <v>8786</v>
      </c>
      <c r="W1603" s="2" t="str">
        <f>VLOOKUP(  G1603, Countries!A:H,8,FALSE)</f>
        <v>94279771-0dd8-44b8-955b-275714b1489b</v>
      </c>
      <c r="X1603" s="2" t="str">
        <f>VLOOKUP(D1603,Entity_types!A:F,6,FALSE)</f>
        <v>470412f4-e2c0-4f9d-91f1-1c0630a02364</v>
      </c>
      <c r="Z1603" s="4">
        <f t="shared" si="50"/>
        <v>1</v>
      </c>
      <c r="AA1603" s="4">
        <f t="shared" si="51"/>
        <v>1</v>
      </c>
    </row>
    <row r="1604" spans="1:27" ht="12.75" x14ac:dyDescent="0.2">
      <c r="A1604" s="1">
        <v>44346.902993460651</v>
      </c>
      <c r="B1604" s="2" t="s">
        <v>11645</v>
      </c>
      <c r="C1604" s="4" t="s">
        <v>21740</v>
      </c>
      <c r="D1604" s="2" t="s">
        <v>525</v>
      </c>
      <c r="E1604" s="2"/>
      <c r="F1604" s="3" t="s">
        <v>11646</v>
      </c>
      <c r="G1604" s="2" t="s">
        <v>8147</v>
      </c>
      <c r="H1604" s="2" t="s">
        <v>11647</v>
      </c>
      <c r="N1604" s="2" t="s">
        <v>76</v>
      </c>
      <c r="P1604" s="2" t="s">
        <v>11648</v>
      </c>
      <c r="R1604" s="17">
        <v>40119</v>
      </c>
      <c r="S1604" s="2">
        <v>1105</v>
      </c>
      <c r="T1604" s="2" t="s">
        <v>11564</v>
      </c>
      <c r="U1604" s="2" t="s">
        <v>11650</v>
      </c>
      <c r="V1604" s="2" t="s">
        <v>8786</v>
      </c>
      <c r="W1604" s="2" t="str">
        <f>VLOOKUP(  G1604, Countries!A:H,8,FALSE)</f>
        <v>94279771-0dd8-44b8-955b-275714b1489b</v>
      </c>
      <c r="X1604" s="2" t="str">
        <f>VLOOKUP(D1604,Entity_types!A:F,6,FALSE)</f>
        <v>470412f4-e2c0-4f9d-91f1-1c0630a02364</v>
      </c>
      <c r="Z1604" s="4">
        <f t="shared" si="50"/>
        <v>1</v>
      </c>
      <c r="AA1604" s="4">
        <f t="shared" si="51"/>
        <v>1</v>
      </c>
    </row>
    <row r="1605" spans="1:27" ht="12.75" x14ac:dyDescent="0.2">
      <c r="A1605" s="1">
        <v>44346.903027743057</v>
      </c>
      <c r="B1605" s="2" t="s">
        <v>11651</v>
      </c>
      <c r="C1605" s="4" t="s">
        <v>21740</v>
      </c>
      <c r="D1605" s="2" t="s">
        <v>1166</v>
      </c>
      <c r="E1605" s="2"/>
      <c r="F1605" s="3" t="s">
        <v>11652</v>
      </c>
      <c r="G1605" s="2" t="s">
        <v>8147</v>
      </c>
      <c r="H1605" s="2" t="s">
        <v>11653</v>
      </c>
      <c r="N1605" s="2" t="s">
        <v>76</v>
      </c>
      <c r="P1605" s="2" t="s">
        <v>11654</v>
      </c>
      <c r="Q1605" s="2" t="s">
        <v>11655</v>
      </c>
      <c r="R1605" s="17">
        <v>43381</v>
      </c>
      <c r="S1605" s="2">
        <v>982</v>
      </c>
      <c r="T1605" s="2" t="s">
        <v>11571</v>
      </c>
      <c r="U1605" s="2" t="s">
        <v>11657</v>
      </c>
      <c r="V1605" s="2" t="s">
        <v>8786</v>
      </c>
      <c r="W1605" s="2" t="str">
        <f>VLOOKUP(  G1605, Countries!A:H,8,FALSE)</f>
        <v>94279771-0dd8-44b8-955b-275714b1489b</v>
      </c>
      <c r="X1605" s="2" t="str">
        <f>VLOOKUP(D1605,Entity_types!A:F,6,FALSE)</f>
        <v>ba538574-e93f-4ce8-a780-667b61fc970a</v>
      </c>
      <c r="Z1605" s="4">
        <f t="shared" si="50"/>
        <v>1</v>
      </c>
      <c r="AA1605" s="4">
        <f t="shared" si="51"/>
        <v>1</v>
      </c>
    </row>
    <row r="1606" spans="1:27" ht="12.75" x14ac:dyDescent="0.2">
      <c r="A1606" s="1">
        <v>44346.90306866898</v>
      </c>
      <c r="B1606" s="2" t="s">
        <v>11658</v>
      </c>
      <c r="C1606" s="4" t="s">
        <v>21740</v>
      </c>
      <c r="D1606" s="2" t="s">
        <v>525</v>
      </c>
      <c r="E1606" s="2"/>
      <c r="F1606" s="3" t="s">
        <v>11659</v>
      </c>
      <c r="G1606" s="2" t="s">
        <v>8147</v>
      </c>
      <c r="H1606" s="2" t="s">
        <v>11660</v>
      </c>
      <c r="N1606" s="2" t="s">
        <v>76</v>
      </c>
      <c r="O1606" s="2">
        <v>555782268</v>
      </c>
      <c r="P1606" s="2" t="s">
        <v>11661</v>
      </c>
      <c r="Q1606" s="2" t="s">
        <v>11662</v>
      </c>
      <c r="R1606" s="17">
        <v>43388</v>
      </c>
      <c r="S1606" s="2">
        <v>1359</v>
      </c>
      <c r="T1606" s="2" t="s">
        <v>11578</v>
      </c>
      <c r="U1606" s="2" t="s">
        <v>11664</v>
      </c>
      <c r="V1606" s="2" t="s">
        <v>8786</v>
      </c>
      <c r="W1606" s="2" t="str">
        <f>VLOOKUP(  G1606, Countries!A:H,8,FALSE)</f>
        <v>94279771-0dd8-44b8-955b-275714b1489b</v>
      </c>
      <c r="X1606" s="2" t="str">
        <f>VLOOKUP(D1606,Entity_types!A:F,6,FALSE)</f>
        <v>470412f4-e2c0-4f9d-91f1-1c0630a02364</v>
      </c>
      <c r="Z1606" s="4">
        <f t="shared" si="50"/>
        <v>1</v>
      </c>
      <c r="AA1606" s="4">
        <f t="shared" si="51"/>
        <v>1</v>
      </c>
    </row>
    <row r="1607" spans="1:27" ht="12.75" x14ac:dyDescent="0.2">
      <c r="A1607" s="1">
        <v>44346.903103206016</v>
      </c>
      <c r="B1607" s="2" t="s">
        <v>11665</v>
      </c>
      <c r="C1607" s="4" t="s">
        <v>21741</v>
      </c>
      <c r="D1607" s="2" t="s">
        <v>1166</v>
      </c>
      <c r="E1607" s="2"/>
      <c r="F1607" s="3" t="s">
        <v>11666</v>
      </c>
      <c r="G1607" s="2" t="s">
        <v>8147</v>
      </c>
      <c r="H1607" s="2" t="s">
        <v>11667</v>
      </c>
      <c r="N1607" s="2" t="s">
        <v>76</v>
      </c>
      <c r="P1607" s="2" t="s">
        <v>11668</v>
      </c>
      <c r="Q1607" s="2" t="s">
        <v>11669</v>
      </c>
      <c r="R1607" s="17">
        <v>41506</v>
      </c>
      <c r="S1607" s="2">
        <v>1047</v>
      </c>
      <c r="T1607" s="2" t="s">
        <v>11584</v>
      </c>
      <c r="U1607" s="2" t="s">
        <v>11671</v>
      </c>
      <c r="V1607" s="2" t="s">
        <v>8786</v>
      </c>
      <c r="W1607" s="2" t="str">
        <f>VLOOKUP(  G1607, Countries!A:H,8,FALSE)</f>
        <v>94279771-0dd8-44b8-955b-275714b1489b</v>
      </c>
      <c r="X1607" s="2" t="str">
        <f>VLOOKUP(D1607,Entity_types!A:F,6,FALSE)</f>
        <v>ba538574-e93f-4ce8-a780-667b61fc970a</v>
      </c>
      <c r="Z1607" s="4">
        <f t="shared" si="50"/>
        <v>1</v>
      </c>
      <c r="AA1607" s="4">
        <f t="shared" si="51"/>
        <v>1</v>
      </c>
    </row>
    <row r="1608" spans="1:27" ht="12.75" x14ac:dyDescent="0.2">
      <c r="A1608" s="1">
        <v>44346.903130682869</v>
      </c>
      <c r="B1608" s="2" t="s">
        <v>11672</v>
      </c>
      <c r="C1608" s="4" t="s">
        <v>21740</v>
      </c>
      <c r="D1608" s="2" t="s">
        <v>525</v>
      </c>
      <c r="E1608" s="2"/>
      <c r="F1608" s="3" t="s">
        <v>11673</v>
      </c>
      <c r="G1608" s="2" t="s">
        <v>8147</v>
      </c>
      <c r="H1608" s="2" t="s">
        <v>11674</v>
      </c>
      <c r="N1608" s="2" t="s">
        <v>76</v>
      </c>
      <c r="P1608" s="2" t="s">
        <v>11675</v>
      </c>
      <c r="Q1608" s="2" t="s">
        <v>11676</v>
      </c>
      <c r="R1608" s="17">
        <v>41004</v>
      </c>
      <c r="S1608" s="2">
        <v>1068</v>
      </c>
      <c r="T1608" s="2" t="s">
        <v>11591</v>
      </c>
      <c r="U1608" s="2" t="s">
        <v>11678</v>
      </c>
      <c r="V1608" s="2" t="s">
        <v>8786</v>
      </c>
      <c r="W1608" s="2" t="str">
        <f>VLOOKUP(  G1608, Countries!A:H,8,FALSE)</f>
        <v>94279771-0dd8-44b8-955b-275714b1489b</v>
      </c>
      <c r="X1608" s="2" t="str">
        <f>VLOOKUP(D1608,Entity_types!A:F,6,FALSE)</f>
        <v>470412f4-e2c0-4f9d-91f1-1c0630a02364</v>
      </c>
      <c r="Z1608" s="4">
        <f t="shared" si="50"/>
        <v>1</v>
      </c>
      <c r="AA1608" s="4">
        <f t="shared" si="51"/>
        <v>1</v>
      </c>
    </row>
    <row r="1609" spans="1:27" ht="12.75" x14ac:dyDescent="0.2">
      <c r="A1609" s="1">
        <v>44346.903164699077</v>
      </c>
      <c r="B1609" s="2" t="s">
        <v>11679</v>
      </c>
      <c r="C1609" s="4" t="s">
        <v>21740</v>
      </c>
      <c r="D1609" s="2" t="s">
        <v>1166</v>
      </c>
      <c r="E1609" s="2"/>
      <c r="F1609" s="3" t="s">
        <v>11680</v>
      </c>
      <c r="G1609" s="2" t="s">
        <v>8147</v>
      </c>
      <c r="H1609" s="2" t="s">
        <v>11681</v>
      </c>
      <c r="N1609" s="2" t="s">
        <v>76</v>
      </c>
      <c r="P1609" s="2" t="s">
        <v>11682</v>
      </c>
      <c r="R1609" s="17">
        <v>39296</v>
      </c>
      <c r="S1609" s="2">
        <v>1032</v>
      </c>
      <c r="T1609" s="2" t="s">
        <v>11599</v>
      </c>
      <c r="U1609" s="2" t="s">
        <v>11684</v>
      </c>
      <c r="V1609" s="2" t="s">
        <v>8786</v>
      </c>
      <c r="W1609" s="2" t="str">
        <f>VLOOKUP(  G1609, Countries!A:H,8,FALSE)</f>
        <v>94279771-0dd8-44b8-955b-275714b1489b</v>
      </c>
      <c r="X1609" s="2" t="str">
        <f>VLOOKUP(D1609,Entity_types!A:F,6,FALSE)</f>
        <v>ba538574-e93f-4ce8-a780-667b61fc970a</v>
      </c>
      <c r="Z1609" s="4">
        <f t="shared" si="50"/>
        <v>1</v>
      </c>
      <c r="AA1609" s="4">
        <f t="shared" si="51"/>
        <v>1</v>
      </c>
    </row>
    <row r="1610" spans="1:27" ht="12.75" x14ac:dyDescent="0.2">
      <c r="A1610" s="1">
        <v>44346.903209826385</v>
      </c>
      <c r="B1610" s="2" t="s">
        <v>11685</v>
      </c>
      <c r="C1610" s="4" t="s">
        <v>21740</v>
      </c>
      <c r="D1610" s="2" t="s">
        <v>1166</v>
      </c>
      <c r="E1610" s="2"/>
      <c r="F1610" s="3" t="s">
        <v>11686</v>
      </c>
      <c r="G1610" s="2" t="s">
        <v>8147</v>
      </c>
      <c r="H1610" s="2" t="s">
        <v>11687</v>
      </c>
      <c r="N1610" s="2" t="s">
        <v>76</v>
      </c>
      <c r="P1610" s="2" t="s">
        <v>11688</v>
      </c>
      <c r="Q1610" s="2" t="s">
        <v>11689</v>
      </c>
      <c r="R1610" s="17">
        <v>39093</v>
      </c>
      <c r="S1610" s="2">
        <v>932</v>
      </c>
      <c r="T1610" s="2" t="s">
        <v>11606</v>
      </c>
      <c r="U1610" s="2" t="s">
        <v>11691</v>
      </c>
      <c r="V1610" s="2" t="s">
        <v>8786</v>
      </c>
      <c r="W1610" s="2" t="str">
        <f>VLOOKUP(  G1610, Countries!A:H,8,FALSE)</f>
        <v>94279771-0dd8-44b8-955b-275714b1489b</v>
      </c>
      <c r="X1610" s="2" t="str">
        <f>VLOOKUP(D1610,Entity_types!A:F,6,FALSE)</f>
        <v>ba538574-e93f-4ce8-a780-667b61fc970a</v>
      </c>
      <c r="Z1610" s="4">
        <f t="shared" si="50"/>
        <v>1</v>
      </c>
      <c r="AA1610" s="4">
        <f t="shared" si="51"/>
        <v>1</v>
      </c>
    </row>
    <row r="1611" spans="1:27" ht="12.75" x14ac:dyDescent="0.2">
      <c r="A1611" s="1">
        <v>44346.903246226851</v>
      </c>
      <c r="B1611" s="2" t="s">
        <v>11692</v>
      </c>
      <c r="C1611" s="4" t="s">
        <v>21740</v>
      </c>
      <c r="D1611" s="2" t="s">
        <v>1166</v>
      </c>
      <c r="E1611" s="2"/>
      <c r="F1611" s="3" t="s">
        <v>11693</v>
      </c>
      <c r="G1611" s="2" t="s">
        <v>8147</v>
      </c>
      <c r="H1611" s="2" t="s">
        <v>11694</v>
      </c>
      <c r="N1611" s="2" t="s">
        <v>76</v>
      </c>
      <c r="P1611" s="2" t="s">
        <v>11695</v>
      </c>
      <c r="R1611" s="17">
        <v>38804</v>
      </c>
      <c r="S1611" s="2">
        <v>905</v>
      </c>
      <c r="T1611" s="2" t="s">
        <v>11612</v>
      </c>
      <c r="U1611" s="2" t="s">
        <v>11697</v>
      </c>
      <c r="V1611" s="2" t="s">
        <v>8786</v>
      </c>
      <c r="W1611" s="2" t="str">
        <f>VLOOKUP(  G1611, Countries!A:H,8,FALSE)</f>
        <v>94279771-0dd8-44b8-955b-275714b1489b</v>
      </c>
      <c r="X1611" s="2" t="str">
        <f>VLOOKUP(D1611,Entity_types!A:F,6,FALSE)</f>
        <v>ba538574-e93f-4ce8-a780-667b61fc970a</v>
      </c>
      <c r="Z1611" s="4">
        <f t="shared" si="50"/>
        <v>1</v>
      </c>
      <c r="AA1611" s="4">
        <f t="shared" si="51"/>
        <v>1</v>
      </c>
    </row>
    <row r="1612" spans="1:27" ht="12.75" x14ac:dyDescent="0.2">
      <c r="A1612" s="1">
        <v>44346.903277407408</v>
      </c>
      <c r="B1612" s="2" t="s">
        <v>11698</v>
      </c>
      <c r="C1612" s="4" t="s">
        <v>21740</v>
      </c>
      <c r="D1612" s="2" t="s">
        <v>89</v>
      </c>
      <c r="E1612" s="2" t="b">
        <v>0</v>
      </c>
      <c r="F1612" s="3" t="s">
        <v>11699</v>
      </c>
      <c r="G1612" s="2" t="s">
        <v>8147</v>
      </c>
      <c r="H1612" s="2" t="s">
        <v>11700</v>
      </c>
      <c r="N1612" s="2" t="s">
        <v>76</v>
      </c>
      <c r="P1612" s="2" t="s">
        <v>11701</v>
      </c>
      <c r="R1612" s="4"/>
      <c r="S1612" s="2">
        <v>260</v>
      </c>
      <c r="T1612" s="2" t="s">
        <v>11618</v>
      </c>
      <c r="U1612" s="2" t="s">
        <v>11703</v>
      </c>
      <c r="V1612" s="2" t="s">
        <v>8786</v>
      </c>
      <c r="W1612" s="2" t="str">
        <f>VLOOKUP(  G1612, Countries!A:H,8,FALSE)</f>
        <v>94279771-0dd8-44b8-955b-275714b1489b</v>
      </c>
      <c r="X1612" s="2" t="str">
        <f>VLOOKUP(D1612,Entity_types!A:F,6,FALSE)</f>
        <v>bf4d83f9-5064-4958-af6e-e4c21b2e4880</v>
      </c>
      <c r="Z1612" s="4">
        <f t="shared" si="50"/>
        <v>1</v>
      </c>
      <c r="AA1612" s="4">
        <f t="shared" si="51"/>
        <v>1</v>
      </c>
    </row>
    <row r="1613" spans="1:27" ht="12.75" x14ac:dyDescent="0.2">
      <c r="A1613" s="1">
        <v>44346.903309722227</v>
      </c>
      <c r="B1613" s="2" t="s">
        <v>11704</v>
      </c>
      <c r="C1613" s="4" t="s">
        <v>21741</v>
      </c>
      <c r="D1613" s="2" t="s">
        <v>1166</v>
      </c>
      <c r="E1613" s="2"/>
      <c r="F1613" s="3" t="s">
        <v>11705</v>
      </c>
      <c r="G1613" s="2" t="s">
        <v>8147</v>
      </c>
      <c r="H1613" s="2" t="s">
        <v>11706</v>
      </c>
      <c r="N1613" s="2" t="s">
        <v>76</v>
      </c>
      <c r="P1613" s="2" t="s">
        <v>11707</v>
      </c>
      <c r="Q1613" s="2" t="s">
        <v>11708</v>
      </c>
      <c r="R1613" s="17">
        <v>41941</v>
      </c>
      <c r="S1613" s="2">
        <v>866</v>
      </c>
      <c r="T1613" s="2" t="s">
        <v>11625</v>
      </c>
      <c r="U1613" s="2" t="s">
        <v>11710</v>
      </c>
      <c r="V1613" s="2" t="s">
        <v>8786</v>
      </c>
      <c r="W1613" s="2" t="str">
        <f>VLOOKUP(  G1613, Countries!A:H,8,FALSE)</f>
        <v>94279771-0dd8-44b8-955b-275714b1489b</v>
      </c>
      <c r="X1613" s="2" t="str">
        <f>VLOOKUP(D1613,Entity_types!A:F,6,FALSE)</f>
        <v>ba538574-e93f-4ce8-a780-667b61fc970a</v>
      </c>
      <c r="Z1613" s="4">
        <f t="shared" si="50"/>
        <v>1</v>
      </c>
      <c r="AA1613" s="4">
        <f t="shared" si="51"/>
        <v>1</v>
      </c>
    </row>
    <row r="1614" spans="1:27" ht="12.75" x14ac:dyDescent="0.2">
      <c r="A1614" s="1">
        <v>44346.903340324076</v>
      </c>
      <c r="B1614" s="2" t="s">
        <v>11711</v>
      </c>
      <c r="C1614" s="4" t="s">
        <v>21740</v>
      </c>
      <c r="D1614" s="2" t="s">
        <v>525</v>
      </c>
      <c r="E1614" s="2"/>
      <c r="F1614" s="3" t="s">
        <v>11712</v>
      </c>
      <c r="G1614" s="2" t="s">
        <v>8147</v>
      </c>
      <c r="H1614" s="2" t="s">
        <v>11713</v>
      </c>
      <c r="N1614" s="2" t="s">
        <v>76</v>
      </c>
      <c r="P1614" s="2" t="s">
        <v>11714</v>
      </c>
      <c r="R1614" s="17">
        <v>38149</v>
      </c>
      <c r="S1614" s="2">
        <v>865</v>
      </c>
      <c r="T1614" s="2" t="s">
        <v>11631</v>
      </c>
      <c r="U1614" s="2" t="s">
        <v>11716</v>
      </c>
      <c r="V1614" s="2" t="s">
        <v>8786</v>
      </c>
      <c r="W1614" s="2" t="str">
        <f>VLOOKUP(  G1614, Countries!A:H,8,FALSE)</f>
        <v>94279771-0dd8-44b8-955b-275714b1489b</v>
      </c>
      <c r="X1614" s="2" t="str">
        <f>VLOOKUP(D1614,Entity_types!A:F,6,FALSE)</f>
        <v>470412f4-e2c0-4f9d-91f1-1c0630a02364</v>
      </c>
      <c r="Z1614" s="4">
        <f t="shared" si="50"/>
        <v>1</v>
      </c>
      <c r="AA1614" s="4">
        <f t="shared" si="51"/>
        <v>1</v>
      </c>
    </row>
    <row r="1615" spans="1:27" ht="12.75" x14ac:dyDescent="0.2">
      <c r="A1615" s="1">
        <v>44346.903370266205</v>
      </c>
      <c r="B1615" s="2" t="s">
        <v>11717</v>
      </c>
      <c r="C1615" s="4" t="s">
        <v>21740</v>
      </c>
      <c r="D1615" s="2" t="s">
        <v>1166</v>
      </c>
      <c r="E1615" s="2"/>
      <c r="F1615" s="3" t="s">
        <v>11718</v>
      </c>
      <c r="G1615" s="2" t="s">
        <v>8147</v>
      </c>
      <c r="H1615" s="2" t="s">
        <v>11719</v>
      </c>
      <c r="N1615" s="2" t="s">
        <v>76</v>
      </c>
      <c r="P1615" s="2" t="s">
        <v>11720</v>
      </c>
      <c r="Q1615" s="2" t="s">
        <v>11721</v>
      </c>
      <c r="R1615" s="17">
        <v>41942</v>
      </c>
      <c r="S1615" s="2">
        <v>615</v>
      </c>
      <c r="T1615" s="2" t="s">
        <v>11637</v>
      </c>
      <c r="U1615" s="2" t="s">
        <v>11723</v>
      </c>
      <c r="V1615" s="2" t="s">
        <v>8786</v>
      </c>
      <c r="W1615" s="2" t="str">
        <f>VLOOKUP(  G1615, Countries!A:H,8,FALSE)</f>
        <v>94279771-0dd8-44b8-955b-275714b1489b</v>
      </c>
      <c r="X1615" s="2" t="str">
        <f>VLOOKUP(D1615,Entity_types!A:F,6,FALSE)</f>
        <v>ba538574-e93f-4ce8-a780-667b61fc970a</v>
      </c>
      <c r="Z1615" s="4">
        <f t="shared" si="50"/>
        <v>1</v>
      </c>
      <c r="AA1615" s="4">
        <f t="shared" si="51"/>
        <v>1</v>
      </c>
    </row>
    <row r="1616" spans="1:27" ht="12.75" x14ac:dyDescent="0.2">
      <c r="A1616" s="1">
        <v>44346.903398923612</v>
      </c>
      <c r="B1616" s="2" t="s">
        <v>11724</v>
      </c>
      <c r="C1616" s="4" t="s">
        <v>21740</v>
      </c>
      <c r="D1616" s="2" t="s">
        <v>1166</v>
      </c>
      <c r="E1616" s="2"/>
      <c r="F1616" s="3" t="s">
        <v>11725</v>
      </c>
      <c r="G1616" s="2" t="s">
        <v>8147</v>
      </c>
      <c r="H1616" s="2" t="s">
        <v>11726</v>
      </c>
      <c r="N1616" s="2" t="s">
        <v>76</v>
      </c>
      <c r="P1616" s="2" t="s">
        <v>11727</v>
      </c>
      <c r="R1616" s="17">
        <v>39605</v>
      </c>
      <c r="S1616" s="2">
        <v>589</v>
      </c>
      <c r="T1616" s="2" t="s">
        <v>11643</v>
      </c>
      <c r="U1616" s="2" t="s">
        <v>11729</v>
      </c>
      <c r="V1616" s="2" t="s">
        <v>8786</v>
      </c>
      <c r="W1616" s="2" t="str">
        <f>VLOOKUP(  G1616, Countries!A:H,8,FALSE)</f>
        <v>94279771-0dd8-44b8-955b-275714b1489b</v>
      </c>
      <c r="X1616" s="2" t="str">
        <f>VLOOKUP(D1616,Entity_types!A:F,6,FALSE)</f>
        <v>ba538574-e93f-4ce8-a780-667b61fc970a</v>
      </c>
      <c r="Z1616" s="4">
        <f t="shared" si="50"/>
        <v>1</v>
      </c>
      <c r="AA1616" s="4">
        <f t="shared" si="51"/>
        <v>1</v>
      </c>
    </row>
    <row r="1617" spans="1:27" ht="12.75" x14ac:dyDescent="0.2">
      <c r="A1617" s="1">
        <v>44346.903423807875</v>
      </c>
      <c r="B1617" s="2" t="s">
        <v>11730</v>
      </c>
      <c r="C1617" s="4" t="s">
        <v>21740</v>
      </c>
      <c r="D1617" s="2" t="s">
        <v>1166</v>
      </c>
      <c r="E1617" s="2"/>
      <c r="F1617" s="3" t="s">
        <v>11731</v>
      </c>
      <c r="G1617" s="2" t="s">
        <v>8147</v>
      </c>
      <c r="H1617" s="2" t="s">
        <v>11732</v>
      </c>
      <c r="N1617" s="2" t="s">
        <v>76</v>
      </c>
      <c r="P1617" s="2" t="s">
        <v>11733</v>
      </c>
      <c r="R1617" s="17">
        <v>35332</v>
      </c>
      <c r="S1617" s="2">
        <v>680</v>
      </c>
      <c r="T1617" s="2" t="s">
        <v>11649</v>
      </c>
      <c r="U1617" s="2" t="s">
        <v>11735</v>
      </c>
      <c r="V1617" s="2" t="s">
        <v>8786</v>
      </c>
      <c r="W1617" s="2" t="str">
        <f>VLOOKUP(  G1617, Countries!A:H,8,FALSE)</f>
        <v>94279771-0dd8-44b8-955b-275714b1489b</v>
      </c>
      <c r="X1617" s="2" t="str">
        <f>VLOOKUP(D1617,Entity_types!A:F,6,FALSE)</f>
        <v>ba538574-e93f-4ce8-a780-667b61fc970a</v>
      </c>
      <c r="Z1617" s="4">
        <f t="shared" si="50"/>
        <v>1</v>
      </c>
      <c r="AA1617" s="4">
        <f t="shared" si="51"/>
        <v>1</v>
      </c>
    </row>
    <row r="1618" spans="1:27" ht="12.75" x14ac:dyDescent="0.2">
      <c r="A1618" s="1">
        <v>44346.903446192126</v>
      </c>
      <c r="B1618" s="2" t="s">
        <v>11736</v>
      </c>
      <c r="C1618" s="4" t="s">
        <v>21740</v>
      </c>
      <c r="D1618" s="2" t="s">
        <v>1166</v>
      </c>
      <c r="E1618" s="2"/>
      <c r="F1618" s="3" t="s">
        <v>11737</v>
      </c>
      <c r="G1618" s="2" t="s">
        <v>8147</v>
      </c>
      <c r="H1618" s="2" t="s">
        <v>11738</v>
      </c>
      <c r="N1618" s="2" t="s">
        <v>76</v>
      </c>
      <c r="P1618" s="2" t="s">
        <v>11739</v>
      </c>
      <c r="Q1618" s="2" t="s">
        <v>11740</v>
      </c>
      <c r="R1618" s="17">
        <v>41788</v>
      </c>
      <c r="S1618" s="2">
        <v>573</v>
      </c>
      <c r="T1618" s="2" t="s">
        <v>11656</v>
      </c>
      <c r="U1618" s="2" t="s">
        <v>11742</v>
      </c>
      <c r="V1618" s="2" t="s">
        <v>8786</v>
      </c>
      <c r="W1618" s="2" t="str">
        <f>VLOOKUP(  G1618, Countries!A:H,8,FALSE)</f>
        <v>94279771-0dd8-44b8-955b-275714b1489b</v>
      </c>
      <c r="X1618" s="2" t="str">
        <f>VLOOKUP(D1618,Entity_types!A:F,6,FALSE)</f>
        <v>ba538574-e93f-4ce8-a780-667b61fc970a</v>
      </c>
      <c r="Z1618" s="4">
        <f t="shared" si="50"/>
        <v>1</v>
      </c>
      <c r="AA1618" s="4">
        <f t="shared" si="51"/>
        <v>1</v>
      </c>
    </row>
    <row r="1619" spans="1:27" ht="12.75" x14ac:dyDescent="0.2">
      <c r="A1619" s="1">
        <v>44346.903469641205</v>
      </c>
      <c r="B1619" s="2" t="s">
        <v>11743</v>
      </c>
      <c r="C1619" s="4" t="s">
        <v>21741</v>
      </c>
      <c r="D1619" s="2" t="s">
        <v>1166</v>
      </c>
      <c r="E1619" s="2"/>
      <c r="F1619" s="3" t="s">
        <v>11744</v>
      </c>
      <c r="G1619" s="2" t="s">
        <v>8147</v>
      </c>
      <c r="H1619" s="2" t="s">
        <v>11745</v>
      </c>
      <c r="N1619" s="2" t="s">
        <v>76</v>
      </c>
      <c r="P1619" s="2" t="s">
        <v>11746</v>
      </c>
      <c r="Q1619" s="2" t="s">
        <v>11747</v>
      </c>
      <c r="R1619" s="17">
        <v>41617</v>
      </c>
      <c r="S1619" s="2">
        <v>491</v>
      </c>
      <c r="T1619" s="2" t="s">
        <v>11663</v>
      </c>
      <c r="U1619" s="2" t="s">
        <v>11749</v>
      </c>
      <c r="V1619" s="2" t="s">
        <v>8786</v>
      </c>
      <c r="W1619" s="2" t="str">
        <f>VLOOKUP(  G1619, Countries!A:H,8,FALSE)</f>
        <v>94279771-0dd8-44b8-955b-275714b1489b</v>
      </c>
      <c r="X1619" s="2" t="str">
        <f>VLOOKUP(D1619,Entity_types!A:F,6,FALSE)</f>
        <v>ba538574-e93f-4ce8-a780-667b61fc970a</v>
      </c>
      <c r="Z1619" s="4">
        <f t="shared" si="50"/>
        <v>1</v>
      </c>
      <c r="AA1619" s="4">
        <f t="shared" si="51"/>
        <v>1</v>
      </c>
    </row>
    <row r="1620" spans="1:27" ht="12.75" x14ac:dyDescent="0.2">
      <c r="A1620" s="1">
        <v>44346.903493634258</v>
      </c>
      <c r="B1620" s="2" t="s">
        <v>11750</v>
      </c>
      <c r="C1620" s="4" t="s">
        <v>21740</v>
      </c>
      <c r="D1620" s="2" t="s">
        <v>1166</v>
      </c>
      <c r="E1620" s="2"/>
      <c r="F1620" s="3" t="s">
        <v>11751</v>
      </c>
      <c r="G1620" s="2" t="s">
        <v>8147</v>
      </c>
      <c r="H1620" s="2" t="s">
        <v>11752</v>
      </c>
      <c r="N1620" s="2" t="s">
        <v>76</v>
      </c>
      <c r="P1620" s="2" t="s">
        <v>11753</v>
      </c>
      <c r="R1620" s="17">
        <v>40561</v>
      </c>
      <c r="S1620" s="2">
        <v>443</v>
      </c>
      <c r="T1620" s="2" t="s">
        <v>11670</v>
      </c>
      <c r="U1620" s="2" t="s">
        <v>11755</v>
      </c>
      <c r="V1620" s="2" t="s">
        <v>8786</v>
      </c>
      <c r="W1620" s="2" t="str">
        <f>VLOOKUP(  G1620, Countries!A:H,8,FALSE)</f>
        <v>94279771-0dd8-44b8-955b-275714b1489b</v>
      </c>
      <c r="X1620" s="2" t="str">
        <f>VLOOKUP(D1620,Entity_types!A:F,6,FALSE)</f>
        <v>ba538574-e93f-4ce8-a780-667b61fc970a</v>
      </c>
      <c r="Z1620" s="4">
        <f t="shared" si="50"/>
        <v>1</v>
      </c>
      <c r="AA1620" s="4">
        <f t="shared" si="51"/>
        <v>1</v>
      </c>
    </row>
    <row r="1621" spans="1:27" ht="12.75" x14ac:dyDescent="0.2">
      <c r="A1621" s="1">
        <v>44346.90351783565</v>
      </c>
      <c r="B1621" s="2" t="s">
        <v>11756</v>
      </c>
      <c r="C1621" s="4" t="s">
        <v>21740</v>
      </c>
      <c r="D1621" s="2" t="s">
        <v>1166</v>
      </c>
      <c r="E1621" s="2"/>
      <c r="F1621" s="3" t="s">
        <v>11757</v>
      </c>
      <c r="G1621" s="2" t="s">
        <v>8147</v>
      </c>
      <c r="H1621" s="2" t="s">
        <v>11758</v>
      </c>
      <c r="N1621" s="2" t="s">
        <v>76</v>
      </c>
      <c r="P1621" s="2" t="s">
        <v>11759</v>
      </c>
      <c r="R1621" s="17">
        <v>40687</v>
      </c>
      <c r="S1621" s="2">
        <v>409</v>
      </c>
      <c r="T1621" s="2" t="s">
        <v>11677</v>
      </c>
      <c r="U1621" s="2" t="s">
        <v>11761</v>
      </c>
      <c r="V1621" s="2" t="s">
        <v>8786</v>
      </c>
      <c r="W1621" s="2" t="str">
        <f>VLOOKUP(  G1621, Countries!A:H,8,FALSE)</f>
        <v>94279771-0dd8-44b8-955b-275714b1489b</v>
      </c>
      <c r="X1621" s="2" t="str">
        <f>VLOOKUP(D1621,Entity_types!A:F,6,FALSE)</f>
        <v>ba538574-e93f-4ce8-a780-667b61fc970a</v>
      </c>
      <c r="Z1621" s="4">
        <f t="shared" si="50"/>
        <v>1</v>
      </c>
      <c r="AA1621" s="4">
        <f t="shared" si="51"/>
        <v>1</v>
      </c>
    </row>
    <row r="1622" spans="1:27" ht="12.75" x14ac:dyDescent="0.2">
      <c r="A1622" s="1">
        <v>44346.903546215282</v>
      </c>
      <c r="B1622" s="2" t="s">
        <v>11762</v>
      </c>
      <c r="C1622" s="4" t="s">
        <v>21740</v>
      </c>
      <c r="D1622" s="2" t="s">
        <v>1166</v>
      </c>
      <c r="E1622" s="2"/>
      <c r="F1622" s="3" t="s">
        <v>11763</v>
      </c>
      <c r="G1622" s="2" t="s">
        <v>8147</v>
      </c>
      <c r="H1622" s="2" t="s">
        <v>11764</v>
      </c>
      <c r="N1622" s="2" t="s">
        <v>76</v>
      </c>
      <c r="P1622" s="2" t="s">
        <v>11765</v>
      </c>
      <c r="Q1622" s="2" t="s">
        <v>11766</v>
      </c>
      <c r="R1622" s="17">
        <v>42304</v>
      </c>
      <c r="S1622" s="2">
        <v>627</v>
      </c>
      <c r="T1622" s="2" t="s">
        <v>11683</v>
      </c>
      <c r="U1622" s="2" t="s">
        <v>11768</v>
      </c>
      <c r="V1622" s="2" t="s">
        <v>8786</v>
      </c>
      <c r="W1622" s="2" t="str">
        <f>VLOOKUP(  G1622, Countries!A:H,8,FALSE)</f>
        <v>94279771-0dd8-44b8-955b-275714b1489b</v>
      </c>
      <c r="X1622" s="2" t="str">
        <f>VLOOKUP(D1622,Entity_types!A:F,6,FALSE)</f>
        <v>ba538574-e93f-4ce8-a780-667b61fc970a</v>
      </c>
      <c r="Z1622" s="4">
        <f t="shared" si="50"/>
        <v>1</v>
      </c>
      <c r="AA1622" s="4">
        <f t="shared" si="51"/>
        <v>1</v>
      </c>
    </row>
    <row r="1623" spans="1:27" ht="12.75" x14ac:dyDescent="0.2">
      <c r="A1623" s="1">
        <v>44346.903570798611</v>
      </c>
      <c r="B1623" s="2" t="s">
        <v>11769</v>
      </c>
      <c r="C1623" s="4" t="s">
        <v>21740</v>
      </c>
      <c r="D1623" s="2" t="s">
        <v>89</v>
      </c>
      <c r="E1623" s="2" t="b">
        <v>0</v>
      </c>
      <c r="F1623" s="3" t="s">
        <v>11770</v>
      </c>
      <c r="G1623" s="2" t="s">
        <v>8147</v>
      </c>
      <c r="H1623" s="2" t="s">
        <v>11771</v>
      </c>
      <c r="N1623" s="2" t="s">
        <v>76</v>
      </c>
      <c r="P1623" s="2" t="s">
        <v>11772</v>
      </c>
      <c r="R1623" s="4"/>
      <c r="S1623" s="2">
        <v>338</v>
      </c>
      <c r="T1623" s="2" t="s">
        <v>11690</v>
      </c>
      <c r="U1623" s="2" t="s">
        <v>11774</v>
      </c>
      <c r="V1623" s="2" t="s">
        <v>8786</v>
      </c>
      <c r="W1623" s="2" t="str">
        <f>VLOOKUP(  G1623, Countries!A:H,8,FALSE)</f>
        <v>94279771-0dd8-44b8-955b-275714b1489b</v>
      </c>
      <c r="X1623" s="2" t="str">
        <f>VLOOKUP(D1623,Entity_types!A:F,6,FALSE)</f>
        <v>bf4d83f9-5064-4958-af6e-e4c21b2e4880</v>
      </c>
      <c r="Z1623" s="4">
        <f t="shared" si="50"/>
        <v>1</v>
      </c>
      <c r="AA1623" s="4">
        <f t="shared" si="51"/>
        <v>1</v>
      </c>
    </row>
    <row r="1624" spans="1:27" ht="12.75" x14ac:dyDescent="0.2">
      <c r="A1624" s="1">
        <v>44346.906470532413</v>
      </c>
      <c r="B1624" s="2" t="s">
        <v>11775</v>
      </c>
      <c r="C1624" s="4" t="s">
        <v>21740</v>
      </c>
      <c r="D1624" s="2" t="s">
        <v>1166</v>
      </c>
      <c r="E1624" s="2"/>
      <c r="F1624" s="3" t="s">
        <v>11776</v>
      </c>
      <c r="G1624" s="2" t="s">
        <v>8147</v>
      </c>
      <c r="H1624" s="2" t="s">
        <v>11777</v>
      </c>
      <c r="N1624" s="2" t="s">
        <v>76</v>
      </c>
      <c r="P1624" s="2" t="s">
        <v>11778</v>
      </c>
      <c r="R1624" s="17">
        <v>38756</v>
      </c>
      <c r="S1624" s="2">
        <v>339</v>
      </c>
      <c r="T1624" s="2" t="s">
        <v>11696</v>
      </c>
      <c r="U1624" s="2" t="s">
        <v>11780</v>
      </c>
      <c r="V1624" s="2" t="s">
        <v>8786</v>
      </c>
      <c r="W1624" s="2" t="str">
        <f>VLOOKUP(  G1624, Countries!A:H,8,FALSE)</f>
        <v>94279771-0dd8-44b8-955b-275714b1489b</v>
      </c>
      <c r="X1624" s="2" t="str">
        <f>VLOOKUP(D1624,Entity_types!A:F,6,FALSE)</f>
        <v>ba538574-e93f-4ce8-a780-667b61fc970a</v>
      </c>
      <c r="Z1624" s="4">
        <f t="shared" si="50"/>
        <v>1</v>
      </c>
      <c r="AA1624" s="4">
        <f t="shared" si="51"/>
        <v>1</v>
      </c>
    </row>
    <row r="1625" spans="1:27" ht="12.75" x14ac:dyDescent="0.2">
      <c r="A1625" s="1">
        <v>44346.90651108796</v>
      </c>
      <c r="B1625" s="2" t="s">
        <v>11781</v>
      </c>
      <c r="C1625" s="4" t="s">
        <v>21740</v>
      </c>
      <c r="D1625" s="2" t="s">
        <v>525</v>
      </c>
      <c r="E1625" s="2"/>
      <c r="F1625" s="3" t="s">
        <v>11782</v>
      </c>
      <c r="G1625" s="2" t="s">
        <v>8147</v>
      </c>
      <c r="H1625" s="2" t="s">
        <v>11783</v>
      </c>
      <c r="N1625" s="2" t="s">
        <v>76</v>
      </c>
      <c r="P1625" s="2" t="s">
        <v>11784</v>
      </c>
      <c r="R1625" s="17">
        <v>39252</v>
      </c>
      <c r="S1625" s="2">
        <v>320</v>
      </c>
      <c r="T1625" s="2" t="s">
        <v>11702</v>
      </c>
      <c r="U1625" s="2" t="s">
        <v>11786</v>
      </c>
      <c r="V1625" s="2" t="s">
        <v>8786</v>
      </c>
      <c r="W1625" s="2" t="str">
        <f>VLOOKUP(  G1625, Countries!A:H,8,FALSE)</f>
        <v>94279771-0dd8-44b8-955b-275714b1489b</v>
      </c>
      <c r="X1625" s="2" t="str">
        <f>VLOOKUP(D1625,Entity_types!A:F,6,FALSE)</f>
        <v>470412f4-e2c0-4f9d-91f1-1c0630a02364</v>
      </c>
      <c r="Z1625" s="4">
        <f t="shared" si="50"/>
        <v>1</v>
      </c>
      <c r="AA1625" s="4">
        <f t="shared" si="51"/>
        <v>1</v>
      </c>
    </row>
    <row r="1626" spans="1:27" ht="12.75" x14ac:dyDescent="0.2">
      <c r="A1626" s="1">
        <v>44346.906547685183</v>
      </c>
      <c r="B1626" s="2" t="s">
        <v>11787</v>
      </c>
      <c r="C1626" s="4" t="s">
        <v>21740</v>
      </c>
      <c r="D1626" s="2" t="s">
        <v>1166</v>
      </c>
      <c r="E1626" s="2"/>
      <c r="F1626" s="3" t="s">
        <v>11788</v>
      </c>
      <c r="G1626" s="2" t="s">
        <v>8147</v>
      </c>
      <c r="H1626" s="2" t="s">
        <v>11789</v>
      </c>
      <c r="N1626" s="2" t="s">
        <v>76</v>
      </c>
      <c r="P1626" s="2" t="s">
        <v>11790</v>
      </c>
      <c r="R1626" s="17">
        <v>36387</v>
      </c>
      <c r="S1626" s="2">
        <v>178</v>
      </c>
      <c r="T1626" s="2" t="s">
        <v>11709</v>
      </c>
      <c r="U1626" s="2" t="s">
        <v>11792</v>
      </c>
      <c r="V1626" s="2" t="s">
        <v>8786</v>
      </c>
      <c r="W1626" s="2" t="str">
        <f>VLOOKUP(  G1626, Countries!A:H,8,FALSE)</f>
        <v>94279771-0dd8-44b8-955b-275714b1489b</v>
      </c>
      <c r="X1626" s="2" t="str">
        <f>VLOOKUP(D1626,Entity_types!A:F,6,FALSE)</f>
        <v>ba538574-e93f-4ce8-a780-667b61fc970a</v>
      </c>
      <c r="Z1626" s="4">
        <f t="shared" si="50"/>
        <v>1</v>
      </c>
      <c r="AA1626" s="4">
        <f t="shared" si="51"/>
        <v>1</v>
      </c>
    </row>
    <row r="1627" spans="1:27" ht="12.75" x14ac:dyDescent="0.2">
      <c r="A1627" s="1">
        <v>44346.906585428238</v>
      </c>
      <c r="B1627" s="2" t="s">
        <v>11793</v>
      </c>
      <c r="D1627" s="2" t="s">
        <v>1150</v>
      </c>
      <c r="E1627" s="2"/>
      <c r="F1627" s="3" t="s">
        <v>11794</v>
      </c>
      <c r="G1627" s="2" t="s">
        <v>8147</v>
      </c>
      <c r="H1627" s="2" t="s">
        <v>11795</v>
      </c>
      <c r="K1627" s="2" t="s">
        <v>11796</v>
      </c>
      <c r="L1627" s="2">
        <v>57001005477</v>
      </c>
      <c r="N1627" s="2" t="s">
        <v>76</v>
      </c>
      <c r="P1627" s="2" t="s">
        <v>11797</v>
      </c>
      <c r="R1627" s="17">
        <v>40911</v>
      </c>
      <c r="S1627" s="2">
        <v>146</v>
      </c>
      <c r="T1627" s="2" t="s">
        <v>11715</v>
      </c>
      <c r="U1627" s="2" t="s">
        <v>11799</v>
      </c>
      <c r="V1627" s="2" t="s">
        <v>8786</v>
      </c>
      <c r="W1627" s="2" t="str">
        <f>VLOOKUP(  G1627, Countries!A:H,8,FALSE)</f>
        <v>94279771-0dd8-44b8-955b-275714b1489b</v>
      </c>
      <c r="X1627" s="2" t="str">
        <f>VLOOKUP(D1627,Entity_types!A:F,6,FALSE)</f>
        <v>af6bac17-8f0a-46c3-b1f3-4b7332d7ad7d</v>
      </c>
      <c r="Z1627" s="4">
        <f t="shared" si="50"/>
        <v>1</v>
      </c>
      <c r="AA1627" s="4">
        <f t="shared" si="51"/>
        <v>1</v>
      </c>
    </row>
    <row r="1628" spans="1:27" ht="12.75" x14ac:dyDescent="0.2">
      <c r="A1628" s="1">
        <v>44346.906622210648</v>
      </c>
      <c r="B1628" s="2" t="s">
        <v>11800</v>
      </c>
      <c r="C1628" s="4" t="s">
        <v>21741</v>
      </c>
      <c r="D1628" s="2" t="s">
        <v>1166</v>
      </c>
      <c r="E1628" s="2"/>
      <c r="F1628" s="3" t="s">
        <v>11801</v>
      </c>
      <c r="G1628" s="2" t="s">
        <v>8147</v>
      </c>
      <c r="H1628" s="2" t="s">
        <v>11802</v>
      </c>
      <c r="N1628" s="2" t="s">
        <v>76</v>
      </c>
      <c r="P1628" s="2" t="s">
        <v>11803</v>
      </c>
      <c r="Q1628" s="2" t="s">
        <v>11804</v>
      </c>
      <c r="R1628" s="17">
        <v>41093</v>
      </c>
      <c r="T1628" s="2" t="s">
        <v>11722</v>
      </c>
      <c r="U1628" s="2" t="s">
        <v>11806</v>
      </c>
      <c r="V1628" s="2" t="s">
        <v>8786</v>
      </c>
      <c r="W1628" s="2" t="str">
        <f>VLOOKUP(  G1628, Countries!A:H,8,FALSE)</f>
        <v>94279771-0dd8-44b8-955b-275714b1489b</v>
      </c>
      <c r="X1628" s="2" t="str">
        <f>VLOOKUP(D1628,Entity_types!A:F,6,FALSE)</f>
        <v>ba538574-e93f-4ce8-a780-667b61fc970a</v>
      </c>
      <c r="Z1628" s="4">
        <f t="shared" si="50"/>
        <v>1</v>
      </c>
      <c r="AA1628" s="4">
        <f t="shared" si="51"/>
        <v>1</v>
      </c>
    </row>
    <row r="1629" spans="1:27" ht="12.75" x14ac:dyDescent="0.2">
      <c r="A1629" s="1">
        <v>44346.906659479166</v>
      </c>
      <c r="B1629" s="2" t="s">
        <v>11807</v>
      </c>
      <c r="D1629" s="2" t="s">
        <v>1150</v>
      </c>
      <c r="E1629" s="2"/>
      <c r="F1629" s="3" t="s">
        <v>11808</v>
      </c>
      <c r="G1629" s="2" t="s">
        <v>8147</v>
      </c>
      <c r="H1629" s="2" t="s">
        <v>11809</v>
      </c>
      <c r="K1629" s="2" t="s">
        <v>11810</v>
      </c>
      <c r="L1629" s="8" t="s">
        <v>11811</v>
      </c>
      <c r="N1629" s="2" t="s">
        <v>76</v>
      </c>
      <c r="P1629" s="2" t="s">
        <v>11812</v>
      </c>
      <c r="R1629" s="17">
        <v>34759</v>
      </c>
      <c r="T1629" s="2" t="s">
        <v>11728</v>
      </c>
      <c r="U1629" s="2" t="s">
        <v>11814</v>
      </c>
      <c r="V1629" s="2" t="s">
        <v>8786</v>
      </c>
      <c r="W1629" s="2" t="str">
        <f>VLOOKUP(  G1629, Countries!A:H,8,FALSE)</f>
        <v>94279771-0dd8-44b8-955b-275714b1489b</v>
      </c>
      <c r="X1629" s="2" t="str">
        <f>VLOOKUP(D1629,Entity_types!A:F,6,FALSE)</f>
        <v>af6bac17-8f0a-46c3-b1f3-4b7332d7ad7d</v>
      </c>
      <c r="Z1629" s="4">
        <f t="shared" si="50"/>
        <v>1</v>
      </c>
      <c r="AA1629" s="4">
        <f t="shared" si="51"/>
        <v>1</v>
      </c>
    </row>
    <row r="1630" spans="1:27" ht="12.75" x14ac:dyDescent="0.2">
      <c r="A1630" s="1">
        <v>44346.906696736114</v>
      </c>
      <c r="B1630" s="2" t="s">
        <v>11815</v>
      </c>
      <c r="C1630" s="4" t="s">
        <v>21740</v>
      </c>
      <c r="D1630" s="2" t="s">
        <v>1166</v>
      </c>
      <c r="E1630" s="2"/>
      <c r="F1630" s="3" t="s">
        <v>11816</v>
      </c>
      <c r="G1630" s="2" t="s">
        <v>8147</v>
      </c>
      <c r="H1630" s="2" t="s">
        <v>3519</v>
      </c>
      <c r="N1630" s="2" t="s">
        <v>76</v>
      </c>
      <c r="P1630" s="2" t="s">
        <v>11817</v>
      </c>
      <c r="R1630" s="17">
        <v>37424</v>
      </c>
      <c r="S1630" s="2">
        <v>147</v>
      </c>
      <c r="T1630" s="2" t="s">
        <v>11734</v>
      </c>
      <c r="U1630" s="2" t="s">
        <v>11819</v>
      </c>
      <c r="V1630" s="2" t="s">
        <v>8786</v>
      </c>
      <c r="W1630" s="2" t="str">
        <f>VLOOKUP(  G1630, Countries!A:H,8,FALSE)</f>
        <v>94279771-0dd8-44b8-955b-275714b1489b</v>
      </c>
      <c r="X1630" s="2" t="str">
        <f>VLOOKUP(D1630,Entity_types!A:F,6,FALSE)</f>
        <v>ba538574-e93f-4ce8-a780-667b61fc970a</v>
      </c>
      <c r="Z1630" s="4">
        <f t="shared" si="50"/>
        <v>1</v>
      </c>
      <c r="AA1630" s="4">
        <f t="shared" si="51"/>
        <v>1</v>
      </c>
    </row>
    <row r="1631" spans="1:27" ht="12.75" x14ac:dyDescent="0.2">
      <c r="A1631" s="1">
        <v>44346.906733784723</v>
      </c>
      <c r="B1631" s="2" t="s">
        <v>11820</v>
      </c>
      <c r="D1631" s="2" t="s">
        <v>48</v>
      </c>
      <c r="E1631" s="2"/>
      <c r="F1631" s="3" t="s">
        <v>11821</v>
      </c>
      <c r="G1631" s="2" t="s">
        <v>8147</v>
      </c>
      <c r="H1631" s="2" t="s">
        <v>11822</v>
      </c>
      <c r="K1631" s="2" t="s">
        <v>11823</v>
      </c>
      <c r="L1631" s="8" t="s">
        <v>11824</v>
      </c>
      <c r="N1631" s="2" t="s">
        <v>76</v>
      </c>
      <c r="P1631" s="2" t="s">
        <v>11825</v>
      </c>
      <c r="Q1631" s="2" t="s">
        <v>11826</v>
      </c>
      <c r="R1631" s="17">
        <v>42585</v>
      </c>
      <c r="T1631" s="2" t="s">
        <v>11741</v>
      </c>
      <c r="U1631" s="2" t="s">
        <v>11828</v>
      </c>
      <c r="V1631" s="2" t="s">
        <v>56</v>
      </c>
      <c r="W1631" s="2" t="str">
        <f>VLOOKUP(  G1631, Countries!A:H,8,FALSE)</f>
        <v>94279771-0dd8-44b8-955b-275714b1489b</v>
      </c>
      <c r="X1631" s="2" t="str">
        <f>VLOOKUP(D1631,Entity_types!A:F,6,FALSE)</f>
        <v>0d51a686-652b-478f-9502-50b11abafa54</v>
      </c>
      <c r="Z1631" s="4">
        <f t="shared" si="50"/>
        <v>1</v>
      </c>
      <c r="AA1631" s="4">
        <f t="shared" si="51"/>
        <v>1</v>
      </c>
    </row>
    <row r="1632" spans="1:27" ht="12.75" x14ac:dyDescent="0.2">
      <c r="A1632" s="1">
        <v>44346.906771817128</v>
      </c>
      <c r="B1632" s="2" t="s">
        <v>10855</v>
      </c>
      <c r="C1632" s="4" t="s">
        <v>21740</v>
      </c>
      <c r="D1632" s="2" t="s">
        <v>89</v>
      </c>
      <c r="E1632" s="2" t="b">
        <v>0</v>
      </c>
      <c r="F1632" s="3" t="s">
        <v>11829</v>
      </c>
      <c r="G1632" s="2" t="s">
        <v>8147</v>
      </c>
      <c r="H1632" s="2" t="s">
        <v>11830</v>
      </c>
      <c r="N1632" s="2" t="s">
        <v>76</v>
      </c>
      <c r="P1632" s="2" t="s">
        <v>11831</v>
      </c>
      <c r="R1632" s="4"/>
      <c r="S1632" s="2">
        <v>1573</v>
      </c>
      <c r="T1632" s="2" t="s">
        <v>11748</v>
      </c>
      <c r="U1632" s="2" t="s">
        <v>11833</v>
      </c>
      <c r="V1632" s="2" t="s">
        <v>56</v>
      </c>
      <c r="W1632" s="2" t="str">
        <f>VLOOKUP(  G1632, Countries!A:H,8,FALSE)</f>
        <v>94279771-0dd8-44b8-955b-275714b1489b</v>
      </c>
      <c r="X1632" s="2" t="str">
        <f>VLOOKUP(D1632,Entity_types!A:F,6,FALSE)</f>
        <v>bf4d83f9-5064-4958-af6e-e4c21b2e4880</v>
      </c>
      <c r="Z1632" s="4">
        <f t="shared" si="50"/>
        <v>1</v>
      </c>
      <c r="AA1632" s="4">
        <f t="shared" si="51"/>
        <v>1</v>
      </c>
    </row>
    <row r="1633" spans="1:27" ht="12.75" x14ac:dyDescent="0.2">
      <c r="A1633" s="1">
        <v>44346.906844710647</v>
      </c>
      <c r="B1633" s="2" t="s">
        <v>11834</v>
      </c>
      <c r="D1633" s="2" t="s">
        <v>48</v>
      </c>
      <c r="E1633" s="2"/>
      <c r="F1633" s="3" t="s">
        <v>11835</v>
      </c>
      <c r="G1633" s="2" t="s">
        <v>8147</v>
      </c>
      <c r="H1633" s="2" t="s">
        <v>11836</v>
      </c>
      <c r="I1633" s="2" t="s">
        <v>11837</v>
      </c>
      <c r="K1633" s="2" t="s">
        <v>11838</v>
      </c>
      <c r="L1633" s="2">
        <v>61006059828</v>
      </c>
      <c r="N1633" s="2" t="s">
        <v>76</v>
      </c>
      <c r="O1633" s="2">
        <v>593348442</v>
      </c>
      <c r="P1633" s="2" t="s">
        <v>11839</v>
      </c>
      <c r="Q1633" s="2" t="s">
        <v>11840</v>
      </c>
      <c r="R1633" s="17">
        <v>44062</v>
      </c>
      <c r="S1633" s="2">
        <v>1569</v>
      </c>
      <c r="T1633" s="2" t="s">
        <v>11754</v>
      </c>
      <c r="U1633" s="2" t="s">
        <v>11842</v>
      </c>
      <c r="V1633" s="2" t="s">
        <v>56</v>
      </c>
      <c r="W1633" s="2" t="str">
        <f>VLOOKUP(  G1633, Countries!A:H,8,FALSE)</f>
        <v>94279771-0dd8-44b8-955b-275714b1489b</v>
      </c>
      <c r="X1633" s="2" t="str">
        <f>VLOOKUP(D1633,Entity_types!A:F,6,FALSE)</f>
        <v>0d51a686-652b-478f-9502-50b11abafa54</v>
      </c>
      <c r="Z1633" s="4">
        <f t="shared" si="50"/>
        <v>1</v>
      </c>
      <c r="AA1633" s="4">
        <f t="shared" si="51"/>
        <v>1</v>
      </c>
    </row>
    <row r="1634" spans="1:27" ht="12.75" x14ac:dyDescent="0.2">
      <c r="A1634" s="1">
        <v>44346.90688101852</v>
      </c>
      <c r="B1634" s="2" t="s">
        <v>5594</v>
      </c>
      <c r="D1634" s="2" t="s">
        <v>48</v>
      </c>
      <c r="E1634" s="2"/>
      <c r="F1634" s="3" t="s">
        <v>11843</v>
      </c>
      <c r="G1634" s="2" t="s">
        <v>8147</v>
      </c>
      <c r="H1634" s="2" t="s">
        <v>11844</v>
      </c>
      <c r="K1634" s="2" t="s">
        <v>11845</v>
      </c>
      <c r="L1634" s="2">
        <v>33001074461</v>
      </c>
      <c r="N1634" s="2" t="s">
        <v>76</v>
      </c>
      <c r="P1634" s="2" t="s">
        <v>11846</v>
      </c>
      <c r="Q1634" s="2" t="s">
        <v>11847</v>
      </c>
      <c r="R1634" s="17">
        <v>43201</v>
      </c>
      <c r="S1634" s="2">
        <v>1683</v>
      </c>
      <c r="T1634" s="2" t="s">
        <v>11760</v>
      </c>
      <c r="U1634" s="2" t="s">
        <v>11849</v>
      </c>
      <c r="V1634" s="2" t="s">
        <v>8786</v>
      </c>
      <c r="W1634" s="2" t="str">
        <f>VLOOKUP(  G1634, Countries!A:H,8,FALSE)</f>
        <v>94279771-0dd8-44b8-955b-275714b1489b</v>
      </c>
      <c r="X1634" s="2" t="str">
        <f>VLOOKUP(D1634,Entity_types!A:F,6,FALSE)</f>
        <v>0d51a686-652b-478f-9502-50b11abafa54</v>
      </c>
      <c r="Z1634" s="4">
        <f t="shared" si="50"/>
        <v>1</v>
      </c>
      <c r="AA1634" s="4">
        <f t="shared" si="51"/>
        <v>2</v>
      </c>
    </row>
    <row r="1635" spans="1:27" ht="12.75" x14ac:dyDescent="0.2">
      <c r="A1635" s="1">
        <v>44346.906918159722</v>
      </c>
      <c r="B1635" s="2" t="s">
        <v>11850</v>
      </c>
      <c r="D1635" s="2" t="s">
        <v>48</v>
      </c>
      <c r="E1635" s="2"/>
      <c r="F1635" s="3" t="s">
        <v>11851</v>
      </c>
      <c r="G1635" s="2" t="s">
        <v>8147</v>
      </c>
      <c r="H1635" s="2" t="s">
        <v>11852</v>
      </c>
      <c r="K1635" s="2" t="s">
        <v>11853</v>
      </c>
      <c r="L1635" s="2">
        <v>61001011395</v>
      </c>
      <c r="N1635" s="2" t="s">
        <v>76</v>
      </c>
      <c r="P1635" s="2" t="s">
        <v>11854</v>
      </c>
      <c r="R1635" s="17">
        <v>39799</v>
      </c>
      <c r="S1635" s="2">
        <v>1570</v>
      </c>
      <c r="T1635" s="2" t="s">
        <v>11767</v>
      </c>
      <c r="U1635" s="2" t="s">
        <v>11856</v>
      </c>
      <c r="V1635" s="2" t="s">
        <v>8786</v>
      </c>
      <c r="W1635" s="2" t="str">
        <f>VLOOKUP(  G1635, Countries!A:H,8,FALSE)</f>
        <v>94279771-0dd8-44b8-955b-275714b1489b</v>
      </c>
      <c r="X1635" s="2" t="str">
        <f>VLOOKUP(D1635,Entity_types!A:F,6,FALSE)</f>
        <v>0d51a686-652b-478f-9502-50b11abafa54</v>
      </c>
      <c r="Z1635" s="4">
        <f t="shared" si="50"/>
        <v>1</v>
      </c>
      <c r="AA1635" s="4">
        <f t="shared" si="51"/>
        <v>1</v>
      </c>
    </row>
    <row r="1636" spans="1:27" ht="12.75" x14ac:dyDescent="0.2">
      <c r="A1636" s="1">
        <v>44346.906955092592</v>
      </c>
      <c r="B1636" s="2" t="s">
        <v>11857</v>
      </c>
      <c r="D1636" s="2" t="s">
        <v>48</v>
      </c>
      <c r="E1636" s="2"/>
      <c r="F1636" s="3" t="s">
        <v>11858</v>
      </c>
      <c r="G1636" s="2" t="s">
        <v>8147</v>
      </c>
      <c r="H1636" s="2" t="s">
        <v>11859</v>
      </c>
      <c r="K1636" s="2" t="s">
        <v>11860</v>
      </c>
      <c r="L1636" s="2">
        <v>61009029241</v>
      </c>
      <c r="N1636" s="2" t="s">
        <v>76</v>
      </c>
      <c r="O1636" s="2">
        <v>555030351</v>
      </c>
      <c r="P1636" s="2" t="s">
        <v>11861</v>
      </c>
      <c r="Q1636" s="2" t="s">
        <v>11862</v>
      </c>
      <c r="R1636" s="17">
        <v>44084</v>
      </c>
      <c r="S1636" s="2">
        <v>1576</v>
      </c>
      <c r="T1636" s="2" t="s">
        <v>11773</v>
      </c>
      <c r="U1636" s="2" t="s">
        <v>11864</v>
      </c>
      <c r="V1636" s="2" t="s">
        <v>8786</v>
      </c>
      <c r="W1636" s="2" t="str">
        <f>VLOOKUP(  G1636, Countries!A:H,8,FALSE)</f>
        <v>94279771-0dd8-44b8-955b-275714b1489b</v>
      </c>
      <c r="X1636" s="2" t="str">
        <f>VLOOKUP(D1636,Entity_types!A:F,6,FALSE)</f>
        <v>0d51a686-652b-478f-9502-50b11abafa54</v>
      </c>
      <c r="Z1636" s="4">
        <f t="shared" si="50"/>
        <v>1</v>
      </c>
      <c r="AA1636" s="4">
        <f t="shared" si="51"/>
        <v>1</v>
      </c>
    </row>
    <row r="1637" spans="1:27" ht="12.75" x14ac:dyDescent="0.2">
      <c r="A1637" s="1">
        <v>44346.906993553246</v>
      </c>
      <c r="B1637" s="2" t="s">
        <v>11865</v>
      </c>
      <c r="D1637" s="2" t="s">
        <v>48</v>
      </c>
      <c r="E1637" s="2"/>
      <c r="F1637" s="3" t="s">
        <v>11866</v>
      </c>
      <c r="G1637" s="2" t="s">
        <v>8147</v>
      </c>
      <c r="H1637" s="2" t="s">
        <v>11867</v>
      </c>
      <c r="K1637" s="8" t="s">
        <v>11868</v>
      </c>
      <c r="L1637" s="2" t="s">
        <v>11869</v>
      </c>
      <c r="N1637" s="2" t="s">
        <v>76</v>
      </c>
      <c r="P1637" s="2" t="s">
        <v>11870</v>
      </c>
      <c r="Q1637" s="2" t="s">
        <v>11871</v>
      </c>
      <c r="R1637" s="17">
        <v>39591</v>
      </c>
      <c r="S1637" s="2">
        <v>1572</v>
      </c>
      <c r="T1637" s="2" t="s">
        <v>11779</v>
      </c>
      <c r="U1637" s="2" t="s">
        <v>11873</v>
      </c>
      <c r="V1637" s="2" t="s">
        <v>8786</v>
      </c>
      <c r="W1637" s="2" t="str">
        <f>VLOOKUP(  G1637, Countries!A:H,8,FALSE)</f>
        <v>94279771-0dd8-44b8-955b-275714b1489b</v>
      </c>
      <c r="X1637" s="2" t="str">
        <f>VLOOKUP(D1637,Entity_types!A:F,6,FALSE)</f>
        <v>0d51a686-652b-478f-9502-50b11abafa54</v>
      </c>
      <c r="Z1637" s="4">
        <f t="shared" si="50"/>
        <v>1</v>
      </c>
      <c r="AA1637" s="4">
        <f t="shared" si="51"/>
        <v>1</v>
      </c>
    </row>
    <row r="1638" spans="1:27" ht="12.75" x14ac:dyDescent="0.2">
      <c r="A1638" s="1">
        <v>44346.907031504627</v>
      </c>
      <c r="B1638" s="2" t="s">
        <v>11874</v>
      </c>
      <c r="C1638" s="4" t="s">
        <v>21740</v>
      </c>
      <c r="D1638" s="2" t="s">
        <v>525</v>
      </c>
      <c r="E1638" s="2"/>
      <c r="F1638" s="3" t="s">
        <v>11875</v>
      </c>
      <c r="G1638" s="2" t="s">
        <v>8147</v>
      </c>
      <c r="H1638" s="2" t="s">
        <v>11876</v>
      </c>
      <c r="N1638" s="2" t="s">
        <v>76</v>
      </c>
      <c r="P1638" s="2" t="s">
        <v>11877</v>
      </c>
      <c r="R1638" s="17">
        <v>37231</v>
      </c>
      <c r="S1638" s="2">
        <v>1577</v>
      </c>
      <c r="T1638" s="2" t="s">
        <v>11785</v>
      </c>
      <c r="U1638" s="2" t="s">
        <v>11879</v>
      </c>
      <c r="V1638" s="2" t="s">
        <v>8786</v>
      </c>
      <c r="W1638" s="2" t="str">
        <f>VLOOKUP(  G1638, Countries!A:H,8,FALSE)</f>
        <v>94279771-0dd8-44b8-955b-275714b1489b</v>
      </c>
      <c r="X1638" s="2" t="str">
        <f>VLOOKUP(D1638,Entity_types!A:F,6,FALSE)</f>
        <v>470412f4-e2c0-4f9d-91f1-1c0630a02364</v>
      </c>
      <c r="Z1638" s="4">
        <f t="shared" si="50"/>
        <v>1</v>
      </c>
      <c r="AA1638" s="4">
        <f t="shared" si="51"/>
        <v>1</v>
      </c>
    </row>
    <row r="1639" spans="1:27" ht="12.75" x14ac:dyDescent="0.2">
      <c r="A1639" s="1">
        <v>44346.907070810186</v>
      </c>
      <c r="B1639" s="2" t="s">
        <v>11880</v>
      </c>
      <c r="C1639" s="4" t="s">
        <v>21741</v>
      </c>
      <c r="D1639" s="2" t="s">
        <v>525</v>
      </c>
      <c r="E1639" s="2"/>
      <c r="F1639" s="3" t="s">
        <v>11881</v>
      </c>
      <c r="G1639" s="2" t="s">
        <v>8147</v>
      </c>
      <c r="H1639" s="2" t="s">
        <v>11882</v>
      </c>
      <c r="N1639" s="2" t="s">
        <v>76</v>
      </c>
      <c r="P1639" s="2" t="s">
        <v>11883</v>
      </c>
      <c r="Q1639" s="2" t="s">
        <v>11884</v>
      </c>
      <c r="R1639" s="17">
        <v>43179</v>
      </c>
      <c r="S1639" s="2">
        <v>1571</v>
      </c>
      <c r="T1639" s="2" t="s">
        <v>11791</v>
      </c>
      <c r="U1639" s="2" t="s">
        <v>11886</v>
      </c>
      <c r="V1639" s="2" t="s">
        <v>8786</v>
      </c>
      <c r="W1639" s="2" t="str">
        <f>VLOOKUP(  G1639, Countries!A:H,8,FALSE)</f>
        <v>94279771-0dd8-44b8-955b-275714b1489b</v>
      </c>
      <c r="X1639" s="2" t="str">
        <f>VLOOKUP(D1639,Entity_types!A:F,6,FALSE)</f>
        <v>470412f4-e2c0-4f9d-91f1-1c0630a02364</v>
      </c>
      <c r="Z1639" s="4">
        <f t="shared" si="50"/>
        <v>1</v>
      </c>
      <c r="AA1639" s="4">
        <f t="shared" si="51"/>
        <v>1</v>
      </c>
    </row>
    <row r="1640" spans="1:27" ht="12.75" x14ac:dyDescent="0.2">
      <c r="A1640" s="1">
        <v>44346.907108495376</v>
      </c>
      <c r="B1640" s="2" t="s">
        <v>11887</v>
      </c>
      <c r="D1640" s="2" t="s">
        <v>48</v>
      </c>
      <c r="E1640" s="2"/>
      <c r="F1640" s="3" t="s">
        <v>11888</v>
      </c>
      <c r="G1640" s="2" t="s">
        <v>8147</v>
      </c>
      <c r="H1640" s="2" t="s">
        <v>11889</v>
      </c>
      <c r="K1640" s="2" t="s">
        <v>11890</v>
      </c>
      <c r="L1640" s="8" t="s">
        <v>11891</v>
      </c>
      <c r="N1640" s="2" t="s">
        <v>76</v>
      </c>
      <c r="P1640" s="2" t="s">
        <v>11892</v>
      </c>
      <c r="Q1640" s="2" t="s">
        <v>11893</v>
      </c>
      <c r="R1640" s="17">
        <v>37488</v>
      </c>
      <c r="T1640" s="2" t="s">
        <v>11798</v>
      </c>
      <c r="U1640" s="2" t="s">
        <v>11895</v>
      </c>
      <c r="V1640" s="2" t="s">
        <v>8786</v>
      </c>
      <c r="W1640" s="2" t="str">
        <f>VLOOKUP(  G1640, Countries!A:H,8,FALSE)</f>
        <v>94279771-0dd8-44b8-955b-275714b1489b</v>
      </c>
      <c r="X1640" s="2" t="str">
        <f>VLOOKUP(D1640,Entity_types!A:F,6,FALSE)</f>
        <v>0d51a686-652b-478f-9502-50b11abafa54</v>
      </c>
      <c r="Z1640" s="4">
        <f t="shared" si="50"/>
        <v>1</v>
      </c>
      <c r="AA1640" s="4">
        <f t="shared" si="51"/>
        <v>1</v>
      </c>
    </row>
    <row r="1641" spans="1:27" ht="12.75" x14ac:dyDescent="0.2">
      <c r="A1641" s="1">
        <v>44346.907146840276</v>
      </c>
      <c r="B1641" s="2" t="s">
        <v>11896</v>
      </c>
      <c r="D1641" s="2" t="s">
        <v>48</v>
      </c>
      <c r="E1641" s="2"/>
      <c r="F1641" s="3" t="s">
        <v>11897</v>
      </c>
      <c r="G1641" s="2" t="s">
        <v>8147</v>
      </c>
      <c r="H1641" s="2" t="s">
        <v>11898</v>
      </c>
      <c r="K1641" s="2" t="s">
        <v>9265</v>
      </c>
      <c r="L1641" s="8" t="s">
        <v>9266</v>
      </c>
      <c r="N1641" s="2" t="s">
        <v>76</v>
      </c>
      <c r="P1641" s="2" t="s">
        <v>11899</v>
      </c>
      <c r="Q1641" s="2" t="s">
        <v>11900</v>
      </c>
      <c r="R1641" s="17">
        <v>39734</v>
      </c>
      <c r="S1641" s="2">
        <v>255</v>
      </c>
      <c r="T1641" s="2" t="s">
        <v>11805</v>
      </c>
      <c r="U1641" s="2" t="s">
        <v>11902</v>
      </c>
      <c r="V1641" s="2" t="s">
        <v>8786</v>
      </c>
      <c r="W1641" s="2" t="str">
        <f>VLOOKUP(  G1641, Countries!A:H,8,FALSE)</f>
        <v>94279771-0dd8-44b8-955b-275714b1489b</v>
      </c>
      <c r="X1641" s="2" t="str">
        <f>VLOOKUP(D1641,Entity_types!A:F,6,FALSE)</f>
        <v>0d51a686-652b-478f-9502-50b11abafa54</v>
      </c>
      <c r="Z1641" s="4">
        <f t="shared" si="50"/>
        <v>1</v>
      </c>
      <c r="AA1641" s="4">
        <f t="shared" si="51"/>
        <v>1</v>
      </c>
    </row>
    <row r="1642" spans="1:27" ht="12.75" x14ac:dyDescent="0.2">
      <c r="A1642" s="1">
        <v>44346.907182870375</v>
      </c>
      <c r="B1642" s="2" t="s">
        <v>11903</v>
      </c>
      <c r="D1642" s="2" t="s">
        <v>48</v>
      </c>
      <c r="E1642" s="2"/>
      <c r="F1642" s="3" t="s">
        <v>11904</v>
      </c>
      <c r="G1642" s="2" t="s">
        <v>8147</v>
      </c>
      <c r="H1642" s="2" t="s">
        <v>11905</v>
      </c>
      <c r="K1642" s="2" t="s">
        <v>9214</v>
      </c>
      <c r="L1642" s="8" t="s">
        <v>9215</v>
      </c>
      <c r="N1642" s="2" t="s">
        <v>76</v>
      </c>
      <c r="P1642" s="2" t="s">
        <v>11906</v>
      </c>
      <c r="Q1642" s="2" t="s">
        <v>11907</v>
      </c>
      <c r="R1642" s="17">
        <v>38101</v>
      </c>
      <c r="S1642" s="2">
        <v>150</v>
      </c>
      <c r="T1642" s="2" t="s">
        <v>11813</v>
      </c>
      <c r="U1642" s="2" t="s">
        <v>11909</v>
      </c>
      <c r="V1642" s="2" t="s">
        <v>8786</v>
      </c>
      <c r="W1642" s="2" t="str">
        <f>VLOOKUP(  G1642, Countries!A:H,8,FALSE)</f>
        <v>94279771-0dd8-44b8-955b-275714b1489b</v>
      </c>
      <c r="X1642" s="2" t="str">
        <f>VLOOKUP(D1642,Entity_types!A:F,6,FALSE)</f>
        <v>0d51a686-652b-478f-9502-50b11abafa54</v>
      </c>
      <c r="Z1642" s="4">
        <f t="shared" si="50"/>
        <v>1</v>
      </c>
      <c r="AA1642" s="4">
        <f t="shared" si="51"/>
        <v>1</v>
      </c>
    </row>
    <row r="1643" spans="1:27" ht="12.75" x14ac:dyDescent="0.2">
      <c r="A1643" s="1">
        <v>44346.907224456023</v>
      </c>
      <c r="B1643" s="2" t="s">
        <v>11910</v>
      </c>
      <c r="D1643" s="2" t="s">
        <v>48</v>
      </c>
      <c r="E1643" s="2"/>
      <c r="F1643" s="3" t="s">
        <v>11911</v>
      </c>
      <c r="G1643" s="2" t="s">
        <v>8147</v>
      </c>
      <c r="H1643" s="2" t="s">
        <v>11912</v>
      </c>
      <c r="K1643" s="2" t="s">
        <v>10956</v>
      </c>
      <c r="L1643" s="8" t="s">
        <v>10957</v>
      </c>
      <c r="N1643" s="2" t="s">
        <v>76</v>
      </c>
      <c r="P1643" s="2" t="s">
        <v>11913</v>
      </c>
      <c r="Q1643" s="2" t="s">
        <v>10959</v>
      </c>
      <c r="R1643" s="17">
        <v>42416</v>
      </c>
      <c r="T1643" s="2" t="s">
        <v>11818</v>
      </c>
      <c r="U1643" s="2" t="s">
        <v>11915</v>
      </c>
      <c r="V1643" s="2" t="s">
        <v>8786</v>
      </c>
      <c r="W1643" s="2" t="str">
        <f>VLOOKUP(  G1643, Countries!A:H,8,FALSE)</f>
        <v>94279771-0dd8-44b8-955b-275714b1489b</v>
      </c>
      <c r="X1643" s="2" t="str">
        <f>VLOOKUP(D1643,Entity_types!A:F,6,FALSE)</f>
        <v>0d51a686-652b-478f-9502-50b11abafa54</v>
      </c>
      <c r="Z1643" s="4">
        <f t="shared" si="50"/>
        <v>1</v>
      </c>
      <c r="AA1643" s="4">
        <f t="shared" si="51"/>
        <v>1</v>
      </c>
    </row>
    <row r="1644" spans="1:27" ht="12.75" x14ac:dyDescent="0.2">
      <c r="A1644" s="1">
        <v>44346.907262141205</v>
      </c>
      <c r="B1644" s="2" t="s">
        <v>9540</v>
      </c>
      <c r="D1644" s="2" t="s">
        <v>48</v>
      </c>
      <c r="E1644" s="2"/>
      <c r="F1644" s="3" t="s">
        <v>11916</v>
      </c>
      <c r="G1644" s="2" t="s">
        <v>8147</v>
      </c>
      <c r="H1644" s="2" t="s">
        <v>11917</v>
      </c>
      <c r="K1644" s="2" t="s">
        <v>11918</v>
      </c>
      <c r="L1644" s="2" t="s">
        <v>11919</v>
      </c>
      <c r="N1644" s="2" t="s">
        <v>76</v>
      </c>
      <c r="P1644" s="2" t="s">
        <v>11920</v>
      </c>
      <c r="R1644" s="17">
        <v>37532</v>
      </c>
      <c r="S1644" s="2">
        <v>104</v>
      </c>
      <c r="T1644" s="2" t="s">
        <v>11827</v>
      </c>
      <c r="U1644" s="2" t="s">
        <v>11922</v>
      </c>
      <c r="V1644" s="2" t="s">
        <v>8786</v>
      </c>
      <c r="W1644" s="2" t="str">
        <f>VLOOKUP(  G1644, Countries!A:H,8,FALSE)</f>
        <v>94279771-0dd8-44b8-955b-275714b1489b</v>
      </c>
      <c r="X1644" s="2" t="str">
        <f>VLOOKUP(D1644,Entity_types!A:F,6,FALSE)</f>
        <v>0d51a686-652b-478f-9502-50b11abafa54</v>
      </c>
      <c r="Z1644" s="4">
        <f t="shared" si="50"/>
        <v>1</v>
      </c>
      <c r="AA1644" s="4">
        <f t="shared" si="51"/>
        <v>2</v>
      </c>
    </row>
    <row r="1645" spans="1:27" ht="12.75" x14ac:dyDescent="0.2">
      <c r="A1645" s="1">
        <v>44346.907301423613</v>
      </c>
      <c r="B1645" s="2" t="s">
        <v>11923</v>
      </c>
      <c r="D1645" s="2" t="s">
        <v>48</v>
      </c>
      <c r="E1645" s="2"/>
      <c r="F1645" s="3" t="s">
        <v>11924</v>
      </c>
      <c r="G1645" s="2" t="s">
        <v>8147</v>
      </c>
      <c r="H1645" s="2" t="s">
        <v>11925</v>
      </c>
      <c r="K1645" s="2" t="s">
        <v>11926</v>
      </c>
      <c r="L1645" s="9">
        <v>6.2006063974717702E+19</v>
      </c>
      <c r="N1645" s="2" t="s">
        <v>76</v>
      </c>
      <c r="P1645" s="2" t="s">
        <v>11927</v>
      </c>
      <c r="Q1645" s="2" t="s">
        <v>11928</v>
      </c>
      <c r="R1645" s="17">
        <v>39583</v>
      </c>
      <c r="S1645" s="2">
        <v>127</v>
      </c>
      <c r="T1645" s="2" t="s">
        <v>11832</v>
      </c>
      <c r="U1645" s="2" t="s">
        <v>11930</v>
      </c>
      <c r="V1645" s="2" t="s">
        <v>8786</v>
      </c>
      <c r="W1645" s="2" t="str">
        <f>VLOOKUP(  G1645, Countries!A:H,8,FALSE)</f>
        <v>94279771-0dd8-44b8-955b-275714b1489b</v>
      </c>
      <c r="X1645" s="2" t="str">
        <f>VLOOKUP(D1645,Entity_types!A:F,6,FALSE)</f>
        <v>0d51a686-652b-478f-9502-50b11abafa54</v>
      </c>
      <c r="Z1645" s="4">
        <f t="shared" si="50"/>
        <v>1</v>
      </c>
      <c r="AA1645" s="4">
        <f t="shared" si="51"/>
        <v>1</v>
      </c>
    </row>
    <row r="1646" spans="1:27" ht="12.75" x14ac:dyDescent="0.2">
      <c r="A1646" s="1">
        <v>44346.907341967591</v>
      </c>
      <c r="B1646" s="2" t="s">
        <v>11931</v>
      </c>
      <c r="C1646" s="4" t="s">
        <v>21741</v>
      </c>
      <c r="D1646" s="2" t="s">
        <v>89</v>
      </c>
      <c r="E1646" s="2" t="b">
        <v>0</v>
      </c>
      <c r="F1646" s="3" t="s">
        <v>11932</v>
      </c>
      <c r="G1646" s="2" t="s">
        <v>8147</v>
      </c>
      <c r="H1646" s="2" t="s">
        <v>11933</v>
      </c>
      <c r="N1646" s="2" t="s">
        <v>76</v>
      </c>
      <c r="P1646" s="2" t="s">
        <v>11934</v>
      </c>
      <c r="R1646" s="4"/>
      <c r="S1646" s="2">
        <v>1340</v>
      </c>
      <c r="T1646" s="2" t="s">
        <v>21837</v>
      </c>
      <c r="U1646" s="2" t="s">
        <v>11936</v>
      </c>
      <c r="V1646" s="2" t="s">
        <v>56</v>
      </c>
      <c r="W1646" s="2" t="str">
        <f>VLOOKUP(  G1646, Countries!A:H,8,FALSE)</f>
        <v>94279771-0dd8-44b8-955b-275714b1489b</v>
      </c>
      <c r="X1646" s="2" t="str">
        <f>VLOOKUP(D1646,Entity_types!A:F,6,FALSE)</f>
        <v>bf4d83f9-5064-4958-af6e-e4c21b2e4880</v>
      </c>
      <c r="Z1646" s="4">
        <f t="shared" si="50"/>
        <v>1</v>
      </c>
      <c r="AA1646" s="4">
        <f t="shared" si="51"/>
        <v>1</v>
      </c>
    </row>
    <row r="1647" spans="1:27" ht="12.75" x14ac:dyDescent="0.2">
      <c r="A1647" s="1">
        <v>44346.907380092598</v>
      </c>
      <c r="B1647" s="2" t="s">
        <v>11937</v>
      </c>
      <c r="D1647" s="2" t="s">
        <v>8027</v>
      </c>
      <c r="E1647" s="2"/>
      <c r="F1647" s="3" t="s">
        <v>76</v>
      </c>
      <c r="G1647" s="2" t="s">
        <v>11938</v>
      </c>
      <c r="H1647" s="2" t="s">
        <v>11939</v>
      </c>
      <c r="N1647" s="2" t="s">
        <v>76</v>
      </c>
      <c r="P1647" s="2" t="s">
        <v>11940</v>
      </c>
      <c r="Q1647" s="2" t="s">
        <v>11941</v>
      </c>
      <c r="R1647" s="4"/>
      <c r="T1647" s="2" t="s">
        <v>11841</v>
      </c>
      <c r="U1647" s="2" t="s">
        <v>11943</v>
      </c>
      <c r="V1647" s="2" t="s">
        <v>56</v>
      </c>
      <c r="W1647" s="2" t="str">
        <f>VLOOKUP(  G1647, Countries!A:H,8,FALSE)</f>
        <v>a75b26b6-21da-46ea-8d26-00a7900568a0</v>
      </c>
      <c r="X1647" s="2" t="str">
        <f>VLOOKUP(D1647,Entity_types!A:F,6,FALSE)</f>
        <v>7766e9c2-0094-4090-adf4-ef017062457f</v>
      </c>
      <c r="Z1647" s="4">
        <f t="shared" si="50"/>
        <v>1045491</v>
      </c>
      <c r="AA1647" s="4">
        <f t="shared" si="51"/>
        <v>1</v>
      </c>
    </row>
    <row r="1648" spans="1:27" ht="12.75" x14ac:dyDescent="0.2">
      <c r="A1648" s="1">
        <v>44346.907417858798</v>
      </c>
      <c r="B1648" s="2" t="s">
        <v>11944</v>
      </c>
      <c r="D1648" s="2" t="s">
        <v>48</v>
      </c>
      <c r="E1648" s="2"/>
      <c r="F1648" s="3" t="s">
        <v>11945</v>
      </c>
      <c r="G1648" s="2" t="s">
        <v>8147</v>
      </c>
      <c r="H1648" s="2" t="s">
        <v>11946</v>
      </c>
      <c r="K1648" s="2" t="s">
        <v>3164</v>
      </c>
      <c r="L1648" s="2">
        <v>488411099</v>
      </c>
      <c r="N1648" s="2" t="s">
        <v>76</v>
      </c>
      <c r="P1648" s="2" t="s">
        <v>11947</v>
      </c>
      <c r="Q1648" s="2" t="s">
        <v>11948</v>
      </c>
      <c r="R1648" s="17">
        <v>43980</v>
      </c>
      <c r="S1648" s="2">
        <v>1547</v>
      </c>
      <c r="T1648" s="2" t="s">
        <v>11848</v>
      </c>
      <c r="U1648" s="2" t="s">
        <v>11950</v>
      </c>
      <c r="V1648" s="2" t="s">
        <v>56</v>
      </c>
      <c r="W1648" s="2" t="str">
        <f>VLOOKUP(  G1648, Countries!A:H,8,FALSE)</f>
        <v>94279771-0dd8-44b8-955b-275714b1489b</v>
      </c>
      <c r="X1648" s="2" t="str">
        <f>VLOOKUP(D1648,Entity_types!A:F,6,FALSE)</f>
        <v>0d51a686-652b-478f-9502-50b11abafa54</v>
      </c>
      <c r="Z1648" s="4">
        <f t="shared" si="50"/>
        <v>1</v>
      </c>
      <c r="AA1648" s="4">
        <f t="shared" si="51"/>
        <v>1</v>
      </c>
    </row>
    <row r="1649" spans="1:27" ht="12.75" x14ac:dyDescent="0.2">
      <c r="A1649" s="1">
        <v>44346.907456550922</v>
      </c>
      <c r="B1649" s="2" t="s">
        <v>11951</v>
      </c>
      <c r="C1649" s="4" t="s">
        <v>21740</v>
      </c>
      <c r="D1649" s="2" t="s">
        <v>1166</v>
      </c>
      <c r="E1649" s="2"/>
      <c r="F1649" s="3" t="s">
        <v>11952</v>
      </c>
      <c r="G1649" s="2" t="s">
        <v>8147</v>
      </c>
      <c r="H1649" s="2" t="s">
        <v>11953</v>
      </c>
      <c r="N1649" s="2" t="s">
        <v>76</v>
      </c>
      <c r="P1649" s="2" t="s">
        <v>11954</v>
      </c>
      <c r="R1649" s="4"/>
      <c r="S1649" s="2">
        <v>1584</v>
      </c>
      <c r="T1649" s="2" t="s">
        <v>11855</v>
      </c>
      <c r="U1649" s="2" t="s">
        <v>11956</v>
      </c>
      <c r="V1649" s="2" t="s">
        <v>56</v>
      </c>
      <c r="W1649" s="2" t="str">
        <f>VLOOKUP(  G1649, Countries!A:H,8,FALSE)</f>
        <v>94279771-0dd8-44b8-955b-275714b1489b</v>
      </c>
      <c r="X1649" s="2" t="str">
        <f>VLOOKUP(D1649,Entity_types!A:F,6,FALSE)</f>
        <v>ba538574-e93f-4ce8-a780-667b61fc970a</v>
      </c>
      <c r="Z1649" s="4">
        <f t="shared" si="50"/>
        <v>1</v>
      </c>
      <c r="AA1649" s="4">
        <f t="shared" si="51"/>
        <v>1</v>
      </c>
    </row>
    <row r="1650" spans="1:27" ht="12.75" x14ac:dyDescent="0.2">
      <c r="A1650" s="1">
        <v>44346.907496585649</v>
      </c>
      <c r="B1650" s="2" t="s">
        <v>11957</v>
      </c>
      <c r="D1650" s="2" t="s">
        <v>48</v>
      </c>
      <c r="E1650" s="2"/>
      <c r="F1650" s="3" t="s">
        <v>11958</v>
      </c>
      <c r="G1650" s="2" t="s">
        <v>8147</v>
      </c>
      <c r="H1650" s="2" t="s">
        <v>11959</v>
      </c>
      <c r="K1650" s="2" t="s">
        <v>11960</v>
      </c>
      <c r="L1650" s="8" t="s">
        <v>11961</v>
      </c>
      <c r="N1650" s="2" t="s">
        <v>76</v>
      </c>
      <c r="P1650" s="2" t="s">
        <v>11954</v>
      </c>
      <c r="R1650" s="17">
        <v>43978</v>
      </c>
      <c r="S1650" s="2">
        <v>1585</v>
      </c>
      <c r="T1650" s="2" t="s">
        <v>11863</v>
      </c>
      <c r="U1650" s="2" t="s">
        <v>11963</v>
      </c>
      <c r="V1650" s="2" t="s">
        <v>56</v>
      </c>
      <c r="W1650" s="2" t="str">
        <f>VLOOKUP(  G1650, Countries!A:H,8,FALSE)</f>
        <v>94279771-0dd8-44b8-955b-275714b1489b</v>
      </c>
      <c r="X1650" s="2" t="str">
        <f>VLOOKUP(D1650,Entity_types!A:F,6,FALSE)</f>
        <v>0d51a686-652b-478f-9502-50b11abafa54</v>
      </c>
      <c r="Z1650" s="4">
        <f t="shared" si="50"/>
        <v>1</v>
      </c>
      <c r="AA1650" s="4">
        <f t="shared" si="51"/>
        <v>1</v>
      </c>
    </row>
    <row r="1651" spans="1:27" ht="12.75" x14ac:dyDescent="0.2">
      <c r="A1651" s="1">
        <v>44346.907536967592</v>
      </c>
      <c r="B1651" s="2" t="s">
        <v>11964</v>
      </c>
      <c r="D1651" s="2" t="s">
        <v>48</v>
      </c>
      <c r="E1651" s="2"/>
      <c r="F1651" s="3" t="s">
        <v>11965</v>
      </c>
      <c r="G1651" s="2" t="s">
        <v>8147</v>
      </c>
      <c r="H1651" s="2" t="s">
        <v>11966</v>
      </c>
      <c r="N1651" s="2" t="s">
        <v>76</v>
      </c>
      <c r="P1651" s="2" t="s">
        <v>11967</v>
      </c>
      <c r="R1651" s="17">
        <v>38817</v>
      </c>
      <c r="S1651" s="2">
        <v>1581</v>
      </c>
      <c r="T1651" s="2" t="s">
        <v>11872</v>
      </c>
      <c r="U1651" s="2" t="s">
        <v>11969</v>
      </c>
      <c r="V1651" s="2" t="s">
        <v>56</v>
      </c>
      <c r="W1651" s="2" t="str">
        <f>VLOOKUP(  G1651, Countries!A:H,8,FALSE)</f>
        <v>94279771-0dd8-44b8-955b-275714b1489b</v>
      </c>
      <c r="X1651" s="2" t="str">
        <f>VLOOKUP(D1651,Entity_types!A:F,6,FALSE)</f>
        <v>0d51a686-652b-478f-9502-50b11abafa54</v>
      </c>
      <c r="Z1651" s="4">
        <f t="shared" si="50"/>
        <v>1</v>
      </c>
      <c r="AA1651" s="4">
        <f t="shared" si="51"/>
        <v>1</v>
      </c>
    </row>
    <row r="1652" spans="1:27" ht="12.75" x14ac:dyDescent="0.2">
      <c r="A1652" s="1">
        <v>44346.907574386569</v>
      </c>
      <c r="B1652" s="2" t="s">
        <v>11970</v>
      </c>
      <c r="D1652" s="2" t="s">
        <v>48</v>
      </c>
      <c r="E1652" s="2"/>
      <c r="F1652" s="3" t="s">
        <v>11971</v>
      </c>
      <c r="G1652" s="2" t="s">
        <v>8147</v>
      </c>
      <c r="H1652" s="2" t="s">
        <v>11972</v>
      </c>
      <c r="N1652" s="2" t="s">
        <v>76</v>
      </c>
      <c r="P1652" s="2" t="s">
        <v>11973</v>
      </c>
      <c r="R1652" s="17">
        <v>40585</v>
      </c>
      <c r="S1652" s="2">
        <v>1579</v>
      </c>
      <c r="T1652" s="2" t="s">
        <v>11878</v>
      </c>
      <c r="U1652" s="2" t="s">
        <v>11975</v>
      </c>
      <c r="V1652" s="2" t="s">
        <v>56</v>
      </c>
      <c r="W1652" s="2" t="str">
        <f>VLOOKUP(  G1652, Countries!A:H,8,FALSE)</f>
        <v>94279771-0dd8-44b8-955b-275714b1489b</v>
      </c>
      <c r="X1652" s="2" t="str">
        <f>VLOOKUP(D1652,Entity_types!A:F,6,FALSE)</f>
        <v>0d51a686-652b-478f-9502-50b11abafa54</v>
      </c>
      <c r="Z1652" s="4">
        <f t="shared" si="50"/>
        <v>1</v>
      </c>
      <c r="AA1652" s="4">
        <f t="shared" si="51"/>
        <v>1</v>
      </c>
    </row>
    <row r="1653" spans="1:27" ht="12.75" x14ac:dyDescent="0.2">
      <c r="A1653" s="1">
        <v>44346.907613472227</v>
      </c>
      <c r="B1653" s="2" t="s">
        <v>11976</v>
      </c>
      <c r="C1653" s="4" t="s">
        <v>21740</v>
      </c>
      <c r="D1653" s="2" t="s">
        <v>1166</v>
      </c>
      <c r="E1653" s="2"/>
      <c r="F1653" s="3" t="s">
        <v>11977</v>
      </c>
      <c r="G1653" s="2" t="s">
        <v>8147</v>
      </c>
      <c r="H1653" s="2" t="s">
        <v>11978</v>
      </c>
      <c r="N1653" s="2" t="s">
        <v>76</v>
      </c>
      <c r="P1653" s="2" t="s">
        <v>11979</v>
      </c>
      <c r="R1653" s="17">
        <v>39307</v>
      </c>
      <c r="S1653" s="2">
        <v>1602</v>
      </c>
      <c r="T1653" s="2" t="s">
        <v>11885</v>
      </c>
      <c r="U1653" s="2" t="s">
        <v>11981</v>
      </c>
      <c r="V1653" s="2" t="s">
        <v>56</v>
      </c>
      <c r="W1653" s="2" t="str">
        <f>VLOOKUP(  G1653, Countries!A:H,8,FALSE)</f>
        <v>94279771-0dd8-44b8-955b-275714b1489b</v>
      </c>
      <c r="X1653" s="2" t="str">
        <f>VLOOKUP(D1653,Entity_types!A:F,6,FALSE)</f>
        <v>ba538574-e93f-4ce8-a780-667b61fc970a</v>
      </c>
      <c r="Z1653" s="4">
        <f t="shared" si="50"/>
        <v>1</v>
      </c>
      <c r="AA1653" s="4">
        <f t="shared" si="51"/>
        <v>1</v>
      </c>
    </row>
    <row r="1654" spans="1:27" ht="12.75" x14ac:dyDescent="0.2">
      <c r="A1654" s="1">
        <v>44346.907650810186</v>
      </c>
      <c r="B1654" s="2" t="s">
        <v>10430</v>
      </c>
      <c r="C1654" s="4" t="s">
        <v>21740</v>
      </c>
      <c r="D1654" s="2" t="s">
        <v>1166</v>
      </c>
      <c r="E1654" s="2"/>
      <c r="F1654" s="3" t="s">
        <v>11982</v>
      </c>
      <c r="G1654" s="2" t="s">
        <v>8147</v>
      </c>
      <c r="H1654" s="2" t="s">
        <v>11983</v>
      </c>
      <c r="N1654" s="2" t="s">
        <v>76</v>
      </c>
      <c r="P1654" s="2" t="s">
        <v>11979</v>
      </c>
      <c r="R1654" s="17">
        <v>43605</v>
      </c>
      <c r="S1654" s="2">
        <v>1583</v>
      </c>
      <c r="T1654" s="2" t="s">
        <v>11894</v>
      </c>
      <c r="U1654" s="2" t="s">
        <v>11985</v>
      </c>
      <c r="V1654" s="2" t="s">
        <v>56</v>
      </c>
      <c r="W1654" s="2" t="str">
        <f>VLOOKUP(  G1654, Countries!A:H,8,FALSE)</f>
        <v>94279771-0dd8-44b8-955b-275714b1489b</v>
      </c>
      <c r="X1654" s="2" t="str">
        <f>VLOOKUP(D1654,Entity_types!A:F,6,FALSE)</f>
        <v>ba538574-e93f-4ce8-a780-667b61fc970a</v>
      </c>
      <c r="Z1654" s="4">
        <f t="shared" si="50"/>
        <v>1</v>
      </c>
      <c r="AA1654" s="4">
        <f t="shared" si="51"/>
        <v>1</v>
      </c>
    </row>
    <row r="1655" spans="1:27" ht="12.75" x14ac:dyDescent="0.2">
      <c r="A1655" s="1">
        <v>44346.907689965279</v>
      </c>
      <c r="B1655" s="2" t="s">
        <v>11986</v>
      </c>
      <c r="D1655" s="2" t="s">
        <v>48</v>
      </c>
      <c r="E1655" s="2"/>
      <c r="F1655" s="3" t="s">
        <v>11987</v>
      </c>
      <c r="G1655" s="2" t="s">
        <v>8147</v>
      </c>
      <c r="H1655" s="2" t="s">
        <v>11988</v>
      </c>
      <c r="K1655" s="2" t="s">
        <v>11989</v>
      </c>
      <c r="L1655" s="8" t="s">
        <v>11990</v>
      </c>
      <c r="N1655" s="2" t="s">
        <v>76</v>
      </c>
      <c r="O1655" s="2">
        <v>599560300</v>
      </c>
      <c r="P1655" s="2" t="s">
        <v>11991</v>
      </c>
      <c r="Q1655" s="2" t="s">
        <v>11992</v>
      </c>
      <c r="R1655" s="17">
        <v>41509</v>
      </c>
      <c r="S1655" s="2">
        <v>1591</v>
      </c>
      <c r="T1655" s="2" t="s">
        <v>11901</v>
      </c>
      <c r="U1655" s="2" t="s">
        <v>11994</v>
      </c>
      <c r="V1655" s="2" t="s">
        <v>56</v>
      </c>
      <c r="W1655" s="2" t="str">
        <f>VLOOKUP(  G1655, Countries!A:H,8,FALSE)</f>
        <v>94279771-0dd8-44b8-955b-275714b1489b</v>
      </c>
      <c r="X1655" s="2" t="str">
        <f>VLOOKUP(D1655,Entity_types!A:F,6,FALSE)</f>
        <v>0d51a686-652b-478f-9502-50b11abafa54</v>
      </c>
      <c r="Z1655" s="4">
        <f t="shared" si="50"/>
        <v>1</v>
      </c>
      <c r="AA1655" s="4">
        <f t="shared" si="51"/>
        <v>1</v>
      </c>
    </row>
    <row r="1656" spans="1:27" ht="12.75" x14ac:dyDescent="0.2">
      <c r="A1656" s="1">
        <v>44346.907726886573</v>
      </c>
      <c r="B1656" s="2" t="s">
        <v>11995</v>
      </c>
      <c r="D1656" s="2" t="s">
        <v>48</v>
      </c>
      <c r="E1656" s="2"/>
      <c r="F1656" s="3" t="s">
        <v>11996</v>
      </c>
      <c r="G1656" s="2" t="s">
        <v>8147</v>
      </c>
      <c r="H1656" s="2" t="s">
        <v>11997</v>
      </c>
      <c r="K1656" s="2" t="s">
        <v>2739</v>
      </c>
      <c r="L1656" s="8" t="s">
        <v>11998</v>
      </c>
      <c r="N1656" s="2" t="s">
        <v>76</v>
      </c>
      <c r="P1656" s="2" t="s">
        <v>11999</v>
      </c>
      <c r="Q1656" s="2" t="s">
        <v>12000</v>
      </c>
      <c r="R1656" s="17">
        <v>43402</v>
      </c>
      <c r="S1656" s="2">
        <v>1586</v>
      </c>
      <c r="T1656" s="2" t="s">
        <v>11908</v>
      </c>
      <c r="U1656" s="2" t="s">
        <v>12002</v>
      </c>
      <c r="V1656" s="2" t="s">
        <v>56</v>
      </c>
      <c r="W1656" s="2" t="str">
        <f>VLOOKUP(  G1656, Countries!A:H,8,FALSE)</f>
        <v>94279771-0dd8-44b8-955b-275714b1489b</v>
      </c>
      <c r="X1656" s="2" t="str">
        <f>VLOOKUP(D1656,Entity_types!A:F,6,FALSE)</f>
        <v>0d51a686-652b-478f-9502-50b11abafa54</v>
      </c>
      <c r="Z1656" s="4">
        <f t="shared" si="50"/>
        <v>1</v>
      </c>
      <c r="AA1656" s="4">
        <f t="shared" si="51"/>
        <v>1</v>
      </c>
    </row>
    <row r="1657" spans="1:27" ht="12.75" x14ac:dyDescent="0.2">
      <c r="A1657" s="1">
        <v>44346.907762673611</v>
      </c>
      <c r="B1657" s="2" t="s">
        <v>12003</v>
      </c>
      <c r="D1657" s="2" t="s">
        <v>48</v>
      </c>
      <c r="E1657" s="2"/>
      <c r="F1657" s="3" t="s">
        <v>12004</v>
      </c>
      <c r="G1657" s="2" t="s">
        <v>8147</v>
      </c>
      <c r="H1657" s="2" t="s">
        <v>12005</v>
      </c>
      <c r="K1657" s="2" t="s">
        <v>12006</v>
      </c>
      <c r="L1657" s="8" t="s">
        <v>12007</v>
      </c>
      <c r="N1657" s="2" t="s">
        <v>76</v>
      </c>
      <c r="P1657" s="2" t="s">
        <v>12008</v>
      </c>
      <c r="Q1657" s="2" t="s">
        <v>12009</v>
      </c>
      <c r="R1657" s="17">
        <v>43892</v>
      </c>
      <c r="S1657" s="2">
        <v>1601</v>
      </c>
      <c r="T1657" s="2" t="s">
        <v>11914</v>
      </c>
      <c r="U1657" s="2" t="s">
        <v>12011</v>
      </c>
      <c r="V1657" s="2" t="s">
        <v>8786</v>
      </c>
      <c r="W1657" s="2" t="str">
        <f>VLOOKUP(  G1657, Countries!A:H,8,FALSE)</f>
        <v>94279771-0dd8-44b8-955b-275714b1489b</v>
      </c>
      <c r="X1657" s="2" t="str">
        <f>VLOOKUP(D1657,Entity_types!A:F,6,FALSE)</f>
        <v>0d51a686-652b-478f-9502-50b11abafa54</v>
      </c>
      <c r="Z1657" s="4">
        <f t="shared" si="50"/>
        <v>1</v>
      </c>
      <c r="AA1657" s="4">
        <f t="shared" si="51"/>
        <v>1</v>
      </c>
    </row>
    <row r="1658" spans="1:27" ht="12.75" x14ac:dyDescent="0.2">
      <c r="A1658" s="1">
        <v>44346.907799594905</v>
      </c>
      <c r="B1658" s="2" t="s">
        <v>12012</v>
      </c>
      <c r="D1658" s="2" t="s">
        <v>48</v>
      </c>
      <c r="E1658" s="2"/>
      <c r="F1658" s="3" t="s">
        <v>12013</v>
      </c>
      <c r="G1658" s="2" t="s">
        <v>8147</v>
      </c>
      <c r="H1658" s="2" t="s">
        <v>12014</v>
      </c>
      <c r="K1658" s="2" t="s">
        <v>12015</v>
      </c>
      <c r="L1658" s="8" t="s">
        <v>12016</v>
      </c>
      <c r="N1658" s="2" t="s">
        <v>76</v>
      </c>
      <c r="P1658" s="2" t="s">
        <v>12017</v>
      </c>
      <c r="Q1658" s="2" t="s">
        <v>12018</v>
      </c>
      <c r="R1658" s="17">
        <v>43423</v>
      </c>
      <c r="S1658" s="2">
        <v>1600</v>
      </c>
      <c r="T1658" s="2" t="s">
        <v>11921</v>
      </c>
      <c r="U1658" s="2" t="s">
        <v>12020</v>
      </c>
      <c r="V1658" s="2" t="s">
        <v>8786</v>
      </c>
      <c r="W1658" s="2" t="str">
        <f>VLOOKUP(  G1658, Countries!A:H,8,FALSE)</f>
        <v>94279771-0dd8-44b8-955b-275714b1489b</v>
      </c>
      <c r="X1658" s="2" t="str">
        <f>VLOOKUP(D1658,Entity_types!A:F,6,FALSE)</f>
        <v>0d51a686-652b-478f-9502-50b11abafa54</v>
      </c>
      <c r="Z1658" s="4">
        <f t="shared" si="50"/>
        <v>1</v>
      </c>
      <c r="AA1658" s="4">
        <f t="shared" si="51"/>
        <v>1</v>
      </c>
    </row>
    <row r="1659" spans="1:27" ht="12.75" x14ac:dyDescent="0.2">
      <c r="A1659" s="1">
        <v>44346.907837118051</v>
      </c>
      <c r="B1659" s="2" t="s">
        <v>12021</v>
      </c>
      <c r="D1659" s="2" t="s">
        <v>48</v>
      </c>
      <c r="E1659" s="2"/>
      <c r="F1659" s="3" t="s">
        <v>12022</v>
      </c>
      <c r="G1659" s="2" t="s">
        <v>8147</v>
      </c>
      <c r="H1659" s="2" t="s">
        <v>12023</v>
      </c>
      <c r="K1659" s="2" t="s">
        <v>12024</v>
      </c>
      <c r="L1659" s="8" t="s">
        <v>12025</v>
      </c>
      <c r="N1659" s="2" t="s">
        <v>76</v>
      </c>
      <c r="P1659" s="2" t="s">
        <v>12026</v>
      </c>
      <c r="Q1659" s="2" t="s">
        <v>12027</v>
      </c>
      <c r="R1659" s="17">
        <v>43711</v>
      </c>
      <c r="S1659" s="2">
        <v>1590</v>
      </c>
      <c r="T1659" s="2" t="s">
        <v>11929</v>
      </c>
      <c r="U1659" s="2" t="s">
        <v>12029</v>
      </c>
      <c r="V1659" s="2" t="s">
        <v>8786</v>
      </c>
      <c r="W1659" s="2" t="str">
        <f>VLOOKUP(  G1659, Countries!A:H,8,FALSE)</f>
        <v>94279771-0dd8-44b8-955b-275714b1489b</v>
      </c>
      <c r="X1659" s="2" t="str">
        <f>VLOOKUP(D1659,Entity_types!A:F,6,FALSE)</f>
        <v>0d51a686-652b-478f-9502-50b11abafa54</v>
      </c>
      <c r="Z1659" s="4">
        <f t="shared" si="50"/>
        <v>1</v>
      </c>
      <c r="AA1659" s="4">
        <f t="shared" si="51"/>
        <v>1</v>
      </c>
    </row>
    <row r="1660" spans="1:27" ht="12.75" x14ac:dyDescent="0.2">
      <c r="A1660" s="1">
        <v>44346.907873055556</v>
      </c>
      <c r="B1660" s="2" t="s">
        <v>12030</v>
      </c>
      <c r="C1660" s="4" t="s">
        <v>21740</v>
      </c>
      <c r="D1660" s="2" t="s">
        <v>525</v>
      </c>
      <c r="E1660" s="2"/>
      <c r="F1660" s="3" t="s">
        <v>12031</v>
      </c>
      <c r="G1660" s="2" t="s">
        <v>8147</v>
      </c>
      <c r="H1660" s="2" t="s">
        <v>12032</v>
      </c>
      <c r="N1660" s="2" t="s">
        <v>76</v>
      </c>
      <c r="P1660" s="2" t="s">
        <v>12033</v>
      </c>
      <c r="R1660" s="17">
        <v>40735</v>
      </c>
      <c r="S1660" s="2">
        <v>1588</v>
      </c>
      <c r="T1660" s="2" t="s">
        <v>11935</v>
      </c>
      <c r="U1660" s="2" t="s">
        <v>12035</v>
      </c>
      <c r="V1660" s="2" t="s">
        <v>8786</v>
      </c>
      <c r="W1660" s="2" t="str">
        <f>VLOOKUP(  G1660, Countries!A:H,8,FALSE)</f>
        <v>94279771-0dd8-44b8-955b-275714b1489b</v>
      </c>
      <c r="X1660" s="2" t="str">
        <f>VLOOKUP(D1660,Entity_types!A:F,6,FALSE)</f>
        <v>470412f4-e2c0-4f9d-91f1-1c0630a02364</v>
      </c>
      <c r="Z1660" s="4">
        <f t="shared" si="50"/>
        <v>1</v>
      </c>
      <c r="AA1660" s="4">
        <f t="shared" si="51"/>
        <v>1</v>
      </c>
    </row>
    <row r="1661" spans="1:27" ht="12.75" x14ac:dyDescent="0.2">
      <c r="A1661" s="1">
        <v>44346.907909606482</v>
      </c>
      <c r="B1661" s="2" t="s">
        <v>12036</v>
      </c>
      <c r="D1661" s="2" t="s">
        <v>48</v>
      </c>
      <c r="E1661" s="2"/>
      <c r="F1661" s="3" t="s">
        <v>12037</v>
      </c>
      <c r="G1661" s="2" t="s">
        <v>8147</v>
      </c>
      <c r="H1661" s="2" t="s">
        <v>12038</v>
      </c>
      <c r="K1661" s="2" t="s">
        <v>12039</v>
      </c>
      <c r="L1661" s="8" t="s">
        <v>12040</v>
      </c>
      <c r="N1661" s="2" t="s">
        <v>76</v>
      </c>
      <c r="P1661" s="2" t="s">
        <v>12041</v>
      </c>
      <c r="Q1661" s="2" t="s">
        <v>12042</v>
      </c>
      <c r="R1661" s="17">
        <v>40940</v>
      </c>
      <c r="S1661" s="2">
        <v>1605</v>
      </c>
      <c r="T1661" s="2" t="s">
        <v>11942</v>
      </c>
      <c r="U1661" s="2" t="s">
        <v>12044</v>
      </c>
      <c r="V1661" s="2" t="s">
        <v>56</v>
      </c>
      <c r="W1661" s="2" t="str">
        <f>VLOOKUP(  G1661, Countries!A:H,8,FALSE)</f>
        <v>94279771-0dd8-44b8-955b-275714b1489b</v>
      </c>
      <c r="X1661" s="2" t="str">
        <f>VLOOKUP(D1661,Entity_types!A:F,6,FALSE)</f>
        <v>0d51a686-652b-478f-9502-50b11abafa54</v>
      </c>
      <c r="Z1661" s="4">
        <f t="shared" si="50"/>
        <v>1</v>
      </c>
      <c r="AA1661" s="4">
        <f t="shared" si="51"/>
        <v>1</v>
      </c>
    </row>
    <row r="1662" spans="1:27" ht="12.75" x14ac:dyDescent="0.2">
      <c r="A1662" s="1">
        <v>44346.907946724532</v>
      </c>
      <c r="B1662" s="2" t="s">
        <v>12045</v>
      </c>
      <c r="C1662" s="4" t="s">
        <v>21740</v>
      </c>
      <c r="D1662" s="2" t="s">
        <v>525</v>
      </c>
      <c r="E1662" s="2"/>
      <c r="F1662" s="3" t="s">
        <v>12046</v>
      </c>
      <c r="G1662" s="2" t="s">
        <v>8147</v>
      </c>
      <c r="H1662" s="2" t="s">
        <v>12047</v>
      </c>
      <c r="N1662" s="2" t="s">
        <v>76</v>
      </c>
      <c r="P1662" s="2" t="s">
        <v>12048</v>
      </c>
      <c r="R1662" s="4"/>
      <c r="T1662" s="2" t="s">
        <v>11949</v>
      </c>
      <c r="U1662" s="2" t="s">
        <v>12050</v>
      </c>
      <c r="V1662" s="2" t="s">
        <v>56</v>
      </c>
      <c r="W1662" s="2" t="str">
        <f>VLOOKUP(  G1662, Countries!A:H,8,FALSE)</f>
        <v>94279771-0dd8-44b8-955b-275714b1489b</v>
      </c>
      <c r="X1662" s="2" t="str">
        <f>VLOOKUP(D1662,Entity_types!A:F,6,FALSE)</f>
        <v>470412f4-e2c0-4f9d-91f1-1c0630a02364</v>
      </c>
      <c r="Z1662" s="4">
        <f t="shared" si="50"/>
        <v>1</v>
      </c>
      <c r="AA1662" s="4">
        <f t="shared" si="51"/>
        <v>1</v>
      </c>
    </row>
    <row r="1663" spans="1:27" ht="12.75" x14ac:dyDescent="0.2">
      <c r="A1663" s="1">
        <v>44346.907984108795</v>
      </c>
      <c r="B1663" s="2" t="s">
        <v>12051</v>
      </c>
      <c r="D1663" s="2" t="s">
        <v>48</v>
      </c>
      <c r="E1663" s="2"/>
      <c r="F1663" s="3" t="s">
        <v>12052</v>
      </c>
      <c r="G1663" s="2" t="s">
        <v>8147</v>
      </c>
      <c r="H1663" s="2" t="s">
        <v>12053</v>
      </c>
      <c r="K1663" s="2" t="s">
        <v>1160</v>
      </c>
      <c r="L1663" s="2">
        <v>17001005377</v>
      </c>
      <c r="N1663" s="2" t="s">
        <v>76</v>
      </c>
      <c r="P1663" s="2" t="s">
        <v>12054</v>
      </c>
      <c r="Q1663" s="2" t="s">
        <v>12055</v>
      </c>
      <c r="R1663" s="17">
        <v>44559</v>
      </c>
      <c r="S1663" s="2">
        <v>1606</v>
      </c>
      <c r="T1663" s="2" t="s">
        <v>11955</v>
      </c>
      <c r="U1663" s="2" t="s">
        <v>12057</v>
      </c>
      <c r="V1663" s="2" t="s">
        <v>56</v>
      </c>
      <c r="W1663" s="2" t="str">
        <f>VLOOKUP(  G1663, Countries!A:H,8,FALSE)</f>
        <v>94279771-0dd8-44b8-955b-275714b1489b</v>
      </c>
      <c r="X1663" s="2" t="str">
        <f>VLOOKUP(D1663,Entity_types!A:F,6,FALSE)</f>
        <v>0d51a686-652b-478f-9502-50b11abafa54</v>
      </c>
      <c r="Z1663" s="4">
        <f t="shared" si="50"/>
        <v>1</v>
      </c>
      <c r="AA1663" s="4">
        <f t="shared" si="51"/>
        <v>1</v>
      </c>
    </row>
    <row r="1664" spans="1:27" ht="12.75" x14ac:dyDescent="0.2">
      <c r="A1664" s="1">
        <v>44346.908020243056</v>
      </c>
      <c r="B1664" s="2" t="s">
        <v>12058</v>
      </c>
      <c r="D1664" s="2" t="s">
        <v>48</v>
      </c>
      <c r="E1664" s="2"/>
      <c r="F1664" s="3" t="s">
        <v>12059</v>
      </c>
      <c r="G1664" s="2" t="s">
        <v>8147</v>
      </c>
      <c r="H1664" s="2" t="s">
        <v>12060</v>
      </c>
      <c r="K1664" s="2" t="s">
        <v>12061</v>
      </c>
      <c r="L1664" s="2" t="s">
        <v>12062</v>
      </c>
      <c r="N1664" s="2" t="s">
        <v>76</v>
      </c>
      <c r="P1664" s="2" t="s">
        <v>12063</v>
      </c>
      <c r="Q1664" s="2" t="s">
        <v>12064</v>
      </c>
      <c r="R1664" s="17">
        <v>39667</v>
      </c>
      <c r="S1664" s="2">
        <v>1594</v>
      </c>
      <c r="T1664" s="2" t="s">
        <v>11962</v>
      </c>
      <c r="U1664" s="2" t="s">
        <v>12066</v>
      </c>
      <c r="V1664" s="2" t="s">
        <v>56</v>
      </c>
      <c r="W1664" s="2" t="str">
        <f>VLOOKUP(  G1664, Countries!A:H,8,FALSE)</f>
        <v>94279771-0dd8-44b8-955b-275714b1489b</v>
      </c>
      <c r="X1664" s="2" t="str">
        <f>VLOOKUP(D1664,Entity_types!A:F,6,FALSE)</f>
        <v>0d51a686-652b-478f-9502-50b11abafa54</v>
      </c>
      <c r="Z1664" s="4">
        <f t="shared" si="50"/>
        <v>1</v>
      </c>
      <c r="AA1664" s="4">
        <f t="shared" si="51"/>
        <v>1</v>
      </c>
    </row>
    <row r="1665" spans="1:27" ht="12.75" x14ac:dyDescent="0.2">
      <c r="A1665" s="1">
        <v>44346.908057465276</v>
      </c>
      <c r="B1665" s="2" t="s">
        <v>12067</v>
      </c>
      <c r="D1665" s="2" t="s">
        <v>48</v>
      </c>
      <c r="E1665" s="2"/>
      <c r="F1665" s="3" t="s">
        <v>12068</v>
      </c>
      <c r="G1665" s="2" t="s">
        <v>8147</v>
      </c>
      <c r="H1665" s="2" t="s">
        <v>12069</v>
      </c>
      <c r="K1665" s="2" t="s">
        <v>12070</v>
      </c>
      <c r="L1665" s="2">
        <v>33001065297</v>
      </c>
      <c r="N1665" s="2" t="s">
        <v>76</v>
      </c>
      <c r="P1665" s="2" t="s">
        <v>12071</v>
      </c>
      <c r="Q1665" s="2" t="s">
        <v>12072</v>
      </c>
      <c r="R1665" s="17">
        <v>43441</v>
      </c>
      <c r="S1665" s="2">
        <v>1597</v>
      </c>
      <c r="T1665" s="2" t="s">
        <v>11968</v>
      </c>
      <c r="U1665" s="2" t="s">
        <v>12074</v>
      </c>
      <c r="V1665" s="2" t="s">
        <v>8786</v>
      </c>
      <c r="W1665" s="2" t="str">
        <f>VLOOKUP(  G1665, Countries!A:H,8,FALSE)</f>
        <v>94279771-0dd8-44b8-955b-275714b1489b</v>
      </c>
      <c r="X1665" s="2" t="str">
        <f>VLOOKUP(D1665,Entity_types!A:F,6,FALSE)</f>
        <v>0d51a686-652b-478f-9502-50b11abafa54</v>
      </c>
      <c r="Z1665" s="4">
        <f t="shared" si="50"/>
        <v>1</v>
      </c>
      <c r="AA1665" s="4">
        <f t="shared" si="51"/>
        <v>1</v>
      </c>
    </row>
    <row r="1666" spans="1:27" ht="12.75" x14ac:dyDescent="0.2">
      <c r="A1666" s="1">
        <v>44346.908133090277</v>
      </c>
      <c r="B1666" s="2" t="s">
        <v>12076</v>
      </c>
      <c r="D1666" s="2" t="s">
        <v>48</v>
      </c>
      <c r="E1666" s="2"/>
      <c r="F1666" s="3" t="s">
        <v>12077</v>
      </c>
      <c r="G1666" s="2" t="s">
        <v>8147</v>
      </c>
      <c r="H1666" s="2" t="s">
        <v>12078</v>
      </c>
      <c r="K1666" s="2" t="s">
        <v>12079</v>
      </c>
      <c r="L1666" s="2">
        <v>61006011371</v>
      </c>
      <c r="N1666" s="2" t="s">
        <v>76</v>
      </c>
      <c r="P1666" s="2" t="s">
        <v>12080</v>
      </c>
      <c r="Q1666" s="2" t="s">
        <v>12081</v>
      </c>
      <c r="R1666" s="17">
        <v>41611</v>
      </c>
      <c r="S1666" s="2">
        <v>1633</v>
      </c>
      <c r="T1666" s="2" t="s">
        <v>11974</v>
      </c>
      <c r="U1666" s="2" t="s">
        <v>12083</v>
      </c>
      <c r="V1666" s="2" t="s">
        <v>8786</v>
      </c>
      <c r="W1666" s="2" t="str">
        <f>VLOOKUP(  G1666, Countries!A:H,8,FALSE)</f>
        <v>94279771-0dd8-44b8-955b-275714b1489b</v>
      </c>
      <c r="X1666" s="2" t="str">
        <f>VLOOKUP(D1666,Entity_types!A:F,6,FALSE)</f>
        <v>0d51a686-652b-478f-9502-50b11abafa54</v>
      </c>
      <c r="Z1666" s="4">
        <f t="shared" ref="Z1666:Z1729" si="52">COUNTIFS(F:F,F1666)</f>
        <v>1</v>
      </c>
      <c r="AA1666" s="4">
        <f t="shared" ref="AA1666:AA1729" si="53">COUNTIFS(B:B,B1666)</f>
        <v>1</v>
      </c>
    </row>
    <row r="1667" spans="1:27" ht="12.75" x14ac:dyDescent="0.2">
      <c r="A1667" s="1">
        <v>44346.908171319446</v>
      </c>
      <c r="B1667" s="2" t="s">
        <v>12084</v>
      </c>
      <c r="D1667" s="2" t="s">
        <v>48</v>
      </c>
      <c r="E1667" s="2"/>
      <c r="F1667" s="3" t="s">
        <v>12085</v>
      </c>
      <c r="G1667" s="2" t="s">
        <v>8147</v>
      </c>
      <c r="H1667" s="2" t="s">
        <v>12086</v>
      </c>
      <c r="K1667" s="2" t="s">
        <v>12087</v>
      </c>
      <c r="L1667" s="8" t="s">
        <v>12088</v>
      </c>
      <c r="N1667" s="2" t="s">
        <v>76</v>
      </c>
      <c r="P1667" s="2" t="s">
        <v>12089</v>
      </c>
      <c r="Q1667" s="2" t="s">
        <v>12090</v>
      </c>
      <c r="R1667" s="17">
        <v>40934</v>
      </c>
      <c r="S1667" s="2">
        <v>1632</v>
      </c>
      <c r="T1667" s="2" t="s">
        <v>11980</v>
      </c>
      <c r="U1667" s="2" t="s">
        <v>12092</v>
      </c>
      <c r="V1667" s="2" t="s">
        <v>8786</v>
      </c>
      <c r="W1667" s="2" t="str">
        <f>VLOOKUP(  G1667, Countries!A:H,8,FALSE)</f>
        <v>94279771-0dd8-44b8-955b-275714b1489b</v>
      </c>
      <c r="X1667" s="2" t="str">
        <f>VLOOKUP(D1667,Entity_types!A:F,6,FALSE)</f>
        <v>0d51a686-652b-478f-9502-50b11abafa54</v>
      </c>
      <c r="Z1667" s="4">
        <f t="shared" si="52"/>
        <v>1</v>
      </c>
      <c r="AA1667" s="4">
        <f t="shared" si="53"/>
        <v>1</v>
      </c>
    </row>
    <row r="1668" spans="1:27" ht="12.75" x14ac:dyDescent="0.2">
      <c r="A1668" s="1">
        <v>44346.908209641202</v>
      </c>
      <c r="B1668" s="2" t="s">
        <v>12093</v>
      </c>
      <c r="D1668" s="2" t="s">
        <v>48</v>
      </c>
      <c r="E1668" s="2"/>
      <c r="F1668" s="3" t="s">
        <v>12094</v>
      </c>
      <c r="G1668" s="2" t="s">
        <v>8147</v>
      </c>
      <c r="H1668" s="2" t="s">
        <v>12095</v>
      </c>
      <c r="K1668" s="2" t="s">
        <v>12096</v>
      </c>
      <c r="L1668" s="8" t="s">
        <v>12097</v>
      </c>
      <c r="N1668" s="2" t="s">
        <v>76</v>
      </c>
      <c r="O1668" s="2">
        <v>551886188</v>
      </c>
      <c r="P1668" s="2" t="s">
        <v>12098</v>
      </c>
      <c r="Q1668" s="2" t="s">
        <v>12099</v>
      </c>
      <c r="R1668" s="17">
        <v>42674</v>
      </c>
      <c r="S1668" s="2">
        <v>1631</v>
      </c>
      <c r="T1668" s="2" t="s">
        <v>11984</v>
      </c>
      <c r="U1668" s="2" t="s">
        <v>12101</v>
      </c>
      <c r="V1668" s="2" t="s">
        <v>8786</v>
      </c>
      <c r="W1668" s="2" t="str">
        <f>VLOOKUP(  G1668, Countries!A:H,8,FALSE)</f>
        <v>94279771-0dd8-44b8-955b-275714b1489b</v>
      </c>
      <c r="X1668" s="2" t="str">
        <f>VLOOKUP(D1668,Entity_types!A:F,6,FALSE)</f>
        <v>0d51a686-652b-478f-9502-50b11abafa54</v>
      </c>
      <c r="Z1668" s="4">
        <f t="shared" si="52"/>
        <v>1</v>
      </c>
      <c r="AA1668" s="4">
        <f t="shared" si="53"/>
        <v>1</v>
      </c>
    </row>
    <row r="1669" spans="1:27" ht="12.75" x14ac:dyDescent="0.2">
      <c r="A1669" s="1">
        <v>44346.908246076389</v>
      </c>
      <c r="B1669" s="2" t="s">
        <v>12102</v>
      </c>
      <c r="D1669" s="2" t="s">
        <v>48</v>
      </c>
      <c r="E1669" s="2"/>
      <c r="F1669" s="3" t="s">
        <v>12103</v>
      </c>
      <c r="G1669" s="2" t="s">
        <v>8147</v>
      </c>
      <c r="H1669" s="2" t="s">
        <v>12104</v>
      </c>
      <c r="K1669" s="2" t="s">
        <v>12105</v>
      </c>
      <c r="L1669" s="2">
        <v>61006027954</v>
      </c>
      <c r="N1669" s="2" t="s">
        <v>76</v>
      </c>
      <c r="P1669" s="2" t="s">
        <v>12106</v>
      </c>
      <c r="Q1669" s="2" t="s">
        <v>12107</v>
      </c>
      <c r="R1669" s="17">
        <v>42989</v>
      </c>
      <c r="S1669" s="2">
        <v>1630</v>
      </c>
      <c r="T1669" s="2" t="s">
        <v>11993</v>
      </c>
      <c r="U1669" s="2" t="s">
        <v>12109</v>
      </c>
      <c r="V1669" s="2" t="s">
        <v>8786</v>
      </c>
      <c r="W1669" s="2" t="str">
        <f>VLOOKUP(  G1669, Countries!A:H,8,FALSE)</f>
        <v>94279771-0dd8-44b8-955b-275714b1489b</v>
      </c>
      <c r="X1669" s="2" t="str">
        <f>VLOOKUP(D1669,Entity_types!A:F,6,FALSE)</f>
        <v>0d51a686-652b-478f-9502-50b11abafa54</v>
      </c>
      <c r="Z1669" s="4">
        <f t="shared" si="52"/>
        <v>1</v>
      </c>
      <c r="AA1669" s="4">
        <f t="shared" si="53"/>
        <v>1</v>
      </c>
    </row>
    <row r="1670" spans="1:27" ht="12.75" x14ac:dyDescent="0.2">
      <c r="A1670" s="1">
        <v>44346.908282303237</v>
      </c>
      <c r="B1670" s="2" t="s">
        <v>12110</v>
      </c>
      <c r="D1670" s="2" t="s">
        <v>48</v>
      </c>
      <c r="E1670" s="2"/>
      <c r="F1670" s="3" t="s">
        <v>12111</v>
      </c>
      <c r="G1670" s="2" t="s">
        <v>8147</v>
      </c>
      <c r="H1670" s="2" t="s">
        <v>12112</v>
      </c>
      <c r="K1670" s="2" t="s">
        <v>12113</v>
      </c>
      <c r="L1670" s="2">
        <v>57001008425</v>
      </c>
      <c r="N1670" s="2" t="s">
        <v>76</v>
      </c>
      <c r="P1670" s="2" t="s">
        <v>12114</v>
      </c>
      <c r="Q1670" s="2" t="s">
        <v>12115</v>
      </c>
      <c r="R1670" s="17">
        <v>41710</v>
      </c>
      <c r="S1670" s="2">
        <v>1613</v>
      </c>
      <c r="T1670" s="2" t="s">
        <v>12001</v>
      </c>
      <c r="U1670" s="2" t="s">
        <v>12117</v>
      </c>
      <c r="V1670" s="2" t="s">
        <v>8786</v>
      </c>
      <c r="W1670" s="2" t="str">
        <f>VLOOKUP(  G1670, Countries!A:H,8,FALSE)</f>
        <v>94279771-0dd8-44b8-955b-275714b1489b</v>
      </c>
      <c r="X1670" s="2" t="str">
        <f>VLOOKUP(D1670,Entity_types!A:F,6,FALSE)</f>
        <v>0d51a686-652b-478f-9502-50b11abafa54</v>
      </c>
      <c r="Z1670" s="4">
        <f t="shared" si="52"/>
        <v>1</v>
      </c>
      <c r="AA1670" s="4">
        <f t="shared" si="53"/>
        <v>1</v>
      </c>
    </row>
    <row r="1671" spans="1:27" ht="12.75" x14ac:dyDescent="0.2">
      <c r="A1671" s="1">
        <v>44346.908318969909</v>
      </c>
      <c r="B1671" s="2" t="s">
        <v>12118</v>
      </c>
      <c r="D1671" s="2" t="s">
        <v>48</v>
      </c>
      <c r="E1671" s="2"/>
      <c r="F1671" s="3" t="s">
        <v>12119</v>
      </c>
      <c r="G1671" s="2" t="s">
        <v>8147</v>
      </c>
      <c r="H1671" s="2" t="s">
        <v>12120</v>
      </c>
      <c r="K1671" s="2" t="s">
        <v>12121</v>
      </c>
      <c r="L1671" s="8" t="s">
        <v>12122</v>
      </c>
      <c r="N1671" s="2" t="s">
        <v>76</v>
      </c>
      <c r="P1671" s="2" t="s">
        <v>12123</v>
      </c>
      <c r="Q1671" s="2" t="s">
        <v>12124</v>
      </c>
      <c r="R1671" s="17">
        <v>42158</v>
      </c>
      <c r="S1671" s="2">
        <v>1578</v>
      </c>
      <c r="T1671" s="2" t="s">
        <v>12010</v>
      </c>
      <c r="U1671" s="2" t="s">
        <v>12126</v>
      </c>
      <c r="V1671" s="2" t="s">
        <v>8786</v>
      </c>
      <c r="W1671" s="2" t="str">
        <f>VLOOKUP(  G1671, Countries!A:H,8,FALSE)</f>
        <v>94279771-0dd8-44b8-955b-275714b1489b</v>
      </c>
      <c r="X1671" s="2" t="str">
        <f>VLOOKUP(D1671,Entity_types!A:F,6,FALSE)</f>
        <v>0d51a686-652b-478f-9502-50b11abafa54</v>
      </c>
      <c r="Z1671" s="4">
        <f t="shared" si="52"/>
        <v>1</v>
      </c>
      <c r="AA1671" s="4">
        <f t="shared" si="53"/>
        <v>1</v>
      </c>
    </row>
    <row r="1672" spans="1:27" ht="12.75" x14ac:dyDescent="0.2">
      <c r="A1672" s="1">
        <v>44346.908355335647</v>
      </c>
      <c r="B1672" s="2" t="s">
        <v>12127</v>
      </c>
      <c r="D1672" s="2" t="s">
        <v>48</v>
      </c>
      <c r="E1672" s="2"/>
      <c r="F1672" s="3" t="s">
        <v>12128</v>
      </c>
      <c r="G1672" s="2" t="s">
        <v>8147</v>
      </c>
      <c r="H1672" s="2" t="s">
        <v>12129</v>
      </c>
      <c r="K1672" s="2" t="s">
        <v>12130</v>
      </c>
      <c r="L1672" s="2">
        <v>61001005799</v>
      </c>
      <c r="N1672" s="2" t="s">
        <v>76</v>
      </c>
      <c r="P1672" s="2" t="s">
        <v>12131</v>
      </c>
      <c r="Q1672" s="2" t="s">
        <v>12132</v>
      </c>
      <c r="R1672" s="17">
        <v>42328</v>
      </c>
      <c r="T1672" s="2" t="s">
        <v>12019</v>
      </c>
      <c r="U1672" s="2" t="s">
        <v>12134</v>
      </c>
      <c r="V1672" s="2" t="s">
        <v>8786</v>
      </c>
      <c r="W1672" s="2" t="str">
        <f>VLOOKUP(  G1672, Countries!A:H,8,FALSE)</f>
        <v>94279771-0dd8-44b8-955b-275714b1489b</v>
      </c>
      <c r="X1672" s="2" t="str">
        <f>VLOOKUP(D1672,Entity_types!A:F,6,FALSE)</f>
        <v>0d51a686-652b-478f-9502-50b11abafa54</v>
      </c>
      <c r="Z1672" s="4">
        <f t="shared" si="52"/>
        <v>1</v>
      </c>
      <c r="AA1672" s="4">
        <f t="shared" si="53"/>
        <v>1</v>
      </c>
    </row>
    <row r="1673" spans="1:27" ht="12.75" x14ac:dyDescent="0.2">
      <c r="A1673" s="1">
        <v>44346.90839109954</v>
      </c>
      <c r="B1673" s="2" t="s">
        <v>12135</v>
      </c>
      <c r="D1673" s="2" t="s">
        <v>48</v>
      </c>
      <c r="E1673" s="2"/>
      <c r="F1673" s="3" t="s">
        <v>12136</v>
      </c>
      <c r="G1673" s="2" t="s">
        <v>8147</v>
      </c>
      <c r="H1673" s="2" t="s">
        <v>12137</v>
      </c>
      <c r="K1673" s="2" t="s">
        <v>12138</v>
      </c>
      <c r="L1673" s="8" t="s">
        <v>12139</v>
      </c>
      <c r="N1673" s="2" t="s">
        <v>76</v>
      </c>
      <c r="P1673" s="2" t="s">
        <v>12140</v>
      </c>
      <c r="Q1673" s="2" t="s">
        <v>12141</v>
      </c>
      <c r="R1673" s="17">
        <v>43887</v>
      </c>
      <c r="S1673" s="2">
        <v>1596</v>
      </c>
      <c r="T1673" s="2" t="s">
        <v>12028</v>
      </c>
      <c r="U1673" s="2" t="s">
        <v>12143</v>
      </c>
      <c r="V1673" s="2" t="s">
        <v>8786</v>
      </c>
      <c r="W1673" s="2" t="str">
        <f>VLOOKUP(  G1673, Countries!A:H,8,FALSE)</f>
        <v>94279771-0dd8-44b8-955b-275714b1489b</v>
      </c>
      <c r="X1673" s="2" t="str">
        <f>VLOOKUP(D1673,Entity_types!A:F,6,FALSE)</f>
        <v>0d51a686-652b-478f-9502-50b11abafa54</v>
      </c>
      <c r="Z1673" s="4">
        <f t="shared" si="52"/>
        <v>1</v>
      </c>
      <c r="AA1673" s="4">
        <f t="shared" si="53"/>
        <v>1</v>
      </c>
    </row>
    <row r="1674" spans="1:27" ht="12.75" x14ac:dyDescent="0.2">
      <c r="A1674" s="1">
        <v>44346.908430601849</v>
      </c>
      <c r="B1674" s="2" t="s">
        <v>12144</v>
      </c>
      <c r="D1674" s="2" t="s">
        <v>48</v>
      </c>
      <c r="E1674" s="2"/>
      <c r="F1674" s="3" t="s">
        <v>12145</v>
      </c>
      <c r="G1674" s="2" t="s">
        <v>8147</v>
      </c>
      <c r="H1674" s="2" t="s">
        <v>12146</v>
      </c>
      <c r="K1674" s="2" t="s">
        <v>12147</v>
      </c>
      <c r="L1674" s="2">
        <v>60002001171</v>
      </c>
      <c r="N1674" s="2" t="s">
        <v>76</v>
      </c>
      <c r="P1674" s="2" t="s">
        <v>12148</v>
      </c>
      <c r="Q1674" s="2" t="s">
        <v>12149</v>
      </c>
      <c r="R1674" s="17">
        <v>43992</v>
      </c>
      <c r="S1674" s="2">
        <v>1629</v>
      </c>
      <c r="T1674" s="2" t="s">
        <v>12034</v>
      </c>
      <c r="U1674" s="2" t="s">
        <v>12151</v>
      </c>
      <c r="V1674" s="2" t="s">
        <v>8786</v>
      </c>
      <c r="W1674" s="2" t="str">
        <f>VLOOKUP(  G1674, Countries!A:H,8,FALSE)</f>
        <v>94279771-0dd8-44b8-955b-275714b1489b</v>
      </c>
      <c r="X1674" s="2" t="str">
        <f>VLOOKUP(D1674,Entity_types!A:F,6,FALSE)</f>
        <v>0d51a686-652b-478f-9502-50b11abafa54</v>
      </c>
      <c r="Z1674" s="4">
        <f t="shared" si="52"/>
        <v>1</v>
      </c>
      <c r="AA1674" s="4">
        <f t="shared" si="53"/>
        <v>1</v>
      </c>
    </row>
    <row r="1675" spans="1:27" ht="12.75" x14ac:dyDescent="0.2">
      <c r="A1675" s="1">
        <v>44346.908467581015</v>
      </c>
      <c r="B1675" s="2" t="s">
        <v>12152</v>
      </c>
      <c r="C1675" s="4" t="s">
        <v>21741</v>
      </c>
      <c r="D1675" s="2" t="s">
        <v>1166</v>
      </c>
      <c r="E1675" s="2"/>
      <c r="F1675" s="3" t="s">
        <v>12153</v>
      </c>
      <c r="G1675" s="2" t="s">
        <v>8147</v>
      </c>
      <c r="H1675" s="2" t="s">
        <v>12154</v>
      </c>
      <c r="N1675" s="2" t="s">
        <v>76</v>
      </c>
      <c r="P1675" s="2" t="s">
        <v>12155</v>
      </c>
      <c r="R1675" s="4"/>
      <c r="S1675" s="2">
        <v>1634</v>
      </c>
      <c r="T1675" s="2" t="s">
        <v>12043</v>
      </c>
      <c r="U1675" s="2" t="s">
        <v>12157</v>
      </c>
      <c r="V1675" s="2" t="s">
        <v>8786</v>
      </c>
      <c r="W1675" s="2" t="str">
        <f>VLOOKUP(  G1675, Countries!A:H,8,FALSE)</f>
        <v>94279771-0dd8-44b8-955b-275714b1489b</v>
      </c>
      <c r="X1675" s="2" t="str">
        <f>VLOOKUP(D1675,Entity_types!A:F,6,FALSE)</f>
        <v>ba538574-e93f-4ce8-a780-667b61fc970a</v>
      </c>
      <c r="Z1675" s="4">
        <f t="shared" si="52"/>
        <v>1</v>
      </c>
      <c r="AA1675" s="4">
        <f t="shared" si="53"/>
        <v>1</v>
      </c>
    </row>
    <row r="1676" spans="1:27" ht="12.75" x14ac:dyDescent="0.2">
      <c r="A1676" s="1">
        <v>44346.908505092593</v>
      </c>
      <c r="B1676" s="2" t="s">
        <v>12158</v>
      </c>
      <c r="C1676" s="4" t="s">
        <v>21740</v>
      </c>
      <c r="D1676" s="2" t="s">
        <v>525</v>
      </c>
      <c r="E1676" s="2"/>
      <c r="F1676" s="3" t="s">
        <v>12159</v>
      </c>
      <c r="G1676" s="2" t="s">
        <v>8147</v>
      </c>
      <c r="H1676" s="2" t="s">
        <v>12160</v>
      </c>
      <c r="N1676" s="2" t="s">
        <v>76</v>
      </c>
      <c r="P1676" s="2" t="s">
        <v>12161</v>
      </c>
      <c r="R1676" s="4"/>
      <c r="S1676" s="2">
        <v>1627</v>
      </c>
      <c r="T1676" s="2" t="s">
        <v>12049</v>
      </c>
      <c r="U1676" s="2" t="s">
        <v>12163</v>
      </c>
      <c r="V1676" s="2" t="s">
        <v>8786</v>
      </c>
      <c r="W1676" s="2" t="str">
        <f>VLOOKUP(  G1676, Countries!A:H,8,FALSE)</f>
        <v>94279771-0dd8-44b8-955b-275714b1489b</v>
      </c>
      <c r="X1676" s="2" t="str">
        <f>VLOOKUP(D1676,Entity_types!A:F,6,FALSE)</f>
        <v>470412f4-e2c0-4f9d-91f1-1c0630a02364</v>
      </c>
      <c r="Z1676" s="4">
        <f t="shared" si="52"/>
        <v>1</v>
      </c>
      <c r="AA1676" s="4">
        <f t="shared" si="53"/>
        <v>1</v>
      </c>
    </row>
    <row r="1677" spans="1:27" ht="12.75" x14ac:dyDescent="0.2">
      <c r="A1677" s="1">
        <v>44346.908541724537</v>
      </c>
      <c r="B1677" s="2" t="s">
        <v>12164</v>
      </c>
      <c r="C1677" s="4" t="s">
        <v>21740</v>
      </c>
      <c r="D1677" s="2" t="s">
        <v>1166</v>
      </c>
      <c r="E1677" s="2"/>
      <c r="F1677" s="3" t="s">
        <v>12165</v>
      </c>
      <c r="G1677" s="2" t="s">
        <v>8147</v>
      </c>
      <c r="H1677" s="2" t="s">
        <v>12166</v>
      </c>
      <c r="N1677" s="2" t="s">
        <v>76</v>
      </c>
      <c r="P1677" s="2" t="s">
        <v>12167</v>
      </c>
      <c r="R1677" s="4"/>
      <c r="S1677" s="2">
        <v>1604</v>
      </c>
      <c r="T1677" s="2" t="s">
        <v>12056</v>
      </c>
      <c r="U1677" s="2" t="s">
        <v>12169</v>
      </c>
      <c r="V1677" s="2" t="s">
        <v>8786</v>
      </c>
      <c r="W1677" s="2" t="str">
        <f>VLOOKUP(  G1677, Countries!A:H,8,FALSE)</f>
        <v>94279771-0dd8-44b8-955b-275714b1489b</v>
      </c>
      <c r="X1677" s="2" t="str">
        <f>VLOOKUP(D1677,Entity_types!A:F,6,FALSE)</f>
        <v>ba538574-e93f-4ce8-a780-667b61fc970a</v>
      </c>
      <c r="Z1677" s="4">
        <f t="shared" si="52"/>
        <v>1</v>
      </c>
      <c r="AA1677" s="4">
        <f t="shared" si="53"/>
        <v>1</v>
      </c>
    </row>
    <row r="1678" spans="1:27" ht="12.75" x14ac:dyDescent="0.2">
      <c r="A1678" s="1">
        <v>44346.908578437498</v>
      </c>
      <c r="B1678" s="2" t="s">
        <v>12170</v>
      </c>
      <c r="D1678" s="2" t="s">
        <v>48</v>
      </c>
      <c r="E1678" s="2"/>
      <c r="F1678" s="3" t="s">
        <v>12171</v>
      </c>
      <c r="G1678" s="2" t="s">
        <v>8147</v>
      </c>
      <c r="H1678" s="2" t="s">
        <v>12172</v>
      </c>
      <c r="K1678" s="2" t="s">
        <v>12173</v>
      </c>
      <c r="L1678" s="2">
        <v>53001012491</v>
      </c>
      <c r="N1678" s="2" t="s">
        <v>76</v>
      </c>
      <c r="P1678" s="2" t="s">
        <v>12174</v>
      </c>
      <c r="Q1678" s="2" t="s">
        <v>12175</v>
      </c>
      <c r="R1678" s="17">
        <v>44068</v>
      </c>
      <c r="S1678" s="2">
        <v>1628</v>
      </c>
      <c r="T1678" s="2" t="s">
        <v>12065</v>
      </c>
      <c r="U1678" s="2" t="s">
        <v>12177</v>
      </c>
      <c r="V1678" s="2" t="s">
        <v>8786</v>
      </c>
      <c r="W1678" s="2" t="str">
        <f>VLOOKUP(  G1678, Countries!A:H,8,FALSE)</f>
        <v>94279771-0dd8-44b8-955b-275714b1489b</v>
      </c>
      <c r="X1678" s="2" t="str">
        <f>VLOOKUP(D1678,Entity_types!A:F,6,FALSE)</f>
        <v>0d51a686-652b-478f-9502-50b11abafa54</v>
      </c>
      <c r="Z1678" s="4">
        <f t="shared" si="52"/>
        <v>1</v>
      </c>
      <c r="AA1678" s="4">
        <f t="shared" si="53"/>
        <v>1</v>
      </c>
    </row>
    <row r="1679" spans="1:27" ht="12.75" x14ac:dyDescent="0.2">
      <c r="A1679" s="1">
        <v>44346.908614976855</v>
      </c>
      <c r="B1679" s="2" t="s">
        <v>12178</v>
      </c>
      <c r="D1679" s="2" t="s">
        <v>48</v>
      </c>
      <c r="E1679" s="2"/>
      <c r="F1679" s="3" t="s">
        <v>12179</v>
      </c>
      <c r="G1679" s="2" t="s">
        <v>8147</v>
      </c>
      <c r="H1679" s="2" t="s">
        <v>12180</v>
      </c>
      <c r="K1679" s="2" t="s">
        <v>842</v>
      </c>
      <c r="L1679" s="2">
        <v>61001002615</v>
      </c>
      <c r="N1679" s="2" t="s">
        <v>76</v>
      </c>
      <c r="P1679" s="2" t="s">
        <v>12181</v>
      </c>
      <c r="Q1679" s="2" t="s">
        <v>12182</v>
      </c>
      <c r="R1679" s="17">
        <v>43451</v>
      </c>
      <c r="S1679" s="2">
        <v>1617</v>
      </c>
      <c r="T1679" s="2" t="s">
        <v>12073</v>
      </c>
      <c r="U1679" s="2" t="s">
        <v>12184</v>
      </c>
      <c r="V1679" s="2" t="s">
        <v>56</v>
      </c>
      <c r="W1679" s="2" t="str">
        <f>VLOOKUP(  G1679, Countries!A:H,8,FALSE)</f>
        <v>94279771-0dd8-44b8-955b-275714b1489b</v>
      </c>
      <c r="X1679" s="2" t="str">
        <f>VLOOKUP(D1679,Entity_types!A:F,6,FALSE)</f>
        <v>0d51a686-652b-478f-9502-50b11abafa54</v>
      </c>
      <c r="Z1679" s="4">
        <f t="shared" si="52"/>
        <v>1</v>
      </c>
      <c r="AA1679" s="4">
        <f t="shared" si="53"/>
        <v>1</v>
      </c>
    </row>
    <row r="1680" spans="1:27" ht="12.75" x14ac:dyDescent="0.2">
      <c r="A1680" s="1">
        <v>44346.908651180551</v>
      </c>
      <c r="B1680" s="2" t="s">
        <v>12185</v>
      </c>
      <c r="D1680" s="2" t="s">
        <v>48</v>
      </c>
      <c r="E1680" s="2"/>
      <c r="F1680" s="3" t="s">
        <v>12186</v>
      </c>
      <c r="G1680" s="2" t="s">
        <v>8147</v>
      </c>
      <c r="H1680" s="2" t="s">
        <v>12187</v>
      </c>
      <c r="K1680" s="2" t="s">
        <v>12188</v>
      </c>
      <c r="L1680" s="2">
        <v>36001003223</v>
      </c>
      <c r="N1680" s="2" t="s">
        <v>76</v>
      </c>
      <c r="P1680" s="2" t="s">
        <v>12189</v>
      </c>
      <c r="Q1680" s="2" t="s">
        <v>12190</v>
      </c>
      <c r="R1680" s="17">
        <v>40480</v>
      </c>
      <c r="S1680" s="2">
        <v>1615</v>
      </c>
      <c r="T1680" s="2" t="s">
        <v>21838</v>
      </c>
      <c r="U1680" s="2" t="s">
        <v>12192</v>
      </c>
      <c r="V1680" s="2" t="s">
        <v>56</v>
      </c>
      <c r="W1680" s="2" t="str">
        <f>VLOOKUP(  G1680, Countries!A:H,8,FALSE)</f>
        <v>94279771-0dd8-44b8-955b-275714b1489b</v>
      </c>
      <c r="X1680" s="2" t="str">
        <f>VLOOKUP(D1680,Entity_types!A:F,6,FALSE)</f>
        <v>0d51a686-652b-478f-9502-50b11abafa54</v>
      </c>
      <c r="Z1680" s="4">
        <f t="shared" si="52"/>
        <v>1</v>
      </c>
      <c r="AA1680" s="4">
        <f t="shared" si="53"/>
        <v>1</v>
      </c>
    </row>
    <row r="1681" spans="1:27" ht="12.75" x14ac:dyDescent="0.2">
      <c r="A1681" s="1">
        <v>44346.908687488423</v>
      </c>
      <c r="B1681" s="2" t="s">
        <v>12193</v>
      </c>
      <c r="C1681" s="4" t="s">
        <v>21740</v>
      </c>
      <c r="D1681" s="2" t="s">
        <v>89</v>
      </c>
      <c r="E1681" s="2" t="b">
        <v>0</v>
      </c>
      <c r="F1681" s="3" t="s">
        <v>12194</v>
      </c>
      <c r="G1681" s="2" t="s">
        <v>8147</v>
      </c>
      <c r="H1681" s="2" t="s">
        <v>12195</v>
      </c>
      <c r="N1681" s="2" t="s">
        <v>76</v>
      </c>
      <c r="P1681" s="2" t="s">
        <v>12196</v>
      </c>
      <c r="Q1681" s="2" t="s">
        <v>12197</v>
      </c>
      <c r="R1681" s="4"/>
      <c r="S1681" s="2">
        <v>1619</v>
      </c>
      <c r="T1681" s="2" t="s">
        <v>12082</v>
      </c>
      <c r="U1681" s="2" t="s">
        <v>12199</v>
      </c>
      <c r="V1681" s="2" t="s">
        <v>56</v>
      </c>
      <c r="W1681" s="2" t="str">
        <f>VLOOKUP(  G1681, Countries!A:H,8,FALSE)</f>
        <v>94279771-0dd8-44b8-955b-275714b1489b</v>
      </c>
      <c r="X1681" s="2" t="str">
        <f>VLOOKUP(D1681,Entity_types!A:F,6,FALSE)</f>
        <v>bf4d83f9-5064-4958-af6e-e4c21b2e4880</v>
      </c>
      <c r="Z1681" s="4">
        <f t="shared" si="52"/>
        <v>1</v>
      </c>
      <c r="AA1681" s="4">
        <f t="shared" si="53"/>
        <v>1</v>
      </c>
    </row>
    <row r="1682" spans="1:27" ht="12.75" x14ac:dyDescent="0.2">
      <c r="A1682" s="1">
        <v>44346.908724756941</v>
      </c>
      <c r="B1682" s="2" t="s">
        <v>12200</v>
      </c>
      <c r="D1682" s="2" t="s">
        <v>48</v>
      </c>
      <c r="E1682" s="2"/>
      <c r="F1682" s="3" t="s">
        <v>12201</v>
      </c>
      <c r="G1682" s="2" t="s">
        <v>8147</v>
      </c>
      <c r="H1682" s="2" t="s">
        <v>12202</v>
      </c>
      <c r="K1682" s="2" t="s">
        <v>12203</v>
      </c>
      <c r="L1682" s="8" t="s">
        <v>12204</v>
      </c>
      <c r="N1682" s="2" t="s">
        <v>12205</v>
      </c>
      <c r="P1682" s="2" t="s">
        <v>12206</v>
      </c>
      <c r="Q1682" s="2" t="s">
        <v>12207</v>
      </c>
      <c r="R1682" s="17">
        <v>41955</v>
      </c>
      <c r="S1682" s="2">
        <v>1618</v>
      </c>
      <c r="T1682" s="2" t="s">
        <v>12091</v>
      </c>
      <c r="U1682" s="2" t="s">
        <v>12209</v>
      </c>
      <c r="V1682" s="2" t="s">
        <v>56</v>
      </c>
      <c r="W1682" s="2" t="str">
        <f>VLOOKUP(  G1682, Countries!A:H,8,FALSE)</f>
        <v>94279771-0dd8-44b8-955b-275714b1489b</v>
      </c>
      <c r="X1682" s="2" t="str">
        <f>VLOOKUP(D1682,Entity_types!A:F,6,FALSE)</f>
        <v>0d51a686-652b-478f-9502-50b11abafa54</v>
      </c>
      <c r="Z1682" s="4">
        <f t="shared" si="52"/>
        <v>1</v>
      </c>
      <c r="AA1682" s="4">
        <f t="shared" si="53"/>
        <v>1</v>
      </c>
    </row>
    <row r="1683" spans="1:27" ht="12.75" x14ac:dyDescent="0.2">
      <c r="A1683" s="1">
        <v>44346.908761238425</v>
      </c>
      <c r="B1683" s="2" t="s">
        <v>12210</v>
      </c>
      <c r="C1683" s="4" t="s">
        <v>21740</v>
      </c>
      <c r="D1683" s="2" t="s">
        <v>89</v>
      </c>
      <c r="E1683" s="2" t="b">
        <v>0</v>
      </c>
      <c r="F1683" s="3" t="s">
        <v>12211</v>
      </c>
      <c r="G1683" s="2" t="s">
        <v>8147</v>
      </c>
      <c r="H1683" s="2" t="s">
        <v>12212</v>
      </c>
      <c r="N1683" s="2" t="s">
        <v>76</v>
      </c>
      <c r="P1683" s="2" t="s">
        <v>12213</v>
      </c>
      <c r="R1683" s="4"/>
      <c r="T1683" s="2" t="s">
        <v>12100</v>
      </c>
      <c r="U1683" s="2" t="s">
        <v>12215</v>
      </c>
      <c r="V1683" s="2" t="s">
        <v>56</v>
      </c>
      <c r="W1683" s="2" t="str">
        <f>VLOOKUP(  G1683, Countries!A:H,8,FALSE)</f>
        <v>94279771-0dd8-44b8-955b-275714b1489b</v>
      </c>
      <c r="X1683" s="2" t="str">
        <f>VLOOKUP(D1683,Entity_types!A:F,6,FALSE)</f>
        <v>bf4d83f9-5064-4958-af6e-e4c21b2e4880</v>
      </c>
      <c r="Z1683" s="4">
        <f t="shared" si="52"/>
        <v>1</v>
      </c>
      <c r="AA1683" s="4">
        <f t="shared" si="53"/>
        <v>1</v>
      </c>
    </row>
    <row r="1684" spans="1:27" ht="12.75" x14ac:dyDescent="0.2">
      <c r="A1684" s="1">
        <v>44346.90879814815</v>
      </c>
      <c r="B1684" s="2" t="s">
        <v>12216</v>
      </c>
      <c r="D1684" s="2" t="s">
        <v>48</v>
      </c>
      <c r="E1684" s="2"/>
      <c r="F1684" s="3" t="s">
        <v>12217</v>
      </c>
      <c r="G1684" s="2" t="s">
        <v>8147</v>
      </c>
      <c r="H1684" s="2" t="s">
        <v>12218</v>
      </c>
      <c r="K1684" s="2" t="s">
        <v>12219</v>
      </c>
      <c r="L1684" s="2" t="s">
        <v>12220</v>
      </c>
      <c r="N1684" s="2" t="s">
        <v>76</v>
      </c>
      <c r="P1684" s="2" t="s">
        <v>12221</v>
      </c>
      <c r="Q1684" s="2" t="s">
        <v>12222</v>
      </c>
      <c r="R1684" s="17">
        <v>35195</v>
      </c>
      <c r="S1684" s="2">
        <v>1635</v>
      </c>
      <c r="T1684" s="2" t="s">
        <v>12108</v>
      </c>
      <c r="U1684" s="2" t="s">
        <v>12224</v>
      </c>
      <c r="V1684" s="2" t="s">
        <v>56</v>
      </c>
      <c r="W1684" s="2" t="str">
        <f>VLOOKUP(  G1684, Countries!A:H,8,FALSE)</f>
        <v>94279771-0dd8-44b8-955b-275714b1489b</v>
      </c>
      <c r="X1684" s="2" t="str">
        <f>VLOOKUP(D1684,Entity_types!A:F,6,FALSE)</f>
        <v>0d51a686-652b-478f-9502-50b11abafa54</v>
      </c>
      <c r="Z1684" s="4">
        <f t="shared" si="52"/>
        <v>1</v>
      </c>
      <c r="AA1684" s="4">
        <f t="shared" si="53"/>
        <v>1</v>
      </c>
    </row>
    <row r="1685" spans="1:27" ht="12.75" x14ac:dyDescent="0.2">
      <c r="A1685" s="1">
        <v>44346.90883615741</v>
      </c>
      <c r="B1685" s="2" t="s">
        <v>12225</v>
      </c>
      <c r="D1685" s="2" t="s">
        <v>8027</v>
      </c>
      <c r="E1685" s="2"/>
      <c r="F1685" s="3" t="s">
        <v>76</v>
      </c>
      <c r="G1685" s="2" t="s">
        <v>8736</v>
      </c>
      <c r="H1685" s="2" t="s">
        <v>12226</v>
      </c>
      <c r="N1685" s="2" t="s">
        <v>76</v>
      </c>
      <c r="P1685" s="2" t="s">
        <v>12227</v>
      </c>
      <c r="Q1685" s="2" t="s">
        <v>12228</v>
      </c>
      <c r="R1685" s="4"/>
      <c r="S1685" s="2">
        <v>1249</v>
      </c>
      <c r="T1685" s="2" t="s">
        <v>12116</v>
      </c>
      <c r="U1685" s="2" t="s">
        <v>12230</v>
      </c>
      <c r="V1685" s="2" t="s">
        <v>56</v>
      </c>
      <c r="W1685" s="2" t="str">
        <f>VLOOKUP(  G1685, Countries!A:H,8,FALSE)</f>
        <v>53cc2ab4-7af4-40a4-8f56-ef11c416822b</v>
      </c>
      <c r="X1685" s="2" t="str">
        <f>VLOOKUP(D1685,Entity_types!A:F,6,FALSE)</f>
        <v>7766e9c2-0094-4090-adf4-ef017062457f</v>
      </c>
      <c r="Z1685" s="4">
        <f t="shared" si="52"/>
        <v>1045491</v>
      </c>
      <c r="AA1685" s="4">
        <f t="shared" si="53"/>
        <v>1</v>
      </c>
    </row>
    <row r="1686" spans="1:27" ht="12.75" x14ac:dyDescent="0.2">
      <c r="A1686" s="1">
        <v>44355.63200607639</v>
      </c>
      <c r="B1686" s="2" t="s">
        <v>12231</v>
      </c>
      <c r="D1686" s="2" t="s">
        <v>48</v>
      </c>
      <c r="E1686" s="2"/>
      <c r="F1686" s="3" t="s">
        <v>12232</v>
      </c>
      <c r="G1686" s="2" t="s">
        <v>8147</v>
      </c>
      <c r="H1686" s="2" t="s">
        <v>12233</v>
      </c>
      <c r="K1686" s="2" t="s">
        <v>12234</v>
      </c>
      <c r="L1686" s="8" t="s">
        <v>12235</v>
      </c>
      <c r="N1686" s="2" t="s">
        <v>76</v>
      </c>
      <c r="P1686" s="2" t="s">
        <v>12236</v>
      </c>
      <c r="Q1686" s="2" t="s">
        <v>12237</v>
      </c>
      <c r="R1686" s="17">
        <v>42487</v>
      </c>
      <c r="S1686" s="2">
        <v>1621</v>
      </c>
      <c r="T1686" s="2" t="s">
        <v>12125</v>
      </c>
      <c r="U1686" s="2" t="s">
        <v>12239</v>
      </c>
      <c r="V1686" s="2" t="s">
        <v>56</v>
      </c>
      <c r="W1686" s="2" t="str">
        <f>VLOOKUP(  G1686, Countries!A:H,8,FALSE)</f>
        <v>94279771-0dd8-44b8-955b-275714b1489b</v>
      </c>
      <c r="X1686" s="2" t="str">
        <f>VLOOKUP(D1686,Entity_types!A:F,6,FALSE)</f>
        <v>0d51a686-652b-478f-9502-50b11abafa54</v>
      </c>
      <c r="Z1686" s="4">
        <f t="shared" si="52"/>
        <v>1</v>
      </c>
      <c r="AA1686" s="4">
        <f t="shared" si="53"/>
        <v>1</v>
      </c>
    </row>
    <row r="1687" spans="1:27" ht="12.75" x14ac:dyDescent="0.2">
      <c r="A1687" s="1">
        <v>44358.51286116898</v>
      </c>
      <c r="B1687" s="2" t="s">
        <v>12240</v>
      </c>
      <c r="D1687" s="2" t="s">
        <v>48</v>
      </c>
      <c r="E1687" s="2"/>
      <c r="F1687" s="3" t="s">
        <v>12241</v>
      </c>
      <c r="G1687" s="2" t="s">
        <v>8147</v>
      </c>
      <c r="H1687" s="2" t="s">
        <v>12242</v>
      </c>
      <c r="K1687" s="2" t="s">
        <v>12243</v>
      </c>
      <c r="L1687" s="2" t="s">
        <v>12244</v>
      </c>
      <c r="N1687" s="2" t="s">
        <v>76</v>
      </c>
      <c r="P1687" s="2" t="s">
        <v>12245</v>
      </c>
      <c r="R1687" s="17">
        <v>39946</v>
      </c>
      <c r="S1687" s="2">
        <v>1638</v>
      </c>
      <c r="T1687" s="2" t="s">
        <v>12133</v>
      </c>
      <c r="U1687" s="2" t="s">
        <v>12247</v>
      </c>
      <c r="V1687" s="2" t="s">
        <v>56</v>
      </c>
      <c r="W1687" s="2" t="str">
        <f>VLOOKUP(  G1687, Countries!A:H,8,FALSE)</f>
        <v>94279771-0dd8-44b8-955b-275714b1489b</v>
      </c>
      <c r="X1687" s="2" t="str">
        <f>VLOOKUP(D1687,Entity_types!A:F,6,FALSE)</f>
        <v>0d51a686-652b-478f-9502-50b11abafa54</v>
      </c>
      <c r="Z1687" s="4">
        <f t="shared" si="52"/>
        <v>1</v>
      </c>
      <c r="AA1687" s="4">
        <f t="shared" si="53"/>
        <v>1</v>
      </c>
    </row>
    <row r="1688" spans="1:27" ht="12.75" x14ac:dyDescent="0.2">
      <c r="A1688" s="1">
        <v>44358.514383194444</v>
      </c>
      <c r="B1688" s="2" t="s">
        <v>12248</v>
      </c>
      <c r="D1688" s="2" t="s">
        <v>48</v>
      </c>
      <c r="E1688" s="2"/>
      <c r="F1688" s="3" t="s">
        <v>12249</v>
      </c>
      <c r="G1688" s="2" t="s">
        <v>8147</v>
      </c>
      <c r="H1688" s="2" t="s">
        <v>12250</v>
      </c>
      <c r="K1688" s="2" t="s">
        <v>12251</v>
      </c>
      <c r="L1688" s="8" t="s">
        <v>12252</v>
      </c>
      <c r="N1688" s="2" t="s">
        <v>76</v>
      </c>
      <c r="P1688" s="2" t="s">
        <v>12253</v>
      </c>
      <c r="Q1688" s="2" t="s">
        <v>12254</v>
      </c>
      <c r="R1688" s="17">
        <v>43314</v>
      </c>
      <c r="S1688" s="2">
        <v>1639</v>
      </c>
      <c r="T1688" s="2" t="s">
        <v>12142</v>
      </c>
      <c r="U1688" s="2" t="s">
        <v>12256</v>
      </c>
      <c r="V1688" s="2" t="s">
        <v>8786</v>
      </c>
      <c r="W1688" s="2" t="str">
        <f>VLOOKUP(  G1688, Countries!A:H,8,FALSE)</f>
        <v>94279771-0dd8-44b8-955b-275714b1489b</v>
      </c>
      <c r="X1688" s="2" t="str">
        <f>VLOOKUP(D1688,Entity_types!A:F,6,FALSE)</f>
        <v>0d51a686-652b-478f-9502-50b11abafa54</v>
      </c>
      <c r="Z1688" s="4">
        <f t="shared" si="52"/>
        <v>1</v>
      </c>
      <c r="AA1688" s="4">
        <f t="shared" si="53"/>
        <v>1</v>
      </c>
    </row>
    <row r="1689" spans="1:27" ht="12.75" x14ac:dyDescent="0.2">
      <c r="A1689" s="1">
        <v>44358.515953287038</v>
      </c>
      <c r="B1689" s="2" t="s">
        <v>12257</v>
      </c>
      <c r="C1689" s="4" t="s">
        <v>21740</v>
      </c>
      <c r="D1689" s="2" t="s">
        <v>525</v>
      </c>
      <c r="E1689" s="2"/>
      <c r="F1689" s="3" t="s">
        <v>12258</v>
      </c>
      <c r="G1689" s="2" t="s">
        <v>8147</v>
      </c>
      <c r="H1689" s="2" t="s">
        <v>12259</v>
      </c>
      <c r="N1689" s="2" t="s">
        <v>76</v>
      </c>
      <c r="P1689" s="2" t="s">
        <v>12260</v>
      </c>
      <c r="R1689" s="4"/>
      <c r="S1689" s="2">
        <v>1624</v>
      </c>
      <c r="T1689" s="2" t="s">
        <v>12150</v>
      </c>
      <c r="U1689" s="2" t="s">
        <v>12262</v>
      </c>
      <c r="V1689" s="2" t="s">
        <v>8786</v>
      </c>
      <c r="W1689" s="2" t="str">
        <f>VLOOKUP(  G1689, Countries!A:H,8,FALSE)</f>
        <v>94279771-0dd8-44b8-955b-275714b1489b</v>
      </c>
      <c r="X1689" s="2" t="str">
        <f>VLOOKUP(D1689,Entity_types!A:F,6,FALSE)</f>
        <v>470412f4-e2c0-4f9d-91f1-1c0630a02364</v>
      </c>
      <c r="Z1689" s="4">
        <f t="shared" si="52"/>
        <v>1</v>
      </c>
      <c r="AA1689" s="4">
        <f t="shared" si="53"/>
        <v>1</v>
      </c>
    </row>
    <row r="1690" spans="1:27" ht="12.75" x14ac:dyDescent="0.2">
      <c r="A1690" s="1">
        <v>44358.527560891205</v>
      </c>
      <c r="B1690" s="2" t="s">
        <v>12263</v>
      </c>
      <c r="D1690" s="2" t="s">
        <v>96</v>
      </c>
      <c r="E1690" s="2"/>
      <c r="F1690" s="3" t="s">
        <v>12264</v>
      </c>
      <c r="G1690" s="2" t="s">
        <v>8147</v>
      </c>
      <c r="H1690" s="2" t="s">
        <v>12265</v>
      </c>
      <c r="K1690" s="2" t="s">
        <v>12266</v>
      </c>
      <c r="L1690" s="2">
        <v>60001005477</v>
      </c>
      <c r="N1690" s="2" t="s">
        <v>76</v>
      </c>
      <c r="P1690" s="2" t="s">
        <v>12267</v>
      </c>
      <c r="Q1690" s="2" t="s">
        <v>12268</v>
      </c>
      <c r="R1690" s="17">
        <v>35171</v>
      </c>
      <c r="S1690" s="2">
        <v>1623</v>
      </c>
      <c r="T1690" s="2" t="s">
        <v>12156</v>
      </c>
      <c r="U1690" s="2" t="s">
        <v>12270</v>
      </c>
      <c r="V1690" s="2" t="s">
        <v>8786</v>
      </c>
      <c r="W1690" s="2" t="str">
        <f>VLOOKUP(  G1690, Countries!A:H,8,FALSE)</f>
        <v>94279771-0dd8-44b8-955b-275714b1489b</v>
      </c>
      <c r="X1690" s="2" t="str">
        <f>VLOOKUP(D1690,Entity_types!A:F,6,FALSE)</f>
        <v>ec8c01a4-0fe9-424e-b08d-3bc252e7ac53</v>
      </c>
      <c r="Z1690" s="4">
        <f t="shared" si="52"/>
        <v>1</v>
      </c>
      <c r="AA1690" s="4">
        <f t="shared" si="53"/>
        <v>1</v>
      </c>
    </row>
    <row r="1691" spans="1:27" ht="12.75" x14ac:dyDescent="0.2">
      <c r="A1691" s="1">
        <v>44363.516688842588</v>
      </c>
      <c r="B1691" s="2" t="s">
        <v>12271</v>
      </c>
      <c r="D1691" s="2" t="s">
        <v>48</v>
      </c>
      <c r="E1691" s="2"/>
      <c r="F1691" s="3" t="s">
        <v>12272</v>
      </c>
      <c r="G1691" s="2" t="s">
        <v>8147</v>
      </c>
      <c r="H1691" s="2" t="s">
        <v>12273</v>
      </c>
      <c r="K1691" s="2" t="s">
        <v>12274</v>
      </c>
      <c r="L1691" s="8" t="s">
        <v>12275</v>
      </c>
      <c r="N1691" s="2" t="s">
        <v>76</v>
      </c>
      <c r="P1691" s="2" t="s">
        <v>12276</v>
      </c>
      <c r="Q1691" s="2" t="s">
        <v>12277</v>
      </c>
      <c r="R1691" s="17">
        <v>43446</v>
      </c>
      <c r="S1691" s="2">
        <v>1650</v>
      </c>
      <c r="T1691" s="2" t="s">
        <v>12162</v>
      </c>
      <c r="U1691" s="2" t="s">
        <v>12279</v>
      </c>
      <c r="V1691" s="2" t="s">
        <v>56</v>
      </c>
      <c r="W1691" s="2" t="str">
        <f>VLOOKUP(  G1691, Countries!A:H,8,FALSE)</f>
        <v>94279771-0dd8-44b8-955b-275714b1489b</v>
      </c>
      <c r="X1691" s="2" t="str">
        <f>VLOOKUP(D1691,Entity_types!A:F,6,FALSE)</f>
        <v>0d51a686-652b-478f-9502-50b11abafa54</v>
      </c>
      <c r="Z1691" s="4">
        <f t="shared" si="52"/>
        <v>1</v>
      </c>
      <c r="AA1691" s="4">
        <f t="shared" si="53"/>
        <v>1</v>
      </c>
    </row>
    <row r="1692" spans="1:27" ht="12.75" x14ac:dyDescent="0.2">
      <c r="A1692" s="1">
        <v>44364.738061226853</v>
      </c>
      <c r="B1692" s="2" t="s">
        <v>12280</v>
      </c>
      <c r="D1692" s="2" t="s">
        <v>48</v>
      </c>
      <c r="E1692" s="2"/>
      <c r="F1692" s="3" t="s">
        <v>12281</v>
      </c>
      <c r="G1692" s="2" t="s">
        <v>8147</v>
      </c>
      <c r="H1692" s="2" t="s">
        <v>12282</v>
      </c>
      <c r="K1692" s="2" t="s">
        <v>12283</v>
      </c>
      <c r="L1692" s="8" t="s">
        <v>12284</v>
      </c>
      <c r="N1692" s="2" t="s">
        <v>76</v>
      </c>
      <c r="P1692" s="2" t="s">
        <v>12285</v>
      </c>
      <c r="Q1692" s="2" t="s">
        <v>12286</v>
      </c>
      <c r="R1692" s="17">
        <v>41887</v>
      </c>
      <c r="S1692" s="2">
        <v>1580</v>
      </c>
      <c r="T1692" s="2" t="s">
        <v>12168</v>
      </c>
      <c r="U1692" s="2" t="s">
        <v>12288</v>
      </c>
      <c r="V1692" s="2" t="s">
        <v>56</v>
      </c>
      <c r="W1692" s="2" t="str">
        <f>VLOOKUP(  G1692, Countries!A:H,8,FALSE)</f>
        <v>94279771-0dd8-44b8-955b-275714b1489b</v>
      </c>
      <c r="X1692" s="2" t="str">
        <f>VLOOKUP(D1692,Entity_types!A:F,6,FALSE)</f>
        <v>0d51a686-652b-478f-9502-50b11abafa54</v>
      </c>
      <c r="Z1692" s="4">
        <f t="shared" si="52"/>
        <v>1</v>
      </c>
      <c r="AA1692" s="4">
        <f t="shared" si="53"/>
        <v>1</v>
      </c>
    </row>
    <row r="1693" spans="1:27" ht="12.75" x14ac:dyDescent="0.2">
      <c r="A1693" s="1">
        <v>44365.447364664353</v>
      </c>
      <c r="B1693" s="2" t="s">
        <v>12289</v>
      </c>
      <c r="D1693" s="2" t="s">
        <v>48</v>
      </c>
      <c r="E1693" s="2"/>
      <c r="F1693" s="3" t="s">
        <v>12290</v>
      </c>
      <c r="G1693" s="2" t="s">
        <v>8147</v>
      </c>
      <c r="H1693" s="2" t="s">
        <v>12291</v>
      </c>
      <c r="K1693" s="2" t="s">
        <v>12292</v>
      </c>
      <c r="L1693" s="8" t="s">
        <v>12293</v>
      </c>
      <c r="N1693" s="2" t="s">
        <v>76</v>
      </c>
      <c r="P1693" s="2" t="s">
        <v>12294</v>
      </c>
      <c r="R1693" s="17">
        <v>41107</v>
      </c>
      <c r="S1693" s="2">
        <v>1642</v>
      </c>
      <c r="T1693" s="2" t="s">
        <v>12176</v>
      </c>
      <c r="U1693" s="2" t="s">
        <v>12296</v>
      </c>
      <c r="V1693" s="2" t="s">
        <v>56</v>
      </c>
      <c r="W1693" s="2" t="str">
        <f>VLOOKUP(  G1693, Countries!A:H,8,FALSE)</f>
        <v>94279771-0dd8-44b8-955b-275714b1489b</v>
      </c>
      <c r="X1693" s="2" t="str">
        <f>VLOOKUP(D1693,Entity_types!A:F,6,FALSE)</f>
        <v>0d51a686-652b-478f-9502-50b11abafa54</v>
      </c>
      <c r="Z1693" s="4">
        <f t="shared" si="52"/>
        <v>1</v>
      </c>
      <c r="AA1693" s="4">
        <f t="shared" si="53"/>
        <v>1</v>
      </c>
    </row>
    <row r="1694" spans="1:27" ht="12.75" x14ac:dyDescent="0.2">
      <c r="A1694" s="1">
        <v>44365.449273275459</v>
      </c>
      <c r="B1694" s="2" t="s">
        <v>12297</v>
      </c>
      <c r="D1694" s="2" t="s">
        <v>48</v>
      </c>
      <c r="E1694" s="2"/>
      <c r="F1694" s="3" t="s">
        <v>12298</v>
      </c>
      <c r="G1694" s="2" t="s">
        <v>8147</v>
      </c>
      <c r="H1694" s="2" t="s">
        <v>12299</v>
      </c>
      <c r="K1694" s="2" t="s">
        <v>12300</v>
      </c>
      <c r="L1694" s="2">
        <v>12001029827</v>
      </c>
      <c r="N1694" s="2" t="s">
        <v>76</v>
      </c>
      <c r="P1694" s="2" t="s">
        <v>12301</v>
      </c>
      <c r="Q1694" s="2" t="s">
        <v>12302</v>
      </c>
      <c r="R1694" s="17">
        <v>41389</v>
      </c>
      <c r="S1694" s="2">
        <v>1647</v>
      </c>
      <c r="T1694" s="2" t="s">
        <v>12183</v>
      </c>
      <c r="U1694" s="2" t="s">
        <v>12304</v>
      </c>
      <c r="V1694" s="2" t="s">
        <v>8786</v>
      </c>
      <c r="W1694" s="2" t="str">
        <f>VLOOKUP(  G1694, Countries!A:H,8,FALSE)</f>
        <v>94279771-0dd8-44b8-955b-275714b1489b</v>
      </c>
      <c r="X1694" s="2" t="str">
        <f>VLOOKUP(D1694,Entity_types!A:F,6,FALSE)</f>
        <v>0d51a686-652b-478f-9502-50b11abafa54</v>
      </c>
      <c r="Z1694" s="4">
        <f t="shared" si="52"/>
        <v>1</v>
      </c>
      <c r="AA1694" s="4">
        <f t="shared" si="53"/>
        <v>1</v>
      </c>
    </row>
    <row r="1695" spans="1:27" ht="12.75" x14ac:dyDescent="0.2">
      <c r="A1695" s="1">
        <v>44365.45074724537</v>
      </c>
      <c r="B1695" s="2" t="s">
        <v>12305</v>
      </c>
      <c r="D1695" s="2" t="s">
        <v>48</v>
      </c>
      <c r="E1695" s="2"/>
      <c r="F1695" s="3" t="s">
        <v>12306</v>
      </c>
      <c r="G1695" s="2" t="s">
        <v>8147</v>
      </c>
      <c r="H1695" s="2" t="s">
        <v>12307</v>
      </c>
      <c r="K1695" s="2" t="s">
        <v>12308</v>
      </c>
      <c r="L1695" s="8" t="s">
        <v>12309</v>
      </c>
      <c r="N1695" s="2" t="s">
        <v>76</v>
      </c>
      <c r="P1695" s="2" t="s">
        <v>12310</v>
      </c>
      <c r="Q1695" s="2" t="s">
        <v>12311</v>
      </c>
      <c r="R1695" s="17">
        <v>44251</v>
      </c>
      <c r="S1695" s="2">
        <v>1648</v>
      </c>
      <c r="T1695" s="2" t="s">
        <v>12191</v>
      </c>
      <c r="U1695" s="2" t="s">
        <v>12313</v>
      </c>
      <c r="V1695" s="2" t="s">
        <v>8786</v>
      </c>
      <c r="W1695" s="2" t="str">
        <f>VLOOKUP(  G1695, Countries!A:H,8,FALSE)</f>
        <v>94279771-0dd8-44b8-955b-275714b1489b</v>
      </c>
      <c r="X1695" s="2" t="str">
        <f>VLOOKUP(D1695,Entity_types!A:F,6,FALSE)</f>
        <v>0d51a686-652b-478f-9502-50b11abafa54</v>
      </c>
      <c r="Z1695" s="4">
        <f t="shared" si="52"/>
        <v>1</v>
      </c>
      <c r="AA1695" s="4">
        <f t="shared" si="53"/>
        <v>1</v>
      </c>
    </row>
    <row r="1696" spans="1:27" ht="12.75" x14ac:dyDescent="0.2">
      <c r="A1696" s="1">
        <v>44365.452162928239</v>
      </c>
      <c r="B1696" s="2" t="s">
        <v>12314</v>
      </c>
      <c r="D1696" s="2" t="s">
        <v>48</v>
      </c>
      <c r="E1696" s="2"/>
      <c r="F1696" s="3" t="s">
        <v>12315</v>
      </c>
      <c r="G1696" s="2" t="s">
        <v>8147</v>
      </c>
      <c r="H1696" s="2" t="s">
        <v>12316</v>
      </c>
      <c r="K1696" s="2" t="s">
        <v>12317</v>
      </c>
      <c r="L1696" s="2">
        <v>61004064950</v>
      </c>
      <c r="N1696" s="2" t="s">
        <v>76</v>
      </c>
      <c r="P1696" s="2" t="s">
        <v>12318</v>
      </c>
      <c r="R1696" s="17">
        <v>42410</v>
      </c>
      <c r="S1696" s="2">
        <v>1357</v>
      </c>
      <c r="T1696" s="2" t="s">
        <v>12198</v>
      </c>
      <c r="U1696" s="2" t="s">
        <v>12320</v>
      </c>
      <c r="V1696" s="2" t="s">
        <v>8786</v>
      </c>
      <c r="W1696" s="2" t="str">
        <f>VLOOKUP(  G1696, Countries!A:H,8,FALSE)</f>
        <v>94279771-0dd8-44b8-955b-275714b1489b</v>
      </c>
      <c r="X1696" s="2" t="str">
        <f>VLOOKUP(D1696,Entity_types!A:F,6,FALSE)</f>
        <v>0d51a686-652b-478f-9502-50b11abafa54</v>
      </c>
      <c r="Z1696" s="4">
        <f t="shared" si="52"/>
        <v>1</v>
      </c>
      <c r="AA1696" s="4">
        <f t="shared" si="53"/>
        <v>1</v>
      </c>
    </row>
    <row r="1697" spans="1:27" ht="12.75" x14ac:dyDescent="0.2">
      <c r="A1697" s="1">
        <v>44365.454166180556</v>
      </c>
      <c r="B1697" s="2" t="s">
        <v>12321</v>
      </c>
      <c r="D1697" s="2" t="s">
        <v>48</v>
      </c>
      <c r="E1697" s="2"/>
      <c r="F1697" s="3" t="s">
        <v>12322</v>
      </c>
      <c r="G1697" s="2" t="s">
        <v>8147</v>
      </c>
      <c r="H1697" s="2" t="s">
        <v>12323</v>
      </c>
      <c r="K1697" s="2" t="s">
        <v>12324</v>
      </c>
      <c r="L1697" s="8" t="s">
        <v>12325</v>
      </c>
      <c r="N1697" s="2" t="s">
        <v>76</v>
      </c>
      <c r="P1697" s="2" t="s">
        <v>12326</v>
      </c>
      <c r="Q1697" s="2" t="s">
        <v>12327</v>
      </c>
      <c r="R1697" s="17">
        <v>43409</v>
      </c>
      <c r="S1697" s="2">
        <v>1646</v>
      </c>
      <c r="T1697" s="2" t="s">
        <v>12208</v>
      </c>
      <c r="U1697" s="2" t="s">
        <v>12329</v>
      </c>
      <c r="V1697" s="2" t="s">
        <v>8786</v>
      </c>
      <c r="W1697" s="2" t="str">
        <f>VLOOKUP(  G1697, Countries!A:H,8,FALSE)</f>
        <v>94279771-0dd8-44b8-955b-275714b1489b</v>
      </c>
      <c r="X1697" s="2" t="str">
        <f>VLOOKUP(D1697,Entity_types!A:F,6,FALSE)</f>
        <v>0d51a686-652b-478f-9502-50b11abafa54</v>
      </c>
      <c r="Z1697" s="4">
        <f t="shared" si="52"/>
        <v>1</v>
      </c>
      <c r="AA1697" s="4">
        <f t="shared" si="53"/>
        <v>1</v>
      </c>
    </row>
    <row r="1698" spans="1:27" ht="12.75" x14ac:dyDescent="0.2">
      <c r="A1698" s="1">
        <v>44365.456131747684</v>
      </c>
      <c r="B1698" s="2" t="s">
        <v>12330</v>
      </c>
      <c r="D1698" s="2" t="s">
        <v>48</v>
      </c>
      <c r="E1698" s="2"/>
      <c r="F1698" s="3" t="s">
        <v>12331</v>
      </c>
      <c r="G1698" s="2" t="s">
        <v>8147</v>
      </c>
      <c r="H1698" s="2" t="s">
        <v>12332</v>
      </c>
      <c r="K1698" s="2" t="s">
        <v>12333</v>
      </c>
      <c r="L1698" s="8" t="s">
        <v>12334</v>
      </c>
      <c r="N1698" s="2" t="s">
        <v>76</v>
      </c>
      <c r="P1698" s="2" t="s">
        <v>12335</v>
      </c>
      <c r="Q1698" s="2" t="s">
        <v>12336</v>
      </c>
      <c r="R1698" s="17">
        <v>43756</v>
      </c>
      <c r="S1698" s="2">
        <v>1637</v>
      </c>
      <c r="T1698" s="2" t="s">
        <v>12214</v>
      </c>
      <c r="U1698" s="2" t="s">
        <v>12338</v>
      </c>
      <c r="V1698" s="2" t="s">
        <v>8786</v>
      </c>
      <c r="W1698" s="2" t="str">
        <f>VLOOKUP(  G1698, Countries!A:H,8,FALSE)</f>
        <v>94279771-0dd8-44b8-955b-275714b1489b</v>
      </c>
      <c r="X1698" s="2" t="str">
        <f>VLOOKUP(D1698,Entity_types!A:F,6,FALSE)</f>
        <v>0d51a686-652b-478f-9502-50b11abafa54</v>
      </c>
      <c r="Z1698" s="4">
        <f t="shared" si="52"/>
        <v>1</v>
      </c>
      <c r="AA1698" s="4">
        <f t="shared" si="53"/>
        <v>1</v>
      </c>
    </row>
    <row r="1699" spans="1:27" ht="12.75" x14ac:dyDescent="0.2">
      <c r="A1699" s="1">
        <v>44365.458174189815</v>
      </c>
      <c r="B1699" s="2" t="s">
        <v>10161</v>
      </c>
      <c r="D1699" s="2" t="s">
        <v>48</v>
      </c>
      <c r="E1699" s="2"/>
      <c r="F1699" s="3" t="s">
        <v>12339</v>
      </c>
      <c r="G1699" s="2" t="s">
        <v>8147</v>
      </c>
      <c r="H1699" s="2" t="s">
        <v>12340</v>
      </c>
      <c r="K1699" s="2" t="s">
        <v>12341</v>
      </c>
      <c r="L1699" s="2">
        <v>21001033251</v>
      </c>
      <c r="N1699" s="2" t="s">
        <v>76</v>
      </c>
      <c r="P1699" s="2" t="s">
        <v>12342</v>
      </c>
      <c r="Q1699" s="2" t="s">
        <v>12343</v>
      </c>
      <c r="R1699" s="17">
        <v>42275</v>
      </c>
      <c r="S1699" s="2">
        <v>1645</v>
      </c>
      <c r="T1699" s="2" t="s">
        <v>12223</v>
      </c>
      <c r="U1699" s="2" t="s">
        <v>12345</v>
      </c>
      <c r="V1699" s="2" t="s">
        <v>8786</v>
      </c>
      <c r="W1699" s="2" t="str">
        <f>VLOOKUP(  G1699, Countries!A:H,8,FALSE)</f>
        <v>94279771-0dd8-44b8-955b-275714b1489b</v>
      </c>
      <c r="X1699" s="2" t="str">
        <f>VLOOKUP(D1699,Entity_types!A:F,6,FALSE)</f>
        <v>0d51a686-652b-478f-9502-50b11abafa54</v>
      </c>
      <c r="Z1699" s="4">
        <f t="shared" si="52"/>
        <v>1</v>
      </c>
      <c r="AA1699" s="4">
        <f t="shared" si="53"/>
        <v>3</v>
      </c>
    </row>
    <row r="1700" spans="1:27" ht="12.75" x14ac:dyDescent="0.2">
      <c r="A1700" s="1">
        <v>44365.460863703702</v>
      </c>
      <c r="B1700" s="2" t="s">
        <v>12346</v>
      </c>
      <c r="D1700" s="2" t="s">
        <v>96</v>
      </c>
      <c r="E1700" s="2"/>
      <c r="F1700" s="3" t="s">
        <v>12347</v>
      </c>
      <c r="G1700" s="2" t="s">
        <v>8147</v>
      </c>
      <c r="H1700" s="2" t="s">
        <v>12348</v>
      </c>
      <c r="K1700" s="2" t="s">
        <v>12349</v>
      </c>
      <c r="L1700" s="8" t="s">
        <v>12350</v>
      </c>
      <c r="N1700" s="2" t="s">
        <v>76</v>
      </c>
      <c r="P1700" s="2" t="s">
        <v>12351</v>
      </c>
      <c r="Q1700" s="2" t="s">
        <v>12352</v>
      </c>
      <c r="R1700" s="17">
        <v>42884</v>
      </c>
      <c r="S1700" s="2">
        <v>1641</v>
      </c>
      <c r="T1700" s="2" t="s">
        <v>12229</v>
      </c>
      <c r="U1700" s="2" t="s">
        <v>12354</v>
      </c>
      <c r="V1700" s="2" t="s">
        <v>8786</v>
      </c>
      <c r="W1700" s="2" t="str">
        <f>VLOOKUP(  G1700, Countries!A:H,8,FALSE)</f>
        <v>94279771-0dd8-44b8-955b-275714b1489b</v>
      </c>
      <c r="X1700" s="2" t="str">
        <f>VLOOKUP(D1700,Entity_types!A:F,6,FALSE)</f>
        <v>ec8c01a4-0fe9-424e-b08d-3bc252e7ac53</v>
      </c>
      <c r="Z1700" s="4">
        <f t="shared" si="52"/>
        <v>1</v>
      </c>
      <c r="AA1700" s="4">
        <f t="shared" si="53"/>
        <v>1</v>
      </c>
    </row>
    <row r="1701" spans="1:27" ht="12.75" x14ac:dyDescent="0.2">
      <c r="A1701" s="1">
        <v>44365.462678842596</v>
      </c>
      <c r="B1701" s="2" t="s">
        <v>12355</v>
      </c>
      <c r="C1701" s="4" t="s">
        <v>21740</v>
      </c>
      <c r="D1701" s="2" t="s">
        <v>525</v>
      </c>
      <c r="E1701" s="2"/>
      <c r="F1701" s="3" t="s">
        <v>12356</v>
      </c>
      <c r="G1701" s="2" t="s">
        <v>8147</v>
      </c>
      <c r="H1701" s="2" t="s">
        <v>12357</v>
      </c>
      <c r="N1701" s="2" t="s">
        <v>76</v>
      </c>
      <c r="P1701" s="2" t="s">
        <v>12358</v>
      </c>
      <c r="Q1701" s="2" t="s">
        <v>12359</v>
      </c>
      <c r="R1701" s="4"/>
      <c r="S1701" s="2">
        <v>1644</v>
      </c>
      <c r="T1701" s="2" t="s">
        <v>12238</v>
      </c>
      <c r="U1701" s="2" t="s">
        <v>12361</v>
      </c>
      <c r="V1701" s="2" t="s">
        <v>8786</v>
      </c>
      <c r="W1701" s="2" t="str">
        <f>VLOOKUP(  G1701, Countries!A:H,8,FALSE)</f>
        <v>94279771-0dd8-44b8-955b-275714b1489b</v>
      </c>
      <c r="X1701" s="2" t="str">
        <f>VLOOKUP(D1701,Entity_types!A:F,6,FALSE)</f>
        <v>470412f4-e2c0-4f9d-91f1-1c0630a02364</v>
      </c>
      <c r="Z1701" s="4">
        <f t="shared" si="52"/>
        <v>1</v>
      </c>
      <c r="AA1701" s="4">
        <f t="shared" si="53"/>
        <v>1</v>
      </c>
    </row>
    <row r="1702" spans="1:27" ht="12.75" x14ac:dyDescent="0.2">
      <c r="A1702" s="1">
        <v>44365.46433761574</v>
      </c>
      <c r="B1702" s="2" t="s">
        <v>12362</v>
      </c>
      <c r="C1702" s="4" t="s">
        <v>21740</v>
      </c>
      <c r="D1702" s="2" t="s">
        <v>1166</v>
      </c>
      <c r="E1702" s="2"/>
      <c r="F1702" s="3" t="s">
        <v>12363</v>
      </c>
      <c r="G1702" s="2" t="s">
        <v>8147</v>
      </c>
      <c r="H1702" s="2" t="s">
        <v>12364</v>
      </c>
      <c r="N1702" s="2" t="s">
        <v>76</v>
      </c>
      <c r="P1702" s="2" t="s">
        <v>12365</v>
      </c>
      <c r="Q1702" s="2" t="s">
        <v>12366</v>
      </c>
      <c r="R1702" s="4"/>
      <c r="S1702" s="2">
        <v>1643</v>
      </c>
      <c r="T1702" s="2" t="s">
        <v>12246</v>
      </c>
      <c r="U1702" s="2" t="s">
        <v>12368</v>
      </c>
      <c r="V1702" s="2" t="s">
        <v>8786</v>
      </c>
      <c r="W1702" s="2" t="str">
        <f>VLOOKUP(  G1702, Countries!A:H,8,FALSE)</f>
        <v>94279771-0dd8-44b8-955b-275714b1489b</v>
      </c>
      <c r="X1702" s="2" t="str">
        <f>VLOOKUP(D1702,Entity_types!A:F,6,FALSE)</f>
        <v>ba538574-e93f-4ce8-a780-667b61fc970a</v>
      </c>
      <c r="Z1702" s="4">
        <f t="shared" si="52"/>
        <v>1</v>
      </c>
      <c r="AA1702" s="4">
        <f t="shared" si="53"/>
        <v>1</v>
      </c>
    </row>
    <row r="1703" spans="1:27" ht="12.75" x14ac:dyDescent="0.2">
      <c r="A1703" s="1">
        <v>44369.642901446758</v>
      </c>
      <c r="B1703" s="2" t="s">
        <v>12369</v>
      </c>
      <c r="C1703" s="4" t="s">
        <v>21740</v>
      </c>
      <c r="D1703" s="2" t="s">
        <v>89</v>
      </c>
      <c r="E1703" s="2" t="b">
        <v>0</v>
      </c>
      <c r="F1703" s="3" t="s">
        <v>12370</v>
      </c>
      <c r="G1703" s="2" t="s">
        <v>8147</v>
      </c>
      <c r="H1703" s="2" t="s">
        <v>12371</v>
      </c>
      <c r="N1703" s="2" t="s">
        <v>76</v>
      </c>
      <c r="P1703" s="2" t="s">
        <v>12372</v>
      </c>
      <c r="R1703" s="4"/>
      <c r="S1703" s="2">
        <v>1652</v>
      </c>
      <c r="T1703" s="2" t="s">
        <v>12255</v>
      </c>
      <c r="U1703" s="2" t="s">
        <v>12374</v>
      </c>
      <c r="V1703" s="2" t="s">
        <v>56</v>
      </c>
      <c r="W1703" s="2" t="str">
        <f>VLOOKUP(  G1703, Countries!A:H,8,FALSE)</f>
        <v>94279771-0dd8-44b8-955b-275714b1489b</v>
      </c>
      <c r="X1703" s="2" t="str">
        <f>VLOOKUP(D1703,Entity_types!A:F,6,FALSE)</f>
        <v>bf4d83f9-5064-4958-af6e-e4c21b2e4880</v>
      </c>
      <c r="Z1703" s="4">
        <f t="shared" si="52"/>
        <v>1</v>
      </c>
      <c r="AA1703" s="4">
        <f t="shared" si="53"/>
        <v>1</v>
      </c>
    </row>
    <row r="1704" spans="1:27" ht="12.75" x14ac:dyDescent="0.2">
      <c r="A1704" s="1">
        <v>44369.678659074074</v>
      </c>
      <c r="B1704" s="2" t="s">
        <v>5660</v>
      </c>
      <c r="C1704" s="4" t="s">
        <v>21740</v>
      </c>
      <c r="D1704" s="2" t="s">
        <v>89</v>
      </c>
      <c r="E1704" s="2" t="b">
        <v>0</v>
      </c>
      <c r="F1704" s="3" t="s">
        <v>12375</v>
      </c>
      <c r="G1704" s="2" t="s">
        <v>8147</v>
      </c>
      <c r="H1704" s="2" t="s">
        <v>12376</v>
      </c>
      <c r="N1704" s="2" t="s">
        <v>76</v>
      </c>
      <c r="P1704" s="2" t="s">
        <v>12377</v>
      </c>
      <c r="R1704" s="4"/>
      <c r="S1704" s="2">
        <v>1651</v>
      </c>
      <c r="T1704" s="2" t="s">
        <v>12261</v>
      </c>
      <c r="U1704" s="2" t="s">
        <v>12379</v>
      </c>
      <c r="V1704" s="2" t="s">
        <v>56</v>
      </c>
      <c r="W1704" s="2" t="str">
        <f>VLOOKUP(  G1704, Countries!A:H,8,FALSE)</f>
        <v>94279771-0dd8-44b8-955b-275714b1489b</v>
      </c>
      <c r="X1704" s="2" t="str">
        <f>VLOOKUP(D1704,Entity_types!A:F,6,FALSE)</f>
        <v>bf4d83f9-5064-4958-af6e-e4c21b2e4880</v>
      </c>
      <c r="Z1704" s="4">
        <f t="shared" si="52"/>
        <v>1</v>
      </c>
      <c r="AA1704" s="4">
        <f t="shared" si="53"/>
        <v>3</v>
      </c>
    </row>
    <row r="1705" spans="1:27" ht="12.75" x14ac:dyDescent="0.2">
      <c r="A1705" s="1">
        <v>44375.596356516202</v>
      </c>
      <c r="B1705" s="2" t="s">
        <v>12380</v>
      </c>
      <c r="C1705" s="4" t="s">
        <v>21741</v>
      </c>
      <c r="D1705" s="2" t="s">
        <v>89</v>
      </c>
      <c r="E1705" s="2" t="b">
        <v>0</v>
      </c>
      <c r="F1705" s="3" t="s">
        <v>12381</v>
      </c>
      <c r="G1705" s="2" t="s">
        <v>8147</v>
      </c>
      <c r="H1705" s="2" t="s">
        <v>12382</v>
      </c>
      <c r="N1705" s="2" t="s">
        <v>76</v>
      </c>
      <c r="P1705" s="2" t="s">
        <v>12383</v>
      </c>
      <c r="R1705" s="4"/>
      <c r="S1705" s="2">
        <v>1664</v>
      </c>
      <c r="T1705" s="2" t="s">
        <v>12269</v>
      </c>
      <c r="U1705" s="2" t="s">
        <v>12385</v>
      </c>
      <c r="V1705" s="2" t="s">
        <v>56</v>
      </c>
      <c r="W1705" s="2" t="str">
        <f>VLOOKUP(  G1705, Countries!A:H,8,FALSE)</f>
        <v>94279771-0dd8-44b8-955b-275714b1489b</v>
      </c>
      <c r="X1705" s="2" t="str">
        <f>VLOOKUP(D1705,Entity_types!A:F,6,FALSE)</f>
        <v>bf4d83f9-5064-4958-af6e-e4c21b2e4880</v>
      </c>
      <c r="Z1705" s="4">
        <f t="shared" si="52"/>
        <v>1</v>
      </c>
      <c r="AA1705" s="4">
        <f t="shared" si="53"/>
        <v>1</v>
      </c>
    </row>
    <row r="1706" spans="1:27" ht="12.75" x14ac:dyDescent="0.2">
      <c r="A1706" s="1">
        <v>44376.549092326386</v>
      </c>
      <c r="B1706" s="2" t="s">
        <v>12386</v>
      </c>
      <c r="D1706" s="2" t="s">
        <v>48</v>
      </c>
      <c r="E1706" s="2"/>
      <c r="F1706" s="3" t="s">
        <v>12387</v>
      </c>
      <c r="G1706" s="2" t="s">
        <v>8147</v>
      </c>
      <c r="H1706" s="2" t="s">
        <v>12388</v>
      </c>
      <c r="K1706" s="2" t="s">
        <v>12389</v>
      </c>
      <c r="L1706" s="8" t="s">
        <v>12390</v>
      </c>
      <c r="N1706" s="2" t="s">
        <v>76</v>
      </c>
      <c r="P1706" s="2" t="s">
        <v>12391</v>
      </c>
      <c r="Q1706" s="2" t="s">
        <v>12392</v>
      </c>
      <c r="R1706" s="17">
        <v>38982</v>
      </c>
      <c r="S1706" s="2">
        <v>1656</v>
      </c>
      <c r="T1706" s="2" t="s">
        <v>12278</v>
      </c>
      <c r="U1706" s="2" t="s">
        <v>12394</v>
      </c>
      <c r="V1706" s="2" t="s">
        <v>56</v>
      </c>
      <c r="W1706" s="2" t="str">
        <f>VLOOKUP(  G1706, Countries!A:H,8,FALSE)</f>
        <v>94279771-0dd8-44b8-955b-275714b1489b</v>
      </c>
      <c r="X1706" s="2" t="str">
        <f>VLOOKUP(D1706,Entity_types!A:F,6,FALSE)</f>
        <v>0d51a686-652b-478f-9502-50b11abafa54</v>
      </c>
      <c r="Z1706" s="4">
        <f t="shared" si="52"/>
        <v>1</v>
      </c>
      <c r="AA1706" s="4">
        <f t="shared" si="53"/>
        <v>1</v>
      </c>
    </row>
    <row r="1707" spans="1:27" ht="12.75" x14ac:dyDescent="0.2">
      <c r="A1707" s="1">
        <v>44376.609539560188</v>
      </c>
      <c r="B1707" s="2" t="s">
        <v>12395</v>
      </c>
      <c r="D1707" s="2" t="s">
        <v>48</v>
      </c>
      <c r="E1707" s="2"/>
      <c r="F1707" s="3" t="s">
        <v>12396</v>
      </c>
      <c r="G1707" s="2" t="s">
        <v>8147</v>
      </c>
      <c r="H1707" s="2" t="s">
        <v>12397</v>
      </c>
      <c r="K1707" s="2" t="s">
        <v>12398</v>
      </c>
      <c r="L1707" s="2">
        <v>61002011752</v>
      </c>
      <c r="N1707" s="2" t="s">
        <v>76</v>
      </c>
      <c r="P1707" s="2" t="s">
        <v>12399</v>
      </c>
      <c r="Q1707" s="2" t="s">
        <v>12400</v>
      </c>
      <c r="R1707" s="17">
        <v>42407</v>
      </c>
      <c r="S1707" s="2">
        <v>1654</v>
      </c>
      <c r="T1707" s="2" t="s">
        <v>12287</v>
      </c>
      <c r="U1707" s="2" t="s">
        <v>12402</v>
      </c>
      <c r="V1707" s="2" t="s">
        <v>56</v>
      </c>
      <c r="W1707" s="2" t="str">
        <f>VLOOKUP(  G1707, Countries!A:H,8,FALSE)</f>
        <v>94279771-0dd8-44b8-955b-275714b1489b</v>
      </c>
      <c r="X1707" s="2" t="str">
        <f>VLOOKUP(D1707,Entity_types!A:F,6,FALSE)</f>
        <v>0d51a686-652b-478f-9502-50b11abafa54</v>
      </c>
      <c r="Z1707" s="4">
        <f t="shared" si="52"/>
        <v>1</v>
      </c>
      <c r="AA1707" s="4">
        <f t="shared" si="53"/>
        <v>1</v>
      </c>
    </row>
    <row r="1708" spans="1:27" ht="12.75" x14ac:dyDescent="0.2">
      <c r="A1708" s="1">
        <v>44376.613318252319</v>
      </c>
      <c r="B1708" s="2" t="s">
        <v>12403</v>
      </c>
      <c r="C1708" s="4" t="s">
        <v>21741</v>
      </c>
      <c r="D1708" s="2" t="s">
        <v>1166</v>
      </c>
      <c r="E1708" s="2"/>
      <c r="F1708" s="3" t="s">
        <v>12404</v>
      </c>
      <c r="G1708" s="2" t="s">
        <v>8147</v>
      </c>
      <c r="H1708" s="2" t="s">
        <v>12405</v>
      </c>
      <c r="N1708" s="2" t="s">
        <v>76</v>
      </c>
      <c r="P1708" s="2" t="s">
        <v>12406</v>
      </c>
      <c r="Q1708" s="2" t="s">
        <v>12407</v>
      </c>
      <c r="R1708" s="17">
        <v>41155</v>
      </c>
      <c r="T1708" s="2" t="s">
        <v>12295</v>
      </c>
      <c r="U1708" s="2" t="s">
        <v>12409</v>
      </c>
      <c r="V1708" s="2" t="s">
        <v>8786</v>
      </c>
      <c r="W1708" s="2" t="str">
        <f>VLOOKUP(  G1708, Countries!A:H,8,FALSE)</f>
        <v>94279771-0dd8-44b8-955b-275714b1489b</v>
      </c>
      <c r="X1708" s="2" t="str">
        <f>VLOOKUP(D1708,Entity_types!A:F,6,FALSE)</f>
        <v>ba538574-e93f-4ce8-a780-667b61fc970a</v>
      </c>
      <c r="Z1708" s="4">
        <f t="shared" si="52"/>
        <v>1</v>
      </c>
      <c r="AA1708" s="4">
        <f t="shared" si="53"/>
        <v>1</v>
      </c>
    </row>
    <row r="1709" spans="1:27" ht="12.75" x14ac:dyDescent="0.2">
      <c r="A1709" s="1">
        <v>44376.646230868057</v>
      </c>
      <c r="B1709" s="2" t="s">
        <v>12410</v>
      </c>
      <c r="D1709" s="2" t="s">
        <v>8027</v>
      </c>
      <c r="E1709" s="2"/>
      <c r="F1709" s="3" t="s">
        <v>76</v>
      </c>
      <c r="G1709" s="2" t="s">
        <v>12411</v>
      </c>
      <c r="H1709" s="2" t="s">
        <v>12412</v>
      </c>
      <c r="N1709" s="2" t="s">
        <v>76</v>
      </c>
      <c r="P1709" s="2" t="s">
        <v>12413</v>
      </c>
      <c r="Q1709" s="2" t="s">
        <v>12414</v>
      </c>
      <c r="R1709" s="4"/>
      <c r="S1709" s="2">
        <v>1657</v>
      </c>
      <c r="T1709" s="2" t="s">
        <v>12303</v>
      </c>
      <c r="U1709" s="2" t="s">
        <v>12416</v>
      </c>
      <c r="V1709" s="2" t="s">
        <v>56</v>
      </c>
      <c r="W1709" s="2" t="str">
        <f>VLOOKUP(  G1709, Countries!A:H,8,FALSE)</f>
        <v>35bd2c73-fa3b-4671-9d82-a6389d46aa15</v>
      </c>
      <c r="X1709" s="2" t="str">
        <f>VLOOKUP(D1709,Entity_types!A:F,6,FALSE)</f>
        <v>7766e9c2-0094-4090-adf4-ef017062457f</v>
      </c>
      <c r="Z1709" s="4">
        <f t="shared" si="52"/>
        <v>1045491</v>
      </c>
      <c r="AA1709" s="4">
        <f t="shared" si="53"/>
        <v>1</v>
      </c>
    </row>
    <row r="1710" spans="1:27" ht="12.75" x14ac:dyDescent="0.2">
      <c r="A1710" s="1">
        <v>44377.735944722226</v>
      </c>
      <c r="B1710" s="2" t="s">
        <v>12417</v>
      </c>
      <c r="D1710" s="2" t="s">
        <v>8027</v>
      </c>
      <c r="E1710" s="2"/>
      <c r="F1710" s="3" t="s">
        <v>76</v>
      </c>
      <c r="G1710" s="2" t="s">
        <v>8736</v>
      </c>
      <c r="H1710" s="2" t="s">
        <v>12418</v>
      </c>
      <c r="N1710" s="2" t="s">
        <v>76</v>
      </c>
      <c r="P1710" s="2" t="s">
        <v>12419</v>
      </c>
      <c r="R1710" s="4"/>
      <c r="S1710" s="2">
        <v>1610</v>
      </c>
      <c r="T1710" s="2" t="s">
        <v>12312</v>
      </c>
      <c r="U1710" s="2" t="s">
        <v>12421</v>
      </c>
      <c r="V1710" s="2" t="s">
        <v>56</v>
      </c>
      <c r="W1710" s="2" t="str">
        <f>VLOOKUP(  G1710, Countries!A:H,8,FALSE)</f>
        <v>53cc2ab4-7af4-40a4-8f56-ef11c416822b</v>
      </c>
      <c r="X1710" s="2" t="str">
        <f>VLOOKUP(D1710,Entity_types!A:F,6,FALSE)</f>
        <v>7766e9c2-0094-4090-adf4-ef017062457f</v>
      </c>
      <c r="Z1710" s="4">
        <f t="shared" si="52"/>
        <v>1045491</v>
      </c>
      <c r="AA1710" s="4">
        <f t="shared" si="53"/>
        <v>1</v>
      </c>
    </row>
    <row r="1711" spans="1:27" ht="12.75" x14ac:dyDescent="0.2">
      <c r="A1711" s="1">
        <v>44378.590270023153</v>
      </c>
      <c r="B1711" s="2" t="s">
        <v>12422</v>
      </c>
      <c r="C1711" s="4" t="s">
        <v>21740</v>
      </c>
      <c r="D1711" s="2" t="s">
        <v>89</v>
      </c>
      <c r="E1711" s="2" t="b">
        <v>0</v>
      </c>
      <c r="F1711" s="3" t="s">
        <v>12423</v>
      </c>
      <c r="G1711" s="2" t="s">
        <v>8147</v>
      </c>
      <c r="H1711" s="2" t="s">
        <v>12424</v>
      </c>
      <c r="N1711" s="2" t="s">
        <v>76</v>
      </c>
      <c r="P1711" s="2" t="s">
        <v>12425</v>
      </c>
      <c r="R1711" s="4"/>
      <c r="S1711" s="2">
        <v>1660</v>
      </c>
      <c r="T1711" s="2" t="s">
        <v>12319</v>
      </c>
      <c r="U1711" s="2" t="s">
        <v>12427</v>
      </c>
      <c r="V1711" s="2" t="s">
        <v>56</v>
      </c>
      <c r="W1711" s="2" t="str">
        <f>VLOOKUP(  G1711, Countries!A:H,8,FALSE)</f>
        <v>94279771-0dd8-44b8-955b-275714b1489b</v>
      </c>
      <c r="X1711" s="2" t="str">
        <f>VLOOKUP(D1711,Entity_types!A:F,6,FALSE)</f>
        <v>bf4d83f9-5064-4958-af6e-e4c21b2e4880</v>
      </c>
      <c r="Z1711" s="4">
        <f t="shared" si="52"/>
        <v>1</v>
      </c>
      <c r="AA1711" s="4">
        <f t="shared" si="53"/>
        <v>1</v>
      </c>
    </row>
    <row r="1712" spans="1:27" ht="12.75" x14ac:dyDescent="0.2">
      <c r="A1712" s="1">
        <v>44378.612575104169</v>
      </c>
      <c r="B1712" s="2" t="s">
        <v>12428</v>
      </c>
      <c r="C1712" s="4" t="s">
        <v>21740</v>
      </c>
      <c r="D1712" s="2" t="s">
        <v>89</v>
      </c>
      <c r="E1712" s="2" t="b">
        <v>0</v>
      </c>
      <c r="F1712" s="3" t="s">
        <v>12429</v>
      </c>
      <c r="G1712" s="2" t="s">
        <v>8147</v>
      </c>
      <c r="H1712" s="2" t="s">
        <v>12430</v>
      </c>
      <c r="N1712" s="2" t="s">
        <v>76</v>
      </c>
      <c r="P1712" s="2" t="s">
        <v>12431</v>
      </c>
      <c r="R1712" s="4"/>
      <c r="S1712" s="2">
        <v>1666</v>
      </c>
      <c r="T1712" s="2" t="s">
        <v>12328</v>
      </c>
      <c r="U1712" s="2" t="s">
        <v>12433</v>
      </c>
      <c r="V1712" s="2" t="s">
        <v>56</v>
      </c>
      <c r="W1712" s="2" t="str">
        <f>VLOOKUP(  G1712, Countries!A:H,8,FALSE)</f>
        <v>94279771-0dd8-44b8-955b-275714b1489b</v>
      </c>
      <c r="X1712" s="2" t="str">
        <f>VLOOKUP(D1712,Entity_types!A:F,6,FALSE)</f>
        <v>bf4d83f9-5064-4958-af6e-e4c21b2e4880</v>
      </c>
      <c r="Z1712" s="4">
        <f t="shared" si="52"/>
        <v>1</v>
      </c>
      <c r="AA1712" s="4">
        <f t="shared" si="53"/>
        <v>1</v>
      </c>
    </row>
    <row r="1713" spans="1:27" ht="12.75" x14ac:dyDescent="0.2">
      <c r="A1713" s="1">
        <v>44379.542380300925</v>
      </c>
      <c r="B1713" s="2" t="s">
        <v>2058</v>
      </c>
      <c r="C1713" s="4" t="s">
        <v>21740</v>
      </c>
      <c r="D1713" s="2" t="s">
        <v>89</v>
      </c>
      <c r="E1713" s="2" t="b">
        <v>0</v>
      </c>
      <c r="F1713" s="3" t="s">
        <v>12434</v>
      </c>
      <c r="G1713" s="2" t="s">
        <v>8147</v>
      </c>
      <c r="H1713" s="2" t="s">
        <v>12435</v>
      </c>
      <c r="N1713" s="2" t="s">
        <v>76</v>
      </c>
      <c r="P1713" s="2" t="s">
        <v>12436</v>
      </c>
      <c r="R1713" s="4"/>
      <c r="S1713" s="2">
        <v>1689</v>
      </c>
      <c r="T1713" s="2" t="s">
        <v>12337</v>
      </c>
      <c r="U1713" s="2" t="s">
        <v>12438</v>
      </c>
      <c r="V1713" s="2" t="s">
        <v>56</v>
      </c>
      <c r="W1713" s="2" t="str">
        <f>VLOOKUP(  G1713, Countries!A:H,8,FALSE)</f>
        <v>94279771-0dd8-44b8-955b-275714b1489b</v>
      </c>
      <c r="X1713" s="2" t="str">
        <f>VLOOKUP(D1713,Entity_types!A:F,6,FALSE)</f>
        <v>bf4d83f9-5064-4958-af6e-e4c21b2e4880</v>
      </c>
      <c r="Z1713" s="4">
        <f t="shared" si="52"/>
        <v>1</v>
      </c>
      <c r="AA1713" s="4">
        <f t="shared" si="53"/>
        <v>1</v>
      </c>
    </row>
    <row r="1714" spans="1:27" ht="12.75" x14ac:dyDescent="0.2">
      <c r="A1714" s="1">
        <v>44383.569520115736</v>
      </c>
      <c r="B1714" s="2" t="s">
        <v>1362</v>
      </c>
      <c r="C1714" s="4" t="s">
        <v>21740</v>
      </c>
      <c r="D1714" s="2" t="s">
        <v>89</v>
      </c>
      <c r="E1714" s="2" t="b">
        <v>0</v>
      </c>
      <c r="F1714" s="3" t="s">
        <v>12439</v>
      </c>
      <c r="G1714" s="2" t="s">
        <v>8147</v>
      </c>
      <c r="H1714" s="2" t="s">
        <v>12440</v>
      </c>
      <c r="N1714" s="2" t="s">
        <v>76</v>
      </c>
      <c r="P1714" s="2" t="s">
        <v>12441</v>
      </c>
      <c r="R1714" s="4"/>
      <c r="S1714" s="2">
        <v>713</v>
      </c>
      <c r="T1714" s="2" t="s">
        <v>12344</v>
      </c>
      <c r="U1714" s="2" t="s">
        <v>12443</v>
      </c>
      <c r="V1714" s="2" t="s">
        <v>56</v>
      </c>
      <c r="W1714" s="2" t="str">
        <f>VLOOKUP(  G1714, Countries!A:H,8,FALSE)</f>
        <v>94279771-0dd8-44b8-955b-275714b1489b</v>
      </c>
      <c r="X1714" s="2" t="str">
        <f>VLOOKUP(D1714,Entity_types!A:F,6,FALSE)</f>
        <v>bf4d83f9-5064-4958-af6e-e4c21b2e4880</v>
      </c>
      <c r="Z1714" s="4">
        <f t="shared" si="52"/>
        <v>1</v>
      </c>
      <c r="AA1714" s="4">
        <f t="shared" si="53"/>
        <v>1</v>
      </c>
    </row>
    <row r="1715" spans="1:27" ht="12.75" x14ac:dyDescent="0.2">
      <c r="A1715" s="1">
        <v>44392.47404350694</v>
      </c>
      <c r="B1715" s="2" t="s">
        <v>12444</v>
      </c>
      <c r="D1715" s="2" t="s">
        <v>48</v>
      </c>
      <c r="E1715" s="2"/>
      <c r="F1715" s="3" t="s">
        <v>12445</v>
      </c>
      <c r="G1715" s="2" t="s">
        <v>8147</v>
      </c>
      <c r="H1715" s="2" t="s">
        <v>12446</v>
      </c>
      <c r="K1715" s="2" t="s">
        <v>12447</v>
      </c>
      <c r="N1715" s="2" t="s">
        <v>76</v>
      </c>
      <c r="P1715" s="2" t="s">
        <v>12448</v>
      </c>
      <c r="Q1715" s="2" t="s">
        <v>12449</v>
      </c>
      <c r="R1715" s="17">
        <v>43846</v>
      </c>
      <c r="S1715" s="2">
        <v>1649</v>
      </c>
      <c r="T1715" s="2" t="s">
        <v>12353</v>
      </c>
      <c r="U1715" s="2" t="s">
        <v>12451</v>
      </c>
      <c r="V1715" s="2" t="s">
        <v>56</v>
      </c>
      <c r="W1715" s="2" t="str">
        <f>VLOOKUP(  G1715, Countries!A:H,8,FALSE)</f>
        <v>94279771-0dd8-44b8-955b-275714b1489b</v>
      </c>
      <c r="X1715" s="2" t="str">
        <f>VLOOKUP(D1715,Entity_types!A:F,6,FALSE)</f>
        <v>0d51a686-652b-478f-9502-50b11abafa54</v>
      </c>
      <c r="Z1715" s="4">
        <f t="shared" si="52"/>
        <v>1</v>
      </c>
      <c r="AA1715" s="4">
        <f t="shared" si="53"/>
        <v>1</v>
      </c>
    </row>
    <row r="1716" spans="1:27" ht="12.75" x14ac:dyDescent="0.2">
      <c r="A1716" s="1">
        <v>44396.689405983794</v>
      </c>
      <c r="B1716" s="2" t="s">
        <v>12452</v>
      </c>
      <c r="D1716" s="2" t="s">
        <v>48</v>
      </c>
      <c r="E1716" s="2"/>
      <c r="F1716" s="3" t="s">
        <v>12453</v>
      </c>
      <c r="G1716" s="2" t="s">
        <v>8147</v>
      </c>
      <c r="H1716" s="2" t="s">
        <v>12454</v>
      </c>
      <c r="K1716" s="2" t="s">
        <v>12455</v>
      </c>
      <c r="L1716" s="2">
        <v>61006075431</v>
      </c>
      <c r="N1716" s="2" t="s">
        <v>76</v>
      </c>
      <c r="P1716" s="2" t="s">
        <v>12456</v>
      </c>
      <c r="Q1716" s="2" t="s">
        <v>12457</v>
      </c>
      <c r="R1716" s="17">
        <v>44273</v>
      </c>
      <c r="S1716" s="2">
        <v>1668</v>
      </c>
      <c r="T1716" s="2" t="s">
        <v>12360</v>
      </c>
      <c r="U1716" s="2" t="s">
        <v>12459</v>
      </c>
      <c r="V1716" s="2" t="s">
        <v>56</v>
      </c>
      <c r="W1716" s="2" t="str">
        <f>VLOOKUP(  G1716, Countries!A:H,8,FALSE)</f>
        <v>94279771-0dd8-44b8-955b-275714b1489b</v>
      </c>
      <c r="X1716" s="2" t="str">
        <f>VLOOKUP(D1716,Entity_types!A:F,6,FALSE)</f>
        <v>0d51a686-652b-478f-9502-50b11abafa54</v>
      </c>
      <c r="Z1716" s="4">
        <f t="shared" si="52"/>
        <v>1</v>
      </c>
      <c r="AA1716" s="4">
        <f t="shared" si="53"/>
        <v>1</v>
      </c>
    </row>
    <row r="1717" spans="1:27" ht="12.75" x14ac:dyDescent="0.2">
      <c r="A1717" s="1">
        <v>44396.691624027779</v>
      </c>
      <c r="B1717" s="2" t="s">
        <v>10161</v>
      </c>
      <c r="D1717" s="2" t="s">
        <v>48</v>
      </c>
      <c r="E1717" s="2"/>
      <c r="F1717" s="3" t="s">
        <v>12460</v>
      </c>
      <c r="G1717" s="2" t="s">
        <v>8147</v>
      </c>
      <c r="H1717" s="2" t="s">
        <v>12461</v>
      </c>
      <c r="K1717" s="2" t="s">
        <v>12462</v>
      </c>
      <c r="L1717" s="8" t="s">
        <v>12463</v>
      </c>
      <c r="N1717" s="2" t="s">
        <v>76</v>
      </c>
      <c r="P1717" s="2" t="s">
        <v>12464</v>
      </c>
      <c r="Q1717" s="2" t="s">
        <v>12465</v>
      </c>
      <c r="R1717" s="17">
        <v>41731</v>
      </c>
      <c r="S1717" s="2">
        <v>1661</v>
      </c>
      <c r="T1717" s="2" t="s">
        <v>12367</v>
      </c>
      <c r="U1717" s="2" t="s">
        <v>12467</v>
      </c>
      <c r="V1717" s="2" t="s">
        <v>8786</v>
      </c>
      <c r="W1717" s="2" t="str">
        <f>VLOOKUP(  G1717, Countries!A:H,8,FALSE)</f>
        <v>94279771-0dd8-44b8-955b-275714b1489b</v>
      </c>
      <c r="X1717" s="2" t="str">
        <f>VLOOKUP(D1717,Entity_types!A:F,6,FALSE)</f>
        <v>0d51a686-652b-478f-9502-50b11abafa54</v>
      </c>
      <c r="Z1717" s="4">
        <f t="shared" si="52"/>
        <v>1</v>
      </c>
      <c r="AA1717" s="4">
        <f t="shared" si="53"/>
        <v>3</v>
      </c>
    </row>
    <row r="1718" spans="1:27" ht="12.75" x14ac:dyDescent="0.2">
      <c r="A1718" s="1">
        <v>44396.693269097217</v>
      </c>
      <c r="B1718" s="2" t="s">
        <v>12468</v>
      </c>
      <c r="D1718" s="2" t="s">
        <v>48</v>
      </c>
      <c r="E1718" s="2"/>
      <c r="F1718" s="3" t="s">
        <v>12469</v>
      </c>
      <c r="G1718" s="2" t="s">
        <v>8147</v>
      </c>
      <c r="H1718" s="2" t="s">
        <v>12470</v>
      </c>
      <c r="K1718" s="2" t="s">
        <v>12471</v>
      </c>
      <c r="L1718" s="2">
        <v>61006035084</v>
      </c>
      <c r="N1718" s="2" t="s">
        <v>76</v>
      </c>
      <c r="P1718" s="2" t="s">
        <v>12472</v>
      </c>
      <c r="Q1718" s="2" t="s">
        <v>12473</v>
      </c>
      <c r="R1718" s="17">
        <v>42941</v>
      </c>
      <c r="S1718" s="2">
        <v>1671</v>
      </c>
      <c r="T1718" s="2" t="s">
        <v>12373</v>
      </c>
      <c r="U1718" s="2" t="s">
        <v>12475</v>
      </c>
      <c r="V1718" s="2" t="s">
        <v>8786</v>
      </c>
      <c r="W1718" s="2" t="str">
        <f>VLOOKUP(  G1718, Countries!A:H,8,FALSE)</f>
        <v>94279771-0dd8-44b8-955b-275714b1489b</v>
      </c>
      <c r="X1718" s="2" t="str">
        <f>VLOOKUP(D1718,Entity_types!A:F,6,FALSE)</f>
        <v>0d51a686-652b-478f-9502-50b11abafa54</v>
      </c>
      <c r="Z1718" s="4">
        <f t="shared" si="52"/>
        <v>1</v>
      </c>
      <c r="AA1718" s="4">
        <f t="shared" si="53"/>
        <v>1</v>
      </c>
    </row>
    <row r="1719" spans="1:27" ht="12.75" x14ac:dyDescent="0.2">
      <c r="A1719" s="1">
        <v>44396.695097754629</v>
      </c>
      <c r="B1719" s="2" t="s">
        <v>12476</v>
      </c>
      <c r="D1719" s="2" t="s">
        <v>48</v>
      </c>
      <c r="E1719" s="2"/>
      <c r="F1719" s="3" t="s">
        <v>12477</v>
      </c>
      <c r="G1719" s="2" t="s">
        <v>8147</v>
      </c>
      <c r="H1719" s="2" t="s">
        <v>12478</v>
      </c>
      <c r="K1719" s="2" t="s">
        <v>12479</v>
      </c>
      <c r="L1719" s="2">
        <v>65418000882</v>
      </c>
      <c r="N1719" s="2" t="s">
        <v>76</v>
      </c>
      <c r="P1719" s="2" t="s">
        <v>12480</v>
      </c>
      <c r="Q1719" s="2" t="s">
        <v>12481</v>
      </c>
      <c r="R1719" s="17">
        <v>44068</v>
      </c>
      <c r="S1719" s="2">
        <v>1669</v>
      </c>
      <c r="T1719" s="2" t="s">
        <v>12378</v>
      </c>
      <c r="U1719" s="2" t="s">
        <v>12483</v>
      </c>
      <c r="V1719" s="2" t="s">
        <v>8786</v>
      </c>
      <c r="W1719" s="2" t="str">
        <f>VLOOKUP(  G1719, Countries!A:H,8,FALSE)</f>
        <v>94279771-0dd8-44b8-955b-275714b1489b</v>
      </c>
      <c r="X1719" s="2" t="str">
        <f>VLOOKUP(D1719,Entity_types!A:F,6,FALSE)</f>
        <v>0d51a686-652b-478f-9502-50b11abafa54</v>
      </c>
      <c r="Z1719" s="4">
        <f t="shared" si="52"/>
        <v>1</v>
      </c>
      <c r="AA1719" s="4">
        <f t="shared" si="53"/>
        <v>1</v>
      </c>
    </row>
    <row r="1720" spans="1:27" ht="12.75" x14ac:dyDescent="0.2">
      <c r="A1720" s="1">
        <v>44396.696778229161</v>
      </c>
      <c r="B1720" s="2" t="s">
        <v>12484</v>
      </c>
      <c r="D1720" s="2" t="s">
        <v>48</v>
      </c>
      <c r="E1720" s="2"/>
      <c r="F1720" s="3" t="s">
        <v>12485</v>
      </c>
      <c r="G1720" s="2" t="s">
        <v>8147</v>
      </c>
      <c r="H1720" s="2" t="s">
        <v>12486</v>
      </c>
      <c r="K1720" s="2" t="s">
        <v>12487</v>
      </c>
      <c r="L1720" s="2">
        <v>61006033182</v>
      </c>
      <c r="N1720" s="2" t="s">
        <v>76</v>
      </c>
      <c r="P1720" s="2" t="s">
        <v>12488</v>
      </c>
      <c r="Q1720" s="2" t="s">
        <v>12489</v>
      </c>
      <c r="R1720" s="17">
        <v>42506</v>
      </c>
      <c r="S1720" s="2">
        <v>1670</v>
      </c>
      <c r="T1720" s="2" t="s">
        <v>12384</v>
      </c>
      <c r="U1720" s="2" t="s">
        <v>12491</v>
      </c>
      <c r="V1720" s="2" t="s">
        <v>8786</v>
      </c>
      <c r="W1720" s="2" t="str">
        <f>VLOOKUP(  G1720, Countries!A:H,8,FALSE)</f>
        <v>94279771-0dd8-44b8-955b-275714b1489b</v>
      </c>
      <c r="X1720" s="2" t="str">
        <f>VLOOKUP(D1720,Entity_types!A:F,6,FALSE)</f>
        <v>0d51a686-652b-478f-9502-50b11abafa54</v>
      </c>
      <c r="Z1720" s="4">
        <f t="shared" si="52"/>
        <v>1</v>
      </c>
      <c r="AA1720" s="4">
        <f t="shared" si="53"/>
        <v>1</v>
      </c>
    </row>
    <row r="1721" spans="1:27" ht="12.75" x14ac:dyDescent="0.2">
      <c r="A1721" s="1">
        <v>44396.699559675923</v>
      </c>
      <c r="B1721" s="2" t="s">
        <v>12492</v>
      </c>
      <c r="C1721" s="4" t="s">
        <v>21740</v>
      </c>
      <c r="D1721" s="2" t="s">
        <v>1166</v>
      </c>
      <c r="E1721" s="2"/>
      <c r="F1721" s="3" t="s">
        <v>12493</v>
      </c>
      <c r="G1721" s="2" t="s">
        <v>8147</v>
      </c>
      <c r="H1721" s="2" t="s">
        <v>12494</v>
      </c>
      <c r="N1721" s="2" t="s">
        <v>76</v>
      </c>
      <c r="P1721" s="2" t="s">
        <v>12495</v>
      </c>
      <c r="Q1721" s="2" t="s">
        <v>12496</v>
      </c>
      <c r="R1721" s="17">
        <v>43293</v>
      </c>
      <c r="S1721" s="2">
        <v>1592</v>
      </c>
      <c r="T1721" s="2" t="s">
        <v>12393</v>
      </c>
      <c r="U1721" s="2" t="s">
        <v>12498</v>
      </c>
      <c r="V1721" s="2" t="s">
        <v>8786</v>
      </c>
      <c r="W1721" s="2" t="str">
        <f>VLOOKUP(  G1721, Countries!A:H,8,FALSE)</f>
        <v>94279771-0dd8-44b8-955b-275714b1489b</v>
      </c>
      <c r="X1721" s="2" t="str">
        <f>VLOOKUP(D1721,Entity_types!A:F,6,FALSE)</f>
        <v>ba538574-e93f-4ce8-a780-667b61fc970a</v>
      </c>
      <c r="Z1721" s="4">
        <f t="shared" si="52"/>
        <v>1</v>
      </c>
      <c r="AA1721" s="4">
        <f t="shared" si="53"/>
        <v>1</v>
      </c>
    </row>
    <row r="1722" spans="1:27" ht="12.75" x14ac:dyDescent="0.2">
      <c r="A1722" s="1">
        <v>44397.772733726852</v>
      </c>
      <c r="B1722" s="2" t="s">
        <v>12499</v>
      </c>
      <c r="D1722" s="2" t="s">
        <v>48</v>
      </c>
      <c r="E1722" s="2"/>
      <c r="F1722" s="3" t="s">
        <v>12500</v>
      </c>
      <c r="G1722" s="2" t="s">
        <v>8147</v>
      </c>
      <c r="H1722" s="2" t="s">
        <v>12501</v>
      </c>
      <c r="K1722" s="2" t="s">
        <v>12502</v>
      </c>
      <c r="L1722" s="2" t="s">
        <v>12503</v>
      </c>
      <c r="N1722" s="2" t="s">
        <v>76</v>
      </c>
      <c r="P1722" s="2" t="s">
        <v>12504</v>
      </c>
      <c r="Q1722" s="2" t="s">
        <v>12505</v>
      </c>
      <c r="R1722" s="17">
        <v>43589</v>
      </c>
      <c r="S1722" s="2">
        <v>1655</v>
      </c>
      <c r="T1722" s="2" t="s">
        <v>12401</v>
      </c>
      <c r="U1722" s="2" t="s">
        <v>12507</v>
      </c>
      <c r="V1722" s="2" t="s">
        <v>56</v>
      </c>
      <c r="W1722" s="2" t="str">
        <f>VLOOKUP(  G1722, Countries!A:H,8,FALSE)</f>
        <v>94279771-0dd8-44b8-955b-275714b1489b</v>
      </c>
      <c r="X1722" s="2" t="str">
        <f>VLOOKUP(D1722,Entity_types!A:F,6,FALSE)</f>
        <v>0d51a686-652b-478f-9502-50b11abafa54</v>
      </c>
      <c r="Z1722" s="4">
        <f t="shared" si="52"/>
        <v>1</v>
      </c>
      <c r="AA1722" s="4">
        <f t="shared" si="53"/>
        <v>1</v>
      </c>
    </row>
    <row r="1723" spans="1:27" ht="12.75" x14ac:dyDescent="0.2">
      <c r="A1723" s="1">
        <v>44399.503973993051</v>
      </c>
      <c r="B1723" s="2" t="s">
        <v>12508</v>
      </c>
      <c r="D1723" s="2" t="s">
        <v>48</v>
      </c>
      <c r="E1723" s="2"/>
      <c r="F1723" s="3" t="s">
        <v>12509</v>
      </c>
      <c r="G1723" s="2" t="s">
        <v>8147</v>
      </c>
      <c r="H1723" s="2" t="s">
        <v>12510</v>
      </c>
      <c r="K1723" s="2" t="s">
        <v>12511</v>
      </c>
      <c r="L1723" s="8" t="s">
        <v>12512</v>
      </c>
      <c r="N1723" s="2" t="s">
        <v>76</v>
      </c>
      <c r="P1723" s="2" t="s">
        <v>12513</v>
      </c>
      <c r="R1723" s="17">
        <v>44305</v>
      </c>
      <c r="S1723" s="2">
        <v>1662</v>
      </c>
      <c r="T1723" s="2" t="s">
        <v>12408</v>
      </c>
      <c r="U1723" s="2" t="s">
        <v>12515</v>
      </c>
      <c r="V1723" s="2" t="s">
        <v>56</v>
      </c>
      <c r="W1723" s="2" t="str">
        <f>VLOOKUP(  G1723, Countries!A:H,8,FALSE)</f>
        <v>94279771-0dd8-44b8-955b-275714b1489b</v>
      </c>
      <c r="X1723" s="2" t="str">
        <f>VLOOKUP(D1723,Entity_types!A:F,6,FALSE)</f>
        <v>0d51a686-652b-478f-9502-50b11abafa54</v>
      </c>
      <c r="Z1723" s="4">
        <f t="shared" si="52"/>
        <v>1</v>
      </c>
      <c r="AA1723" s="4">
        <f t="shared" si="53"/>
        <v>1</v>
      </c>
    </row>
    <row r="1724" spans="1:27" ht="12.75" x14ac:dyDescent="0.2">
      <c r="A1724" s="1">
        <v>44399.537040914351</v>
      </c>
      <c r="B1724" s="2" t="s">
        <v>12516</v>
      </c>
      <c r="D1724" s="2" t="s">
        <v>48</v>
      </c>
      <c r="E1724" s="2"/>
      <c r="F1724" s="3" t="s">
        <v>12517</v>
      </c>
      <c r="G1724" s="2" t="s">
        <v>8147</v>
      </c>
      <c r="H1724" s="2" t="s">
        <v>12518</v>
      </c>
      <c r="K1724" s="2" t="s">
        <v>12519</v>
      </c>
      <c r="L1724" s="2">
        <v>42001002848</v>
      </c>
      <c r="N1724" s="2" t="s">
        <v>76</v>
      </c>
      <c r="P1724" s="2" t="s">
        <v>12520</v>
      </c>
      <c r="R1724" s="4"/>
      <c r="S1724" s="2">
        <v>1599</v>
      </c>
      <c r="T1724" s="2" t="s">
        <v>12415</v>
      </c>
      <c r="U1724" s="2" t="s">
        <v>12522</v>
      </c>
      <c r="V1724" s="2" t="s">
        <v>56</v>
      </c>
      <c r="W1724" s="2" t="str">
        <f>VLOOKUP(  G1724, Countries!A:H,8,FALSE)</f>
        <v>94279771-0dd8-44b8-955b-275714b1489b</v>
      </c>
      <c r="X1724" s="2" t="str">
        <f>VLOOKUP(D1724,Entity_types!A:F,6,FALSE)</f>
        <v>0d51a686-652b-478f-9502-50b11abafa54</v>
      </c>
      <c r="Z1724" s="4">
        <f t="shared" si="52"/>
        <v>1</v>
      </c>
      <c r="AA1724" s="4">
        <f t="shared" si="53"/>
        <v>1</v>
      </c>
    </row>
    <row r="1725" spans="1:27" ht="12.75" x14ac:dyDescent="0.2">
      <c r="A1725" s="1">
        <v>44404.602472141203</v>
      </c>
      <c r="B1725" s="2" t="s">
        <v>12523</v>
      </c>
      <c r="C1725" s="4" t="s">
        <v>21740</v>
      </c>
      <c r="D1725" s="2" t="s">
        <v>1166</v>
      </c>
      <c r="E1725" s="2"/>
      <c r="F1725" s="3" t="s">
        <v>12524</v>
      </c>
      <c r="G1725" s="2" t="s">
        <v>8147</v>
      </c>
      <c r="H1725" s="2" t="s">
        <v>12525</v>
      </c>
      <c r="N1725" s="2" t="s">
        <v>76</v>
      </c>
      <c r="P1725" s="2" t="s">
        <v>12526</v>
      </c>
      <c r="R1725" s="17">
        <v>39099</v>
      </c>
      <c r="S1725" s="2">
        <v>1674</v>
      </c>
      <c r="T1725" s="2" t="s">
        <v>12420</v>
      </c>
      <c r="U1725" s="2" t="s">
        <v>12528</v>
      </c>
      <c r="V1725" s="2" t="s">
        <v>56</v>
      </c>
      <c r="W1725" s="2" t="str">
        <f>VLOOKUP(  G1725, Countries!A:H,8,FALSE)</f>
        <v>94279771-0dd8-44b8-955b-275714b1489b</v>
      </c>
      <c r="X1725" s="2" t="str">
        <f>VLOOKUP(D1725,Entity_types!A:F,6,FALSE)</f>
        <v>ba538574-e93f-4ce8-a780-667b61fc970a</v>
      </c>
      <c r="Z1725" s="4">
        <f t="shared" si="52"/>
        <v>1</v>
      </c>
      <c r="AA1725" s="4">
        <f t="shared" si="53"/>
        <v>1</v>
      </c>
    </row>
    <row r="1726" spans="1:27" ht="12.75" x14ac:dyDescent="0.2">
      <c r="A1726" s="1">
        <v>44410.491599733796</v>
      </c>
      <c r="B1726" s="2" t="s">
        <v>12529</v>
      </c>
      <c r="D1726" s="2" t="s">
        <v>48</v>
      </c>
      <c r="E1726" s="2"/>
      <c r="F1726" s="3" t="s">
        <v>12530</v>
      </c>
      <c r="G1726" s="2" t="s">
        <v>8147</v>
      </c>
      <c r="H1726" s="2" t="s">
        <v>12531</v>
      </c>
      <c r="K1726" s="2" t="s">
        <v>12532</v>
      </c>
      <c r="L1726" s="8" t="s">
        <v>12533</v>
      </c>
      <c r="N1726" s="2" t="s">
        <v>76</v>
      </c>
      <c r="P1726" s="2" t="s">
        <v>12534</v>
      </c>
      <c r="Q1726" s="2" t="s">
        <v>12535</v>
      </c>
      <c r="R1726" s="17">
        <v>41435</v>
      </c>
      <c r="S1726" s="2">
        <v>1678</v>
      </c>
      <c r="T1726" s="2" t="s">
        <v>12426</v>
      </c>
      <c r="U1726" s="2" t="s">
        <v>12537</v>
      </c>
      <c r="V1726" s="2" t="s">
        <v>56</v>
      </c>
      <c r="W1726" s="2" t="str">
        <f>VLOOKUP(  G1726, Countries!A:H,8,FALSE)</f>
        <v>94279771-0dd8-44b8-955b-275714b1489b</v>
      </c>
      <c r="X1726" s="2" t="str">
        <f>VLOOKUP(D1726,Entity_types!A:F,6,FALSE)</f>
        <v>0d51a686-652b-478f-9502-50b11abafa54</v>
      </c>
      <c r="Z1726" s="4">
        <f t="shared" si="52"/>
        <v>1</v>
      </c>
      <c r="AA1726" s="4">
        <f t="shared" si="53"/>
        <v>1</v>
      </c>
    </row>
    <row r="1727" spans="1:27" ht="12.75" x14ac:dyDescent="0.2">
      <c r="A1727" s="1">
        <v>44413.737246446763</v>
      </c>
      <c r="B1727" s="2" t="s">
        <v>12538</v>
      </c>
      <c r="D1727" s="2" t="s">
        <v>48</v>
      </c>
      <c r="E1727" s="2"/>
      <c r="F1727" s="3" t="s">
        <v>12539</v>
      </c>
      <c r="G1727" s="2" t="s">
        <v>8147</v>
      </c>
      <c r="H1727" s="2" t="s">
        <v>12540</v>
      </c>
      <c r="K1727" s="2" t="s">
        <v>10965</v>
      </c>
      <c r="L1727" s="2">
        <v>47001006155</v>
      </c>
      <c r="N1727" s="2" t="s">
        <v>76</v>
      </c>
      <c r="P1727" s="2" t="s">
        <v>12541</v>
      </c>
      <c r="Q1727" s="2" t="s">
        <v>12542</v>
      </c>
      <c r="R1727" s="17">
        <v>41624</v>
      </c>
      <c r="S1727" s="2">
        <v>1703</v>
      </c>
      <c r="T1727" s="2" t="s">
        <v>12432</v>
      </c>
      <c r="U1727" s="2" t="s">
        <v>12544</v>
      </c>
      <c r="V1727" s="2" t="s">
        <v>56</v>
      </c>
      <c r="W1727" s="2" t="str">
        <f>VLOOKUP(  G1727, Countries!A:H,8,FALSE)</f>
        <v>94279771-0dd8-44b8-955b-275714b1489b</v>
      </c>
      <c r="X1727" s="2" t="str">
        <f>VLOOKUP(D1727,Entity_types!A:F,6,FALSE)</f>
        <v>0d51a686-652b-478f-9502-50b11abafa54</v>
      </c>
      <c r="Z1727" s="4">
        <f t="shared" si="52"/>
        <v>1</v>
      </c>
      <c r="AA1727" s="4">
        <f t="shared" si="53"/>
        <v>1</v>
      </c>
    </row>
    <row r="1728" spans="1:27" ht="12.75" x14ac:dyDescent="0.2">
      <c r="A1728" s="1">
        <v>44419.653479398148</v>
      </c>
      <c r="B1728" s="2" t="s">
        <v>12545</v>
      </c>
      <c r="D1728" s="2" t="s">
        <v>48</v>
      </c>
      <c r="E1728" s="2"/>
      <c r="F1728" s="3" t="s">
        <v>12546</v>
      </c>
      <c r="G1728" s="2" t="s">
        <v>8147</v>
      </c>
      <c r="H1728" s="2" t="s">
        <v>12547</v>
      </c>
      <c r="K1728" s="2" t="s">
        <v>12548</v>
      </c>
      <c r="L1728" s="8" t="s">
        <v>12549</v>
      </c>
      <c r="N1728" s="2" t="s">
        <v>76</v>
      </c>
      <c r="P1728" s="2" t="s">
        <v>12550</v>
      </c>
      <c r="Q1728" s="2" t="s">
        <v>12551</v>
      </c>
      <c r="R1728" s="17">
        <v>38027</v>
      </c>
      <c r="S1728" s="2">
        <v>1697</v>
      </c>
      <c r="T1728" s="2" t="s">
        <v>12437</v>
      </c>
      <c r="U1728" s="2" t="s">
        <v>12553</v>
      </c>
      <c r="V1728" s="2" t="s">
        <v>56</v>
      </c>
      <c r="W1728" s="2" t="str">
        <f>VLOOKUP(  G1728, Countries!A:H,8,FALSE)</f>
        <v>94279771-0dd8-44b8-955b-275714b1489b</v>
      </c>
      <c r="X1728" s="2" t="str">
        <f>VLOOKUP(D1728,Entity_types!A:F,6,FALSE)</f>
        <v>0d51a686-652b-478f-9502-50b11abafa54</v>
      </c>
      <c r="Z1728" s="4">
        <f t="shared" si="52"/>
        <v>1</v>
      </c>
      <c r="AA1728" s="4">
        <f t="shared" si="53"/>
        <v>1</v>
      </c>
    </row>
    <row r="1729" spans="1:27" ht="12.75" x14ac:dyDescent="0.2">
      <c r="A1729" s="1">
        <v>44419.693951261579</v>
      </c>
      <c r="B1729" s="2" t="s">
        <v>12554</v>
      </c>
      <c r="C1729" s="4" t="s">
        <v>21740</v>
      </c>
      <c r="D1729" s="2" t="s">
        <v>89</v>
      </c>
      <c r="E1729" s="2" t="b">
        <v>1</v>
      </c>
      <c r="F1729" s="3" t="s">
        <v>12555</v>
      </c>
      <c r="G1729" s="2" t="s">
        <v>8147</v>
      </c>
      <c r="H1729" s="2" t="s">
        <v>12556</v>
      </c>
      <c r="N1729" s="2" t="s">
        <v>76</v>
      </c>
      <c r="P1729" s="2" t="s">
        <v>12557</v>
      </c>
      <c r="R1729" s="4"/>
      <c r="T1729" s="2" t="s">
        <v>12442</v>
      </c>
      <c r="U1729" s="2" t="s">
        <v>12559</v>
      </c>
      <c r="V1729" s="2" t="s">
        <v>56</v>
      </c>
      <c r="W1729" s="2" t="str">
        <f>VLOOKUP(  G1729, Countries!A:H,8,FALSE)</f>
        <v>94279771-0dd8-44b8-955b-275714b1489b</v>
      </c>
      <c r="X1729" s="2" t="str">
        <f>VLOOKUP(D1729,Entity_types!A:F,6,FALSE)</f>
        <v>bf4d83f9-5064-4958-af6e-e4c21b2e4880</v>
      </c>
      <c r="Z1729" s="4">
        <f t="shared" si="52"/>
        <v>1</v>
      </c>
      <c r="AA1729" s="4">
        <f t="shared" si="53"/>
        <v>1</v>
      </c>
    </row>
    <row r="1730" spans="1:27" ht="12.75" x14ac:dyDescent="0.2">
      <c r="A1730" s="1">
        <v>44421.741470347217</v>
      </c>
      <c r="B1730" s="2" t="s">
        <v>12560</v>
      </c>
      <c r="D1730" s="2" t="s">
        <v>48</v>
      </c>
      <c r="E1730" s="2"/>
      <c r="F1730" s="3" t="s">
        <v>12561</v>
      </c>
      <c r="G1730" s="2" t="s">
        <v>8147</v>
      </c>
      <c r="H1730" s="2" t="s">
        <v>12562</v>
      </c>
      <c r="K1730" s="2" t="s">
        <v>12563</v>
      </c>
      <c r="L1730" s="2">
        <v>61004042569</v>
      </c>
      <c r="N1730" s="2" t="s">
        <v>76</v>
      </c>
      <c r="P1730" s="2" t="s">
        <v>12564</v>
      </c>
      <c r="Q1730" s="2" t="s">
        <v>12565</v>
      </c>
      <c r="R1730" s="17">
        <v>42706</v>
      </c>
      <c r="S1730" s="2">
        <v>1698</v>
      </c>
      <c r="T1730" s="2" t="s">
        <v>12450</v>
      </c>
      <c r="U1730" s="2" t="s">
        <v>12567</v>
      </c>
      <c r="V1730" s="2" t="s">
        <v>56</v>
      </c>
      <c r="W1730" s="2" t="str">
        <f>VLOOKUP(  G1730, Countries!A:H,8,FALSE)</f>
        <v>94279771-0dd8-44b8-955b-275714b1489b</v>
      </c>
      <c r="X1730" s="2" t="str">
        <f>VLOOKUP(D1730,Entity_types!A:F,6,FALSE)</f>
        <v>0d51a686-652b-478f-9502-50b11abafa54</v>
      </c>
      <c r="Z1730" s="4">
        <f t="shared" ref="Z1730:Z1793" si="54">COUNTIFS(F:F,F1730)</f>
        <v>1</v>
      </c>
      <c r="AA1730" s="4">
        <f t="shared" ref="AA1730:AA1793" si="55">COUNTIFS(B:B,B1730)</f>
        <v>1</v>
      </c>
    </row>
    <row r="1731" spans="1:27" ht="12.75" x14ac:dyDescent="0.2">
      <c r="A1731" s="1">
        <v>44440.502177777773</v>
      </c>
      <c r="B1731" s="2" t="s">
        <v>12568</v>
      </c>
      <c r="D1731" s="2" t="s">
        <v>48</v>
      </c>
      <c r="E1731" s="2"/>
      <c r="F1731" s="3" t="s">
        <v>12569</v>
      </c>
      <c r="G1731" s="2" t="s">
        <v>8147</v>
      </c>
      <c r="H1731" s="2" t="s">
        <v>12570</v>
      </c>
      <c r="K1731" s="2" t="s">
        <v>12571</v>
      </c>
      <c r="L1731" s="2">
        <v>62001045001</v>
      </c>
      <c r="N1731" s="2" t="s">
        <v>76</v>
      </c>
      <c r="P1731" s="2" t="s">
        <v>12572</v>
      </c>
      <c r="Q1731" s="2" t="s">
        <v>12573</v>
      </c>
      <c r="R1731" s="17">
        <v>43270</v>
      </c>
      <c r="S1731" s="2">
        <v>1716</v>
      </c>
      <c r="T1731" s="2" t="s">
        <v>12458</v>
      </c>
      <c r="U1731" s="2" t="s">
        <v>12575</v>
      </c>
      <c r="V1731" s="2" t="s">
        <v>56</v>
      </c>
      <c r="W1731" s="2" t="str">
        <f>VLOOKUP(  G1731, Countries!A:H,8,FALSE)</f>
        <v>94279771-0dd8-44b8-955b-275714b1489b</v>
      </c>
      <c r="X1731" s="2" t="str">
        <f>VLOOKUP(D1731,Entity_types!A:F,6,FALSE)</f>
        <v>0d51a686-652b-478f-9502-50b11abafa54</v>
      </c>
      <c r="Z1731" s="4">
        <f t="shared" si="54"/>
        <v>1</v>
      </c>
      <c r="AA1731" s="4">
        <f t="shared" si="55"/>
        <v>1</v>
      </c>
    </row>
    <row r="1732" spans="1:27" ht="12.75" x14ac:dyDescent="0.2">
      <c r="A1732" s="1">
        <v>44441.540838483794</v>
      </c>
      <c r="B1732" s="2" t="s">
        <v>12576</v>
      </c>
      <c r="D1732" s="2" t="s">
        <v>8027</v>
      </c>
      <c r="E1732" s="2"/>
      <c r="F1732" s="3" t="s">
        <v>76</v>
      </c>
      <c r="G1732" s="2" t="s">
        <v>8736</v>
      </c>
      <c r="H1732" s="2" t="s">
        <v>12577</v>
      </c>
      <c r="N1732" s="2" t="s">
        <v>76</v>
      </c>
      <c r="P1732" s="2" t="s">
        <v>12578</v>
      </c>
      <c r="R1732" s="4"/>
      <c r="S1732" s="2">
        <v>1699</v>
      </c>
      <c r="T1732" s="2" t="s">
        <v>12466</v>
      </c>
      <c r="U1732" s="2" t="s">
        <v>12580</v>
      </c>
      <c r="V1732" s="2" t="s">
        <v>56</v>
      </c>
      <c r="W1732" s="2" t="str">
        <f>VLOOKUP(  G1732, Countries!A:H,8,FALSE)</f>
        <v>53cc2ab4-7af4-40a4-8f56-ef11c416822b</v>
      </c>
      <c r="X1732" s="2" t="str">
        <f>VLOOKUP(D1732,Entity_types!A:F,6,FALSE)</f>
        <v>7766e9c2-0094-4090-adf4-ef017062457f</v>
      </c>
      <c r="Z1732" s="4">
        <f t="shared" si="54"/>
        <v>1045491</v>
      </c>
      <c r="AA1732" s="4">
        <f t="shared" si="55"/>
        <v>1</v>
      </c>
    </row>
    <row r="1733" spans="1:27" ht="12.75" x14ac:dyDescent="0.2">
      <c r="A1733" s="1">
        <v>44446.475226574075</v>
      </c>
      <c r="B1733" s="2" t="s">
        <v>12581</v>
      </c>
      <c r="C1733" s="4" t="s">
        <v>21741</v>
      </c>
      <c r="D1733" s="2" t="s">
        <v>89</v>
      </c>
      <c r="E1733" s="2" t="b">
        <v>0</v>
      </c>
      <c r="F1733" s="3" t="s">
        <v>12582</v>
      </c>
      <c r="G1733" s="2" t="s">
        <v>12583</v>
      </c>
      <c r="H1733" s="2" t="s">
        <v>12584</v>
      </c>
      <c r="N1733" s="2" t="s">
        <v>76</v>
      </c>
      <c r="P1733" s="2" t="s">
        <v>12585</v>
      </c>
      <c r="R1733" s="4"/>
      <c r="S1733" s="2">
        <v>1696</v>
      </c>
      <c r="T1733" s="2" t="s">
        <v>12474</v>
      </c>
      <c r="U1733" s="2" t="s">
        <v>12587</v>
      </c>
      <c r="V1733" s="2" t="s">
        <v>56</v>
      </c>
      <c r="W1733" s="2" t="str">
        <f>VLOOKUP(  G1733, Countries!A:H,8,FALSE)</f>
        <v>01d497bf-9b8f-486e-ba09-3cc1b7fbb942</v>
      </c>
      <c r="X1733" s="2" t="str">
        <f>VLOOKUP(D1733,Entity_types!A:F,6,FALSE)</f>
        <v>bf4d83f9-5064-4958-af6e-e4c21b2e4880</v>
      </c>
      <c r="Z1733" s="4">
        <f t="shared" si="54"/>
        <v>1</v>
      </c>
      <c r="AA1733" s="4">
        <f t="shared" si="55"/>
        <v>1</v>
      </c>
    </row>
    <row r="1734" spans="1:27" ht="12.75" x14ac:dyDescent="0.2">
      <c r="A1734" s="1">
        <v>44448.602680949072</v>
      </c>
      <c r="B1734" s="2" t="s">
        <v>12588</v>
      </c>
      <c r="D1734" s="2" t="s">
        <v>48</v>
      </c>
      <c r="E1734" s="2"/>
      <c r="F1734" s="3" t="s">
        <v>12589</v>
      </c>
      <c r="G1734" s="2" t="s">
        <v>8147</v>
      </c>
      <c r="H1734" s="2" t="s">
        <v>12590</v>
      </c>
      <c r="K1734" s="2" t="s">
        <v>12591</v>
      </c>
      <c r="L1734" s="8" t="s">
        <v>12592</v>
      </c>
      <c r="N1734" s="2" t="s">
        <v>76</v>
      </c>
      <c r="P1734" s="2" t="s">
        <v>12593</v>
      </c>
      <c r="Q1734" s="2" t="s">
        <v>12594</v>
      </c>
      <c r="R1734" s="17">
        <v>42045</v>
      </c>
      <c r="S1734" s="2">
        <v>1692</v>
      </c>
      <c r="T1734" s="2" t="s">
        <v>12482</v>
      </c>
      <c r="U1734" s="2" t="s">
        <v>12596</v>
      </c>
      <c r="V1734" s="2" t="s">
        <v>56</v>
      </c>
      <c r="W1734" s="2" t="str">
        <f>VLOOKUP(  G1734, Countries!A:H,8,FALSE)</f>
        <v>94279771-0dd8-44b8-955b-275714b1489b</v>
      </c>
      <c r="X1734" s="2" t="str">
        <f>VLOOKUP(D1734,Entity_types!A:F,6,FALSE)</f>
        <v>0d51a686-652b-478f-9502-50b11abafa54</v>
      </c>
      <c r="Z1734" s="4">
        <f t="shared" si="54"/>
        <v>1</v>
      </c>
      <c r="AA1734" s="4">
        <f t="shared" si="55"/>
        <v>1</v>
      </c>
    </row>
    <row r="1735" spans="1:27" ht="12.75" x14ac:dyDescent="0.2">
      <c r="A1735" s="1">
        <v>44448.604363819446</v>
      </c>
      <c r="B1735" s="2" t="s">
        <v>12597</v>
      </c>
      <c r="D1735" s="2" t="s">
        <v>48</v>
      </c>
      <c r="E1735" s="2"/>
      <c r="F1735" s="3" t="s">
        <v>12598</v>
      </c>
      <c r="G1735" s="2" t="s">
        <v>8147</v>
      </c>
      <c r="H1735" s="2" t="s">
        <v>12599</v>
      </c>
      <c r="K1735" s="2" t="s">
        <v>1739</v>
      </c>
      <c r="L1735" s="2">
        <v>41001008446</v>
      </c>
      <c r="N1735" s="2" t="s">
        <v>76</v>
      </c>
      <c r="P1735" s="2" t="s">
        <v>12600</v>
      </c>
      <c r="Q1735" s="2" t="s">
        <v>12601</v>
      </c>
      <c r="R1735" s="17">
        <v>43061</v>
      </c>
      <c r="S1735" s="2">
        <v>1691</v>
      </c>
      <c r="T1735" s="2" t="s">
        <v>12490</v>
      </c>
      <c r="U1735" s="2" t="s">
        <v>12603</v>
      </c>
      <c r="V1735" s="2" t="s">
        <v>8786</v>
      </c>
      <c r="W1735" s="2" t="str">
        <f>VLOOKUP(  G1735, Countries!A:H,8,FALSE)</f>
        <v>94279771-0dd8-44b8-955b-275714b1489b</v>
      </c>
      <c r="X1735" s="2" t="str">
        <f>VLOOKUP(D1735,Entity_types!A:F,6,FALSE)</f>
        <v>0d51a686-652b-478f-9502-50b11abafa54</v>
      </c>
      <c r="Z1735" s="4">
        <f t="shared" si="54"/>
        <v>1</v>
      </c>
      <c r="AA1735" s="4">
        <f t="shared" si="55"/>
        <v>1</v>
      </c>
    </row>
    <row r="1736" spans="1:27" ht="12.75" x14ac:dyDescent="0.2">
      <c r="A1736" s="1">
        <v>44448.606270810182</v>
      </c>
      <c r="B1736" s="2" t="s">
        <v>12604</v>
      </c>
      <c r="D1736" s="2" t="s">
        <v>96</v>
      </c>
      <c r="E1736" s="2"/>
      <c r="F1736" s="3" t="s">
        <v>12605</v>
      </c>
      <c r="G1736" s="2" t="s">
        <v>8147</v>
      </c>
      <c r="H1736" s="2" t="s">
        <v>12606</v>
      </c>
      <c r="K1736" s="2" t="s">
        <v>4336</v>
      </c>
      <c r="L1736" s="8" t="s">
        <v>12607</v>
      </c>
      <c r="N1736" s="2" t="s">
        <v>76</v>
      </c>
      <c r="P1736" s="2" t="s">
        <v>12608</v>
      </c>
      <c r="Q1736" s="2" t="s">
        <v>12609</v>
      </c>
      <c r="R1736" s="17">
        <v>44331</v>
      </c>
      <c r="S1736" s="2">
        <v>1715</v>
      </c>
      <c r="T1736" s="2" t="s">
        <v>12497</v>
      </c>
      <c r="U1736" s="2" t="s">
        <v>12611</v>
      </c>
      <c r="V1736" s="2" t="s">
        <v>8786</v>
      </c>
      <c r="W1736" s="2" t="str">
        <f>VLOOKUP(  G1736, Countries!A:H,8,FALSE)</f>
        <v>94279771-0dd8-44b8-955b-275714b1489b</v>
      </c>
      <c r="X1736" s="2" t="str">
        <f>VLOOKUP(D1736,Entity_types!A:F,6,FALSE)</f>
        <v>ec8c01a4-0fe9-424e-b08d-3bc252e7ac53</v>
      </c>
      <c r="Z1736" s="4">
        <f t="shared" si="54"/>
        <v>1</v>
      </c>
      <c r="AA1736" s="4">
        <f t="shared" si="55"/>
        <v>1</v>
      </c>
    </row>
    <row r="1737" spans="1:27" ht="12.75" x14ac:dyDescent="0.2">
      <c r="A1737" s="1">
        <v>44462.633151296293</v>
      </c>
      <c r="B1737" s="2" t="s">
        <v>12612</v>
      </c>
      <c r="D1737" s="2" t="s">
        <v>8027</v>
      </c>
      <c r="E1737" s="2"/>
      <c r="F1737" s="3" t="s">
        <v>76</v>
      </c>
      <c r="G1737" s="2" t="s">
        <v>8753</v>
      </c>
      <c r="H1737" s="2" t="s">
        <v>12613</v>
      </c>
      <c r="N1737" s="2" t="s">
        <v>76</v>
      </c>
      <c r="P1737" s="2" t="s">
        <v>12614</v>
      </c>
      <c r="R1737" s="4"/>
      <c r="S1737" s="2">
        <v>886</v>
      </c>
      <c r="T1737" s="2" t="s">
        <v>12506</v>
      </c>
      <c r="U1737" s="2" t="s">
        <v>12616</v>
      </c>
      <c r="V1737" s="2" t="s">
        <v>56</v>
      </c>
      <c r="W1737" s="2" t="str">
        <f>VLOOKUP(  G1737, Countries!A:H,8,FALSE)</f>
        <v>354cb19f-17ee-4aeb-bc5a-c46ab02444bb</v>
      </c>
      <c r="X1737" s="2" t="str">
        <f>VLOOKUP(D1737,Entity_types!A:F,6,FALSE)</f>
        <v>7766e9c2-0094-4090-adf4-ef017062457f</v>
      </c>
      <c r="Z1737" s="4">
        <f t="shared" si="54"/>
        <v>1045491</v>
      </c>
      <c r="AA1737" s="4">
        <f t="shared" si="55"/>
        <v>1</v>
      </c>
    </row>
    <row r="1738" spans="1:27" ht="12.75" x14ac:dyDescent="0.2">
      <c r="A1738" s="1">
        <v>44463.60232366898</v>
      </c>
      <c r="B1738" s="2" t="s">
        <v>12617</v>
      </c>
      <c r="D1738" s="2" t="s">
        <v>8027</v>
      </c>
      <c r="E1738" s="2"/>
      <c r="F1738" s="3" t="s">
        <v>76</v>
      </c>
      <c r="G1738" s="2" t="s">
        <v>12618</v>
      </c>
      <c r="H1738" s="2" t="s">
        <v>12619</v>
      </c>
      <c r="N1738" s="2" t="s">
        <v>76</v>
      </c>
      <c r="P1738" s="2" t="s">
        <v>12620</v>
      </c>
      <c r="R1738" s="4"/>
      <c r="T1738" s="2" t="s">
        <v>12514</v>
      </c>
      <c r="U1738" s="2" t="s">
        <v>12622</v>
      </c>
      <c r="V1738" s="2" t="s">
        <v>56</v>
      </c>
      <c r="W1738" s="2" t="str">
        <f>VLOOKUP(  G1738, Countries!A:H,8,FALSE)</f>
        <v>cd1d8f9c-8568-48b4-8d35-ce84e3c04d32</v>
      </c>
      <c r="X1738" s="2" t="str">
        <f>VLOOKUP(D1738,Entity_types!A:F,6,FALSE)</f>
        <v>7766e9c2-0094-4090-adf4-ef017062457f</v>
      </c>
      <c r="Z1738" s="4">
        <f t="shared" si="54"/>
        <v>1045491</v>
      </c>
      <c r="AA1738" s="4">
        <f t="shared" si="55"/>
        <v>1</v>
      </c>
    </row>
    <row r="1739" spans="1:27" ht="12.75" x14ac:dyDescent="0.2">
      <c r="A1739" s="1">
        <v>44467.575700358793</v>
      </c>
      <c r="B1739" s="2" t="s">
        <v>12623</v>
      </c>
      <c r="D1739" s="2" t="s">
        <v>48</v>
      </c>
      <c r="E1739" s="2"/>
      <c r="F1739" s="3" t="s">
        <v>12624</v>
      </c>
      <c r="G1739" s="2" t="s">
        <v>8147</v>
      </c>
      <c r="H1739" s="2" t="s">
        <v>12625</v>
      </c>
      <c r="K1739" s="2" t="s">
        <v>12626</v>
      </c>
      <c r="L1739" s="2" t="s">
        <v>12627</v>
      </c>
      <c r="N1739" s="2" t="s">
        <v>76</v>
      </c>
      <c r="P1739" s="2" t="s">
        <v>12628</v>
      </c>
      <c r="Q1739" s="2" t="s">
        <v>12629</v>
      </c>
      <c r="R1739" s="17">
        <v>44120</v>
      </c>
      <c r="S1739" s="2">
        <v>1719</v>
      </c>
      <c r="T1739" s="2" t="s">
        <v>12521</v>
      </c>
      <c r="U1739" s="2" t="s">
        <v>12631</v>
      </c>
      <c r="V1739" s="2" t="s">
        <v>56</v>
      </c>
      <c r="W1739" s="2" t="str">
        <f>VLOOKUP(  G1739, Countries!A:H,8,FALSE)</f>
        <v>94279771-0dd8-44b8-955b-275714b1489b</v>
      </c>
      <c r="X1739" s="2" t="str">
        <f>VLOOKUP(D1739,Entity_types!A:F,6,FALSE)</f>
        <v>0d51a686-652b-478f-9502-50b11abafa54</v>
      </c>
      <c r="Z1739" s="4">
        <f t="shared" si="54"/>
        <v>1</v>
      </c>
      <c r="AA1739" s="4">
        <f t="shared" si="55"/>
        <v>1</v>
      </c>
    </row>
    <row r="1740" spans="1:27" ht="12.75" x14ac:dyDescent="0.2">
      <c r="A1740" s="1">
        <v>44474.584425127316</v>
      </c>
      <c r="B1740" s="2" t="s">
        <v>12632</v>
      </c>
      <c r="D1740" s="2" t="s">
        <v>48</v>
      </c>
      <c r="E1740" s="2"/>
      <c r="F1740" s="3" t="s">
        <v>12633</v>
      </c>
      <c r="G1740" s="2" t="s">
        <v>8147</v>
      </c>
      <c r="H1740" s="2" t="s">
        <v>12634</v>
      </c>
      <c r="K1740" s="2" t="s">
        <v>12635</v>
      </c>
      <c r="L1740" s="2">
        <v>35001084620</v>
      </c>
      <c r="N1740" s="2" t="s">
        <v>76</v>
      </c>
      <c r="P1740" s="2" t="s">
        <v>12636</v>
      </c>
      <c r="R1740" s="17">
        <v>42591</v>
      </c>
      <c r="S1740" s="2">
        <v>1695</v>
      </c>
      <c r="T1740" s="2" t="s">
        <v>12527</v>
      </c>
      <c r="U1740" s="2" t="s">
        <v>12638</v>
      </c>
      <c r="V1740" s="2" t="s">
        <v>56</v>
      </c>
      <c r="W1740" s="2" t="str">
        <f>VLOOKUP(  G1740, Countries!A:H,8,FALSE)</f>
        <v>94279771-0dd8-44b8-955b-275714b1489b</v>
      </c>
      <c r="X1740" s="2" t="str">
        <f>VLOOKUP(D1740,Entity_types!A:F,6,FALSE)</f>
        <v>0d51a686-652b-478f-9502-50b11abafa54</v>
      </c>
      <c r="Z1740" s="4">
        <f t="shared" si="54"/>
        <v>1</v>
      </c>
      <c r="AA1740" s="4">
        <f t="shared" si="55"/>
        <v>1</v>
      </c>
    </row>
    <row r="1741" spans="1:27" ht="12.75" x14ac:dyDescent="0.2">
      <c r="A1741" s="1">
        <v>44474.585891099538</v>
      </c>
      <c r="B1741" s="2" t="s">
        <v>12639</v>
      </c>
      <c r="D1741" s="2" t="s">
        <v>48</v>
      </c>
      <c r="E1741" s="2"/>
      <c r="F1741" s="3" t="s">
        <v>12640</v>
      </c>
      <c r="G1741" s="2" t="s">
        <v>8147</v>
      </c>
      <c r="H1741" s="2" t="s">
        <v>12641</v>
      </c>
      <c r="K1741" s="2" t="s">
        <v>12642</v>
      </c>
      <c r="L1741" s="8" t="s">
        <v>9322</v>
      </c>
      <c r="N1741" s="2" t="s">
        <v>76</v>
      </c>
      <c r="P1741" s="2" t="s">
        <v>12643</v>
      </c>
      <c r="R1741" s="17">
        <v>44218</v>
      </c>
      <c r="S1741" s="2">
        <v>1694</v>
      </c>
      <c r="T1741" s="2" t="s">
        <v>12536</v>
      </c>
      <c r="U1741" s="2" t="s">
        <v>12645</v>
      </c>
      <c r="V1741" s="2" t="s">
        <v>8786</v>
      </c>
      <c r="W1741" s="2" t="str">
        <f>VLOOKUP(  G1741, Countries!A:H,8,FALSE)</f>
        <v>94279771-0dd8-44b8-955b-275714b1489b</v>
      </c>
      <c r="X1741" s="2" t="str">
        <f>VLOOKUP(D1741,Entity_types!A:F,6,FALSE)</f>
        <v>0d51a686-652b-478f-9502-50b11abafa54</v>
      </c>
      <c r="Z1741" s="4">
        <f t="shared" si="54"/>
        <v>1</v>
      </c>
      <c r="AA1741" s="4">
        <f t="shared" si="55"/>
        <v>1</v>
      </c>
    </row>
    <row r="1742" spans="1:27" ht="12.75" x14ac:dyDescent="0.2">
      <c r="A1742" s="1">
        <v>44474.588755127319</v>
      </c>
      <c r="B1742" s="2" t="s">
        <v>12646</v>
      </c>
      <c r="D1742" s="2" t="s">
        <v>96</v>
      </c>
      <c r="E1742" s="2"/>
      <c r="F1742" s="3" t="s">
        <v>12647</v>
      </c>
      <c r="G1742" s="2" t="s">
        <v>8147</v>
      </c>
      <c r="H1742" s="2" t="s">
        <v>12648</v>
      </c>
      <c r="K1742" s="2" t="s">
        <v>12649</v>
      </c>
      <c r="L1742" s="2" t="s">
        <v>12650</v>
      </c>
      <c r="N1742" s="2" t="s">
        <v>76</v>
      </c>
      <c r="P1742" s="2" t="s">
        <v>12651</v>
      </c>
      <c r="R1742" s="17">
        <v>34991</v>
      </c>
      <c r="S1742" s="2">
        <v>1730</v>
      </c>
      <c r="T1742" s="2" t="s">
        <v>12543</v>
      </c>
      <c r="U1742" s="2" t="s">
        <v>12653</v>
      </c>
      <c r="V1742" s="2" t="s">
        <v>8786</v>
      </c>
      <c r="W1742" s="2" t="str">
        <f>VLOOKUP(  G1742, Countries!A:H,8,FALSE)</f>
        <v>94279771-0dd8-44b8-955b-275714b1489b</v>
      </c>
      <c r="X1742" s="2" t="str">
        <f>VLOOKUP(D1742,Entity_types!A:F,6,FALSE)</f>
        <v>ec8c01a4-0fe9-424e-b08d-3bc252e7ac53</v>
      </c>
      <c r="Z1742" s="4">
        <f t="shared" si="54"/>
        <v>1</v>
      </c>
      <c r="AA1742" s="4">
        <f t="shared" si="55"/>
        <v>1</v>
      </c>
    </row>
    <row r="1743" spans="1:27" ht="12.75" x14ac:dyDescent="0.2">
      <c r="A1743" s="1">
        <v>44474.590256354168</v>
      </c>
      <c r="B1743" s="2" t="s">
        <v>12654</v>
      </c>
      <c r="D1743" s="2" t="s">
        <v>48</v>
      </c>
      <c r="E1743" s="2"/>
      <c r="F1743" s="3" t="s">
        <v>12655</v>
      </c>
      <c r="G1743" s="2" t="s">
        <v>8147</v>
      </c>
      <c r="H1743" s="2" t="s">
        <v>12086</v>
      </c>
      <c r="K1743" s="2" t="s">
        <v>12656</v>
      </c>
      <c r="L1743" s="2">
        <v>31001009826</v>
      </c>
      <c r="N1743" s="2" t="s">
        <v>76</v>
      </c>
      <c r="P1743" s="2" t="s">
        <v>12657</v>
      </c>
      <c r="R1743" s="17">
        <v>40791</v>
      </c>
      <c r="S1743" s="2">
        <v>1706</v>
      </c>
      <c r="T1743" s="2" t="s">
        <v>12552</v>
      </c>
      <c r="U1743" s="2" t="s">
        <v>12659</v>
      </c>
      <c r="V1743" s="2" t="s">
        <v>8786</v>
      </c>
      <c r="W1743" s="2" t="str">
        <f>VLOOKUP(  G1743, Countries!A:H,8,FALSE)</f>
        <v>94279771-0dd8-44b8-955b-275714b1489b</v>
      </c>
      <c r="X1743" s="2" t="str">
        <f>VLOOKUP(D1743,Entity_types!A:F,6,FALSE)</f>
        <v>0d51a686-652b-478f-9502-50b11abafa54</v>
      </c>
      <c r="Z1743" s="4">
        <f t="shared" si="54"/>
        <v>1</v>
      </c>
      <c r="AA1743" s="4">
        <f t="shared" si="55"/>
        <v>1</v>
      </c>
    </row>
    <row r="1744" spans="1:27" ht="12.75" x14ac:dyDescent="0.2">
      <c r="A1744" s="1">
        <v>44474.591897881939</v>
      </c>
      <c r="B1744" s="2" t="s">
        <v>12660</v>
      </c>
      <c r="D1744" s="2" t="s">
        <v>48</v>
      </c>
      <c r="E1744" s="2"/>
      <c r="F1744" s="3" t="s">
        <v>12661</v>
      </c>
      <c r="G1744" s="2" t="s">
        <v>8147</v>
      </c>
      <c r="H1744" s="2" t="s">
        <v>12662</v>
      </c>
      <c r="K1744" s="2" t="s">
        <v>12663</v>
      </c>
      <c r="L1744" s="2">
        <v>54001015570</v>
      </c>
      <c r="N1744" s="2" t="s">
        <v>76</v>
      </c>
      <c r="P1744" s="2" t="s">
        <v>12664</v>
      </c>
      <c r="R1744" s="17">
        <v>44161</v>
      </c>
      <c r="S1744" s="2">
        <v>1727</v>
      </c>
      <c r="T1744" s="2" t="s">
        <v>12558</v>
      </c>
      <c r="U1744" s="2" t="s">
        <v>12666</v>
      </c>
      <c r="V1744" s="2" t="s">
        <v>8786</v>
      </c>
      <c r="W1744" s="2" t="str">
        <f>VLOOKUP(  G1744, Countries!A:H,8,FALSE)</f>
        <v>94279771-0dd8-44b8-955b-275714b1489b</v>
      </c>
      <c r="X1744" s="2" t="str">
        <f>VLOOKUP(D1744,Entity_types!A:F,6,FALSE)</f>
        <v>0d51a686-652b-478f-9502-50b11abafa54</v>
      </c>
      <c r="Z1744" s="4">
        <f t="shared" si="54"/>
        <v>1</v>
      </c>
      <c r="AA1744" s="4">
        <f t="shared" si="55"/>
        <v>1</v>
      </c>
    </row>
    <row r="1745" spans="1:27" ht="12.75" x14ac:dyDescent="0.2">
      <c r="A1745" s="1">
        <v>44474.594444120376</v>
      </c>
      <c r="B1745" s="2" t="s">
        <v>12667</v>
      </c>
      <c r="D1745" s="2" t="s">
        <v>48</v>
      </c>
      <c r="E1745" s="2"/>
      <c r="F1745" s="3" t="s">
        <v>12668</v>
      </c>
      <c r="G1745" s="2" t="s">
        <v>8147</v>
      </c>
      <c r="H1745" s="2" t="s">
        <v>12669</v>
      </c>
      <c r="K1745" s="2" t="s">
        <v>12670</v>
      </c>
      <c r="L1745" s="2">
        <v>56001002898</v>
      </c>
      <c r="N1745" s="2" t="s">
        <v>76</v>
      </c>
      <c r="P1745" s="2" t="s">
        <v>12671</v>
      </c>
      <c r="R1745" s="17">
        <v>38380</v>
      </c>
      <c r="S1745" s="2">
        <v>1710</v>
      </c>
      <c r="T1745" s="2" t="s">
        <v>12566</v>
      </c>
      <c r="U1745" s="2" t="s">
        <v>12673</v>
      </c>
      <c r="V1745" s="2" t="s">
        <v>8786</v>
      </c>
      <c r="W1745" s="2" t="str">
        <f>VLOOKUP(  G1745, Countries!A:H,8,FALSE)</f>
        <v>94279771-0dd8-44b8-955b-275714b1489b</v>
      </c>
      <c r="X1745" s="2" t="str">
        <f>VLOOKUP(D1745,Entity_types!A:F,6,FALSE)</f>
        <v>0d51a686-652b-478f-9502-50b11abafa54</v>
      </c>
      <c r="Z1745" s="4">
        <f t="shared" si="54"/>
        <v>1</v>
      </c>
      <c r="AA1745" s="4">
        <f t="shared" si="55"/>
        <v>1</v>
      </c>
    </row>
    <row r="1746" spans="1:27" ht="12.75" x14ac:dyDescent="0.2">
      <c r="A1746" s="1">
        <v>44474.596167256939</v>
      </c>
      <c r="B1746" s="2" t="s">
        <v>12674</v>
      </c>
      <c r="D1746" s="2" t="s">
        <v>48</v>
      </c>
      <c r="E1746" s="2"/>
      <c r="F1746" s="3" t="s">
        <v>12675</v>
      </c>
      <c r="G1746" s="2" t="s">
        <v>8147</v>
      </c>
      <c r="H1746" s="2" t="s">
        <v>12676</v>
      </c>
      <c r="K1746" s="2" t="s">
        <v>12677</v>
      </c>
      <c r="L1746" s="2">
        <v>41001008715</v>
      </c>
      <c r="N1746" s="2" t="s">
        <v>76</v>
      </c>
      <c r="P1746" s="2" t="s">
        <v>12678</v>
      </c>
      <c r="R1746" s="17">
        <v>42916</v>
      </c>
      <c r="S1746" s="2">
        <v>1712</v>
      </c>
      <c r="T1746" s="2" t="s">
        <v>12574</v>
      </c>
      <c r="U1746" s="2" t="s">
        <v>12680</v>
      </c>
      <c r="V1746" s="2" t="s">
        <v>8786</v>
      </c>
      <c r="W1746" s="2" t="str">
        <f>VLOOKUP(  G1746, Countries!A:H,8,FALSE)</f>
        <v>94279771-0dd8-44b8-955b-275714b1489b</v>
      </c>
      <c r="X1746" s="2" t="str">
        <f>VLOOKUP(D1746,Entity_types!A:F,6,FALSE)</f>
        <v>0d51a686-652b-478f-9502-50b11abafa54</v>
      </c>
      <c r="Z1746" s="4">
        <f t="shared" si="54"/>
        <v>1</v>
      </c>
      <c r="AA1746" s="4">
        <f t="shared" si="55"/>
        <v>1</v>
      </c>
    </row>
    <row r="1747" spans="1:27" ht="12.75" x14ac:dyDescent="0.2">
      <c r="A1747" s="1">
        <v>44474.597619803244</v>
      </c>
      <c r="B1747" s="2" t="s">
        <v>12681</v>
      </c>
      <c r="D1747" s="2" t="s">
        <v>48</v>
      </c>
      <c r="E1747" s="2"/>
      <c r="F1747" s="3" t="s">
        <v>12682</v>
      </c>
      <c r="G1747" s="2" t="s">
        <v>8147</v>
      </c>
      <c r="H1747" s="2" t="s">
        <v>12683</v>
      </c>
      <c r="K1747" s="2" t="s">
        <v>12684</v>
      </c>
      <c r="L1747" s="2">
        <v>61001066385</v>
      </c>
      <c r="N1747" s="2" t="s">
        <v>76</v>
      </c>
      <c r="P1747" s="2" t="s">
        <v>12685</v>
      </c>
      <c r="R1747" s="17">
        <v>43861</v>
      </c>
      <c r="S1747" s="2">
        <v>1721</v>
      </c>
      <c r="T1747" s="2" t="s">
        <v>12579</v>
      </c>
      <c r="U1747" s="2" t="s">
        <v>12687</v>
      </c>
      <c r="V1747" s="2" t="s">
        <v>8786</v>
      </c>
      <c r="W1747" s="2" t="str">
        <f>VLOOKUP(  G1747, Countries!A:H,8,FALSE)</f>
        <v>94279771-0dd8-44b8-955b-275714b1489b</v>
      </c>
      <c r="X1747" s="2" t="str">
        <f>VLOOKUP(D1747,Entity_types!A:F,6,FALSE)</f>
        <v>0d51a686-652b-478f-9502-50b11abafa54</v>
      </c>
      <c r="Z1747" s="4">
        <f t="shared" si="54"/>
        <v>1</v>
      </c>
      <c r="AA1747" s="4">
        <f t="shared" si="55"/>
        <v>1</v>
      </c>
    </row>
    <row r="1748" spans="1:27" ht="12.75" x14ac:dyDescent="0.2">
      <c r="A1748" s="1">
        <v>44474.693775324078</v>
      </c>
      <c r="B1748" s="2" t="s">
        <v>12688</v>
      </c>
      <c r="D1748" s="2" t="s">
        <v>48</v>
      </c>
      <c r="E1748" s="2"/>
      <c r="F1748" s="3" t="s">
        <v>12689</v>
      </c>
      <c r="G1748" s="2" t="s">
        <v>8147</v>
      </c>
      <c r="H1748" s="2" t="s">
        <v>12690</v>
      </c>
      <c r="K1748" s="2" t="s">
        <v>12691</v>
      </c>
      <c r="L1748" s="2">
        <v>24001007553</v>
      </c>
      <c r="N1748" s="2" t="s">
        <v>76</v>
      </c>
      <c r="P1748" s="2" t="s">
        <v>12692</v>
      </c>
      <c r="R1748" s="17">
        <v>43720</v>
      </c>
      <c r="S1748" s="2">
        <v>1718</v>
      </c>
      <c r="T1748" s="2" t="s">
        <v>12586</v>
      </c>
      <c r="U1748" s="2" t="s">
        <v>12694</v>
      </c>
      <c r="V1748" s="2" t="s">
        <v>8786</v>
      </c>
      <c r="W1748" s="2" t="str">
        <f>VLOOKUP(  G1748, Countries!A:H,8,FALSE)</f>
        <v>94279771-0dd8-44b8-955b-275714b1489b</v>
      </c>
      <c r="X1748" s="2" t="str">
        <f>VLOOKUP(D1748,Entity_types!A:F,6,FALSE)</f>
        <v>0d51a686-652b-478f-9502-50b11abafa54</v>
      </c>
      <c r="Z1748" s="4">
        <f t="shared" si="54"/>
        <v>1</v>
      </c>
      <c r="AA1748" s="4">
        <f t="shared" si="55"/>
        <v>1</v>
      </c>
    </row>
    <row r="1749" spans="1:27" ht="12.75" x14ac:dyDescent="0.2">
      <c r="A1749" s="1">
        <v>44474.695332627314</v>
      </c>
      <c r="B1749" s="2" t="s">
        <v>12695</v>
      </c>
      <c r="D1749" s="2" t="s">
        <v>48</v>
      </c>
      <c r="E1749" s="2"/>
      <c r="F1749" s="3" t="s">
        <v>12696</v>
      </c>
      <c r="G1749" s="2" t="s">
        <v>8147</v>
      </c>
      <c r="H1749" s="2" t="s">
        <v>12697</v>
      </c>
      <c r="K1749" s="2" t="s">
        <v>12698</v>
      </c>
      <c r="L1749" s="8" t="s">
        <v>12699</v>
      </c>
      <c r="N1749" s="2" t="s">
        <v>76</v>
      </c>
      <c r="P1749" s="2" t="s">
        <v>12700</v>
      </c>
      <c r="R1749" s="17">
        <v>43088</v>
      </c>
      <c r="S1749" s="2">
        <v>1704</v>
      </c>
      <c r="T1749" s="2" t="s">
        <v>12595</v>
      </c>
      <c r="U1749" s="2" t="s">
        <v>12702</v>
      </c>
      <c r="V1749" s="2" t="s">
        <v>8786</v>
      </c>
      <c r="W1749" s="2" t="str">
        <f>VLOOKUP(  G1749, Countries!A:H,8,FALSE)</f>
        <v>94279771-0dd8-44b8-955b-275714b1489b</v>
      </c>
      <c r="X1749" s="2" t="str">
        <f>VLOOKUP(D1749,Entity_types!A:F,6,FALSE)</f>
        <v>0d51a686-652b-478f-9502-50b11abafa54</v>
      </c>
      <c r="Z1749" s="4">
        <f t="shared" si="54"/>
        <v>1</v>
      </c>
      <c r="AA1749" s="4">
        <f t="shared" si="55"/>
        <v>1</v>
      </c>
    </row>
    <row r="1750" spans="1:27" ht="12.75" x14ac:dyDescent="0.2">
      <c r="A1750" s="1">
        <v>44474.696885613426</v>
      </c>
      <c r="B1750" s="2" t="s">
        <v>12703</v>
      </c>
      <c r="C1750" s="4" t="s">
        <v>21740</v>
      </c>
      <c r="D1750" s="2" t="s">
        <v>525</v>
      </c>
      <c r="E1750" s="2"/>
      <c r="F1750" s="3" t="s">
        <v>12704</v>
      </c>
      <c r="G1750" s="2" t="s">
        <v>8147</v>
      </c>
      <c r="H1750" s="2" t="s">
        <v>12705</v>
      </c>
      <c r="N1750" s="2" t="s">
        <v>76</v>
      </c>
      <c r="P1750" s="2" t="s">
        <v>12706</v>
      </c>
      <c r="R1750" s="4"/>
      <c r="S1750" s="2">
        <v>1726</v>
      </c>
      <c r="T1750" s="2" t="s">
        <v>12602</v>
      </c>
      <c r="U1750" s="2" t="s">
        <v>12708</v>
      </c>
      <c r="V1750" s="2" t="s">
        <v>8786</v>
      </c>
      <c r="W1750" s="2" t="str">
        <f>VLOOKUP(  G1750, Countries!A:H,8,FALSE)</f>
        <v>94279771-0dd8-44b8-955b-275714b1489b</v>
      </c>
      <c r="X1750" s="2" t="str">
        <f>VLOOKUP(D1750,Entity_types!A:F,6,FALSE)</f>
        <v>470412f4-e2c0-4f9d-91f1-1c0630a02364</v>
      </c>
      <c r="Z1750" s="4">
        <f t="shared" si="54"/>
        <v>1</v>
      </c>
      <c r="AA1750" s="4">
        <f t="shared" si="55"/>
        <v>1</v>
      </c>
    </row>
    <row r="1751" spans="1:27" ht="12.75" x14ac:dyDescent="0.2">
      <c r="A1751" s="1">
        <v>44496.581786759256</v>
      </c>
      <c r="B1751" s="2" t="s">
        <v>12709</v>
      </c>
      <c r="D1751" s="2" t="s">
        <v>48</v>
      </c>
      <c r="E1751" s="2"/>
      <c r="F1751" s="3" t="s">
        <v>12710</v>
      </c>
      <c r="G1751" s="2" t="s">
        <v>8147</v>
      </c>
      <c r="H1751" s="2" t="s">
        <v>12711</v>
      </c>
      <c r="K1751" s="2" t="s">
        <v>12712</v>
      </c>
      <c r="L1751" s="8" t="s">
        <v>12713</v>
      </c>
      <c r="N1751" s="2" t="s">
        <v>76</v>
      </c>
      <c r="P1751" s="2" t="s">
        <v>12714</v>
      </c>
      <c r="Q1751" s="2" t="s">
        <v>12715</v>
      </c>
      <c r="R1751" s="17">
        <v>42394</v>
      </c>
      <c r="S1751" s="2">
        <v>1707</v>
      </c>
      <c r="T1751" s="2" t="s">
        <v>12610</v>
      </c>
      <c r="U1751" s="2" t="s">
        <v>12717</v>
      </c>
      <c r="V1751" s="2" t="s">
        <v>56</v>
      </c>
      <c r="W1751" s="2" t="str">
        <f>VLOOKUP(  G1751, Countries!A:H,8,FALSE)</f>
        <v>94279771-0dd8-44b8-955b-275714b1489b</v>
      </c>
      <c r="X1751" s="2" t="str">
        <f>VLOOKUP(D1751,Entity_types!A:F,6,FALSE)</f>
        <v>0d51a686-652b-478f-9502-50b11abafa54</v>
      </c>
      <c r="Z1751" s="4">
        <f t="shared" si="54"/>
        <v>1</v>
      </c>
      <c r="AA1751" s="4">
        <f t="shared" si="55"/>
        <v>1</v>
      </c>
    </row>
    <row r="1752" spans="1:27" ht="12.75" x14ac:dyDescent="0.2">
      <c r="A1752" s="1">
        <v>44496.652254270834</v>
      </c>
      <c r="B1752" s="2" t="s">
        <v>12718</v>
      </c>
      <c r="D1752" s="2" t="s">
        <v>48</v>
      </c>
      <c r="E1752" s="2"/>
      <c r="F1752" s="3" t="s">
        <v>12719</v>
      </c>
      <c r="G1752" s="2" t="s">
        <v>8147</v>
      </c>
      <c r="H1752" s="2" t="s">
        <v>12720</v>
      </c>
      <c r="K1752" s="2" t="s">
        <v>12721</v>
      </c>
      <c r="L1752" s="2">
        <v>33001013410</v>
      </c>
      <c r="N1752" s="2" t="s">
        <v>76</v>
      </c>
      <c r="P1752" s="2" t="s">
        <v>12722</v>
      </c>
      <c r="Q1752" s="2" t="s">
        <v>12723</v>
      </c>
      <c r="R1752" s="17">
        <v>43885</v>
      </c>
      <c r="S1752" s="2">
        <v>1713</v>
      </c>
      <c r="T1752" s="2" t="s">
        <v>12615</v>
      </c>
      <c r="U1752" s="2" t="s">
        <v>12725</v>
      </c>
      <c r="V1752" s="2" t="s">
        <v>56</v>
      </c>
      <c r="W1752" s="2" t="str">
        <f>VLOOKUP(  G1752, Countries!A:H,8,FALSE)</f>
        <v>94279771-0dd8-44b8-955b-275714b1489b</v>
      </c>
      <c r="X1752" s="2" t="str">
        <f>VLOOKUP(D1752,Entity_types!A:F,6,FALSE)</f>
        <v>0d51a686-652b-478f-9502-50b11abafa54</v>
      </c>
      <c r="Z1752" s="4">
        <f t="shared" si="54"/>
        <v>1</v>
      </c>
      <c r="AA1752" s="4">
        <f t="shared" si="55"/>
        <v>1</v>
      </c>
    </row>
    <row r="1753" spans="1:27" ht="12.75" x14ac:dyDescent="0.2">
      <c r="A1753" s="1">
        <v>44496.669067708332</v>
      </c>
      <c r="B1753" s="2" t="s">
        <v>12726</v>
      </c>
      <c r="D1753" s="2" t="s">
        <v>8027</v>
      </c>
      <c r="E1753" s="2"/>
      <c r="F1753" s="3" t="s">
        <v>76</v>
      </c>
      <c r="G1753" s="2" t="s">
        <v>8736</v>
      </c>
      <c r="H1753" s="2" t="s">
        <v>12727</v>
      </c>
      <c r="N1753" s="2" t="s">
        <v>76</v>
      </c>
      <c r="P1753" s="2" t="s">
        <v>12728</v>
      </c>
      <c r="R1753" s="4"/>
      <c r="T1753" s="2" t="s">
        <v>12621</v>
      </c>
      <c r="U1753" s="2" t="s">
        <v>12730</v>
      </c>
      <c r="V1753" s="2" t="s">
        <v>56</v>
      </c>
      <c r="W1753" s="2" t="str">
        <f>VLOOKUP(  G1753, Countries!A:H,8,FALSE)</f>
        <v>53cc2ab4-7af4-40a4-8f56-ef11c416822b</v>
      </c>
      <c r="X1753" s="2" t="str">
        <f>VLOOKUP(D1753,Entity_types!A:F,6,FALSE)</f>
        <v>7766e9c2-0094-4090-adf4-ef017062457f</v>
      </c>
      <c r="Z1753" s="4">
        <f t="shared" si="54"/>
        <v>1045491</v>
      </c>
      <c r="AA1753" s="4">
        <f t="shared" si="55"/>
        <v>1</v>
      </c>
    </row>
    <row r="1754" spans="1:27" ht="12.75" x14ac:dyDescent="0.2">
      <c r="A1754" s="1">
        <v>44496.701100983795</v>
      </c>
      <c r="B1754" s="2" t="s">
        <v>12731</v>
      </c>
      <c r="D1754" s="2" t="s">
        <v>48</v>
      </c>
      <c r="E1754" s="2"/>
      <c r="F1754" s="3" t="s">
        <v>12732</v>
      </c>
      <c r="G1754" s="2" t="s">
        <v>8147</v>
      </c>
      <c r="H1754" s="2" t="s">
        <v>12733</v>
      </c>
      <c r="K1754" s="2" t="s">
        <v>12734</v>
      </c>
      <c r="L1754" s="2">
        <v>12001012996</v>
      </c>
      <c r="N1754" s="2" t="s">
        <v>76</v>
      </c>
      <c r="P1754" s="2" t="s">
        <v>12735</v>
      </c>
      <c r="Q1754" s="2" t="s">
        <v>12736</v>
      </c>
      <c r="R1754" s="17">
        <v>39646</v>
      </c>
      <c r="S1754" s="2">
        <v>1732</v>
      </c>
      <c r="T1754" s="2" t="s">
        <v>12630</v>
      </c>
      <c r="U1754" s="2" t="s">
        <v>12738</v>
      </c>
      <c r="V1754" s="2" t="s">
        <v>8786</v>
      </c>
      <c r="W1754" s="2" t="str">
        <f>VLOOKUP(  G1754, Countries!A:H,8,FALSE)</f>
        <v>94279771-0dd8-44b8-955b-275714b1489b</v>
      </c>
      <c r="X1754" s="2" t="str">
        <f>VLOOKUP(D1754,Entity_types!A:F,6,FALSE)</f>
        <v>0d51a686-652b-478f-9502-50b11abafa54</v>
      </c>
      <c r="Z1754" s="4">
        <f t="shared" si="54"/>
        <v>1</v>
      </c>
      <c r="AA1754" s="4">
        <f t="shared" si="55"/>
        <v>1</v>
      </c>
    </row>
    <row r="1755" spans="1:27" ht="12.75" x14ac:dyDescent="0.2">
      <c r="A1755" s="1">
        <v>44503.644433923611</v>
      </c>
      <c r="B1755" s="2" t="s">
        <v>12739</v>
      </c>
      <c r="C1755" s="4" t="s">
        <v>21740</v>
      </c>
      <c r="D1755" s="2" t="s">
        <v>20282</v>
      </c>
      <c r="E1755" s="2"/>
      <c r="F1755" s="3" t="s">
        <v>12740</v>
      </c>
      <c r="G1755" s="2" t="s">
        <v>12583</v>
      </c>
      <c r="H1755" s="2" t="s">
        <v>12583</v>
      </c>
      <c r="N1755" s="2" t="s">
        <v>76</v>
      </c>
      <c r="P1755" s="2" t="s">
        <v>12741</v>
      </c>
      <c r="R1755" s="4"/>
      <c r="T1755" s="2" t="s">
        <v>12637</v>
      </c>
      <c r="U1755" s="2" t="s">
        <v>12743</v>
      </c>
      <c r="V1755" s="2" t="s">
        <v>56</v>
      </c>
      <c r="W1755" s="2" t="str">
        <f>VLOOKUP(  G1755, Countries!A:H,8,FALSE)</f>
        <v>01d497bf-9b8f-486e-ba09-3cc1b7fbb942</v>
      </c>
      <c r="X1755" s="2" t="str">
        <f>VLOOKUP(D1755,Entity_types!A:F,6,FALSE)</f>
        <v>5747f8e6-a8a6-4a23-91cc-c427c3a22597</v>
      </c>
      <c r="Z1755" s="4">
        <f t="shared" si="54"/>
        <v>1</v>
      </c>
      <c r="AA1755" s="4">
        <f t="shared" si="55"/>
        <v>1</v>
      </c>
    </row>
    <row r="1756" spans="1:27" ht="12.75" x14ac:dyDescent="0.2">
      <c r="A1756" s="1">
        <v>44506.642661631944</v>
      </c>
      <c r="B1756" s="2" t="s">
        <v>12744</v>
      </c>
      <c r="D1756" s="2" t="s">
        <v>48</v>
      </c>
      <c r="E1756" s="2"/>
      <c r="F1756" s="3" t="s">
        <v>12745</v>
      </c>
      <c r="G1756" s="2" t="s">
        <v>8147</v>
      </c>
      <c r="H1756" s="2" t="s">
        <v>12746</v>
      </c>
      <c r="K1756" s="2" t="s">
        <v>12747</v>
      </c>
      <c r="L1756" s="2">
        <v>62003013964</v>
      </c>
      <c r="N1756" s="2" t="s">
        <v>76</v>
      </c>
      <c r="P1756" s="2" t="s">
        <v>12748</v>
      </c>
      <c r="Q1756" s="2" t="s">
        <v>12749</v>
      </c>
      <c r="R1756" s="17">
        <v>41032</v>
      </c>
      <c r="S1756" s="2">
        <v>1739</v>
      </c>
      <c r="T1756" s="2" t="s">
        <v>12644</v>
      </c>
      <c r="U1756" s="2" t="s">
        <v>12751</v>
      </c>
      <c r="V1756" s="2" t="s">
        <v>56</v>
      </c>
      <c r="W1756" s="2" t="str">
        <f>VLOOKUP(  G1756, Countries!A:H,8,FALSE)</f>
        <v>94279771-0dd8-44b8-955b-275714b1489b</v>
      </c>
      <c r="X1756" s="2" t="str">
        <f>VLOOKUP(D1756,Entity_types!A:F,6,FALSE)</f>
        <v>0d51a686-652b-478f-9502-50b11abafa54</v>
      </c>
      <c r="Z1756" s="4">
        <f t="shared" si="54"/>
        <v>1</v>
      </c>
      <c r="AA1756" s="4">
        <f t="shared" si="55"/>
        <v>1</v>
      </c>
    </row>
    <row r="1757" spans="1:27" ht="12.75" x14ac:dyDescent="0.2">
      <c r="A1757" s="1">
        <v>44517.558408865742</v>
      </c>
      <c r="B1757" s="2" t="s">
        <v>12752</v>
      </c>
      <c r="D1757" s="2" t="s">
        <v>48</v>
      </c>
      <c r="E1757" s="2"/>
      <c r="F1757" s="3" t="s">
        <v>12753</v>
      </c>
      <c r="G1757" s="2" t="s">
        <v>8147</v>
      </c>
      <c r="H1757" s="2" t="s">
        <v>12754</v>
      </c>
      <c r="K1757" s="2" t="s">
        <v>12755</v>
      </c>
      <c r="L1757" s="8" t="s">
        <v>12756</v>
      </c>
      <c r="N1757" s="2" t="s">
        <v>76</v>
      </c>
      <c r="P1757" s="2" t="s">
        <v>12757</v>
      </c>
      <c r="Q1757" s="2" t="s">
        <v>12758</v>
      </c>
      <c r="R1757" s="17">
        <v>40389</v>
      </c>
      <c r="S1757" s="2">
        <v>1745</v>
      </c>
      <c r="T1757" s="2" t="s">
        <v>12652</v>
      </c>
      <c r="U1757" s="2" t="s">
        <v>12760</v>
      </c>
      <c r="V1757" s="2" t="s">
        <v>56</v>
      </c>
      <c r="W1757" s="2" t="str">
        <f>VLOOKUP(  G1757, Countries!A:H,8,FALSE)</f>
        <v>94279771-0dd8-44b8-955b-275714b1489b</v>
      </c>
      <c r="X1757" s="2" t="str">
        <f>VLOOKUP(D1757,Entity_types!A:F,6,FALSE)</f>
        <v>0d51a686-652b-478f-9502-50b11abafa54</v>
      </c>
      <c r="Z1757" s="4">
        <f t="shared" si="54"/>
        <v>1</v>
      </c>
      <c r="AA1757" s="4">
        <f t="shared" si="55"/>
        <v>1</v>
      </c>
    </row>
    <row r="1758" spans="1:27" ht="12.75" x14ac:dyDescent="0.2">
      <c r="A1758" s="1">
        <v>44536.590657615743</v>
      </c>
      <c r="B1758" s="2" t="s">
        <v>12766</v>
      </c>
      <c r="C1758" s="4" t="s">
        <v>21740</v>
      </c>
      <c r="D1758" s="2" t="s">
        <v>89</v>
      </c>
      <c r="E1758" s="2" t="b">
        <v>0</v>
      </c>
      <c r="F1758" s="3" t="s">
        <v>12767</v>
      </c>
      <c r="G1758" s="2" t="s">
        <v>12618</v>
      </c>
      <c r="H1758" s="2" t="s">
        <v>12768</v>
      </c>
      <c r="N1758" s="2" t="s">
        <v>76</v>
      </c>
      <c r="P1758" s="2" t="s">
        <v>12769</v>
      </c>
      <c r="R1758" s="4"/>
      <c r="S1758" s="2">
        <v>1751</v>
      </c>
      <c r="T1758" s="2" t="s">
        <v>12658</v>
      </c>
      <c r="U1758" s="2" t="s">
        <v>12771</v>
      </c>
      <c r="V1758" s="2" t="s">
        <v>8786</v>
      </c>
      <c r="W1758" s="2" t="str">
        <f>VLOOKUP(  G1758, Countries!A:H,8,FALSE)</f>
        <v>cd1d8f9c-8568-48b4-8d35-ce84e3c04d32</v>
      </c>
      <c r="X1758" s="2" t="str">
        <f>VLOOKUP(D1758,Entity_types!A:F,6,FALSE)</f>
        <v>bf4d83f9-5064-4958-af6e-e4c21b2e4880</v>
      </c>
      <c r="Z1758" s="4">
        <f t="shared" si="54"/>
        <v>1</v>
      </c>
      <c r="AA1758" s="4">
        <f t="shared" si="55"/>
        <v>1</v>
      </c>
    </row>
    <row r="1759" spans="1:27" ht="12.75" x14ac:dyDescent="0.2">
      <c r="A1759" s="1">
        <v>44547.622695868056</v>
      </c>
      <c r="B1759" s="2" t="s">
        <v>12772</v>
      </c>
      <c r="D1759" s="2" t="s">
        <v>8027</v>
      </c>
      <c r="E1759" s="2"/>
      <c r="F1759" s="3" t="s">
        <v>76</v>
      </c>
      <c r="G1759" s="2" t="s">
        <v>12773</v>
      </c>
      <c r="H1759" s="2" t="s">
        <v>12774</v>
      </c>
      <c r="N1759" s="2" t="s">
        <v>76</v>
      </c>
      <c r="P1759" s="2" t="s">
        <v>12775</v>
      </c>
      <c r="R1759" s="4"/>
      <c r="S1759" s="2">
        <v>1723</v>
      </c>
      <c r="T1759" s="2" t="s">
        <v>12665</v>
      </c>
      <c r="U1759" s="2" t="s">
        <v>12777</v>
      </c>
      <c r="V1759" s="2" t="s">
        <v>56</v>
      </c>
      <c r="W1759" s="2" t="str">
        <f>VLOOKUP(  G1759, Countries!A:H,8,FALSE)</f>
        <v>e76c75b2-af68-49f2-beed-29e42483c818</v>
      </c>
      <c r="X1759" s="2" t="str">
        <f>VLOOKUP(D1759,Entity_types!A:F,6,FALSE)</f>
        <v>7766e9c2-0094-4090-adf4-ef017062457f</v>
      </c>
      <c r="Z1759" s="4">
        <f t="shared" si="54"/>
        <v>1045491</v>
      </c>
      <c r="AA1759" s="4">
        <f t="shared" si="55"/>
        <v>1</v>
      </c>
    </row>
    <row r="1760" spans="1:27" ht="12.75" x14ac:dyDescent="0.2">
      <c r="A1760" s="1">
        <v>44553.697257361113</v>
      </c>
      <c r="B1760" s="2" t="s">
        <v>12778</v>
      </c>
      <c r="D1760" s="2" t="s">
        <v>48</v>
      </c>
      <c r="E1760" s="2"/>
      <c r="F1760" s="3" t="s">
        <v>12779</v>
      </c>
      <c r="G1760" s="2" t="s">
        <v>8147</v>
      </c>
      <c r="H1760" s="2" t="s">
        <v>12780</v>
      </c>
      <c r="K1760" s="2" t="s">
        <v>12781</v>
      </c>
      <c r="L1760" s="2">
        <v>13001043624</v>
      </c>
      <c r="N1760" s="2" t="s">
        <v>76</v>
      </c>
      <c r="P1760" s="2" t="s">
        <v>12782</v>
      </c>
      <c r="R1760" s="17">
        <v>43375</v>
      </c>
      <c r="S1760" s="2">
        <v>1724</v>
      </c>
      <c r="T1760" s="2" t="s">
        <v>12672</v>
      </c>
      <c r="U1760" s="2" t="s">
        <v>12784</v>
      </c>
      <c r="V1760" s="2" t="s">
        <v>56</v>
      </c>
      <c r="W1760" s="2" t="str">
        <f>VLOOKUP(  G1760, Countries!A:H,8,FALSE)</f>
        <v>94279771-0dd8-44b8-955b-275714b1489b</v>
      </c>
      <c r="X1760" s="2" t="str">
        <f>VLOOKUP(D1760,Entity_types!A:F,6,FALSE)</f>
        <v>0d51a686-652b-478f-9502-50b11abafa54</v>
      </c>
      <c r="Z1760" s="4">
        <f t="shared" si="54"/>
        <v>1</v>
      </c>
      <c r="AA1760" s="4">
        <f t="shared" si="55"/>
        <v>1</v>
      </c>
    </row>
    <row r="1761" spans="1:27" ht="12.75" x14ac:dyDescent="0.2">
      <c r="A1761" s="1">
        <v>44553.698621932868</v>
      </c>
      <c r="B1761" s="2" t="s">
        <v>12785</v>
      </c>
      <c r="D1761" s="2" t="s">
        <v>48</v>
      </c>
      <c r="E1761" s="2"/>
      <c r="F1761" s="3" t="s">
        <v>12786</v>
      </c>
      <c r="G1761" s="2" t="s">
        <v>8147</v>
      </c>
      <c r="H1761" s="2" t="s">
        <v>12787</v>
      </c>
      <c r="K1761" s="2" t="s">
        <v>12788</v>
      </c>
      <c r="L1761" s="2">
        <v>29001005808</v>
      </c>
      <c r="N1761" s="2" t="s">
        <v>76</v>
      </c>
      <c r="P1761" s="2" t="s">
        <v>12789</v>
      </c>
      <c r="R1761" s="17">
        <v>42137</v>
      </c>
      <c r="S1761" s="2">
        <v>1728</v>
      </c>
      <c r="T1761" s="2" t="s">
        <v>12679</v>
      </c>
      <c r="U1761" s="2" t="s">
        <v>12791</v>
      </c>
      <c r="V1761" s="2" t="s">
        <v>8786</v>
      </c>
      <c r="W1761" s="2" t="str">
        <f>VLOOKUP(  G1761, Countries!A:H,8,FALSE)</f>
        <v>94279771-0dd8-44b8-955b-275714b1489b</v>
      </c>
      <c r="X1761" s="2" t="str">
        <f>VLOOKUP(D1761,Entity_types!A:F,6,FALSE)</f>
        <v>0d51a686-652b-478f-9502-50b11abafa54</v>
      </c>
      <c r="Z1761" s="4">
        <f t="shared" si="54"/>
        <v>1</v>
      </c>
      <c r="AA1761" s="4">
        <f t="shared" si="55"/>
        <v>1</v>
      </c>
    </row>
    <row r="1762" spans="1:27" ht="12.75" x14ac:dyDescent="0.2">
      <c r="A1762" s="1">
        <v>44553.701240694441</v>
      </c>
      <c r="B1762" s="2" t="s">
        <v>12792</v>
      </c>
      <c r="D1762" s="2" t="s">
        <v>48</v>
      </c>
      <c r="E1762" s="2"/>
      <c r="F1762" s="3" t="s">
        <v>12793</v>
      </c>
      <c r="G1762" s="2" t="s">
        <v>8147</v>
      </c>
      <c r="H1762" s="2" t="s">
        <v>12794</v>
      </c>
      <c r="K1762" s="2" t="s">
        <v>12795</v>
      </c>
      <c r="L1762" s="2">
        <v>59001027514</v>
      </c>
      <c r="N1762" s="2" t="s">
        <v>76</v>
      </c>
      <c r="P1762" s="2" t="s">
        <v>12796</v>
      </c>
      <c r="R1762" s="17">
        <v>39909</v>
      </c>
      <c r="S1762" s="2">
        <v>1733</v>
      </c>
      <c r="T1762" s="2" t="s">
        <v>12686</v>
      </c>
      <c r="U1762" s="2" t="s">
        <v>12798</v>
      </c>
      <c r="V1762" s="2" t="s">
        <v>8786</v>
      </c>
      <c r="W1762" s="2" t="str">
        <f>VLOOKUP(  G1762, Countries!A:H,8,FALSE)</f>
        <v>94279771-0dd8-44b8-955b-275714b1489b</v>
      </c>
      <c r="X1762" s="2" t="str">
        <f>VLOOKUP(D1762,Entity_types!A:F,6,FALSE)</f>
        <v>0d51a686-652b-478f-9502-50b11abafa54</v>
      </c>
      <c r="Z1762" s="4">
        <f t="shared" si="54"/>
        <v>1</v>
      </c>
      <c r="AA1762" s="4">
        <f t="shared" si="55"/>
        <v>1</v>
      </c>
    </row>
    <row r="1763" spans="1:27" ht="12.75" x14ac:dyDescent="0.2">
      <c r="A1763" s="1">
        <v>44553.703222326389</v>
      </c>
      <c r="B1763" s="2" t="s">
        <v>12799</v>
      </c>
      <c r="D1763" s="2" t="s">
        <v>48</v>
      </c>
      <c r="E1763" s="2"/>
      <c r="F1763" s="3" t="s">
        <v>12800</v>
      </c>
      <c r="G1763" s="2" t="s">
        <v>8147</v>
      </c>
      <c r="H1763" s="2" t="s">
        <v>12801</v>
      </c>
      <c r="K1763" s="2" t="s">
        <v>12802</v>
      </c>
      <c r="L1763" s="2">
        <v>31001014457</v>
      </c>
      <c r="N1763" s="2" t="s">
        <v>76</v>
      </c>
      <c r="P1763" s="2" t="s">
        <v>12803</v>
      </c>
      <c r="R1763" s="17">
        <v>40107</v>
      </c>
      <c r="S1763" s="2">
        <v>1736</v>
      </c>
      <c r="T1763" s="2" t="s">
        <v>12693</v>
      </c>
      <c r="U1763" s="2" t="s">
        <v>12805</v>
      </c>
      <c r="V1763" s="2" t="s">
        <v>8786</v>
      </c>
      <c r="W1763" s="2" t="str">
        <f>VLOOKUP(  G1763, Countries!A:H,8,FALSE)</f>
        <v>94279771-0dd8-44b8-955b-275714b1489b</v>
      </c>
      <c r="X1763" s="2" t="str">
        <f>VLOOKUP(D1763,Entity_types!A:F,6,FALSE)</f>
        <v>0d51a686-652b-478f-9502-50b11abafa54</v>
      </c>
      <c r="Z1763" s="4">
        <f t="shared" si="54"/>
        <v>1</v>
      </c>
      <c r="AA1763" s="4">
        <f t="shared" si="55"/>
        <v>1</v>
      </c>
    </row>
    <row r="1764" spans="1:27" ht="12.75" x14ac:dyDescent="0.2">
      <c r="A1764" s="1">
        <v>44553.705149502319</v>
      </c>
      <c r="B1764" s="2" t="s">
        <v>12806</v>
      </c>
      <c r="D1764" s="2" t="s">
        <v>48</v>
      </c>
      <c r="E1764" s="2"/>
      <c r="F1764" s="3" t="s">
        <v>12807</v>
      </c>
      <c r="G1764" s="2" t="s">
        <v>8147</v>
      </c>
      <c r="H1764" s="2" t="s">
        <v>12808</v>
      </c>
      <c r="K1764" s="2" t="s">
        <v>12809</v>
      </c>
      <c r="L1764" s="2" t="s">
        <v>12810</v>
      </c>
      <c r="N1764" s="2" t="s">
        <v>76</v>
      </c>
      <c r="P1764" s="2" t="s">
        <v>12811</v>
      </c>
      <c r="R1764" s="17">
        <v>43980</v>
      </c>
      <c r="S1764" s="2">
        <v>1738</v>
      </c>
      <c r="T1764" s="2" t="s">
        <v>12701</v>
      </c>
      <c r="U1764" s="2" t="s">
        <v>12813</v>
      </c>
      <c r="V1764" s="2" t="s">
        <v>8786</v>
      </c>
      <c r="W1764" s="2" t="str">
        <f>VLOOKUP(  G1764, Countries!A:H,8,FALSE)</f>
        <v>94279771-0dd8-44b8-955b-275714b1489b</v>
      </c>
      <c r="X1764" s="2" t="str">
        <f>VLOOKUP(D1764,Entity_types!A:F,6,FALSE)</f>
        <v>0d51a686-652b-478f-9502-50b11abafa54</v>
      </c>
      <c r="Z1764" s="4">
        <f t="shared" si="54"/>
        <v>1</v>
      </c>
      <c r="AA1764" s="4">
        <f t="shared" si="55"/>
        <v>1</v>
      </c>
    </row>
    <row r="1765" spans="1:27" ht="12.75" x14ac:dyDescent="0.2">
      <c r="A1765" s="1">
        <v>44553.708691736116</v>
      </c>
      <c r="B1765" s="2" t="s">
        <v>12814</v>
      </c>
      <c r="D1765" s="2" t="s">
        <v>48</v>
      </c>
      <c r="E1765" s="2"/>
      <c r="F1765" s="3" t="s">
        <v>12815</v>
      </c>
      <c r="G1765" s="2" t="s">
        <v>8147</v>
      </c>
      <c r="H1765" s="2" t="s">
        <v>12816</v>
      </c>
      <c r="K1765" s="2" t="s">
        <v>12817</v>
      </c>
      <c r="L1765" s="2">
        <v>61010002476</v>
      </c>
      <c r="N1765" s="2" t="s">
        <v>76</v>
      </c>
      <c r="P1765" s="2" t="s">
        <v>12818</v>
      </c>
      <c r="R1765" s="17">
        <v>40899</v>
      </c>
      <c r="S1765" s="2">
        <v>1741</v>
      </c>
      <c r="T1765" s="2" t="s">
        <v>12707</v>
      </c>
      <c r="U1765" s="2" t="s">
        <v>12820</v>
      </c>
      <c r="V1765" s="2" t="s">
        <v>8786</v>
      </c>
      <c r="W1765" s="2" t="str">
        <f>VLOOKUP(  G1765, Countries!A:H,8,FALSE)</f>
        <v>94279771-0dd8-44b8-955b-275714b1489b</v>
      </c>
      <c r="X1765" s="2" t="str">
        <f>VLOOKUP(D1765,Entity_types!A:F,6,FALSE)</f>
        <v>0d51a686-652b-478f-9502-50b11abafa54</v>
      </c>
      <c r="Z1765" s="4">
        <f t="shared" si="54"/>
        <v>1</v>
      </c>
      <c r="AA1765" s="4">
        <f t="shared" si="55"/>
        <v>1</v>
      </c>
    </row>
    <row r="1766" spans="1:27" ht="12.75" x14ac:dyDescent="0.2">
      <c r="A1766" s="1">
        <v>44553.710760104164</v>
      </c>
      <c r="B1766" s="2" t="s">
        <v>12821</v>
      </c>
      <c r="D1766" s="2" t="s">
        <v>48</v>
      </c>
      <c r="E1766" s="2"/>
      <c r="F1766" s="3" t="s">
        <v>12822</v>
      </c>
      <c r="G1766" s="2" t="s">
        <v>8147</v>
      </c>
      <c r="H1766" s="2" t="s">
        <v>3094</v>
      </c>
      <c r="K1766" s="2" t="s">
        <v>12823</v>
      </c>
      <c r="L1766" s="8" t="s">
        <v>12824</v>
      </c>
      <c r="N1766" s="2" t="s">
        <v>76</v>
      </c>
      <c r="P1766" s="2" t="s">
        <v>12825</v>
      </c>
      <c r="R1766" s="17">
        <v>39693</v>
      </c>
      <c r="S1766" s="2">
        <v>1740</v>
      </c>
      <c r="T1766" s="2" t="s">
        <v>12716</v>
      </c>
      <c r="U1766" s="2" t="s">
        <v>12827</v>
      </c>
      <c r="V1766" s="2" t="s">
        <v>8786</v>
      </c>
      <c r="W1766" s="2" t="str">
        <f>VLOOKUP(  G1766, Countries!A:H,8,FALSE)</f>
        <v>94279771-0dd8-44b8-955b-275714b1489b</v>
      </c>
      <c r="X1766" s="2" t="str">
        <f>VLOOKUP(D1766,Entity_types!A:F,6,FALSE)</f>
        <v>0d51a686-652b-478f-9502-50b11abafa54</v>
      </c>
      <c r="Z1766" s="4">
        <f t="shared" si="54"/>
        <v>1</v>
      </c>
      <c r="AA1766" s="4">
        <f t="shared" si="55"/>
        <v>1</v>
      </c>
    </row>
    <row r="1767" spans="1:27" ht="12.75" x14ac:dyDescent="0.2">
      <c r="A1767" s="1">
        <v>44553.713237384261</v>
      </c>
      <c r="B1767" s="2" t="s">
        <v>12828</v>
      </c>
      <c r="D1767" s="2" t="s">
        <v>48</v>
      </c>
      <c r="E1767" s="2"/>
      <c r="F1767" s="3" t="s">
        <v>12829</v>
      </c>
      <c r="G1767" s="2" t="s">
        <v>8147</v>
      </c>
      <c r="H1767" s="2" t="s">
        <v>12830</v>
      </c>
      <c r="K1767" s="2" t="s">
        <v>12831</v>
      </c>
      <c r="L1767" s="2">
        <v>23001002754</v>
      </c>
      <c r="N1767" s="2" t="s">
        <v>76</v>
      </c>
      <c r="P1767" s="2" t="s">
        <v>12832</v>
      </c>
      <c r="R1767" s="17">
        <v>42068</v>
      </c>
      <c r="S1767" s="2">
        <v>1742</v>
      </c>
      <c r="T1767" s="2" t="s">
        <v>12724</v>
      </c>
      <c r="U1767" s="2" t="s">
        <v>12834</v>
      </c>
      <c r="V1767" s="2" t="s">
        <v>8786</v>
      </c>
      <c r="W1767" s="2" t="str">
        <f>VLOOKUP(  G1767, Countries!A:H,8,FALSE)</f>
        <v>94279771-0dd8-44b8-955b-275714b1489b</v>
      </c>
      <c r="X1767" s="2" t="str">
        <f>VLOOKUP(D1767,Entity_types!A:F,6,FALSE)</f>
        <v>0d51a686-652b-478f-9502-50b11abafa54</v>
      </c>
      <c r="Z1767" s="4">
        <f t="shared" si="54"/>
        <v>1</v>
      </c>
      <c r="AA1767" s="4">
        <f t="shared" si="55"/>
        <v>1</v>
      </c>
    </row>
    <row r="1768" spans="1:27" ht="12.75" x14ac:dyDescent="0.2">
      <c r="A1768" s="1">
        <v>44553.714657789351</v>
      </c>
      <c r="B1768" s="2" t="s">
        <v>12835</v>
      </c>
      <c r="D1768" s="2" t="s">
        <v>48</v>
      </c>
      <c r="E1768" s="2"/>
      <c r="F1768" s="3" t="s">
        <v>12836</v>
      </c>
      <c r="G1768" s="2" t="s">
        <v>8147</v>
      </c>
      <c r="H1768" s="2" t="s">
        <v>12837</v>
      </c>
      <c r="K1768" s="2" t="s">
        <v>12838</v>
      </c>
      <c r="L1768" s="2">
        <v>60001000929</v>
      </c>
      <c r="N1768" s="2" t="s">
        <v>76</v>
      </c>
      <c r="P1768" s="2" t="s">
        <v>12839</v>
      </c>
      <c r="R1768" s="17">
        <v>42419</v>
      </c>
      <c r="S1768" s="2">
        <v>1744</v>
      </c>
      <c r="T1768" s="2" t="s">
        <v>12729</v>
      </c>
      <c r="U1768" s="2" t="s">
        <v>12841</v>
      </c>
      <c r="V1768" s="2" t="s">
        <v>8786</v>
      </c>
      <c r="W1768" s="2" t="str">
        <f>VLOOKUP(  G1768, Countries!A:H,8,FALSE)</f>
        <v>94279771-0dd8-44b8-955b-275714b1489b</v>
      </c>
      <c r="X1768" s="2" t="str">
        <f>VLOOKUP(D1768,Entity_types!A:F,6,FALSE)</f>
        <v>0d51a686-652b-478f-9502-50b11abafa54</v>
      </c>
      <c r="Z1768" s="4">
        <f t="shared" si="54"/>
        <v>1</v>
      </c>
      <c r="AA1768" s="4">
        <f t="shared" si="55"/>
        <v>1</v>
      </c>
    </row>
    <row r="1769" spans="1:27" ht="12.75" x14ac:dyDescent="0.2">
      <c r="A1769" s="1">
        <v>44553.716289421296</v>
      </c>
      <c r="B1769" s="2" t="s">
        <v>12842</v>
      </c>
      <c r="D1769" s="2" t="s">
        <v>48</v>
      </c>
      <c r="E1769" s="2"/>
      <c r="F1769" s="3" t="s">
        <v>12843</v>
      </c>
      <c r="G1769" s="2" t="s">
        <v>8147</v>
      </c>
      <c r="H1769" s="2" t="s">
        <v>12844</v>
      </c>
      <c r="K1769" s="2" t="s">
        <v>12845</v>
      </c>
      <c r="L1769" s="2">
        <v>61004072980</v>
      </c>
      <c r="N1769" s="2" t="s">
        <v>76</v>
      </c>
      <c r="P1769" s="2" t="s">
        <v>12846</v>
      </c>
      <c r="R1769" s="17">
        <v>43726</v>
      </c>
      <c r="S1769" s="2">
        <v>1748</v>
      </c>
      <c r="T1769" s="2" t="s">
        <v>12737</v>
      </c>
      <c r="U1769" s="2" t="s">
        <v>12848</v>
      </c>
      <c r="V1769" s="2" t="s">
        <v>8786</v>
      </c>
      <c r="W1769" s="2" t="str">
        <f>VLOOKUP(  G1769, Countries!A:H,8,FALSE)</f>
        <v>94279771-0dd8-44b8-955b-275714b1489b</v>
      </c>
      <c r="X1769" s="2" t="str">
        <f>VLOOKUP(D1769,Entity_types!A:F,6,FALSE)</f>
        <v>0d51a686-652b-478f-9502-50b11abafa54</v>
      </c>
      <c r="Z1769" s="4">
        <f t="shared" si="54"/>
        <v>1</v>
      </c>
      <c r="AA1769" s="4">
        <f t="shared" si="55"/>
        <v>1</v>
      </c>
    </row>
    <row r="1770" spans="1:27" ht="12.75" x14ac:dyDescent="0.2">
      <c r="A1770" s="1">
        <v>44553.718049027782</v>
      </c>
      <c r="B1770" s="2" t="s">
        <v>12849</v>
      </c>
      <c r="D1770" s="2" t="s">
        <v>48</v>
      </c>
      <c r="E1770" s="2"/>
      <c r="F1770" s="3" t="s">
        <v>12850</v>
      </c>
      <c r="G1770" s="2" t="s">
        <v>8147</v>
      </c>
      <c r="H1770" s="2" t="s">
        <v>12851</v>
      </c>
      <c r="K1770" s="2" t="s">
        <v>12852</v>
      </c>
      <c r="L1770" s="2">
        <v>60001129438</v>
      </c>
      <c r="N1770" s="2" t="s">
        <v>76</v>
      </c>
      <c r="P1770" s="2" t="s">
        <v>12853</v>
      </c>
      <c r="R1770" s="17">
        <v>39419</v>
      </c>
      <c r="S1770" s="2">
        <v>1759</v>
      </c>
      <c r="T1770" s="2" t="s">
        <v>12742</v>
      </c>
      <c r="U1770" s="2" t="s">
        <v>12855</v>
      </c>
      <c r="V1770" s="2" t="s">
        <v>8786</v>
      </c>
      <c r="W1770" s="2" t="str">
        <f>VLOOKUP(  G1770, Countries!A:H,8,FALSE)</f>
        <v>94279771-0dd8-44b8-955b-275714b1489b</v>
      </c>
      <c r="X1770" s="2" t="str">
        <f>VLOOKUP(D1770,Entity_types!A:F,6,FALSE)</f>
        <v>0d51a686-652b-478f-9502-50b11abafa54</v>
      </c>
      <c r="Z1770" s="4">
        <f t="shared" si="54"/>
        <v>1</v>
      </c>
      <c r="AA1770" s="4">
        <f t="shared" si="55"/>
        <v>1</v>
      </c>
    </row>
    <row r="1771" spans="1:27" ht="12.75" x14ac:dyDescent="0.2">
      <c r="A1771" s="1">
        <v>44553.720016527775</v>
      </c>
      <c r="B1771" s="2" t="s">
        <v>12856</v>
      </c>
      <c r="D1771" s="2" t="s">
        <v>48</v>
      </c>
      <c r="E1771" s="2"/>
      <c r="F1771" s="3" t="s">
        <v>12857</v>
      </c>
      <c r="G1771" s="2" t="s">
        <v>8147</v>
      </c>
      <c r="H1771" s="2" t="s">
        <v>12858</v>
      </c>
      <c r="K1771" s="2" t="s">
        <v>12859</v>
      </c>
      <c r="L1771" s="8" t="s">
        <v>12860</v>
      </c>
      <c r="N1771" s="2" t="s">
        <v>76</v>
      </c>
      <c r="P1771" s="2" t="s">
        <v>12861</v>
      </c>
      <c r="R1771" s="17">
        <v>41759</v>
      </c>
      <c r="S1771" s="2">
        <v>1746</v>
      </c>
      <c r="T1771" s="2" t="s">
        <v>12750</v>
      </c>
      <c r="U1771" s="2" t="s">
        <v>12863</v>
      </c>
      <c r="V1771" s="2" t="s">
        <v>8786</v>
      </c>
      <c r="W1771" s="2" t="str">
        <f>VLOOKUP(  G1771, Countries!A:H,8,FALSE)</f>
        <v>94279771-0dd8-44b8-955b-275714b1489b</v>
      </c>
      <c r="X1771" s="2" t="str">
        <f>VLOOKUP(D1771,Entity_types!A:F,6,FALSE)</f>
        <v>0d51a686-652b-478f-9502-50b11abafa54</v>
      </c>
      <c r="Z1771" s="4">
        <f t="shared" si="54"/>
        <v>1</v>
      </c>
      <c r="AA1771" s="4">
        <f t="shared" si="55"/>
        <v>1</v>
      </c>
    </row>
    <row r="1772" spans="1:27" ht="12.75" x14ac:dyDescent="0.2">
      <c r="A1772" s="1">
        <v>44553.721597465279</v>
      </c>
      <c r="B1772" s="2" t="s">
        <v>12864</v>
      </c>
      <c r="D1772" s="2" t="s">
        <v>48</v>
      </c>
      <c r="E1772" s="2"/>
      <c r="F1772" s="3" t="s">
        <v>12865</v>
      </c>
      <c r="G1772" s="2" t="s">
        <v>8147</v>
      </c>
      <c r="H1772" s="2" t="s">
        <v>12866</v>
      </c>
      <c r="K1772" s="2" t="s">
        <v>12867</v>
      </c>
      <c r="L1772" s="2">
        <v>60001140151</v>
      </c>
      <c r="N1772" s="2" t="s">
        <v>76</v>
      </c>
      <c r="P1772" s="2" t="s">
        <v>12868</v>
      </c>
      <c r="R1772" s="4"/>
      <c r="T1772" s="2" t="s">
        <v>12759</v>
      </c>
      <c r="U1772" s="2" t="s">
        <v>12870</v>
      </c>
      <c r="V1772" s="2" t="s">
        <v>8786</v>
      </c>
      <c r="W1772" s="2" t="str">
        <f>VLOOKUP(  G1772, Countries!A:H,8,FALSE)</f>
        <v>94279771-0dd8-44b8-955b-275714b1489b</v>
      </c>
      <c r="X1772" s="2" t="str">
        <f>VLOOKUP(D1772,Entity_types!A:F,6,FALSE)</f>
        <v>0d51a686-652b-478f-9502-50b11abafa54</v>
      </c>
      <c r="Z1772" s="4">
        <f t="shared" si="54"/>
        <v>1</v>
      </c>
      <c r="AA1772" s="4">
        <f t="shared" si="55"/>
        <v>1</v>
      </c>
    </row>
    <row r="1773" spans="1:27" ht="12.75" x14ac:dyDescent="0.2">
      <c r="A1773" s="1">
        <v>44553.723597060191</v>
      </c>
      <c r="B1773" s="2" t="s">
        <v>12871</v>
      </c>
      <c r="C1773" s="4" t="s">
        <v>21741</v>
      </c>
      <c r="D1773" s="2" t="s">
        <v>525</v>
      </c>
      <c r="E1773" s="2"/>
      <c r="F1773" s="3" t="s">
        <v>12872</v>
      </c>
      <c r="G1773" s="2" t="s">
        <v>8147</v>
      </c>
      <c r="H1773" s="2" t="s">
        <v>12873</v>
      </c>
      <c r="N1773" s="2" t="s">
        <v>76</v>
      </c>
      <c r="P1773" s="2" t="s">
        <v>12874</v>
      </c>
      <c r="R1773" s="4"/>
      <c r="S1773" s="2">
        <v>1762</v>
      </c>
      <c r="T1773" s="2" t="s">
        <v>12764</v>
      </c>
      <c r="U1773" s="2" t="s">
        <v>12876</v>
      </c>
      <c r="V1773" s="2" t="s">
        <v>8786</v>
      </c>
      <c r="W1773" s="2" t="str">
        <f>VLOOKUP(  G1773, Countries!A:H,8,FALSE)</f>
        <v>94279771-0dd8-44b8-955b-275714b1489b</v>
      </c>
      <c r="X1773" s="2" t="str">
        <f>VLOOKUP(D1773,Entity_types!A:F,6,FALSE)</f>
        <v>470412f4-e2c0-4f9d-91f1-1c0630a02364</v>
      </c>
      <c r="Z1773" s="4">
        <f t="shared" si="54"/>
        <v>1</v>
      </c>
      <c r="AA1773" s="4">
        <f t="shared" si="55"/>
        <v>1</v>
      </c>
    </row>
    <row r="1774" spans="1:27" ht="12.75" x14ac:dyDescent="0.2">
      <c r="A1774" s="1">
        <v>44553.725349976856</v>
      </c>
      <c r="B1774" s="2" t="s">
        <v>12877</v>
      </c>
      <c r="C1774" s="4" t="s">
        <v>21741</v>
      </c>
      <c r="D1774" s="2" t="s">
        <v>525</v>
      </c>
      <c r="E1774" s="2"/>
      <c r="F1774" s="3" t="s">
        <v>12878</v>
      </c>
      <c r="G1774" s="2" t="s">
        <v>8147</v>
      </c>
      <c r="H1774" s="2" t="s">
        <v>12879</v>
      </c>
      <c r="N1774" s="2" t="s">
        <v>76</v>
      </c>
      <c r="P1774" s="2" t="s">
        <v>12880</v>
      </c>
      <c r="R1774" s="4"/>
      <c r="S1774" s="2">
        <v>1845</v>
      </c>
      <c r="T1774" s="2" t="s">
        <v>12770</v>
      </c>
      <c r="U1774" s="2" t="s">
        <v>12882</v>
      </c>
      <c r="V1774" s="2" t="s">
        <v>8786</v>
      </c>
      <c r="W1774" s="2" t="str">
        <f>VLOOKUP(  G1774, Countries!A:H,8,FALSE)</f>
        <v>94279771-0dd8-44b8-955b-275714b1489b</v>
      </c>
      <c r="X1774" s="2" t="str">
        <f>VLOOKUP(D1774,Entity_types!A:F,6,FALSE)</f>
        <v>470412f4-e2c0-4f9d-91f1-1c0630a02364</v>
      </c>
      <c r="Z1774" s="4">
        <f t="shared" si="54"/>
        <v>1</v>
      </c>
      <c r="AA1774" s="4">
        <f t="shared" si="55"/>
        <v>1</v>
      </c>
    </row>
    <row r="1775" spans="1:27" ht="12.75" x14ac:dyDescent="0.2">
      <c r="A1775" s="1">
        <v>44558.566387604165</v>
      </c>
      <c r="B1775" s="2" t="s">
        <v>12883</v>
      </c>
      <c r="D1775" s="2" t="s">
        <v>48</v>
      </c>
      <c r="E1775" s="2"/>
      <c r="F1775" s="3" t="s">
        <v>12884</v>
      </c>
      <c r="G1775" s="2" t="s">
        <v>8147</v>
      </c>
      <c r="H1775" s="2" t="s">
        <v>12885</v>
      </c>
      <c r="K1775" s="2" t="s">
        <v>12886</v>
      </c>
      <c r="L1775" s="2">
        <v>61006002563</v>
      </c>
      <c r="N1775" s="2" t="s">
        <v>76</v>
      </c>
      <c r="P1775" s="2" t="s">
        <v>12887</v>
      </c>
      <c r="R1775" s="17">
        <v>43091</v>
      </c>
      <c r="S1775" s="2">
        <v>1820</v>
      </c>
      <c r="T1775" s="2" t="s">
        <v>12776</v>
      </c>
      <c r="U1775" s="2" t="s">
        <v>12889</v>
      </c>
      <c r="V1775" s="2" t="s">
        <v>56</v>
      </c>
      <c r="W1775" s="2" t="str">
        <f>VLOOKUP(  G1775, Countries!A:H,8,FALSE)</f>
        <v>94279771-0dd8-44b8-955b-275714b1489b</v>
      </c>
      <c r="X1775" s="2" t="str">
        <f>VLOOKUP(D1775,Entity_types!A:F,6,FALSE)</f>
        <v>0d51a686-652b-478f-9502-50b11abafa54</v>
      </c>
      <c r="Z1775" s="4">
        <f t="shared" si="54"/>
        <v>1</v>
      </c>
      <c r="AA1775" s="4">
        <f t="shared" si="55"/>
        <v>1</v>
      </c>
    </row>
    <row r="1776" spans="1:27" ht="12.75" x14ac:dyDescent="0.2">
      <c r="A1776" s="1">
        <v>44571.542909270836</v>
      </c>
      <c r="B1776" s="2" t="s">
        <v>12890</v>
      </c>
      <c r="D1776" s="2" t="s">
        <v>48</v>
      </c>
      <c r="E1776" s="2"/>
      <c r="F1776" s="3" t="s">
        <v>12891</v>
      </c>
      <c r="G1776" s="2" t="s">
        <v>8147</v>
      </c>
      <c r="H1776" s="2" t="s">
        <v>12892</v>
      </c>
      <c r="K1776" s="2" t="s">
        <v>12893</v>
      </c>
      <c r="L1776" s="8" t="s">
        <v>12894</v>
      </c>
      <c r="N1776" s="2" t="s">
        <v>76</v>
      </c>
      <c r="P1776" s="2" t="s">
        <v>12895</v>
      </c>
      <c r="R1776" s="17">
        <v>43656</v>
      </c>
      <c r="S1776" s="2">
        <v>1765</v>
      </c>
      <c r="T1776" s="2" t="s">
        <v>12783</v>
      </c>
      <c r="U1776" s="2" t="s">
        <v>12897</v>
      </c>
      <c r="V1776" s="2" t="s">
        <v>56</v>
      </c>
      <c r="W1776" s="2" t="str">
        <f>VLOOKUP(  G1776, Countries!A:H,8,FALSE)</f>
        <v>94279771-0dd8-44b8-955b-275714b1489b</v>
      </c>
      <c r="X1776" s="2" t="str">
        <f>VLOOKUP(D1776,Entity_types!A:F,6,FALSE)</f>
        <v>0d51a686-652b-478f-9502-50b11abafa54</v>
      </c>
      <c r="Z1776" s="4">
        <f t="shared" si="54"/>
        <v>1</v>
      </c>
      <c r="AA1776" s="4">
        <f t="shared" si="55"/>
        <v>1</v>
      </c>
    </row>
    <row r="1777" spans="1:27" ht="12.75" x14ac:dyDescent="0.2">
      <c r="A1777" s="1">
        <v>44572.599363657406</v>
      </c>
      <c r="B1777" s="2" t="s">
        <v>12898</v>
      </c>
      <c r="D1777" s="2" t="s">
        <v>48</v>
      </c>
      <c r="E1777" s="2"/>
      <c r="F1777" s="3" t="s">
        <v>12899</v>
      </c>
      <c r="G1777" s="2" t="s">
        <v>8147</v>
      </c>
      <c r="H1777" s="2" t="s">
        <v>12900</v>
      </c>
      <c r="K1777" s="2" t="s">
        <v>12901</v>
      </c>
      <c r="L1777" s="8" t="s">
        <v>12902</v>
      </c>
      <c r="N1777" s="2" t="s">
        <v>76</v>
      </c>
      <c r="P1777" s="2" t="s">
        <v>12903</v>
      </c>
      <c r="Q1777" s="2" t="s">
        <v>12904</v>
      </c>
      <c r="R1777" s="17">
        <v>41627</v>
      </c>
      <c r="S1777" s="2">
        <v>1769</v>
      </c>
      <c r="T1777" s="2" t="s">
        <v>12790</v>
      </c>
      <c r="U1777" s="2" t="s">
        <v>12906</v>
      </c>
      <c r="V1777" s="2" t="s">
        <v>56</v>
      </c>
      <c r="W1777" s="2" t="str">
        <f>VLOOKUP(  G1777, Countries!A:H,8,FALSE)</f>
        <v>94279771-0dd8-44b8-955b-275714b1489b</v>
      </c>
      <c r="X1777" s="2" t="str">
        <f>VLOOKUP(D1777,Entity_types!A:F,6,FALSE)</f>
        <v>0d51a686-652b-478f-9502-50b11abafa54</v>
      </c>
      <c r="Z1777" s="4">
        <f t="shared" si="54"/>
        <v>1</v>
      </c>
      <c r="AA1777" s="4">
        <f t="shared" si="55"/>
        <v>1</v>
      </c>
    </row>
    <row r="1778" spans="1:27" ht="12.75" x14ac:dyDescent="0.2">
      <c r="A1778" s="1">
        <v>44572.743613425926</v>
      </c>
      <c r="B1778" s="2" t="s">
        <v>12907</v>
      </c>
      <c r="D1778" s="2" t="s">
        <v>8027</v>
      </c>
      <c r="E1778" s="2"/>
      <c r="F1778" s="3" t="s">
        <v>76</v>
      </c>
      <c r="G1778" s="2" t="s">
        <v>8736</v>
      </c>
      <c r="H1778" s="2" t="s">
        <v>12908</v>
      </c>
      <c r="N1778" s="2" t="s">
        <v>76</v>
      </c>
      <c r="P1778" s="2" t="s">
        <v>12909</v>
      </c>
      <c r="R1778" s="4"/>
      <c r="S1778" s="2">
        <v>1761</v>
      </c>
      <c r="T1778" s="2" t="s">
        <v>12797</v>
      </c>
      <c r="U1778" s="2" t="s">
        <v>12911</v>
      </c>
      <c r="V1778" s="2" t="s">
        <v>56</v>
      </c>
      <c r="W1778" s="2" t="str">
        <f>VLOOKUP(  G1778, Countries!A:H,8,FALSE)</f>
        <v>53cc2ab4-7af4-40a4-8f56-ef11c416822b</v>
      </c>
      <c r="X1778" s="2" t="str">
        <f>VLOOKUP(D1778,Entity_types!A:F,6,FALSE)</f>
        <v>7766e9c2-0094-4090-adf4-ef017062457f</v>
      </c>
      <c r="Z1778" s="4">
        <f t="shared" si="54"/>
        <v>1045491</v>
      </c>
      <c r="AA1778" s="4">
        <f t="shared" si="55"/>
        <v>1</v>
      </c>
    </row>
    <row r="1779" spans="1:27" ht="12.75" x14ac:dyDescent="0.2">
      <c r="A1779" s="1">
        <v>44573.607677083332</v>
      </c>
      <c r="B1779" s="2" t="s">
        <v>12912</v>
      </c>
      <c r="D1779" s="2" t="s">
        <v>8027</v>
      </c>
      <c r="E1779" s="2"/>
      <c r="F1779" s="3" t="s">
        <v>76</v>
      </c>
      <c r="G1779" s="2" t="s">
        <v>11938</v>
      </c>
      <c r="H1779" s="2" t="s">
        <v>12913</v>
      </c>
      <c r="N1779" s="2" t="s">
        <v>76</v>
      </c>
      <c r="P1779" s="2" t="s">
        <v>12914</v>
      </c>
      <c r="Q1779" s="10" t="s">
        <v>12915</v>
      </c>
      <c r="R1779" s="4"/>
      <c r="T1779" s="2" t="s">
        <v>12804</v>
      </c>
      <c r="U1779" s="2" t="s">
        <v>12917</v>
      </c>
      <c r="V1779" s="2" t="s">
        <v>56</v>
      </c>
      <c r="W1779" s="2" t="str">
        <f>VLOOKUP(  G1779, Countries!A:H,8,FALSE)</f>
        <v>a75b26b6-21da-46ea-8d26-00a7900568a0</v>
      </c>
      <c r="X1779" s="2" t="str">
        <f>VLOOKUP(D1779,Entity_types!A:F,6,FALSE)</f>
        <v>7766e9c2-0094-4090-adf4-ef017062457f</v>
      </c>
      <c r="Z1779" s="4">
        <f t="shared" si="54"/>
        <v>1045491</v>
      </c>
      <c r="AA1779" s="4">
        <f t="shared" si="55"/>
        <v>1</v>
      </c>
    </row>
    <row r="1780" spans="1:27" ht="12.75" x14ac:dyDescent="0.2">
      <c r="A1780" s="1">
        <v>44581.493152060182</v>
      </c>
      <c r="B1780" s="2" t="s">
        <v>12918</v>
      </c>
      <c r="D1780" s="2" t="s">
        <v>8027</v>
      </c>
      <c r="E1780" s="2"/>
      <c r="F1780" s="3" t="s">
        <v>76</v>
      </c>
      <c r="G1780" s="2" t="s">
        <v>8736</v>
      </c>
      <c r="H1780" s="2" t="s">
        <v>12919</v>
      </c>
      <c r="N1780" s="2" t="s">
        <v>76</v>
      </c>
      <c r="P1780" s="2" t="s">
        <v>12920</v>
      </c>
      <c r="R1780" s="4"/>
      <c r="T1780" s="2" t="s">
        <v>12812</v>
      </c>
      <c r="U1780" s="2" t="s">
        <v>12922</v>
      </c>
      <c r="V1780" s="2" t="s">
        <v>56</v>
      </c>
      <c r="W1780" s="2" t="str">
        <f>VLOOKUP(  G1780, Countries!A:H,8,FALSE)</f>
        <v>53cc2ab4-7af4-40a4-8f56-ef11c416822b</v>
      </c>
      <c r="X1780" s="2" t="str">
        <f>VLOOKUP(D1780,Entity_types!A:F,6,FALSE)</f>
        <v>7766e9c2-0094-4090-adf4-ef017062457f</v>
      </c>
      <c r="Z1780" s="4">
        <f t="shared" si="54"/>
        <v>1045491</v>
      </c>
      <c r="AA1780" s="4">
        <f t="shared" si="55"/>
        <v>1</v>
      </c>
    </row>
    <row r="1781" spans="1:27" ht="12.75" x14ac:dyDescent="0.2">
      <c r="A1781" s="1">
        <v>44585.528410451385</v>
      </c>
      <c r="B1781" s="2" t="s">
        <v>12923</v>
      </c>
      <c r="D1781" s="2" t="s">
        <v>8027</v>
      </c>
      <c r="E1781" s="2"/>
      <c r="F1781" s="3" t="s">
        <v>76</v>
      </c>
      <c r="G1781" s="2" t="s">
        <v>12583</v>
      </c>
      <c r="H1781" s="2" t="s">
        <v>12924</v>
      </c>
      <c r="N1781" s="2" t="s">
        <v>76</v>
      </c>
      <c r="P1781" s="2" t="s">
        <v>12925</v>
      </c>
      <c r="R1781" s="4"/>
      <c r="T1781" s="2" t="s">
        <v>12819</v>
      </c>
      <c r="U1781" s="2" t="s">
        <v>12927</v>
      </c>
      <c r="V1781" s="2" t="s">
        <v>56</v>
      </c>
      <c r="W1781" s="2" t="str">
        <f>VLOOKUP(  G1781, Countries!A:H,8,FALSE)</f>
        <v>01d497bf-9b8f-486e-ba09-3cc1b7fbb942</v>
      </c>
      <c r="X1781" s="2" t="str">
        <f>VLOOKUP(D1781,Entity_types!A:F,6,FALSE)</f>
        <v>7766e9c2-0094-4090-adf4-ef017062457f</v>
      </c>
      <c r="Z1781" s="4">
        <f t="shared" si="54"/>
        <v>1045491</v>
      </c>
      <c r="AA1781" s="4">
        <f t="shared" si="55"/>
        <v>1</v>
      </c>
    </row>
    <row r="1782" spans="1:27" ht="12.75" x14ac:dyDescent="0.2">
      <c r="A1782" s="1">
        <v>44585.552485023145</v>
      </c>
      <c r="B1782" s="2" t="s">
        <v>12928</v>
      </c>
      <c r="D1782" s="2" t="s">
        <v>48</v>
      </c>
      <c r="E1782" s="2"/>
      <c r="F1782" s="3" t="s">
        <v>12929</v>
      </c>
      <c r="G1782" s="2" t="s">
        <v>8147</v>
      </c>
      <c r="H1782" s="2" t="s">
        <v>12930</v>
      </c>
      <c r="K1782" s="2" t="s">
        <v>12931</v>
      </c>
      <c r="L1782" s="2">
        <v>38001006847</v>
      </c>
      <c r="N1782" s="2" t="s">
        <v>76</v>
      </c>
      <c r="P1782" s="2" t="s">
        <v>12932</v>
      </c>
      <c r="R1782" s="4"/>
      <c r="S1782" s="2">
        <v>1784</v>
      </c>
      <c r="T1782" s="2" t="s">
        <v>12826</v>
      </c>
      <c r="U1782" s="2" t="s">
        <v>12934</v>
      </c>
      <c r="V1782" s="2" t="s">
        <v>56</v>
      </c>
      <c r="W1782" s="2" t="str">
        <f>VLOOKUP(  G1782, Countries!A:H,8,FALSE)</f>
        <v>94279771-0dd8-44b8-955b-275714b1489b</v>
      </c>
      <c r="X1782" s="2" t="str">
        <f>VLOOKUP(D1782,Entity_types!A:F,6,FALSE)</f>
        <v>0d51a686-652b-478f-9502-50b11abafa54</v>
      </c>
      <c r="Z1782" s="4">
        <f t="shared" si="54"/>
        <v>1</v>
      </c>
      <c r="AA1782" s="4">
        <f t="shared" si="55"/>
        <v>1</v>
      </c>
    </row>
    <row r="1783" spans="1:27" ht="12.75" x14ac:dyDescent="0.2">
      <c r="A1783" s="1">
        <v>44587.529696712962</v>
      </c>
      <c r="B1783" s="2" t="s">
        <v>12935</v>
      </c>
      <c r="C1783" s="4" t="s">
        <v>21741</v>
      </c>
      <c r="D1783" s="2" t="s">
        <v>89</v>
      </c>
      <c r="E1783" s="2" t="b">
        <v>0</v>
      </c>
      <c r="F1783" s="3" t="s">
        <v>12936</v>
      </c>
      <c r="G1783" s="2" t="s">
        <v>8147</v>
      </c>
      <c r="H1783" s="2" t="s">
        <v>12937</v>
      </c>
      <c r="N1783" s="2" t="s">
        <v>76</v>
      </c>
      <c r="P1783" s="2" t="s">
        <v>12938</v>
      </c>
      <c r="R1783" s="4"/>
      <c r="S1783" s="2">
        <v>1789</v>
      </c>
      <c r="T1783" s="2" t="s">
        <v>12833</v>
      </c>
      <c r="U1783" s="2" t="s">
        <v>12940</v>
      </c>
      <c r="V1783" s="2" t="s">
        <v>56</v>
      </c>
      <c r="W1783" s="2" t="str">
        <f>VLOOKUP(  G1783, Countries!A:H,8,FALSE)</f>
        <v>94279771-0dd8-44b8-955b-275714b1489b</v>
      </c>
      <c r="X1783" s="2" t="str">
        <f>VLOOKUP(D1783,Entity_types!A:F,6,FALSE)</f>
        <v>bf4d83f9-5064-4958-af6e-e4c21b2e4880</v>
      </c>
      <c r="Z1783" s="4">
        <f t="shared" si="54"/>
        <v>1</v>
      </c>
      <c r="AA1783" s="4">
        <f t="shared" si="55"/>
        <v>1</v>
      </c>
    </row>
    <row r="1784" spans="1:27" ht="12.75" x14ac:dyDescent="0.2">
      <c r="A1784" s="1">
        <v>44589.562478645836</v>
      </c>
      <c r="B1784" s="2" t="s">
        <v>12941</v>
      </c>
      <c r="D1784" s="2" t="s">
        <v>312</v>
      </c>
      <c r="E1784" s="2"/>
      <c r="F1784" s="3" t="s">
        <v>76</v>
      </c>
      <c r="G1784" s="2" t="s">
        <v>8147</v>
      </c>
      <c r="H1784" s="2" t="s">
        <v>12942</v>
      </c>
      <c r="K1784" s="2" t="s">
        <v>12943</v>
      </c>
      <c r="N1784" s="2" t="s">
        <v>76</v>
      </c>
      <c r="P1784" s="2" t="s">
        <v>12944</v>
      </c>
      <c r="R1784" s="4"/>
      <c r="S1784" s="2">
        <v>1817</v>
      </c>
      <c r="T1784" s="2" t="s">
        <v>12840</v>
      </c>
      <c r="U1784" s="2" t="s">
        <v>12946</v>
      </c>
      <c r="V1784" s="2" t="s">
        <v>56</v>
      </c>
      <c r="W1784" s="2" t="str">
        <f>VLOOKUP(  G1784, Countries!A:H,8,FALSE)</f>
        <v>94279771-0dd8-44b8-955b-275714b1489b</v>
      </c>
      <c r="X1784" s="2" t="str">
        <f>VLOOKUP(D1784,Entity_types!A:F,6,FALSE)</f>
        <v>f5c3c745-eaa4-4e27-a73b-badc9ebb49c0</v>
      </c>
      <c r="Z1784" s="4">
        <f t="shared" si="54"/>
        <v>1045491</v>
      </c>
      <c r="AA1784" s="4">
        <f t="shared" si="55"/>
        <v>1</v>
      </c>
    </row>
    <row r="1785" spans="1:27" ht="12.75" x14ac:dyDescent="0.2">
      <c r="A1785" s="1">
        <v>44594.636650208333</v>
      </c>
      <c r="B1785" s="10" t="s">
        <v>12947</v>
      </c>
      <c r="D1785" s="2" t="s">
        <v>8027</v>
      </c>
      <c r="E1785" s="2"/>
      <c r="F1785" s="3" t="s">
        <v>76</v>
      </c>
      <c r="G1785" s="2" t="s">
        <v>12948</v>
      </c>
      <c r="H1785" s="2" t="s">
        <v>12949</v>
      </c>
      <c r="N1785" s="2" t="s">
        <v>76</v>
      </c>
      <c r="P1785" s="2" t="s">
        <v>12950</v>
      </c>
      <c r="R1785" s="4"/>
      <c r="T1785" s="2" t="s">
        <v>12847</v>
      </c>
      <c r="U1785" s="2" t="s">
        <v>12952</v>
      </c>
      <c r="V1785" s="2" t="s">
        <v>56</v>
      </c>
      <c r="W1785" s="2" t="str">
        <f>VLOOKUP(  G1785, Countries!A:H,8,FALSE)</f>
        <v>e10e3a85-48b9-4f5e-89c0-9b6554d96013</v>
      </c>
      <c r="X1785" s="2" t="str">
        <f>VLOOKUP(D1785,Entity_types!A:F,6,FALSE)</f>
        <v>7766e9c2-0094-4090-adf4-ef017062457f</v>
      </c>
      <c r="Z1785" s="4">
        <f t="shared" si="54"/>
        <v>1045491</v>
      </c>
      <c r="AA1785" s="4">
        <f t="shared" si="55"/>
        <v>1</v>
      </c>
    </row>
    <row r="1786" spans="1:27" ht="12.75" x14ac:dyDescent="0.2">
      <c r="A1786" s="1">
        <v>44594.845945046298</v>
      </c>
      <c r="B1786" s="2" t="s">
        <v>12953</v>
      </c>
      <c r="D1786" s="2" t="s">
        <v>48</v>
      </c>
      <c r="E1786" s="2"/>
      <c r="F1786" s="3" t="s">
        <v>12954</v>
      </c>
      <c r="G1786" s="2" t="s">
        <v>8147</v>
      </c>
      <c r="H1786" s="2" t="s">
        <v>12955</v>
      </c>
      <c r="K1786" s="2" t="s">
        <v>12956</v>
      </c>
      <c r="L1786" s="8" t="s">
        <v>12957</v>
      </c>
      <c r="N1786" s="2" t="s">
        <v>76</v>
      </c>
      <c r="P1786" s="2" t="s">
        <v>12958</v>
      </c>
      <c r="R1786" s="17">
        <v>41911</v>
      </c>
      <c r="S1786" s="2">
        <v>1794</v>
      </c>
      <c r="T1786" s="2" t="s">
        <v>12854</v>
      </c>
      <c r="U1786" s="2" t="s">
        <v>12960</v>
      </c>
      <c r="V1786" s="2" t="s">
        <v>56</v>
      </c>
      <c r="W1786" s="2" t="str">
        <f>VLOOKUP(  G1786, Countries!A:H,8,FALSE)</f>
        <v>94279771-0dd8-44b8-955b-275714b1489b</v>
      </c>
      <c r="X1786" s="2" t="str">
        <f>VLOOKUP(D1786,Entity_types!A:F,6,FALSE)</f>
        <v>0d51a686-652b-478f-9502-50b11abafa54</v>
      </c>
      <c r="Z1786" s="4">
        <f t="shared" si="54"/>
        <v>1</v>
      </c>
      <c r="AA1786" s="4">
        <f t="shared" si="55"/>
        <v>1</v>
      </c>
    </row>
    <row r="1787" spans="1:27" ht="12.75" x14ac:dyDescent="0.2">
      <c r="A1787" s="1">
        <v>44607.534000358792</v>
      </c>
      <c r="B1787" s="2" t="s">
        <v>12961</v>
      </c>
      <c r="D1787" s="2" t="s">
        <v>48</v>
      </c>
      <c r="E1787" s="2"/>
      <c r="F1787" s="3" t="s">
        <v>12962</v>
      </c>
      <c r="G1787" s="2" t="s">
        <v>8147</v>
      </c>
      <c r="H1787" s="2" t="s">
        <v>12963</v>
      </c>
      <c r="K1787" s="2" t="s">
        <v>12964</v>
      </c>
      <c r="L1787" s="2">
        <v>12001021387</v>
      </c>
      <c r="N1787" s="2" t="s">
        <v>76</v>
      </c>
      <c r="P1787" s="2" t="s">
        <v>12965</v>
      </c>
      <c r="R1787" s="17">
        <v>43361</v>
      </c>
      <c r="S1787" s="2">
        <v>1754</v>
      </c>
      <c r="T1787" s="2" t="s">
        <v>12862</v>
      </c>
      <c r="U1787" s="2" t="s">
        <v>12967</v>
      </c>
      <c r="V1787" s="2" t="s">
        <v>56</v>
      </c>
      <c r="W1787" s="2" t="str">
        <f>VLOOKUP(  G1787, Countries!A:H,8,FALSE)</f>
        <v>94279771-0dd8-44b8-955b-275714b1489b</v>
      </c>
      <c r="X1787" s="2" t="str">
        <f>VLOOKUP(D1787,Entity_types!A:F,6,FALSE)</f>
        <v>0d51a686-652b-478f-9502-50b11abafa54</v>
      </c>
      <c r="Z1787" s="4">
        <f t="shared" si="54"/>
        <v>1</v>
      </c>
      <c r="AA1787" s="4">
        <f t="shared" si="55"/>
        <v>1</v>
      </c>
    </row>
    <row r="1788" spans="1:27" ht="12.75" x14ac:dyDescent="0.2">
      <c r="A1788" s="1">
        <v>44607.535485995366</v>
      </c>
      <c r="B1788" s="2" t="s">
        <v>12968</v>
      </c>
      <c r="D1788" s="2" t="s">
        <v>48</v>
      </c>
      <c r="E1788" s="2"/>
      <c r="F1788" s="3" t="s">
        <v>12969</v>
      </c>
      <c r="G1788" s="2" t="s">
        <v>8147</v>
      </c>
      <c r="H1788" s="2" t="s">
        <v>12970</v>
      </c>
      <c r="K1788" s="2">
        <v>61006011418</v>
      </c>
      <c r="L1788" s="2" t="s">
        <v>12971</v>
      </c>
      <c r="N1788" s="2" t="s">
        <v>76</v>
      </c>
      <c r="P1788" s="2" t="s">
        <v>12972</v>
      </c>
      <c r="R1788" s="17">
        <v>43104</v>
      </c>
      <c r="S1788" s="2">
        <v>1755</v>
      </c>
      <c r="T1788" s="2" t="s">
        <v>12869</v>
      </c>
      <c r="U1788" s="2" t="s">
        <v>12974</v>
      </c>
      <c r="V1788" s="2" t="s">
        <v>8786</v>
      </c>
      <c r="W1788" s="2" t="str">
        <f>VLOOKUP(  G1788, Countries!A:H,8,FALSE)</f>
        <v>94279771-0dd8-44b8-955b-275714b1489b</v>
      </c>
      <c r="X1788" s="2" t="str">
        <f>VLOOKUP(D1788,Entity_types!A:F,6,FALSE)</f>
        <v>0d51a686-652b-478f-9502-50b11abafa54</v>
      </c>
      <c r="Z1788" s="4">
        <f t="shared" si="54"/>
        <v>1</v>
      </c>
      <c r="AA1788" s="4">
        <f t="shared" si="55"/>
        <v>1</v>
      </c>
    </row>
    <row r="1789" spans="1:27" ht="12.75" x14ac:dyDescent="0.2">
      <c r="A1789" s="1">
        <v>44607.537548749999</v>
      </c>
      <c r="B1789" s="2" t="s">
        <v>12975</v>
      </c>
      <c r="D1789" s="2" t="s">
        <v>48</v>
      </c>
      <c r="E1789" s="2"/>
      <c r="F1789" s="3" t="s">
        <v>12976</v>
      </c>
      <c r="G1789" s="2" t="s">
        <v>8147</v>
      </c>
      <c r="H1789" s="2" t="s">
        <v>12977</v>
      </c>
      <c r="K1789" s="2" t="s">
        <v>12978</v>
      </c>
      <c r="L1789" s="2">
        <v>15290533244</v>
      </c>
      <c r="N1789" s="2" t="s">
        <v>76</v>
      </c>
      <c r="P1789" s="2" t="s">
        <v>12979</v>
      </c>
      <c r="R1789" s="17">
        <v>44361</v>
      </c>
      <c r="S1789" s="2">
        <v>1758</v>
      </c>
      <c r="T1789" s="2" t="s">
        <v>12875</v>
      </c>
      <c r="U1789" s="2" t="s">
        <v>12981</v>
      </c>
      <c r="V1789" s="2" t="s">
        <v>8786</v>
      </c>
      <c r="W1789" s="2" t="str">
        <f>VLOOKUP(  G1789, Countries!A:H,8,FALSE)</f>
        <v>94279771-0dd8-44b8-955b-275714b1489b</v>
      </c>
      <c r="X1789" s="2" t="str">
        <f>VLOOKUP(D1789,Entity_types!A:F,6,FALSE)</f>
        <v>0d51a686-652b-478f-9502-50b11abafa54</v>
      </c>
      <c r="Z1789" s="4">
        <f t="shared" si="54"/>
        <v>1</v>
      </c>
      <c r="AA1789" s="4">
        <f t="shared" si="55"/>
        <v>1</v>
      </c>
    </row>
    <row r="1790" spans="1:27" ht="12.75" x14ac:dyDescent="0.2">
      <c r="A1790" s="1">
        <v>44607.542399293983</v>
      </c>
      <c r="B1790" s="2" t="s">
        <v>12982</v>
      </c>
      <c r="D1790" s="2" t="s">
        <v>48</v>
      </c>
      <c r="E1790" s="2"/>
      <c r="F1790" s="3" t="s">
        <v>12983</v>
      </c>
      <c r="G1790" s="2" t="s">
        <v>8147</v>
      </c>
      <c r="H1790" s="2" t="s">
        <v>12984</v>
      </c>
      <c r="K1790" s="2" t="s">
        <v>12985</v>
      </c>
      <c r="L1790" s="2">
        <v>60001013486</v>
      </c>
      <c r="N1790" s="2" t="s">
        <v>76</v>
      </c>
      <c r="P1790" s="2" t="s">
        <v>12986</v>
      </c>
      <c r="R1790" s="17">
        <v>40303</v>
      </c>
      <c r="S1790" s="2">
        <v>1752</v>
      </c>
      <c r="T1790" s="2" t="s">
        <v>12881</v>
      </c>
      <c r="U1790" s="2" t="s">
        <v>12988</v>
      </c>
      <c r="V1790" s="2" t="s">
        <v>8786</v>
      </c>
      <c r="W1790" s="2" t="str">
        <f>VLOOKUP(  G1790, Countries!A:H,8,FALSE)</f>
        <v>94279771-0dd8-44b8-955b-275714b1489b</v>
      </c>
      <c r="X1790" s="2" t="str">
        <f>VLOOKUP(D1790,Entity_types!A:F,6,FALSE)</f>
        <v>0d51a686-652b-478f-9502-50b11abafa54</v>
      </c>
      <c r="Z1790" s="4">
        <f t="shared" si="54"/>
        <v>1</v>
      </c>
      <c r="AA1790" s="4">
        <f t="shared" si="55"/>
        <v>1</v>
      </c>
    </row>
    <row r="1791" spans="1:27" ht="12.75" x14ac:dyDescent="0.2">
      <c r="A1791" s="1">
        <v>44607.544231168984</v>
      </c>
      <c r="B1791" s="2" t="s">
        <v>12989</v>
      </c>
      <c r="D1791" s="2" t="s">
        <v>48</v>
      </c>
      <c r="E1791" s="2"/>
      <c r="F1791" s="3" t="s">
        <v>12990</v>
      </c>
      <c r="G1791" s="2" t="s">
        <v>8147</v>
      </c>
      <c r="H1791" s="2" t="s">
        <v>12991</v>
      </c>
      <c r="K1791" s="2" t="s">
        <v>12992</v>
      </c>
      <c r="L1791" s="2">
        <v>41001004138</v>
      </c>
      <c r="N1791" s="2" t="s">
        <v>76</v>
      </c>
      <c r="P1791" s="2" t="s">
        <v>12993</v>
      </c>
      <c r="R1791" s="17">
        <v>41136</v>
      </c>
      <c r="S1791" s="2">
        <v>1725</v>
      </c>
      <c r="T1791" s="2" t="s">
        <v>12888</v>
      </c>
      <c r="U1791" s="2" t="s">
        <v>12995</v>
      </c>
      <c r="V1791" s="2" t="s">
        <v>8786</v>
      </c>
      <c r="W1791" s="2" t="str">
        <f>VLOOKUP(  G1791, Countries!A:H,8,FALSE)</f>
        <v>94279771-0dd8-44b8-955b-275714b1489b</v>
      </c>
      <c r="X1791" s="2" t="str">
        <f>VLOOKUP(D1791,Entity_types!A:F,6,FALSE)</f>
        <v>0d51a686-652b-478f-9502-50b11abafa54</v>
      </c>
      <c r="Z1791" s="4">
        <f t="shared" si="54"/>
        <v>1</v>
      </c>
      <c r="AA1791" s="4">
        <f t="shared" si="55"/>
        <v>1</v>
      </c>
    </row>
    <row r="1792" spans="1:27" ht="12.75" x14ac:dyDescent="0.2">
      <c r="A1792" s="1">
        <v>44607.62078271991</v>
      </c>
      <c r="B1792" s="2" t="s">
        <v>12996</v>
      </c>
      <c r="D1792" s="2" t="s">
        <v>48</v>
      </c>
      <c r="E1792" s="2"/>
      <c r="F1792" s="3" t="s">
        <v>12997</v>
      </c>
      <c r="G1792" s="2" t="s">
        <v>8147</v>
      </c>
      <c r="H1792" s="2" t="s">
        <v>12998</v>
      </c>
      <c r="K1792" s="2" t="s">
        <v>12999</v>
      </c>
      <c r="L1792" s="8" t="s">
        <v>13000</v>
      </c>
      <c r="N1792" s="2" t="s">
        <v>76</v>
      </c>
      <c r="P1792" s="2" t="s">
        <v>13001</v>
      </c>
      <c r="R1792" s="17">
        <v>41494</v>
      </c>
      <c r="S1792" s="2">
        <v>1830</v>
      </c>
      <c r="T1792" s="2" t="s">
        <v>12896</v>
      </c>
      <c r="U1792" s="2" t="s">
        <v>13003</v>
      </c>
      <c r="V1792" s="2" t="s">
        <v>8786</v>
      </c>
      <c r="W1792" s="2" t="str">
        <f>VLOOKUP(  G1792, Countries!A:H,8,FALSE)</f>
        <v>94279771-0dd8-44b8-955b-275714b1489b</v>
      </c>
      <c r="X1792" s="2" t="str">
        <f>VLOOKUP(D1792,Entity_types!A:F,6,FALSE)</f>
        <v>0d51a686-652b-478f-9502-50b11abafa54</v>
      </c>
      <c r="Z1792" s="4">
        <f t="shared" si="54"/>
        <v>1</v>
      </c>
      <c r="AA1792" s="4">
        <f t="shared" si="55"/>
        <v>1</v>
      </c>
    </row>
    <row r="1793" spans="1:27" ht="12.75" x14ac:dyDescent="0.2">
      <c r="A1793" s="1">
        <v>44607.622520439814</v>
      </c>
      <c r="B1793" s="2" t="s">
        <v>13004</v>
      </c>
      <c r="D1793" s="2" t="s">
        <v>48</v>
      </c>
      <c r="E1793" s="2"/>
      <c r="F1793" s="3" t="s">
        <v>13005</v>
      </c>
      <c r="G1793" s="2" t="s">
        <v>8147</v>
      </c>
      <c r="H1793" s="2" t="s">
        <v>13006</v>
      </c>
      <c r="K1793" s="2" t="s">
        <v>13007</v>
      </c>
      <c r="L1793" s="2" t="s">
        <v>13008</v>
      </c>
      <c r="N1793" s="2" t="s">
        <v>76</v>
      </c>
      <c r="P1793" s="2" t="s">
        <v>13009</v>
      </c>
      <c r="R1793" s="17">
        <v>42863</v>
      </c>
      <c r="S1793" s="2">
        <v>1763</v>
      </c>
      <c r="T1793" s="2" t="s">
        <v>12905</v>
      </c>
      <c r="U1793" s="2" t="s">
        <v>13011</v>
      </c>
      <c r="V1793" s="2" t="s">
        <v>8786</v>
      </c>
      <c r="W1793" s="2" t="str">
        <f>VLOOKUP(  G1793, Countries!A:H,8,FALSE)</f>
        <v>94279771-0dd8-44b8-955b-275714b1489b</v>
      </c>
      <c r="X1793" s="2" t="str">
        <f>VLOOKUP(D1793,Entity_types!A:F,6,FALSE)</f>
        <v>0d51a686-652b-478f-9502-50b11abafa54</v>
      </c>
      <c r="Z1793" s="4">
        <f t="shared" si="54"/>
        <v>1</v>
      </c>
      <c r="AA1793" s="4">
        <f t="shared" si="55"/>
        <v>1</v>
      </c>
    </row>
    <row r="1794" spans="1:27" ht="12.75" x14ac:dyDescent="0.2">
      <c r="A1794" s="1">
        <v>44607.624545567131</v>
      </c>
      <c r="B1794" s="2" t="s">
        <v>13012</v>
      </c>
      <c r="D1794" s="2" t="s">
        <v>48</v>
      </c>
      <c r="E1794" s="2"/>
      <c r="F1794" s="3" t="s">
        <v>13013</v>
      </c>
      <c r="G1794" s="2" t="s">
        <v>8147</v>
      </c>
      <c r="H1794" s="2" t="s">
        <v>13014</v>
      </c>
      <c r="K1794" s="2" t="s">
        <v>13015</v>
      </c>
      <c r="L1794" s="2">
        <v>61006058435</v>
      </c>
      <c r="N1794" s="2" t="s">
        <v>76</v>
      </c>
      <c r="P1794" s="2" t="s">
        <v>13016</v>
      </c>
      <c r="R1794" s="17">
        <v>44217</v>
      </c>
      <c r="S1794" s="2">
        <v>1796</v>
      </c>
      <c r="T1794" s="2" t="s">
        <v>12910</v>
      </c>
      <c r="U1794" s="2" t="s">
        <v>13018</v>
      </c>
      <c r="V1794" s="2" t="s">
        <v>8786</v>
      </c>
      <c r="W1794" s="2" t="str">
        <f>VLOOKUP(  G1794, Countries!A:H,8,FALSE)</f>
        <v>94279771-0dd8-44b8-955b-275714b1489b</v>
      </c>
      <c r="X1794" s="2" t="str">
        <f>VLOOKUP(D1794,Entity_types!A:F,6,FALSE)</f>
        <v>0d51a686-652b-478f-9502-50b11abafa54</v>
      </c>
      <c r="Z1794" s="4">
        <f t="shared" ref="Z1794:Z1857" si="56">COUNTIFS(F:F,F1794)</f>
        <v>1</v>
      </c>
      <c r="AA1794" s="4">
        <f t="shared" ref="AA1794:AA1857" si="57">COUNTIFS(B:B,B1794)</f>
        <v>1</v>
      </c>
    </row>
    <row r="1795" spans="1:27" ht="12.75" x14ac:dyDescent="0.2">
      <c r="A1795" s="1">
        <v>44607.626600625001</v>
      </c>
      <c r="B1795" s="2" t="s">
        <v>13019</v>
      </c>
      <c r="D1795" s="2" t="s">
        <v>48</v>
      </c>
      <c r="E1795" s="2"/>
      <c r="F1795" s="3" t="s">
        <v>13020</v>
      </c>
      <c r="G1795" s="2" t="s">
        <v>8147</v>
      </c>
      <c r="H1795" s="2" t="s">
        <v>13021</v>
      </c>
      <c r="K1795" s="2" t="s">
        <v>13022</v>
      </c>
      <c r="L1795" s="8" t="s">
        <v>13023</v>
      </c>
      <c r="N1795" s="2" t="s">
        <v>76</v>
      </c>
      <c r="P1795" s="2" t="s">
        <v>13024</v>
      </c>
      <c r="R1795" s="17">
        <v>43405</v>
      </c>
      <c r="S1795" s="2">
        <v>1768</v>
      </c>
      <c r="T1795" s="2" t="s">
        <v>12916</v>
      </c>
      <c r="U1795" s="2" t="s">
        <v>13026</v>
      </c>
      <c r="V1795" s="2" t="s">
        <v>8786</v>
      </c>
      <c r="W1795" s="2" t="str">
        <f>VLOOKUP(  G1795, Countries!A:H,8,FALSE)</f>
        <v>94279771-0dd8-44b8-955b-275714b1489b</v>
      </c>
      <c r="X1795" s="2" t="str">
        <f>VLOOKUP(D1795,Entity_types!A:F,6,FALSE)</f>
        <v>0d51a686-652b-478f-9502-50b11abafa54</v>
      </c>
      <c r="Z1795" s="4">
        <f t="shared" si="56"/>
        <v>1</v>
      </c>
      <c r="AA1795" s="4">
        <f t="shared" si="57"/>
        <v>1</v>
      </c>
    </row>
    <row r="1796" spans="1:27" ht="12.75" x14ac:dyDescent="0.2">
      <c r="A1796" s="1">
        <v>44607.629728263884</v>
      </c>
      <c r="B1796" s="2" t="s">
        <v>13027</v>
      </c>
      <c r="D1796" s="2" t="s">
        <v>48</v>
      </c>
      <c r="E1796" s="2"/>
      <c r="F1796" s="3" t="s">
        <v>13028</v>
      </c>
      <c r="G1796" s="2" t="s">
        <v>8147</v>
      </c>
      <c r="H1796" s="2" t="s">
        <v>13029</v>
      </c>
      <c r="K1796" s="2" t="s">
        <v>13030</v>
      </c>
      <c r="L1796" s="2">
        <v>27001005500</v>
      </c>
      <c r="N1796" s="2" t="s">
        <v>76</v>
      </c>
      <c r="P1796" s="2" t="s">
        <v>13031</v>
      </c>
      <c r="R1796" s="17">
        <v>43607</v>
      </c>
      <c r="S1796" s="2">
        <v>1783</v>
      </c>
      <c r="T1796" s="2" t="s">
        <v>12921</v>
      </c>
      <c r="U1796" s="2" t="s">
        <v>13033</v>
      </c>
      <c r="V1796" s="2" t="s">
        <v>8786</v>
      </c>
      <c r="W1796" s="2" t="str">
        <f>VLOOKUP(  G1796, Countries!A:H,8,FALSE)</f>
        <v>94279771-0dd8-44b8-955b-275714b1489b</v>
      </c>
      <c r="X1796" s="2" t="str">
        <f>VLOOKUP(D1796,Entity_types!A:F,6,FALSE)</f>
        <v>0d51a686-652b-478f-9502-50b11abafa54</v>
      </c>
      <c r="Z1796" s="4">
        <f t="shared" si="56"/>
        <v>1</v>
      </c>
      <c r="AA1796" s="4">
        <f t="shared" si="57"/>
        <v>1</v>
      </c>
    </row>
    <row r="1797" spans="1:27" ht="12.75" x14ac:dyDescent="0.2">
      <c r="A1797" s="1">
        <v>44607.631568553239</v>
      </c>
      <c r="B1797" s="2" t="s">
        <v>13034</v>
      </c>
      <c r="D1797" s="2" t="s">
        <v>48</v>
      </c>
      <c r="E1797" s="2"/>
      <c r="F1797" s="3" t="s">
        <v>13035</v>
      </c>
      <c r="G1797" s="2" t="s">
        <v>8147</v>
      </c>
      <c r="H1797" s="2" t="s">
        <v>13036</v>
      </c>
      <c r="K1797" s="2" t="s">
        <v>13037</v>
      </c>
      <c r="L1797" s="8" t="s">
        <v>13038</v>
      </c>
      <c r="N1797" s="2" t="s">
        <v>76</v>
      </c>
      <c r="P1797" s="2" t="s">
        <v>13039</v>
      </c>
      <c r="R1797" s="17">
        <v>43797</v>
      </c>
      <c r="S1797" s="2">
        <v>1829</v>
      </c>
      <c r="T1797" s="2" t="s">
        <v>12926</v>
      </c>
      <c r="U1797" s="2" t="s">
        <v>13041</v>
      </c>
      <c r="V1797" s="2" t="s">
        <v>8786</v>
      </c>
      <c r="W1797" s="2" t="str">
        <f>VLOOKUP(  G1797, Countries!A:H,8,FALSE)</f>
        <v>94279771-0dd8-44b8-955b-275714b1489b</v>
      </c>
      <c r="X1797" s="2" t="str">
        <f>VLOOKUP(D1797,Entity_types!A:F,6,FALSE)</f>
        <v>0d51a686-652b-478f-9502-50b11abafa54</v>
      </c>
      <c r="Z1797" s="4">
        <f t="shared" si="56"/>
        <v>1</v>
      </c>
      <c r="AA1797" s="4">
        <f t="shared" si="57"/>
        <v>1</v>
      </c>
    </row>
    <row r="1798" spans="1:27" ht="12.75" x14ac:dyDescent="0.2">
      <c r="A1798" s="1">
        <v>44607.633257488429</v>
      </c>
      <c r="B1798" s="2" t="s">
        <v>13042</v>
      </c>
      <c r="D1798" s="2" t="s">
        <v>48</v>
      </c>
      <c r="E1798" s="2"/>
      <c r="F1798" s="3" t="s">
        <v>13043</v>
      </c>
      <c r="G1798" s="2" t="s">
        <v>8147</v>
      </c>
      <c r="H1798" s="2" t="s">
        <v>13044</v>
      </c>
      <c r="K1798" s="2" t="s">
        <v>13045</v>
      </c>
      <c r="L1798" s="2">
        <v>35001001957</v>
      </c>
      <c r="N1798" s="2" t="s">
        <v>76</v>
      </c>
      <c r="P1798" s="2" t="s">
        <v>13046</v>
      </c>
      <c r="R1798" s="17">
        <v>43011</v>
      </c>
      <c r="S1798" s="2">
        <v>1764</v>
      </c>
      <c r="T1798" s="2" t="s">
        <v>12933</v>
      </c>
      <c r="U1798" s="2" t="s">
        <v>13048</v>
      </c>
      <c r="V1798" s="2" t="s">
        <v>8786</v>
      </c>
      <c r="W1798" s="2" t="str">
        <f>VLOOKUP(  G1798, Countries!A:H,8,FALSE)</f>
        <v>94279771-0dd8-44b8-955b-275714b1489b</v>
      </c>
      <c r="X1798" s="2" t="str">
        <f>VLOOKUP(D1798,Entity_types!A:F,6,FALSE)</f>
        <v>0d51a686-652b-478f-9502-50b11abafa54</v>
      </c>
      <c r="Z1798" s="4">
        <f t="shared" si="56"/>
        <v>1</v>
      </c>
      <c r="AA1798" s="4">
        <f t="shared" si="57"/>
        <v>1</v>
      </c>
    </row>
    <row r="1799" spans="1:27" ht="12.75" x14ac:dyDescent="0.2">
      <c r="A1799" s="1">
        <v>44607.63509862269</v>
      </c>
      <c r="B1799" s="2" t="s">
        <v>13049</v>
      </c>
      <c r="D1799" s="2" t="s">
        <v>48</v>
      </c>
      <c r="E1799" s="2"/>
      <c r="F1799" s="3" t="s">
        <v>13050</v>
      </c>
      <c r="G1799" s="2" t="s">
        <v>8147</v>
      </c>
      <c r="H1799" s="2" t="s">
        <v>13051</v>
      </c>
      <c r="K1799" s="2" t="s">
        <v>4990</v>
      </c>
      <c r="L1799" s="8" t="s">
        <v>13052</v>
      </c>
      <c r="N1799" s="2" t="s">
        <v>76</v>
      </c>
      <c r="P1799" s="2" t="s">
        <v>13053</v>
      </c>
      <c r="R1799" s="17">
        <v>39421</v>
      </c>
      <c r="S1799" s="2">
        <v>1767</v>
      </c>
      <c r="T1799" s="2" t="s">
        <v>12939</v>
      </c>
      <c r="U1799" s="2" t="s">
        <v>13055</v>
      </c>
      <c r="V1799" s="2" t="s">
        <v>8786</v>
      </c>
      <c r="W1799" s="2" t="str">
        <f>VLOOKUP(  G1799, Countries!A:H,8,FALSE)</f>
        <v>94279771-0dd8-44b8-955b-275714b1489b</v>
      </c>
      <c r="X1799" s="2" t="str">
        <f>VLOOKUP(D1799,Entity_types!A:F,6,FALSE)</f>
        <v>0d51a686-652b-478f-9502-50b11abafa54</v>
      </c>
      <c r="Z1799" s="4">
        <f t="shared" si="56"/>
        <v>1</v>
      </c>
      <c r="AA1799" s="4">
        <f t="shared" si="57"/>
        <v>1</v>
      </c>
    </row>
    <row r="1800" spans="1:27" ht="12.75" x14ac:dyDescent="0.2">
      <c r="A1800" s="1">
        <v>44607.637608553239</v>
      </c>
      <c r="B1800" s="2" t="s">
        <v>13056</v>
      </c>
      <c r="C1800" s="4" t="s">
        <v>21740</v>
      </c>
      <c r="D1800" s="2" t="s">
        <v>1166</v>
      </c>
      <c r="E1800" s="2"/>
      <c r="F1800" s="3" t="s">
        <v>13057</v>
      </c>
      <c r="G1800" s="2" t="s">
        <v>8147</v>
      </c>
      <c r="H1800" s="2" t="s">
        <v>13058</v>
      </c>
      <c r="N1800" s="2" t="s">
        <v>76</v>
      </c>
      <c r="P1800" s="2" t="s">
        <v>13059</v>
      </c>
      <c r="R1800" s="17">
        <v>42766</v>
      </c>
      <c r="S1800" s="2">
        <v>1766</v>
      </c>
      <c r="T1800" s="2" t="s">
        <v>12945</v>
      </c>
      <c r="U1800" s="2" t="s">
        <v>13061</v>
      </c>
      <c r="V1800" s="2" t="s">
        <v>8786</v>
      </c>
      <c r="W1800" s="2" t="str">
        <f>VLOOKUP(  G1800, Countries!A:H,8,FALSE)</f>
        <v>94279771-0dd8-44b8-955b-275714b1489b</v>
      </c>
      <c r="X1800" s="2" t="str">
        <f>VLOOKUP(D1800,Entity_types!A:F,6,FALSE)</f>
        <v>ba538574-e93f-4ce8-a780-667b61fc970a</v>
      </c>
      <c r="Z1800" s="4">
        <f t="shared" si="56"/>
        <v>1</v>
      </c>
      <c r="AA1800" s="4">
        <f t="shared" si="57"/>
        <v>1</v>
      </c>
    </row>
    <row r="1801" spans="1:27" ht="12.75" x14ac:dyDescent="0.2">
      <c r="A1801" s="1">
        <v>44607.639678946754</v>
      </c>
      <c r="B1801" s="2" t="s">
        <v>13062</v>
      </c>
      <c r="C1801" s="4" t="s">
        <v>21740</v>
      </c>
      <c r="D1801" s="2" t="s">
        <v>525</v>
      </c>
      <c r="E1801" s="2"/>
      <c r="F1801" s="3" t="s">
        <v>13063</v>
      </c>
      <c r="G1801" s="2" t="s">
        <v>8147</v>
      </c>
      <c r="H1801" s="2" t="s">
        <v>13064</v>
      </c>
      <c r="N1801" s="2" t="s">
        <v>76</v>
      </c>
      <c r="P1801" s="2" t="s">
        <v>13065</v>
      </c>
      <c r="R1801" s="17">
        <v>43732</v>
      </c>
      <c r="S1801" s="2">
        <v>1782</v>
      </c>
      <c r="T1801" s="2" t="s">
        <v>12951</v>
      </c>
      <c r="U1801" s="2" t="s">
        <v>13067</v>
      </c>
      <c r="V1801" s="2" t="s">
        <v>8786</v>
      </c>
      <c r="W1801" s="2" t="str">
        <f>VLOOKUP(  G1801, Countries!A:H,8,FALSE)</f>
        <v>94279771-0dd8-44b8-955b-275714b1489b</v>
      </c>
      <c r="X1801" s="2" t="str">
        <f>VLOOKUP(D1801,Entity_types!A:F,6,FALSE)</f>
        <v>470412f4-e2c0-4f9d-91f1-1c0630a02364</v>
      </c>
      <c r="Z1801" s="4">
        <f t="shared" si="56"/>
        <v>1</v>
      </c>
      <c r="AA1801" s="4">
        <f t="shared" si="57"/>
        <v>1</v>
      </c>
    </row>
    <row r="1802" spans="1:27" ht="12.75" x14ac:dyDescent="0.2">
      <c r="A1802" s="1">
        <v>44607.641347210651</v>
      </c>
      <c r="B1802" s="2" t="s">
        <v>13068</v>
      </c>
      <c r="C1802" s="4" t="s">
        <v>21740</v>
      </c>
      <c r="D1802" s="2" t="s">
        <v>1166</v>
      </c>
      <c r="E1802" s="2"/>
      <c r="F1802" s="3" t="s">
        <v>13069</v>
      </c>
      <c r="G1802" s="2" t="s">
        <v>8147</v>
      </c>
      <c r="H1802" s="2" t="s">
        <v>11616</v>
      </c>
      <c r="N1802" s="2" t="s">
        <v>76</v>
      </c>
      <c r="P1802" s="2" t="s">
        <v>13070</v>
      </c>
      <c r="R1802" s="17">
        <v>37098</v>
      </c>
      <c r="S1802" s="2">
        <v>1793</v>
      </c>
      <c r="T1802" s="2" t="s">
        <v>12959</v>
      </c>
      <c r="U1802" s="2" t="s">
        <v>13072</v>
      </c>
      <c r="V1802" s="2" t="s">
        <v>8786</v>
      </c>
      <c r="W1802" s="2" t="str">
        <f>VLOOKUP(  G1802, Countries!A:H,8,FALSE)</f>
        <v>94279771-0dd8-44b8-955b-275714b1489b</v>
      </c>
      <c r="X1802" s="2" t="str">
        <f>VLOOKUP(D1802,Entity_types!A:F,6,FALSE)</f>
        <v>ba538574-e93f-4ce8-a780-667b61fc970a</v>
      </c>
      <c r="Z1802" s="4">
        <f t="shared" si="56"/>
        <v>1</v>
      </c>
      <c r="AA1802" s="4">
        <f t="shared" si="57"/>
        <v>1</v>
      </c>
    </row>
    <row r="1803" spans="1:27" ht="12.75" x14ac:dyDescent="0.2">
      <c r="A1803" s="1">
        <v>44615.714179097224</v>
      </c>
      <c r="B1803" s="2" t="s">
        <v>13073</v>
      </c>
      <c r="D1803" s="2" t="s">
        <v>48</v>
      </c>
      <c r="E1803" s="2"/>
      <c r="F1803" s="3" t="s">
        <v>13074</v>
      </c>
      <c r="G1803" s="2" t="s">
        <v>8147</v>
      </c>
      <c r="H1803" s="2" t="s">
        <v>13075</v>
      </c>
      <c r="K1803" s="2" t="s">
        <v>13076</v>
      </c>
      <c r="L1803" s="8" t="s">
        <v>13077</v>
      </c>
      <c r="N1803" s="2" t="s">
        <v>76</v>
      </c>
      <c r="P1803" s="2" t="s">
        <v>13078</v>
      </c>
      <c r="Q1803" s="2" t="s">
        <v>13079</v>
      </c>
      <c r="R1803" s="17">
        <v>43391</v>
      </c>
      <c r="S1803" s="2">
        <v>1847</v>
      </c>
      <c r="T1803" s="2" t="s">
        <v>12966</v>
      </c>
      <c r="U1803" s="2" t="s">
        <v>13081</v>
      </c>
      <c r="V1803" s="2" t="s">
        <v>56</v>
      </c>
      <c r="W1803" s="2" t="str">
        <f>VLOOKUP(  G1803, Countries!A:H,8,FALSE)</f>
        <v>94279771-0dd8-44b8-955b-275714b1489b</v>
      </c>
      <c r="X1803" s="2" t="str">
        <f>VLOOKUP(D1803,Entity_types!A:F,6,FALSE)</f>
        <v>0d51a686-652b-478f-9502-50b11abafa54</v>
      </c>
      <c r="Z1803" s="4">
        <f t="shared" si="56"/>
        <v>1</v>
      </c>
      <c r="AA1803" s="4">
        <f t="shared" si="57"/>
        <v>1</v>
      </c>
    </row>
    <row r="1804" spans="1:27" ht="12.75" x14ac:dyDescent="0.2">
      <c r="A1804" s="1">
        <v>44627.632660300922</v>
      </c>
      <c r="B1804" s="2" t="s">
        <v>13082</v>
      </c>
      <c r="C1804" s="4" t="s">
        <v>21740</v>
      </c>
      <c r="D1804" s="2" t="s">
        <v>89</v>
      </c>
      <c r="E1804" s="2" t="b">
        <v>0</v>
      </c>
      <c r="F1804" s="3" t="s">
        <v>13083</v>
      </c>
      <c r="G1804" s="2" t="s">
        <v>8147</v>
      </c>
      <c r="H1804" s="2" t="s">
        <v>13084</v>
      </c>
      <c r="N1804" s="2" t="s">
        <v>76</v>
      </c>
      <c r="P1804" s="2" t="s">
        <v>13085</v>
      </c>
      <c r="R1804" s="4"/>
      <c r="S1804" s="2">
        <v>1808</v>
      </c>
      <c r="T1804" s="2" t="s">
        <v>12973</v>
      </c>
      <c r="U1804" s="2" t="s">
        <v>13087</v>
      </c>
      <c r="V1804" s="2" t="s">
        <v>56</v>
      </c>
      <c r="W1804" s="2" t="str">
        <f>VLOOKUP(  G1804, Countries!A:H,8,FALSE)</f>
        <v>94279771-0dd8-44b8-955b-275714b1489b</v>
      </c>
      <c r="X1804" s="2" t="str">
        <f>VLOOKUP(D1804,Entity_types!A:F,6,FALSE)</f>
        <v>bf4d83f9-5064-4958-af6e-e4c21b2e4880</v>
      </c>
      <c r="Z1804" s="4">
        <f t="shared" si="56"/>
        <v>1</v>
      </c>
      <c r="AA1804" s="4">
        <f t="shared" si="57"/>
        <v>1</v>
      </c>
    </row>
    <row r="1805" spans="1:27" ht="12.75" x14ac:dyDescent="0.2">
      <c r="A1805" s="1">
        <v>44644.706930069442</v>
      </c>
      <c r="B1805" s="2" t="s">
        <v>12626</v>
      </c>
      <c r="C1805" s="4" t="s">
        <v>21740</v>
      </c>
      <c r="D1805" s="2" t="s">
        <v>20282</v>
      </c>
      <c r="E1805" s="2"/>
      <c r="F1805" s="3" t="s">
        <v>12627</v>
      </c>
      <c r="G1805" s="2" t="s">
        <v>13088</v>
      </c>
      <c r="H1805" s="2" t="s">
        <v>13089</v>
      </c>
      <c r="N1805" s="2" t="s">
        <v>76</v>
      </c>
      <c r="P1805" s="2" t="s">
        <v>13090</v>
      </c>
      <c r="R1805" s="4"/>
      <c r="T1805" s="2" t="s">
        <v>12980</v>
      </c>
      <c r="U1805" s="2" t="s">
        <v>13092</v>
      </c>
      <c r="V1805" s="2" t="s">
        <v>56</v>
      </c>
      <c r="W1805" s="2" t="str">
        <f>VLOOKUP(  G1805, Countries!A:H,8,FALSE)</f>
        <v>1f83663b-5c7f-4e92-836e-847960c16c1e</v>
      </c>
      <c r="X1805" s="2" t="str">
        <f>VLOOKUP(D1805,Entity_types!A:F,6,FALSE)</f>
        <v>5747f8e6-a8a6-4a23-91cc-c427c3a22597</v>
      </c>
      <c r="Z1805" s="4">
        <f t="shared" si="56"/>
        <v>1</v>
      </c>
      <c r="AA1805" s="4">
        <f t="shared" si="57"/>
        <v>1</v>
      </c>
    </row>
    <row r="1806" spans="1:27" ht="12.75" x14ac:dyDescent="0.2">
      <c r="A1806" s="1">
        <v>44645.707575949069</v>
      </c>
      <c r="B1806" s="2" t="s">
        <v>13093</v>
      </c>
      <c r="D1806" s="2" t="s">
        <v>48</v>
      </c>
      <c r="E1806" s="2"/>
      <c r="F1806" s="3" t="s">
        <v>13094</v>
      </c>
      <c r="G1806" s="2" t="s">
        <v>8147</v>
      </c>
      <c r="H1806" s="2" t="s">
        <v>13095</v>
      </c>
      <c r="K1806" s="2" t="s">
        <v>13096</v>
      </c>
      <c r="L1806" s="8" t="s">
        <v>13097</v>
      </c>
      <c r="N1806" s="2" t="s">
        <v>76</v>
      </c>
      <c r="P1806" s="2" t="s">
        <v>13098</v>
      </c>
      <c r="Q1806" s="2" t="s">
        <v>13099</v>
      </c>
      <c r="R1806" s="17">
        <v>42615</v>
      </c>
      <c r="S1806" s="2">
        <v>1729</v>
      </c>
      <c r="T1806" s="2" t="s">
        <v>12987</v>
      </c>
      <c r="U1806" s="2" t="s">
        <v>13101</v>
      </c>
      <c r="V1806" s="2" t="s">
        <v>56</v>
      </c>
      <c r="W1806" s="2" t="str">
        <f>VLOOKUP(  G1806, Countries!A:H,8,FALSE)</f>
        <v>94279771-0dd8-44b8-955b-275714b1489b</v>
      </c>
      <c r="X1806" s="2" t="str">
        <f>VLOOKUP(D1806,Entity_types!A:F,6,FALSE)</f>
        <v>0d51a686-652b-478f-9502-50b11abafa54</v>
      </c>
      <c r="Z1806" s="4">
        <f t="shared" si="56"/>
        <v>1</v>
      </c>
      <c r="AA1806" s="4">
        <f t="shared" si="57"/>
        <v>1</v>
      </c>
    </row>
    <row r="1807" spans="1:27" ht="12.75" x14ac:dyDescent="0.2">
      <c r="A1807" s="1">
        <v>44648.530970312495</v>
      </c>
      <c r="B1807" s="2" t="s">
        <v>13102</v>
      </c>
      <c r="D1807" s="2" t="s">
        <v>48</v>
      </c>
      <c r="E1807" s="2"/>
      <c r="F1807" s="3" t="s">
        <v>13103</v>
      </c>
      <c r="G1807" s="2" t="s">
        <v>8147</v>
      </c>
      <c r="H1807" s="2" t="s">
        <v>13104</v>
      </c>
      <c r="K1807" s="2" t="s">
        <v>13105</v>
      </c>
      <c r="L1807" s="2">
        <v>60001015840</v>
      </c>
      <c r="N1807" s="2" t="s">
        <v>76</v>
      </c>
      <c r="P1807" s="2" t="s">
        <v>13106</v>
      </c>
      <c r="Q1807" s="2" t="s">
        <v>13107</v>
      </c>
      <c r="R1807" s="17">
        <v>42471</v>
      </c>
      <c r="S1807" s="2">
        <v>1791</v>
      </c>
      <c r="T1807" s="2" t="s">
        <v>12994</v>
      </c>
      <c r="U1807" s="2" t="s">
        <v>13109</v>
      </c>
      <c r="V1807" s="2" t="s">
        <v>56</v>
      </c>
      <c r="W1807" s="2" t="str">
        <f>VLOOKUP(  G1807, Countries!A:H,8,FALSE)</f>
        <v>94279771-0dd8-44b8-955b-275714b1489b</v>
      </c>
      <c r="X1807" s="2" t="str">
        <f>VLOOKUP(D1807,Entity_types!A:F,6,FALSE)</f>
        <v>0d51a686-652b-478f-9502-50b11abafa54</v>
      </c>
      <c r="Z1807" s="4">
        <f t="shared" si="56"/>
        <v>1</v>
      </c>
      <c r="AA1807" s="4">
        <f t="shared" si="57"/>
        <v>1</v>
      </c>
    </row>
    <row r="1808" spans="1:27" ht="12.75" x14ac:dyDescent="0.2">
      <c r="A1808" s="1">
        <v>44648.552403009264</v>
      </c>
      <c r="B1808" s="2" t="s">
        <v>13110</v>
      </c>
      <c r="D1808" s="2" t="s">
        <v>48</v>
      </c>
      <c r="E1808" s="2"/>
      <c r="F1808" s="3" t="s">
        <v>13111</v>
      </c>
      <c r="G1808" s="2" t="s">
        <v>8147</v>
      </c>
      <c r="H1808" s="2" t="s">
        <v>13112</v>
      </c>
      <c r="K1808" s="2" t="s">
        <v>13113</v>
      </c>
      <c r="L1808" s="2">
        <v>61001070598</v>
      </c>
      <c r="N1808" s="2" t="s">
        <v>76</v>
      </c>
      <c r="P1808" s="2" t="s">
        <v>13114</v>
      </c>
      <c r="R1808" s="17">
        <v>41730</v>
      </c>
      <c r="S1808" s="2">
        <v>1874</v>
      </c>
      <c r="T1808" s="2" t="s">
        <v>13002</v>
      </c>
      <c r="U1808" s="2" t="s">
        <v>13116</v>
      </c>
      <c r="V1808" s="2" t="s">
        <v>56</v>
      </c>
      <c r="W1808" s="2" t="str">
        <f>VLOOKUP(  G1808, Countries!A:H,8,FALSE)</f>
        <v>94279771-0dd8-44b8-955b-275714b1489b</v>
      </c>
      <c r="X1808" s="2" t="str">
        <f>VLOOKUP(D1808,Entity_types!A:F,6,FALSE)</f>
        <v>0d51a686-652b-478f-9502-50b11abafa54</v>
      </c>
      <c r="Z1808" s="4">
        <f t="shared" si="56"/>
        <v>1</v>
      </c>
      <c r="AA1808" s="4">
        <f t="shared" si="57"/>
        <v>1</v>
      </c>
    </row>
    <row r="1809" spans="1:27" ht="12.75" x14ac:dyDescent="0.2">
      <c r="A1809" s="1">
        <v>44648.576454085647</v>
      </c>
      <c r="B1809" s="2" t="s">
        <v>13117</v>
      </c>
      <c r="D1809" s="2" t="s">
        <v>48</v>
      </c>
      <c r="E1809" s="2"/>
      <c r="F1809" s="3" t="s">
        <v>13118</v>
      </c>
      <c r="G1809" s="2" t="s">
        <v>8147</v>
      </c>
      <c r="H1809" s="2" t="s">
        <v>13006</v>
      </c>
      <c r="K1809" s="2" t="s">
        <v>13113</v>
      </c>
      <c r="L1809" s="2">
        <v>61001070598</v>
      </c>
      <c r="N1809" s="2" t="s">
        <v>76</v>
      </c>
      <c r="P1809" s="2" t="s">
        <v>13119</v>
      </c>
      <c r="R1809" s="17">
        <v>42634</v>
      </c>
      <c r="S1809" s="2">
        <v>1873</v>
      </c>
      <c r="T1809" s="2" t="s">
        <v>13010</v>
      </c>
      <c r="U1809" s="2" t="s">
        <v>13121</v>
      </c>
      <c r="V1809" s="2" t="s">
        <v>8786</v>
      </c>
      <c r="W1809" s="2" t="str">
        <f>VLOOKUP(  G1809, Countries!A:H,8,FALSE)</f>
        <v>94279771-0dd8-44b8-955b-275714b1489b</v>
      </c>
      <c r="X1809" s="2" t="str">
        <f>VLOOKUP(D1809,Entity_types!A:F,6,FALSE)</f>
        <v>0d51a686-652b-478f-9502-50b11abafa54</v>
      </c>
      <c r="Z1809" s="4">
        <f t="shared" si="56"/>
        <v>1</v>
      </c>
      <c r="AA1809" s="4">
        <f t="shared" si="57"/>
        <v>1</v>
      </c>
    </row>
    <row r="1810" spans="1:27" ht="12.75" x14ac:dyDescent="0.2">
      <c r="A1810" s="1">
        <v>44648.585317175923</v>
      </c>
      <c r="B1810" s="2" t="s">
        <v>13122</v>
      </c>
      <c r="D1810" s="2" t="s">
        <v>48</v>
      </c>
      <c r="E1810" s="2"/>
      <c r="F1810" s="3" t="s">
        <v>13123</v>
      </c>
      <c r="G1810" s="2" t="s">
        <v>8147</v>
      </c>
      <c r="H1810" s="2" t="s">
        <v>13124</v>
      </c>
      <c r="K1810" s="2" t="s">
        <v>13125</v>
      </c>
      <c r="L1810" s="8" t="s">
        <v>13126</v>
      </c>
      <c r="N1810" s="2" t="s">
        <v>76</v>
      </c>
      <c r="P1810" s="2" t="s">
        <v>13127</v>
      </c>
      <c r="R1810" s="17">
        <v>43545</v>
      </c>
      <c r="S1810" s="2">
        <v>1849</v>
      </c>
      <c r="T1810" s="2" t="s">
        <v>13017</v>
      </c>
      <c r="U1810" s="2" t="s">
        <v>13129</v>
      </c>
      <c r="V1810" s="2" t="s">
        <v>8786</v>
      </c>
      <c r="W1810" s="2" t="str">
        <f>VLOOKUP(  G1810, Countries!A:H,8,FALSE)</f>
        <v>94279771-0dd8-44b8-955b-275714b1489b</v>
      </c>
      <c r="X1810" s="2" t="str">
        <f>VLOOKUP(D1810,Entity_types!A:F,6,FALSE)</f>
        <v>0d51a686-652b-478f-9502-50b11abafa54</v>
      </c>
      <c r="Z1810" s="4">
        <f t="shared" si="56"/>
        <v>1</v>
      </c>
      <c r="AA1810" s="4">
        <f t="shared" si="57"/>
        <v>1</v>
      </c>
    </row>
    <row r="1811" spans="1:27" ht="12.75" x14ac:dyDescent="0.2">
      <c r="A1811" s="1">
        <v>44648.587002627319</v>
      </c>
      <c r="B1811" s="2" t="s">
        <v>13130</v>
      </c>
      <c r="D1811" s="2" t="s">
        <v>48</v>
      </c>
      <c r="E1811" s="2"/>
      <c r="F1811" s="3" t="s">
        <v>13131</v>
      </c>
      <c r="G1811" s="2" t="s">
        <v>8147</v>
      </c>
      <c r="H1811" s="2" t="s">
        <v>13132</v>
      </c>
      <c r="K1811" s="2" t="s">
        <v>13133</v>
      </c>
      <c r="L1811" s="8" t="s">
        <v>13134</v>
      </c>
      <c r="N1811" s="2" t="s">
        <v>13135</v>
      </c>
      <c r="P1811" s="2" t="s">
        <v>13136</v>
      </c>
      <c r="R1811" s="17">
        <v>39995</v>
      </c>
      <c r="S1811" s="2">
        <v>1824</v>
      </c>
      <c r="T1811" s="2" t="s">
        <v>13025</v>
      </c>
      <c r="U1811" s="2" t="s">
        <v>13138</v>
      </c>
      <c r="V1811" s="2" t="s">
        <v>8786</v>
      </c>
      <c r="W1811" s="2" t="str">
        <f>VLOOKUP(  G1811, Countries!A:H,8,FALSE)</f>
        <v>94279771-0dd8-44b8-955b-275714b1489b</v>
      </c>
      <c r="X1811" s="2" t="str">
        <f>VLOOKUP(D1811,Entity_types!A:F,6,FALSE)</f>
        <v>0d51a686-652b-478f-9502-50b11abafa54</v>
      </c>
      <c r="Z1811" s="4">
        <f t="shared" si="56"/>
        <v>1</v>
      </c>
      <c r="AA1811" s="4">
        <f t="shared" si="57"/>
        <v>1</v>
      </c>
    </row>
    <row r="1812" spans="1:27" ht="12.75" x14ac:dyDescent="0.2">
      <c r="A1812" s="1">
        <v>44648.588636863424</v>
      </c>
      <c r="B1812" s="2" t="s">
        <v>13139</v>
      </c>
      <c r="D1812" s="2" t="s">
        <v>48</v>
      </c>
      <c r="E1812" s="2"/>
      <c r="F1812" s="3" t="s">
        <v>13140</v>
      </c>
      <c r="G1812" s="2" t="s">
        <v>8147</v>
      </c>
      <c r="H1812" s="2" t="s">
        <v>13141</v>
      </c>
      <c r="K1812" s="2" t="s">
        <v>13142</v>
      </c>
      <c r="L1812" s="2">
        <v>18001010234</v>
      </c>
      <c r="N1812" s="2" t="s">
        <v>76</v>
      </c>
      <c r="P1812" s="2" t="s">
        <v>13143</v>
      </c>
      <c r="R1812" s="17">
        <v>41337</v>
      </c>
      <c r="S1812" s="2">
        <v>1785</v>
      </c>
      <c r="T1812" s="2" t="s">
        <v>13032</v>
      </c>
      <c r="U1812" s="2" t="s">
        <v>13145</v>
      </c>
      <c r="V1812" s="2" t="s">
        <v>8786</v>
      </c>
      <c r="W1812" s="2" t="str">
        <f>VLOOKUP(  G1812, Countries!A:H,8,FALSE)</f>
        <v>94279771-0dd8-44b8-955b-275714b1489b</v>
      </c>
      <c r="X1812" s="2" t="str">
        <f>VLOOKUP(D1812,Entity_types!A:F,6,FALSE)</f>
        <v>0d51a686-652b-478f-9502-50b11abafa54</v>
      </c>
      <c r="Z1812" s="4">
        <f t="shared" si="56"/>
        <v>1</v>
      </c>
      <c r="AA1812" s="4">
        <f t="shared" si="57"/>
        <v>1</v>
      </c>
    </row>
    <row r="1813" spans="1:27" ht="12.75" x14ac:dyDescent="0.2">
      <c r="A1813" s="1">
        <v>44648.590155254627</v>
      </c>
      <c r="B1813" s="2" t="s">
        <v>13146</v>
      </c>
      <c r="D1813" s="2" t="s">
        <v>48</v>
      </c>
      <c r="E1813" s="2"/>
      <c r="F1813" s="3" t="s">
        <v>13147</v>
      </c>
      <c r="G1813" s="2" t="s">
        <v>8147</v>
      </c>
      <c r="H1813" s="2" t="s">
        <v>4874</v>
      </c>
      <c r="K1813" s="2" t="s">
        <v>12684</v>
      </c>
      <c r="L1813" s="2">
        <v>61001057523</v>
      </c>
      <c r="N1813" s="2" t="s">
        <v>76</v>
      </c>
      <c r="P1813" s="2" t="s">
        <v>13148</v>
      </c>
      <c r="R1813" s="17">
        <v>40674</v>
      </c>
      <c r="S1813" s="2">
        <v>1833</v>
      </c>
      <c r="T1813" s="2" t="s">
        <v>13040</v>
      </c>
      <c r="U1813" s="2" t="s">
        <v>13150</v>
      </c>
      <c r="V1813" s="2" t="s">
        <v>8786</v>
      </c>
      <c r="W1813" s="2" t="str">
        <f>VLOOKUP(  G1813, Countries!A:H,8,FALSE)</f>
        <v>94279771-0dd8-44b8-955b-275714b1489b</v>
      </c>
      <c r="X1813" s="2" t="str">
        <f>VLOOKUP(D1813,Entity_types!A:F,6,FALSE)</f>
        <v>0d51a686-652b-478f-9502-50b11abafa54</v>
      </c>
      <c r="Z1813" s="4">
        <f t="shared" si="56"/>
        <v>1</v>
      </c>
      <c r="AA1813" s="4">
        <f t="shared" si="57"/>
        <v>1</v>
      </c>
    </row>
    <row r="1814" spans="1:27" ht="12.75" x14ac:dyDescent="0.2">
      <c r="A1814" s="1">
        <v>44648.593753865745</v>
      </c>
      <c r="B1814" s="2" t="s">
        <v>13151</v>
      </c>
      <c r="D1814" s="2" t="s">
        <v>48</v>
      </c>
      <c r="E1814" s="2"/>
      <c r="F1814" s="3" t="s">
        <v>13152</v>
      </c>
      <c r="G1814" s="2" t="s">
        <v>8147</v>
      </c>
      <c r="H1814" s="2" t="s">
        <v>13153</v>
      </c>
      <c r="K1814" s="2" t="s">
        <v>13154</v>
      </c>
      <c r="L1814" s="2">
        <v>61010001172</v>
      </c>
      <c r="N1814" s="2" t="s">
        <v>76</v>
      </c>
      <c r="P1814" s="2" t="s">
        <v>13155</v>
      </c>
      <c r="R1814" s="17">
        <v>42165</v>
      </c>
      <c r="S1814" s="2">
        <v>1806</v>
      </c>
      <c r="T1814" s="2" t="s">
        <v>13047</v>
      </c>
      <c r="U1814" s="2" t="s">
        <v>13157</v>
      </c>
      <c r="V1814" s="2" t="s">
        <v>8786</v>
      </c>
      <c r="W1814" s="2" t="str">
        <f>VLOOKUP(  G1814, Countries!A:H,8,FALSE)</f>
        <v>94279771-0dd8-44b8-955b-275714b1489b</v>
      </c>
      <c r="X1814" s="2" t="str">
        <f>VLOOKUP(D1814,Entity_types!A:F,6,FALSE)</f>
        <v>0d51a686-652b-478f-9502-50b11abafa54</v>
      </c>
      <c r="Z1814" s="4">
        <f t="shared" si="56"/>
        <v>1</v>
      </c>
      <c r="AA1814" s="4">
        <f t="shared" si="57"/>
        <v>1</v>
      </c>
    </row>
    <row r="1815" spans="1:27" ht="12.75" x14ac:dyDescent="0.2">
      <c r="A1815" s="1">
        <v>44648.59541011574</v>
      </c>
      <c r="B1815" s="2" t="s">
        <v>13158</v>
      </c>
      <c r="C1815" s="4" t="s">
        <v>21740</v>
      </c>
      <c r="D1815" s="2" t="s">
        <v>525</v>
      </c>
      <c r="E1815" s="2"/>
      <c r="F1815" s="3" t="s">
        <v>13159</v>
      </c>
      <c r="G1815" s="2" t="s">
        <v>8147</v>
      </c>
      <c r="H1815" s="2" t="s">
        <v>13160</v>
      </c>
      <c r="N1815" s="2" t="s">
        <v>76</v>
      </c>
      <c r="P1815" s="2" t="s">
        <v>13161</v>
      </c>
      <c r="R1815" s="4"/>
      <c r="S1815" s="2">
        <v>1875</v>
      </c>
      <c r="T1815" s="2" t="s">
        <v>13054</v>
      </c>
      <c r="U1815" s="2" t="s">
        <v>13163</v>
      </c>
      <c r="V1815" s="2" t="s">
        <v>8786</v>
      </c>
      <c r="W1815" s="2" t="str">
        <f>VLOOKUP(  G1815, Countries!A:H,8,FALSE)</f>
        <v>94279771-0dd8-44b8-955b-275714b1489b</v>
      </c>
      <c r="X1815" s="2" t="str">
        <f>VLOOKUP(D1815,Entity_types!A:F,6,FALSE)</f>
        <v>470412f4-e2c0-4f9d-91f1-1c0630a02364</v>
      </c>
      <c r="Z1815" s="4">
        <f t="shared" si="56"/>
        <v>1</v>
      </c>
      <c r="AA1815" s="4">
        <f t="shared" si="57"/>
        <v>1</v>
      </c>
    </row>
    <row r="1816" spans="1:27" ht="12.75" x14ac:dyDescent="0.2">
      <c r="A1816" s="1">
        <v>44648.607485300927</v>
      </c>
      <c r="B1816" s="2" t="s">
        <v>13164</v>
      </c>
      <c r="D1816" s="2" t="s">
        <v>48</v>
      </c>
      <c r="E1816" s="2"/>
      <c r="F1816" s="3" t="s">
        <v>13165</v>
      </c>
      <c r="G1816" s="2" t="s">
        <v>8147</v>
      </c>
      <c r="H1816" s="2" t="s">
        <v>13166</v>
      </c>
      <c r="K1816" s="2" t="s">
        <v>13167</v>
      </c>
      <c r="L1816" s="2">
        <v>61001035386</v>
      </c>
      <c r="N1816" s="2" t="s">
        <v>76</v>
      </c>
      <c r="P1816" s="2" t="s">
        <v>13168</v>
      </c>
      <c r="R1816" s="17">
        <v>43619</v>
      </c>
      <c r="T1816" s="2" t="s">
        <v>13060</v>
      </c>
      <c r="U1816" s="2" t="s">
        <v>13170</v>
      </c>
      <c r="V1816" s="2" t="s">
        <v>8786</v>
      </c>
      <c r="W1816" s="2" t="str">
        <f>VLOOKUP(  G1816, Countries!A:H,8,FALSE)</f>
        <v>94279771-0dd8-44b8-955b-275714b1489b</v>
      </c>
      <c r="X1816" s="2" t="str">
        <f>VLOOKUP(D1816,Entity_types!A:F,6,FALSE)</f>
        <v>0d51a686-652b-478f-9502-50b11abafa54</v>
      </c>
      <c r="Z1816" s="4">
        <f t="shared" si="56"/>
        <v>1</v>
      </c>
      <c r="AA1816" s="4">
        <f t="shared" si="57"/>
        <v>1</v>
      </c>
    </row>
    <row r="1817" spans="1:27" ht="12.75" x14ac:dyDescent="0.2">
      <c r="A1817" s="1">
        <v>44648.611916516209</v>
      </c>
      <c r="B1817" s="2" t="s">
        <v>13171</v>
      </c>
      <c r="D1817" s="2" t="s">
        <v>48</v>
      </c>
      <c r="E1817" s="2"/>
      <c r="F1817" s="3" t="s">
        <v>13172</v>
      </c>
      <c r="G1817" s="2" t="s">
        <v>8147</v>
      </c>
      <c r="H1817" s="2" t="s">
        <v>13173</v>
      </c>
      <c r="K1817" s="2" t="s">
        <v>13174</v>
      </c>
      <c r="L1817" s="2">
        <v>61001012180</v>
      </c>
      <c r="N1817" s="2" t="s">
        <v>76</v>
      </c>
      <c r="P1817" s="2" t="s">
        <v>13175</v>
      </c>
      <c r="R1817" s="17">
        <v>44340</v>
      </c>
      <c r="T1817" s="2" t="s">
        <v>13066</v>
      </c>
      <c r="U1817" s="2" t="s">
        <v>13177</v>
      </c>
      <c r="V1817" s="2" t="s">
        <v>8786</v>
      </c>
      <c r="W1817" s="2" t="str">
        <f>VLOOKUP(  G1817, Countries!A:H,8,FALSE)</f>
        <v>94279771-0dd8-44b8-955b-275714b1489b</v>
      </c>
      <c r="X1817" s="2" t="str">
        <f>VLOOKUP(D1817,Entity_types!A:F,6,FALSE)</f>
        <v>0d51a686-652b-478f-9502-50b11abafa54</v>
      </c>
      <c r="Z1817" s="4">
        <f t="shared" si="56"/>
        <v>1</v>
      </c>
      <c r="AA1817" s="4">
        <f t="shared" si="57"/>
        <v>1</v>
      </c>
    </row>
    <row r="1818" spans="1:27" ht="12.75" x14ac:dyDescent="0.2">
      <c r="A1818" s="1">
        <v>44648.614326875002</v>
      </c>
      <c r="B1818" s="2" t="s">
        <v>13178</v>
      </c>
      <c r="C1818" s="4" t="s">
        <v>21740</v>
      </c>
      <c r="D1818" s="2" t="s">
        <v>525</v>
      </c>
      <c r="E1818" s="2"/>
      <c r="F1818" s="3" t="s">
        <v>13179</v>
      </c>
      <c r="G1818" s="2" t="s">
        <v>8147</v>
      </c>
      <c r="H1818" s="2" t="s">
        <v>13180</v>
      </c>
      <c r="N1818" s="2" t="s">
        <v>76</v>
      </c>
      <c r="P1818" s="2" t="s">
        <v>13181</v>
      </c>
      <c r="R1818" s="4"/>
      <c r="S1818" s="2">
        <v>1828</v>
      </c>
      <c r="T1818" s="2" t="s">
        <v>13071</v>
      </c>
      <c r="U1818" s="2" t="s">
        <v>13183</v>
      </c>
      <c r="V1818" s="2" t="s">
        <v>8786</v>
      </c>
      <c r="W1818" s="2" t="str">
        <f>VLOOKUP(  G1818, Countries!A:H,8,FALSE)</f>
        <v>94279771-0dd8-44b8-955b-275714b1489b</v>
      </c>
      <c r="X1818" s="2" t="str">
        <f>VLOOKUP(D1818,Entity_types!A:F,6,FALSE)</f>
        <v>470412f4-e2c0-4f9d-91f1-1c0630a02364</v>
      </c>
      <c r="Z1818" s="4">
        <f t="shared" si="56"/>
        <v>1</v>
      </c>
      <c r="AA1818" s="4">
        <f t="shared" si="57"/>
        <v>1</v>
      </c>
    </row>
    <row r="1819" spans="1:27" ht="12.75" x14ac:dyDescent="0.2">
      <c r="A1819" s="1">
        <v>44649.504905648151</v>
      </c>
      <c r="B1819" s="2" t="s">
        <v>13184</v>
      </c>
      <c r="D1819" s="2" t="s">
        <v>48</v>
      </c>
      <c r="E1819" s="2"/>
      <c r="F1819" s="3" t="s">
        <v>13185</v>
      </c>
      <c r="G1819" s="2" t="s">
        <v>8147</v>
      </c>
      <c r="H1819" s="2" t="s">
        <v>13186</v>
      </c>
      <c r="K1819" s="2" t="s">
        <v>13187</v>
      </c>
      <c r="L1819" s="8" t="s">
        <v>13188</v>
      </c>
      <c r="N1819" s="2" t="s">
        <v>76</v>
      </c>
      <c r="P1819" s="2" t="s">
        <v>13189</v>
      </c>
      <c r="R1819" s="17">
        <v>43074</v>
      </c>
      <c r="S1819" s="2">
        <v>1850</v>
      </c>
      <c r="T1819" s="2" t="s">
        <v>13080</v>
      </c>
      <c r="U1819" s="2" t="s">
        <v>13191</v>
      </c>
      <c r="V1819" s="2" t="s">
        <v>56</v>
      </c>
      <c r="W1819" s="2" t="str">
        <f>VLOOKUP(  G1819, Countries!A:H,8,FALSE)</f>
        <v>94279771-0dd8-44b8-955b-275714b1489b</v>
      </c>
      <c r="X1819" s="2" t="str">
        <f>VLOOKUP(D1819,Entity_types!A:F,6,FALSE)</f>
        <v>0d51a686-652b-478f-9502-50b11abafa54</v>
      </c>
      <c r="Z1819" s="4">
        <f t="shared" si="56"/>
        <v>1</v>
      </c>
      <c r="AA1819" s="4">
        <f t="shared" si="57"/>
        <v>1</v>
      </c>
    </row>
    <row r="1820" spans="1:27" ht="12.75" x14ac:dyDescent="0.2">
      <c r="A1820" s="1">
        <v>44658.440850902778</v>
      </c>
      <c r="B1820" s="2" t="s">
        <v>13192</v>
      </c>
      <c r="C1820" s="4" t="s">
        <v>21740</v>
      </c>
      <c r="D1820" s="2" t="s">
        <v>525</v>
      </c>
      <c r="E1820" s="2"/>
      <c r="F1820" s="3" t="s">
        <v>13193</v>
      </c>
      <c r="G1820" s="2" t="s">
        <v>8147</v>
      </c>
      <c r="H1820" s="2" t="s">
        <v>13194</v>
      </c>
      <c r="N1820" s="2" t="s">
        <v>76</v>
      </c>
      <c r="P1820" s="2" t="s">
        <v>13195</v>
      </c>
      <c r="R1820" s="4"/>
      <c r="S1820" s="2">
        <v>1587</v>
      </c>
      <c r="T1820" s="2" t="s">
        <v>13086</v>
      </c>
      <c r="U1820" s="2" t="s">
        <v>13197</v>
      </c>
      <c r="V1820" s="2" t="s">
        <v>56</v>
      </c>
      <c r="W1820" s="2" t="str">
        <f>VLOOKUP(  G1820, Countries!A:H,8,FALSE)</f>
        <v>94279771-0dd8-44b8-955b-275714b1489b</v>
      </c>
      <c r="X1820" s="2" t="str">
        <f>VLOOKUP(D1820,Entity_types!A:F,6,FALSE)</f>
        <v>470412f4-e2c0-4f9d-91f1-1c0630a02364</v>
      </c>
      <c r="Z1820" s="4">
        <f t="shared" si="56"/>
        <v>1</v>
      </c>
      <c r="AA1820" s="4">
        <f t="shared" si="57"/>
        <v>1</v>
      </c>
    </row>
    <row r="1821" spans="1:27" ht="12.75" x14ac:dyDescent="0.2">
      <c r="A1821" s="1">
        <v>44658.44334643519</v>
      </c>
      <c r="B1821" s="2" t="s">
        <v>13198</v>
      </c>
      <c r="C1821" s="4" t="s">
        <v>21740</v>
      </c>
      <c r="D1821" s="2" t="s">
        <v>525</v>
      </c>
      <c r="E1821" s="2"/>
      <c r="F1821" s="3" t="s">
        <v>13199</v>
      </c>
      <c r="G1821" s="2" t="s">
        <v>8147</v>
      </c>
      <c r="H1821" s="2" t="s">
        <v>13200</v>
      </c>
      <c r="N1821" s="2" t="s">
        <v>76</v>
      </c>
      <c r="P1821" s="2" t="s">
        <v>13201</v>
      </c>
      <c r="R1821" s="4"/>
      <c r="S1821" s="2">
        <v>1757</v>
      </c>
      <c r="T1821" s="2" t="s">
        <v>13091</v>
      </c>
      <c r="U1821" s="2" t="s">
        <v>13203</v>
      </c>
      <c r="V1821" s="2" t="s">
        <v>8786</v>
      </c>
      <c r="W1821" s="2" t="str">
        <f>VLOOKUP(  G1821, Countries!A:H,8,FALSE)</f>
        <v>94279771-0dd8-44b8-955b-275714b1489b</v>
      </c>
      <c r="X1821" s="2" t="str">
        <f>VLOOKUP(D1821,Entity_types!A:F,6,FALSE)</f>
        <v>470412f4-e2c0-4f9d-91f1-1c0630a02364</v>
      </c>
      <c r="Z1821" s="4">
        <f t="shared" si="56"/>
        <v>1</v>
      </c>
      <c r="AA1821" s="4">
        <f t="shared" si="57"/>
        <v>1</v>
      </c>
    </row>
    <row r="1822" spans="1:27" ht="12.75" x14ac:dyDescent="0.2">
      <c r="A1822" s="1">
        <v>44658.445118796299</v>
      </c>
      <c r="B1822" s="2" t="s">
        <v>13204</v>
      </c>
      <c r="C1822" s="4" t="s">
        <v>21740</v>
      </c>
      <c r="D1822" s="2" t="s">
        <v>89</v>
      </c>
      <c r="E1822" s="2" t="b">
        <v>0</v>
      </c>
      <c r="F1822" s="3" t="s">
        <v>13205</v>
      </c>
      <c r="G1822" s="2" t="s">
        <v>8147</v>
      </c>
      <c r="H1822" s="2" t="s">
        <v>13206</v>
      </c>
      <c r="N1822" s="2" t="s">
        <v>13207</v>
      </c>
      <c r="P1822" s="2" t="s">
        <v>13208</v>
      </c>
      <c r="R1822" s="4"/>
      <c r="S1822" s="2">
        <v>1982</v>
      </c>
      <c r="T1822" s="2" t="s">
        <v>13100</v>
      </c>
      <c r="U1822" s="2" t="s">
        <v>13210</v>
      </c>
      <c r="V1822" s="2" t="s">
        <v>8786</v>
      </c>
      <c r="W1822" s="2" t="str">
        <f>VLOOKUP(  G1822, Countries!A:H,8,FALSE)</f>
        <v>94279771-0dd8-44b8-955b-275714b1489b</v>
      </c>
      <c r="X1822" s="2" t="str">
        <f>VLOOKUP(D1822,Entity_types!A:F,6,FALSE)</f>
        <v>bf4d83f9-5064-4958-af6e-e4c21b2e4880</v>
      </c>
      <c r="Z1822" s="4">
        <f t="shared" si="56"/>
        <v>1</v>
      </c>
      <c r="AA1822" s="4">
        <f t="shared" si="57"/>
        <v>1</v>
      </c>
    </row>
    <row r="1823" spans="1:27" ht="12.75" x14ac:dyDescent="0.2">
      <c r="A1823" s="1">
        <v>44658.44710928241</v>
      </c>
      <c r="B1823" s="2" t="s">
        <v>13211</v>
      </c>
      <c r="C1823" s="4" t="s">
        <v>21740</v>
      </c>
      <c r="D1823" s="2" t="s">
        <v>525</v>
      </c>
      <c r="E1823" s="2"/>
      <c r="F1823" s="3" t="s">
        <v>13212</v>
      </c>
      <c r="G1823" s="2" t="s">
        <v>8147</v>
      </c>
      <c r="H1823" s="2" t="s">
        <v>13213</v>
      </c>
      <c r="N1823" s="2" t="s">
        <v>76</v>
      </c>
      <c r="P1823" s="2" t="s">
        <v>13214</v>
      </c>
      <c r="R1823" s="4"/>
      <c r="S1823" s="2">
        <v>1816</v>
      </c>
      <c r="T1823" s="2" t="s">
        <v>13108</v>
      </c>
      <c r="U1823" s="2" t="s">
        <v>13216</v>
      </c>
      <c r="V1823" s="2" t="s">
        <v>8786</v>
      </c>
      <c r="W1823" s="2" t="str">
        <f>VLOOKUP(  G1823, Countries!A:H,8,FALSE)</f>
        <v>94279771-0dd8-44b8-955b-275714b1489b</v>
      </c>
      <c r="X1823" s="2" t="str">
        <f>VLOOKUP(D1823,Entity_types!A:F,6,FALSE)</f>
        <v>470412f4-e2c0-4f9d-91f1-1c0630a02364</v>
      </c>
      <c r="Z1823" s="4">
        <f t="shared" si="56"/>
        <v>1</v>
      </c>
      <c r="AA1823" s="4">
        <f t="shared" si="57"/>
        <v>1</v>
      </c>
    </row>
    <row r="1824" spans="1:27" ht="12.75" x14ac:dyDescent="0.2">
      <c r="A1824" s="1">
        <v>44658.448450162032</v>
      </c>
      <c r="B1824" s="2" t="s">
        <v>13217</v>
      </c>
      <c r="C1824" s="4" t="s">
        <v>21740</v>
      </c>
      <c r="D1824" s="2" t="s">
        <v>525</v>
      </c>
      <c r="E1824" s="2"/>
      <c r="F1824" s="3" t="s">
        <v>13218</v>
      </c>
      <c r="G1824" s="2" t="s">
        <v>8147</v>
      </c>
      <c r="H1824" s="2" t="s">
        <v>13219</v>
      </c>
      <c r="N1824" s="2" t="s">
        <v>76</v>
      </c>
      <c r="P1824" s="2" t="s">
        <v>13220</v>
      </c>
      <c r="R1824" s="4"/>
      <c r="S1824" s="2">
        <v>1848</v>
      </c>
      <c r="T1824" s="2" t="s">
        <v>13115</v>
      </c>
      <c r="U1824" s="2" t="s">
        <v>13222</v>
      </c>
      <c r="V1824" s="2" t="s">
        <v>8786</v>
      </c>
      <c r="W1824" s="2" t="str">
        <f>VLOOKUP(  G1824, Countries!A:H,8,FALSE)</f>
        <v>94279771-0dd8-44b8-955b-275714b1489b</v>
      </c>
      <c r="X1824" s="2" t="str">
        <f>VLOOKUP(D1824,Entity_types!A:F,6,FALSE)</f>
        <v>470412f4-e2c0-4f9d-91f1-1c0630a02364</v>
      </c>
      <c r="Z1824" s="4">
        <f t="shared" si="56"/>
        <v>1</v>
      </c>
      <c r="AA1824" s="4">
        <f t="shared" si="57"/>
        <v>1</v>
      </c>
    </row>
    <row r="1825" spans="1:27" ht="12.75" x14ac:dyDescent="0.2">
      <c r="A1825" s="1">
        <v>44658.449899131941</v>
      </c>
      <c r="B1825" s="2" t="s">
        <v>13223</v>
      </c>
      <c r="C1825" s="4" t="s">
        <v>21740</v>
      </c>
      <c r="D1825" s="2" t="s">
        <v>525</v>
      </c>
      <c r="E1825" s="2"/>
      <c r="F1825" s="3" t="s">
        <v>13224</v>
      </c>
      <c r="G1825" s="2" t="s">
        <v>8147</v>
      </c>
      <c r="H1825" s="2" t="s">
        <v>13225</v>
      </c>
      <c r="N1825" s="2" t="s">
        <v>13226</v>
      </c>
      <c r="P1825" s="2" t="s">
        <v>13227</v>
      </c>
      <c r="R1825" s="4"/>
      <c r="S1825" s="2">
        <v>1841</v>
      </c>
      <c r="T1825" s="2" t="s">
        <v>13120</v>
      </c>
      <c r="U1825" s="2" t="s">
        <v>13229</v>
      </c>
      <c r="V1825" s="2" t="s">
        <v>8786</v>
      </c>
      <c r="W1825" s="2" t="str">
        <f>VLOOKUP(  G1825, Countries!A:H,8,FALSE)</f>
        <v>94279771-0dd8-44b8-955b-275714b1489b</v>
      </c>
      <c r="X1825" s="2" t="str">
        <f>VLOOKUP(D1825,Entity_types!A:F,6,FALSE)</f>
        <v>470412f4-e2c0-4f9d-91f1-1c0630a02364</v>
      </c>
      <c r="Z1825" s="4">
        <f t="shared" si="56"/>
        <v>1</v>
      </c>
      <c r="AA1825" s="4">
        <f t="shared" si="57"/>
        <v>1</v>
      </c>
    </row>
    <row r="1826" spans="1:27" ht="12.75" x14ac:dyDescent="0.2">
      <c r="A1826" s="1">
        <v>44658.453573888888</v>
      </c>
      <c r="B1826" s="2" t="s">
        <v>13230</v>
      </c>
      <c r="C1826" s="4" t="s">
        <v>21740</v>
      </c>
      <c r="D1826" s="2" t="s">
        <v>89</v>
      </c>
      <c r="E1826" s="2" t="b">
        <v>0</v>
      </c>
      <c r="F1826" s="3" t="s">
        <v>13231</v>
      </c>
      <c r="G1826" s="2" t="s">
        <v>8147</v>
      </c>
      <c r="H1826" s="2" t="s">
        <v>13232</v>
      </c>
      <c r="N1826" s="2" t="s">
        <v>76</v>
      </c>
      <c r="P1826" s="2" t="s">
        <v>13233</v>
      </c>
      <c r="R1826" s="4"/>
      <c r="S1826" s="2">
        <v>1756</v>
      </c>
      <c r="T1826" s="2" t="s">
        <v>13128</v>
      </c>
      <c r="U1826" s="2" t="s">
        <v>13235</v>
      </c>
      <c r="V1826" s="2" t="s">
        <v>8786</v>
      </c>
      <c r="W1826" s="2" t="str">
        <f>VLOOKUP(  G1826, Countries!A:H,8,FALSE)</f>
        <v>94279771-0dd8-44b8-955b-275714b1489b</v>
      </c>
      <c r="X1826" s="2" t="str">
        <f>VLOOKUP(D1826,Entity_types!A:F,6,FALSE)</f>
        <v>bf4d83f9-5064-4958-af6e-e4c21b2e4880</v>
      </c>
      <c r="Z1826" s="4">
        <f t="shared" si="56"/>
        <v>1</v>
      </c>
      <c r="AA1826" s="4">
        <f t="shared" si="57"/>
        <v>1</v>
      </c>
    </row>
    <row r="1827" spans="1:27" ht="12.75" x14ac:dyDescent="0.2">
      <c r="A1827" s="1">
        <v>44658.45551806713</v>
      </c>
      <c r="B1827" s="2" t="s">
        <v>7009</v>
      </c>
      <c r="C1827" s="4" t="s">
        <v>21740</v>
      </c>
      <c r="D1827" s="2" t="s">
        <v>89</v>
      </c>
      <c r="E1827" s="2" t="b">
        <v>0</v>
      </c>
      <c r="F1827" s="3" t="s">
        <v>13236</v>
      </c>
      <c r="G1827" s="2" t="s">
        <v>8147</v>
      </c>
      <c r="H1827" s="2" t="s">
        <v>13237</v>
      </c>
      <c r="N1827" s="2" t="s">
        <v>13238</v>
      </c>
      <c r="P1827" s="2" t="s">
        <v>13239</v>
      </c>
      <c r="R1827" s="4"/>
      <c r="S1827" s="2">
        <v>1831</v>
      </c>
      <c r="T1827" s="2" t="s">
        <v>13137</v>
      </c>
      <c r="U1827" s="2" t="s">
        <v>13241</v>
      </c>
      <c r="V1827" s="2" t="s">
        <v>8786</v>
      </c>
      <c r="W1827" s="2" t="str">
        <f>VLOOKUP(  G1827, Countries!A:H,8,FALSE)</f>
        <v>94279771-0dd8-44b8-955b-275714b1489b</v>
      </c>
      <c r="X1827" s="2" t="str">
        <f>VLOOKUP(D1827,Entity_types!A:F,6,FALSE)</f>
        <v>bf4d83f9-5064-4958-af6e-e4c21b2e4880</v>
      </c>
      <c r="Z1827" s="4">
        <f t="shared" si="56"/>
        <v>1</v>
      </c>
      <c r="AA1827" s="4">
        <f t="shared" si="57"/>
        <v>2</v>
      </c>
    </row>
    <row r="1828" spans="1:27" ht="12.75" x14ac:dyDescent="0.2">
      <c r="A1828" s="1">
        <v>44663.570809062498</v>
      </c>
      <c r="B1828" s="2" t="s">
        <v>13242</v>
      </c>
      <c r="C1828" s="4" t="s">
        <v>21740</v>
      </c>
      <c r="D1828" s="2" t="s">
        <v>89</v>
      </c>
      <c r="E1828" s="2" t="b">
        <v>0</v>
      </c>
      <c r="F1828" s="3" t="s">
        <v>13243</v>
      </c>
      <c r="G1828" s="2" t="s">
        <v>13088</v>
      </c>
      <c r="H1828" s="2" t="s">
        <v>13244</v>
      </c>
      <c r="N1828" s="2" t="s">
        <v>76</v>
      </c>
      <c r="P1828" s="2" t="s">
        <v>13245</v>
      </c>
      <c r="R1828" s="4"/>
      <c r="T1828" s="2" t="s">
        <v>13144</v>
      </c>
      <c r="U1828" s="2" t="s">
        <v>13247</v>
      </c>
      <c r="V1828" s="2" t="s">
        <v>56</v>
      </c>
      <c r="W1828" s="2" t="str">
        <f>VLOOKUP(  G1828, Countries!A:H,8,FALSE)</f>
        <v>1f83663b-5c7f-4e92-836e-847960c16c1e</v>
      </c>
      <c r="X1828" s="2" t="str">
        <f>VLOOKUP(D1828,Entity_types!A:F,6,FALSE)</f>
        <v>bf4d83f9-5064-4958-af6e-e4c21b2e4880</v>
      </c>
      <c r="Z1828" s="4">
        <f t="shared" si="56"/>
        <v>1</v>
      </c>
      <c r="AA1828" s="4">
        <f t="shared" si="57"/>
        <v>1</v>
      </c>
    </row>
    <row r="1829" spans="1:27" ht="12.75" x14ac:dyDescent="0.2">
      <c r="A1829" s="1">
        <v>44665.660529641202</v>
      </c>
      <c r="B1829" s="2" t="s">
        <v>13248</v>
      </c>
      <c r="C1829" s="4" t="s">
        <v>21740</v>
      </c>
      <c r="D1829" s="2" t="s">
        <v>89</v>
      </c>
      <c r="E1829" s="2" t="b">
        <v>0</v>
      </c>
      <c r="F1829" s="3" t="s">
        <v>13249</v>
      </c>
      <c r="G1829" s="2" t="s">
        <v>8147</v>
      </c>
      <c r="H1829" s="2" t="s">
        <v>13250</v>
      </c>
      <c r="N1829" s="2" t="s">
        <v>76</v>
      </c>
      <c r="P1829" s="2" t="s">
        <v>13251</v>
      </c>
      <c r="R1829" s="4"/>
      <c r="S1829" s="2">
        <v>1899</v>
      </c>
      <c r="T1829" s="2" t="s">
        <v>13149</v>
      </c>
      <c r="U1829" s="2" t="s">
        <v>13253</v>
      </c>
      <c r="V1829" s="2" t="s">
        <v>56</v>
      </c>
      <c r="W1829" s="2" t="str">
        <f>VLOOKUP(  G1829, Countries!A:H,8,FALSE)</f>
        <v>94279771-0dd8-44b8-955b-275714b1489b</v>
      </c>
      <c r="X1829" s="2" t="str">
        <f>VLOOKUP(D1829,Entity_types!A:F,6,FALSE)</f>
        <v>bf4d83f9-5064-4958-af6e-e4c21b2e4880</v>
      </c>
      <c r="Z1829" s="4">
        <f t="shared" si="56"/>
        <v>1</v>
      </c>
      <c r="AA1829" s="4">
        <f t="shared" si="57"/>
        <v>1</v>
      </c>
    </row>
    <row r="1830" spans="1:27" ht="12.75" x14ac:dyDescent="0.2">
      <c r="A1830" s="1">
        <v>44683.549250497686</v>
      </c>
      <c r="B1830" s="2" t="s">
        <v>13254</v>
      </c>
      <c r="D1830" s="2" t="s">
        <v>48</v>
      </c>
      <c r="E1830" s="2"/>
      <c r="F1830" s="3" t="s">
        <v>13255</v>
      </c>
      <c r="G1830" s="2" t="s">
        <v>8147</v>
      </c>
      <c r="H1830" s="2" t="s">
        <v>13256</v>
      </c>
      <c r="K1830" s="2" t="s">
        <v>13257</v>
      </c>
      <c r="L1830" s="2">
        <v>24001000894</v>
      </c>
      <c r="N1830" s="2" t="s">
        <v>76</v>
      </c>
      <c r="P1830" s="2" t="s">
        <v>13258</v>
      </c>
      <c r="R1830" s="17">
        <v>40862</v>
      </c>
      <c r="S1830" s="2">
        <v>1826</v>
      </c>
      <c r="T1830" s="2" t="s">
        <v>13156</v>
      </c>
      <c r="U1830" s="2" t="s">
        <v>13260</v>
      </c>
      <c r="V1830" s="2" t="s">
        <v>56</v>
      </c>
      <c r="W1830" s="2" t="str">
        <f>VLOOKUP(  G1830, Countries!A:H,8,FALSE)</f>
        <v>94279771-0dd8-44b8-955b-275714b1489b</v>
      </c>
      <c r="X1830" s="2" t="str">
        <f>VLOOKUP(D1830,Entity_types!A:F,6,FALSE)</f>
        <v>0d51a686-652b-478f-9502-50b11abafa54</v>
      </c>
      <c r="Z1830" s="4">
        <f t="shared" si="56"/>
        <v>1</v>
      </c>
      <c r="AA1830" s="4">
        <f t="shared" si="57"/>
        <v>1</v>
      </c>
    </row>
    <row r="1831" spans="1:27" ht="12.75" x14ac:dyDescent="0.2">
      <c r="A1831" s="1">
        <v>44683.55081601852</v>
      </c>
      <c r="B1831" s="2" t="s">
        <v>13261</v>
      </c>
      <c r="D1831" s="2" t="s">
        <v>48</v>
      </c>
      <c r="E1831" s="2"/>
      <c r="F1831" s="3" t="s">
        <v>13262</v>
      </c>
      <c r="G1831" s="2" t="s">
        <v>8147</v>
      </c>
      <c r="H1831" s="2" t="s">
        <v>13263</v>
      </c>
      <c r="K1831" s="2" t="s">
        <v>13264</v>
      </c>
      <c r="L1831" s="2">
        <v>61006024468</v>
      </c>
      <c r="N1831" s="2" t="s">
        <v>76</v>
      </c>
      <c r="P1831" s="2" t="s">
        <v>13265</v>
      </c>
      <c r="R1831" s="17">
        <v>41535</v>
      </c>
      <c r="S1831" s="2">
        <v>1799</v>
      </c>
      <c r="T1831" s="2" t="s">
        <v>13162</v>
      </c>
      <c r="U1831" s="2" t="s">
        <v>13267</v>
      </c>
      <c r="V1831" s="2" t="s">
        <v>8786</v>
      </c>
      <c r="W1831" s="2" t="str">
        <f>VLOOKUP(  G1831, Countries!A:H,8,FALSE)</f>
        <v>94279771-0dd8-44b8-955b-275714b1489b</v>
      </c>
      <c r="X1831" s="2" t="str">
        <f>VLOOKUP(D1831,Entity_types!A:F,6,FALSE)</f>
        <v>0d51a686-652b-478f-9502-50b11abafa54</v>
      </c>
      <c r="Z1831" s="4">
        <f t="shared" si="56"/>
        <v>1</v>
      </c>
      <c r="AA1831" s="4">
        <f t="shared" si="57"/>
        <v>1</v>
      </c>
    </row>
    <row r="1832" spans="1:27" ht="12.75" x14ac:dyDescent="0.2">
      <c r="A1832" s="1">
        <v>44683.554312824075</v>
      </c>
      <c r="B1832" s="2" t="s">
        <v>13268</v>
      </c>
      <c r="D1832" s="2" t="s">
        <v>48</v>
      </c>
      <c r="E1832" s="2"/>
      <c r="F1832" s="3" t="s">
        <v>13269</v>
      </c>
      <c r="G1832" s="2" t="s">
        <v>8147</v>
      </c>
      <c r="H1832" s="2" t="s">
        <v>13270</v>
      </c>
      <c r="K1832" s="2" t="s">
        <v>13271</v>
      </c>
      <c r="L1832" s="2" t="s">
        <v>13272</v>
      </c>
      <c r="N1832" s="2" t="s">
        <v>76</v>
      </c>
      <c r="P1832" s="2" t="s">
        <v>13273</v>
      </c>
      <c r="R1832" s="17">
        <v>43179</v>
      </c>
      <c r="S1832" s="2">
        <v>1854</v>
      </c>
      <c r="T1832" s="2" t="s">
        <v>13169</v>
      </c>
      <c r="U1832" s="2" t="s">
        <v>13275</v>
      </c>
      <c r="V1832" s="2" t="s">
        <v>8786</v>
      </c>
      <c r="W1832" s="2" t="str">
        <f>VLOOKUP(  G1832, Countries!A:H,8,FALSE)</f>
        <v>94279771-0dd8-44b8-955b-275714b1489b</v>
      </c>
      <c r="X1832" s="2" t="str">
        <f>VLOOKUP(D1832,Entity_types!A:F,6,FALSE)</f>
        <v>0d51a686-652b-478f-9502-50b11abafa54</v>
      </c>
      <c r="Z1832" s="4">
        <f t="shared" si="56"/>
        <v>1</v>
      </c>
      <c r="AA1832" s="4">
        <f t="shared" si="57"/>
        <v>1</v>
      </c>
    </row>
    <row r="1833" spans="1:27" ht="12.75" x14ac:dyDescent="0.2">
      <c r="A1833" s="1">
        <v>44683.602172199069</v>
      </c>
      <c r="B1833" s="2" t="s">
        <v>13276</v>
      </c>
      <c r="D1833" s="2" t="s">
        <v>48</v>
      </c>
      <c r="E1833" s="2"/>
      <c r="F1833" s="3" t="s">
        <v>13277</v>
      </c>
      <c r="G1833" s="2" t="s">
        <v>8147</v>
      </c>
      <c r="H1833" s="2" t="s">
        <v>13278</v>
      </c>
      <c r="K1833" s="2" t="s">
        <v>13279</v>
      </c>
      <c r="L1833" s="2">
        <v>61004002516</v>
      </c>
      <c r="N1833" s="2" t="s">
        <v>76</v>
      </c>
      <c r="P1833" s="2" t="s">
        <v>13280</v>
      </c>
      <c r="R1833" s="17">
        <v>42249</v>
      </c>
      <c r="T1833" s="2" t="s">
        <v>13176</v>
      </c>
      <c r="U1833" s="2" t="s">
        <v>13282</v>
      </c>
      <c r="V1833" s="2" t="s">
        <v>8786</v>
      </c>
      <c r="W1833" s="2" t="str">
        <f>VLOOKUP(  G1833, Countries!A:H,8,FALSE)</f>
        <v>94279771-0dd8-44b8-955b-275714b1489b</v>
      </c>
      <c r="X1833" s="2" t="str">
        <f>VLOOKUP(D1833,Entity_types!A:F,6,FALSE)</f>
        <v>0d51a686-652b-478f-9502-50b11abafa54</v>
      </c>
      <c r="Z1833" s="4">
        <f t="shared" si="56"/>
        <v>1</v>
      </c>
      <c r="AA1833" s="4">
        <f t="shared" si="57"/>
        <v>1</v>
      </c>
    </row>
    <row r="1834" spans="1:27" ht="12.75" x14ac:dyDescent="0.2">
      <c r="A1834" s="1">
        <v>44687.509335613431</v>
      </c>
      <c r="B1834" s="2" t="s">
        <v>13283</v>
      </c>
      <c r="C1834" s="4" t="s">
        <v>21741</v>
      </c>
      <c r="D1834" s="2" t="s">
        <v>1166</v>
      </c>
      <c r="E1834" s="2"/>
      <c r="F1834" s="3" t="s">
        <v>13284</v>
      </c>
      <c r="G1834" s="2" t="s">
        <v>8147</v>
      </c>
      <c r="H1834" s="2" t="s">
        <v>13285</v>
      </c>
      <c r="N1834" s="2" t="s">
        <v>76</v>
      </c>
      <c r="P1834" s="2" t="s">
        <v>13286</v>
      </c>
      <c r="Q1834" s="2" t="s">
        <v>13287</v>
      </c>
      <c r="R1834" s="17">
        <v>44468</v>
      </c>
      <c r="S1834" s="2">
        <v>1865</v>
      </c>
      <c r="T1834" s="2" t="s">
        <v>13182</v>
      </c>
      <c r="U1834" s="2" t="s">
        <v>13289</v>
      </c>
      <c r="V1834" s="2" t="s">
        <v>56</v>
      </c>
      <c r="W1834" s="2" t="str">
        <f>VLOOKUP(  G1834, Countries!A:H,8,FALSE)</f>
        <v>94279771-0dd8-44b8-955b-275714b1489b</v>
      </c>
      <c r="X1834" s="2" t="str">
        <f>VLOOKUP(D1834,Entity_types!A:F,6,FALSE)</f>
        <v>ba538574-e93f-4ce8-a780-667b61fc970a</v>
      </c>
      <c r="Z1834" s="4">
        <f t="shared" si="56"/>
        <v>1</v>
      </c>
      <c r="AA1834" s="4">
        <f t="shared" si="57"/>
        <v>1</v>
      </c>
    </row>
    <row r="1835" spans="1:27" ht="12.75" x14ac:dyDescent="0.2">
      <c r="A1835" s="1">
        <v>44687.73772326389</v>
      </c>
      <c r="B1835" s="2" t="s">
        <v>13290</v>
      </c>
      <c r="D1835" s="2" t="s">
        <v>48</v>
      </c>
      <c r="E1835" s="2"/>
      <c r="F1835" s="3" t="s">
        <v>13291</v>
      </c>
      <c r="G1835" s="2" t="s">
        <v>8147</v>
      </c>
      <c r="H1835" s="2" t="s">
        <v>13292</v>
      </c>
      <c r="K1835" s="2" t="s">
        <v>13293</v>
      </c>
      <c r="L1835" s="2">
        <v>37001018394</v>
      </c>
      <c r="N1835" s="2" t="s">
        <v>76</v>
      </c>
      <c r="P1835" s="2" t="s">
        <v>13294</v>
      </c>
      <c r="Q1835" s="2" t="s">
        <v>13295</v>
      </c>
      <c r="R1835" s="17">
        <v>41971</v>
      </c>
      <c r="S1835" s="2">
        <v>1877</v>
      </c>
      <c r="T1835" s="2" t="s">
        <v>13190</v>
      </c>
      <c r="U1835" s="2" t="s">
        <v>13297</v>
      </c>
      <c r="V1835" s="2" t="s">
        <v>56</v>
      </c>
      <c r="W1835" s="2" t="str">
        <f>VLOOKUP(  G1835, Countries!A:H,8,FALSE)</f>
        <v>94279771-0dd8-44b8-955b-275714b1489b</v>
      </c>
      <c r="X1835" s="2" t="str">
        <f>VLOOKUP(D1835,Entity_types!A:F,6,FALSE)</f>
        <v>0d51a686-652b-478f-9502-50b11abafa54</v>
      </c>
      <c r="Z1835" s="4">
        <f t="shared" si="56"/>
        <v>1</v>
      </c>
      <c r="AA1835" s="4">
        <f t="shared" si="57"/>
        <v>1</v>
      </c>
    </row>
    <row r="1836" spans="1:27" ht="12.75" x14ac:dyDescent="0.2">
      <c r="A1836" s="1">
        <v>44692.698759826388</v>
      </c>
      <c r="B1836" s="2" t="s">
        <v>13298</v>
      </c>
      <c r="D1836" s="2" t="s">
        <v>48</v>
      </c>
      <c r="E1836" s="2"/>
      <c r="F1836" s="3" t="s">
        <v>13299</v>
      </c>
      <c r="G1836" s="2" t="s">
        <v>8147</v>
      </c>
      <c r="H1836" s="2" t="s">
        <v>13300</v>
      </c>
      <c r="K1836" s="2" t="s">
        <v>13301</v>
      </c>
      <c r="L1836" s="2">
        <v>62001017050</v>
      </c>
      <c r="N1836" s="2" t="s">
        <v>76</v>
      </c>
      <c r="P1836" s="2" t="s">
        <v>13302</v>
      </c>
      <c r="R1836" s="17">
        <v>42285</v>
      </c>
      <c r="S1836" s="2">
        <v>1506</v>
      </c>
      <c r="T1836" s="2" t="s">
        <v>13196</v>
      </c>
      <c r="U1836" s="2" t="s">
        <v>13304</v>
      </c>
      <c r="V1836" s="2" t="s">
        <v>56</v>
      </c>
      <c r="W1836" s="2" t="str">
        <f>VLOOKUP(  G1836, Countries!A:H,8,FALSE)</f>
        <v>94279771-0dd8-44b8-955b-275714b1489b</v>
      </c>
      <c r="X1836" s="2" t="str">
        <f>VLOOKUP(D1836,Entity_types!A:F,6,FALSE)</f>
        <v>0d51a686-652b-478f-9502-50b11abafa54</v>
      </c>
      <c r="Z1836" s="4">
        <f t="shared" si="56"/>
        <v>1</v>
      </c>
      <c r="AA1836" s="4">
        <f t="shared" si="57"/>
        <v>1</v>
      </c>
    </row>
    <row r="1837" spans="1:27" ht="12.75" x14ac:dyDescent="0.2">
      <c r="A1837" s="1">
        <v>44692.713371898149</v>
      </c>
      <c r="B1837" s="2" t="s">
        <v>13305</v>
      </c>
      <c r="D1837" s="2" t="s">
        <v>48</v>
      </c>
      <c r="E1837" s="2"/>
      <c r="F1837" s="3" t="s">
        <v>13306</v>
      </c>
      <c r="G1837" s="2" t="s">
        <v>8147</v>
      </c>
      <c r="H1837" s="2" t="s">
        <v>13307</v>
      </c>
      <c r="K1837" s="2" t="s">
        <v>13308</v>
      </c>
      <c r="L1837" s="8" t="s">
        <v>13309</v>
      </c>
      <c r="N1837" s="2" t="s">
        <v>76</v>
      </c>
      <c r="P1837" s="2" t="s">
        <v>13310</v>
      </c>
      <c r="R1837" s="17">
        <v>42853</v>
      </c>
      <c r="S1837" s="2">
        <v>1700</v>
      </c>
      <c r="T1837" s="2" t="s">
        <v>13202</v>
      </c>
      <c r="U1837" s="2" t="s">
        <v>13312</v>
      </c>
      <c r="V1837" s="2" t="s">
        <v>56</v>
      </c>
      <c r="W1837" s="2" t="str">
        <f>VLOOKUP(  G1837, Countries!A:H,8,FALSE)</f>
        <v>94279771-0dd8-44b8-955b-275714b1489b</v>
      </c>
      <c r="X1837" s="2" t="str">
        <f>VLOOKUP(D1837,Entity_types!A:F,6,FALSE)</f>
        <v>0d51a686-652b-478f-9502-50b11abafa54</v>
      </c>
      <c r="Z1837" s="4">
        <f t="shared" si="56"/>
        <v>1</v>
      </c>
      <c r="AA1837" s="4">
        <f t="shared" si="57"/>
        <v>1</v>
      </c>
    </row>
    <row r="1838" spans="1:27" ht="12.75" x14ac:dyDescent="0.2">
      <c r="A1838" s="1">
        <v>44692.804774942131</v>
      </c>
      <c r="B1838" s="2" t="s">
        <v>13313</v>
      </c>
      <c r="D1838" s="2" t="s">
        <v>312</v>
      </c>
      <c r="E1838" s="2"/>
      <c r="F1838" s="3" t="s">
        <v>13314</v>
      </c>
      <c r="G1838" s="2" t="s">
        <v>8147</v>
      </c>
      <c r="H1838" s="2" t="s">
        <v>13315</v>
      </c>
      <c r="N1838" s="2" t="s">
        <v>76</v>
      </c>
      <c r="P1838" s="2" t="s">
        <v>13316</v>
      </c>
      <c r="R1838" s="4"/>
      <c r="S1838" s="2">
        <v>1747</v>
      </c>
      <c r="T1838" s="2" t="s">
        <v>13209</v>
      </c>
      <c r="U1838" s="2" t="s">
        <v>13318</v>
      </c>
      <c r="V1838" s="2" t="s">
        <v>56</v>
      </c>
      <c r="W1838" s="2" t="str">
        <f>VLOOKUP(  G1838, Countries!A:H,8,FALSE)</f>
        <v>94279771-0dd8-44b8-955b-275714b1489b</v>
      </c>
      <c r="X1838" s="2" t="str">
        <f>VLOOKUP(D1838,Entity_types!A:F,6,FALSE)</f>
        <v>f5c3c745-eaa4-4e27-a73b-badc9ebb49c0</v>
      </c>
      <c r="Z1838" s="4">
        <f t="shared" si="56"/>
        <v>1</v>
      </c>
      <c r="AA1838" s="4">
        <f t="shared" si="57"/>
        <v>1</v>
      </c>
    </row>
    <row r="1839" spans="1:27" ht="12.75" x14ac:dyDescent="0.2">
      <c r="A1839" s="1">
        <v>44692.806214791664</v>
      </c>
      <c r="B1839" s="2" t="s">
        <v>13319</v>
      </c>
      <c r="D1839" s="2" t="s">
        <v>312</v>
      </c>
      <c r="E1839" s="2"/>
      <c r="F1839" s="3" t="s">
        <v>13320</v>
      </c>
      <c r="G1839" s="2" t="s">
        <v>8147</v>
      </c>
      <c r="H1839" s="2" t="s">
        <v>13321</v>
      </c>
      <c r="N1839" s="2" t="s">
        <v>76</v>
      </c>
      <c r="P1839" s="2" t="s">
        <v>13322</v>
      </c>
      <c r="R1839" s="4"/>
      <c r="S1839" s="2">
        <v>1750</v>
      </c>
      <c r="T1839" s="2" t="s">
        <v>13215</v>
      </c>
      <c r="U1839" s="2" t="s">
        <v>13324</v>
      </c>
      <c r="V1839" s="2" t="s">
        <v>56</v>
      </c>
      <c r="W1839" s="2" t="str">
        <f>VLOOKUP(  G1839, Countries!A:H,8,FALSE)</f>
        <v>94279771-0dd8-44b8-955b-275714b1489b</v>
      </c>
      <c r="X1839" s="2" t="str">
        <f>VLOOKUP(D1839,Entity_types!A:F,6,FALSE)</f>
        <v>f5c3c745-eaa4-4e27-a73b-badc9ebb49c0</v>
      </c>
      <c r="Z1839" s="4">
        <f t="shared" si="56"/>
        <v>1</v>
      </c>
      <c r="AA1839" s="4">
        <f t="shared" si="57"/>
        <v>1</v>
      </c>
    </row>
    <row r="1840" spans="1:27" ht="12.75" x14ac:dyDescent="0.2">
      <c r="A1840" s="1">
        <v>44694.524501550928</v>
      </c>
      <c r="B1840" s="2" t="s">
        <v>13325</v>
      </c>
      <c r="D1840" s="2" t="s">
        <v>312</v>
      </c>
      <c r="E1840" s="2"/>
      <c r="F1840" s="3" t="s">
        <v>76</v>
      </c>
      <c r="G1840" s="2" t="s">
        <v>8147</v>
      </c>
      <c r="H1840" s="2" t="s">
        <v>13326</v>
      </c>
      <c r="K1840" s="2" t="s">
        <v>13327</v>
      </c>
      <c r="L1840" s="2">
        <v>61004004187</v>
      </c>
      <c r="N1840" s="2" t="s">
        <v>76</v>
      </c>
      <c r="P1840" s="2" t="s">
        <v>13328</v>
      </c>
      <c r="R1840" s="4"/>
      <c r="S1840" s="2">
        <v>1749</v>
      </c>
      <c r="T1840" s="2" t="s">
        <v>13221</v>
      </c>
      <c r="U1840" s="2" t="s">
        <v>13330</v>
      </c>
      <c r="V1840" s="2" t="s">
        <v>56</v>
      </c>
      <c r="W1840" s="2" t="str">
        <f>VLOOKUP(  G1840, Countries!A:H,8,FALSE)</f>
        <v>94279771-0dd8-44b8-955b-275714b1489b</v>
      </c>
      <c r="X1840" s="2" t="str">
        <f>VLOOKUP(D1840,Entity_types!A:F,6,FALSE)</f>
        <v>f5c3c745-eaa4-4e27-a73b-badc9ebb49c0</v>
      </c>
      <c r="Z1840" s="4">
        <f t="shared" si="56"/>
        <v>1045491</v>
      </c>
      <c r="AA1840" s="4">
        <f t="shared" si="57"/>
        <v>1</v>
      </c>
    </row>
    <row r="1841" spans="1:27" ht="12.75" x14ac:dyDescent="0.2">
      <c r="A1841" s="1">
        <v>44694.550785023152</v>
      </c>
      <c r="B1841" s="2" t="s">
        <v>13331</v>
      </c>
      <c r="D1841" s="2" t="s">
        <v>312</v>
      </c>
      <c r="E1841" s="2"/>
      <c r="F1841" s="3" t="s">
        <v>76</v>
      </c>
      <c r="G1841" s="2" t="s">
        <v>8147</v>
      </c>
      <c r="H1841" s="2" t="s">
        <v>13332</v>
      </c>
      <c r="K1841" s="2" t="s">
        <v>13333</v>
      </c>
      <c r="N1841" s="2" t="s">
        <v>76</v>
      </c>
      <c r="P1841" s="2" t="s">
        <v>13334</v>
      </c>
      <c r="R1841" s="17">
        <v>44274</v>
      </c>
      <c r="S1841" s="2">
        <v>1607</v>
      </c>
      <c r="T1841" s="2" t="s">
        <v>13228</v>
      </c>
      <c r="U1841" s="2" t="s">
        <v>13336</v>
      </c>
      <c r="V1841" s="2" t="s">
        <v>56</v>
      </c>
      <c r="W1841" s="2" t="str">
        <f>VLOOKUP(  G1841, Countries!A:H,8,FALSE)</f>
        <v>94279771-0dd8-44b8-955b-275714b1489b</v>
      </c>
      <c r="X1841" s="2" t="str">
        <f>VLOOKUP(D1841,Entity_types!A:F,6,FALSE)</f>
        <v>f5c3c745-eaa4-4e27-a73b-badc9ebb49c0</v>
      </c>
      <c r="Z1841" s="4">
        <f t="shared" si="56"/>
        <v>1045491</v>
      </c>
      <c r="AA1841" s="4">
        <f t="shared" si="57"/>
        <v>1</v>
      </c>
    </row>
    <row r="1842" spans="1:27" ht="12.75" x14ac:dyDescent="0.2">
      <c r="A1842" s="1">
        <v>44697.558328645835</v>
      </c>
      <c r="B1842" s="2" t="s">
        <v>13337</v>
      </c>
      <c r="D1842" s="2" t="s">
        <v>48</v>
      </c>
      <c r="E1842" s="2"/>
      <c r="F1842" s="3" t="s">
        <v>13338</v>
      </c>
      <c r="G1842" s="2" t="s">
        <v>8147</v>
      </c>
      <c r="H1842" s="2" t="s">
        <v>13339</v>
      </c>
      <c r="K1842" s="2" t="s">
        <v>13340</v>
      </c>
      <c r="L1842" s="8" t="s">
        <v>13341</v>
      </c>
      <c r="N1842" s="2" t="s">
        <v>76</v>
      </c>
      <c r="P1842" s="2" t="s">
        <v>13342</v>
      </c>
      <c r="R1842" s="17">
        <v>43342</v>
      </c>
      <c r="S1842" s="2">
        <v>1896</v>
      </c>
      <c r="T1842" s="2" t="s">
        <v>13234</v>
      </c>
      <c r="U1842" s="2" t="s">
        <v>13344</v>
      </c>
      <c r="V1842" s="2" t="s">
        <v>56</v>
      </c>
      <c r="W1842" s="2" t="str">
        <f>VLOOKUP(  G1842, Countries!A:H,8,FALSE)</f>
        <v>94279771-0dd8-44b8-955b-275714b1489b</v>
      </c>
      <c r="X1842" s="2" t="str">
        <f>VLOOKUP(D1842,Entity_types!A:F,6,FALSE)</f>
        <v>0d51a686-652b-478f-9502-50b11abafa54</v>
      </c>
      <c r="Z1842" s="4">
        <f t="shared" si="56"/>
        <v>1</v>
      </c>
      <c r="AA1842" s="4">
        <f t="shared" si="57"/>
        <v>1</v>
      </c>
    </row>
    <row r="1843" spans="1:27" ht="12.75" x14ac:dyDescent="0.2">
      <c r="A1843" s="1">
        <v>44699.708314305557</v>
      </c>
      <c r="B1843" s="2" t="s">
        <v>858</v>
      </c>
      <c r="C1843" s="4" t="s">
        <v>21740</v>
      </c>
      <c r="D1843" s="2" t="s">
        <v>89</v>
      </c>
      <c r="E1843" s="2" t="b">
        <v>0</v>
      </c>
      <c r="F1843" s="3" t="s">
        <v>13345</v>
      </c>
      <c r="G1843" s="2" t="s">
        <v>8147</v>
      </c>
      <c r="H1843" s="2" t="s">
        <v>13346</v>
      </c>
      <c r="N1843" s="2" t="s">
        <v>76</v>
      </c>
      <c r="P1843" s="2" t="s">
        <v>13347</v>
      </c>
      <c r="R1843" s="4"/>
      <c r="S1843" s="2">
        <v>1876</v>
      </c>
      <c r="T1843" s="2" t="s">
        <v>13240</v>
      </c>
      <c r="U1843" s="2" t="s">
        <v>13349</v>
      </c>
      <c r="V1843" s="2" t="s">
        <v>56</v>
      </c>
      <c r="W1843" s="2" t="str">
        <f>VLOOKUP(  G1843, Countries!A:H,8,FALSE)</f>
        <v>94279771-0dd8-44b8-955b-275714b1489b</v>
      </c>
      <c r="X1843" s="2" t="str">
        <f>VLOOKUP(D1843,Entity_types!A:F,6,FALSE)</f>
        <v>bf4d83f9-5064-4958-af6e-e4c21b2e4880</v>
      </c>
      <c r="Z1843" s="4">
        <f t="shared" si="56"/>
        <v>1</v>
      </c>
      <c r="AA1843" s="4">
        <f t="shared" si="57"/>
        <v>1</v>
      </c>
    </row>
    <row r="1844" spans="1:27" ht="12.75" x14ac:dyDescent="0.2">
      <c r="A1844" s="1">
        <v>44700.49944965278</v>
      </c>
      <c r="B1844" s="2" t="s">
        <v>13350</v>
      </c>
      <c r="D1844" s="2" t="s">
        <v>48</v>
      </c>
      <c r="E1844" s="2"/>
      <c r="F1844" s="3" t="s">
        <v>13351</v>
      </c>
      <c r="G1844" s="2" t="s">
        <v>8147</v>
      </c>
      <c r="H1844" s="2" t="s">
        <v>13352</v>
      </c>
      <c r="K1844" s="2" t="s">
        <v>13353</v>
      </c>
      <c r="L1844" s="2">
        <v>61004004417</v>
      </c>
      <c r="N1844" s="2" t="s">
        <v>76</v>
      </c>
      <c r="P1844" s="2" t="s">
        <v>13354</v>
      </c>
      <c r="R1844" s="17">
        <v>42415</v>
      </c>
      <c r="S1844" s="2">
        <v>2142</v>
      </c>
      <c r="T1844" s="2" t="s">
        <v>13246</v>
      </c>
      <c r="U1844" s="2" t="s">
        <v>13356</v>
      </c>
      <c r="V1844" s="2" t="s">
        <v>56</v>
      </c>
      <c r="W1844" s="2" t="str">
        <f>VLOOKUP(  G1844, Countries!A:H,8,FALSE)</f>
        <v>94279771-0dd8-44b8-955b-275714b1489b</v>
      </c>
      <c r="X1844" s="2" t="str">
        <f>VLOOKUP(D1844,Entity_types!A:F,6,FALSE)</f>
        <v>0d51a686-652b-478f-9502-50b11abafa54</v>
      </c>
      <c r="Z1844" s="4">
        <f t="shared" si="56"/>
        <v>1</v>
      </c>
      <c r="AA1844" s="4">
        <f t="shared" si="57"/>
        <v>1</v>
      </c>
    </row>
    <row r="1845" spans="1:27" ht="12.75" x14ac:dyDescent="0.2">
      <c r="A1845" s="1">
        <v>44701.457050011573</v>
      </c>
      <c r="B1845" s="2" t="s">
        <v>13357</v>
      </c>
      <c r="D1845" s="2" t="s">
        <v>48</v>
      </c>
      <c r="E1845" s="2"/>
      <c r="F1845" s="3" t="s">
        <v>13358</v>
      </c>
      <c r="G1845" s="2" t="s">
        <v>8147</v>
      </c>
      <c r="H1845" s="2" t="s">
        <v>13359</v>
      </c>
      <c r="K1845" s="2" t="s">
        <v>13360</v>
      </c>
      <c r="L1845" s="2">
        <v>61006034836</v>
      </c>
      <c r="N1845" s="2" t="s">
        <v>76</v>
      </c>
      <c r="P1845" s="2" t="s">
        <v>13361</v>
      </c>
      <c r="R1845" s="17">
        <v>40557</v>
      </c>
      <c r="S1845" s="2">
        <v>1798</v>
      </c>
      <c r="T1845" s="2" t="s">
        <v>13252</v>
      </c>
      <c r="U1845" s="2" t="s">
        <v>13363</v>
      </c>
      <c r="V1845" s="2" t="s">
        <v>56</v>
      </c>
      <c r="W1845" s="2" t="str">
        <f>VLOOKUP(  G1845, Countries!A:H,8,FALSE)</f>
        <v>94279771-0dd8-44b8-955b-275714b1489b</v>
      </c>
      <c r="X1845" s="2" t="str">
        <f>VLOOKUP(D1845,Entity_types!A:F,6,FALSE)</f>
        <v>0d51a686-652b-478f-9502-50b11abafa54</v>
      </c>
      <c r="Z1845" s="4">
        <f t="shared" si="56"/>
        <v>1</v>
      </c>
      <c r="AA1845" s="4">
        <f t="shared" si="57"/>
        <v>1</v>
      </c>
    </row>
    <row r="1846" spans="1:27" ht="12.75" x14ac:dyDescent="0.2">
      <c r="A1846" s="1">
        <v>44701.458816701386</v>
      </c>
      <c r="B1846" s="2" t="s">
        <v>13364</v>
      </c>
      <c r="D1846" s="2" t="s">
        <v>48</v>
      </c>
      <c r="E1846" s="2"/>
      <c r="F1846" s="3" t="s">
        <v>13365</v>
      </c>
      <c r="G1846" s="2" t="s">
        <v>8147</v>
      </c>
      <c r="H1846" s="2" t="s">
        <v>13366</v>
      </c>
      <c r="K1846" s="2" t="s">
        <v>13360</v>
      </c>
      <c r="L1846" s="2">
        <v>61006034836</v>
      </c>
      <c r="N1846" s="2" t="s">
        <v>76</v>
      </c>
      <c r="P1846" s="2" t="s">
        <v>13367</v>
      </c>
      <c r="R1846" s="17">
        <v>42850</v>
      </c>
      <c r="S1846" s="2">
        <v>1797</v>
      </c>
      <c r="T1846" s="2" t="s">
        <v>13259</v>
      </c>
      <c r="U1846" s="2" t="s">
        <v>13369</v>
      </c>
      <c r="V1846" s="2" t="s">
        <v>8786</v>
      </c>
      <c r="W1846" s="2" t="str">
        <f>VLOOKUP(  G1846, Countries!A:H,8,FALSE)</f>
        <v>94279771-0dd8-44b8-955b-275714b1489b</v>
      </c>
      <c r="X1846" s="2" t="str">
        <f>VLOOKUP(D1846,Entity_types!A:F,6,FALSE)</f>
        <v>0d51a686-652b-478f-9502-50b11abafa54</v>
      </c>
      <c r="Z1846" s="4">
        <f t="shared" si="56"/>
        <v>1</v>
      </c>
      <c r="AA1846" s="4">
        <f t="shared" si="57"/>
        <v>1</v>
      </c>
    </row>
    <row r="1847" spans="1:27" ht="12.75" x14ac:dyDescent="0.2">
      <c r="A1847" s="1">
        <v>44701.46049070602</v>
      </c>
      <c r="B1847" s="2" t="s">
        <v>13370</v>
      </c>
      <c r="D1847" s="2" t="s">
        <v>48</v>
      </c>
      <c r="E1847" s="2"/>
      <c r="F1847" s="3" t="s">
        <v>13371</v>
      </c>
      <c r="G1847" s="2" t="s">
        <v>8147</v>
      </c>
      <c r="H1847" s="2" t="s">
        <v>13372</v>
      </c>
      <c r="K1847" s="2" t="s">
        <v>13373</v>
      </c>
      <c r="L1847" s="2">
        <v>61010004625</v>
      </c>
      <c r="N1847" s="2" t="s">
        <v>76</v>
      </c>
      <c r="P1847" s="2" t="s">
        <v>13374</v>
      </c>
      <c r="R1847" s="17">
        <v>40630</v>
      </c>
      <c r="S1847" s="2">
        <v>1801</v>
      </c>
      <c r="T1847" s="2" t="s">
        <v>13266</v>
      </c>
      <c r="U1847" s="2" t="s">
        <v>13376</v>
      </c>
      <c r="V1847" s="2" t="s">
        <v>8786</v>
      </c>
      <c r="W1847" s="2" t="str">
        <f>VLOOKUP(  G1847, Countries!A:H,8,FALSE)</f>
        <v>94279771-0dd8-44b8-955b-275714b1489b</v>
      </c>
      <c r="X1847" s="2" t="str">
        <f>VLOOKUP(D1847,Entity_types!A:F,6,FALSE)</f>
        <v>0d51a686-652b-478f-9502-50b11abafa54</v>
      </c>
      <c r="Z1847" s="4">
        <f t="shared" si="56"/>
        <v>1</v>
      </c>
      <c r="AA1847" s="4">
        <f t="shared" si="57"/>
        <v>1</v>
      </c>
    </row>
    <row r="1848" spans="1:27" ht="12.75" x14ac:dyDescent="0.2">
      <c r="A1848" s="1">
        <v>44701.461911886574</v>
      </c>
      <c r="B1848" s="2" t="s">
        <v>13377</v>
      </c>
      <c r="D1848" s="2" t="s">
        <v>48</v>
      </c>
      <c r="E1848" s="2"/>
      <c r="F1848" s="3" t="s">
        <v>13378</v>
      </c>
      <c r="G1848" s="2" t="s">
        <v>8147</v>
      </c>
      <c r="H1848" s="2" t="s">
        <v>13379</v>
      </c>
      <c r="K1848" s="2" t="s">
        <v>13380</v>
      </c>
      <c r="L1848" s="2">
        <v>18001070694</v>
      </c>
      <c r="N1848" s="2" t="s">
        <v>76</v>
      </c>
      <c r="P1848" s="2" t="s">
        <v>13381</v>
      </c>
      <c r="R1848" s="17">
        <v>42818</v>
      </c>
      <c r="S1848" s="2">
        <v>1802</v>
      </c>
      <c r="T1848" s="2" t="s">
        <v>13274</v>
      </c>
      <c r="U1848" s="2" t="s">
        <v>13383</v>
      </c>
      <c r="V1848" s="2" t="s">
        <v>8786</v>
      </c>
      <c r="W1848" s="2" t="str">
        <f>VLOOKUP(  G1848, Countries!A:H,8,FALSE)</f>
        <v>94279771-0dd8-44b8-955b-275714b1489b</v>
      </c>
      <c r="X1848" s="2" t="str">
        <f>VLOOKUP(D1848,Entity_types!A:F,6,FALSE)</f>
        <v>0d51a686-652b-478f-9502-50b11abafa54</v>
      </c>
      <c r="Z1848" s="4">
        <f t="shared" si="56"/>
        <v>1</v>
      </c>
      <c r="AA1848" s="4">
        <f t="shared" si="57"/>
        <v>1</v>
      </c>
    </row>
    <row r="1849" spans="1:27" ht="12.75" x14ac:dyDescent="0.2">
      <c r="A1849" s="1">
        <v>44701.468542430557</v>
      </c>
      <c r="B1849" s="2" t="s">
        <v>13384</v>
      </c>
      <c r="D1849" s="2" t="s">
        <v>48</v>
      </c>
      <c r="E1849" s="2"/>
      <c r="F1849" s="3" t="s">
        <v>13385</v>
      </c>
      <c r="G1849" s="2" t="s">
        <v>8147</v>
      </c>
      <c r="H1849" s="2" t="s">
        <v>13386</v>
      </c>
      <c r="K1849" s="2" t="s">
        <v>13387</v>
      </c>
      <c r="L1849" s="8" t="s">
        <v>13388</v>
      </c>
      <c r="N1849" s="2" t="s">
        <v>76</v>
      </c>
      <c r="P1849" s="2" t="s">
        <v>13389</v>
      </c>
      <c r="R1849" s="17">
        <v>44272</v>
      </c>
      <c r="S1849" s="2">
        <v>1810</v>
      </c>
      <c r="T1849" s="2" t="s">
        <v>13281</v>
      </c>
      <c r="U1849" s="2" t="s">
        <v>13391</v>
      </c>
      <c r="V1849" s="2" t="s">
        <v>8786</v>
      </c>
      <c r="W1849" s="2" t="str">
        <f>VLOOKUP(  G1849, Countries!A:H,8,FALSE)</f>
        <v>94279771-0dd8-44b8-955b-275714b1489b</v>
      </c>
      <c r="X1849" s="2" t="str">
        <f>VLOOKUP(D1849,Entity_types!A:F,6,FALSE)</f>
        <v>0d51a686-652b-478f-9502-50b11abafa54</v>
      </c>
      <c r="Z1849" s="4">
        <f t="shared" si="56"/>
        <v>1</v>
      </c>
      <c r="AA1849" s="4">
        <f t="shared" si="57"/>
        <v>1</v>
      </c>
    </row>
    <row r="1850" spans="1:27" ht="12.75" x14ac:dyDescent="0.2">
      <c r="A1850" s="1">
        <v>44701.471252314819</v>
      </c>
      <c r="B1850" s="2" t="s">
        <v>13392</v>
      </c>
      <c r="D1850" s="2" t="s">
        <v>48</v>
      </c>
      <c r="E1850" s="2"/>
      <c r="F1850" s="3" t="s">
        <v>13393</v>
      </c>
      <c r="G1850" s="2" t="s">
        <v>8147</v>
      </c>
      <c r="H1850" s="2" t="s">
        <v>13394</v>
      </c>
      <c r="K1850" s="2" t="s">
        <v>13395</v>
      </c>
      <c r="L1850" s="2">
        <v>61006066676</v>
      </c>
      <c r="N1850" s="2" t="s">
        <v>76</v>
      </c>
      <c r="P1850" s="2" t="s">
        <v>13396</v>
      </c>
      <c r="R1850" s="17">
        <v>42166</v>
      </c>
      <c r="S1850" s="2">
        <v>1811</v>
      </c>
      <c r="T1850" s="2" t="s">
        <v>13288</v>
      </c>
      <c r="U1850" s="2" t="s">
        <v>13398</v>
      </c>
      <c r="V1850" s="2" t="s">
        <v>8786</v>
      </c>
      <c r="W1850" s="2" t="str">
        <f>VLOOKUP(  G1850, Countries!A:H,8,FALSE)</f>
        <v>94279771-0dd8-44b8-955b-275714b1489b</v>
      </c>
      <c r="X1850" s="2" t="str">
        <f>VLOOKUP(D1850,Entity_types!A:F,6,FALSE)</f>
        <v>0d51a686-652b-478f-9502-50b11abafa54</v>
      </c>
      <c r="Z1850" s="4">
        <f t="shared" si="56"/>
        <v>1</v>
      </c>
      <c r="AA1850" s="4">
        <f t="shared" si="57"/>
        <v>1</v>
      </c>
    </row>
    <row r="1851" spans="1:27" ht="12.75" x14ac:dyDescent="0.2">
      <c r="A1851" s="1">
        <v>44701.473152557868</v>
      </c>
      <c r="B1851" s="2" t="s">
        <v>13399</v>
      </c>
      <c r="D1851" s="2" t="s">
        <v>48</v>
      </c>
      <c r="E1851" s="2"/>
      <c r="F1851" s="3" t="s">
        <v>13400</v>
      </c>
      <c r="G1851" s="2" t="s">
        <v>8147</v>
      </c>
      <c r="H1851" s="2" t="s">
        <v>13401</v>
      </c>
      <c r="K1851" s="2" t="s">
        <v>13402</v>
      </c>
      <c r="L1851" s="2">
        <v>61006057850</v>
      </c>
      <c r="N1851" s="2" t="s">
        <v>76</v>
      </c>
      <c r="P1851" s="2" t="s">
        <v>13403</v>
      </c>
      <c r="R1851" s="17">
        <v>42227</v>
      </c>
      <c r="S1851" s="2">
        <v>1813</v>
      </c>
      <c r="T1851" s="2" t="s">
        <v>13296</v>
      </c>
      <c r="U1851" s="2" t="s">
        <v>13405</v>
      </c>
      <c r="V1851" s="2" t="s">
        <v>8786</v>
      </c>
      <c r="W1851" s="2" t="str">
        <f>VLOOKUP(  G1851, Countries!A:H,8,FALSE)</f>
        <v>94279771-0dd8-44b8-955b-275714b1489b</v>
      </c>
      <c r="X1851" s="2" t="str">
        <f>VLOOKUP(D1851,Entity_types!A:F,6,FALSE)</f>
        <v>0d51a686-652b-478f-9502-50b11abafa54</v>
      </c>
      <c r="Z1851" s="4">
        <f t="shared" si="56"/>
        <v>1</v>
      </c>
      <c r="AA1851" s="4">
        <f t="shared" si="57"/>
        <v>1</v>
      </c>
    </row>
    <row r="1852" spans="1:27" ht="12.75" x14ac:dyDescent="0.2">
      <c r="A1852" s="1">
        <v>44701.479564456022</v>
      </c>
      <c r="B1852" s="2" t="s">
        <v>13406</v>
      </c>
      <c r="D1852" s="2" t="s">
        <v>48</v>
      </c>
      <c r="E1852" s="2"/>
      <c r="F1852" s="3" t="s">
        <v>13407</v>
      </c>
      <c r="G1852" s="2" t="s">
        <v>8147</v>
      </c>
      <c r="H1852" s="2" t="s">
        <v>13408</v>
      </c>
      <c r="K1852" s="2" t="s">
        <v>13409</v>
      </c>
      <c r="L1852" s="8" t="s">
        <v>13410</v>
      </c>
      <c r="N1852" s="2" t="s">
        <v>76</v>
      </c>
      <c r="P1852" s="2" t="s">
        <v>13411</v>
      </c>
      <c r="R1852" s="17">
        <v>42510</v>
      </c>
      <c r="S1852" s="2">
        <v>1812</v>
      </c>
      <c r="T1852" s="2" t="s">
        <v>13303</v>
      </c>
      <c r="U1852" s="2" t="s">
        <v>13413</v>
      </c>
      <c r="V1852" s="2" t="s">
        <v>8786</v>
      </c>
      <c r="W1852" s="2" t="str">
        <f>VLOOKUP(  G1852, Countries!A:H,8,FALSE)</f>
        <v>94279771-0dd8-44b8-955b-275714b1489b</v>
      </c>
      <c r="X1852" s="2" t="str">
        <f>VLOOKUP(D1852,Entity_types!A:F,6,FALSE)</f>
        <v>0d51a686-652b-478f-9502-50b11abafa54</v>
      </c>
      <c r="Z1852" s="4">
        <f t="shared" si="56"/>
        <v>1</v>
      </c>
      <c r="AA1852" s="4">
        <f t="shared" si="57"/>
        <v>1</v>
      </c>
    </row>
    <row r="1853" spans="1:27" ht="12.75" x14ac:dyDescent="0.2">
      <c r="A1853" s="1">
        <v>44701.492432824074</v>
      </c>
      <c r="B1853" s="2" t="s">
        <v>13414</v>
      </c>
      <c r="D1853" s="2" t="s">
        <v>48</v>
      </c>
      <c r="E1853" s="2"/>
      <c r="F1853" s="3" t="s">
        <v>13415</v>
      </c>
      <c r="G1853" s="2" t="s">
        <v>8147</v>
      </c>
      <c r="H1853" s="2" t="s">
        <v>13416</v>
      </c>
      <c r="K1853" s="2" t="s">
        <v>13417</v>
      </c>
      <c r="L1853" s="2">
        <v>41001024874</v>
      </c>
      <c r="N1853" s="2" t="s">
        <v>76</v>
      </c>
      <c r="P1853" s="2" t="s">
        <v>13418</v>
      </c>
      <c r="R1853" s="17">
        <v>42061</v>
      </c>
      <c r="S1853" s="2">
        <v>1855</v>
      </c>
      <c r="T1853" s="2" t="s">
        <v>13311</v>
      </c>
      <c r="U1853" s="2" t="s">
        <v>13420</v>
      </c>
      <c r="V1853" s="2" t="s">
        <v>8786</v>
      </c>
      <c r="W1853" s="2" t="str">
        <f>VLOOKUP(  G1853, Countries!A:H,8,FALSE)</f>
        <v>94279771-0dd8-44b8-955b-275714b1489b</v>
      </c>
      <c r="X1853" s="2" t="str">
        <f>VLOOKUP(D1853,Entity_types!A:F,6,FALSE)</f>
        <v>0d51a686-652b-478f-9502-50b11abafa54</v>
      </c>
      <c r="Z1853" s="4">
        <f t="shared" si="56"/>
        <v>1</v>
      </c>
      <c r="AA1853" s="4">
        <f t="shared" si="57"/>
        <v>1</v>
      </c>
    </row>
    <row r="1854" spans="1:27" ht="12.75" x14ac:dyDescent="0.2">
      <c r="A1854" s="1">
        <v>44701.49436621528</v>
      </c>
      <c r="B1854" s="2" t="s">
        <v>13421</v>
      </c>
      <c r="D1854" s="2" t="s">
        <v>48</v>
      </c>
      <c r="E1854" s="2"/>
      <c r="F1854" s="3" t="s">
        <v>13422</v>
      </c>
      <c r="G1854" s="2" t="s">
        <v>8147</v>
      </c>
      <c r="H1854" s="2" t="s">
        <v>13423</v>
      </c>
      <c r="K1854" s="2" t="s">
        <v>13424</v>
      </c>
      <c r="L1854" s="2">
        <v>60002007345</v>
      </c>
      <c r="N1854" s="2" t="s">
        <v>76</v>
      </c>
      <c r="P1854" s="2" t="s">
        <v>13425</v>
      </c>
      <c r="R1854" s="17">
        <v>39177</v>
      </c>
      <c r="S1854" s="2">
        <v>1856</v>
      </c>
      <c r="T1854" s="2" t="s">
        <v>13317</v>
      </c>
      <c r="U1854" s="2" t="s">
        <v>13427</v>
      </c>
      <c r="V1854" s="2" t="s">
        <v>8786</v>
      </c>
      <c r="W1854" s="2" t="str">
        <f>VLOOKUP(  G1854, Countries!A:H,8,FALSE)</f>
        <v>94279771-0dd8-44b8-955b-275714b1489b</v>
      </c>
      <c r="X1854" s="2" t="str">
        <f>VLOOKUP(D1854,Entity_types!A:F,6,FALSE)</f>
        <v>0d51a686-652b-478f-9502-50b11abafa54</v>
      </c>
      <c r="Z1854" s="4">
        <f t="shared" si="56"/>
        <v>1</v>
      </c>
      <c r="AA1854" s="4">
        <f t="shared" si="57"/>
        <v>1</v>
      </c>
    </row>
    <row r="1855" spans="1:27" ht="12.75" x14ac:dyDescent="0.2">
      <c r="A1855" s="1">
        <v>44701.495947673611</v>
      </c>
      <c r="B1855" s="2" t="s">
        <v>13428</v>
      </c>
      <c r="D1855" s="2" t="s">
        <v>48</v>
      </c>
      <c r="E1855" s="2"/>
      <c r="F1855" s="3" t="s">
        <v>13429</v>
      </c>
      <c r="G1855" s="2" t="s">
        <v>8147</v>
      </c>
      <c r="H1855" s="2" t="s">
        <v>13430</v>
      </c>
      <c r="K1855" s="2" t="s">
        <v>13431</v>
      </c>
      <c r="L1855" s="2">
        <v>61002012184</v>
      </c>
      <c r="N1855" s="2" t="s">
        <v>76</v>
      </c>
      <c r="P1855" s="2" t="s">
        <v>13432</v>
      </c>
      <c r="R1855" s="17">
        <v>41758</v>
      </c>
      <c r="S1855" s="2">
        <v>1858</v>
      </c>
      <c r="T1855" s="2" t="s">
        <v>13323</v>
      </c>
      <c r="U1855" s="2" t="s">
        <v>13434</v>
      </c>
      <c r="V1855" s="2" t="s">
        <v>8786</v>
      </c>
      <c r="W1855" s="2" t="str">
        <f>VLOOKUP(  G1855, Countries!A:H,8,FALSE)</f>
        <v>94279771-0dd8-44b8-955b-275714b1489b</v>
      </c>
      <c r="X1855" s="2" t="str">
        <f>VLOOKUP(D1855,Entity_types!A:F,6,FALSE)</f>
        <v>0d51a686-652b-478f-9502-50b11abafa54</v>
      </c>
      <c r="Z1855" s="4">
        <f t="shared" si="56"/>
        <v>1</v>
      </c>
      <c r="AA1855" s="4">
        <f t="shared" si="57"/>
        <v>2</v>
      </c>
    </row>
    <row r="1856" spans="1:27" ht="12.75" x14ac:dyDescent="0.2">
      <c r="A1856" s="1">
        <v>44701.497151111107</v>
      </c>
      <c r="B1856" s="2" t="s">
        <v>13435</v>
      </c>
      <c r="C1856" s="4" t="s">
        <v>21741</v>
      </c>
      <c r="D1856" s="2" t="s">
        <v>525</v>
      </c>
      <c r="E1856" s="2"/>
      <c r="F1856" s="3" t="s">
        <v>13436</v>
      </c>
      <c r="G1856" s="2" t="s">
        <v>8147</v>
      </c>
      <c r="H1856" s="2" t="s">
        <v>13437</v>
      </c>
      <c r="N1856" s="2" t="s">
        <v>76</v>
      </c>
      <c r="P1856" s="2" t="s">
        <v>13438</v>
      </c>
      <c r="R1856" s="4"/>
      <c r="S1856" s="2">
        <v>1885</v>
      </c>
      <c r="T1856" s="2" t="s">
        <v>13329</v>
      </c>
      <c r="U1856" s="2" t="s">
        <v>13440</v>
      </c>
      <c r="V1856" s="2" t="s">
        <v>8786</v>
      </c>
      <c r="W1856" s="2" t="str">
        <f>VLOOKUP(  G1856, Countries!A:H,8,FALSE)</f>
        <v>94279771-0dd8-44b8-955b-275714b1489b</v>
      </c>
      <c r="X1856" s="2" t="str">
        <f>VLOOKUP(D1856,Entity_types!A:F,6,FALSE)</f>
        <v>470412f4-e2c0-4f9d-91f1-1c0630a02364</v>
      </c>
      <c r="Z1856" s="4">
        <f t="shared" si="56"/>
        <v>1</v>
      </c>
      <c r="AA1856" s="4">
        <f t="shared" si="57"/>
        <v>1</v>
      </c>
    </row>
    <row r="1857" spans="1:27" ht="12.75" x14ac:dyDescent="0.2">
      <c r="A1857" s="1">
        <v>44712.723374374997</v>
      </c>
      <c r="B1857" s="2" t="s">
        <v>13441</v>
      </c>
      <c r="D1857" s="2" t="s">
        <v>48</v>
      </c>
      <c r="E1857" s="2"/>
      <c r="F1857" s="3" t="s">
        <v>13442</v>
      </c>
      <c r="G1857" s="2" t="s">
        <v>8147</v>
      </c>
      <c r="H1857" s="2" t="s">
        <v>13443</v>
      </c>
      <c r="K1857" s="2" t="s">
        <v>13444</v>
      </c>
      <c r="L1857" s="2">
        <v>61006002758</v>
      </c>
      <c r="N1857" s="2" t="s">
        <v>76</v>
      </c>
      <c r="P1857" s="2" t="s">
        <v>13445</v>
      </c>
      <c r="R1857" s="17">
        <v>43973</v>
      </c>
      <c r="S1857" s="2">
        <v>1911</v>
      </c>
      <c r="T1857" s="2" t="s">
        <v>13335</v>
      </c>
      <c r="U1857" s="2" t="s">
        <v>13447</v>
      </c>
      <c r="V1857" s="2" t="s">
        <v>56</v>
      </c>
      <c r="W1857" s="2" t="str">
        <f>VLOOKUP(  G1857, Countries!A:H,8,FALSE)</f>
        <v>94279771-0dd8-44b8-955b-275714b1489b</v>
      </c>
      <c r="X1857" s="2" t="str">
        <f>VLOOKUP(D1857,Entity_types!A:F,6,FALSE)</f>
        <v>0d51a686-652b-478f-9502-50b11abafa54</v>
      </c>
      <c r="Z1857" s="4">
        <f t="shared" si="56"/>
        <v>1</v>
      </c>
      <c r="AA1857" s="4">
        <f t="shared" si="57"/>
        <v>1</v>
      </c>
    </row>
    <row r="1858" spans="1:27" ht="12.75" x14ac:dyDescent="0.2">
      <c r="A1858" s="1">
        <v>44720.713540069446</v>
      </c>
      <c r="B1858" s="2" t="s">
        <v>13448</v>
      </c>
      <c r="C1858" s="4" t="s">
        <v>21740</v>
      </c>
      <c r="D1858" s="2" t="s">
        <v>89</v>
      </c>
      <c r="E1858" s="2" t="b">
        <v>0</v>
      </c>
      <c r="F1858" s="3" t="s">
        <v>13449</v>
      </c>
      <c r="G1858" s="2" t="s">
        <v>8147</v>
      </c>
      <c r="H1858" s="2" t="s">
        <v>13450</v>
      </c>
      <c r="N1858" s="2" t="s">
        <v>76</v>
      </c>
      <c r="P1858" s="2" t="s">
        <v>13451</v>
      </c>
      <c r="R1858" s="4"/>
      <c r="S1858" s="2">
        <v>1897</v>
      </c>
      <c r="T1858" s="2" t="s">
        <v>13343</v>
      </c>
      <c r="U1858" s="2" t="s">
        <v>13453</v>
      </c>
      <c r="V1858" s="2" t="s">
        <v>56</v>
      </c>
      <c r="W1858" s="2" t="str">
        <f>VLOOKUP(  G1858, Countries!A:H,8,FALSE)</f>
        <v>94279771-0dd8-44b8-955b-275714b1489b</v>
      </c>
      <c r="X1858" s="2" t="str">
        <f>VLOOKUP(D1858,Entity_types!A:F,6,FALSE)</f>
        <v>bf4d83f9-5064-4958-af6e-e4c21b2e4880</v>
      </c>
      <c r="Z1858" s="4">
        <f t="shared" ref="Z1858:Z1921" si="58">COUNTIFS(F:F,F1858)</f>
        <v>1</v>
      </c>
      <c r="AA1858" s="4">
        <f t="shared" ref="AA1858:AA1921" si="59">COUNTIFS(B:B,B1858)</f>
        <v>1</v>
      </c>
    </row>
    <row r="1859" spans="1:27" ht="12.75" x14ac:dyDescent="0.2">
      <c r="A1859" s="1">
        <v>44722.517547407406</v>
      </c>
      <c r="B1859" s="2" t="s">
        <v>13454</v>
      </c>
      <c r="C1859" s="4" t="s">
        <v>21740</v>
      </c>
      <c r="D1859" s="2" t="s">
        <v>89</v>
      </c>
      <c r="E1859" s="2" t="b">
        <v>0</v>
      </c>
      <c r="F1859" s="3" t="s">
        <v>13455</v>
      </c>
      <c r="G1859" s="2" t="s">
        <v>8147</v>
      </c>
      <c r="H1859" s="2" t="s">
        <v>13456</v>
      </c>
      <c r="N1859" s="2" t="s">
        <v>76</v>
      </c>
      <c r="P1859" s="2" t="s">
        <v>13457</v>
      </c>
      <c r="R1859" s="4"/>
      <c r="S1859" s="2">
        <v>1931</v>
      </c>
      <c r="T1859" s="2" t="s">
        <v>13348</v>
      </c>
      <c r="U1859" s="2" t="s">
        <v>13459</v>
      </c>
      <c r="V1859" s="2" t="s">
        <v>56</v>
      </c>
      <c r="W1859" s="2" t="str">
        <f>VLOOKUP(  G1859, Countries!A:H,8,FALSE)</f>
        <v>94279771-0dd8-44b8-955b-275714b1489b</v>
      </c>
      <c r="X1859" s="2" t="str">
        <f>VLOOKUP(D1859,Entity_types!A:F,6,FALSE)</f>
        <v>bf4d83f9-5064-4958-af6e-e4c21b2e4880</v>
      </c>
      <c r="Z1859" s="4">
        <f t="shared" si="58"/>
        <v>1</v>
      </c>
      <c r="AA1859" s="4">
        <f t="shared" si="59"/>
        <v>1</v>
      </c>
    </row>
    <row r="1860" spans="1:27" ht="12.75" x14ac:dyDescent="0.2">
      <c r="A1860" s="1">
        <v>44762.650634143516</v>
      </c>
      <c r="B1860" s="2" t="s">
        <v>13460</v>
      </c>
      <c r="C1860" s="2"/>
      <c r="D1860" s="2" t="s">
        <v>48</v>
      </c>
      <c r="E1860" s="2"/>
      <c r="F1860" s="3" t="s">
        <v>13461</v>
      </c>
      <c r="G1860" s="2" t="s">
        <v>8147</v>
      </c>
      <c r="H1860" s="2" t="s">
        <v>13462</v>
      </c>
      <c r="K1860" s="2" t="s">
        <v>13463</v>
      </c>
      <c r="L1860" s="2">
        <v>35001106983</v>
      </c>
      <c r="N1860" s="2" t="s">
        <v>76</v>
      </c>
      <c r="P1860" s="2" t="s">
        <v>13464</v>
      </c>
      <c r="R1860" s="4"/>
      <c r="S1860" s="2">
        <v>1933</v>
      </c>
      <c r="T1860" s="2" t="s">
        <v>13355</v>
      </c>
      <c r="U1860" s="2" t="s">
        <v>13466</v>
      </c>
      <c r="V1860" s="2" t="s">
        <v>8786</v>
      </c>
      <c r="W1860" s="2" t="str">
        <f>VLOOKUP(  G1860, Countries!A:H,8,FALSE)</f>
        <v>94279771-0dd8-44b8-955b-275714b1489b</v>
      </c>
      <c r="X1860" s="2" t="str">
        <f>VLOOKUP(D1860,Entity_types!A:F,6,FALSE)</f>
        <v>0d51a686-652b-478f-9502-50b11abafa54</v>
      </c>
      <c r="Z1860" s="4">
        <f t="shared" si="58"/>
        <v>1</v>
      </c>
      <c r="AA1860" s="4">
        <f t="shared" si="59"/>
        <v>1</v>
      </c>
    </row>
    <row r="1861" spans="1:27" ht="12.75" x14ac:dyDescent="0.2">
      <c r="A1861" s="1">
        <v>44763.687447141201</v>
      </c>
      <c r="B1861" s="2" t="s">
        <v>13467</v>
      </c>
      <c r="C1861" s="2"/>
      <c r="D1861" s="2" t="s">
        <v>48</v>
      </c>
      <c r="E1861" s="2"/>
      <c r="F1861" s="3" t="s">
        <v>13468</v>
      </c>
      <c r="G1861" s="2" t="s">
        <v>8147</v>
      </c>
      <c r="H1861" s="2" t="s">
        <v>13469</v>
      </c>
      <c r="K1861" s="2" t="s">
        <v>13470</v>
      </c>
      <c r="L1861" s="2">
        <v>1025001939</v>
      </c>
      <c r="N1861" s="2" t="s">
        <v>76</v>
      </c>
      <c r="P1861" s="2" t="s">
        <v>13471</v>
      </c>
      <c r="R1861" s="4"/>
      <c r="S1861" s="2">
        <v>1887</v>
      </c>
      <c r="T1861" s="2" t="s">
        <v>13362</v>
      </c>
      <c r="U1861" s="2" t="s">
        <v>13473</v>
      </c>
      <c r="V1861" s="2" t="s">
        <v>8786</v>
      </c>
      <c r="W1861" s="2" t="str">
        <f>VLOOKUP(  G1861, Countries!A:H,8,FALSE)</f>
        <v>94279771-0dd8-44b8-955b-275714b1489b</v>
      </c>
      <c r="X1861" s="2" t="str">
        <f>VLOOKUP(D1861,Entity_types!A:F,6,FALSE)</f>
        <v>0d51a686-652b-478f-9502-50b11abafa54</v>
      </c>
      <c r="Z1861" s="4">
        <f t="shared" si="58"/>
        <v>1</v>
      </c>
      <c r="AA1861" s="4">
        <f t="shared" si="59"/>
        <v>1</v>
      </c>
    </row>
    <row r="1862" spans="1:27" ht="12.75" x14ac:dyDescent="0.2">
      <c r="A1862" s="1">
        <v>44768.51119553241</v>
      </c>
      <c r="B1862" s="2" t="s">
        <v>13474</v>
      </c>
      <c r="C1862" s="4" t="s">
        <v>21740</v>
      </c>
      <c r="D1862" s="2" t="s">
        <v>89</v>
      </c>
      <c r="E1862" s="2" t="b">
        <v>0</v>
      </c>
      <c r="F1862" s="3" t="s">
        <v>13475</v>
      </c>
      <c r="G1862" s="2" t="s">
        <v>8147</v>
      </c>
      <c r="H1862" s="2" t="s">
        <v>13476</v>
      </c>
      <c r="N1862" s="2" t="s">
        <v>76</v>
      </c>
      <c r="P1862" s="2" t="s">
        <v>13477</v>
      </c>
      <c r="R1862" s="4"/>
      <c r="T1862" s="2" t="s">
        <v>13368</v>
      </c>
      <c r="U1862" s="2" t="s">
        <v>13479</v>
      </c>
      <c r="V1862" s="2" t="s">
        <v>8786</v>
      </c>
      <c r="W1862" s="2" t="str">
        <f>VLOOKUP(  G1862, Countries!A:H,8,FALSE)</f>
        <v>94279771-0dd8-44b8-955b-275714b1489b</v>
      </c>
      <c r="X1862" s="2" t="str">
        <f>VLOOKUP(D1862,Entity_types!A:F,6,FALSE)</f>
        <v>bf4d83f9-5064-4958-af6e-e4c21b2e4880</v>
      </c>
      <c r="Z1862" s="4">
        <f t="shared" si="58"/>
        <v>1</v>
      </c>
      <c r="AA1862" s="4">
        <f t="shared" si="59"/>
        <v>1</v>
      </c>
    </row>
    <row r="1863" spans="1:27" ht="12.75" x14ac:dyDescent="0.2">
      <c r="A1863" s="1">
        <v>44774.586156782403</v>
      </c>
      <c r="B1863" s="2" t="s">
        <v>13480</v>
      </c>
      <c r="C1863" s="2"/>
      <c r="D1863" s="2" t="s">
        <v>48</v>
      </c>
      <c r="E1863" s="2"/>
      <c r="F1863" s="3" t="s">
        <v>13481</v>
      </c>
      <c r="G1863" s="2" t="s">
        <v>8147</v>
      </c>
      <c r="H1863" s="2" t="s">
        <v>13482</v>
      </c>
      <c r="K1863" s="2" t="s">
        <v>13483</v>
      </c>
      <c r="L1863" s="2">
        <v>61006012292</v>
      </c>
      <c r="N1863" s="2" t="s">
        <v>76</v>
      </c>
      <c r="P1863" s="2" t="s">
        <v>13484</v>
      </c>
      <c r="R1863" s="4"/>
      <c r="S1863" s="2">
        <v>1927</v>
      </c>
      <c r="T1863" s="2" t="s">
        <v>13375</v>
      </c>
      <c r="U1863" s="2" t="s">
        <v>13486</v>
      </c>
      <c r="V1863" s="2" t="s">
        <v>8786</v>
      </c>
      <c r="W1863" s="2" t="str">
        <f>VLOOKUP(  G1863, Countries!A:H,8,FALSE)</f>
        <v>94279771-0dd8-44b8-955b-275714b1489b</v>
      </c>
      <c r="X1863" s="2" t="str">
        <f>VLOOKUP(D1863,Entity_types!A:F,6,FALSE)</f>
        <v>0d51a686-652b-478f-9502-50b11abafa54</v>
      </c>
      <c r="Z1863" s="4">
        <f t="shared" si="58"/>
        <v>1</v>
      </c>
      <c r="AA1863" s="4">
        <f t="shared" si="59"/>
        <v>1</v>
      </c>
    </row>
    <row r="1864" spans="1:27" ht="12.75" x14ac:dyDescent="0.2">
      <c r="A1864" s="1">
        <v>44778.502158668984</v>
      </c>
      <c r="B1864" s="2" t="s">
        <v>13487</v>
      </c>
      <c r="C1864" s="2"/>
      <c r="D1864" s="2" t="s">
        <v>48</v>
      </c>
      <c r="E1864" s="2"/>
      <c r="F1864" s="3" t="s">
        <v>13488</v>
      </c>
      <c r="G1864" s="2" t="s">
        <v>8147</v>
      </c>
      <c r="H1864" s="2" t="s">
        <v>13489</v>
      </c>
      <c r="K1864" s="2" t="s">
        <v>13490</v>
      </c>
      <c r="L1864" s="2">
        <v>1010009063</v>
      </c>
      <c r="N1864" s="2" t="s">
        <v>76</v>
      </c>
      <c r="P1864" s="2" t="s">
        <v>13491</v>
      </c>
      <c r="R1864" s="4"/>
      <c r="S1864" s="2">
        <v>1949</v>
      </c>
      <c r="T1864" s="2" t="s">
        <v>13382</v>
      </c>
      <c r="U1864" s="2" t="s">
        <v>13493</v>
      </c>
      <c r="V1864" s="2" t="s">
        <v>8786</v>
      </c>
      <c r="W1864" s="2" t="str">
        <f>VLOOKUP(  G1864, Countries!A:H,8,FALSE)</f>
        <v>94279771-0dd8-44b8-955b-275714b1489b</v>
      </c>
      <c r="X1864" s="2" t="str">
        <f>VLOOKUP(D1864,Entity_types!A:F,6,FALSE)</f>
        <v>0d51a686-652b-478f-9502-50b11abafa54</v>
      </c>
      <c r="Z1864" s="4">
        <f t="shared" si="58"/>
        <v>1</v>
      </c>
      <c r="AA1864" s="4">
        <f t="shared" si="59"/>
        <v>1</v>
      </c>
    </row>
    <row r="1865" spans="1:27" ht="12.75" x14ac:dyDescent="0.2">
      <c r="A1865" s="1">
        <v>44778.734425115741</v>
      </c>
      <c r="B1865" s="2" t="s">
        <v>13494</v>
      </c>
      <c r="C1865" s="2"/>
      <c r="D1865" s="2" t="s">
        <v>48</v>
      </c>
      <c r="E1865" s="2"/>
      <c r="F1865" s="3" t="s">
        <v>13495</v>
      </c>
      <c r="G1865" s="2" t="s">
        <v>8147</v>
      </c>
      <c r="H1865" s="2" t="s">
        <v>13496</v>
      </c>
      <c r="K1865" s="2" t="s">
        <v>13105</v>
      </c>
      <c r="L1865" s="2">
        <v>60001015840</v>
      </c>
      <c r="N1865" s="2" t="s">
        <v>76</v>
      </c>
      <c r="P1865" s="2" t="s">
        <v>13497</v>
      </c>
      <c r="R1865" s="4"/>
      <c r="S1865" s="2">
        <v>1952</v>
      </c>
      <c r="T1865" s="2" t="s">
        <v>21839</v>
      </c>
      <c r="U1865" s="2" t="s">
        <v>13499</v>
      </c>
      <c r="V1865" s="2" t="s">
        <v>8786</v>
      </c>
      <c r="W1865" s="2" t="str">
        <f>VLOOKUP(  G1865, Countries!A:H,8,FALSE)</f>
        <v>94279771-0dd8-44b8-955b-275714b1489b</v>
      </c>
      <c r="X1865" s="2" t="str">
        <f>VLOOKUP(D1865,Entity_types!A:F,6,FALSE)</f>
        <v>0d51a686-652b-478f-9502-50b11abafa54</v>
      </c>
      <c r="Z1865" s="4">
        <f t="shared" si="58"/>
        <v>1</v>
      </c>
      <c r="AA1865" s="4">
        <f t="shared" si="59"/>
        <v>1</v>
      </c>
    </row>
    <row r="1866" spans="1:27" ht="12.75" x14ac:dyDescent="0.2">
      <c r="A1866" s="1">
        <v>44781.542788703708</v>
      </c>
      <c r="B1866" s="2" t="s">
        <v>13500</v>
      </c>
      <c r="C1866" s="2"/>
      <c r="D1866" s="2" t="s">
        <v>48</v>
      </c>
      <c r="E1866" s="2"/>
      <c r="F1866" s="3" t="s">
        <v>13501</v>
      </c>
      <c r="G1866" s="2" t="s">
        <v>8147</v>
      </c>
      <c r="H1866" s="2" t="s">
        <v>13502</v>
      </c>
      <c r="K1866" s="2" t="s">
        <v>186</v>
      </c>
      <c r="L1866" s="2">
        <v>58001000537</v>
      </c>
      <c r="N1866" s="2" t="s">
        <v>76</v>
      </c>
      <c r="P1866" s="2" t="s">
        <v>13503</v>
      </c>
      <c r="R1866" s="4"/>
      <c r="S1866" s="2">
        <v>1959</v>
      </c>
      <c r="T1866" s="2" t="s">
        <v>21840</v>
      </c>
      <c r="U1866" s="2" t="s">
        <v>13505</v>
      </c>
      <c r="V1866" s="2" t="s">
        <v>8786</v>
      </c>
      <c r="W1866" s="2" t="str">
        <f>VLOOKUP(  G1866, Countries!A:H,8,FALSE)</f>
        <v>94279771-0dd8-44b8-955b-275714b1489b</v>
      </c>
      <c r="X1866" s="2" t="str">
        <f>VLOOKUP(D1866,Entity_types!A:F,6,FALSE)</f>
        <v>0d51a686-652b-478f-9502-50b11abafa54</v>
      </c>
      <c r="Z1866" s="4">
        <f t="shared" si="58"/>
        <v>1</v>
      </c>
      <c r="AA1866" s="4">
        <f t="shared" si="59"/>
        <v>1</v>
      </c>
    </row>
    <row r="1867" spans="1:27" ht="12.75" x14ac:dyDescent="0.2">
      <c r="A1867" s="1">
        <v>44805.597319340275</v>
      </c>
      <c r="B1867" s="2" t="s">
        <v>13506</v>
      </c>
      <c r="C1867" s="2"/>
      <c r="D1867" s="2" t="s">
        <v>48</v>
      </c>
      <c r="E1867" s="2"/>
      <c r="F1867" s="3" t="s">
        <v>13507</v>
      </c>
      <c r="G1867" s="2" t="s">
        <v>8147</v>
      </c>
      <c r="H1867" s="2" t="s">
        <v>13508</v>
      </c>
      <c r="K1867" s="2" t="s">
        <v>13509</v>
      </c>
      <c r="L1867" s="2" t="s">
        <v>13510</v>
      </c>
      <c r="N1867" s="2" t="s">
        <v>76</v>
      </c>
      <c r="P1867" s="2" t="s">
        <v>13511</v>
      </c>
      <c r="R1867" s="4"/>
      <c r="S1867" s="2">
        <v>1960</v>
      </c>
      <c r="T1867" s="2" t="s">
        <v>13390</v>
      </c>
      <c r="U1867" s="2" t="s">
        <v>13513</v>
      </c>
      <c r="V1867" s="2" t="s">
        <v>8786</v>
      </c>
      <c r="W1867" s="2" t="str">
        <f>VLOOKUP(  G1867, Countries!A:H,8,FALSE)</f>
        <v>94279771-0dd8-44b8-955b-275714b1489b</v>
      </c>
      <c r="X1867" s="2" t="str">
        <f>VLOOKUP(D1867,Entity_types!A:F,6,FALSE)</f>
        <v>0d51a686-652b-478f-9502-50b11abafa54</v>
      </c>
      <c r="Z1867" s="4">
        <f t="shared" si="58"/>
        <v>1</v>
      </c>
      <c r="AA1867" s="4">
        <f t="shared" si="59"/>
        <v>1</v>
      </c>
    </row>
    <row r="1868" spans="1:27" ht="12.75" x14ac:dyDescent="0.2">
      <c r="A1868" s="1">
        <v>44819.606431134263</v>
      </c>
      <c r="B1868" s="2" t="s">
        <v>13514</v>
      </c>
      <c r="C1868" s="2"/>
      <c r="D1868" s="2" t="s">
        <v>48</v>
      </c>
      <c r="E1868" s="2"/>
      <c r="F1868" s="3" t="s">
        <v>13515</v>
      </c>
      <c r="G1868" s="2" t="s">
        <v>8147</v>
      </c>
      <c r="H1868" s="2" t="s">
        <v>13516</v>
      </c>
      <c r="K1868" s="2" t="s">
        <v>13517</v>
      </c>
      <c r="L1868" s="2">
        <v>1005024538</v>
      </c>
      <c r="N1868" s="2" t="s">
        <v>76</v>
      </c>
      <c r="P1868" s="2" t="s">
        <v>13518</v>
      </c>
      <c r="R1868" s="4"/>
      <c r="S1868" s="2">
        <v>1958</v>
      </c>
      <c r="T1868" s="2" t="s">
        <v>13397</v>
      </c>
      <c r="U1868" s="2" t="s">
        <v>13520</v>
      </c>
      <c r="V1868" s="2" t="s">
        <v>8786</v>
      </c>
      <c r="W1868" s="2" t="str">
        <f>VLOOKUP(  G1868, Countries!A:H,8,FALSE)</f>
        <v>94279771-0dd8-44b8-955b-275714b1489b</v>
      </c>
      <c r="X1868" s="2" t="str">
        <f>VLOOKUP(D1868,Entity_types!A:F,6,FALSE)</f>
        <v>0d51a686-652b-478f-9502-50b11abafa54</v>
      </c>
      <c r="Z1868" s="4">
        <f t="shared" si="58"/>
        <v>1</v>
      </c>
      <c r="AA1868" s="4">
        <f t="shared" si="59"/>
        <v>1</v>
      </c>
    </row>
    <row r="1869" spans="1:27" ht="12.75" x14ac:dyDescent="0.2">
      <c r="A1869" s="1">
        <v>44826.558728391203</v>
      </c>
      <c r="B1869" s="2" t="s">
        <v>13521</v>
      </c>
      <c r="C1869" s="2"/>
      <c r="D1869" s="2" t="s">
        <v>8027</v>
      </c>
      <c r="E1869" s="2"/>
      <c r="F1869" s="3" t="s">
        <v>13522</v>
      </c>
      <c r="G1869" s="2" t="s">
        <v>8736</v>
      </c>
      <c r="H1869" s="2" t="s">
        <v>13523</v>
      </c>
      <c r="N1869" s="2" t="s">
        <v>76</v>
      </c>
      <c r="P1869" s="2" t="s">
        <v>13524</v>
      </c>
      <c r="R1869" s="4"/>
      <c r="S1869" s="2">
        <v>1992</v>
      </c>
      <c r="T1869" s="2" t="s">
        <v>13404</v>
      </c>
      <c r="U1869" s="2" t="s">
        <v>13526</v>
      </c>
      <c r="V1869" s="2" t="s">
        <v>8786</v>
      </c>
      <c r="W1869" s="2" t="str">
        <f>VLOOKUP(  G1869, Countries!A:H,8,FALSE)</f>
        <v>53cc2ab4-7af4-40a4-8f56-ef11c416822b</v>
      </c>
      <c r="X1869" s="2" t="str">
        <f>VLOOKUP(D1869,Entity_types!A:F,6,FALSE)</f>
        <v>7766e9c2-0094-4090-adf4-ef017062457f</v>
      </c>
      <c r="Z1869" s="4">
        <f t="shared" si="58"/>
        <v>67</v>
      </c>
      <c r="AA1869" s="4">
        <f t="shared" si="59"/>
        <v>1</v>
      </c>
    </row>
    <row r="1870" spans="1:27" ht="12.75" x14ac:dyDescent="0.2">
      <c r="A1870" s="1">
        <v>44859.590884386576</v>
      </c>
      <c r="B1870" s="2" t="s">
        <v>13527</v>
      </c>
      <c r="C1870" s="2"/>
      <c r="D1870" s="2" t="s">
        <v>48</v>
      </c>
      <c r="E1870" s="2"/>
      <c r="F1870" s="3" t="s">
        <v>13528</v>
      </c>
      <c r="G1870" s="2" t="s">
        <v>8147</v>
      </c>
      <c r="H1870" s="2" t="s">
        <v>13529</v>
      </c>
      <c r="K1870" s="2" t="s">
        <v>13530</v>
      </c>
      <c r="L1870" s="2">
        <v>1026003589</v>
      </c>
      <c r="N1870" s="2" t="s">
        <v>76</v>
      </c>
      <c r="P1870" s="2" t="s">
        <v>13531</v>
      </c>
      <c r="R1870" s="4"/>
      <c r="S1870" s="2">
        <v>1984</v>
      </c>
      <c r="T1870" s="2" t="s">
        <v>13412</v>
      </c>
      <c r="U1870" s="2" t="s">
        <v>13532</v>
      </c>
      <c r="V1870" s="2" t="s">
        <v>8786</v>
      </c>
      <c r="W1870" s="2" t="str">
        <f>VLOOKUP(  G1870, Countries!A:H,8,FALSE)</f>
        <v>94279771-0dd8-44b8-955b-275714b1489b</v>
      </c>
      <c r="X1870" s="2" t="str">
        <f>VLOOKUP(D1870,Entity_types!A:F,6,FALSE)</f>
        <v>0d51a686-652b-478f-9502-50b11abafa54</v>
      </c>
      <c r="Z1870" s="4">
        <f t="shared" si="58"/>
        <v>1</v>
      </c>
      <c r="AA1870" s="4">
        <f t="shared" si="59"/>
        <v>1</v>
      </c>
    </row>
    <row r="1871" spans="1:27" ht="12.75" x14ac:dyDescent="0.2">
      <c r="A1871" s="1">
        <v>44862.497006990743</v>
      </c>
      <c r="B1871" s="2" t="s">
        <v>13533</v>
      </c>
      <c r="C1871" s="2"/>
      <c r="D1871" s="2" t="s">
        <v>48</v>
      </c>
      <c r="E1871" s="2"/>
      <c r="F1871" s="3" t="s">
        <v>13534</v>
      </c>
      <c r="G1871" s="2" t="s">
        <v>8147</v>
      </c>
      <c r="H1871" s="2" t="s">
        <v>13535</v>
      </c>
      <c r="K1871" s="2" t="s">
        <v>1978</v>
      </c>
      <c r="L1871" s="2">
        <v>1010004232</v>
      </c>
      <c r="N1871" s="2" t="s">
        <v>76</v>
      </c>
      <c r="P1871" s="2" t="s">
        <v>13536</v>
      </c>
      <c r="R1871" s="4"/>
      <c r="S1871" s="2">
        <v>1994</v>
      </c>
      <c r="T1871" s="2" t="s">
        <v>13419</v>
      </c>
      <c r="U1871" s="2" t="s">
        <v>13538</v>
      </c>
      <c r="V1871" s="2" t="s">
        <v>8786</v>
      </c>
      <c r="W1871" s="2" t="str">
        <f>VLOOKUP(  G1871, Countries!A:H,8,FALSE)</f>
        <v>94279771-0dd8-44b8-955b-275714b1489b</v>
      </c>
      <c r="X1871" s="2" t="str">
        <f>VLOOKUP(D1871,Entity_types!A:F,6,FALSE)</f>
        <v>0d51a686-652b-478f-9502-50b11abafa54</v>
      </c>
      <c r="Z1871" s="4">
        <f t="shared" si="58"/>
        <v>1</v>
      </c>
      <c r="AA1871" s="4">
        <f t="shared" si="59"/>
        <v>1</v>
      </c>
    </row>
    <row r="1872" spans="1:27" ht="12.75" x14ac:dyDescent="0.2">
      <c r="A1872" s="1">
        <v>44869.560213194447</v>
      </c>
      <c r="B1872" s="2" t="s">
        <v>13539</v>
      </c>
      <c r="C1872" s="2"/>
      <c r="D1872" s="2" t="s">
        <v>48</v>
      </c>
      <c r="E1872" s="2"/>
      <c r="F1872" s="3" t="s">
        <v>13540</v>
      </c>
      <c r="G1872" s="2" t="s">
        <v>8147</v>
      </c>
      <c r="H1872" s="2" t="s">
        <v>13541</v>
      </c>
      <c r="K1872" s="2" t="s">
        <v>13542</v>
      </c>
      <c r="L1872" s="2" t="s">
        <v>13543</v>
      </c>
      <c r="N1872" s="2" t="s">
        <v>76</v>
      </c>
      <c r="P1872" s="2" t="s">
        <v>13544</v>
      </c>
      <c r="R1872" s="4"/>
      <c r="S1872" s="2">
        <v>1942</v>
      </c>
      <c r="T1872" s="2" t="s">
        <v>13426</v>
      </c>
      <c r="U1872" s="2" t="s">
        <v>13546</v>
      </c>
      <c r="V1872" s="2" t="s">
        <v>8786</v>
      </c>
      <c r="W1872" s="2" t="str">
        <f>VLOOKUP(  G1872, Countries!A:H,8,FALSE)</f>
        <v>94279771-0dd8-44b8-955b-275714b1489b</v>
      </c>
      <c r="X1872" s="2" t="str">
        <f>VLOOKUP(D1872,Entity_types!A:F,6,FALSE)</f>
        <v>0d51a686-652b-478f-9502-50b11abafa54</v>
      </c>
      <c r="Z1872" s="4">
        <f t="shared" si="58"/>
        <v>1</v>
      </c>
      <c r="AA1872" s="4">
        <f t="shared" si="59"/>
        <v>1</v>
      </c>
    </row>
    <row r="1873" spans="1:27" ht="12.75" x14ac:dyDescent="0.2">
      <c r="A1873" s="1">
        <v>44869.72702726852</v>
      </c>
      <c r="B1873" s="2" t="s">
        <v>13547</v>
      </c>
      <c r="C1873" s="2"/>
      <c r="D1873" s="2" t="s">
        <v>96</v>
      </c>
      <c r="E1873" s="2"/>
      <c r="F1873" s="3" t="s">
        <v>13548</v>
      </c>
      <c r="G1873" s="2" t="s">
        <v>8147</v>
      </c>
      <c r="H1873" s="2" t="s">
        <v>13549</v>
      </c>
      <c r="K1873" s="2" t="s">
        <v>13550</v>
      </c>
      <c r="L1873" s="2" t="s">
        <v>13551</v>
      </c>
      <c r="N1873" s="2" t="s">
        <v>13552</v>
      </c>
      <c r="P1873" s="2" t="s">
        <v>13553</v>
      </c>
      <c r="R1873" s="4"/>
      <c r="S1873" s="2">
        <v>1962</v>
      </c>
      <c r="T1873" s="2" t="s">
        <v>13433</v>
      </c>
      <c r="U1873" s="2" t="s">
        <v>13555</v>
      </c>
      <c r="V1873" s="2" t="s">
        <v>8786</v>
      </c>
      <c r="W1873" s="2" t="str">
        <f>VLOOKUP(  G1873, Countries!A:H,8,FALSE)</f>
        <v>94279771-0dd8-44b8-955b-275714b1489b</v>
      </c>
      <c r="X1873" s="2" t="str">
        <f>VLOOKUP(D1873,Entity_types!A:F,6,FALSE)</f>
        <v>ec8c01a4-0fe9-424e-b08d-3bc252e7ac53</v>
      </c>
      <c r="Z1873" s="4">
        <f t="shared" si="58"/>
        <v>1</v>
      </c>
      <c r="AA1873" s="4">
        <f t="shared" si="59"/>
        <v>1</v>
      </c>
    </row>
    <row r="1874" spans="1:27" ht="12.75" x14ac:dyDescent="0.2">
      <c r="A1874" s="1">
        <v>44875.562392951389</v>
      </c>
      <c r="B1874" s="2" t="s">
        <v>13556</v>
      </c>
      <c r="C1874" s="2"/>
      <c r="D1874" s="2" t="s">
        <v>48</v>
      </c>
      <c r="E1874" s="2"/>
      <c r="F1874" s="3" t="s">
        <v>13557</v>
      </c>
      <c r="G1874" s="2" t="s">
        <v>8147</v>
      </c>
      <c r="H1874" s="2" t="s">
        <v>13558</v>
      </c>
      <c r="K1874" s="2" t="s">
        <v>13559</v>
      </c>
      <c r="L1874" s="2">
        <v>1027032633</v>
      </c>
      <c r="N1874" s="2" t="s">
        <v>76</v>
      </c>
      <c r="P1874" s="2" t="s">
        <v>13560</v>
      </c>
      <c r="R1874" s="4"/>
      <c r="S1874" s="2">
        <v>1947</v>
      </c>
      <c r="T1874" s="2" t="s">
        <v>13439</v>
      </c>
      <c r="U1874" s="2" t="s">
        <v>13562</v>
      </c>
      <c r="V1874" s="2" t="s">
        <v>8786</v>
      </c>
      <c r="W1874" s="2" t="str">
        <f>VLOOKUP(  G1874, Countries!A:H,8,FALSE)</f>
        <v>94279771-0dd8-44b8-955b-275714b1489b</v>
      </c>
      <c r="X1874" s="2" t="str">
        <f>VLOOKUP(D1874,Entity_types!A:F,6,FALSE)</f>
        <v>0d51a686-652b-478f-9502-50b11abafa54</v>
      </c>
      <c r="Z1874" s="4">
        <f t="shared" si="58"/>
        <v>1</v>
      </c>
      <c r="AA1874" s="4">
        <f t="shared" si="59"/>
        <v>1</v>
      </c>
    </row>
    <row r="1875" spans="1:27" ht="12.75" x14ac:dyDescent="0.2">
      <c r="A1875" s="1">
        <v>44876.514843587967</v>
      </c>
      <c r="B1875" s="2" t="s">
        <v>13563</v>
      </c>
      <c r="C1875" s="2"/>
      <c r="D1875" s="2" t="s">
        <v>48</v>
      </c>
      <c r="E1875" s="2"/>
      <c r="F1875" s="3" t="s">
        <v>13564</v>
      </c>
      <c r="G1875" s="2" t="s">
        <v>8147</v>
      </c>
      <c r="H1875" s="2" t="s">
        <v>13565</v>
      </c>
      <c r="K1875" s="2" t="s">
        <v>13566</v>
      </c>
      <c r="L1875" s="2">
        <v>1001072618</v>
      </c>
      <c r="N1875" s="2" t="s">
        <v>76</v>
      </c>
      <c r="P1875" s="2" t="s">
        <v>13567</v>
      </c>
      <c r="R1875" s="4"/>
      <c r="S1875" s="2">
        <v>1967</v>
      </c>
      <c r="T1875" s="2" t="s">
        <v>13446</v>
      </c>
      <c r="U1875" s="2" t="s">
        <v>13569</v>
      </c>
      <c r="V1875" s="2" t="s">
        <v>8786</v>
      </c>
      <c r="W1875" s="2" t="str">
        <f>VLOOKUP(  G1875, Countries!A:H,8,FALSE)</f>
        <v>94279771-0dd8-44b8-955b-275714b1489b</v>
      </c>
      <c r="X1875" s="2" t="str">
        <f>VLOOKUP(D1875,Entity_types!A:F,6,FALSE)</f>
        <v>0d51a686-652b-478f-9502-50b11abafa54</v>
      </c>
      <c r="Z1875" s="4">
        <f t="shared" si="58"/>
        <v>1</v>
      </c>
      <c r="AA1875" s="4">
        <f t="shared" si="59"/>
        <v>1</v>
      </c>
    </row>
    <row r="1876" spans="1:27" ht="12.75" x14ac:dyDescent="0.2">
      <c r="A1876" s="1">
        <v>44880.741333437501</v>
      </c>
      <c r="B1876" s="2" t="s">
        <v>13570</v>
      </c>
      <c r="C1876" s="2"/>
      <c r="D1876" s="2" t="s">
        <v>48</v>
      </c>
      <c r="E1876" s="2"/>
      <c r="F1876" s="3" t="s">
        <v>13571</v>
      </c>
      <c r="G1876" s="2" t="s">
        <v>8147</v>
      </c>
      <c r="H1876" s="2" t="s">
        <v>13572</v>
      </c>
      <c r="K1876" s="2" t="s">
        <v>13573</v>
      </c>
      <c r="L1876" s="2">
        <v>1017015725</v>
      </c>
      <c r="N1876" s="2" t="s">
        <v>76</v>
      </c>
      <c r="P1876" s="2" t="s">
        <v>13574</v>
      </c>
      <c r="R1876" s="4"/>
      <c r="T1876" s="2" t="s">
        <v>13452</v>
      </c>
      <c r="U1876" s="2" t="s">
        <v>13576</v>
      </c>
      <c r="V1876" s="2" t="s">
        <v>8786</v>
      </c>
      <c r="W1876" s="2" t="str">
        <f>VLOOKUP(  G1876, Countries!A:H,8,FALSE)</f>
        <v>94279771-0dd8-44b8-955b-275714b1489b</v>
      </c>
      <c r="X1876" s="2" t="str">
        <f>VLOOKUP(D1876,Entity_types!A:F,6,FALSE)</f>
        <v>0d51a686-652b-478f-9502-50b11abafa54</v>
      </c>
      <c r="Z1876" s="4">
        <f t="shared" si="58"/>
        <v>1</v>
      </c>
      <c r="AA1876" s="4">
        <f t="shared" si="59"/>
        <v>1</v>
      </c>
    </row>
    <row r="1877" spans="1:27" ht="12.75" x14ac:dyDescent="0.2">
      <c r="A1877" s="1">
        <v>44882.742846990739</v>
      </c>
      <c r="B1877" s="2" t="s">
        <v>13577</v>
      </c>
      <c r="C1877" s="4" t="s">
        <v>21741</v>
      </c>
      <c r="D1877" s="2" t="s">
        <v>89</v>
      </c>
      <c r="E1877" s="2" t="b">
        <v>0</v>
      </c>
      <c r="F1877" s="3" t="s">
        <v>13578</v>
      </c>
      <c r="G1877" s="2" t="s">
        <v>8147</v>
      </c>
      <c r="H1877" s="2" t="s">
        <v>13579</v>
      </c>
      <c r="N1877" s="2" t="s">
        <v>76</v>
      </c>
      <c r="P1877" s="2" t="s">
        <v>13580</v>
      </c>
      <c r="R1877" s="4"/>
      <c r="S1877" s="2">
        <v>2034</v>
      </c>
      <c r="T1877" s="2" t="s">
        <v>13458</v>
      </c>
      <c r="U1877" s="2" t="s">
        <v>13582</v>
      </c>
      <c r="V1877" s="2" t="s">
        <v>8786</v>
      </c>
      <c r="W1877" s="2" t="str">
        <f>VLOOKUP(  G1877, Countries!A:H,8,FALSE)</f>
        <v>94279771-0dd8-44b8-955b-275714b1489b</v>
      </c>
      <c r="X1877" s="2" t="str">
        <f>VLOOKUP(D1877,Entity_types!A:F,6,FALSE)</f>
        <v>bf4d83f9-5064-4958-af6e-e4c21b2e4880</v>
      </c>
      <c r="Z1877" s="4">
        <f t="shared" si="58"/>
        <v>1</v>
      </c>
      <c r="AA1877" s="4">
        <f t="shared" si="59"/>
        <v>1</v>
      </c>
    </row>
    <row r="1878" spans="1:27" ht="12.75" x14ac:dyDescent="0.2">
      <c r="A1878" s="1">
        <v>44893.587729525461</v>
      </c>
      <c r="B1878" s="2" t="s">
        <v>13583</v>
      </c>
      <c r="C1878" s="2"/>
      <c r="D1878" s="2" t="s">
        <v>48</v>
      </c>
      <c r="E1878" s="2"/>
      <c r="F1878" s="3" t="s">
        <v>13584</v>
      </c>
      <c r="G1878" s="2" t="s">
        <v>8147</v>
      </c>
      <c r="H1878" s="2" t="s">
        <v>13585</v>
      </c>
      <c r="K1878" s="2" t="s">
        <v>13586</v>
      </c>
      <c r="L1878" s="2">
        <v>1030022440</v>
      </c>
      <c r="N1878" s="2" t="s">
        <v>76</v>
      </c>
      <c r="P1878" s="2" t="s">
        <v>13587</v>
      </c>
      <c r="R1878" s="4"/>
      <c r="S1878" s="2">
        <v>2006</v>
      </c>
      <c r="T1878" s="2" t="s">
        <v>13465</v>
      </c>
      <c r="U1878" s="2" t="s">
        <v>13589</v>
      </c>
      <c r="V1878" s="2" t="s">
        <v>8786</v>
      </c>
      <c r="W1878" s="2" t="str">
        <f>VLOOKUP(  G1878, Countries!A:H,8,FALSE)</f>
        <v>94279771-0dd8-44b8-955b-275714b1489b</v>
      </c>
      <c r="X1878" s="2" t="str">
        <f>VLOOKUP(D1878,Entity_types!A:F,6,FALSE)</f>
        <v>0d51a686-652b-478f-9502-50b11abafa54</v>
      </c>
      <c r="Z1878" s="4">
        <f t="shared" si="58"/>
        <v>1</v>
      </c>
      <c r="AA1878" s="4">
        <f t="shared" si="59"/>
        <v>1</v>
      </c>
    </row>
    <row r="1879" spans="1:27" ht="12.75" x14ac:dyDescent="0.2">
      <c r="A1879" s="1">
        <v>44894.730888171296</v>
      </c>
      <c r="B1879" s="2" t="s">
        <v>13590</v>
      </c>
      <c r="C1879" s="2"/>
      <c r="D1879" s="2" t="s">
        <v>8027</v>
      </c>
      <c r="E1879" s="2"/>
      <c r="F1879" s="3" t="s">
        <v>13522</v>
      </c>
      <c r="G1879" s="2" t="s">
        <v>12773</v>
      </c>
      <c r="N1879" s="2" t="s">
        <v>76</v>
      </c>
      <c r="P1879" s="2" t="s">
        <v>13591</v>
      </c>
      <c r="R1879" s="4"/>
      <c r="T1879" s="2" t="s">
        <v>13472</v>
      </c>
      <c r="U1879" s="2" t="s">
        <v>13593</v>
      </c>
      <c r="V1879" s="2" t="s">
        <v>8786</v>
      </c>
      <c r="W1879" s="2" t="str">
        <f>VLOOKUP(  G1879, Countries!A:H,8,FALSE)</f>
        <v>e76c75b2-af68-49f2-beed-29e42483c818</v>
      </c>
      <c r="X1879" s="2" t="str">
        <f>VLOOKUP(D1879,Entity_types!A:F,6,FALSE)</f>
        <v>7766e9c2-0094-4090-adf4-ef017062457f</v>
      </c>
      <c r="Z1879" s="4">
        <f t="shared" si="58"/>
        <v>67</v>
      </c>
      <c r="AA1879" s="4">
        <f t="shared" si="59"/>
        <v>1</v>
      </c>
    </row>
    <row r="1880" spans="1:27" ht="12.75" x14ac:dyDescent="0.2">
      <c r="A1880" s="1">
        <v>44895.63626053241</v>
      </c>
      <c r="B1880" s="2" t="s">
        <v>13444</v>
      </c>
      <c r="C1880" s="4" t="s">
        <v>21740</v>
      </c>
      <c r="D1880" s="2" t="s">
        <v>89</v>
      </c>
      <c r="E1880" s="2" t="b">
        <v>0</v>
      </c>
      <c r="F1880" s="5" t="s">
        <v>13594</v>
      </c>
      <c r="G1880" s="2" t="s">
        <v>8147</v>
      </c>
      <c r="H1880" s="2" t="s">
        <v>13595</v>
      </c>
      <c r="N1880" s="2" t="s">
        <v>76</v>
      </c>
      <c r="P1880" s="2" t="s">
        <v>13596</v>
      </c>
      <c r="R1880" s="4"/>
      <c r="S1880" s="2">
        <v>2017</v>
      </c>
      <c r="T1880" s="2" t="s">
        <v>13478</v>
      </c>
      <c r="U1880" s="2" t="s">
        <v>13598</v>
      </c>
      <c r="V1880" s="2" t="s">
        <v>8786</v>
      </c>
      <c r="W1880" s="2" t="str">
        <f>VLOOKUP(  G1880, Countries!A:H,8,FALSE)</f>
        <v>94279771-0dd8-44b8-955b-275714b1489b</v>
      </c>
      <c r="X1880" s="2" t="str">
        <f>VLOOKUP(D1880,Entity_types!A:F,6,FALSE)</f>
        <v>bf4d83f9-5064-4958-af6e-e4c21b2e4880</v>
      </c>
      <c r="Z1880" s="4">
        <f t="shared" si="58"/>
        <v>1</v>
      </c>
      <c r="AA1880" s="4">
        <f t="shared" si="59"/>
        <v>1</v>
      </c>
    </row>
    <row r="1881" spans="1:27" ht="12.75" x14ac:dyDescent="0.2">
      <c r="A1881" s="1">
        <v>44901.465245810185</v>
      </c>
      <c r="B1881" s="2" t="s">
        <v>13599</v>
      </c>
      <c r="C1881" s="2"/>
      <c r="D1881" s="2" t="s">
        <v>8027</v>
      </c>
      <c r="E1881" s="2"/>
      <c r="F1881" s="3" t="s">
        <v>13522</v>
      </c>
      <c r="G1881" s="2" t="s">
        <v>8736</v>
      </c>
      <c r="H1881" s="2" t="s">
        <v>13600</v>
      </c>
      <c r="N1881" s="2" t="s">
        <v>76</v>
      </c>
      <c r="P1881" s="2" t="s">
        <v>13601</v>
      </c>
      <c r="R1881" s="4"/>
      <c r="T1881" s="2" t="s">
        <v>13485</v>
      </c>
      <c r="U1881" s="2" t="s">
        <v>13603</v>
      </c>
      <c r="V1881" s="2" t="s">
        <v>8786</v>
      </c>
      <c r="W1881" s="2" t="str">
        <f>VLOOKUP(  G1881, Countries!A:H,8,FALSE)</f>
        <v>53cc2ab4-7af4-40a4-8f56-ef11c416822b</v>
      </c>
      <c r="X1881" s="2" t="str">
        <f>VLOOKUP(D1881,Entity_types!A:F,6,FALSE)</f>
        <v>7766e9c2-0094-4090-adf4-ef017062457f</v>
      </c>
      <c r="Z1881" s="4">
        <f t="shared" si="58"/>
        <v>67</v>
      </c>
      <c r="AA1881" s="4">
        <f t="shared" si="59"/>
        <v>1</v>
      </c>
    </row>
    <row r="1882" spans="1:27" ht="12.75" x14ac:dyDescent="0.2">
      <c r="A1882" s="1">
        <v>44911.526459513887</v>
      </c>
      <c r="B1882" s="2" t="s">
        <v>13604</v>
      </c>
      <c r="C1882" s="2"/>
      <c r="D1882" s="2" t="s">
        <v>8027</v>
      </c>
      <c r="E1882" s="2"/>
      <c r="F1882" s="3" t="s">
        <v>13522</v>
      </c>
      <c r="G1882" s="2" t="s">
        <v>8736</v>
      </c>
      <c r="H1882" s="2" t="s">
        <v>13605</v>
      </c>
      <c r="N1882" s="2" t="s">
        <v>76</v>
      </c>
      <c r="P1882" s="2" t="s">
        <v>13606</v>
      </c>
      <c r="R1882" s="4"/>
      <c r="T1882" s="2" t="s">
        <v>13492</v>
      </c>
      <c r="U1882" s="2" t="s">
        <v>13608</v>
      </c>
      <c r="V1882" s="2" t="s">
        <v>8786</v>
      </c>
      <c r="W1882" s="2" t="str">
        <f>VLOOKUP(  G1882, Countries!A:H,8,FALSE)</f>
        <v>53cc2ab4-7af4-40a4-8f56-ef11c416822b</v>
      </c>
      <c r="X1882" s="2" t="str">
        <f>VLOOKUP(D1882,Entity_types!A:F,6,FALSE)</f>
        <v>7766e9c2-0094-4090-adf4-ef017062457f</v>
      </c>
      <c r="Z1882" s="4">
        <f t="shared" si="58"/>
        <v>67</v>
      </c>
      <c r="AA1882" s="4">
        <f t="shared" si="59"/>
        <v>1</v>
      </c>
    </row>
    <row r="1883" spans="1:27" ht="12.75" x14ac:dyDescent="0.2">
      <c r="A1883" s="1">
        <v>44914.856921851853</v>
      </c>
      <c r="B1883" s="2" t="s">
        <v>13609</v>
      </c>
      <c r="C1883" s="4" t="s">
        <v>21740</v>
      </c>
      <c r="D1883" s="2" t="s">
        <v>525</v>
      </c>
      <c r="E1883" s="2"/>
      <c r="F1883" s="3" t="s">
        <v>13610</v>
      </c>
      <c r="G1883" s="2" t="s">
        <v>8147</v>
      </c>
      <c r="M1883" s="2" t="s">
        <v>8906</v>
      </c>
      <c r="N1883" s="2" t="s">
        <v>13611</v>
      </c>
      <c r="P1883" s="2" t="s">
        <v>13612</v>
      </c>
      <c r="R1883" s="4"/>
      <c r="S1883" s="2">
        <v>1900</v>
      </c>
      <c r="T1883" s="2" t="s">
        <v>13498</v>
      </c>
      <c r="U1883" s="2" t="s">
        <v>13614</v>
      </c>
      <c r="V1883" s="2" t="s">
        <v>56</v>
      </c>
      <c r="W1883" s="2" t="str">
        <f>VLOOKUP(  G1883, Countries!A:H,8,FALSE)</f>
        <v>94279771-0dd8-44b8-955b-275714b1489b</v>
      </c>
      <c r="X1883" s="2" t="str">
        <f>VLOOKUP(D1883,Entity_types!A:F,6,FALSE)</f>
        <v>470412f4-e2c0-4f9d-91f1-1c0630a02364</v>
      </c>
      <c r="Z1883" s="4">
        <f t="shared" si="58"/>
        <v>1</v>
      </c>
      <c r="AA1883" s="4">
        <f t="shared" si="59"/>
        <v>1</v>
      </c>
    </row>
    <row r="1884" spans="1:27" ht="12.75" x14ac:dyDescent="0.2">
      <c r="A1884" s="1">
        <v>44914.856921851853</v>
      </c>
      <c r="B1884" s="2" t="s">
        <v>13615</v>
      </c>
      <c r="C1884" s="4" t="s">
        <v>21740</v>
      </c>
      <c r="D1884" s="2" t="s">
        <v>525</v>
      </c>
      <c r="E1884" s="2"/>
      <c r="F1884" s="3" t="s">
        <v>13616</v>
      </c>
      <c r="G1884" s="2" t="s">
        <v>8147</v>
      </c>
      <c r="M1884" s="2" t="s">
        <v>8906</v>
      </c>
      <c r="N1884" s="2" t="s">
        <v>13617</v>
      </c>
      <c r="P1884" s="2" t="s">
        <v>13618</v>
      </c>
      <c r="R1884" s="4"/>
      <c r="T1884" s="2" t="s">
        <v>13504</v>
      </c>
      <c r="U1884" s="2" t="s">
        <v>13620</v>
      </c>
      <c r="V1884" s="2" t="s">
        <v>56</v>
      </c>
      <c r="W1884" s="2" t="str">
        <f>VLOOKUP(  G1884, Countries!A:H,8,FALSE)</f>
        <v>94279771-0dd8-44b8-955b-275714b1489b</v>
      </c>
      <c r="X1884" s="2" t="str">
        <f>VLOOKUP(D1884,Entity_types!A:F,6,FALSE)</f>
        <v>470412f4-e2c0-4f9d-91f1-1c0630a02364</v>
      </c>
      <c r="Z1884" s="4">
        <f t="shared" si="58"/>
        <v>1</v>
      </c>
      <c r="AA1884" s="4">
        <f t="shared" si="59"/>
        <v>1</v>
      </c>
    </row>
    <row r="1885" spans="1:27" ht="12.75" x14ac:dyDescent="0.2">
      <c r="A1885" s="1">
        <v>44914.856921851853</v>
      </c>
      <c r="B1885" s="2" t="s">
        <v>13621</v>
      </c>
      <c r="C1885" s="4" t="s">
        <v>21740</v>
      </c>
      <c r="D1885" s="2" t="s">
        <v>525</v>
      </c>
      <c r="E1885" s="2"/>
      <c r="F1885" s="3" t="s">
        <v>13622</v>
      </c>
      <c r="G1885" s="2" t="s">
        <v>8147</v>
      </c>
      <c r="M1885" s="2" t="s">
        <v>8906</v>
      </c>
      <c r="N1885" s="2" t="s">
        <v>13623</v>
      </c>
      <c r="P1885" s="2" t="s">
        <v>13624</v>
      </c>
      <c r="R1885" s="4"/>
      <c r="S1885" s="2">
        <v>2005</v>
      </c>
      <c r="T1885" s="2" t="s">
        <v>13512</v>
      </c>
      <c r="U1885" s="2" t="s">
        <v>13625</v>
      </c>
      <c r="V1885" s="2" t="s">
        <v>56</v>
      </c>
      <c r="W1885" s="2" t="str">
        <f>VLOOKUP(  G1885, Countries!A:H,8,FALSE)</f>
        <v>94279771-0dd8-44b8-955b-275714b1489b</v>
      </c>
      <c r="X1885" s="2" t="str">
        <f>VLOOKUP(D1885,Entity_types!A:F,6,FALSE)</f>
        <v>470412f4-e2c0-4f9d-91f1-1c0630a02364</v>
      </c>
      <c r="Z1885" s="4">
        <f t="shared" si="58"/>
        <v>1</v>
      </c>
      <c r="AA1885" s="4">
        <f t="shared" si="59"/>
        <v>1</v>
      </c>
    </row>
    <row r="1886" spans="1:27" ht="12.75" x14ac:dyDescent="0.2">
      <c r="A1886" s="1">
        <v>44914.856921851853</v>
      </c>
      <c r="B1886" s="2" t="s">
        <v>13626</v>
      </c>
      <c r="C1886" s="4" t="s">
        <v>21740</v>
      </c>
      <c r="D1886" s="2" t="s">
        <v>525</v>
      </c>
      <c r="E1886" s="2"/>
      <c r="F1886" s="3" t="s">
        <v>13627</v>
      </c>
      <c r="G1886" s="2" t="s">
        <v>8147</v>
      </c>
      <c r="M1886" s="2" t="s">
        <v>8725</v>
      </c>
      <c r="N1886" s="2" t="s">
        <v>13628</v>
      </c>
      <c r="P1886" s="2" t="s">
        <v>13629</v>
      </c>
      <c r="R1886" s="4"/>
      <c r="S1886" s="2">
        <v>2015</v>
      </c>
      <c r="T1886" s="2" t="s">
        <v>13519</v>
      </c>
      <c r="U1886" s="2" t="s">
        <v>13630</v>
      </c>
      <c r="V1886" s="2" t="s">
        <v>56</v>
      </c>
      <c r="W1886" s="2" t="str">
        <f>VLOOKUP(  G1886, Countries!A:H,8,FALSE)</f>
        <v>94279771-0dd8-44b8-955b-275714b1489b</v>
      </c>
      <c r="X1886" s="2" t="str">
        <f>VLOOKUP(D1886,Entity_types!A:F,6,FALSE)</f>
        <v>470412f4-e2c0-4f9d-91f1-1c0630a02364</v>
      </c>
      <c r="Z1886" s="4">
        <f t="shared" si="58"/>
        <v>1</v>
      </c>
      <c r="AA1886" s="4">
        <f t="shared" si="59"/>
        <v>1</v>
      </c>
    </row>
    <row r="1887" spans="1:27" ht="12.75" x14ac:dyDescent="0.2">
      <c r="A1887" s="1">
        <v>44921.587060115737</v>
      </c>
      <c r="B1887" s="2" t="s">
        <v>13631</v>
      </c>
      <c r="C1887" s="2"/>
      <c r="D1887" s="2" t="s">
        <v>8027</v>
      </c>
      <c r="E1887" s="2"/>
      <c r="F1887" s="3" t="s">
        <v>13522</v>
      </c>
      <c r="G1887" s="2" t="s">
        <v>8736</v>
      </c>
      <c r="H1887" s="2" t="s">
        <v>13632</v>
      </c>
      <c r="N1887" s="2" t="s">
        <v>76</v>
      </c>
      <c r="P1887" s="2" t="s">
        <v>13633</v>
      </c>
      <c r="R1887" s="4"/>
      <c r="T1887" s="2" t="s">
        <v>13525</v>
      </c>
      <c r="U1887" s="2" t="s">
        <v>13635</v>
      </c>
      <c r="V1887" s="2" t="s">
        <v>8786</v>
      </c>
      <c r="W1887" s="2" t="str">
        <f>VLOOKUP(  G1887, Countries!A:H,8,FALSE)</f>
        <v>53cc2ab4-7af4-40a4-8f56-ef11c416822b</v>
      </c>
      <c r="X1887" s="2" t="str">
        <f>VLOOKUP(D1887,Entity_types!A:F,6,FALSE)</f>
        <v>7766e9c2-0094-4090-adf4-ef017062457f</v>
      </c>
      <c r="Z1887" s="4">
        <f t="shared" si="58"/>
        <v>67</v>
      </c>
      <c r="AA1887" s="4">
        <f t="shared" si="59"/>
        <v>1</v>
      </c>
    </row>
    <row r="1888" spans="1:27" ht="12.75" x14ac:dyDescent="0.2">
      <c r="A1888" s="1">
        <v>44921.587060115737</v>
      </c>
      <c r="B1888" s="2" t="s">
        <v>13636</v>
      </c>
      <c r="C1888" s="2"/>
      <c r="D1888" s="2" t="s">
        <v>48</v>
      </c>
      <c r="E1888" s="2"/>
      <c r="F1888" s="3" t="s">
        <v>13637</v>
      </c>
      <c r="G1888" s="2" t="s">
        <v>8147</v>
      </c>
      <c r="H1888" s="2" t="s">
        <v>13638</v>
      </c>
      <c r="K1888" s="2" t="s">
        <v>13639</v>
      </c>
      <c r="L1888" s="2">
        <v>15662414560</v>
      </c>
      <c r="N1888" s="2" t="s">
        <v>76</v>
      </c>
      <c r="P1888" s="2" t="s">
        <v>13640</v>
      </c>
      <c r="R1888" s="4"/>
      <c r="S1888" s="2">
        <v>2061</v>
      </c>
      <c r="T1888" s="2" t="s">
        <v>13537</v>
      </c>
      <c r="U1888" s="2" t="s">
        <v>13641</v>
      </c>
      <c r="V1888" s="2" t="s">
        <v>8786</v>
      </c>
      <c r="W1888" s="2" t="str">
        <f>VLOOKUP(  G1888, Countries!A:H,8,FALSE)</f>
        <v>94279771-0dd8-44b8-955b-275714b1489b</v>
      </c>
      <c r="X1888" s="2" t="str">
        <f>VLOOKUP(D1888,Entity_types!A:F,6,FALSE)</f>
        <v>0d51a686-652b-478f-9502-50b11abafa54</v>
      </c>
      <c r="Z1888" s="4">
        <f t="shared" si="58"/>
        <v>1</v>
      </c>
      <c r="AA1888" s="4">
        <f t="shared" si="59"/>
        <v>1</v>
      </c>
    </row>
    <row r="1889" spans="1:27" ht="12.75" x14ac:dyDescent="0.2">
      <c r="A1889" s="1">
        <v>44921.587060115737</v>
      </c>
      <c r="B1889" s="2" t="s">
        <v>13642</v>
      </c>
      <c r="C1889" s="2"/>
      <c r="D1889" s="2" t="s">
        <v>48</v>
      </c>
      <c r="E1889" s="2"/>
      <c r="F1889" s="3" t="s">
        <v>13643</v>
      </c>
      <c r="G1889" s="2" t="s">
        <v>8147</v>
      </c>
      <c r="H1889" s="2" t="s">
        <v>13644</v>
      </c>
      <c r="N1889" s="2" t="s">
        <v>76</v>
      </c>
      <c r="P1889" s="2" t="s">
        <v>13645</v>
      </c>
      <c r="R1889" s="4"/>
      <c r="S1889" s="2">
        <v>2011</v>
      </c>
      <c r="T1889" s="2" t="s">
        <v>13545</v>
      </c>
      <c r="U1889" s="2" t="s">
        <v>13646</v>
      </c>
      <c r="V1889" s="2" t="s">
        <v>8786</v>
      </c>
      <c r="W1889" s="2" t="str">
        <f>VLOOKUP(  G1889, Countries!A:H,8,FALSE)</f>
        <v>94279771-0dd8-44b8-955b-275714b1489b</v>
      </c>
      <c r="X1889" s="2" t="str">
        <f>VLOOKUP(D1889,Entity_types!A:F,6,FALSE)</f>
        <v>0d51a686-652b-478f-9502-50b11abafa54</v>
      </c>
      <c r="Z1889" s="4">
        <f t="shared" si="58"/>
        <v>1</v>
      </c>
      <c r="AA1889" s="4">
        <f t="shared" si="59"/>
        <v>1</v>
      </c>
    </row>
    <row r="1890" spans="1:27" ht="12.75" x14ac:dyDescent="0.2">
      <c r="A1890" s="1">
        <v>44921.627444328704</v>
      </c>
      <c r="B1890" s="2" t="s">
        <v>13647</v>
      </c>
      <c r="C1890" s="2"/>
      <c r="D1890" s="2" t="s">
        <v>96</v>
      </c>
      <c r="E1890" s="2"/>
      <c r="F1890" s="3" t="s">
        <v>13648</v>
      </c>
      <c r="G1890" s="2" t="s">
        <v>8147</v>
      </c>
      <c r="H1890" s="2" t="s">
        <v>13649</v>
      </c>
      <c r="K1890" s="2" t="s">
        <v>13650</v>
      </c>
      <c r="L1890" s="2">
        <v>54001005026</v>
      </c>
      <c r="N1890" s="2" t="s">
        <v>76</v>
      </c>
      <c r="P1890" s="2" t="s">
        <v>13651</v>
      </c>
      <c r="R1890" s="4"/>
      <c r="S1890" s="2">
        <v>2037</v>
      </c>
      <c r="T1890" s="2" t="s">
        <v>13554</v>
      </c>
      <c r="U1890" s="2" t="s">
        <v>13653</v>
      </c>
      <c r="V1890" s="2" t="s">
        <v>8786</v>
      </c>
      <c r="W1890" s="2" t="str">
        <f>VLOOKUP(  G1890, Countries!A:H,8,FALSE)</f>
        <v>94279771-0dd8-44b8-955b-275714b1489b</v>
      </c>
      <c r="X1890" s="2" t="str">
        <f>VLOOKUP(D1890,Entity_types!A:F,6,FALSE)</f>
        <v>ec8c01a4-0fe9-424e-b08d-3bc252e7ac53</v>
      </c>
      <c r="Z1890" s="4">
        <f t="shared" si="58"/>
        <v>1</v>
      </c>
      <c r="AA1890" s="4">
        <f t="shared" si="59"/>
        <v>1</v>
      </c>
    </row>
    <row r="1891" spans="1:27" ht="12.75" x14ac:dyDescent="0.2">
      <c r="A1891" s="1">
        <v>44921.683903333338</v>
      </c>
      <c r="B1891" s="2" t="s">
        <v>13654</v>
      </c>
      <c r="C1891" s="2"/>
      <c r="D1891" s="2" t="s">
        <v>48</v>
      </c>
      <c r="E1891" s="2"/>
      <c r="F1891" s="3" t="s">
        <v>13655</v>
      </c>
      <c r="G1891" s="2" t="s">
        <v>8147</v>
      </c>
      <c r="H1891" s="2" t="s">
        <v>13656</v>
      </c>
      <c r="K1891" s="2" t="s">
        <v>13657</v>
      </c>
      <c r="L1891" s="2">
        <v>12002000392</v>
      </c>
      <c r="N1891" s="2" t="s">
        <v>76</v>
      </c>
      <c r="P1891" s="2" t="s">
        <v>13658</v>
      </c>
      <c r="R1891" s="4"/>
      <c r="S1891" s="2">
        <v>2102</v>
      </c>
      <c r="T1891" s="2" t="s">
        <v>13561</v>
      </c>
      <c r="U1891" s="2" t="s">
        <v>13660</v>
      </c>
      <c r="V1891" s="2" t="s">
        <v>8786</v>
      </c>
      <c r="W1891" s="2" t="str">
        <f>VLOOKUP(  G1891, Countries!A:H,8,FALSE)</f>
        <v>94279771-0dd8-44b8-955b-275714b1489b</v>
      </c>
      <c r="X1891" s="2" t="str">
        <f>VLOOKUP(D1891,Entity_types!A:F,6,FALSE)</f>
        <v>0d51a686-652b-478f-9502-50b11abafa54</v>
      </c>
      <c r="Z1891" s="4">
        <f t="shared" si="58"/>
        <v>1</v>
      </c>
      <c r="AA1891" s="4">
        <f t="shared" si="59"/>
        <v>1</v>
      </c>
    </row>
    <row r="1892" spans="1:27" ht="12.75" x14ac:dyDescent="0.2">
      <c r="A1892" s="1">
        <v>44943.528339537035</v>
      </c>
      <c r="B1892" s="2" t="s">
        <v>13661</v>
      </c>
      <c r="C1892" s="2"/>
      <c r="D1892" s="2" t="s">
        <v>48</v>
      </c>
      <c r="E1892" s="2"/>
      <c r="F1892" s="3" t="s">
        <v>13662</v>
      </c>
      <c r="G1892" s="2" t="s">
        <v>8147</v>
      </c>
      <c r="H1892" s="2" t="s">
        <v>13663</v>
      </c>
      <c r="K1892" s="2" t="s">
        <v>13664</v>
      </c>
      <c r="L1892" s="2">
        <v>60001005614</v>
      </c>
      <c r="N1892" s="2" t="s">
        <v>13665</v>
      </c>
      <c r="P1892" s="2" t="s">
        <v>13666</v>
      </c>
      <c r="R1892" s="4"/>
      <c r="S1892" s="2">
        <v>2056</v>
      </c>
      <c r="T1892" s="2" t="s">
        <v>13568</v>
      </c>
      <c r="U1892" s="2" t="s">
        <v>13668</v>
      </c>
      <c r="V1892" s="2" t="s">
        <v>8786</v>
      </c>
      <c r="W1892" s="2" t="str">
        <f>VLOOKUP(  G1892, Countries!A:H,8,FALSE)</f>
        <v>94279771-0dd8-44b8-955b-275714b1489b</v>
      </c>
      <c r="X1892" s="2" t="str">
        <f>VLOOKUP(D1892,Entity_types!A:F,6,FALSE)</f>
        <v>0d51a686-652b-478f-9502-50b11abafa54</v>
      </c>
      <c r="Z1892" s="4">
        <f t="shared" si="58"/>
        <v>1</v>
      </c>
      <c r="AA1892" s="4">
        <f t="shared" si="59"/>
        <v>1</v>
      </c>
    </row>
    <row r="1893" spans="1:27" ht="12.75" x14ac:dyDescent="0.2">
      <c r="A1893" s="1">
        <v>44943.609648750004</v>
      </c>
      <c r="B1893" s="2" t="s">
        <v>13669</v>
      </c>
      <c r="C1893" s="2" t="s">
        <v>21740</v>
      </c>
      <c r="D1893" s="2" t="s">
        <v>89</v>
      </c>
      <c r="E1893" s="2" t="b">
        <v>1</v>
      </c>
      <c r="F1893" s="3" t="s">
        <v>13670</v>
      </c>
      <c r="G1893" s="2" t="s">
        <v>8147</v>
      </c>
      <c r="H1893" s="2" t="s">
        <v>13671</v>
      </c>
      <c r="N1893" s="2" t="s">
        <v>13672</v>
      </c>
      <c r="P1893" s="2" t="s">
        <v>13673</v>
      </c>
      <c r="R1893" s="4"/>
      <c r="T1893" s="2" t="s">
        <v>13575</v>
      </c>
      <c r="U1893" s="2" t="s">
        <v>13675</v>
      </c>
      <c r="V1893" s="2" t="s">
        <v>8786</v>
      </c>
      <c r="W1893" s="2" t="str">
        <f>VLOOKUP(  G1893, Countries!A:H,8,FALSE)</f>
        <v>94279771-0dd8-44b8-955b-275714b1489b</v>
      </c>
      <c r="X1893" s="2" t="str">
        <f>VLOOKUP(D1893,Entity_types!A:F,6,FALSE)</f>
        <v>bf4d83f9-5064-4958-af6e-e4c21b2e4880</v>
      </c>
      <c r="Z1893" s="4">
        <f t="shared" si="58"/>
        <v>1</v>
      </c>
      <c r="AA1893" s="4">
        <f t="shared" si="59"/>
        <v>1</v>
      </c>
    </row>
    <row r="1894" spans="1:27" ht="12.75" x14ac:dyDescent="0.2">
      <c r="A1894" s="1">
        <v>44943.676702106481</v>
      </c>
      <c r="B1894" s="2" t="s">
        <v>13676</v>
      </c>
      <c r="C1894" s="4" t="s">
        <v>21740</v>
      </c>
      <c r="D1894" s="2" t="s">
        <v>89</v>
      </c>
      <c r="E1894" s="2" t="b">
        <v>1</v>
      </c>
      <c r="F1894" s="3" t="s">
        <v>13677</v>
      </c>
      <c r="G1894" s="2" t="s">
        <v>8147</v>
      </c>
      <c r="N1894" s="2" t="s">
        <v>13678</v>
      </c>
      <c r="P1894" s="2" t="s">
        <v>13679</v>
      </c>
      <c r="R1894" s="4"/>
      <c r="S1894" s="2">
        <v>1665</v>
      </c>
      <c r="T1894" s="2" t="s">
        <v>13581</v>
      </c>
      <c r="U1894" s="2" t="s">
        <v>13681</v>
      </c>
      <c r="V1894" s="2" t="s">
        <v>56</v>
      </c>
      <c r="W1894" s="2" t="str">
        <f>VLOOKUP(  G1894, Countries!A:H,8,FALSE)</f>
        <v>94279771-0dd8-44b8-955b-275714b1489b</v>
      </c>
      <c r="X1894" s="2" t="str">
        <f>VLOOKUP(D1894,Entity_types!A:F,6,FALSE)</f>
        <v>bf4d83f9-5064-4958-af6e-e4c21b2e4880</v>
      </c>
      <c r="Z1894" s="4">
        <f t="shared" si="58"/>
        <v>1</v>
      </c>
      <c r="AA1894" s="4">
        <f t="shared" si="59"/>
        <v>2</v>
      </c>
    </row>
    <row r="1895" spans="1:27" ht="12.75" x14ac:dyDescent="0.2">
      <c r="A1895" s="1">
        <v>44943.676702106481</v>
      </c>
      <c r="B1895" s="2" t="s">
        <v>13682</v>
      </c>
      <c r="C1895" s="4" t="s">
        <v>21740</v>
      </c>
      <c r="D1895" s="2" t="s">
        <v>89</v>
      </c>
      <c r="E1895" s="2" t="b">
        <v>1</v>
      </c>
      <c r="F1895" s="3" t="s">
        <v>13683</v>
      </c>
      <c r="G1895" s="2" t="s">
        <v>8147</v>
      </c>
      <c r="N1895" s="2" t="s">
        <v>76</v>
      </c>
      <c r="P1895" s="2" t="s">
        <v>13684</v>
      </c>
      <c r="R1895" s="4"/>
      <c r="T1895" s="2" t="s">
        <v>13588</v>
      </c>
      <c r="U1895" s="2" t="s">
        <v>13685</v>
      </c>
      <c r="V1895" s="2" t="s">
        <v>56</v>
      </c>
      <c r="W1895" s="2" t="str">
        <f>VLOOKUP(  G1895, Countries!A:H,8,FALSE)</f>
        <v>94279771-0dd8-44b8-955b-275714b1489b</v>
      </c>
      <c r="X1895" s="2" t="str">
        <f>VLOOKUP(D1895,Entity_types!A:F,6,FALSE)</f>
        <v>bf4d83f9-5064-4958-af6e-e4c21b2e4880</v>
      </c>
      <c r="Z1895" s="4">
        <f t="shared" si="58"/>
        <v>1</v>
      </c>
      <c r="AA1895" s="4">
        <f t="shared" si="59"/>
        <v>1</v>
      </c>
    </row>
    <row r="1896" spans="1:27" ht="12.75" x14ac:dyDescent="0.2">
      <c r="A1896" s="1">
        <v>44944.527463784718</v>
      </c>
      <c r="B1896" s="2" t="s">
        <v>13686</v>
      </c>
      <c r="C1896" s="2"/>
      <c r="D1896" s="2" t="s">
        <v>48</v>
      </c>
      <c r="E1896" s="2"/>
      <c r="F1896" s="3" t="s">
        <v>13687</v>
      </c>
      <c r="G1896" s="2" t="s">
        <v>8147</v>
      </c>
      <c r="H1896" s="2" t="s">
        <v>13688</v>
      </c>
      <c r="K1896" s="2" t="s">
        <v>13689</v>
      </c>
      <c r="L1896" s="2">
        <v>61001085337</v>
      </c>
      <c r="N1896" s="2" t="s">
        <v>76</v>
      </c>
      <c r="P1896" s="2" t="s">
        <v>13690</v>
      </c>
      <c r="R1896" s="4"/>
      <c r="S1896" s="2">
        <v>2062</v>
      </c>
      <c r="T1896" s="2" t="s">
        <v>13592</v>
      </c>
      <c r="U1896" s="2" t="s">
        <v>13692</v>
      </c>
      <c r="V1896" s="2" t="s">
        <v>8786</v>
      </c>
      <c r="W1896" s="2" t="str">
        <f>VLOOKUP(  G1896, Countries!A:H,8,FALSE)</f>
        <v>94279771-0dd8-44b8-955b-275714b1489b</v>
      </c>
      <c r="X1896" s="2" t="str">
        <f>VLOOKUP(D1896,Entity_types!A:F,6,FALSE)</f>
        <v>0d51a686-652b-478f-9502-50b11abafa54</v>
      </c>
      <c r="Z1896" s="4">
        <f t="shared" si="58"/>
        <v>1</v>
      </c>
      <c r="AA1896" s="4">
        <f t="shared" si="59"/>
        <v>1</v>
      </c>
    </row>
    <row r="1897" spans="1:27" ht="12.75" x14ac:dyDescent="0.2">
      <c r="A1897" s="1">
        <v>44944.527463784718</v>
      </c>
      <c r="B1897" s="2" t="s">
        <v>13693</v>
      </c>
      <c r="C1897" s="4" t="s">
        <v>21740</v>
      </c>
      <c r="D1897" s="2" t="s">
        <v>89</v>
      </c>
      <c r="E1897" s="2" t="b">
        <v>1</v>
      </c>
      <c r="F1897" s="3" t="s">
        <v>13694</v>
      </c>
      <c r="G1897" s="2" t="s">
        <v>8147</v>
      </c>
      <c r="H1897" s="2" t="s">
        <v>13695</v>
      </c>
      <c r="N1897" s="2" t="s">
        <v>76</v>
      </c>
      <c r="P1897" s="2" t="s">
        <v>13696</v>
      </c>
      <c r="R1897" s="4"/>
      <c r="T1897" s="2" t="s">
        <v>13597</v>
      </c>
      <c r="U1897" s="2" t="s">
        <v>13697</v>
      </c>
      <c r="V1897" s="2" t="s">
        <v>8786</v>
      </c>
      <c r="W1897" s="2" t="str">
        <f>VLOOKUP(  G1897, Countries!A:H,8,FALSE)</f>
        <v>94279771-0dd8-44b8-955b-275714b1489b</v>
      </c>
      <c r="X1897" s="2" t="str">
        <f>VLOOKUP(D1897,Entity_types!A:F,6,FALSE)</f>
        <v>bf4d83f9-5064-4958-af6e-e4c21b2e4880</v>
      </c>
      <c r="Z1897" s="4">
        <f t="shared" si="58"/>
        <v>1</v>
      </c>
      <c r="AA1897" s="4">
        <f t="shared" si="59"/>
        <v>1</v>
      </c>
    </row>
    <row r="1898" spans="1:27" ht="12.75" x14ac:dyDescent="0.2">
      <c r="A1898" s="1">
        <v>44944.606326261579</v>
      </c>
      <c r="B1898" s="2" t="s">
        <v>13698</v>
      </c>
      <c r="C1898" s="2"/>
      <c r="D1898" s="2" t="s">
        <v>48</v>
      </c>
      <c r="E1898" s="2"/>
      <c r="F1898" s="3" t="s">
        <v>13699</v>
      </c>
      <c r="G1898" s="2" t="s">
        <v>8147</v>
      </c>
      <c r="H1898" s="2" t="s">
        <v>13700</v>
      </c>
      <c r="K1898" s="2" t="s">
        <v>13701</v>
      </c>
      <c r="L1898" s="2">
        <v>60001053570</v>
      </c>
      <c r="N1898" s="2" t="s">
        <v>76</v>
      </c>
      <c r="P1898" s="2" t="s">
        <v>13702</v>
      </c>
      <c r="R1898" s="4"/>
      <c r="S1898" s="2">
        <v>2042</v>
      </c>
      <c r="T1898" s="2" t="s">
        <v>13602</v>
      </c>
      <c r="U1898" s="2" t="s">
        <v>13704</v>
      </c>
      <c r="V1898" s="2" t="s">
        <v>8786</v>
      </c>
      <c r="W1898" s="2" t="str">
        <f>VLOOKUP(  G1898, Countries!A:H,8,FALSE)</f>
        <v>94279771-0dd8-44b8-955b-275714b1489b</v>
      </c>
      <c r="X1898" s="2" t="str">
        <f>VLOOKUP(D1898,Entity_types!A:F,6,FALSE)</f>
        <v>0d51a686-652b-478f-9502-50b11abafa54</v>
      </c>
      <c r="Z1898" s="4">
        <f t="shared" si="58"/>
        <v>1</v>
      </c>
      <c r="AA1898" s="4">
        <f t="shared" si="59"/>
        <v>1</v>
      </c>
    </row>
    <row r="1899" spans="1:27" ht="12.75" x14ac:dyDescent="0.2">
      <c r="A1899" s="1">
        <v>44946.584178055557</v>
      </c>
      <c r="B1899" s="2" t="s">
        <v>13705</v>
      </c>
      <c r="C1899" s="4" t="s">
        <v>21740</v>
      </c>
      <c r="D1899" s="2" t="s">
        <v>89</v>
      </c>
      <c r="E1899" s="2" t="b">
        <v>1</v>
      </c>
      <c r="F1899" s="3" t="s">
        <v>13706</v>
      </c>
      <c r="G1899" s="2" t="s">
        <v>8147</v>
      </c>
      <c r="N1899" s="2" t="s">
        <v>13707</v>
      </c>
      <c r="P1899" s="2" t="s">
        <v>13708</v>
      </c>
      <c r="R1899" s="4"/>
      <c r="T1899" s="2" t="s">
        <v>13607</v>
      </c>
      <c r="U1899" s="2" t="s">
        <v>13710</v>
      </c>
      <c r="V1899" s="2" t="s">
        <v>56</v>
      </c>
      <c r="W1899" s="2" t="str">
        <f>VLOOKUP(  G1899, Countries!A:H,8,FALSE)</f>
        <v>94279771-0dd8-44b8-955b-275714b1489b</v>
      </c>
      <c r="X1899" s="2" t="str">
        <f>VLOOKUP(D1899,Entity_types!A:F,6,FALSE)</f>
        <v>bf4d83f9-5064-4958-af6e-e4c21b2e4880</v>
      </c>
      <c r="Z1899" s="4">
        <f t="shared" si="58"/>
        <v>1</v>
      </c>
      <c r="AA1899" s="4">
        <f t="shared" si="59"/>
        <v>1</v>
      </c>
    </row>
    <row r="1900" spans="1:27" ht="12.75" x14ac:dyDescent="0.2">
      <c r="A1900" s="1">
        <v>44946.586306875004</v>
      </c>
      <c r="B1900" s="2" t="s">
        <v>13711</v>
      </c>
      <c r="C1900" s="4" t="s">
        <v>21740</v>
      </c>
      <c r="D1900" s="2" t="s">
        <v>89</v>
      </c>
      <c r="E1900" s="2" t="b">
        <v>1</v>
      </c>
      <c r="F1900" s="3" t="s">
        <v>13712</v>
      </c>
      <c r="G1900" s="2" t="s">
        <v>8147</v>
      </c>
      <c r="H1900" s="2" t="s">
        <v>14316</v>
      </c>
      <c r="N1900" s="2" t="s">
        <v>13713</v>
      </c>
      <c r="P1900" s="2" t="s">
        <v>13714</v>
      </c>
      <c r="R1900" s="4"/>
      <c r="T1900" s="2" t="s">
        <v>13613</v>
      </c>
      <c r="U1900" s="2" t="s">
        <v>13716</v>
      </c>
      <c r="V1900" s="2" t="s">
        <v>56</v>
      </c>
      <c r="W1900" s="2" t="str">
        <f>VLOOKUP(  G1900, Countries!A:H,8,FALSE)</f>
        <v>94279771-0dd8-44b8-955b-275714b1489b</v>
      </c>
      <c r="X1900" s="2" t="str">
        <f>VLOOKUP(D1900,Entity_types!A:F,6,FALSE)</f>
        <v>bf4d83f9-5064-4958-af6e-e4c21b2e4880</v>
      </c>
      <c r="Z1900" s="4">
        <f t="shared" si="58"/>
        <v>1</v>
      </c>
      <c r="AA1900" s="4">
        <f t="shared" si="59"/>
        <v>1</v>
      </c>
    </row>
    <row r="1901" spans="1:27" ht="12.75" x14ac:dyDescent="0.2">
      <c r="A1901" s="1">
        <v>44946.667196608796</v>
      </c>
      <c r="B1901" s="2" t="s">
        <v>13717</v>
      </c>
      <c r="C1901" s="2"/>
      <c r="D1901" s="2" t="s">
        <v>48</v>
      </c>
      <c r="E1901" s="2"/>
      <c r="F1901" s="3" t="s">
        <v>13718</v>
      </c>
      <c r="G1901" s="2" t="s">
        <v>8147</v>
      </c>
      <c r="H1901" s="2" t="s">
        <v>13719</v>
      </c>
      <c r="N1901" s="2" t="s">
        <v>13720</v>
      </c>
      <c r="P1901" s="2" t="s">
        <v>13721</v>
      </c>
      <c r="R1901" s="4"/>
      <c r="S1901" s="2">
        <v>2099</v>
      </c>
      <c r="T1901" s="2" t="s">
        <v>21841</v>
      </c>
      <c r="U1901" s="2" t="s">
        <v>13723</v>
      </c>
      <c r="V1901" s="2" t="s">
        <v>56</v>
      </c>
      <c r="W1901" s="2" t="str">
        <f>VLOOKUP(  G1901, Countries!A:H,8,FALSE)</f>
        <v>94279771-0dd8-44b8-955b-275714b1489b</v>
      </c>
      <c r="X1901" s="2" t="str">
        <f>VLOOKUP(D1901,Entity_types!A:F,6,FALSE)</f>
        <v>0d51a686-652b-478f-9502-50b11abafa54</v>
      </c>
      <c r="Z1901" s="4">
        <f t="shared" si="58"/>
        <v>1</v>
      </c>
      <c r="AA1901" s="4">
        <f t="shared" si="59"/>
        <v>1</v>
      </c>
    </row>
    <row r="1902" spans="1:27" ht="12.75" x14ac:dyDescent="0.2">
      <c r="A1902" s="1">
        <v>44949.561343182868</v>
      </c>
      <c r="B1902" s="2" t="s">
        <v>13724</v>
      </c>
      <c r="C1902" s="2"/>
      <c r="D1902" s="2" t="s">
        <v>48</v>
      </c>
      <c r="E1902" s="2"/>
      <c r="F1902" s="3" t="s">
        <v>13725</v>
      </c>
      <c r="G1902" s="2" t="s">
        <v>8147</v>
      </c>
      <c r="H1902" s="2" t="s">
        <v>13726</v>
      </c>
      <c r="K1902" s="2" t="s">
        <v>13727</v>
      </c>
      <c r="L1902" s="2">
        <v>54001005662</v>
      </c>
      <c r="N1902" s="2" t="s">
        <v>13728</v>
      </c>
      <c r="P1902" s="2" t="s">
        <v>13729</v>
      </c>
      <c r="R1902" s="4"/>
      <c r="S1902" s="2">
        <v>2029</v>
      </c>
      <c r="T1902" s="2" t="s">
        <v>21842</v>
      </c>
      <c r="U1902" s="2" t="s">
        <v>13731</v>
      </c>
      <c r="V1902" s="2" t="s">
        <v>8786</v>
      </c>
      <c r="W1902" s="2" t="str">
        <f>VLOOKUP(  G1902, Countries!A:H,8,FALSE)</f>
        <v>94279771-0dd8-44b8-955b-275714b1489b</v>
      </c>
      <c r="X1902" s="2" t="str">
        <f>VLOOKUP(D1902,Entity_types!A:F,6,FALSE)</f>
        <v>0d51a686-652b-478f-9502-50b11abafa54</v>
      </c>
      <c r="Z1902" s="4">
        <f t="shared" si="58"/>
        <v>1</v>
      </c>
      <c r="AA1902" s="4">
        <f t="shared" si="59"/>
        <v>1</v>
      </c>
    </row>
    <row r="1903" spans="1:27" ht="12.75" x14ac:dyDescent="0.2">
      <c r="A1903" s="1">
        <v>44949.69398773148</v>
      </c>
      <c r="B1903" s="2" t="s">
        <v>13732</v>
      </c>
      <c r="C1903" s="2"/>
      <c r="D1903" s="2" t="s">
        <v>48</v>
      </c>
      <c r="E1903" s="2"/>
      <c r="F1903" s="3" t="s">
        <v>13733</v>
      </c>
      <c r="G1903" s="2" t="s">
        <v>8147</v>
      </c>
      <c r="H1903" s="2" t="s">
        <v>13734</v>
      </c>
      <c r="K1903" s="2" t="s">
        <v>13735</v>
      </c>
      <c r="L1903" s="2">
        <v>4001004001</v>
      </c>
      <c r="N1903" s="2" t="s">
        <v>13736</v>
      </c>
      <c r="P1903" s="2" t="s">
        <v>13737</v>
      </c>
      <c r="R1903" s="4"/>
      <c r="S1903" s="2">
        <v>2063</v>
      </c>
      <c r="T1903" s="2" t="s">
        <v>21843</v>
      </c>
      <c r="U1903" s="2" t="s">
        <v>13739</v>
      </c>
      <c r="V1903" s="2" t="s">
        <v>8786</v>
      </c>
      <c r="W1903" s="2" t="str">
        <f>VLOOKUP(  G1903, Countries!A:H,8,FALSE)</f>
        <v>94279771-0dd8-44b8-955b-275714b1489b</v>
      </c>
      <c r="X1903" s="2" t="str">
        <f>VLOOKUP(D1903,Entity_types!A:F,6,FALSE)</f>
        <v>0d51a686-652b-478f-9502-50b11abafa54</v>
      </c>
      <c r="Z1903" s="4">
        <f t="shared" si="58"/>
        <v>1</v>
      </c>
      <c r="AA1903" s="4">
        <f t="shared" si="59"/>
        <v>1</v>
      </c>
    </row>
    <row r="1904" spans="1:27" ht="12.75" x14ac:dyDescent="0.2">
      <c r="A1904" s="1">
        <v>44950.732174699078</v>
      </c>
      <c r="B1904" s="2" t="s">
        <v>13740</v>
      </c>
      <c r="C1904" s="2"/>
      <c r="D1904" s="2" t="s">
        <v>48</v>
      </c>
      <c r="E1904" s="2"/>
      <c r="F1904" s="3" t="s">
        <v>13741</v>
      </c>
      <c r="G1904" s="2" t="s">
        <v>8147</v>
      </c>
      <c r="H1904" s="2" t="s">
        <v>13742</v>
      </c>
      <c r="K1904" s="2" t="s">
        <v>13743</v>
      </c>
      <c r="L1904" s="2">
        <v>61001018140</v>
      </c>
      <c r="N1904" s="2" t="s">
        <v>76</v>
      </c>
      <c r="P1904" s="2" t="s">
        <v>13744</v>
      </c>
      <c r="R1904" s="4"/>
      <c r="S1904" s="2">
        <v>2101</v>
      </c>
      <c r="T1904" s="2" t="s">
        <v>13634</v>
      </c>
      <c r="U1904" s="2" t="s">
        <v>13746</v>
      </c>
      <c r="V1904" s="2" t="s">
        <v>8786</v>
      </c>
      <c r="W1904" s="2" t="str">
        <f>VLOOKUP(  G1904, Countries!A:H,8,FALSE)</f>
        <v>94279771-0dd8-44b8-955b-275714b1489b</v>
      </c>
      <c r="X1904" s="2" t="str">
        <f>VLOOKUP(D1904,Entity_types!A:F,6,FALSE)</f>
        <v>0d51a686-652b-478f-9502-50b11abafa54</v>
      </c>
      <c r="Z1904" s="4">
        <f t="shared" si="58"/>
        <v>1</v>
      </c>
      <c r="AA1904" s="4">
        <f t="shared" si="59"/>
        <v>1</v>
      </c>
    </row>
    <row r="1905" spans="1:27" ht="12.75" x14ac:dyDescent="0.2">
      <c r="A1905" s="1">
        <v>44950.740669155093</v>
      </c>
      <c r="B1905" s="2" t="s">
        <v>13747</v>
      </c>
      <c r="C1905" s="2"/>
      <c r="D1905" s="2" t="s">
        <v>48</v>
      </c>
      <c r="E1905" s="2"/>
      <c r="F1905" s="3" t="s">
        <v>13748</v>
      </c>
      <c r="G1905" s="2" t="s">
        <v>8147</v>
      </c>
      <c r="H1905" s="2" t="s">
        <v>13749</v>
      </c>
      <c r="K1905" s="2" t="s">
        <v>13750</v>
      </c>
      <c r="L1905" s="2">
        <v>47001004008</v>
      </c>
      <c r="N1905" s="2" t="s">
        <v>76</v>
      </c>
      <c r="P1905" s="2" t="s">
        <v>13751</v>
      </c>
      <c r="R1905" s="4"/>
      <c r="S1905" s="2">
        <v>2064</v>
      </c>
      <c r="T1905" s="2" t="s">
        <v>21844</v>
      </c>
      <c r="U1905" s="2" t="s">
        <v>13753</v>
      </c>
      <c r="V1905" s="2" t="s">
        <v>8786</v>
      </c>
      <c r="W1905" s="2" t="str">
        <f>VLOOKUP(  G1905, Countries!A:H,8,FALSE)</f>
        <v>94279771-0dd8-44b8-955b-275714b1489b</v>
      </c>
      <c r="X1905" s="2" t="str">
        <f>VLOOKUP(D1905,Entity_types!A:F,6,FALSE)</f>
        <v>0d51a686-652b-478f-9502-50b11abafa54</v>
      </c>
      <c r="Z1905" s="4">
        <f t="shared" si="58"/>
        <v>1</v>
      </c>
      <c r="AA1905" s="4">
        <f t="shared" si="59"/>
        <v>1</v>
      </c>
    </row>
    <row r="1906" spans="1:27" ht="12.75" x14ac:dyDescent="0.2">
      <c r="A1906" s="1">
        <v>44951.466877164348</v>
      </c>
      <c r="B1906" s="2" t="s">
        <v>13754</v>
      </c>
      <c r="C1906" s="4" t="s">
        <v>21741</v>
      </c>
      <c r="D1906" s="2" t="s">
        <v>89</v>
      </c>
      <c r="E1906" s="2" t="b">
        <v>0</v>
      </c>
      <c r="F1906" s="3" t="s">
        <v>13755</v>
      </c>
      <c r="G1906" s="2" t="s">
        <v>8147</v>
      </c>
      <c r="H1906" s="2" t="s">
        <v>13756</v>
      </c>
      <c r="N1906" s="2" t="s">
        <v>13757</v>
      </c>
      <c r="P1906" s="2" t="s">
        <v>13758</v>
      </c>
      <c r="R1906" s="4"/>
      <c r="T1906" s="2" t="s">
        <v>21845</v>
      </c>
      <c r="U1906" s="2" t="s">
        <v>13760</v>
      </c>
      <c r="V1906" s="2" t="s">
        <v>8786</v>
      </c>
      <c r="W1906" s="2" t="str">
        <f>VLOOKUP(  G1906, Countries!A:H,8,FALSE)</f>
        <v>94279771-0dd8-44b8-955b-275714b1489b</v>
      </c>
      <c r="X1906" s="2" t="str">
        <f>VLOOKUP(D1906,Entity_types!A:F,6,FALSE)</f>
        <v>bf4d83f9-5064-4958-af6e-e4c21b2e4880</v>
      </c>
      <c r="Z1906" s="4">
        <f t="shared" si="58"/>
        <v>1</v>
      </c>
      <c r="AA1906" s="4">
        <f t="shared" si="59"/>
        <v>1</v>
      </c>
    </row>
    <row r="1907" spans="1:27" ht="12.75" x14ac:dyDescent="0.2">
      <c r="A1907" s="1">
        <v>44951.466877164348</v>
      </c>
      <c r="B1907" s="2" t="s">
        <v>13761</v>
      </c>
      <c r="C1907" s="2"/>
      <c r="D1907" s="2" t="s">
        <v>8027</v>
      </c>
      <c r="E1907" s="2"/>
      <c r="F1907" s="3" t="s">
        <v>13522</v>
      </c>
      <c r="G1907" s="2" t="s">
        <v>13762</v>
      </c>
      <c r="H1907" s="2" t="s">
        <v>13763</v>
      </c>
      <c r="N1907" s="2" t="s">
        <v>13764</v>
      </c>
      <c r="P1907" s="2" t="s">
        <v>13765</v>
      </c>
      <c r="R1907" s="4"/>
      <c r="T1907" s="2" t="s">
        <v>13652</v>
      </c>
      <c r="U1907" s="2" t="s">
        <v>13766</v>
      </c>
      <c r="V1907" s="2" t="s">
        <v>8786</v>
      </c>
      <c r="W1907" s="2" t="str">
        <f>VLOOKUP(  G1907, Countries!A:H,8,FALSE)</f>
        <v>38dcd6d2-62e3-437b-9be2-d9cf88c8cb86</v>
      </c>
      <c r="X1907" s="2" t="str">
        <f>VLOOKUP(D1907,Entity_types!A:F,6,FALSE)</f>
        <v>7766e9c2-0094-4090-adf4-ef017062457f</v>
      </c>
      <c r="Z1907" s="4">
        <f t="shared" si="58"/>
        <v>67</v>
      </c>
      <c r="AA1907" s="4">
        <f t="shared" si="59"/>
        <v>1</v>
      </c>
    </row>
    <row r="1908" spans="1:27" ht="12.75" x14ac:dyDescent="0.2">
      <c r="A1908" s="1">
        <v>44951.79155061343</v>
      </c>
      <c r="B1908" s="2" t="s">
        <v>13767</v>
      </c>
      <c r="C1908" s="2"/>
      <c r="D1908" s="2" t="s">
        <v>48</v>
      </c>
      <c r="E1908" s="2"/>
      <c r="F1908" s="3" t="s">
        <v>13768</v>
      </c>
      <c r="G1908" s="2" t="s">
        <v>8147</v>
      </c>
      <c r="H1908" s="2" t="s">
        <v>13769</v>
      </c>
      <c r="K1908" s="2" t="s">
        <v>13770</v>
      </c>
      <c r="L1908" s="2">
        <v>1020012326</v>
      </c>
      <c r="N1908" s="2" t="s">
        <v>76</v>
      </c>
      <c r="P1908" s="2" t="s">
        <v>13771</v>
      </c>
      <c r="R1908" s="4"/>
      <c r="S1908" s="2">
        <v>2069</v>
      </c>
      <c r="T1908" s="2" t="s">
        <v>13659</v>
      </c>
      <c r="U1908" s="2" t="s">
        <v>13773</v>
      </c>
      <c r="V1908" s="2" t="s">
        <v>8786</v>
      </c>
      <c r="W1908" s="2" t="str">
        <f>VLOOKUP(  G1908, Countries!A:H,8,FALSE)</f>
        <v>94279771-0dd8-44b8-955b-275714b1489b</v>
      </c>
      <c r="X1908" s="2" t="str">
        <f>VLOOKUP(D1908,Entity_types!A:F,6,FALSE)</f>
        <v>0d51a686-652b-478f-9502-50b11abafa54</v>
      </c>
      <c r="Z1908" s="4">
        <f t="shared" si="58"/>
        <v>1</v>
      </c>
      <c r="AA1908" s="4">
        <f t="shared" si="59"/>
        <v>1</v>
      </c>
    </row>
    <row r="1909" spans="1:27" ht="12.75" x14ac:dyDescent="0.2">
      <c r="A1909" s="1">
        <v>44951.79155061343</v>
      </c>
      <c r="B1909" s="2" t="s">
        <v>13774</v>
      </c>
      <c r="C1909" s="2"/>
      <c r="D1909" s="2" t="s">
        <v>48</v>
      </c>
      <c r="E1909" s="2"/>
      <c r="F1909" s="3" t="s">
        <v>13775</v>
      </c>
      <c r="G1909" s="2" t="s">
        <v>8147</v>
      </c>
      <c r="H1909" s="2" t="s">
        <v>13776</v>
      </c>
      <c r="K1909" s="2" t="s">
        <v>13777</v>
      </c>
      <c r="L1909" s="2">
        <v>1001051852</v>
      </c>
      <c r="N1909" s="2" t="s">
        <v>76</v>
      </c>
      <c r="P1909" s="2" t="s">
        <v>13778</v>
      </c>
      <c r="R1909" s="4"/>
      <c r="S1909" s="2">
        <v>2070</v>
      </c>
      <c r="T1909" s="2" t="s">
        <v>13667</v>
      </c>
      <c r="U1909" s="2" t="s">
        <v>13779</v>
      </c>
      <c r="V1909" s="2" t="s">
        <v>8786</v>
      </c>
      <c r="W1909" s="2" t="str">
        <f>VLOOKUP(  G1909, Countries!A:H,8,FALSE)</f>
        <v>94279771-0dd8-44b8-955b-275714b1489b</v>
      </c>
      <c r="X1909" s="2" t="str">
        <f>VLOOKUP(D1909,Entity_types!A:F,6,FALSE)</f>
        <v>0d51a686-652b-478f-9502-50b11abafa54</v>
      </c>
      <c r="Z1909" s="4">
        <f t="shared" si="58"/>
        <v>1</v>
      </c>
      <c r="AA1909" s="4">
        <f t="shared" si="59"/>
        <v>1</v>
      </c>
    </row>
    <row r="1910" spans="1:27" ht="12.75" x14ac:dyDescent="0.2">
      <c r="A1910" s="1">
        <v>44951.79155061343</v>
      </c>
      <c r="B1910" s="2" t="s">
        <v>13780</v>
      </c>
      <c r="C1910" s="2"/>
      <c r="D1910" s="2" t="s">
        <v>48</v>
      </c>
      <c r="E1910" s="2"/>
      <c r="F1910" s="3" t="s">
        <v>13781</v>
      </c>
      <c r="G1910" s="2" t="s">
        <v>8147</v>
      </c>
      <c r="H1910" s="2" t="s">
        <v>13782</v>
      </c>
      <c r="K1910" s="2" t="s">
        <v>13783</v>
      </c>
      <c r="L1910" s="2">
        <v>35001007755</v>
      </c>
      <c r="N1910" s="2" t="s">
        <v>76</v>
      </c>
      <c r="P1910" s="2" t="s">
        <v>13784</v>
      </c>
      <c r="R1910" s="4"/>
      <c r="S1910" s="2">
        <v>2071</v>
      </c>
      <c r="T1910" s="2" t="s">
        <v>21846</v>
      </c>
      <c r="U1910" s="2" t="s">
        <v>13785</v>
      </c>
      <c r="V1910" s="2" t="s">
        <v>8786</v>
      </c>
      <c r="W1910" s="2" t="str">
        <f>VLOOKUP(  G1910, Countries!A:H,8,FALSE)</f>
        <v>94279771-0dd8-44b8-955b-275714b1489b</v>
      </c>
      <c r="X1910" s="2" t="str">
        <f>VLOOKUP(D1910,Entity_types!A:F,6,FALSE)</f>
        <v>0d51a686-652b-478f-9502-50b11abafa54</v>
      </c>
      <c r="Z1910" s="4">
        <f t="shared" si="58"/>
        <v>1</v>
      </c>
      <c r="AA1910" s="4">
        <f t="shared" si="59"/>
        <v>1</v>
      </c>
    </row>
    <row r="1911" spans="1:27" ht="12.75" x14ac:dyDescent="0.2">
      <c r="A1911" s="1">
        <v>44951.79155061343</v>
      </c>
      <c r="B1911" s="2" t="s">
        <v>13786</v>
      </c>
      <c r="C1911" s="2"/>
      <c r="D1911" s="2" t="s">
        <v>48</v>
      </c>
      <c r="E1911" s="2"/>
      <c r="F1911" s="3" t="s">
        <v>13787</v>
      </c>
      <c r="G1911" s="2" t="s">
        <v>8147</v>
      </c>
      <c r="H1911" s="2" t="s">
        <v>13788</v>
      </c>
      <c r="K1911" s="2" t="s">
        <v>13789</v>
      </c>
      <c r="L1911" s="2" t="s">
        <v>13790</v>
      </c>
      <c r="N1911" s="2" t="s">
        <v>76</v>
      </c>
      <c r="P1911" s="2" t="s">
        <v>13791</v>
      </c>
      <c r="R1911" s="4"/>
      <c r="S1911" s="2">
        <v>2059</v>
      </c>
      <c r="T1911" s="2" t="s">
        <v>21847</v>
      </c>
      <c r="U1911" s="2" t="s">
        <v>13792</v>
      </c>
      <c r="V1911" s="2" t="s">
        <v>8786</v>
      </c>
      <c r="W1911" s="2" t="str">
        <f>VLOOKUP(  G1911, Countries!A:H,8,FALSE)</f>
        <v>94279771-0dd8-44b8-955b-275714b1489b</v>
      </c>
      <c r="X1911" s="2" t="str">
        <f>VLOOKUP(D1911,Entity_types!A:F,6,FALSE)</f>
        <v>0d51a686-652b-478f-9502-50b11abafa54</v>
      </c>
      <c r="Z1911" s="4">
        <f t="shared" si="58"/>
        <v>1</v>
      </c>
      <c r="AA1911" s="4">
        <f t="shared" si="59"/>
        <v>1</v>
      </c>
    </row>
    <row r="1912" spans="1:27" ht="12.75" x14ac:dyDescent="0.2">
      <c r="A1912" s="1">
        <v>44951.79155061343</v>
      </c>
      <c r="B1912" s="2" t="s">
        <v>13793</v>
      </c>
      <c r="C1912" s="2"/>
      <c r="D1912" s="2" t="s">
        <v>48</v>
      </c>
      <c r="E1912" s="2"/>
      <c r="F1912" s="3" t="s">
        <v>13794</v>
      </c>
      <c r="G1912" s="2" t="s">
        <v>8147</v>
      </c>
      <c r="H1912" s="2" t="s">
        <v>13795</v>
      </c>
      <c r="K1912" s="2" t="s">
        <v>13796</v>
      </c>
      <c r="L1912" s="2">
        <v>1002001185</v>
      </c>
      <c r="N1912" s="2" t="s">
        <v>76</v>
      </c>
      <c r="P1912" s="2" t="s">
        <v>13797</v>
      </c>
      <c r="R1912" s="4"/>
      <c r="S1912" s="2">
        <v>2054</v>
      </c>
      <c r="T1912" s="2" t="s">
        <v>13680</v>
      </c>
      <c r="U1912" s="2" t="s">
        <v>13798</v>
      </c>
      <c r="V1912" s="2" t="s">
        <v>8786</v>
      </c>
      <c r="W1912" s="2" t="str">
        <f>VLOOKUP(  G1912, Countries!A:H,8,FALSE)</f>
        <v>94279771-0dd8-44b8-955b-275714b1489b</v>
      </c>
      <c r="X1912" s="2" t="str">
        <f>VLOOKUP(D1912,Entity_types!A:F,6,FALSE)</f>
        <v>0d51a686-652b-478f-9502-50b11abafa54</v>
      </c>
      <c r="Z1912" s="4">
        <f t="shared" si="58"/>
        <v>1</v>
      </c>
      <c r="AA1912" s="4">
        <f t="shared" si="59"/>
        <v>1</v>
      </c>
    </row>
    <row r="1913" spans="1:27" ht="12.75" x14ac:dyDescent="0.2">
      <c r="A1913" s="1">
        <v>44951.79155061343</v>
      </c>
      <c r="B1913" s="2" t="s">
        <v>13799</v>
      </c>
      <c r="C1913" s="2"/>
      <c r="D1913" s="2" t="s">
        <v>48</v>
      </c>
      <c r="E1913" s="2"/>
      <c r="F1913" s="3" t="s">
        <v>13800</v>
      </c>
      <c r="G1913" s="2" t="s">
        <v>8147</v>
      </c>
      <c r="H1913" s="2" t="s">
        <v>13801</v>
      </c>
      <c r="K1913" s="2" t="s">
        <v>13802</v>
      </c>
      <c r="L1913" s="2">
        <v>61006006947</v>
      </c>
      <c r="N1913" s="2" t="s">
        <v>76</v>
      </c>
      <c r="P1913" s="2" t="s">
        <v>13803</v>
      </c>
      <c r="R1913" s="4"/>
      <c r="S1913" s="2">
        <v>1866</v>
      </c>
      <c r="T1913" s="2" t="s">
        <v>21848</v>
      </c>
      <c r="U1913" s="2" t="s">
        <v>13804</v>
      </c>
      <c r="V1913" s="2" t="s">
        <v>8786</v>
      </c>
      <c r="W1913" s="2" t="str">
        <f>VLOOKUP(  G1913, Countries!A:H,8,FALSE)</f>
        <v>94279771-0dd8-44b8-955b-275714b1489b</v>
      </c>
      <c r="X1913" s="2" t="str">
        <f>VLOOKUP(D1913,Entity_types!A:F,6,FALSE)</f>
        <v>0d51a686-652b-478f-9502-50b11abafa54</v>
      </c>
      <c r="Z1913" s="4">
        <f t="shared" si="58"/>
        <v>1</v>
      </c>
      <c r="AA1913" s="4">
        <f t="shared" si="59"/>
        <v>1</v>
      </c>
    </row>
    <row r="1914" spans="1:27" ht="12.75" x14ac:dyDescent="0.2">
      <c r="A1914" s="1">
        <v>44951.79155061343</v>
      </c>
      <c r="B1914" s="2" t="s">
        <v>13805</v>
      </c>
      <c r="C1914" s="2"/>
      <c r="D1914" s="2" t="s">
        <v>48</v>
      </c>
      <c r="E1914" s="2"/>
      <c r="F1914" s="3" t="s">
        <v>13806</v>
      </c>
      <c r="G1914" s="2" t="s">
        <v>8147</v>
      </c>
      <c r="H1914" s="2" t="s">
        <v>13807</v>
      </c>
      <c r="K1914" s="2" t="s">
        <v>13808</v>
      </c>
      <c r="L1914" s="2">
        <v>1021007479</v>
      </c>
      <c r="N1914" s="2" t="s">
        <v>76</v>
      </c>
      <c r="P1914" s="2" t="s">
        <v>13809</v>
      </c>
      <c r="R1914" s="4"/>
      <c r="S1914" s="2">
        <v>2035</v>
      </c>
      <c r="T1914" s="2" t="s">
        <v>13691</v>
      </c>
      <c r="U1914" s="2" t="s">
        <v>13810</v>
      </c>
      <c r="V1914" s="2" t="s">
        <v>8786</v>
      </c>
      <c r="W1914" s="2" t="str">
        <f>VLOOKUP(  G1914, Countries!A:H,8,FALSE)</f>
        <v>94279771-0dd8-44b8-955b-275714b1489b</v>
      </c>
      <c r="X1914" s="2" t="str">
        <f>VLOOKUP(D1914,Entity_types!A:F,6,FALSE)</f>
        <v>0d51a686-652b-478f-9502-50b11abafa54</v>
      </c>
      <c r="Z1914" s="4">
        <f t="shared" si="58"/>
        <v>1</v>
      </c>
      <c r="AA1914" s="4">
        <f t="shared" si="59"/>
        <v>1</v>
      </c>
    </row>
    <row r="1915" spans="1:27" ht="12.75" x14ac:dyDescent="0.2">
      <c r="A1915" s="1">
        <v>44951.79155061343</v>
      </c>
      <c r="B1915" s="2" t="s">
        <v>13811</v>
      </c>
      <c r="C1915" s="2"/>
      <c r="D1915" s="2" t="s">
        <v>48</v>
      </c>
      <c r="E1915" s="2"/>
      <c r="F1915" s="3" t="s">
        <v>13812</v>
      </c>
      <c r="G1915" s="2" t="s">
        <v>8147</v>
      </c>
      <c r="H1915" s="2" t="s">
        <v>13813</v>
      </c>
      <c r="K1915" s="2" t="s">
        <v>13814</v>
      </c>
      <c r="L1915" s="2">
        <v>45001005397</v>
      </c>
      <c r="N1915" s="2" t="s">
        <v>76</v>
      </c>
      <c r="P1915" s="2" t="s">
        <v>13815</v>
      </c>
      <c r="R1915" s="4"/>
      <c r="S1915" s="2">
        <v>2072</v>
      </c>
      <c r="T1915" s="2" t="s">
        <v>21849</v>
      </c>
      <c r="U1915" s="2" t="s">
        <v>13816</v>
      </c>
      <c r="V1915" s="2" t="s">
        <v>8786</v>
      </c>
      <c r="W1915" s="2" t="str">
        <f>VLOOKUP(  G1915, Countries!A:H,8,FALSE)</f>
        <v>94279771-0dd8-44b8-955b-275714b1489b</v>
      </c>
      <c r="X1915" s="2" t="str">
        <f>VLOOKUP(D1915,Entity_types!A:F,6,FALSE)</f>
        <v>0d51a686-652b-478f-9502-50b11abafa54</v>
      </c>
      <c r="Z1915" s="4">
        <f t="shared" si="58"/>
        <v>1</v>
      </c>
      <c r="AA1915" s="4">
        <f t="shared" si="59"/>
        <v>1</v>
      </c>
    </row>
    <row r="1916" spans="1:27" ht="12.75" x14ac:dyDescent="0.2">
      <c r="A1916" s="1">
        <v>44951.79155061343</v>
      </c>
      <c r="B1916" s="2" t="s">
        <v>13817</v>
      </c>
      <c r="C1916" s="2"/>
      <c r="D1916" s="2" t="s">
        <v>48</v>
      </c>
      <c r="E1916" s="2"/>
      <c r="F1916" s="3" t="s">
        <v>13818</v>
      </c>
      <c r="G1916" s="2" t="s">
        <v>8147</v>
      </c>
      <c r="H1916" s="2" t="s">
        <v>13819</v>
      </c>
      <c r="K1916" s="2" t="s">
        <v>13820</v>
      </c>
      <c r="L1916" s="2">
        <v>26001031269</v>
      </c>
      <c r="N1916" s="2" t="s">
        <v>76</v>
      </c>
      <c r="P1916" s="2" t="s">
        <v>13821</v>
      </c>
      <c r="R1916" s="4"/>
      <c r="S1916" s="2">
        <v>2045</v>
      </c>
      <c r="T1916" s="2" t="s">
        <v>13703</v>
      </c>
      <c r="U1916" s="2" t="s">
        <v>13822</v>
      </c>
      <c r="V1916" s="2" t="s">
        <v>8786</v>
      </c>
      <c r="W1916" s="2" t="str">
        <f>VLOOKUP(  G1916, Countries!A:H,8,FALSE)</f>
        <v>94279771-0dd8-44b8-955b-275714b1489b</v>
      </c>
      <c r="X1916" s="2" t="str">
        <f>VLOOKUP(D1916,Entity_types!A:F,6,FALSE)</f>
        <v>0d51a686-652b-478f-9502-50b11abafa54</v>
      </c>
      <c r="Z1916" s="4">
        <f t="shared" si="58"/>
        <v>1</v>
      </c>
      <c r="AA1916" s="4">
        <f t="shared" si="59"/>
        <v>1</v>
      </c>
    </row>
    <row r="1917" spans="1:27" ht="12.75" x14ac:dyDescent="0.2">
      <c r="A1917" s="1">
        <v>44951.79155061343</v>
      </c>
      <c r="B1917" s="2" t="s">
        <v>13823</v>
      </c>
      <c r="C1917" s="2"/>
      <c r="D1917" s="2" t="s">
        <v>48</v>
      </c>
      <c r="E1917" s="2"/>
      <c r="F1917" s="3" t="s">
        <v>13824</v>
      </c>
      <c r="G1917" s="2" t="s">
        <v>8147</v>
      </c>
      <c r="H1917" s="2" t="s">
        <v>13825</v>
      </c>
      <c r="K1917" s="2" t="s">
        <v>13826</v>
      </c>
      <c r="L1917" s="2">
        <v>20001066564</v>
      </c>
      <c r="N1917" s="2" t="s">
        <v>76</v>
      </c>
      <c r="P1917" s="2" t="s">
        <v>13827</v>
      </c>
      <c r="R1917" s="4"/>
      <c r="S1917" s="2">
        <v>2049</v>
      </c>
      <c r="T1917" s="2" t="s">
        <v>13709</v>
      </c>
      <c r="U1917" s="2" t="s">
        <v>13828</v>
      </c>
      <c r="V1917" s="2" t="s">
        <v>8786</v>
      </c>
      <c r="W1917" s="2" t="str">
        <f>VLOOKUP(  G1917, Countries!A:H,8,FALSE)</f>
        <v>94279771-0dd8-44b8-955b-275714b1489b</v>
      </c>
      <c r="X1917" s="2" t="str">
        <f>VLOOKUP(D1917,Entity_types!A:F,6,FALSE)</f>
        <v>0d51a686-652b-478f-9502-50b11abafa54</v>
      </c>
      <c r="Z1917" s="4">
        <f t="shared" si="58"/>
        <v>1</v>
      </c>
      <c r="AA1917" s="4">
        <f t="shared" si="59"/>
        <v>1</v>
      </c>
    </row>
    <row r="1918" spans="1:27" ht="12.75" x14ac:dyDescent="0.2">
      <c r="A1918" s="1">
        <v>44951.79155061343</v>
      </c>
      <c r="B1918" s="2" t="s">
        <v>13829</v>
      </c>
      <c r="C1918" s="2"/>
      <c r="D1918" s="2" t="s">
        <v>48</v>
      </c>
      <c r="E1918" s="2"/>
      <c r="F1918" s="3" t="s">
        <v>13830</v>
      </c>
      <c r="G1918" s="2" t="s">
        <v>8147</v>
      </c>
      <c r="H1918" s="2" t="s">
        <v>13831</v>
      </c>
      <c r="K1918" s="2" t="s">
        <v>13832</v>
      </c>
      <c r="L1918" s="2">
        <v>1008023266</v>
      </c>
      <c r="N1918" s="2" t="s">
        <v>76</v>
      </c>
      <c r="P1918" s="2" t="s">
        <v>13833</v>
      </c>
      <c r="R1918" s="4"/>
      <c r="S1918" s="2">
        <v>1905</v>
      </c>
      <c r="T1918" s="2" t="s">
        <v>13715</v>
      </c>
      <c r="U1918" s="2" t="s">
        <v>13834</v>
      </c>
      <c r="V1918" s="2" t="s">
        <v>8786</v>
      </c>
      <c r="W1918" s="2" t="str">
        <f>VLOOKUP(  G1918, Countries!A:H,8,FALSE)</f>
        <v>94279771-0dd8-44b8-955b-275714b1489b</v>
      </c>
      <c r="X1918" s="2" t="str">
        <f>VLOOKUP(D1918,Entity_types!A:F,6,FALSE)</f>
        <v>0d51a686-652b-478f-9502-50b11abafa54</v>
      </c>
      <c r="Z1918" s="4">
        <f t="shared" si="58"/>
        <v>1</v>
      </c>
      <c r="AA1918" s="4">
        <f t="shared" si="59"/>
        <v>1</v>
      </c>
    </row>
    <row r="1919" spans="1:27" ht="12.75" x14ac:dyDescent="0.2">
      <c r="A1919" s="1">
        <v>44951.79155061343</v>
      </c>
      <c r="B1919" s="2" t="s">
        <v>13835</v>
      </c>
      <c r="C1919" s="2"/>
      <c r="D1919" s="2" t="s">
        <v>48</v>
      </c>
      <c r="E1919" s="2"/>
      <c r="F1919" s="3" t="s">
        <v>13836</v>
      </c>
      <c r="G1919" s="2" t="s">
        <v>8147</v>
      </c>
      <c r="H1919" s="2" t="s">
        <v>13837</v>
      </c>
      <c r="K1919" s="2" t="s">
        <v>13838</v>
      </c>
      <c r="L1919" s="2">
        <v>54001049763</v>
      </c>
      <c r="N1919" s="2" t="s">
        <v>76</v>
      </c>
      <c r="P1919" s="2" t="s">
        <v>13839</v>
      </c>
      <c r="R1919" s="4"/>
      <c r="S1919" s="2">
        <v>1988</v>
      </c>
      <c r="T1919" s="2" t="s">
        <v>13722</v>
      </c>
      <c r="U1919" s="2" t="s">
        <v>13840</v>
      </c>
      <c r="V1919" s="2" t="s">
        <v>8786</v>
      </c>
      <c r="W1919" s="2" t="str">
        <f>VLOOKUP(  G1919, Countries!A:H,8,FALSE)</f>
        <v>94279771-0dd8-44b8-955b-275714b1489b</v>
      </c>
      <c r="X1919" s="2" t="str">
        <f>VLOOKUP(D1919,Entity_types!A:F,6,FALSE)</f>
        <v>0d51a686-652b-478f-9502-50b11abafa54</v>
      </c>
      <c r="Z1919" s="4">
        <f t="shared" si="58"/>
        <v>1</v>
      </c>
      <c r="AA1919" s="4">
        <f t="shared" si="59"/>
        <v>1</v>
      </c>
    </row>
    <row r="1920" spans="1:27" ht="12.75" x14ac:dyDescent="0.2">
      <c r="A1920" s="1">
        <v>44951.79155061343</v>
      </c>
      <c r="B1920" s="2" t="s">
        <v>13841</v>
      </c>
      <c r="C1920" s="2"/>
      <c r="D1920" s="2" t="s">
        <v>48</v>
      </c>
      <c r="E1920" s="2"/>
      <c r="F1920" s="3" t="s">
        <v>13842</v>
      </c>
      <c r="G1920" s="2" t="s">
        <v>8147</v>
      </c>
      <c r="H1920" s="2" t="s">
        <v>13843</v>
      </c>
      <c r="K1920" s="2" t="s">
        <v>13844</v>
      </c>
      <c r="L1920" s="2">
        <v>1020009196</v>
      </c>
      <c r="N1920" s="2" t="s">
        <v>76</v>
      </c>
      <c r="P1920" s="2" t="s">
        <v>13845</v>
      </c>
      <c r="R1920" s="4"/>
      <c r="S1920" s="2">
        <v>1939</v>
      </c>
      <c r="T1920" s="2" t="s">
        <v>13730</v>
      </c>
      <c r="U1920" s="2" t="s">
        <v>13846</v>
      </c>
      <c r="V1920" s="2" t="s">
        <v>8786</v>
      </c>
      <c r="W1920" s="2" t="str">
        <f>VLOOKUP(  G1920, Countries!A:H,8,FALSE)</f>
        <v>94279771-0dd8-44b8-955b-275714b1489b</v>
      </c>
      <c r="X1920" s="2" t="str">
        <f>VLOOKUP(D1920,Entity_types!A:F,6,FALSE)</f>
        <v>0d51a686-652b-478f-9502-50b11abafa54</v>
      </c>
      <c r="Z1920" s="4">
        <f t="shared" si="58"/>
        <v>1</v>
      </c>
      <c r="AA1920" s="4">
        <f t="shared" si="59"/>
        <v>1</v>
      </c>
    </row>
    <row r="1921" spans="1:27" ht="12.75" x14ac:dyDescent="0.2">
      <c r="A1921" s="1">
        <v>44951.79155061343</v>
      </c>
      <c r="B1921" s="2" t="s">
        <v>13847</v>
      </c>
      <c r="C1921" s="2"/>
      <c r="D1921" s="2" t="s">
        <v>48</v>
      </c>
      <c r="E1921" s="2"/>
      <c r="F1921" s="3" t="s">
        <v>13848</v>
      </c>
      <c r="G1921" s="2" t="s">
        <v>8147</v>
      </c>
      <c r="H1921" s="2" t="s">
        <v>13849</v>
      </c>
      <c r="K1921" s="2" t="s">
        <v>7192</v>
      </c>
      <c r="L1921" s="2">
        <v>1027056606</v>
      </c>
      <c r="N1921" s="2" t="s">
        <v>76</v>
      </c>
      <c r="P1921" s="2" t="s">
        <v>13850</v>
      </c>
      <c r="R1921" s="4"/>
      <c r="S1921" s="2">
        <v>2033</v>
      </c>
      <c r="T1921" s="2" t="s">
        <v>13738</v>
      </c>
      <c r="U1921" s="2" t="s">
        <v>13851</v>
      </c>
      <c r="V1921" s="2" t="s">
        <v>8786</v>
      </c>
      <c r="W1921" s="2" t="str">
        <f>VLOOKUP(  G1921, Countries!A:H,8,FALSE)</f>
        <v>94279771-0dd8-44b8-955b-275714b1489b</v>
      </c>
      <c r="X1921" s="2" t="str">
        <f>VLOOKUP(D1921,Entity_types!A:F,6,FALSE)</f>
        <v>0d51a686-652b-478f-9502-50b11abafa54</v>
      </c>
      <c r="Z1921" s="4">
        <f t="shared" si="58"/>
        <v>1</v>
      </c>
      <c r="AA1921" s="4">
        <f t="shared" si="59"/>
        <v>1</v>
      </c>
    </row>
    <row r="1922" spans="1:27" ht="12.75" x14ac:dyDescent="0.2">
      <c r="A1922" s="1">
        <v>44951.79155061343</v>
      </c>
      <c r="B1922" s="2" t="s">
        <v>13852</v>
      </c>
      <c r="C1922" s="2"/>
      <c r="D1922" s="2" t="s">
        <v>48</v>
      </c>
      <c r="E1922" s="2"/>
      <c r="F1922" s="3" t="s">
        <v>13853</v>
      </c>
      <c r="G1922" s="2" t="s">
        <v>8147</v>
      </c>
      <c r="H1922" s="2" t="s">
        <v>13854</v>
      </c>
      <c r="K1922" s="2" t="s">
        <v>13855</v>
      </c>
      <c r="L1922" s="2">
        <v>1024009776</v>
      </c>
      <c r="N1922" s="2" t="s">
        <v>76</v>
      </c>
      <c r="P1922" s="2" t="s">
        <v>13856</v>
      </c>
      <c r="R1922" s="4"/>
      <c r="S1922" s="2">
        <v>2073</v>
      </c>
      <c r="T1922" s="2" t="s">
        <v>21850</v>
      </c>
      <c r="U1922" s="2" t="s">
        <v>13857</v>
      </c>
      <c r="V1922" s="2" t="s">
        <v>8786</v>
      </c>
      <c r="W1922" s="2" t="str">
        <f>VLOOKUP(  G1922, Countries!A:H,8,FALSE)</f>
        <v>94279771-0dd8-44b8-955b-275714b1489b</v>
      </c>
      <c r="X1922" s="2" t="str">
        <f>VLOOKUP(D1922,Entity_types!A:F,6,FALSE)</f>
        <v>0d51a686-652b-478f-9502-50b11abafa54</v>
      </c>
      <c r="Z1922" s="4">
        <f t="shared" ref="Z1922:Z1985" si="60">COUNTIFS(F:F,F1922)</f>
        <v>1</v>
      </c>
      <c r="AA1922" s="4">
        <f t="shared" ref="AA1922:AA1985" si="61">COUNTIFS(B:B,B1922)</f>
        <v>1</v>
      </c>
    </row>
    <row r="1923" spans="1:27" ht="12.75" x14ac:dyDescent="0.2">
      <c r="A1923" s="1">
        <v>44951.79155061343</v>
      </c>
      <c r="B1923" s="2" t="s">
        <v>13858</v>
      </c>
      <c r="C1923" s="2"/>
      <c r="D1923" s="2" t="s">
        <v>48</v>
      </c>
      <c r="E1923" s="2"/>
      <c r="F1923" s="3" t="s">
        <v>13859</v>
      </c>
      <c r="G1923" s="2" t="s">
        <v>8147</v>
      </c>
      <c r="H1923" s="2" t="s">
        <v>13860</v>
      </c>
      <c r="K1923" s="2" t="s">
        <v>13861</v>
      </c>
      <c r="L1923" s="2">
        <v>61002018765</v>
      </c>
      <c r="N1923" s="2" t="s">
        <v>76</v>
      </c>
      <c r="P1923" s="2" t="s">
        <v>13862</v>
      </c>
      <c r="R1923" s="4"/>
      <c r="S1923" s="2">
        <v>2039</v>
      </c>
      <c r="T1923" s="2" t="s">
        <v>13745</v>
      </c>
      <c r="U1923" s="2" t="s">
        <v>13863</v>
      </c>
      <c r="V1923" s="2" t="s">
        <v>8786</v>
      </c>
      <c r="W1923" s="2" t="str">
        <f>VLOOKUP(  G1923, Countries!A:H,8,FALSE)</f>
        <v>94279771-0dd8-44b8-955b-275714b1489b</v>
      </c>
      <c r="X1923" s="2" t="str">
        <f>VLOOKUP(D1923,Entity_types!A:F,6,FALSE)</f>
        <v>0d51a686-652b-478f-9502-50b11abafa54</v>
      </c>
      <c r="Z1923" s="4">
        <f t="shared" si="60"/>
        <v>1</v>
      </c>
      <c r="AA1923" s="4">
        <f t="shared" si="61"/>
        <v>1</v>
      </c>
    </row>
    <row r="1924" spans="1:27" ht="12.75" x14ac:dyDescent="0.2">
      <c r="A1924" s="1">
        <v>44951.79155061343</v>
      </c>
      <c r="B1924" s="2" t="s">
        <v>13864</v>
      </c>
      <c r="C1924" s="2"/>
      <c r="D1924" s="2" t="s">
        <v>48</v>
      </c>
      <c r="E1924" s="2"/>
      <c r="F1924" s="3" t="s">
        <v>13865</v>
      </c>
      <c r="G1924" s="2" t="s">
        <v>8147</v>
      </c>
      <c r="H1924" s="2" t="s">
        <v>13866</v>
      </c>
      <c r="K1924" s="2" t="s">
        <v>13867</v>
      </c>
      <c r="L1924" s="2">
        <v>54001015839</v>
      </c>
      <c r="N1924" s="2" t="s">
        <v>76</v>
      </c>
      <c r="P1924" s="2" t="s">
        <v>13868</v>
      </c>
      <c r="R1924" s="4"/>
      <c r="S1924" s="2">
        <v>2018</v>
      </c>
      <c r="T1924" s="2" t="s">
        <v>13752</v>
      </c>
      <c r="U1924" s="2" t="s">
        <v>13869</v>
      </c>
      <c r="V1924" s="2" t="s">
        <v>8786</v>
      </c>
      <c r="W1924" s="2" t="str">
        <f>VLOOKUP(  G1924, Countries!A:H,8,FALSE)</f>
        <v>94279771-0dd8-44b8-955b-275714b1489b</v>
      </c>
      <c r="X1924" s="2" t="str">
        <f>VLOOKUP(D1924,Entity_types!A:F,6,FALSE)</f>
        <v>0d51a686-652b-478f-9502-50b11abafa54</v>
      </c>
      <c r="Z1924" s="4">
        <f t="shared" si="60"/>
        <v>1</v>
      </c>
      <c r="AA1924" s="4">
        <f t="shared" si="61"/>
        <v>1</v>
      </c>
    </row>
    <row r="1925" spans="1:27" ht="12.75" x14ac:dyDescent="0.2">
      <c r="A1925" s="1">
        <v>44951.79155061343</v>
      </c>
      <c r="B1925" s="2" t="s">
        <v>13870</v>
      </c>
      <c r="C1925" s="2"/>
      <c r="D1925" s="2" t="s">
        <v>48</v>
      </c>
      <c r="E1925" s="2"/>
      <c r="F1925" s="3" t="s">
        <v>13871</v>
      </c>
      <c r="G1925" s="2" t="s">
        <v>8147</v>
      </c>
      <c r="H1925" s="2" t="s">
        <v>13872</v>
      </c>
      <c r="K1925" s="2" t="s">
        <v>13873</v>
      </c>
      <c r="L1925" s="2">
        <v>60001018694</v>
      </c>
      <c r="N1925" s="2" t="s">
        <v>76</v>
      </c>
      <c r="P1925" s="2" t="s">
        <v>13874</v>
      </c>
      <c r="R1925" s="4"/>
      <c r="S1925" s="2">
        <v>2074</v>
      </c>
      <c r="T1925" s="2" t="s">
        <v>13759</v>
      </c>
      <c r="U1925" s="2" t="s">
        <v>13875</v>
      </c>
      <c r="V1925" s="2" t="s">
        <v>8786</v>
      </c>
      <c r="W1925" s="2" t="str">
        <f>VLOOKUP(  G1925, Countries!A:H,8,FALSE)</f>
        <v>94279771-0dd8-44b8-955b-275714b1489b</v>
      </c>
      <c r="X1925" s="2" t="str">
        <f>VLOOKUP(D1925,Entity_types!A:F,6,FALSE)</f>
        <v>0d51a686-652b-478f-9502-50b11abafa54</v>
      </c>
      <c r="Z1925" s="4">
        <f t="shared" si="60"/>
        <v>1</v>
      </c>
      <c r="AA1925" s="4">
        <f t="shared" si="61"/>
        <v>1</v>
      </c>
    </row>
    <row r="1926" spans="1:27" ht="12.75" x14ac:dyDescent="0.2">
      <c r="A1926" s="1">
        <v>44951.79155061343</v>
      </c>
      <c r="B1926" s="2" t="s">
        <v>13876</v>
      </c>
      <c r="C1926" s="2"/>
      <c r="D1926" s="2" t="s">
        <v>48</v>
      </c>
      <c r="E1926" s="2"/>
      <c r="F1926" s="3" t="s">
        <v>13877</v>
      </c>
      <c r="G1926" s="2" t="s">
        <v>8147</v>
      </c>
      <c r="H1926" s="2" t="s">
        <v>13878</v>
      </c>
      <c r="K1926" s="2" t="s">
        <v>13879</v>
      </c>
      <c r="L1926" s="2">
        <v>61006009205</v>
      </c>
      <c r="N1926" s="2" t="s">
        <v>76</v>
      </c>
      <c r="P1926" s="2" t="s">
        <v>13880</v>
      </c>
      <c r="R1926" s="4"/>
      <c r="S1926" s="2">
        <v>2038</v>
      </c>
      <c r="T1926" s="2" t="s">
        <v>21851</v>
      </c>
      <c r="U1926" s="2" t="s">
        <v>13881</v>
      </c>
      <c r="V1926" s="2" t="s">
        <v>8786</v>
      </c>
      <c r="W1926" s="2" t="str">
        <f>VLOOKUP(  G1926, Countries!A:H,8,FALSE)</f>
        <v>94279771-0dd8-44b8-955b-275714b1489b</v>
      </c>
      <c r="X1926" s="2" t="str">
        <f>VLOOKUP(D1926,Entity_types!A:F,6,FALSE)</f>
        <v>0d51a686-652b-478f-9502-50b11abafa54</v>
      </c>
      <c r="Z1926" s="4">
        <f t="shared" si="60"/>
        <v>1</v>
      </c>
      <c r="AA1926" s="4">
        <f t="shared" si="61"/>
        <v>1</v>
      </c>
    </row>
    <row r="1927" spans="1:27" ht="12.75" x14ac:dyDescent="0.2">
      <c r="A1927" s="1">
        <v>44951.79155061343</v>
      </c>
      <c r="B1927" s="2" t="s">
        <v>13882</v>
      </c>
      <c r="C1927" s="2"/>
      <c r="D1927" s="2" t="s">
        <v>48</v>
      </c>
      <c r="E1927" s="2"/>
      <c r="F1927" s="3" t="s">
        <v>13883</v>
      </c>
      <c r="G1927" s="2" t="s">
        <v>8147</v>
      </c>
      <c r="H1927" s="2" t="s">
        <v>13884</v>
      </c>
      <c r="K1927" s="2" t="s">
        <v>13885</v>
      </c>
      <c r="L1927" s="2">
        <v>47001006566</v>
      </c>
      <c r="N1927" s="2" t="s">
        <v>76</v>
      </c>
      <c r="P1927" s="2" t="s">
        <v>13886</v>
      </c>
      <c r="R1927" s="4"/>
      <c r="S1927" s="2">
        <v>2048</v>
      </c>
      <c r="T1927" s="2" t="s">
        <v>13772</v>
      </c>
      <c r="U1927" s="2" t="s">
        <v>13887</v>
      </c>
      <c r="V1927" s="2" t="s">
        <v>8786</v>
      </c>
      <c r="W1927" s="2" t="str">
        <f>VLOOKUP(  G1927, Countries!A:H,8,FALSE)</f>
        <v>94279771-0dd8-44b8-955b-275714b1489b</v>
      </c>
      <c r="X1927" s="2" t="str">
        <f>VLOOKUP(D1927,Entity_types!A:F,6,FALSE)</f>
        <v>0d51a686-652b-478f-9502-50b11abafa54</v>
      </c>
      <c r="Z1927" s="4">
        <f t="shared" si="60"/>
        <v>1</v>
      </c>
      <c r="AA1927" s="4">
        <f t="shared" si="61"/>
        <v>1</v>
      </c>
    </row>
    <row r="1928" spans="1:27" ht="12.75" x14ac:dyDescent="0.2">
      <c r="A1928" s="1">
        <v>44951.79155061343</v>
      </c>
      <c r="B1928" s="2" t="s">
        <v>13888</v>
      </c>
      <c r="C1928" s="2"/>
      <c r="D1928" s="2" t="s">
        <v>48</v>
      </c>
      <c r="E1928" s="2"/>
      <c r="F1928" s="3" t="s">
        <v>13889</v>
      </c>
      <c r="G1928" s="2" t="s">
        <v>8147</v>
      </c>
      <c r="H1928" s="2" t="s">
        <v>13890</v>
      </c>
      <c r="K1928" s="2" t="s">
        <v>13891</v>
      </c>
      <c r="L1928" s="2">
        <v>1008059773</v>
      </c>
      <c r="N1928" s="2" t="s">
        <v>76</v>
      </c>
      <c r="P1928" s="2" t="s">
        <v>13892</v>
      </c>
      <c r="R1928" s="4"/>
      <c r="S1928" s="2">
        <v>2075</v>
      </c>
      <c r="T1928" s="2" t="s">
        <v>21852</v>
      </c>
      <c r="U1928" s="2" t="s">
        <v>13893</v>
      </c>
      <c r="V1928" s="2" t="s">
        <v>8786</v>
      </c>
      <c r="W1928" s="2" t="str">
        <f>VLOOKUP(  G1928, Countries!A:H,8,FALSE)</f>
        <v>94279771-0dd8-44b8-955b-275714b1489b</v>
      </c>
      <c r="X1928" s="2" t="str">
        <f>VLOOKUP(D1928,Entity_types!A:F,6,FALSE)</f>
        <v>0d51a686-652b-478f-9502-50b11abafa54</v>
      </c>
      <c r="Z1928" s="4">
        <f t="shared" si="60"/>
        <v>1</v>
      </c>
      <c r="AA1928" s="4">
        <f t="shared" si="61"/>
        <v>2</v>
      </c>
    </row>
    <row r="1929" spans="1:27" ht="12.75" x14ac:dyDescent="0.2">
      <c r="A1929" s="1">
        <v>44951.79155061343</v>
      </c>
      <c r="B1929" s="2" t="s">
        <v>13894</v>
      </c>
      <c r="C1929" s="2"/>
      <c r="D1929" s="2" t="s">
        <v>48</v>
      </c>
      <c r="E1929" s="2"/>
      <c r="F1929" s="3" t="s">
        <v>13895</v>
      </c>
      <c r="G1929" s="2" t="s">
        <v>8147</v>
      </c>
      <c r="H1929" s="2" t="s">
        <v>13896</v>
      </c>
      <c r="K1929" s="2" t="s">
        <v>13897</v>
      </c>
      <c r="L1929" s="2">
        <v>1017014684</v>
      </c>
      <c r="N1929" s="2" t="s">
        <v>76</v>
      </c>
      <c r="P1929" s="2" t="s">
        <v>13898</v>
      </c>
      <c r="R1929" s="4"/>
      <c r="S1929" s="2">
        <v>2020</v>
      </c>
      <c r="T1929" s="2" t="s">
        <v>21853</v>
      </c>
      <c r="U1929" s="2" t="s">
        <v>13899</v>
      </c>
      <c r="V1929" s="2" t="s">
        <v>8786</v>
      </c>
      <c r="W1929" s="2" t="str">
        <f>VLOOKUP(  G1929, Countries!A:H,8,FALSE)</f>
        <v>94279771-0dd8-44b8-955b-275714b1489b</v>
      </c>
      <c r="X1929" s="2" t="str">
        <f>VLOOKUP(D1929,Entity_types!A:F,6,FALSE)</f>
        <v>0d51a686-652b-478f-9502-50b11abafa54</v>
      </c>
      <c r="Z1929" s="4">
        <f t="shared" si="60"/>
        <v>1</v>
      </c>
      <c r="AA1929" s="4">
        <f t="shared" si="61"/>
        <v>1</v>
      </c>
    </row>
    <row r="1930" spans="1:27" ht="12.75" x14ac:dyDescent="0.2">
      <c r="A1930" s="1">
        <v>44951.79155061343</v>
      </c>
      <c r="B1930" s="2" t="s">
        <v>13900</v>
      </c>
      <c r="C1930" s="2"/>
      <c r="D1930" s="2" t="s">
        <v>48</v>
      </c>
      <c r="E1930" s="2"/>
      <c r="F1930" s="3" t="s">
        <v>13901</v>
      </c>
      <c r="G1930" s="2" t="s">
        <v>8147</v>
      </c>
      <c r="H1930" s="2" t="s">
        <v>13902</v>
      </c>
      <c r="K1930" s="2" t="s">
        <v>13903</v>
      </c>
      <c r="L1930" s="2">
        <v>1010004320</v>
      </c>
      <c r="N1930" s="2" t="s">
        <v>76</v>
      </c>
      <c r="P1930" s="2" t="s">
        <v>13904</v>
      </c>
      <c r="R1930" s="4"/>
      <c r="S1930" s="2">
        <v>1772</v>
      </c>
      <c r="T1930" s="2" t="s">
        <v>21854</v>
      </c>
      <c r="U1930" s="2" t="s">
        <v>13905</v>
      </c>
      <c r="V1930" s="2" t="s">
        <v>8786</v>
      </c>
      <c r="W1930" s="2" t="str">
        <f>VLOOKUP(  G1930, Countries!A:H,8,FALSE)</f>
        <v>94279771-0dd8-44b8-955b-275714b1489b</v>
      </c>
      <c r="X1930" s="2" t="str">
        <f>VLOOKUP(D1930,Entity_types!A:F,6,FALSE)</f>
        <v>0d51a686-652b-478f-9502-50b11abafa54</v>
      </c>
      <c r="Z1930" s="4">
        <f t="shared" si="60"/>
        <v>1</v>
      </c>
      <c r="AA1930" s="4">
        <f t="shared" si="61"/>
        <v>1</v>
      </c>
    </row>
    <row r="1931" spans="1:27" ht="12.75" x14ac:dyDescent="0.2">
      <c r="A1931" s="1">
        <v>44951.79155061343</v>
      </c>
      <c r="B1931" s="2" t="s">
        <v>13906</v>
      </c>
      <c r="C1931" s="2"/>
      <c r="D1931" s="2" t="s">
        <v>48</v>
      </c>
      <c r="E1931" s="2"/>
      <c r="F1931" s="3" t="s">
        <v>13907</v>
      </c>
      <c r="G1931" s="2" t="s">
        <v>8147</v>
      </c>
      <c r="H1931" s="2" t="s">
        <v>13908</v>
      </c>
      <c r="K1931" s="2" t="s">
        <v>13909</v>
      </c>
      <c r="L1931" s="2">
        <v>61002014667</v>
      </c>
      <c r="N1931" s="2" t="s">
        <v>13910</v>
      </c>
      <c r="P1931" s="2" t="s">
        <v>13911</v>
      </c>
      <c r="R1931" s="4"/>
      <c r="S1931" s="2">
        <v>1870</v>
      </c>
      <c r="T1931" s="2" t="s">
        <v>21855</v>
      </c>
      <c r="U1931" s="2" t="s">
        <v>13912</v>
      </c>
      <c r="V1931" s="2" t="s">
        <v>8786</v>
      </c>
      <c r="W1931" s="2" t="str">
        <f>VLOOKUP(  G1931, Countries!A:H,8,FALSE)</f>
        <v>94279771-0dd8-44b8-955b-275714b1489b</v>
      </c>
      <c r="X1931" s="2" t="str">
        <f>VLOOKUP(D1931,Entity_types!A:F,6,FALSE)</f>
        <v>0d51a686-652b-478f-9502-50b11abafa54</v>
      </c>
      <c r="Z1931" s="4">
        <f t="shared" si="60"/>
        <v>1</v>
      </c>
      <c r="AA1931" s="4">
        <f t="shared" si="61"/>
        <v>1</v>
      </c>
    </row>
    <row r="1932" spans="1:27" ht="12.75" x14ac:dyDescent="0.2">
      <c r="A1932" s="1">
        <v>44951.79155061343</v>
      </c>
      <c r="B1932" s="2" t="s">
        <v>13913</v>
      </c>
      <c r="C1932" s="2"/>
      <c r="D1932" s="2" t="s">
        <v>48</v>
      </c>
      <c r="E1932" s="2"/>
      <c r="F1932" s="3" t="s">
        <v>13914</v>
      </c>
      <c r="G1932" s="2" t="s">
        <v>8147</v>
      </c>
      <c r="K1932" s="2" t="s">
        <v>13915</v>
      </c>
      <c r="L1932" s="2">
        <v>61006010638</v>
      </c>
      <c r="N1932" s="2" t="s">
        <v>76</v>
      </c>
      <c r="P1932" s="2" t="s">
        <v>13916</v>
      </c>
      <c r="R1932" s="4"/>
      <c r="S1932" s="2">
        <v>2016</v>
      </c>
      <c r="T1932" s="2" t="s">
        <v>21856</v>
      </c>
      <c r="U1932" s="2" t="s">
        <v>13917</v>
      </c>
      <c r="V1932" s="2" t="s">
        <v>8786</v>
      </c>
      <c r="W1932" s="2" t="str">
        <f>VLOOKUP(  G1932, Countries!A:H,8,FALSE)</f>
        <v>94279771-0dd8-44b8-955b-275714b1489b</v>
      </c>
      <c r="X1932" s="2" t="str">
        <f>VLOOKUP(D1932,Entity_types!A:F,6,FALSE)</f>
        <v>0d51a686-652b-478f-9502-50b11abafa54</v>
      </c>
      <c r="Z1932" s="4">
        <f t="shared" si="60"/>
        <v>1</v>
      </c>
      <c r="AA1932" s="4">
        <f t="shared" si="61"/>
        <v>1</v>
      </c>
    </row>
    <row r="1933" spans="1:27" ht="12.75" x14ac:dyDescent="0.2">
      <c r="A1933" s="1">
        <v>44952.487351516203</v>
      </c>
      <c r="B1933" s="2" t="s">
        <v>13918</v>
      </c>
      <c r="C1933" s="2"/>
      <c r="D1933" s="2" t="s">
        <v>48</v>
      </c>
      <c r="E1933" s="2"/>
      <c r="F1933" s="3" t="s">
        <v>13919</v>
      </c>
      <c r="G1933" s="2" t="s">
        <v>8147</v>
      </c>
      <c r="H1933" s="2" t="s">
        <v>13920</v>
      </c>
      <c r="K1933" s="2" t="s">
        <v>13921</v>
      </c>
      <c r="L1933" s="2">
        <v>1227091398</v>
      </c>
      <c r="N1933" s="2" t="s">
        <v>76</v>
      </c>
      <c r="P1933" s="2" t="s">
        <v>13922</v>
      </c>
      <c r="R1933" s="4"/>
      <c r="S1933" s="2">
        <v>2014</v>
      </c>
      <c r="T1933" s="2" t="s">
        <v>21857</v>
      </c>
      <c r="U1933" s="2" t="s">
        <v>13924</v>
      </c>
      <c r="V1933" s="2" t="s">
        <v>8786</v>
      </c>
      <c r="W1933" s="2" t="str">
        <f>VLOOKUP(  G1933, Countries!A:H,8,FALSE)</f>
        <v>94279771-0dd8-44b8-955b-275714b1489b</v>
      </c>
      <c r="X1933" s="2" t="str">
        <f>VLOOKUP(D1933,Entity_types!A:F,6,FALSE)</f>
        <v>0d51a686-652b-478f-9502-50b11abafa54</v>
      </c>
      <c r="Z1933" s="4">
        <f t="shared" si="60"/>
        <v>1</v>
      </c>
      <c r="AA1933" s="4">
        <f t="shared" si="61"/>
        <v>1</v>
      </c>
    </row>
    <row r="1934" spans="1:27" ht="12.75" x14ac:dyDescent="0.2">
      <c r="A1934" s="1">
        <v>44952.487351516203</v>
      </c>
      <c r="B1934" s="2" t="s">
        <v>13925</v>
      </c>
      <c r="C1934" s="2"/>
      <c r="D1934" s="2" t="s">
        <v>48</v>
      </c>
      <c r="E1934" s="2"/>
      <c r="F1934" s="3" t="s">
        <v>13926</v>
      </c>
      <c r="G1934" s="2" t="s">
        <v>8147</v>
      </c>
      <c r="H1934" s="2" t="s">
        <v>13927</v>
      </c>
      <c r="K1934" s="2" t="s">
        <v>13928</v>
      </c>
      <c r="L1934" s="2">
        <v>61006008720</v>
      </c>
      <c r="N1934" s="2" t="s">
        <v>76</v>
      </c>
      <c r="P1934" s="2" t="s">
        <v>13929</v>
      </c>
      <c r="R1934" s="4"/>
      <c r="S1934" s="2">
        <v>1893</v>
      </c>
      <c r="T1934" s="2" t="s">
        <v>21858</v>
      </c>
      <c r="U1934" s="2" t="s">
        <v>13930</v>
      </c>
      <c r="V1934" s="2" t="s">
        <v>8786</v>
      </c>
      <c r="W1934" s="2" t="str">
        <f>VLOOKUP(  G1934, Countries!A:H,8,FALSE)</f>
        <v>94279771-0dd8-44b8-955b-275714b1489b</v>
      </c>
      <c r="X1934" s="2" t="str">
        <f>VLOOKUP(D1934,Entity_types!A:F,6,FALSE)</f>
        <v>0d51a686-652b-478f-9502-50b11abafa54</v>
      </c>
      <c r="Z1934" s="4">
        <f t="shared" si="60"/>
        <v>1</v>
      </c>
      <c r="AA1934" s="4">
        <f t="shared" si="61"/>
        <v>1</v>
      </c>
    </row>
    <row r="1935" spans="1:27" ht="12.75" x14ac:dyDescent="0.2">
      <c r="A1935" s="1">
        <v>44952.487351516203</v>
      </c>
      <c r="B1935" s="2" t="s">
        <v>13931</v>
      </c>
      <c r="C1935" s="2"/>
      <c r="D1935" s="2" t="s">
        <v>48</v>
      </c>
      <c r="E1935" s="2"/>
      <c r="F1935" s="3" t="s">
        <v>13932</v>
      </c>
      <c r="G1935" s="2" t="s">
        <v>8147</v>
      </c>
      <c r="H1935" s="2" t="s">
        <v>13933</v>
      </c>
      <c r="N1935" s="2" t="s">
        <v>76</v>
      </c>
      <c r="P1935" s="2" t="s">
        <v>13934</v>
      </c>
      <c r="R1935" s="4"/>
      <c r="S1935" s="2">
        <v>2012</v>
      </c>
      <c r="T1935" s="2" t="s">
        <v>21859</v>
      </c>
      <c r="U1935" s="2" t="s">
        <v>13935</v>
      </c>
      <c r="V1935" s="2" t="s">
        <v>8786</v>
      </c>
      <c r="W1935" s="2" t="str">
        <f>VLOOKUP(  G1935, Countries!A:H,8,FALSE)</f>
        <v>94279771-0dd8-44b8-955b-275714b1489b</v>
      </c>
      <c r="X1935" s="2" t="str">
        <f>VLOOKUP(D1935,Entity_types!A:F,6,FALSE)</f>
        <v>0d51a686-652b-478f-9502-50b11abafa54</v>
      </c>
      <c r="Z1935" s="4">
        <f t="shared" si="60"/>
        <v>1</v>
      </c>
      <c r="AA1935" s="4">
        <f t="shared" si="61"/>
        <v>1</v>
      </c>
    </row>
    <row r="1936" spans="1:27" ht="12.75" x14ac:dyDescent="0.2">
      <c r="A1936" s="1">
        <v>44952.487351516203</v>
      </c>
      <c r="B1936" s="2" t="s">
        <v>13936</v>
      </c>
      <c r="C1936" s="2"/>
      <c r="D1936" s="2" t="s">
        <v>48</v>
      </c>
      <c r="E1936" s="2"/>
      <c r="F1936" s="3" t="s">
        <v>13937</v>
      </c>
      <c r="G1936" s="2" t="s">
        <v>8147</v>
      </c>
      <c r="H1936" s="2" t="s">
        <v>13938</v>
      </c>
      <c r="K1936" s="2" t="s">
        <v>13939</v>
      </c>
      <c r="L1936" s="2">
        <v>31001009845</v>
      </c>
      <c r="N1936" s="2" t="s">
        <v>76</v>
      </c>
      <c r="P1936" s="2" t="s">
        <v>13940</v>
      </c>
      <c r="R1936" s="4"/>
      <c r="S1936" s="2">
        <v>2010</v>
      </c>
      <c r="T1936" s="2" t="s">
        <v>21860</v>
      </c>
      <c r="U1936" s="2" t="s">
        <v>13941</v>
      </c>
      <c r="V1936" s="2" t="s">
        <v>8786</v>
      </c>
      <c r="W1936" s="2" t="str">
        <f>VLOOKUP(  G1936, Countries!A:H,8,FALSE)</f>
        <v>94279771-0dd8-44b8-955b-275714b1489b</v>
      </c>
      <c r="X1936" s="2" t="str">
        <f>VLOOKUP(D1936,Entity_types!A:F,6,FALSE)</f>
        <v>0d51a686-652b-478f-9502-50b11abafa54</v>
      </c>
      <c r="Z1936" s="4">
        <f t="shared" si="60"/>
        <v>1</v>
      </c>
      <c r="AA1936" s="4">
        <f t="shared" si="61"/>
        <v>1</v>
      </c>
    </row>
    <row r="1937" spans="1:27" ht="12.75" x14ac:dyDescent="0.2">
      <c r="A1937" s="1">
        <v>44952.487351516203</v>
      </c>
      <c r="B1937" s="2" t="s">
        <v>13942</v>
      </c>
      <c r="C1937" s="2"/>
      <c r="D1937" s="2" t="s">
        <v>48</v>
      </c>
      <c r="E1937" s="2"/>
      <c r="F1937" s="3" t="s">
        <v>13943</v>
      </c>
      <c r="G1937" s="2" t="s">
        <v>8147</v>
      </c>
      <c r="H1937" s="2" t="s">
        <v>13944</v>
      </c>
      <c r="K1937" s="2" t="s">
        <v>13945</v>
      </c>
      <c r="L1937" s="2">
        <v>61006029685</v>
      </c>
      <c r="N1937" s="2" t="s">
        <v>76</v>
      </c>
      <c r="P1937" s="2" t="s">
        <v>13946</v>
      </c>
      <c r="R1937" s="4"/>
      <c r="S1937" s="2">
        <v>2003</v>
      </c>
      <c r="T1937" s="2" t="s">
        <v>21861</v>
      </c>
      <c r="U1937" s="2" t="s">
        <v>13947</v>
      </c>
      <c r="V1937" s="2" t="s">
        <v>8786</v>
      </c>
      <c r="W1937" s="2" t="str">
        <f>VLOOKUP(  G1937, Countries!A:H,8,FALSE)</f>
        <v>94279771-0dd8-44b8-955b-275714b1489b</v>
      </c>
      <c r="X1937" s="2" t="str">
        <f>VLOOKUP(D1937,Entity_types!A:F,6,FALSE)</f>
        <v>0d51a686-652b-478f-9502-50b11abafa54</v>
      </c>
      <c r="Z1937" s="4">
        <f t="shared" si="60"/>
        <v>1</v>
      </c>
      <c r="AA1937" s="4">
        <f t="shared" si="61"/>
        <v>1</v>
      </c>
    </row>
    <row r="1938" spans="1:27" ht="12.75" x14ac:dyDescent="0.2">
      <c r="A1938" s="1">
        <v>44952.487351516203</v>
      </c>
      <c r="B1938" s="2" t="s">
        <v>13948</v>
      </c>
      <c r="C1938" s="2"/>
      <c r="D1938" s="2" t="s">
        <v>48</v>
      </c>
      <c r="E1938" s="2"/>
      <c r="F1938" s="3" t="s">
        <v>13949</v>
      </c>
      <c r="G1938" s="2" t="s">
        <v>8147</v>
      </c>
      <c r="H1938" s="2" t="s">
        <v>13950</v>
      </c>
      <c r="K1938" s="2" t="s">
        <v>13951</v>
      </c>
      <c r="L1938" s="2">
        <v>16001001839</v>
      </c>
      <c r="N1938" s="2" t="s">
        <v>76</v>
      </c>
      <c r="P1938" s="2" t="s">
        <v>13952</v>
      </c>
      <c r="R1938" s="4"/>
      <c r="S1938" s="2">
        <v>2078</v>
      </c>
      <c r="T1938" s="2" t="s">
        <v>21862</v>
      </c>
      <c r="U1938" s="2" t="s">
        <v>13953</v>
      </c>
      <c r="V1938" s="2" t="s">
        <v>8786</v>
      </c>
      <c r="W1938" s="2" t="str">
        <f>VLOOKUP(  G1938, Countries!A:H,8,FALSE)</f>
        <v>94279771-0dd8-44b8-955b-275714b1489b</v>
      </c>
      <c r="X1938" s="2" t="str">
        <f>VLOOKUP(D1938,Entity_types!A:F,6,FALSE)</f>
        <v>0d51a686-652b-478f-9502-50b11abafa54</v>
      </c>
      <c r="Z1938" s="4">
        <f t="shared" si="60"/>
        <v>1</v>
      </c>
      <c r="AA1938" s="4">
        <f t="shared" si="61"/>
        <v>1</v>
      </c>
    </row>
    <row r="1939" spans="1:27" ht="12.75" x14ac:dyDescent="0.2">
      <c r="A1939" s="1">
        <v>44952.487351516203</v>
      </c>
      <c r="B1939" s="2" t="s">
        <v>13954</v>
      </c>
      <c r="C1939" s="2"/>
      <c r="D1939" s="2" t="s">
        <v>48</v>
      </c>
      <c r="E1939" s="2"/>
      <c r="F1939" s="3" t="s">
        <v>13955</v>
      </c>
      <c r="G1939" s="2" t="s">
        <v>8147</v>
      </c>
      <c r="H1939" s="2" t="s">
        <v>13956</v>
      </c>
      <c r="K1939" s="2" t="s">
        <v>13957</v>
      </c>
      <c r="L1939" s="2">
        <v>1022005941</v>
      </c>
      <c r="N1939" s="2" t="s">
        <v>76</v>
      </c>
      <c r="P1939" s="2" t="s">
        <v>13958</v>
      </c>
      <c r="R1939" s="4"/>
      <c r="S1939" s="2">
        <v>1973</v>
      </c>
      <c r="T1939" s="2" t="s">
        <v>21863</v>
      </c>
      <c r="U1939" s="2" t="s">
        <v>13959</v>
      </c>
      <c r="V1939" s="2" t="s">
        <v>8786</v>
      </c>
      <c r="W1939" s="2" t="str">
        <f>VLOOKUP(  G1939, Countries!A:H,8,FALSE)</f>
        <v>94279771-0dd8-44b8-955b-275714b1489b</v>
      </c>
      <c r="X1939" s="2" t="str">
        <f>VLOOKUP(D1939,Entity_types!A:F,6,FALSE)</f>
        <v>0d51a686-652b-478f-9502-50b11abafa54</v>
      </c>
      <c r="Z1939" s="4">
        <f t="shared" si="60"/>
        <v>1</v>
      </c>
      <c r="AA1939" s="4">
        <f t="shared" si="61"/>
        <v>1</v>
      </c>
    </row>
    <row r="1940" spans="1:27" ht="12.75" x14ac:dyDescent="0.2">
      <c r="A1940" s="1">
        <v>44952.487351516203</v>
      </c>
      <c r="B1940" s="2" t="s">
        <v>13960</v>
      </c>
      <c r="C1940" s="2"/>
      <c r="D1940" s="2" t="s">
        <v>48</v>
      </c>
      <c r="E1940" s="2"/>
      <c r="F1940" s="3" t="s">
        <v>13961</v>
      </c>
      <c r="G1940" s="2" t="s">
        <v>8147</v>
      </c>
      <c r="H1940" s="2" t="s">
        <v>13962</v>
      </c>
      <c r="K1940" s="2" t="s">
        <v>9052</v>
      </c>
      <c r="L1940" s="2">
        <v>35001019906</v>
      </c>
      <c r="N1940" s="2" t="s">
        <v>76</v>
      </c>
      <c r="P1940" s="2" t="s">
        <v>13963</v>
      </c>
      <c r="R1940" s="4"/>
      <c r="S1940" s="2">
        <v>2079</v>
      </c>
      <c r="T1940" s="2" t="s">
        <v>21864</v>
      </c>
      <c r="U1940" s="2" t="s">
        <v>13964</v>
      </c>
      <c r="V1940" s="2" t="s">
        <v>8786</v>
      </c>
      <c r="W1940" s="2" t="str">
        <f>VLOOKUP(  G1940, Countries!A:H,8,FALSE)</f>
        <v>94279771-0dd8-44b8-955b-275714b1489b</v>
      </c>
      <c r="X1940" s="2" t="str">
        <f>VLOOKUP(D1940,Entity_types!A:F,6,FALSE)</f>
        <v>0d51a686-652b-478f-9502-50b11abafa54</v>
      </c>
      <c r="Z1940" s="4">
        <f t="shared" si="60"/>
        <v>1</v>
      </c>
      <c r="AA1940" s="4">
        <f t="shared" si="61"/>
        <v>1</v>
      </c>
    </row>
    <row r="1941" spans="1:27" ht="12.75" x14ac:dyDescent="0.2">
      <c r="A1941" s="1">
        <v>44952.487351516203</v>
      </c>
      <c r="B1941" s="2" t="s">
        <v>13965</v>
      </c>
      <c r="C1941" s="2"/>
      <c r="D1941" s="2" t="s">
        <v>48</v>
      </c>
      <c r="E1941" s="2"/>
      <c r="F1941" s="3" t="s">
        <v>13966</v>
      </c>
      <c r="G1941" s="2" t="s">
        <v>8147</v>
      </c>
      <c r="H1941" s="2" t="s">
        <v>13967</v>
      </c>
      <c r="K1941" s="2" t="s">
        <v>13968</v>
      </c>
      <c r="L1941" s="2">
        <v>1019017696</v>
      </c>
      <c r="N1941" s="2" t="s">
        <v>76</v>
      </c>
      <c r="P1941" s="2" t="s">
        <v>13969</v>
      </c>
      <c r="R1941" s="4"/>
      <c r="S1941" s="2">
        <v>2080</v>
      </c>
      <c r="T1941" s="2" t="s">
        <v>21865</v>
      </c>
      <c r="U1941" s="2" t="s">
        <v>13970</v>
      </c>
      <c r="V1941" s="2" t="s">
        <v>8786</v>
      </c>
      <c r="W1941" s="2" t="str">
        <f>VLOOKUP(  G1941, Countries!A:H,8,FALSE)</f>
        <v>94279771-0dd8-44b8-955b-275714b1489b</v>
      </c>
      <c r="X1941" s="2" t="str">
        <f>VLOOKUP(D1941,Entity_types!A:F,6,FALSE)</f>
        <v>0d51a686-652b-478f-9502-50b11abafa54</v>
      </c>
      <c r="Z1941" s="4">
        <f t="shared" si="60"/>
        <v>1</v>
      </c>
      <c r="AA1941" s="4">
        <f t="shared" si="61"/>
        <v>1</v>
      </c>
    </row>
    <row r="1942" spans="1:27" ht="12.75" x14ac:dyDescent="0.2">
      <c r="A1942" s="1">
        <v>44952.487351516203</v>
      </c>
      <c r="B1942" s="2" t="s">
        <v>13971</v>
      </c>
      <c r="C1942" s="2"/>
      <c r="D1942" s="2" t="s">
        <v>48</v>
      </c>
      <c r="E1942" s="2"/>
      <c r="F1942" s="3" t="s">
        <v>13972</v>
      </c>
      <c r="G1942" s="2" t="s">
        <v>8147</v>
      </c>
      <c r="H1942" s="2" t="s">
        <v>13973</v>
      </c>
      <c r="K1942" s="2" t="s">
        <v>13974</v>
      </c>
      <c r="L1942" s="2">
        <v>1029000216</v>
      </c>
      <c r="N1942" s="2" t="s">
        <v>76</v>
      </c>
      <c r="P1942" s="2" t="s">
        <v>13975</v>
      </c>
      <c r="R1942" s="4"/>
      <c r="S1942" s="2">
        <v>2081</v>
      </c>
      <c r="T1942" s="2" t="s">
        <v>21866</v>
      </c>
      <c r="U1942" s="2" t="s">
        <v>13976</v>
      </c>
      <c r="V1942" s="2" t="s">
        <v>8786</v>
      </c>
      <c r="W1942" s="2" t="str">
        <f>VLOOKUP(  G1942, Countries!A:H,8,FALSE)</f>
        <v>94279771-0dd8-44b8-955b-275714b1489b</v>
      </c>
      <c r="X1942" s="2" t="str">
        <f>VLOOKUP(D1942,Entity_types!A:F,6,FALSE)</f>
        <v>0d51a686-652b-478f-9502-50b11abafa54</v>
      </c>
      <c r="Z1942" s="4">
        <f t="shared" si="60"/>
        <v>1</v>
      </c>
      <c r="AA1942" s="4">
        <f t="shared" si="61"/>
        <v>1</v>
      </c>
    </row>
    <row r="1943" spans="1:27" ht="12.75" x14ac:dyDescent="0.2">
      <c r="A1943" s="1">
        <v>44952.487351516203</v>
      </c>
      <c r="B1943" s="2" t="s">
        <v>13977</v>
      </c>
      <c r="C1943" s="2"/>
      <c r="D1943" s="2" t="s">
        <v>48</v>
      </c>
      <c r="E1943" s="2"/>
      <c r="F1943" s="3" t="s">
        <v>13978</v>
      </c>
      <c r="G1943" s="2" t="s">
        <v>8147</v>
      </c>
      <c r="H1943" s="2" t="s">
        <v>13979</v>
      </c>
      <c r="K1943" s="2" t="s">
        <v>13980</v>
      </c>
      <c r="L1943" s="2">
        <v>1001030002</v>
      </c>
      <c r="N1943" s="2" t="s">
        <v>76</v>
      </c>
      <c r="P1943" s="2" t="s">
        <v>13981</v>
      </c>
      <c r="R1943" s="4"/>
      <c r="S1943" s="2">
        <v>2082</v>
      </c>
      <c r="T1943" s="2" t="s">
        <v>21867</v>
      </c>
      <c r="U1943" s="2" t="s">
        <v>13982</v>
      </c>
      <c r="V1943" s="2" t="s">
        <v>8786</v>
      </c>
      <c r="W1943" s="2" t="str">
        <f>VLOOKUP(  G1943, Countries!A:H,8,FALSE)</f>
        <v>94279771-0dd8-44b8-955b-275714b1489b</v>
      </c>
      <c r="X1943" s="2" t="str">
        <f>VLOOKUP(D1943,Entity_types!A:F,6,FALSE)</f>
        <v>0d51a686-652b-478f-9502-50b11abafa54</v>
      </c>
      <c r="Z1943" s="4">
        <f t="shared" si="60"/>
        <v>1</v>
      </c>
      <c r="AA1943" s="4">
        <f t="shared" si="61"/>
        <v>1</v>
      </c>
    </row>
    <row r="1944" spans="1:27" ht="12.75" x14ac:dyDescent="0.2">
      <c r="A1944" s="1">
        <v>44952.487351516203</v>
      </c>
      <c r="B1944" s="2" t="s">
        <v>13983</v>
      </c>
      <c r="C1944" s="4" t="s">
        <v>21740</v>
      </c>
      <c r="D1944" s="2" t="s">
        <v>1166</v>
      </c>
      <c r="E1944" s="2"/>
      <c r="F1944" s="3" t="s">
        <v>13984</v>
      </c>
      <c r="G1944" s="2" t="s">
        <v>8147</v>
      </c>
      <c r="H1944" s="2" t="s">
        <v>11616</v>
      </c>
      <c r="N1944" s="2" t="s">
        <v>76</v>
      </c>
      <c r="P1944" s="2" t="s">
        <v>13985</v>
      </c>
      <c r="R1944" s="4"/>
      <c r="S1944" s="2">
        <v>2067</v>
      </c>
      <c r="T1944" s="2" t="s">
        <v>21868</v>
      </c>
      <c r="U1944" s="2" t="s">
        <v>13986</v>
      </c>
      <c r="V1944" s="2" t="s">
        <v>8786</v>
      </c>
      <c r="W1944" s="2" t="str">
        <f>VLOOKUP(  G1944, Countries!A:H,8,FALSE)</f>
        <v>94279771-0dd8-44b8-955b-275714b1489b</v>
      </c>
      <c r="X1944" s="2" t="str">
        <f>VLOOKUP(D1944,Entity_types!A:F,6,FALSE)</f>
        <v>ba538574-e93f-4ce8-a780-667b61fc970a</v>
      </c>
      <c r="Z1944" s="4">
        <f t="shared" si="60"/>
        <v>1</v>
      </c>
      <c r="AA1944" s="4">
        <f t="shared" si="61"/>
        <v>1</v>
      </c>
    </row>
    <row r="1945" spans="1:27" ht="12.75" x14ac:dyDescent="0.2">
      <c r="A1945" s="1">
        <v>44952.531603368057</v>
      </c>
      <c r="B1945" s="2" t="s">
        <v>13987</v>
      </c>
      <c r="C1945" s="4" t="s">
        <v>21741</v>
      </c>
      <c r="D1945" s="2" t="s">
        <v>89</v>
      </c>
      <c r="E1945" s="2" t="b">
        <v>1</v>
      </c>
      <c r="F1945" s="3" t="s">
        <v>13988</v>
      </c>
      <c r="G1945" s="2" t="s">
        <v>8147</v>
      </c>
      <c r="H1945" s="2" t="s">
        <v>13989</v>
      </c>
      <c r="N1945" s="2" t="s">
        <v>13990</v>
      </c>
      <c r="P1945" s="2" t="s">
        <v>13991</v>
      </c>
      <c r="R1945" s="4"/>
      <c r="T1945" s="2" t="s">
        <v>21869</v>
      </c>
      <c r="U1945" s="2" t="s">
        <v>13993</v>
      </c>
      <c r="V1945" s="2" t="s">
        <v>8786</v>
      </c>
      <c r="W1945" s="2" t="str">
        <f>VLOOKUP(  G1945, Countries!A:H,8,FALSE)</f>
        <v>94279771-0dd8-44b8-955b-275714b1489b</v>
      </c>
      <c r="X1945" s="2" t="str">
        <f>VLOOKUP(D1945,Entity_types!A:F,6,FALSE)</f>
        <v>bf4d83f9-5064-4958-af6e-e4c21b2e4880</v>
      </c>
      <c r="Z1945" s="4">
        <f t="shared" si="60"/>
        <v>1</v>
      </c>
      <c r="AA1945" s="4">
        <f t="shared" si="61"/>
        <v>1</v>
      </c>
    </row>
    <row r="1946" spans="1:27" ht="12.75" x14ac:dyDescent="0.2">
      <c r="A1946" s="1">
        <v>44952.531603368057</v>
      </c>
      <c r="B1946" s="2" t="s">
        <v>13994</v>
      </c>
      <c r="C1946" s="2"/>
      <c r="D1946" s="2" t="s">
        <v>48</v>
      </c>
      <c r="E1946" s="2"/>
      <c r="F1946" s="3" t="s">
        <v>13995</v>
      </c>
      <c r="G1946" s="2" t="s">
        <v>8147</v>
      </c>
      <c r="H1946" s="2" t="s">
        <v>13996</v>
      </c>
      <c r="K1946" s="2" t="s">
        <v>13997</v>
      </c>
      <c r="L1946" s="2">
        <v>1011019874</v>
      </c>
      <c r="N1946" s="2" t="s">
        <v>76</v>
      </c>
      <c r="P1946" s="2" t="s">
        <v>13998</v>
      </c>
      <c r="R1946" s="4"/>
      <c r="S1946" s="2">
        <v>2083</v>
      </c>
      <c r="T1946" s="2" t="s">
        <v>21870</v>
      </c>
      <c r="U1946" s="2" t="s">
        <v>13999</v>
      </c>
      <c r="V1946" s="2" t="s">
        <v>8786</v>
      </c>
      <c r="W1946" s="2" t="str">
        <f>VLOOKUP(  G1946, Countries!A:H,8,FALSE)</f>
        <v>94279771-0dd8-44b8-955b-275714b1489b</v>
      </c>
      <c r="X1946" s="2" t="str">
        <f>VLOOKUP(D1946,Entity_types!A:F,6,FALSE)</f>
        <v>0d51a686-652b-478f-9502-50b11abafa54</v>
      </c>
      <c r="Z1946" s="4">
        <f t="shared" si="60"/>
        <v>1</v>
      </c>
      <c r="AA1946" s="4">
        <f t="shared" si="61"/>
        <v>1</v>
      </c>
    </row>
    <row r="1947" spans="1:27" ht="12.75" x14ac:dyDescent="0.2">
      <c r="A1947" s="1">
        <v>44952.531603368057</v>
      </c>
      <c r="B1947" s="2" t="s">
        <v>14000</v>
      </c>
      <c r="C1947" s="2"/>
      <c r="D1947" s="2" t="s">
        <v>48</v>
      </c>
      <c r="E1947" s="2"/>
      <c r="F1947" s="3" t="s">
        <v>14001</v>
      </c>
      <c r="G1947" s="2" t="s">
        <v>8147</v>
      </c>
      <c r="H1947" s="2" t="s">
        <v>14002</v>
      </c>
      <c r="K1947" s="2" t="s">
        <v>14003</v>
      </c>
      <c r="L1947" s="2">
        <v>61006003525</v>
      </c>
      <c r="N1947" s="2" t="s">
        <v>76</v>
      </c>
      <c r="P1947" s="2" t="s">
        <v>14004</v>
      </c>
      <c r="R1947" s="4"/>
      <c r="S1947" s="2">
        <v>1904</v>
      </c>
      <c r="T1947" s="2" t="s">
        <v>21871</v>
      </c>
      <c r="U1947" s="2" t="s">
        <v>14005</v>
      </c>
      <c r="V1947" s="2" t="s">
        <v>8786</v>
      </c>
      <c r="W1947" s="2" t="str">
        <f>VLOOKUP(  G1947, Countries!A:H,8,FALSE)</f>
        <v>94279771-0dd8-44b8-955b-275714b1489b</v>
      </c>
      <c r="X1947" s="2" t="str">
        <f>VLOOKUP(D1947,Entity_types!A:F,6,FALSE)</f>
        <v>0d51a686-652b-478f-9502-50b11abafa54</v>
      </c>
      <c r="Z1947" s="4">
        <f t="shared" si="60"/>
        <v>1</v>
      </c>
      <c r="AA1947" s="4">
        <f t="shared" si="61"/>
        <v>1</v>
      </c>
    </row>
    <row r="1948" spans="1:27" ht="12.75" x14ac:dyDescent="0.2">
      <c r="A1948" s="1">
        <v>44952.531603368057</v>
      </c>
      <c r="B1948" s="2" t="s">
        <v>14006</v>
      </c>
      <c r="C1948" s="2"/>
      <c r="D1948" s="2" t="s">
        <v>48</v>
      </c>
      <c r="E1948" s="2"/>
      <c r="F1948" s="3" t="s">
        <v>14007</v>
      </c>
      <c r="G1948" s="2" t="s">
        <v>8147</v>
      </c>
      <c r="H1948" s="2" t="s">
        <v>14008</v>
      </c>
      <c r="K1948" s="2" t="s">
        <v>14009</v>
      </c>
      <c r="L1948" s="2">
        <v>61002018484</v>
      </c>
      <c r="N1948" s="2" t="s">
        <v>76</v>
      </c>
      <c r="P1948" s="2" t="s">
        <v>14010</v>
      </c>
      <c r="R1948" s="4"/>
      <c r="S1948" s="2">
        <v>1954</v>
      </c>
      <c r="T1948" s="2" t="s">
        <v>21872</v>
      </c>
      <c r="U1948" s="2" t="s">
        <v>14011</v>
      </c>
      <c r="V1948" s="2" t="s">
        <v>8786</v>
      </c>
      <c r="W1948" s="2" t="str">
        <f>VLOOKUP(  G1948, Countries!A:H,8,FALSE)</f>
        <v>94279771-0dd8-44b8-955b-275714b1489b</v>
      </c>
      <c r="X1948" s="2" t="str">
        <f>VLOOKUP(D1948,Entity_types!A:F,6,FALSE)</f>
        <v>0d51a686-652b-478f-9502-50b11abafa54</v>
      </c>
      <c r="Z1948" s="4">
        <f t="shared" si="60"/>
        <v>1</v>
      </c>
      <c r="AA1948" s="4">
        <f t="shared" si="61"/>
        <v>1</v>
      </c>
    </row>
    <row r="1949" spans="1:27" ht="12.75" x14ac:dyDescent="0.2">
      <c r="A1949" s="1">
        <v>44952.531603368057</v>
      </c>
      <c r="B1949" s="2" t="s">
        <v>14012</v>
      </c>
      <c r="C1949" s="2"/>
      <c r="D1949" s="2" t="s">
        <v>48</v>
      </c>
      <c r="E1949" s="2"/>
      <c r="F1949" s="3" t="s">
        <v>14013</v>
      </c>
      <c r="G1949" s="2" t="s">
        <v>8147</v>
      </c>
      <c r="H1949" s="2" t="s">
        <v>14014</v>
      </c>
      <c r="K1949" s="2" t="s">
        <v>14015</v>
      </c>
      <c r="L1949" s="2">
        <v>61006021192</v>
      </c>
      <c r="N1949" s="2" t="s">
        <v>76</v>
      </c>
      <c r="P1949" s="2" t="s">
        <v>14016</v>
      </c>
      <c r="R1949" s="4"/>
      <c r="S1949" s="2">
        <v>1955</v>
      </c>
      <c r="T1949" s="2" t="s">
        <v>21873</v>
      </c>
      <c r="U1949" s="2" t="s">
        <v>14017</v>
      </c>
      <c r="V1949" s="2" t="s">
        <v>8786</v>
      </c>
      <c r="W1949" s="2" t="str">
        <f>VLOOKUP(  G1949, Countries!A:H,8,FALSE)</f>
        <v>94279771-0dd8-44b8-955b-275714b1489b</v>
      </c>
      <c r="X1949" s="2" t="str">
        <f>VLOOKUP(D1949,Entity_types!A:F,6,FALSE)</f>
        <v>0d51a686-652b-478f-9502-50b11abafa54</v>
      </c>
      <c r="Z1949" s="4">
        <f t="shared" si="60"/>
        <v>1</v>
      </c>
      <c r="AA1949" s="4">
        <f t="shared" si="61"/>
        <v>1</v>
      </c>
    </row>
    <row r="1950" spans="1:27" ht="12.75" x14ac:dyDescent="0.2">
      <c r="A1950" s="1">
        <v>44952.531603368057</v>
      </c>
      <c r="B1950" s="2" t="s">
        <v>14018</v>
      </c>
      <c r="C1950" s="2"/>
      <c r="D1950" s="2" t="s">
        <v>48</v>
      </c>
      <c r="E1950" s="2"/>
      <c r="F1950" s="3" t="s">
        <v>14019</v>
      </c>
      <c r="G1950" s="2" t="s">
        <v>8147</v>
      </c>
      <c r="H1950" s="2" t="s">
        <v>14020</v>
      </c>
      <c r="K1950" s="2" t="s">
        <v>14021</v>
      </c>
      <c r="L1950" s="2">
        <v>61002017301</v>
      </c>
      <c r="N1950" s="2" t="s">
        <v>76</v>
      </c>
      <c r="P1950" s="2" t="s">
        <v>14022</v>
      </c>
      <c r="R1950" s="4"/>
      <c r="S1950" s="2">
        <v>1950</v>
      </c>
      <c r="T1950" s="2" t="s">
        <v>21874</v>
      </c>
      <c r="U1950" s="2" t="s">
        <v>14023</v>
      </c>
      <c r="V1950" s="2" t="s">
        <v>8786</v>
      </c>
      <c r="W1950" s="2" t="str">
        <f>VLOOKUP(  G1950, Countries!A:H,8,FALSE)</f>
        <v>94279771-0dd8-44b8-955b-275714b1489b</v>
      </c>
      <c r="X1950" s="2" t="str">
        <f>VLOOKUP(D1950,Entity_types!A:F,6,FALSE)</f>
        <v>0d51a686-652b-478f-9502-50b11abafa54</v>
      </c>
      <c r="Z1950" s="4">
        <f t="shared" si="60"/>
        <v>1</v>
      </c>
      <c r="AA1950" s="4">
        <f t="shared" si="61"/>
        <v>1</v>
      </c>
    </row>
    <row r="1951" spans="1:27" ht="12.75" x14ac:dyDescent="0.2">
      <c r="A1951" s="1">
        <v>44952.531603368057</v>
      </c>
      <c r="B1951" s="2" t="s">
        <v>14024</v>
      </c>
      <c r="C1951" s="2"/>
      <c r="D1951" s="2" t="s">
        <v>48</v>
      </c>
      <c r="E1951" s="2"/>
      <c r="F1951" s="3" t="s">
        <v>14025</v>
      </c>
      <c r="G1951" s="2" t="s">
        <v>8147</v>
      </c>
      <c r="H1951" s="2" t="s">
        <v>14026</v>
      </c>
      <c r="K1951" s="2" t="s">
        <v>14027</v>
      </c>
      <c r="L1951" s="2">
        <v>61006010720</v>
      </c>
      <c r="N1951" s="2" t="s">
        <v>76</v>
      </c>
      <c r="P1951" s="2" t="s">
        <v>14028</v>
      </c>
      <c r="R1951" s="4"/>
      <c r="S1951" s="2">
        <v>1938</v>
      </c>
      <c r="T1951" s="2" t="s">
        <v>21875</v>
      </c>
      <c r="U1951" s="2" t="s">
        <v>14029</v>
      </c>
      <c r="V1951" s="2" t="s">
        <v>8786</v>
      </c>
      <c r="W1951" s="2" t="str">
        <f>VLOOKUP(  G1951, Countries!A:H,8,FALSE)</f>
        <v>94279771-0dd8-44b8-955b-275714b1489b</v>
      </c>
      <c r="X1951" s="2" t="str">
        <f>VLOOKUP(D1951,Entity_types!A:F,6,FALSE)</f>
        <v>0d51a686-652b-478f-9502-50b11abafa54</v>
      </c>
      <c r="Z1951" s="4">
        <f t="shared" si="60"/>
        <v>1</v>
      </c>
      <c r="AA1951" s="4">
        <f t="shared" si="61"/>
        <v>1</v>
      </c>
    </row>
    <row r="1952" spans="1:27" ht="12.75" x14ac:dyDescent="0.2">
      <c r="A1952" s="1">
        <v>44952.531603368057</v>
      </c>
      <c r="B1952" s="2" t="s">
        <v>14030</v>
      </c>
      <c r="C1952" s="2"/>
      <c r="D1952" s="2" t="s">
        <v>48</v>
      </c>
      <c r="E1952" s="2"/>
      <c r="F1952" s="3" t="s">
        <v>14031</v>
      </c>
      <c r="G1952" s="2" t="s">
        <v>8147</v>
      </c>
      <c r="H1952" s="2" t="s">
        <v>14032</v>
      </c>
      <c r="K1952" s="2" t="s">
        <v>14033</v>
      </c>
      <c r="L1952" s="2">
        <v>1003014009</v>
      </c>
      <c r="N1952" s="2" t="s">
        <v>76</v>
      </c>
      <c r="P1952" s="2" t="s">
        <v>14034</v>
      </c>
      <c r="R1952" s="4"/>
      <c r="S1952" s="2">
        <v>1935</v>
      </c>
      <c r="T1952" s="2" t="s">
        <v>13923</v>
      </c>
      <c r="U1952" s="2" t="s">
        <v>14035</v>
      </c>
      <c r="V1952" s="2" t="s">
        <v>8786</v>
      </c>
      <c r="W1952" s="2" t="str">
        <f>VLOOKUP(  G1952, Countries!A:H,8,FALSE)</f>
        <v>94279771-0dd8-44b8-955b-275714b1489b</v>
      </c>
      <c r="X1952" s="2" t="str">
        <f>VLOOKUP(D1952,Entity_types!A:F,6,FALSE)</f>
        <v>0d51a686-652b-478f-9502-50b11abafa54</v>
      </c>
      <c r="Z1952" s="4">
        <f t="shared" si="60"/>
        <v>1</v>
      </c>
      <c r="AA1952" s="4">
        <f t="shared" si="61"/>
        <v>1</v>
      </c>
    </row>
    <row r="1953" spans="1:27" ht="12.75" x14ac:dyDescent="0.2">
      <c r="A1953" s="1">
        <v>44952.531603368057</v>
      </c>
      <c r="B1953" s="2" t="s">
        <v>14036</v>
      </c>
      <c r="C1953" s="2"/>
      <c r="D1953" s="2" t="s">
        <v>48</v>
      </c>
      <c r="E1953" s="2"/>
      <c r="F1953" s="3" t="s">
        <v>14037</v>
      </c>
      <c r="G1953" s="2" t="s">
        <v>8147</v>
      </c>
      <c r="H1953" s="2" t="s">
        <v>14038</v>
      </c>
      <c r="K1953" s="2" t="s">
        <v>14039</v>
      </c>
      <c r="L1953" s="2">
        <v>53001024184</v>
      </c>
      <c r="N1953" s="2" t="s">
        <v>76</v>
      </c>
      <c r="P1953" s="2" t="s">
        <v>14040</v>
      </c>
      <c r="R1953" s="4"/>
      <c r="S1953" s="2">
        <v>1910</v>
      </c>
      <c r="T1953" s="2" t="s">
        <v>21876</v>
      </c>
      <c r="U1953" s="2" t="s">
        <v>14041</v>
      </c>
      <c r="V1953" s="2" t="s">
        <v>8786</v>
      </c>
      <c r="W1953" s="2" t="str">
        <f>VLOOKUP(  G1953, Countries!A:H,8,FALSE)</f>
        <v>94279771-0dd8-44b8-955b-275714b1489b</v>
      </c>
      <c r="X1953" s="2" t="str">
        <f>VLOOKUP(D1953,Entity_types!A:F,6,FALSE)</f>
        <v>0d51a686-652b-478f-9502-50b11abafa54</v>
      </c>
      <c r="Z1953" s="4">
        <f t="shared" si="60"/>
        <v>1</v>
      </c>
      <c r="AA1953" s="4">
        <f t="shared" si="61"/>
        <v>1</v>
      </c>
    </row>
    <row r="1954" spans="1:27" ht="12.75" x14ac:dyDescent="0.2">
      <c r="A1954" s="1">
        <v>44952.531603368057</v>
      </c>
      <c r="B1954" s="2" t="s">
        <v>14042</v>
      </c>
      <c r="C1954" s="2"/>
      <c r="D1954" s="2" t="s">
        <v>48</v>
      </c>
      <c r="E1954" s="2"/>
      <c r="F1954" s="3" t="s">
        <v>14043</v>
      </c>
      <c r="G1954" s="2" t="s">
        <v>8147</v>
      </c>
      <c r="H1954" s="2" t="s">
        <v>14044</v>
      </c>
      <c r="K1954" s="2" t="s">
        <v>14045</v>
      </c>
      <c r="L1954" s="2">
        <v>1911104171</v>
      </c>
      <c r="N1954" s="2" t="s">
        <v>76</v>
      </c>
      <c r="P1954" s="2" t="s">
        <v>14046</v>
      </c>
      <c r="R1954" s="4"/>
      <c r="S1954" s="2">
        <v>1946</v>
      </c>
      <c r="T1954" s="2" t="s">
        <v>21877</v>
      </c>
      <c r="U1954" s="2" t="s">
        <v>14047</v>
      </c>
      <c r="V1954" s="2" t="s">
        <v>8786</v>
      </c>
      <c r="W1954" s="2" t="str">
        <f>VLOOKUP(  G1954, Countries!A:H,8,FALSE)</f>
        <v>94279771-0dd8-44b8-955b-275714b1489b</v>
      </c>
      <c r="X1954" s="2" t="str">
        <f>VLOOKUP(D1954,Entity_types!A:F,6,FALSE)</f>
        <v>0d51a686-652b-478f-9502-50b11abafa54</v>
      </c>
      <c r="Z1954" s="4">
        <f t="shared" si="60"/>
        <v>1</v>
      </c>
      <c r="AA1954" s="4">
        <f t="shared" si="61"/>
        <v>1</v>
      </c>
    </row>
    <row r="1955" spans="1:27" ht="12.75" x14ac:dyDescent="0.2">
      <c r="A1955" s="1">
        <v>44952.578485011574</v>
      </c>
      <c r="B1955" s="2" t="s">
        <v>14048</v>
      </c>
      <c r="C1955" s="2"/>
      <c r="D1955" s="2" t="s">
        <v>48</v>
      </c>
      <c r="E1955" s="2"/>
      <c r="F1955" s="3" t="s">
        <v>14049</v>
      </c>
      <c r="G1955" s="2" t="s">
        <v>8147</v>
      </c>
      <c r="H1955" s="2" t="s">
        <v>14050</v>
      </c>
      <c r="K1955" s="2" t="s">
        <v>14051</v>
      </c>
      <c r="L1955" s="2">
        <v>431947110</v>
      </c>
      <c r="N1955" s="2" t="s">
        <v>76</v>
      </c>
      <c r="P1955" s="2" t="s">
        <v>14052</v>
      </c>
      <c r="R1955" s="4"/>
      <c r="S1955" s="2">
        <v>1924</v>
      </c>
      <c r="T1955" s="2" t="s">
        <v>21878</v>
      </c>
      <c r="U1955" s="2" t="s">
        <v>14054</v>
      </c>
      <c r="V1955" s="2" t="s">
        <v>8786</v>
      </c>
      <c r="W1955" s="2" t="str">
        <f>VLOOKUP(  G1955, Countries!A:H,8,FALSE)</f>
        <v>94279771-0dd8-44b8-955b-275714b1489b</v>
      </c>
      <c r="X1955" s="2" t="str">
        <f>VLOOKUP(D1955,Entity_types!A:F,6,FALSE)</f>
        <v>0d51a686-652b-478f-9502-50b11abafa54</v>
      </c>
      <c r="Z1955" s="4">
        <f t="shared" si="60"/>
        <v>1</v>
      </c>
      <c r="AA1955" s="4">
        <f t="shared" si="61"/>
        <v>1</v>
      </c>
    </row>
    <row r="1956" spans="1:27" ht="12.75" x14ac:dyDescent="0.2">
      <c r="A1956" s="1">
        <v>44952.578485011574</v>
      </c>
      <c r="B1956" s="2" t="s">
        <v>14055</v>
      </c>
      <c r="C1956" s="2"/>
      <c r="D1956" s="2" t="s">
        <v>48</v>
      </c>
      <c r="E1956" s="2"/>
      <c r="F1956" s="3" t="s">
        <v>14056</v>
      </c>
      <c r="G1956" s="2" t="s">
        <v>8147</v>
      </c>
      <c r="H1956" s="2" t="s">
        <v>14057</v>
      </c>
      <c r="K1956" s="2" t="s">
        <v>14058</v>
      </c>
      <c r="L1956" s="2">
        <v>61008000661</v>
      </c>
      <c r="N1956" s="2" t="s">
        <v>76</v>
      </c>
      <c r="P1956" s="2" t="s">
        <v>14059</v>
      </c>
      <c r="R1956" s="4"/>
      <c r="S1956" s="2">
        <v>1681</v>
      </c>
      <c r="T1956" s="2" t="s">
        <v>21879</v>
      </c>
      <c r="U1956" s="2" t="s">
        <v>14060</v>
      </c>
      <c r="V1956" s="2" t="s">
        <v>8786</v>
      </c>
      <c r="W1956" s="2" t="str">
        <f>VLOOKUP(  G1956, Countries!A:H,8,FALSE)</f>
        <v>94279771-0dd8-44b8-955b-275714b1489b</v>
      </c>
      <c r="X1956" s="2" t="str">
        <f>VLOOKUP(D1956,Entity_types!A:F,6,FALSE)</f>
        <v>0d51a686-652b-478f-9502-50b11abafa54</v>
      </c>
      <c r="Z1956" s="4">
        <f t="shared" si="60"/>
        <v>1</v>
      </c>
      <c r="AA1956" s="4">
        <f t="shared" si="61"/>
        <v>1</v>
      </c>
    </row>
    <row r="1957" spans="1:27" ht="12.75" x14ac:dyDescent="0.2">
      <c r="A1957" s="1">
        <v>44952.578485011574</v>
      </c>
      <c r="B1957" s="2" t="s">
        <v>14061</v>
      </c>
      <c r="C1957" s="2"/>
      <c r="D1957" s="2" t="s">
        <v>48</v>
      </c>
      <c r="E1957" s="2"/>
      <c r="F1957" s="3" t="s">
        <v>14062</v>
      </c>
      <c r="G1957" s="2" t="s">
        <v>8147</v>
      </c>
      <c r="H1957" s="2" t="s">
        <v>14063</v>
      </c>
      <c r="K1957" s="2" t="s">
        <v>14064</v>
      </c>
      <c r="L1957" s="2">
        <v>61001067331</v>
      </c>
      <c r="N1957" s="2" t="s">
        <v>76</v>
      </c>
      <c r="P1957" s="2" t="s">
        <v>14065</v>
      </c>
      <c r="R1957" s="4"/>
      <c r="S1957" s="2">
        <v>2088</v>
      </c>
      <c r="T1957" s="2" t="s">
        <v>21880</v>
      </c>
      <c r="U1957" s="2" t="s">
        <v>14066</v>
      </c>
      <c r="V1957" s="2" t="s">
        <v>8786</v>
      </c>
      <c r="W1957" s="2" t="str">
        <f>VLOOKUP(  G1957, Countries!A:H,8,FALSE)</f>
        <v>94279771-0dd8-44b8-955b-275714b1489b</v>
      </c>
      <c r="X1957" s="2" t="str">
        <f>VLOOKUP(D1957,Entity_types!A:F,6,FALSE)</f>
        <v>0d51a686-652b-478f-9502-50b11abafa54</v>
      </c>
      <c r="Z1957" s="4">
        <f t="shared" si="60"/>
        <v>1</v>
      </c>
      <c r="AA1957" s="4">
        <f t="shared" si="61"/>
        <v>1</v>
      </c>
    </row>
    <row r="1958" spans="1:27" ht="12.75" x14ac:dyDescent="0.2">
      <c r="A1958" s="1">
        <v>44952.578485011574</v>
      </c>
      <c r="B1958" s="2" t="s">
        <v>14067</v>
      </c>
      <c r="C1958" s="2"/>
      <c r="D1958" s="2" t="s">
        <v>48</v>
      </c>
      <c r="E1958" s="2"/>
      <c r="F1958" s="3" t="s">
        <v>14068</v>
      </c>
      <c r="G1958" s="2" t="s">
        <v>8147</v>
      </c>
      <c r="H1958" s="2" t="s">
        <v>14069</v>
      </c>
      <c r="K1958" s="2" t="s">
        <v>14070</v>
      </c>
      <c r="L1958" s="2">
        <v>1001093135</v>
      </c>
      <c r="N1958" s="2" t="s">
        <v>76</v>
      </c>
      <c r="P1958" s="2" t="s">
        <v>14071</v>
      </c>
      <c r="R1958" s="4"/>
      <c r="S1958" s="2">
        <v>2089</v>
      </c>
      <c r="T1958" s="2" t="s">
        <v>21881</v>
      </c>
      <c r="U1958" s="2" t="s">
        <v>14072</v>
      </c>
      <c r="V1958" s="2" t="s">
        <v>8786</v>
      </c>
      <c r="W1958" s="2" t="str">
        <f>VLOOKUP(  G1958, Countries!A:H,8,FALSE)</f>
        <v>94279771-0dd8-44b8-955b-275714b1489b</v>
      </c>
      <c r="X1958" s="2" t="str">
        <f>VLOOKUP(D1958,Entity_types!A:F,6,FALSE)</f>
        <v>0d51a686-652b-478f-9502-50b11abafa54</v>
      </c>
      <c r="Z1958" s="4">
        <f t="shared" si="60"/>
        <v>1</v>
      </c>
      <c r="AA1958" s="4">
        <f t="shared" si="61"/>
        <v>1</v>
      </c>
    </row>
    <row r="1959" spans="1:27" ht="12.75" x14ac:dyDescent="0.2">
      <c r="A1959" s="1">
        <v>44952.578485011574</v>
      </c>
      <c r="B1959" s="2" t="s">
        <v>14073</v>
      </c>
      <c r="C1959" s="2"/>
      <c r="D1959" s="2" t="s">
        <v>48</v>
      </c>
      <c r="E1959" s="2"/>
      <c r="F1959" s="3" t="s">
        <v>14074</v>
      </c>
      <c r="G1959" s="2" t="s">
        <v>8147</v>
      </c>
      <c r="H1959" s="2" t="s">
        <v>14075</v>
      </c>
      <c r="K1959" s="2" t="s">
        <v>14076</v>
      </c>
      <c r="L1959" s="2">
        <v>1027063867</v>
      </c>
      <c r="N1959" s="2" t="s">
        <v>76</v>
      </c>
      <c r="P1959" s="2" t="s">
        <v>14077</v>
      </c>
      <c r="R1959" s="4"/>
      <c r="S1959" s="2">
        <v>1917</v>
      </c>
      <c r="T1959" s="2" t="s">
        <v>21882</v>
      </c>
      <c r="U1959" s="2" t="s">
        <v>14078</v>
      </c>
      <c r="V1959" s="2" t="s">
        <v>8786</v>
      </c>
      <c r="W1959" s="2" t="str">
        <f>VLOOKUP(  G1959, Countries!A:H,8,FALSE)</f>
        <v>94279771-0dd8-44b8-955b-275714b1489b</v>
      </c>
      <c r="X1959" s="2" t="str">
        <f>VLOOKUP(D1959,Entity_types!A:F,6,FALSE)</f>
        <v>0d51a686-652b-478f-9502-50b11abafa54</v>
      </c>
      <c r="Z1959" s="4">
        <f t="shared" si="60"/>
        <v>1</v>
      </c>
      <c r="AA1959" s="4">
        <f t="shared" si="61"/>
        <v>1</v>
      </c>
    </row>
    <row r="1960" spans="1:27" ht="12.75" x14ac:dyDescent="0.2">
      <c r="A1960" s="1">
        <v>44952.578485011574</v>
      </c>
      <c r="B1960" s="2" t="s">
        <v>14079</v>
      </c>
      <c r="C1960" s="2"/>
      <c r="D1960" s="2" t="s">
        <v>48</v>
      </c>
      <c r="E1960" s="2"/>
      <c r="F1960" s="3" t="s">
        <v>14080</v>
      </c>
      <c r="G1960" s="2" t="s">
        <v>8147</v>
      </c>
      <c r="H1960" s="2" t="s">
        <v>14081</v>
      </c>
      <c r="K1960" s="2" t="s">
        <v>14082</v>
      </c>
      <c r="L1960" s="2">
        <v>1011001522</v>
      </c>
      <c r="N1960" s="2" t="s">
        <v>14083</v>
      </c>
      <c r="P1960" s="2" t="s">
        <v>14084</v>
      </c>
      <c r="R1960" s="4"/>
      <c r="S1960" s="2">
        <v>1922</v>
      </c>
      <c r="T1960" s="2" t="s">
        <v>21883</v>
      </c>
      <c r="U1960" s="2" t="s">
        <v>14085</v>
      </c>
      <c r="V1960" s="2" t="s">
        <v>8786</v>
      </c>
      <c r="W1960" s="2" t="str">
        <f>VLOOKUP(  G1960, Countries!A:H,8,FALSE)</f>
        <v>94279771-0dd8-44b8-955b-275714b1489b</v>
      </c>
      <c r="X1960" s="2" t="str">
        <f>VLOOKUP(D1960,Entity_types!A:F,6,FALSE)</f>
        <v>0d51a686-652b-478f-9502-50b11abafa54</v>
      </c>
      <c r="Z1960" s="4">
        <f t="shared" si="60"/>
        <v>1</v>
      </c>
      <c r="AA1960" s="4">
        <f t="shared" si="61"/>
        <v>1</v>
      </c>
    </row>
    <row r="1961" spans="1:27" ht="12.75" x14ac:dyDescent="0.2">
      <c r="A1961" s="1">
        <v>44952.578485011574</v>
      </c>
      <c r="B1961" s="2" t="s">
        <v>14086</v>
      </c>
      <c r="C1961" s="2"/>
      <c r="D1961" s="2" t="s">
        <v>48</v>
      </c>
      <c r="E1961" s="2"/>
      <c r="F1961" s="3" t="s">
        <v>14087</v>
      </c>
      <c r="G1961" s="2" t="s">
        <v>8147</v>
      </c>
      <c r="H1961" s="2" t="s">
        <v>14088</v>
      </c>
      <c r="K1961" s="2" t="s">
        <v>14089</v>
      </c>
      <c r="L1961" s="2" t="s">
        <v>14090</v>
      </c>
      <c r="N1961" s="2" t="s">
        <v>76</v>
      </c>
      <c r="P1961" s="2" t="s">
        <v>14091</v>
      </c>
      <c r="R1961" s="4"/>
      <c r="S1961" s="2">
        <v>1872</v>
      </c>
      <c r="T1961" s="2" t="s">
        <v>21884</v>
      </c>
      <c r="U1961" s="2" t="s">
        <v>14092</v>
      </c>
      <c r="V1961" s="2" t="s">
        <v>8786</v>
      </c>
      <c r="W1961" s="2" t="str">
        <f>VLOOKUP(  G1961, Countries!A:H,8,FALSE)</f>
        <v>94279771-0dd8-44b8-955b-275714b1489b</v>
      </c>
      <c r="X1961" s="2" t="str">
        <f>VLOOKUP(D1961,Entity_types!A:F,6,FALSE)</f>
        <v>0d51a686-652b-478f-9502-50b11abafa54</v>
      </c>
      <c r="Z1961" s="4">
        <f t="shared" si="60"/>
        <v>1</v>
      </c>
      <c r="AA1961" s="4">
        <f t="shared" si="61"/>
        <v>1</v>
      </c>
    </row>
    <row r="1962" spans="1:27" ht="12.75" x14ac:dyDescent="0.2">
      <c r="A1962" s="1">
        <v>44952.578485011574</v>
      </c>
      <c r="B1962" s="2" t="s">
        <v>14093</v>
      </c>
      <c r="C1962" s="2"/>
      <c r="D1962" s="2" t="s">
        <v>48</v>
      </c>
      <c r="E1962" s="2"/>
      <c r="F1962" s="3" t="s">
        <v>14094</v>
      </c>
      <c r="G1962" s="2" t="s">
        <v>8147</v>
      </c>
      <c r="H1962" s="2" t="s">
        <v>14095</v>
      </c>
      <c r="K1962" s="2" t="s">
        <v>14096</v>
      </c>
      <c r="L1962" s="2">
        <v>1019009125</v>
      </c>
      <c r="N1962" s="2" t="s">
        <v>76</v>
      </c>
      <c r="P1962" s="2" t="s">
        <v>14097</v>
      </c>
      <c r="R1962" s="4"/>
      <c r="S1962" s="2">
        <v>1882</v>
      </c>
      <c r="T1962" s="2" t="s">
        <v>21885</v>
      </c>
      <c r="U1962" s="2" t="s">
        <v>14098</v>
      </c>
      <c r="V1962" s="2" t="s">
        <v>8786</v>
      </c>
      <c r="W1962" s="2" t="str">
        <f>VLOOKUP(  G1962, Countries!A:H,8,FALSE)</f>
        <v>94279771-0dd8-44b8-955b-275714b1489b</v>
      </c>
      <c r="X1962" s="2" t="str">
        <f>VLOOKUP(D1962,Entity_types!A:F,6,FALSE)</f>
        <v>0d51a686-652b-478f-9502-50b11abafa54</v>
      </c>
      <c r="Z1962" s="4">
        <f t="shared" si="60"/>
        <v>1</v>
      </c>
      <c r="AA1962" s="4">
        <f t="shared" si="61"/>
        <v>1</v>
      </c>
    </row>
    <row r="1963" spans="1:27" ht="12.75" x14ac:dyDescent="0.2">
      <c r="A1963" s="1">
        <v>44952.578485011574</v>
      </c>
      <c r="B1963" s="2" t="s">
        <v>14099</v>
      </c>
      <c r="C1963" s="2"/>
      <c r="D1963" s="2" t="s">
        <v>48</v>
      </c>
      <c r="E1963" s="2"/>
      <c r="F1963" s="3" t="s">
        <v>14100</v>
      </c>
      <c r="G1963" s="2" t="s">
        <v>8147</v>
      </c>
      <c r="H1963" s="2" t="s">
        <v>14101</v>
      </c>
      <c r="K1963" s="2" t="s">
        <v>14102</v>
      </c>
      <c r="L1963" s="2">
        <v>61001051673</v>
      </c>
      <c r="N1963" s="2" t="s">
        <v>76</v>
      </c>
      <c r="P1963" s="2" t="s">
        <v>14103</v>
      </c>
      <c r="R1963" s="4"/>
      <c r="S1963" s="2">
        <v>1918</v>
      </c>
      <c r="T1963" s="2" t="s">
        <v>21886</v>
      </c>
      <c r="U1963" s="2" t="s">
        <v>14104</v>
      </c>
      <c r="V1963" s="2" t="s">
        <v>8786</v>
      </c>
      <c r="W1963" s="2" t="str">
        <f>VLOOKUP(  G1963, Countries!A:H,8,FALSE)</f>
        <v>94279771-0dd8-44b8-955b-275714b1489b</v>
      </c>
      <c r="X1963" s="2" t="str">
        <f>VLOOKUP(D1963,Entity_types!A:F,6,FALSE)</f>
        <v>0d51a686-652b-478f-9502-50b11abafa54</v>
      </c>
      <c r="Z1963" s="4">
        <f t="shared" si="60"/>
        <v>1</v>
      </c>
      <c r="AA1963" s="4">
        <f t="shared" si="61"/>
        <v>1</v>
      </c>
    </row>
    <row r="1964" spans="1:27" ht="12.75" x14ac:dyDescent="0.2">
      <c r="A1964" s="1">
        <v>44952.578485011574</v>
      </c>
      <c r="B1964" s="2" t="s">
        <v>14105</v>
      </c>
      <c r="C1964" s="2"/>
      <c r="D1964" s="2" t="s">
        <v>48</v>
      </c>
      <c r="E1964" s="2"/>
      <c r="F1964" s="3" t="s">
        <v>14106</v>
      </c>
      <c r="G1964" s="2" t="s">
        <v>8147</v>
      </c>
      <c r="H1964" s="2" t="s">
        <v>14107</v>
      </c>
      <c r="K1964" s="2" t="s">
        <v>14108</v>
      </c>
      <c r="L1964" s="2">
        <v>13001069734</v>
      </c>
      <c r="N1964" s="2" t="s">
        <v>76</v>
      </c>
      <c r="P1964" s="2" t="s">
        <v>14109</v>
      </c>
      <c r="R1964" s="4"/>
      <c r="S1964" s="2">
        <v>1818</v>
      </c>
      <c r="T1964" s="2" t="s">
        <v>13992</v>
      </c>
      <c r="U1964" s="2" t="s">
        <v>14110</v>
      </c>
      <c r="V1964" s="2" t="s">
        <v>8786</v>
      </c>
      <c r="W1964" s="2" t="str">
        <f>VLOOKUP(  G1964, Countries!A:H,8,FALSE)</f>
        <v>94279771-0dd8-44b8-955b-275714b1489b</v>
      </c>
      <c r="X1964" s="2" t="str">
        <f>VLOOKUP(D1964,Entity_types!A:F,6,FALSE)</f>
        <v>0d51a686-652b-478f-9502-50b11abafa54</v>
      </c>
      <c r="Z1964" s="4">
        <f t="shared" si="60"/>
        <v>1</v>
      </c>
      <c r="AA1964" s="4">
        <f t="shared" si="61"/>
        <v>1</v>
      </c>
    </row>
    <row r="1965" spans="1:27" ht="12.75" x14ac:dyDescent="0.2">
      <c r="A1965" s="1">
        <v>44952.578485011574</v>
      </c>
      <c r="B1965" s="2" t="s">
        <v>14111</v>
      </c>
      <c r="C1965" s="2"/>
      <c r="D1965" s="2" t="s">
        <v>48</v>
      </c>
      <c r="E1965" s="2"/>
      <c r="F1965" s="3" t="s">
        <v>14112</v>
      </c>
      <c r="G1965" s="2" t="s">
        <v>8147</v>
      </c>
      <c r="H1965" s="2" t="s">
        <v>14113</v>
      </c>
      <c r="K1965" s="2" t="s">
        <v>14114</v>
      </c>
      <c r="L1965" s="2">
        <v>1027078178</v>
      </c>
      <c r="N1965" s="2" t="s">
        <v>76</v>
      </c>
      <c r="P1965" s="2" t="s">
        <v>14115</v>
      </c>
      <c r="R1965" s="4"/>
      <c r="S1965" s="2">
        <v>1879</v>
      </c>
      <c r="T1965" s="2" t="s">
        <v>21887</v>
      </c>
      <c r="U1965" s="2" t="s">
        <v>14116</v>
      </c>
      <c r="V1965" s="2" t="s">
        <v>8786</v>
      </c>
      <c r="W1965" s="2" t="str">
        <f>VLOOKUP(  G1965, Countries!A:H,8,FALSE)</f>
        <v>94279771-0dd8-44b8-955b-275714b1489b</v>
      </c>
      <c r="X1965" s="2" t="str">
        <f>VLOOKUP(D1965,Entity_types!A:F,6,FALSE)</f>
        <v>0d51a686-652b-478f-9502-50b11abafa54</v>
      </c>
      <c r="Z1965" s="4">
        <f t="shared" si="60"/>
        <v>1</v>
      </c>
      <c r="AA1965" s="4">
        <f t="shared" si="61"/>
        <v>1</v>
      </c>
    </row>
    <row r="1966" spans="1:27" ht="12.75" x14ac:dyDescent="0.2">
      <c r="A1966" s="1">
        <v>44952.578485011574</v>
      </c>
      <c r="B1966" s="2" t="s">
        <v>14117</v>
      </c>
      <c r="C1966" s="2"/>
      <c r="D1966" s="2" t="s">
        <v>48</v>
      </c>
      <c r="E1966" s="2"/>
      <c r="F1966" s="3" t="s">
        <v>14118</v>
      </c>
      <c r="G1966" s="2" t="s">
        <v>8147</v>
      </c>
      <c r="H1966" s="2" t="s">
        <v>14119</v>
      </c>
      <c r="K1966" s="2" t="s">
        <v>14120</v>
      </c>
      <c r="L1966" s="2">
        <v>61010016941</v>
      </c>
      <c r="N1966" s="2" t="s">
        <v>76</v>
      </c>
      <c r="P1966" s="2" t="s">
        <v>14121</v>
      </c>
      <c r="R1966" s="4"/>
      <c r="S1966" s="2">
        <v>2091</v>
      </c>
      <c r="T1966" s="2" t="s">
        <v>21888</v>
      </c>
      <c r="U1966" s="2" t="s">
        <v>14122</v>
      </c>
      <c r="V1966" s="2" t="s">
        <v>8786</v>
      </c>
      <c r="W1966" s="2" t="str">
        <f>VLOOKUP(  G1966, Countries!A:H,8,FALSE)</f>
        <v>94279771-0dd8-44b8-955b-275714b1489b</v>
      </c>
      <c r="X1966" s="2" t="str">
        <f>VLOOKUP(D1966,Entity_types!A:F,6,FALSE)</f>
        <v>0d51a686-652b-478f-9502-50b11abafa54</v>
      </c>
      <c r="Z1966" s="4">
        <f t="shared" si="60"/>
        <v>1</v>
      </c>
      <c r="AA1966" s="4">
        <f t="shared" si="61"/>
        <v>1</v>
      </c>
    </row>
    <row r="1967" spans="1:27" ht="12.75" x14ac:dyDescent="0.2">
      <c r="A1967" s="1">
        <v>44952.578485011574</v>
      </c>
      <c r="B1967" s="2" t="s">
        <v>14123</v>
      </c>
      <c r="C1967" s="2"/>
      <c r="D1967" s="2" t="s">
        <v>48</v>
      </c>
      <c r="E1967" s="2"/>
      <c r="F1967" s="3" t="s">
        <v>14124</v>
      </c>
      <c r="G1967" s="2" t="s">
        <v>8147</v>
      </c>
      <c r="H1967" s="2" t="s">
        <v>14125</v>
      </c>
      <c r="K1967" s="2" t="s">
        <v>14126</v>
      </c>
      <c r="N1967" s="2" t="s">
        <v>76</v>
      </c>
      <c r="P1967" s="2" t="s">
        <v>14127</v>
      </c>
      <c r="R1967" s="4"/>
      <c r="S1967" s="2">
        <v>1891</v>
      </c>
      <c r="T1967" s="2" t="s">
        <v>21889</v>
      </c>
      <c r="U1967" s="2" t="s">
        <v>14128</v>
      </c>
      <c r="V1967" s="2" t="s">
        <v>8786</v>
      </c>
      <c r="W1967" s="2" t="str">
        <f>VLOOKUP(  G1967, Countries!A:H,8,FALSE)</f>
        <v>94279771-0dd8-44b8-955b-275714b1489b</v>
      </c>
      <c r="X1967" s="2" t="str">
        <f>VLOOKUP(D1967,Entity_types!A:F,6,FALSE)</f>
        <v>0d51a686-652b-478f-9502-50b11abafa54</v>
      </c>
      <c r="Z1967" s="4">
        <f t="shared" si="60"/>
        <v>1</v>
      </c>
      <c r="AA1967" s="4">
        <f t="shared" si="61"/>
        <v>1</v>
      </c>
    </row>
    <row r="1968" spans="1:27" ht="12.75" x14ac:dyDescent="0.2">
      <c r="A1968" s="1">
        <v>44952.578485011574</v>
      </c>
      <c r="B1968" s="2" t="s">
        <v>14129</v>
      </c>
      <c r="C1968" s="2"/>
      <c r="D1968" s="2" t="s">
        <v>48</v>
      </c>
      <c r="E1968" s="2"/>
      <c r="F1968" s="3" t="s">
        <v>14130</v>
      </c>
      <c r="G1968" s="2" t="s">
        <v>8147</v>
      </c>
      <c r="H1968" s="2" t="s">
        <v>14131</v>
      </c>
      <c r="K1968" s="2" t="s">
        <v>14132</v>
      </c>
      <c r="L1968" s="2">
        <v>29001025566</v>
      </c>
      <c r="N1968" s="2" t="s">
        <v>76</v>
      </c>
      <c r="P1968" s="2" t="s">
        <v>14133</v>
      </c>
      <c r="R1968" s="4"/>
      <c r="S1968" s="2">
        <v>1901</v>
      </c>
      <c r="T1968" s="2" t="s">
        <v>21890</v>
      </c>
      <c r="U1968" s="2" t="s">
        <v>14134</v>
      </c>
      <c r="V1968" s="2" t="s">
        <v>8786</v>
      </c>
      <c r="W1968" s="2" t="str">
        <f>VLOOKUP(  G1968, Countries!A:H,8,FALSE)</f>
        <v>94279771-0dd8-44b8-955b-275714b1489b</v>
      </c>
      <c r="X1968" s="2" t="str">
        <f>VLOOKUP(D1968,Entity_types!A:F,6,FALSE)</f>
        <v>0d51a686-652b-478f-9502-50b11abafa54</v>
      </c>
      <c r="Z1968" s="4">
        <f t="shared" si="60"/>
        <v>1</v>
      </c>
      <c r="AA1968" s="4">
        <f t="shared" si="61"/>
        <v>1</v>
      </c>
    </row>
    <row r="1969" spans="1:27" ht="12.75" x14ac:dyDescent="0.2">
      <c r="A1969" s="1">
        <v>44952.578485011574</v>
      </c>
      <c r="B1969" s="2" t="s">
        <v>14135</v>
      </c>
      <c r="C1969" s="2"/>
      <c r="D1969" s="2" t="s">
        <v>48</v>
      </c>
      <c r="E1969" s="2"/>
      <c r="F1969" s="3" t="s">
        <v>14136</v>
      </c>
      <c r="G1969" s="2" t="s">
        <v>8147</v>
      </c>
      <c r="H1969" s="2" t="s">
        <v>14137</v>
      </c>
      <c r="K1969" s="2" t="s">
        <v>14138</v>
      </c>
      <c r="L1969" s="2" t="s">
        <v>14139</v>
      </c>
      <c r="N1969" s="2" t="s">
        <v>76</v>
      </c>
      <c r="P1969" s="2" t="s">
        <v>14140</v>
      </c>
      <c r="R1969" s="4"/>
      <c r="S1969" s="2">
        <v>2092</v>
      </c>
      <c r="T1969" s="2" t="s">
        <v>21891</v>
      </c>
      <c r="U1969" s="2" t="s">
        <v>14141</v>
      </c>
      <c r="V1969" s="2" t="s">
        <v>8786</v>
      </c>
      <c r="W1969" s="2" t="str">
        <f>VLOOKUP(  G1969, Countries!A:H,8,FALSE)</f>
        <v>94279771-0dd8-44b8-955b-275714b1489b</v>
      </c>
      <c r="X1969" s="2" t="str">
        <f>VLOOKUP(D1969,Entity_types!A:F,6,FALSE)</f>
        <v>0d51a686-652b-478f-9502-50b11abafa54</v>
      </c>
      <c r="Z1969" s="4">
        <f t="shared" si="60"/>
        <v>1</v>
      </c>
      <c r="AA1969" s="4">
        <f t="shared" si="61"/>
        <v>1</v>
      </c>
    </row>
    <row r="1970" spans="1:27" ht="12.75" x14ac:dyDescent="0.2">
      <c r="A1970" s="1">
        <v>44952.578485011574</v>
      </c>
      <c r="B1970" s="2" t="s">
        <v>14142</v>
      </c>
      <c r="C1970" s="2"/>
      <c r="D1970" s="2" t="s">
        <v>48</v>
      </c>
      <c r="E1970" s="2"/>
      <c r="F1970" s="3" t="s">
        <v>14143</v>
      </c>
      <c r="G1970" s="2" t="s">
        <v>8147</v>
      </c>
      <c r="H1970" s="2" t="s">
        <v>14144</v>
      </c>
      <c r="K1970" s="2" t="s">
        <v>4990</v>
      </c>
      <c r="L1970" s="2">
        <v>61008009473</v>
      </c>
      <c r="N1970" s="2" t="s">
        <v>76</v>
      </c>
      <c r="P1970" s="2" t="s">
        <v>14145</v>
      </c>
      <c r="R1970" s="4"/>
      <c r="S1970" s="2">
        <v>1868</v>
      </c>
      <c r="T1970" s="2" t="s">
        <v>21892</v>
      </c>
      <c r="U1970" s="2" t="s">
        <v>14146</v>
      </c>
      <c r="V1970" s="2" t="s">
        <v>8786</v>
      </c>
      <c r="W1970" s="2" t="str">
        <f>VLOOKUP(  G1970, Countries!A:H,8,FALSE)</f>
        <v>94279771-0dd8-44b8-955b-275714b1489b</v>
      </c>
      <c r="X1970" s="2" t="str">
        <f>VLOOKUP(D1970,Entity_types!A:F,6,FALSE)</f>
        <v>0d51a686-652b-478f-9502-50b11abafa54</v>
      </c>
      <c r="Z1970" s="4">
        <f t="shared" si="60"/>
        <v>1</v>
      </c>
      <c r="AA1970" s="4">
        <f t="shared" si="61"/>
        <v>1</v>
      </c>
    </row>
    <row r="1971" spans="1:27" ht="12.75" x14ac:dyDescent="0.2">
      <c r="A1971" s="1">
        <v>44952.578485011574</v>
      </c>
      <c r="B1971" s="2" t="s">
        <v>14147</v>
      </c>
      <c r="C1971" s="2" t="s">
        <v>21740</v>
      </c>
      <c r="D1971" s="2" t="s">
        <v>525</v>
      </c>
      <c r="E1971" s="2"/>
      <c r="F1971" s="3" t="s">
        <v>14148</v>
      </c>
      <c r="G1971" s="2" t="s">
        <v>8147</v>
      </c>
      <c r="H1971" s="2" t="s">
        <v>14149</v>
      </c>
      <c r="N1971" s="2" t="s">
        <v>76</v>
      </c>
      <c r="P1971" s="2" t="s">
        <v>14150</v>
      </c>
      <c r="R1971" s="4"/>
      <c r="S1971" s="2">
        <v>2057</v>
      </c>
      <c r="T1971" s="2" t="s">
        <v>21893</v>
      </c>
      <c r="U1971" s="2" t="s">
        <v>14151</v>
      </c>
      <c r="V1971" s="2" t="s">
        <v>8786</v>
      </c>
      <c r="W1971" s="2" t="str">
        <f>VLOOKUP(  G1971, Countries!A:H,8,FALSE)</f>
        <v>94279771-0dd8-44b8-955b-275714b1489b</v>
      </c>
      <c r="X1971" s="2" t="str">
        <f>VLOOKUP(D1971,Entity_types!A:F,6,FALSE)</f>
        <v>470412f4-e2c0-4f9d-91f1-1c0630a02364</v>
      </c>
      <c r="Z1971" s="4">
        <f t="shared" si="60"/>
        <v>1</v>
      </c>
      <c r="AA1971" s="4">
        <f t="shared" si="61"/>
        <v>1</v>
      </c>
    </row>
    <row r="1972" spans="1:27" ht="12.75" x14ac:dyDescent="0.2">
      <c r="A1972" s="1">
        <v>44952.578485011574</v>
      </c>
      <c r="B1972" s="2" t="s">
        <v>14152</v>
      </c>
      <c r="C1972" s="2" t="s">
        <v>21740</v>
      </c>
      <c r="D1972" s="2" t="s">
        <v>1166</v>
      </c>
      <c r="E1972" s="2"/>
      <c r="F1972" s="3" t="s">
        <v>14153</v>
      </c>
      <c r="G1972" s="2" t="s">
        <v>8147</v>
      </c>
      <c r="H1972" s="2" t="s">
        <v>14154</v>
      </c>
      <c r="N1972" s="2" t="s">
        <v>76</v>
      </c>
      <c r="P1972" s="2" t="s">
        <v>14155</v>
      </c>
      <c r="R1972" s="4"/>
      <c r="S1972" s="2">
        <v>2022</v>
      </c>
      <c r="T1972" s="2" t="s">
        <v>21894</v>
      </c>
      <c r="U1972" s="2" t="s">
        <v>14156</v>
      </c>
      <c r="V1972" s="2" t="s">
        <v>8786</v>
      </c>
      <c r="W1972" s="2" t="str">
        <f>VLOOKUP(  G1972, Countries!A:H,8,FALSE)</f>
        <v>94279771-0dd8-44b8-955b-275714b1489b</v>
      </c>
      <c r="X1972" s="2" t="str">
        <f>VLOOKUP(D1972,Entity_types!A:F,6,FALSE)</f>
        <v>ba538574-e93f-4ce8-a780-667b61fc970a</v>
      </c>
      <c r="Z1972" s="4">
        <f t="shared" si="60"/>
        <v>1</v>
      </c>
      <c r="AA1972" s="4">
        <f t="shared" si="61"/>
        <v>1</v>
      </c>
    </row>
    <row r="1973" spans="1:27" ht="12.75" x14ac:dyDescent="0.2">
      <c r="A1973" s="1">
        <v>44952.578485011574</v>
      </c>
      <c r="B1973" s="2" t="s">
        <v>14157</v>
      </c>
      <c r="C1973" s="2" t="s">
        <v>21740</v>
      </c>
      <c r="D1973" s="2" t="s">
        <v>525</v>
      </c>
      <c r="E1973" s="2"/>
      <c r="F1973" s="3" t="s">
        <v>14158</v>
      </c>
      <c r="G1973" s="2" t="s">
        <v>8147</v>
      </c>
      <c r="H1973" s="2" t="s">
        <v>14159</v>
      </c>
      <c r="N1973" s="2" t="s">
        <v>76</v>
      </c>
      <c r="P1973" s="2" t="s">
        <v>14160</v>
      </c>
      <c r="R1973" s="4"/>
      <c r="S1973" s="2">
        <v>1986</v>
      </c>
      <c r="T1973" s="2" t="s">
        <v>21895</v>
      </c>
      <c r="U1973" s="2" t="s">
        <v>14161</v>
      </c>
      <c r="V1973" s="2" t="s">
        <v>8786</v>
      </c>
      <c r="W1973" s="2" t="str">
        <f>VLOOKUP(  G1973, Countries!A:H,8,FALSE)</f>
        <v>94279771-0dd8-44b8-955b-275714b1489b</v>
      </c>
      <c r="X1973" s="2" t="str">
        <f>VLOOKUP(D1973,Entity_types!A:F,6,FALSE)</f>
        <v>470412f4-e2c0-4f9d-91f1-1c0630a02364</v>
      </c>
      <c r="Z1973" s="4">
        <f t="shared" si="60"/>
        <v>1</v>
      </c>
      <c r="AA1973" s="4">
        <f t="shared" si="61"/>
        <v>1</v>
      </c>
    </row>
    <row r="1974" spans="1:27" ht="12.75" x14ac:dyDescent="0.2">
      <c r="A1974" s="1">
        <v>44952.578485011574</v>
      </c>
      <c r="B1974" s="2" t="s">
        <v>14162</v>
      </c>
      <c r="C1974" s="2" t="s">
        <v>21741</v>
      </c>
      <c r="D1974" s="2" t="s">
        <v>1166</v>
      </c>
      <c r="E1974" s="2"/>
      <c r="F1974" s="3" t="s">
        <v>14163</v>
      </c>
      <c r="G1974" s="2" t="s">
        <v>8147</v>
      </c>
      <c r="H1974" s="2" t="s">
        <v>14164</v>
      </c>
      <c r="N1974" s="2" t="s">
        <v>76</v>
      </c>
      <c r="P1974" s="2" t="s">
        <v>14165</v>
      </c>
      <c r="R1974" s="4"/>
      <c r="S1974" s="2">
        <v>2077</v>
      </c>
      <c r="T1974" s="2" t="s">
        <v>14053</v>
      </c>
      <c r="U1974" s="2" t="s">
        <v>14166</v>
      </c>
      <c r="V1974" s="2" t="s">
        <v>8786</v>
      </c>
      <c r="W1974" s="2" t="str">
        <f>VLOOKUP(  G1974, Countries!A:H,8,FALSE)</f>
        <v>94279771-0dd8-44b8-955b-275714b1489b</v>
      </c>
      <c r="X1974" s="2" t="str">
        <f>VLOOKUP(D1974,Entity_types!A:F,6,FALSE)</f>
        <v>ba538574-e93f-4ce8-a780-667b61fc970a</v>
      </c>
      <c r="Z1974" s="4">
        <f t="shared" si="60"/>
        <v>1</v>
      </c>
      <c r="AA1974" s="4">
        <f t="shared" si="61"/>
        <v>1</v>
      </c>
    </row>
    <row r="1975" spans="1:27" ht="12.75" x14ac:dyDescent="0.2">
      <c r="A1975" s="1">
        <v>44952.578485011574</v>
      </c>
      <c r="B1975" s="2" t="s">
        <v>14167</v>
      </c>
      <c r="C1975" s="2" t="s">
        <v>21740</v>
      </c>
      <c r="D1975" s="2" t="s">
        <v>525</v>
      </c>
      <c r="E1975" s="2"/>
      <c r="F1975" s="3" t="s">
        <v>14168</v>
      </c>
      <c r="G1975" s="2" t="s">
        <v>8147</v>
      </c>
      <c r="H1975" s="2" t="s">
        <v>14169</v>
      </c>
      <c r="N1975" s="2" t="s">
        <v>76</v>
      </c>
      <c r="P1975" s="2" t="s">
        <v>14170</v>
      </c>
      <c r="R1975" s="4"/>
      <c r="S1975" s="2">
        <v>1976</v>
      </c>
      <c r="T1975" s="2" t="s">
        <v>21896</v>
      </c>
      <c r="U1975" s="2" t="s">
        <v>14171</v>
      </c>
      <c r="V1975" s="2" t="s">
        <v>8786</v>
      </c>
      <c r="W1975" s="2" t="str">
        <f>VLOOKUP(  G1975, Countries!A:H,8,FALSE)</f>
        <v>94279771-0dd8-44b8-955b-275714b1489b</v>
      </c>
      <c r="X1975" s="2" t="str">
        <f>VLOOKUP(D1975,Entity_types!A:F,6,FALSE)</f>
        <v>470412f4-e2c0-4f9d-91f1-1c0630a02364</v>
      </c>
      <c r="Z1975" s="4">
        <f t="shared" si="60"/>
        <v>1</v>
      </c>
      <c r="AA1975" s="4">
        <f t="shared" si="61"/>
        <v>1</v>
      </c>
    </row>
    <row r="1976" spans="1:27" ht="12.75" x14ac:dyDescent="0.2">
      <c r="A1976" s="1">
        <v>44952.578485011574</v>
      </c>
      <c r="B1976" s="2" t="s">
        <v>14172</v>
      </c>
      <c r="C1976" s="2" t="s">
        <v>21740</v>
      </c>
      <c r="D1976" s="2" t="s">
        <v>1166</v>
      </c>
      <c r="E1976" s="2"/>
      <c r="F1976" s="3" t="s">
        <v>14173</v>
      </c>
      <c r="G1976" s="2" t="s">
        <v>8147</v>
      </c>
      <c r="H1976" s="2" t="s">
        <v>14174</v>
      </c>
      <c r="N1976" s="2" t="s">
        <v>76</v>
      </c>
      <c r="P1976" s="2" t="s">
        <v>14175</v>
      </c>
      <c r="R1976" s="4"/>
      <c r="S1976" s="2">
        <v>1970</v>
      </c>
      <c r="T1976" s="2" t="s">
        <v>21897</v>
      </c>
      <c r="U1976" s="2" t="s">
        <v>14176</v>
      </c>
      <c r="V1976" s="2" t="s">
        <v>8786</v>
      </c>
      <c r="W1976" s="2" t="str">
        <f>VLOOKUP(  G1976, Countries!A:H,8,FALSE)</f>
        <v>94279771-0dd8-44b8-955b-275714b1489b</v>
      </c>
      <c r="X1976" s="2" t="str">
        <f>VLOOKUP(D1976,Entity_types!A:F,6,FALSE)</f>
        <v>ba538574-e93f-4ce8-a780-667b61fc970a</v>
      </c>
      <c r="Z1976" s="4">
        <f t="shared" si="60"/>
        <v>1</v>
      </c>
      <c r="AA1976" s="4">
        <f t="shared" si="61"/>
        <v>1</v>
      </c>
    </row>
    <row r="1977" spans="1:27" ht="12.75" x14ac:dyDescent="0.2">
      <c r="A1977" s="1">
        <v>44952.578485011574</v>
      </c>
      <c r="B1977" s="2" t="s">
        <v>14177</v>
      </c>
      <c r="C1977" s="2" t="s">
        <v>21740</v>
      </c>
      <c r="D1977" s="2" t="s">
        <v>525</v>
      </c>
      <c r="E1977" s="2"/>
      <c r="F1977" s="3" t="s">
        <v>14178</v>
      </c>
      <c r="G1977" s="2" t="s">
        <v>8147</v>
      </c>
      <c r="H1977" s="2" t="s">
        <v>14179</v>
      </c>
      <c r="N1977" s="2" t="s">
        <v>76</v>
      </c>
      <c r="P1977" s="2" t="s">
        <v>14180</v>
      </c>
      <c r="R1977" s="4"/>
      <c r="S1977" s="2">
        <v>2084</v>
      </c>
      <c r="T1977" s="2" t="s">
        <v>21898</v>
      </c>
      <c r="U1977" s="2" t="s">
        <v>14181</v>
      </c>
      <c r="V1977" s="2" t="s">
        <v>8786</v>
      </c>
      <c r="W1977" s="2" t="str">
        <f>VLOOKUP(  G1977, Countries!A:H,8,FALSE)</f>
        <v>94279771-0dd8-44b8-955b-275714b1489b</v>
      </c>
      <c r="X1977" s="2" t="str">
        <f>VLOOKUP(D1977,Entity_types!A:F,6,FALSE)</f>
        <v>470412f4-e2c0-4f9d-91f1-1c0630a02364</v>
      </c>
      <c r="Z1977" s="4">
        <f t="shared" si="60"/>
        <v>1</v>
      </c>
      <c r="AA1977" s="4">
        <f t="shared" si="61"/>
        <v>1</v>
      </c>
    </row>
    <row r="1978" spans="1:27" ht="12.75" x14ac:dyDescent="0.2">
      <c r="A1978" s="1">
        <v>44952.578485011574</v>
      </c>
      <c r="B1978" s="2" t="s">
        <v>14182</v>
      </c>
      <c r="C1978" s="2" t="s">
        <v>21740</v>
      </c>
      <c r="D1978" s="2" t="s">
        <v>1166</v>
      </c>
      <c r="E1978" s="2"/>
      <c r="F1978" s="3" t="s">
        <v>14183</v>
      </c>
      <c r="G1978" s="2" t="s">
        <v>8147</v>
      </c>
      <c r="H1978" s="2" t="s">
        <v>14184</v>
      </c>
      <c r="N1978" s="2" t="s">
        <v>76</v>
      </c>
      <c r="P1978" s="2" t="s">
        <v>14185</v>
      </c>
      <c r="R1978" s="4"/>
      <c r="S1978" s="2">
        <v>2086</v>
      </c>
      <c r="T1978" s="2" t="s">
        <v>21899</v>
      </c>
      <c r="U1978" s="2" t="s">
        <v>14186</v>
      </c>
      <c r="V1978" s="2" t="s">
        <v>8786</v>
      </c>
      <c r="W1978" s="2" t="str">
        <f>VLOOKUP(  G1978, Countries!A:H,8,FALSE)</f>
        <v>94279771-0dd8-44b8-955b-275714b1489b</v>
      </c>
      <c r="X1978" s="2" t="str">
        <f>VLOOKUP(D1978,Entity_types!A:F,6,FALSE)</f>
        <v>ba538574-e93f-4ce8-a780-667b61fc970a</v>
      </c>
      <c r="Z1978" s="4">
        <f t="shared" si="60"/>
        <v>1</v>
      </c>
      <c r="AA1978" s="4">
        <f t="shared" si="61"/>
        <v>1</v>
      </c>
    </row>
    <row r="1979" spans="1:27" ht="12.75" x14ac:dyDescent="0.2">
      <c r="A1979" s="1">
        <v>44952.578485011574</v>
      </c>
      <c r="B1979" s="2" t="s">
        <v>14187</v>
      </c>
      <c r="C1979" s="2" t="s">
        <v>21740</v>
      </c>
      <c r="D1979" s="2" t="s">
        <v>525</v>
      </c>
      <c r="E1979" s="2"/>
      <c r="F1979" s="3" t="s">
        <v>14188</v>
      </c>
      <c r="G1979" s="2" t="s">
        <v>8147</v>
      </c>
      <c r="H1979" s="2" t="s">
        <v>14189</v>
      </c>
      <c r="N1979" s="2" t="s">
        <v>76</v>
      </c>
      <c r="P1979" s="2" t="s">
        <v>14190</v>
      </c>
      <c r="R1979" s="4"/>
      <c r="S1979" s="2">
        <v>1921</v>
      </c>
      <c r="T1979" s="2" t="s">
        <v>21900</v>
      </c>
      <c r="U1979" s="2" t="s">
        <v>14191</v>
      </c>
      <c r="V1979" s="2" t="s">
        <v>8786</v>
      </c>
      <c r="W1979" s="2" t="str">
        <f>VLOOKUP(  G1979, Countries!A:H,8,FALSE)</f>
        <v>94279771-0dd8-44b8-955b-275714b1489b</v>
      </c>
      <c r="X1979" s="2" t="str">
        <f>VLOOKUP(D1979,Entity_types!A:F,6,FALSE)</f>
        <v>470412f4-e2c0-4f9d-91f1-1c0630a02364</v>
      </c>
      <c r="Z1979" s="4">
        <f t="shared" si="60"/>
        <v>1</v>
      </c>
      <c r="AA1979" s="4">
        <f t="shared" si="61"/>
        <v>1</v>
      </c>
    </row>
    <row r="1980" spans="1:27" ht="12.75" x14ac:dyDescent="0.2">
      <c r="A1980" s="1">
        <v>44952.578485011574</v>
      </c>
      <c r="B1980" s="2" t="s">
        <v>14192</v>
      </c>
      <c r="C1980" s="2" t="s">
        <v>21740</v>
      </c>
      <c r="D1980" s="2" t="s">
        <v>525</v>
      </c>
      <c r="E1980" s="2"/>
      <c r="F1980" s="3" t="s">
        <v>14193</v>
      </c>
      <c r="G1980" s="2" t="s">
        <v>8147</v>
      </c>
      <c r="H1980" s="2" t="s">
        <v>14194</v>
      </c>
      <c r="N1980" s="2" t="s">
        <v>76</v>
      </c>
      <c r="P1980" s="2" t="s">
        <v>14195</v>
      </c>
      <c r="R1980" s="4"/>
      <c r="S1980" s="2">
        <v>2090</v>
      </c>
      <c r="T1980" s="2" t="s">
        <v>21901</v>
      </c>
      <c r="U1980" s="2" t="s">
        <v>14196</v>
      </c>
      <c r="V1980" s="2" t="s">
        <v>8786</v>
      </c>
      <c r="W1980" s="2" t="str">
        <f>VLOOKUP(  G1980, Countries!A:H,8,FALSE)</f>
        <v>94279771-0dd8-44b8-955b-275714b1489b</v>
      </c>
      <c r="X1980" s="2" t="str">
        <f>VLOOKUP(D1980,Entity_types!A:F,6,FALSE)</f>
        <v>470412f4-e2c0-4f9d-91f1-1c0630a02364</v>
      </c>
      <c r="Z1980" s="4">
        <f t="shared" si="60"/>
        <v>1</v>
      </c>
      <c r="AA1980" s="4">
        <f t="shared" si="61"/>
        <v>1</v>
      </c>
    </row>
    <row r="1981" spans="1:27" ht="12.75" x14ac:dyDescent="0.2">
      <c r="A1981" s="1">
        <v>44952.600884861109</v>
      </c>
      <c r="B1981" s="2" t="s">
        <v>14197</v>
      </c>
      <c r="C1981" s="4" t="s">
        <v>21740</v>
      </c>
      <c r="D1981" s="2" t="s">
        <v>525</v>
      </c>
      <c r="E1981" s="2"/>
      <c r="F1981" s="3" t="s">
        <v>14198</v>
      </c>
      <c r="G1981" s="2" t="s">
        <v>8147</v>
      </c>
      <c r="H1981" s="2" t="s">
        <v>14199</v>
      </c>
      <c r="N1981" s="2" t="s">
        <v>14200</v>
      </c>
      <c r="P1981" s="2" t="s">
        <v>14201</v>
      </c>
      <c r="R1981" s="4"/>
      <c r="S1981" s="2">
        <v>2093</v>
      </c>
      <c r="T1981" s="2" t="s">
        <v>21902</v>
      </c>
      <c r="U1981" s="2" t="s">
        <v>14203</v>
      </c>
      <c r="V1981" s="2" t="s">
        <v>8786</v>
      </c>
      <c r="W1981" s="2" t="str">
        <f>VLOOKUP(  G1981, Countries!A:H,8,FALSE)</f>
        <v>94279771-0dd8-44b8-955b-275714b1489b</v>
      </c>
      <c r="X1981" s="2" t="str">
        <f>VLOOKUP(D1981,Entity_types!A:F,6,FALSE)</f>
        <v>470412f4-e2c0-4f9d-91f1-1c0630a02364</v>
      </c>
      <c r="Z1981" s="4">
        <f t="shared" si="60"/>
        <v>1</v>
      </c>
      <c r="AA1981" s="4">
        <f t="shared" si="61"/>
        <v>1</v>
      </c>
    </row>
    <row r="1982" spans="1:27" ht="12.75" x14ac:dyDescent="0.2">
      <c r="A1982" s="1">
        <v>44952.661030034724</v>
      </c>
      <c r="B1982" s="2" t="s">
        <v>13676</v>
      </c>
      <c r="C1982" s="4" t="s">
        <v>21740</v>
      </c>
      <c r="D1982" s="2" t="s">
        <v>89</v>
      </c>
      <c r="E1982" s="2" t="b">
        <v>1</v>
      </c>
      <c r="F1982" s="3" t="s">
        <v>14204</v>
      </c>
      <c r="G1982" s="2" t="s">
        <v>8147</v>
      </c>
      <c r="H1982" s="2" t="s">
        <v>14205</v>
      </c>
      <c r="N1982" s="2" t="s">
        <v>14206</v>
      </c>
      <c r="P1982" s="2" t="s">
        <v>14207</v>
      </c>
      <c r="R1982" s="4"/>
      <c r="T1982" s="2" t="s">
        <v>21903</v>
      </c>
      <c r="U1982" s="2" t="s">
        <v>14209</v>
      </c>
      <c r="V1982" s="2" t="s">
        <v>8786</v>
      </c>
      <c r="W1982" s="2" t="str">
        <f>VLOOKUP(  G1982, Countries!A:H,8,FALSE)</f>
        <v>94279771-0dd8-44b8-955b-275714b1489b</v>
      </c>
      <c r="X1982" s="2" t="str">
        <f>VLOOKUP(D1982,Entity_types!A:F,6,FALSE)</f>
        <v>bf4d83f9-5064-4958-af6e-e4c21b2e4880</v>
      </c>
      <c r="Z1982" s="4">
        <f t="shared" si="60"/>
        <v>1</v>
      </c>
      <c r="AA1982" s="4">
        <f t="shared" si="61"/>
        <v>2</v>
      </c>
    </row>
    <row r="1983" spans="1:27" ht="12.75" x14ac:dyDescent="0.2">
      <c r="A1983" s="1">
        <v>44952.661030034724</v>
      </c>
      <c r="B1983" s="2" t="s">
        <v>14210</v>
      </c>
      <c r="C1983" s="4" t="s">
        <v>21740</v>
      </c>
      <c r="D1983" s="2" t="s">
        <v>89</v>
      </c>
      <c r="E1983" s="2" t="b">
        <v>1</v>
      </c>
      <c r="F1983" s="3" t="s">
        <v>14211</v>
      </c>
      <c r="G1983" s="2" t="s">
        <v>8147</v>
      </c>
      <c r="H1983" s="2" t="s">
        <v>14212</v>
      </c>
      <c r="N1983" s="2" t="s">
        <v>14213</v>
      </c>
      <c r="P1983" s="2" t="s">
        <v>14214</v>
      </c>
      <c r="R1983" s="4"/>
      <c r="T1983" s="2" t="s">
        <v>21904</v>
      </c>
      <c r="U1983" s="2" t="s">
        <v>14216</v>
      </c>
      <c r="V1983" s="2" t="s">
        <v>8786</v>
      </c>
      <c r="W1983" s="2" t="str">
        <f>VLOOKUP(  G1983, Countries!A:H,8,FALSE)</f>
        <v>94279771-0dd8-44b8-955b-275714b1489b</v>
      </c>
      <c r="X1983" s="2" t="str">
        <f>VLOOKUP(D1983,Entity_types!A:F,6,FALSE)</f>
        <v>bf4d83f9-5064-4958-af6e-e4c21b2e4880</v>
      </c>
      <c r="Z1983" s="4">
        <f t="shared" si="60"/>
        <v>1</v>
      </c>
      <c r="AA1983" s="4">
        <f t="shared" si="61"/>
        <v>1</v>
      </c>
    </row>
    <row r="1984" spans="1:27" ht="12.75" x14ac:dyDescent="0.2">
      <c r="A1984" s="1">
        <v>44953.725014560187</v>
      </c>
      <c r="B1984" s="2" t="s">
        <v>14217</v>
      </c>
      <c r="C1984" s="4" t="s">
        <v>21740</v>
      </c>
      <c r="D1984" s="2" t="s">
        <v>89</v>
      </c>
      <c r="E1984" s="2" t="b">
        <v>1</v>
      </c>
      <c r="F1984" s="3" t="s">
        <v>14218</v>
      </c>
      <c r="G1984" s="2" t="s">
        <v>8147</v>
      </c>
      <c r="H1984" s="2" t="s">
        <v>14219</v>
      </c>
      <c r="N1984" s="2" t="s">
        <v>14220</v>
      </c>
      <c r="P1984" s="2" t="s">
        <v>14221</v>
      </c>
      <c r="R1984" s="4"/>
      <c r="T1984" s="2" t="s">
        <v>21905</v>
      </c>
      <c r="U1984" s="2" t="s">
        <v>14223</v>
      </c>
      <c r="V1984" s="2" t="s">
        <v>8786</v>
      </c>
      <c r="W1984" s="2" t="str">
        <f>VLOOKUP(  G1984, Countries!A:H,8,FALSE)</f>
        <v>94279771-0dd8-44b8-955b-275714b1489b</v>
      </c>
      <c r="X1984" s="2" t="str">
        <f>VLOOKUP(D1984,Entity_types!A:F,6,FALSE)</f>
        <v>bf4d83f9-5064-4958-af6e-e4c21b2e4880</v>
      </c>
      <c r="Z1984" s="4">
        <f t="shared" si="60"/>
        <v>1</v>
      </c>
      <c r="AA1984" s="4">
        <f t="shared" si="61"/>
        <v>1</v>
      </c>
    </row>
    <row r="1985" spans="1:27" ht="12.75" x14ac:dyDescent="0.2">
      <c r="A1985" s="1">
        <v>44955.951968379624</v>
      </c>
      <c r="B1985" s="2" t="s">
        <v>14224</v>
      </c>
      <c r="C1985" s="2"/>
      <c r="D1985" s="2" t="s">
        <v>48</v>
      </c>
      <c r="E1985" s="2"/>
      <c r="F1985" s="3" t="s">
        <v>14225</v>
      </c>
      <c r="G1985" s="2" t="s">
        <v>8147</v>
      </c>
      <c r="H1985" s="2" t="s">
        <v>14226</v>
      </c>
      <c r="K1985" s="2" t="s">
        <v>7033</v>
      </c>
      <c r="L1985" s="2">
        <v>38001006895</v>
      </c>
      <c r="N1985" s="2" t="s">
        <v>76</v>
      </c>
      <c r="P1985" s="2" t="s">
        <v>14227</v>
      </c>
      <c r="R1985" s="4"/>
      <c r="S1985" s="2">
        <v>2113</v>
      </c>
      <c r="T1985" s="2" t="s">
        <v>21906</v>
      </c>
      <c r="U1985" s="2" t="s">
        <v>14229</v>
      </c>
      <c r="V1985" s="2" t="s">
        <v>56</v>
      </c>
      <c r="W1985" s="2" t="str">
        <f>VLOOKUP(  G1985, Countries!A:H,8,FALSE)</f>
        <v>94279771-0dd8-44b8-955b-275714b1489b</v>
      </c>
      <c r="X1985" s="2" t="str">
        <f>VLOOKUP(D1985,Entity_types!A:F,6,FALSE)</f>
        <v>0d51a686-652b-478f-9502-50b11abafa54</v>
      </c>
      <c r="Z1985" s="4">
        <f t="shared" si="60"/>
        <v>1</v>
      </c>
      <c r="AA1985" s="4">
        <f t="shared" si="61"/>
        <v>1</v>
      </c>
    </row>
    <row r="1986" spans="1:27" ht="12.75" x14ac:dyDescent="0.2">
      <c r="A1986" s="1">
        <v>44956.479935150463</v>
      </c>
      <c r="B1986" s="2" t="s">
        <v>14230</v>
      </c>
      <c r="C1986" s="2"/>
      <c r="D1986" s="2" t="s">
        <v>1150</v>
      </c>
      <c r="E1986" s="2"/>
      <c r="F1986" s="3" t="s">
        <v>14231</v>
      </c>
      <c r="G1986" s="2" t="s">
        <v>8147</v>
      </c>
      <c r="H1986" s="2"/>
      <c r="K1986" s="2"/>
      <c r="L1986" s="2"/>
      <c r="N1986" s="2" t="s">
        <v>76</v>
      </c>
      <c r="P1986" s="2" t="s">
        <v>14232</v>
      </c>
      <c r="R1986" s="4"/>
      <c r="T1986" s="2" t="s">
        <v>21907</v>
      </c>
      <c r="U1986" s="2" t="s">
        <v>14234</v>
      </c>
      <c r="V1986" s="2" t="s">
        <v>56</v>
      </c>
      <c r="W1986" s="2" t="str">
        <f>VLOOKUP(  G1986, Countries!A:H,8,FALSE)</f>
        <v>94279771-0dd8-44b8-955b-275714b1489b</v>
      </c>
      <c r="X1986" s="2" t="str">
        <f>VLOOKUP(D1986,Entity_types!A:F,6,FALSE)</f>
        <v>af6bac17-8f0a-46c3-b1f3-4b7332d7ad7d</v>
      </c>
      <c r="Z1986" s="4">
        <f t="shared" ref="Z1986:Z2049" si="62">COUNTIFS(F:F,F1986)</f>
        <v>67</v>
      </c>
      <c r="AA1986" s="4">
        <f t="shared" ref="AA1986:AA2049" si="63">COUNTIFS(B:B,B1986)</f>
        <v>1</v>
      </c>
    </row>
    <row r="1987" spans="1:27" ht="12.75" x14ac:dyDescent="0.2">
      <c r="A1987" s="1">
        <v>44956.524341296295</v>
      </c>
      <c r="B1987" s="2" t="s">
        <v>14235</v>
      </c>
      <c r="C1987" s="4" t="s">
        <v>21740</v>
      </c>
      <c r="D1987" s="2" t="s">
        <v>525</v>
      </c>
      <c r="E1987" s="2"/>
      <c r="F1987" s="3" t="s">
        <v>14236</v>
      </c>
      <c r="G1987" s="2" t="s">
        <v>8147</v>
      </c>
      <c r="H1987" s="2" t="s">
        <v>14237</v>
      </c>
      <c r="K1987" s="2"/>
      <c r="L1987" s="2"/>
      <c r="N1987" s="2" t="s">
        <v>76</v>
      </c>
      <c r="P1987" s="2" t="s">
        <v>14238</v>
      </c>
      <c r="R1987" s="4"/>
      <c r="S1987" s="2">
        <v>2068</v>
      </c>
      <c r="T1987" s="2" t="s">
        <v>21908</v>
      </c>
      <c r="U1987" s="2" t="s">
        <v>14240</v>
      </c>
      <c r="V1987" s="2" t="s">
        <v>8786</v>
      </c>
      <c r="W1987" s="2" t="str">
        <f>VLOOKUP(  G1987, Countries!A:H,8,FALSE)</f>
        <v>94279771-0dd8-44b8-955b-275714b1489b</v>
      </c>
      <c r="X1987" s="2" t="str">
        <f>VLOOKUP(D1987,Entity_types!A:F,6,FALSE)</f>
        <v>470412f4-e2c0-4f9d-91f1-1c0630a02364</v>
      </c>
      <c r="Z1987" s="4">
        <f t="shared" si="62"/>
        <v>1</v>
      </c>
      <c r="AA1987" s="4">
        <f t="shared" si="63"/>
        <v>1</v>
      </c>
    </row>
    <row r="1988" spans="1:27" ht="12.75" x14ac:dyDescent="0.2">
      <c r="A1988" s="1">
        <v>44956.524341296295</v>
      </c>
      <c r="B1988" s="2" t="s">
        <v>14241</v>
      </c>
      <c r="C1988" s="4" t="s">
        <v>21741</v>
      </c>
      <c r="D1988" s="2" t="s">
        <v>1166</v>
      </c>
      <c r="E1988" s="2"/>
      <c r="F1988" s="3" t="s">
        <v>14242</v>
      </c>
      <c r="G1988" s="2" t="s">
        <v>8147</v>
      </c>
      <c r="H1988" s="2" t="s">
        <v>14243</v>
      </c>
      <c r="K1988" s="2"/>
      <c r="L1988" s="2"/>
      <c r="N1988" s="2" t="s">
        <v>76</v>
      </c>
      <c r="P1988" s="2" t="s">
        <v>14244</v>
      </c>
      <c r="R1988" s="4"/>
      <c r="S1988" s="2">
        <v>1881</v>
      </c>
      <c r="T1988" s="2" t="s">
        <v>21909</v>
      </c>
      <c r="U1988" s="2" t="s">
        <v>14245</v>
      </c>
      <c r="V1988" s="2" t="s">
        <v>8786</v>
      </c>
      <c r="W1988" s="2" t="str">
        <f>VLOOKUP(  G1988, Countries!A:H,8,FALSE)</f>
        <v>94279771-0dd8-44b8-955b-275714b1489b</v>
      </c>
      <c r="X1988" s="2" t="str">
        <f>VLOOKUP(D1988,Entity_types!A:F,6,FALSE)</f>
        <v>ba538574-e93f-4ce8-a780-667b61fc970a</v>
      </c>
      <c r="Z1988" s="4">
        <f t="shared" si="62"/>
        <v>1</v>
      </c>
      <c r="AA1988" s="4">
        <f t="shared" si="63"/>
        <v>1</v>
      </c>
    </row>
    <row r="1989" spans="1:27" ht="12.75" x14ac:dyDescent="0.2">
      <c r="A1989" s="1">
        <v>44956.524341296295</v>
      </c>
      <c r="B1989" s="2" t="s">
        <v>14246</v>
      </c>
      <c r="C1989" s="4" t="s">
        <v>21740</v>
      </c>
      <c r="D1989" s="2" t="s">
        <v>89</v>
      </c>
      <c r="E1989" s="2" t="b">
        <v>1</v>
      </c>
      <c r="F1989" s="3" t="s">
        <v>14247</v>
      </c>
      <c r="G1989" s="2" t="s">
        <v>8147</v>
      </c>
      <c r="H1989" s="2" t="s">
        <v>14248</v>
      </c>
      <c r="K1989" s="2"/>
      <c r="L1989" s="2"/>
      <c r="N1989" s="2" t="s">
        <v>14249</v>
      </c>
      <c r="P1989" s="2" t="s">
        <v>14250</v>
      </c>
      <c r="R1989" s="4"/>
      <c r="T1989" s="2" t="s">
        <v>21910</v>
      </c>
      <c r="U1989" s="2" t="s">
        <v>14252</v>
      </c>
      <c r="V1989" s="2" t="s">
        <v>8786</v>
      </c>
      <c r="W1989" s="2" t="str">
        <f>VLOOKUP(  G1989, Countries!A:H,8,FALSE)</f>
        <v>94279771-0dd8-44b8-955b-275714b1489b</v>
      </c>
      <c r="X1989" s="2" t="str">
        <f>VLOOKUP(D1989,Entity_types!A:F,6,FALSE)</f>
        <v>bf4d83f9-5064-4958-af6e-e4c21b2e4880</v>
      </c>
      <c r="Z1989" s="4">
        <f t="shared" si="62"/>
        <v>1</v>
      </c>
      <c r="AA1989" s="4">
        <f t="shared" si="63"/>
        <v>1</v>
      </c>
    </row>
    <row r="1990" spans="1:27" ht="12.75" x14ac:dyDescent="0.2">
      <c r="A1990" s="1">
        <v>44956.532699085648</v>
      </c>
      <c r="B1990" s="2" t="s">
        <v>14253</v>
      </c>
      <c r="C1990" s="4" t="s">
        <v>21740</v>
      </c>
      <c r="D1990" s="2" t="s">
        <v>89</v>
      </c>
      <c r="E1990" s="2" t="b">
        <v>1</v>
      </c>
      <c r="F1990" s="3" t="s">
        <v>14254</v>
      </c>
      <c r="G1990" s="2" t="s">
        <v>8147</v>
      </c>
      <c r="H1990" s="2" t="s">
        <v>14255</v>
      </c>
      <c r="K1990" s="2"/>
      <c r="L1990" s="2"/>
      <c r="N1990" s="2" t="s">
        <v>14256</v>
      </c>
      <c r="P1990" s="2" t="s">
        <v>14257</v>
      </c>
      <c r="R1990" s="4"/>
      <c r="T1990" s="2" t="s">
        <v>21911</v>
      </c>
      <c r="U1990" s="2" t="s">
        <v>14259</v>
      </c>
      <c r="V1990" s="2" t="s">
        <v>8786</v>
      </c>
      <c r="W1990" s="2" t="str">
        <f>VLOOKUP(  G1990, Countries!A:H,8,FALSE)</f>
        <v>94279771-0dd8-44b8-955b-275714b1489b</v>
      </c>
      <c r="X1990" s="2" t="str">
        <f>VLOOKUP(D1990,Entity_types!A:F,6,FALSE)</f>
        <v>bf4d83f9-5064-4958-af6e-e4c21b2e4880</v>
      </c>
      <c r="Z1990" s="4">
        <f t="shared" si="62"/>
        <v>1</v>
      </c>
      <c r="AA1990" s="4">
        <f t="shared" si="63"/>
        <v>1</v>
      </c>
    </row>
    <row r="1991" spans="1:27" ht="12.75" x14ac:dyDescent="0.2">
      <c r="A1991" s="1">
        <v>44956.544034629631</v>
      </c>
      <c r="B1991" s="2" t="s">
        <v>14260</v>
      </c>
      <c r="C1991" s="4" t="s">
        <v>21740</v>
      </c>
      <c r="D1991" s="2" t="s">
        <v>89</v>
      </c>
      <c r="E1991" s="2" t="b">
        <v>1</v>
      </c>
      <c r="F1991" s="3" t="s">
        <v>14261</v>
      </c>
      <c r="G1991" s="2" t="s">
        <v>8147</v>
      </c>
      <c r="H1991" s="2" t="s">
        <v>14262</v>
      </c>
      <c r="K1991" s="2"/>
      <c r="L1991" s="2"/>
      <c r="N1991" s="2" t="s">
        <v>14263</v>
      </c>
      <c r="P1991" s="2" t="s">
        <v>14264</v>
      </c>
      <c r="R1991" s="4"/>
      <c r="T1991" s="2" t="s">
        <v>21912</v>
      </c>
      <c r="U1991" s="2" t="s">
        <v>14266</v>
      </c>
      <c r="V1991" s="2" t="s">
        <v>8786</v>
      </c>
      <c r="W1991" s="2" t="str">
        <f>VLOOKUP(  G1991, Countries!A:H,8,FALSE)</f>
        <v>94279771-0dd8-44b8-955b-275714b1489b</v>
      </c>
      <c r="X1991" s="2" t="str">
        <f>VLOOKUP(D1991,Entity_types!A:F,6,FALSE)</f>
        <v>bf4d83f9-5064-4958-af6e-e4c21b2e4880</v>
      </c>
      <c r="Z1991" s="4">
        <f t="shared" si="62"/>
        <v>1</v>
      </c>
      <c r="AA1991" s="4">
        <f t="shared" si="63"/>
        <v>1</v>
      </c>
    </row>
    <row r="1992" spans="1:27" ht="12.75" x14ac:dyDescent="0.2">
      <c r="A1992" s="1">
        <v>44956.570631759256</v>
      </c>
      <c r="B1992" s="2" t="s">
        <v>14267</v>
      </c>
      <c r="C1992" s="4" t="s">
        <v>21741</v>
      </c>
      <c r="D1992" s="2" t="s">
        <v>89</v>
      </c>
      <c r="E1992" s="2" t="b">
        <v>1</v>
      </c>
      <c r="F1992" s="3" t="s">
        <v>14268</v>
      </c>
      <c r="G1992" s="2" t="s">
        <v>8147</v>
      </c>
      <c r="H1992" s="2" t="s">
        <v>14269</v>
      </c>
      <c r="K1992" s="2"/>
      <c r="L1992" s="2"/>
      <c r="N1992" s="2" t="s">
        <v>14270</v>
      </c>
      <c r="P1992" s="2" t="s">
        <v>14271</v>
      </c>
      <c r="R1992" s="4"/>
      <c r="T1992" s="2" t="s">
        <v>21913</v>
      </c>
      <c r="U1992" s="2" t="s">
        <v>14273</v>
      </c>
      <c r="V1992" s="2" t="s">
        <v>8786</v>
      </c>
      <c r="W1992" s="2" t="str">
        <f>VLOOKUP(  G1992, Countries!A:H,8,FALSE)</f>
        <v>94279771-0dd8-44b8-955b-275714b1489b</v>
      </c>
      <c r="X1992" s="2" t="str">
        <f>VLOOKUP(D1992,Entity_types!A:F,6,FALSE)</f>
        <v>bf4d83f9-5064-4958-af6e-e4c21b2e4880</v>
      </c>
      <c r="Z1992" s="4">
        <f t="shared" si="62"/>
        <v>1</v>
      </c>
      <c r="AA1992" s="4">
        <f t="shared" si="63"/>
        <v>1</v>
      </c>
    </row>
    <row r="1993" spans="1:27" ht="12.75" x14ac:dyDescent="0.2">
      <c r="A1993" s="1">
        <v>44956.570631759256</v>
      </c>
      <c r="B1993" s="2" t="s">
        <v>14274</v>
      </c>
      <c r="C1993" s="4" t="s">
        <v>21740</v>
      </c>
      <c r="D1993" s="2" t="s">
        <v>89</v>
      </c>
      <c r="E1993" s="2" t="b">
        <v>1</v>
      </c>
      <c r="F1993" s="3" t="s">
        <v>14275</v>
      </c>
      <c r="G1993" s="2" t="s">
        <v>8147</v>
      </c>
      <c r="H1993" s="2" t="s">
        <v>14276</v>
      </c>
      <c r="K1993" s="2"/>
      <c r="L1993" s="2"/>
      <c r="N1993" s="2" t="s">
        <v>14277</v>
      </c>
      <c r="P1993" s="2" t="s">
        <v>14278</v>
      </c>
      <c r="R1993" s="4"/>
      <c r="S1993" s="2">
        <v>2750</v>
      </c>
      <c r="T1993" s="2" t="s">
        <v>21914</v>
      </c>
      <c r="U1993" s="2" t="s">
        <v>14280</v>
      </c>
      <c r="V1993" s="2" t="s">
        <v>8786</v>
      </c>
      <c r="W1993" s="2" t="str">
        <f>VLOOKUP(  G1993, Countries!A:H,8,FALSE)</f>
        <v>94279771-0dd8-44b8-955b-275714b1489b</v>
      </c>
      <c r="X1993" s="2" t="str">
        <f>VLOOKUP(D1993,Entity_types!A:F,6,FALSE)</f>
        <v>bf4d83f9-5064-4958-af6e-e4c21b2e4880</v>
      </c>
      <c r="Z1993" s="4">
        <f t="shared" si="62"/>
        <v>1</v>
      </c>
      <c r="AA1993" s="4">
        <f t="shared" si="63"/>
        <v>1</v>
      </c>
    </row>
    <row r="1994" spans="1:27" ht="12.75" x14ac:dyDescent="0.2">
      <c r="A1994" s="1">
        <v>44956.570631759256</v>
      </c>
      <c r="B1994" s="2" t="s">
        <v>14281</v>
      </c>
      <c r="C1994" s="4" t="s">
        <v>21740</v>
      </c>
      <c r="D1994" s="2" t="s">
        <v>89</v>
      </c>
      <c r="E1994" s="2" t="b">
        <v>1</v>
      </c>
      <c r="F1994" s="3" t="s">
        <v>14282</v>
      </c>
      <c r="G1994" s="2" t="s">
        <v>8147</v>
      </c>
      <c r="H1994" s="2" t="s">
        <v>14283</v>
      </c>
      <c r="K1994" s="2"/>
      <c r="L1994" s="2"/>
      <c r="N1994" s="2" t="s">
        <v>14284</v>
      </c>
      <c r="P1994" s="2" t="s">
        <v>14285</v>
      </c>
      <c r="R1994" s="4"/>
      <c r="T1994" s="2" t="s">
        <v>21915</v>
      </c>
      <c r="U1994" s="2" t="s">
        <v>14287</v>
      </c>
      <c r="V1994" s="2" t="s">
        <v>8786</v>
      </c>
      <c r="W1994" s="2" t="str">
        <f>VLOOKUP(  G1994, Countries!A:H,8,FALSE)</f>
        <v>94279771-0dd8-44b8-955b-275714b1489b</v>
      </c>
      <c r="X1994" s="2" t="str">
        <f>VLOOKUP(D1994,Entity_types!A:F,6,FALSE)</f>
        <v>bf4d83f9-5064-4958-af6e-e4c21b2e4880</v>
      </c>
      <c r="Z1994" s="4">
        <f t="shared" si="62"/>
        <v>1</v>
      </c>
      <c r="AA1994" s="4">
        <f t="shared" si="63"/>
        <v>1</v>
      </c>
    </row>
    <row r="1995" spans="1:27" ht="12.75" x14ac:dyDescent="0.2">
      <c r="A1995" s="1">
        <v>44956.570631759256</v>
      </c>
      <c r="B1995" s="2" t="s">
        <v>14288</v>
      </c>
      <c r="C1995" s="4" t="s">
        <v>21740</v>
      </c>
      <c r="D1995" s="2" t="s">
        <v>89</v>
      </c>
      <c r="E1995" s="2" t="b">
        <v>1</v>
      </c>
      <c r="F1995" s="3" t="s">
        <v>14289</v>
      </c>
      <c r="G1995" s="2" t="s">
        <v>8147</v>
      </c>
      <c r="H1995" s="2" t="s">
        <v>14290</v>
      </c>
      <c r="K1995" s="2"/>
      <c r="L1995" s="2"/>
      <c r="N1995" s="2" t="s">
        <v>14291</v>
      </c>
      <c r="P1995" s="2" t="s">
        <v>14292</v>
      </c>
      <c r="R1995" s="4"/>
      <c r="T1995" s="2" t="s">
        <v>21916</v>
      </c>
      <c r="U1995" s="2" t="s">
        <v>14294</v>
      </c>
      <c r="V1995" s="2" t="s">
        <v>8786</v>
      </c>
      <c r="W1995" s="2" t="str">
        <f>VLOOKUP(  G1995, Countries!A:H,8,FALSE)</f>
        <v>94279771-0dd8-44b8-955b-275714b1489b</v>
      </c>
      <c r="X1995" s="2" t="str">
        <f>VLOOKUP(D1995,Entity_types!A:F,6,FALSE)</f>
        <v>bf4d83f9-5064-4958-af6e-e4c21b2e4880</v>
      </c>
      <c r="Z1995" s="4">
        <f t="shared" si="62"/>
        <v>1</v>
      </c>
      <c r="AA1995" s="4">
        <f t="shared" si="63"/>
        <v>1</v>
      </c>
    </row>
    <row r="1996" spans="1:27" ht="12.75" x14ac:dyDescent="0.2">
      <c r="A1996" s="1">
        <v>44956.570631759256</v>
      </c>
      <c r="B1996" s="2" t="s">
        <v>14295</v>
      </c>
      <c r="C1996" s="4" t="s">
        <v>21740</v>
      </c>
      <c r="D1996" s="2" t="s">
        <v>89</v>
      </c>
      <c r="E1996" s="2" t="b">
        <v>1</v>
      </c>
      <c r="F1996" s="3" t="s">
        <v>14296</v>
      </c>
      <c r="G1996" s="2" t="s">
        <v>8147</v>
      </c>
      <c r="H1996" s="2" t="s">
        <v>14297</v>
      </c>
      <c r="K1996" s="2"/>
      <c r="L1996" s="2"/>
      <c r="N1996" s="2" t="s">
        <v>14298</v>
      </c>
      <c r="P1996" s="2" t="s">
        <v>14299</v>
      </c>
      <c r="R1996" s="4"/>
      <c r="T1996" s="2" t="s">
        <v>21917</v>
      </c>
      <c r="U1996" s="2" t="s">
        <v>14301</v>
      </c>
      <c r="V1996" s="2" t="s">
        <v>8786</v>
      </c>
      <c r="W1996" s="2" t="str">
        <f>VLOOKUP(  G1996, Countries!A:H,8,FALSE)</f>
        <v>94279771-0dd8-44b8-955b-275714b1489b</v>
      </c>
      <c r="X1996" s="2" t="str">
        <f>VLOOKUP(D1996,Entity_types!A:F,6,FALSE)</f>
        <v>bf4d83f9-5064-4958-af6e-e4c21b2e4880</v>
      </c>
      <c r="Z1996" s="4">
        <f t="shared" si="62"/>
        <v>1</v>
      </c>
      <c r="AA1996" s="4">
        <f t="shared" si="63"/>
        <v>1</v>
      </c>
    </row>
    <row r="1997" spans="1:27" ht="12.75" x14ac:dyDescent="0.2">
      <c r="A1997" s="1">
        <v>44956.570631759256</v>
      </c>
      <c r="B1997" s="2" t="s">
        <v>14302</v>
      </c>
      <c r="C1997" s="4" t="s">
        <v>21740</v>
      </c>
      <c r="D1997" s="2" t="s">
        <v>89</v>
      </c>
      <c r="E1997" s="2" t="b">
        <v>1</v>
      </c>
      <c r="F1997" s="3" t="s">
        <v>14303</v>
      </c>
      <c r="G1997" s="2" t="s">
        <v>8147</v>
      </c>
      <c r="H1997" s="2" t="s">
        <v>14304</v>
      </c>
      <c r="K1997" s="2"/>
      <c r="L1997" s="2"/>
      <c r="N1997" s="2" t="s">
        <v>14305</v>
      </c>
      <c r="P1997" s="2" t="s">
        <v>14306</v>
      </c>
      <c r="R1997" s="4"/>
      <c r="T1997" s="2" t="s">
        <v>21918</v>
      </c>
      <c r="U1997" s="2" t="s">
        <v>14308</v>
      </c>
      <c r="V1997" s="2" t="s">
        <v>8786</v>
      </c>
      <c r="W1997" s="2" t="str">
        <f>VLOOKUP(  G1997, Countries!A:H,8,FALSE)</f>
        <v>94279771-0dd8-44b8-955b-275714b1489b</v>
      </c>
      <c r="X1997" s="2" t="str">
        <f>VLOOKUP(D1997,Entity_types!A:F,6,FALSE)</f>
        <v>bf4d83f9-5064-4958-af6e-e4c21b2e4880</v>
      </c>
      <c r="Z1997" s="4">
        <f t="shared" si="62"/>
        <v>1</v>
      </c>
      <c r="AA1997" s="4">
        <f t="shared" si="63"/>
        <v>1</v>
      </c>
    </row>
    <row r="1998" spans="1:27" ht="12.75" x14ac:dyDescent="0.2">
      <c r="A1998" s="1">
        <v>44956.570631759256</v>
      </c>
      <c r="B1998" s="2" t="s">
        <v>14309</v>
      </c>
      <c r="C1998" s="4" t="s">
        <v>21740</v>
      </c>
      <c r="D1998" s="2" t="s">
        <v>89</v>
      </c>
      <c r="E1998" s="2" t="b">
        <v>1</v>
      </c>
      <c r="F1998" s="3" t="s">
        <v>14310</v>
      </c>
      <c r="G1998" s="2" t="s">
        <v>8147</v>
      </c>
      <c r="H1998" s="2" t="s">
        <v>14311</v>
      </c>
      <c r="K1998" s="2"/>
      <c r="L1998" s="2"/>
      <c r="N1998" s="2" t="s">
        <v>14312</v>
      </c>
      <c r="P1998" s="2" t="s">
        <v>14313</v>
      </c>
      <c r="R1998" s="4"/>
      <c r="T1998" s="2" t="s">
        <v>21919</v>
      </c>
      <c r="U1998" s="2" t="s">
        <v>14315</v>
      </c>
      <c r="V1998" s="2" t="s">
        <v>8786</v>
      </c>
      <c r="W1998" s="2" t="str">
        <f>VLOOKUP(  G1998, Countries!A:H,8,FALSE)</f>
        <v>94279771-0dd8-44b8-955b-275714b1489b</v>
      </c>
      <c r="X1998" s="2" t="str">
        <f>VLOOKUP(D1998,Entity_types!A:F,6,FALSE)</f>
        <v>bf4d83f9-5064-4958-af6e-e4c21b2e4880</v>
      </c>
      <c r="Z1998" s="4">
        <f t="shared" si="62"/>
        <v>1</v>
      </c>
      <c r="AA1998" s="4">
        <f t="shared" si="63"/>
        <v>1</v>
      </c>
    </row>
    <row r="1999" spans="1:27" ht="12.75" x14ac:dyDescent="0.2">
      <c r="A1999" s="1">
        <v>44956.570631759256</v>
      </c>
      <c r="B1999" s="2" t="s">
        <v>14317</v>
      </c>
      <c r="C1999" s="4" t="s">
        <v>21740</v>
      </c>
      <c r="D1999" s="2" t="s">
        <v>89</v>
      </c>
      <c r="E1999" s="2" t="b">
        <v>1</v>
      </c>
      <c r="F1999" s="3" t="s">
        <v>14318</v>
      </c>
      <c r="G1999" s="2" t="s">
        <v>8147</v>
      </c>
      <c r="H1999" s="2" t="s">
        <v>14319</v>
      </c>
      <c r="K1999" s="2"/>
      <c r="L1999" s="2"/>
      <c r="N1999" s="2" t="s">
        <v>14320</v>
      </c>
      <c r="P1999" s="2" t="s">
        <v>14321</v>
      </c>
      <c r="R1999" s="4"/>
      <c r="T1999" s="2" t="s">
        <v>21920</v>
      </c>
      <c r="U1999" s="2" t="s">
        <v>14323</v>
      </c>
      <c r="V1999" s="2" t="s">
        <v>8786</v>
      </c>
      <c r="W1999" s="2" t="str">
        <f>VLOOKUP(  G1999, Countries!A:H,8,FALSE)</f>
        <v>94279771-0dd8-44b8-955b-275714b1489b</v>
      </c>
      <c r="X1999" s="2" t="str">
        <f>VLOOKUP(D1999,Entity_types!A:F,6,FALSE)</f>
        <v>bf4d83f9-5064-4958-af6e-e4c21b2e4880</v>
      </c>
      <c r="Z1999" s="4">
        <f t="shared" si="62"/>
        <v>1</v>
      </c>
      <c r="AA1999" s="4">
        <f t="shared" si="63"/>
        <v>1</v>
      </c>
    </row>
    <row r="2000" spans="1:27" ht="12.75" x14ac:dyDescent="0.2">
      <c r="A2000" s="1">
        <v>44956.640812696758</v>
      </c>
      <c r="B2000" s="2" t="s">
        <v>14324</v>
      </c>
      <c r="C2000" s="4" t="s">
        <v>21740</v>
      </c>
      <c r="D2000" s="2" t="s">
        <v>89</v>
      </c>
      <c r="E2000" s="2" t="b">
        <v>1</v>
      </c>
      <c r="F2000" s="3" t="s">
        <v>14325</v>
      </c>
      <c r="G2000" s="2" t="s">
        <v>8147</v>
      </c>
      <c r="H2000" s="2"/>
      <c r="K2000" s="2"/>
      <c r="L2000" s="2"/>
      <c r="N2000" s="2" t="s">
        <v>14326</v>
      </c>
      <c r="P2000" s="2" t="s">
        <v>14327</v>
      </c>
      <c r="R2000" s="4"/>
      <c r="T2000" s="2" t="s">
        <v>14202</v>
      </c>
      <c r="U2000" s="2" t="s">
        <v>14329</v>
      </c>
      <c r="V2000" s="2" t="s">
        <v>56</v>
      </c>
      <c r="W2000" s="2" t="str">
        <f>VLOOKUP(  G2000, Countries!A:H,8,FALSE)</f>
        <v>94279771-0dd8-44b8-955b-275714b1489b</v>
      </c>
      <c r="X2000" s="2" t="str">
        <f>VLOOKUP(D2000,Entity_types!A:F,6,FALSE)</f>
        <v>bf4d83f9-5064-4958-af6e-e4c21b2e4880</v>
      </c>
      <c r="Z2000" s="4">
        <f t="shared" si="62"/>
        <v>1</v>
      </c>
      <c r="AA2000" s="4">
        <f t="shared" si="63"/>
        <v>1</v>
      </c>
    </row>
    <row r="2001" spans="1:27" ht="12.75" x14ac:dyDescent="0.2">
      <c r="A2001" s="1">
        <v>44956.697250196754</v>
      </c>
      <c r="B2001" s="2" t="s">
        <v>14330</v>
      </c>
      <c r="C2001" s="2"/>
      <c r="D2001" s="2" t="s">
        <v>48</v>
      </c>
      <c r="E2001" s="2"/>
      <c r="F2001" s="3" t="s">
        <v>14331</v>
      </c>
      <c r="G2001" s="2" t="s">
        <v>8147</v>
      </c>
      <c r="H2001" s="2"/>
      <c r="K2001" s="2"/>
      <c r="L2001" s="2"/>
      <c r="N2001" s="2" t="s">
        <v>14332</v>
      </c>
      <c r="P2001" s="2" t="s">
        <v>14333</v>
      </c>
      <c r="R2001" s="4"/>
      <c r="S2001" s="2">
        <v>2024</v>
      </c>
      <c r="T2001" s="2" t="s">
        <v>14208</v>
      </c>
      <c r="U2001" s="2" t="s">
        <v>14335</v>
      </c>
      <c r="V2001" s="2" t="s">
        <v>56</v>
      </c>
      <c r="W2001" s="2" t="str">
        <f>VLOOKUP(  G2001, Countries!A:H,8,FALSE)</f>
        <v>94279771-0dd8-44b8-955b-275714b1489b</v>
      </c>
      <c r="X2001" s="2" t="str">
        <f>VLOOKUP(D2001,Entity_types!A:F,6,FALSE)</f>
        <v>0d51a686-652b-478f-9502-50b11abafa54</v>
      </c>
      <c r="Z2001" s="4">
        <f t="shared" si="62"/>
        <v>1</v>
      </c>
      <c r="AA2001" s="4">
        <f t="shared" si="63"/>
        <v>1</v>
      </c>
    </row>
    <row r="2002" spans="1:27" ht="12.75" x14ac:dyDescent="0.2">
      <c r="A2002" s="1">
        <v>44956.722335300925</v>
      </c>
      <c r="B2002" s="2" t="s">
        <v>14336</v>
      </c>
      <c r="C2002" s="4" t="s">
        <v>21741</v>
      </c>
      <c r="D2002" s="2" t="s">
        <v>89</v>
      </c>
      <c r="E2002" s="2" t="b">
        <v>1</v>
      </c>
      <c r="F2002" s="3" t="s">
        <v>14337</v>
      </c>
      <c r="G2002" s="2" t="s">
        <v>8147</v>
      </c>
      <c r="H2002" s="2" t="s">
        <v>14338</v>
      </c>
      <c r="K2002" s="2"/>
      <c r="L2002" s="2"/>
      <c r="N2002" s="2" t="s">
        <v>14339</v>
      </c>
      <c r="P2002" s="2" t="s">
        <v>14340</v>
      </c>
      <c r="R2002" s="4"/>
      <c r="T2002" s="2" t="s">
        <v>21921</v>
      </c>
      <c r="U2002" s="2" t="s">
        <v>14342</v>
      </c>
      <c r="V2002" s="2" t="s">
        <v>8786</v>
      </c>
      <c r="W2002" s="2" t="str">
        <f>VLOOKUP(  G2002, Countries!A:H,8,FALSE)</f>
        <v>94279771-0dd8-44b8-955b-275714b1489b</v>
      </c>
      <c r="X2002" s="2" t="str">
        <f>VLOOKUP(D2002,Entity_types!A:F,6,FALSE)</f>
        <v>bf4d83f9-5064-4958-af6e-e4c21b2e4880</v>
      </c>
      <c r="Z2002" s="4">
        <f t="shared" si="62"/>
        <v>1</v>
      </c>
      <c r="AA2002" s="4">
        <f t="shared" si="63"/>
        <v>1</v>
      </c>
    </row>
    <row r="2003" spans="1:27" ht="12.75" x14ac:dyDescent="0.2">
      <c r="A2003" s="1">
        <v>44956.722335300925</v>
      </c>
      <c r="B2003" s="2" t="s">
        <v>14343</v>
      </c>
      <c r="C2003" s="4" t="s">
        <v>21740</v>
      </c>
      <c r="D2003" s="2" t="s">
        <v>89</v>
      </c>
      <c r="E2003" s="2" t="b">
        <v>1</v>
      </c>
      <c r="F2003" s="3" t="s">
        <v>14344</v>
      </c>
      <c r="G2003" s="2" t="s">
        <v>8147</v>
      </c>
      <c r="H2003" s="2" t="s">
        <v>14345</v>
      </c>
      <c r="K2003" s="2"/>
      <c r="L2003" s="2"/>
      <c r="N2003" s="2" t="s">
        <v>14346</v>
      </c>
      <c r="P2003" s="2" t="s">
        <v>14347</v>
      </c>
      <c r="R2003" s="4"/>
      <c r="T2003" s="2" t="s">
        <v>14222</v>
      </c>
      <c r="U2003" s="2" t="s">
        <v>14349</v>
      </c>
      <c r="V2003" s="2" t="s">
        <v>8786</v>
      </c>
      <c r="W2003" s="2" t="str">
        <f>VLOOKUP(  G2003, Countries!A:H,8,FALSE)</f>
        <v>94279771-0dd8-44b8-955b-275714b1489b</v>
      </c>
      <c r="X2003" s="2" t="str">
        <f>VLOOKUP(D2003,Entity_types!A:F,6,FALSE)</f>
        <v>bf4d83f9-5064-4958-af6e-e4c21b2e4880</v>
      </c>
      <c r="Z2003" s="4">
        <f t="shared" si="62"/>
        <v>1</v>
      </c>
      <c r="AA2003" s="4">
        <f t="shared" si="63"/>
        <v>1</v>
      </c>
    </row>
    <row r="2004" spans="1:27" ht="12.75" x14ac:dyDescent="0.2">
      <c r="A2004" s="1">
        <v>44957.475154050924</v>
      </c>
      <c r="B2004" s="2" t="s">
        <v>14350</v>
      </c>
      <c r="C2004" s="4" t="s">
        <v>21740</v>
      </c>
      <c r="D2004" s="2" t="s">
        <v>89</v>
      </c>
      <c r="E2004" s="2" t="b">
        <v>0</v>
      </c>
      <c r="F2004" s="3" t="s">
        <v>14351</v>
      </c>
      <c r="G2004" s="2" t="s">
        <v>8147</v>
      </c>
      <c r="H2004" s="2" t="s">
        <v>14352</v>
      </c>
      <c r="K2004" s="2"/>
      <c r="L2004" s="2"/>
      <c r="N2004" s="2" t="s">
        <v>76</v>
      </c>
      <c r="P2004" s="2" t="s">
        <v>14353</v>
      </c>
      <c r="R2004" s="4"/>
      <c r="S2004" s="2">
        <v>2060</v>
      </c>
      <c r="T2004" s="2" t="s">
        <v>14228</v>
      </c>
      <c r="U2004" s="2" t="s">
        <v>14355</v>
      </c>
      <c r="V2004" s="2" t="s">
        <v>8786</v>
      </c>
      <c r="W2004" s="2" t="str">
        <f>VLOOKUP(  G2004, Countries!A:H,8,FALSE)</f>
        <v>94279771-0dd8-44b8-955b-275714b1489b</v>
      </c>
      <c r="X2004" s="2" t="str">
        <f>VLOOKUP(D2004,Entity_types!A:F,6,FALSE)</f>
        <v>bf4d83f9-5064-4958-af6e-e4c21b2e4880</v>
      </c>
      <c r="Z2004" s="4">
        <f t="shared" si="62"/>
        <v>1</v>
      </c>
      <c r="AA2004" s="4">
        <f t="shared" si="63"/>
        <v>1</v>
      </c>
    </row>
    <row r="2005" spans="1:27" ht="12.75" x14ac:dyDescent="0.2">
      <c r="A2005" s="1">
        <v>44957.526069641201</v>
      </c>
      <c r="B2005" s="2" t="s">
        <v>14356</v>
      </c>
      <c r="C2005" s="4" t="s">
        <v>21740</v>
      </c>
      <c r="D2005" s="2" t="s">
        <v>89</v>
      </c>
      <c r="E2005" s="2" t="b">
        <v>1</v>
      </c>
      <c r="F2005" s="3" t="s">
        <v>14357</v>
      </c>
      <c r="G2005" s="2" t="s">
        <v>8147</v>
      </c>
      <c r="H2005" s="2" t="s">
        <v>14358</v>
      </c>
      <c r="K2005" s="2"/>
      <c r="L2005" s="2"/>
      <c r="N2005" s="2" t="s">
        <v>14359</v>
      </c>
      <c r="P2005" s="2" t="s">
        <v>14360</v>
      </c>
      <c r="R2005" s="4"/>
      <c r="T2005" s="2" t="s">
        <v>14233</v>
      </c>
      <c r="U2005" s="2" t="s">
        <v>14362</v>
      </c>
      <c r="V2005" s="2" t="s">
        <v>8786</v>
      </c>
      <c r="W2005" s="2" t="str">
        <f>VLOOKUP(  G2005, Countries!A:H,8,FALSE)</f>
        <v>94279771-0dd8-44b8-955b-275714b1489b</v>
      </c>
      <c r="X2005" s="2" t="str">
        <f>VLOOKUP(D2005,Entity_types!A:F,6,FALSE)</f>
        <v>bf4d83f9-5064-4958-af6e-e4c21b2e4880</v>
      </c>
      <c r="Z2005" s="4">
        <f t="shared" si="62"/>
        <v>1</v>
      </c>
      <c r="AA2005" s="4">
        <f t="shared" si="63"/>
        <v>1</v>
      </c>
    </row>
    <row r="2006" spans="1:27" ht="12.75" x14ac:dyDescent="0.2">
      <c r="A2006" s="1">
        <v>44957.531651215279</v>
      </c>
      <c r="B2006" s="2" t="s">
        <v>14363</v>
      </c>
      <c r="C2006" s="2"/>
      <c r="D2006" s="2" t="s">
        <v>48</v>
      </c>
      <c r="E2006" s="2"/>
      <c r="F2006" s="3" t="s">
        <v>14364</v>
      </c>
      <c r="G2006" s="2" t="s">
        <v>8147</v>
      </c>
      <c r="H2006" s="2" t="s">
        <v>14365</v>
      </c>
      <c r="K2006" s="2" t="s">
        <v>14366</v>
      </c>
      <c r="L2006" s="2" t="s">
        <v>14367</v>
      </c>
      <c r="N2006" s="2" t="s">
        <v>76</v>
      </c>
      <c r="P2006" s="2" t="s">
        <v>14368</v>
      </c>
      <c r="R2006" s="4"/>
      <c r="S2006" s="2">
        <v>1972</v>
      </c>
      <c r="T2006" s="2" t="s">
        <v>14239</v>
      </c>
      <c r="U2006" s="2" t="s">
        <v>14370</v>
      </c>
      <c r="V2006" s="2" t="s">
        <v>8786</v>
      </c>
      <c r="W2006" s="2" t="str">
        <f>VLOOKUP(  G2006, Countries!A:H,8,FALSE)</f>
        <v>94279771-0dd8-44b8-955b-275714b1489b</v>
      </c>
      <c r="X2006" s="2" t="str">
        <f>VLOOKUP(D2006,Entity_types!A:F,6,FALSE)</f>
        <v>0d51a686-652b-478f-9502-50b11abafa54</v>
      </c>
      <c r="Z2006" s="4">
        <f t="shared" si="62"/>
        <v>1</v>
      </c>
      <c r="AA2006" s="4">
        <f t="shared" si="63"/>
        <v>1</v>
      </c>
    </row>
    <row r="2007" spans="1:27" ht="12.75" x14ac:dyDescent="0.2">
      <c r="A2007" s="1">
        <v>44957.820474976848</v>
      </c>
      <c r="B2007" s="2" t="s">
        <v>14371</v>
      </c>
      <c r="C2007" s="4" t="s">
        <v>21740</v>
      </c>
      <c r="D2007" s="2" t="s">
        <v>525</v>
      </c>
      <c r="E2007" s="2"/>
      <c r="F2007" s="3" t="s">
        <v>14372</v>
      </c>
      <c r="G2007" s="2" t="s">
        <v>8147</v>
      </c>
      <c r="H2007" s="2"/>
      <c r="K2007" s="2"/>
      <c r="L2007" s="2"/>
      <c r="N2007" s="2" t="s">
        <v>14373</v>
      </c>
      <c r="P2007" s="2" t="s">
        <v>14374</v>
      </c>
      <c r="R2007" s="4"/>
      <c r="S2007" s="2">
        <v>2094</v>
      </c>
      <c r="T2007" s="2" t="s">
        <v>21922</v>
      </c>
      <c r="U2007" s="2" t="s">
        <v>14376</v>
      </c>
      <c r="V2007" s="2" t="s">
        <v>56</v>
      </c>
      <c r="W2007" s="2" t="str">
        <f>VLOOKUP(  G2007, Countries!A:H,8,FALSE)</f>
        <v>94279771-0dd8-44b8-955b-275714b1489b</v>
      </c>
      <c r="X2007" s="2" t="str">
        <f>VLOOKUP(D2007,Entity_types!A:F,6,FALSE)</f>
        <v>470412f4-e2c0-4f9d-91f1-1c0630a02364</v>
      </c>
      <c r="Z2007" s="4">
        <f t="shared" si="62"/>
        <v>1</v>
      </c>
      <c r="AA2007" s="4">
        <f t="shared" si="63"/>
        <v>1</v>
      </c>
    </row>
    <row r="2008" spans="1:27" ht="12.75" x14ac:dyDescent="0.2">
      <c r="A2008" s="1">
        <v>44958.467525509259</v>
      </c>
      <c r="B2008" s="2" t="s">
        <v>14377</v>
      </c>
      <c r="C2008" s="4" t="s">
        <v>21741</v>
      </c>
      <c r="D2008" s="2" t="s">
        <v>89</v>
      </c>
      <c r="E2008" s="2" t="b">
        <v>1</v>
      </c>
      <c r="F2008" s="3" t="s">
        <v>14378</v>
      </c>
      <c r="G2008" s="2" t="s">
        <v>8147</v>
      </c>
      <c r="H2008" s="2"/>
      <c r="K2008" s="2"/>
      <c r="L2008" s="2"/>
      <c r="N2008" s="2" t="s">
        <v>14379</v>
      </c>
      <c r="P2008" s="2" t="s">
        <v>14380</v>
      </c>
      <c r="R2008" s="4"/>
      <c r="T2008" s="2" t="s">
        <v>21923</v>
      </c>
      <c r="U2008" s="2" t="s">
        <v>14382</v>
      </c>
      <c r="V2008" s="2" t="s">
        <v>56</v>
      </c>
      <c r="W2008" s="2" t="str">
        <f>VLOOKUP(  G2008, Countries!A:H,8,FALSE)</f>
        <v>94279771-0dd8-44b8-955b-275714b1489b</v>
      </c>
      <c r="X2008" s="2" t="str">
        <f>VLOOKUP(D2008,Entity_types!A:F,6,FALSE)</f>
        <v>bf4d83f9-5064-4958-af6e-e4c21b2e4880</v>
      </c>
      <c r="Z2008" s="4">
        <f t="shared" si="62"/>
        <v>1</v>
      </c>
      <c r="AA2008" s="4">
        <f t="shared" si="63"/>
        <v>1</v>
      </c>
    </row>
    <row r="2009" spans="1:27" ht="12.75" x14ac:dyDescent="0.2">
      <c r="A2009" s="1">
        <v>44958.505750081022</v>
      </c>
      <c r="B2009" s="2" t="s">
        <v>14383</v>
      </c>
      <c r="C2009" s="2"/>
      <c r="D2009" s="2" t="s">
        <v>48</v>
      </c>
      <c r="E2009" s="2"/>
      <c r="F2009" s="3" t="s">
        <v>14384</v>
      </c>
      <c r="G2009" s="2" t="s">
        <v>8147</v>
      </c>
      <c r="H2009" s="2" t="s">
        <v>14385</v>
      </c>
      <c r="K2009" s="2" t="s">
        <v>14386</v>
      </c>
      <c r="L2009" s="2" t="s">
        <v>14387</v>
      </c>
      <c r="N2009" s="2" t="s">
        <v>14388</v>
      </c>
      <c r="P2009" s="2" t="s">
        <v>14389</v>
      </c>
      <c r="R2009" s="4"/>
      <c r="S2009" s="2">
        <v>140</v>
      </c>
      <c r="T2009" s="2" t="s">
        <v>21924</v>
      </c>
      <c r="U2009" s="2" t="s">
        <v>14391</v>
      </c>
      <c r="V2009" s="2" t="s">
        <v>8786</v>
      </c>
      <c r="W2009" s="2" t="str">
        <f>VLOOKUP(  G2009, Countries!A:H,8,FALSE)</f>
        <v>94279771-0dd8-44b8-955b-275714b1489b</v>
      </c>
      <c r="X2009" s="2" t="str">
        <f>VLOOKUP(D2009,Entity_types!A:F,6,FALSE)</f>
        <v>0d51a686-652b-478f-9502-50b11abafa54</v>
      </c>
      <c r="Z2009" s="4">
        <f t="shared" si="62"/>
        <v>1</v>
      </c>
      <c r="AA2009" s="4">
        <f t="shared" si="63"/>
        <v>1</v>
      </c>
    </row>
    <row r="2010" spans="1:27" ht="12.75" x14ac:dyDescent="0.2">
      <c r="A2010" s="1">
        <v>44960.504664224536</v>
      </c>
      <c r="B2010" s="2" t="s">
        <v>14392</v>
      </c>
      <c r="C2010" s="2"/>
      <c r="D2010" s="2" t="s">
        <v>8027</v>
      </c>
      <c r="E2010" s="2"/>
      <c r="F2010" s="3" t="s">
        <v>13522</v>
      </c>
      <c r="G2010" s="2" t="s">
        <v>12618</v>
      </c>
      <c r="H2010" s="2" t="s">
        <v>14393</v>
      </c>
      <c r="K2010" s="2"/>
      <c r="L2010" s="2"/>
      <c r="N2010" s="2" t="s">
        <v>76</v>
      </c>
      <c r="P2010" s="2" t="s">
        <v>14394</v>
      </c>
      <c r="R2010" s="4"/>
      <c r="T2010" s="2" t="s">
        <v>21925</v>
      </c>
      <c r="U2010" s="2" t="s">
        <v>14396</v>
      </c>
      <c r="V2010" s="2" t="s">
        <v>8786</v>
      </c>
      <c r="W2010" s="2" t="str">
        <f>VLOOKUP(  G2010, Countries!A:H,8,FALSE)</f>
        <v>cd1d8f9c-8568-48b4-8d35-ce84e3c04d32</v>
      </c>
      <c r="X2010" s="2" t="str">
        <f>VLOOKUP(D2010,Entity_types!A:F,6,FALSE)</f>
        <v>7766e9c2-0094-4090-adf4-ef017062457f</v>
      </c>
      <c r="Z2010" s="4">
        <f t="shared" si="62"/>
        <v>67</v>
      </c>
      <c r="AA2010" s="4">
        <f t="shared" si="63"/>
        <v>1</v>
      </c>
    </row>
    <row r="2011" spans="1:27" ht="12.75" x14ac:dyDescent="0.2">
      <c r="A2011" s="1">
        <v>44960.766450416668</v>
      </c>
      <c r="B2011" s="2" t="s">
        <v>14397</v>
      </c>
      <c r="C2011" s="4" t="s">
        <v>21740</v>
      </c>
      <c r="D2011" s="2" t="s">
        <v>89</v>
      </c>
      <c r="E2011" s="2" t="b">
        <v>0</v>
      </c>
      <c r="F2011" s="3" t="s">
        <v>14398</v>
      </c>
      <c r="G2011" s="2" t="s">
        <v>8147</v>
      </c>
      <c r="H2011" s="2"/>
      <c r="K2011" s="2"/>
      <c r="L2011" s="2"/>
      <c r="N2011" s="2" t="s">
        <v>14399</v>
      </c>
      <c r="P2011" s="2" t="s">
        <v>14400</v>
      </c>
      <c r="R2011" s="4"/>
      <c r="S2011" s="2">
        <v>723</v>
      </c>
      <c r="T2011" s="2" t="s">
        <v>14258</v>
      </c>
      <c r="U2011" s="2" t="s">
        <v>14402</v>
      </c>
      <c r="V2011" s="2" t="s">
        <v>56</v>
      </c>
      <c r="W2011" s="2" t="str">
        <f>VLOOKUP(  G2011, Countries!A:H,8,FALSE)</f>
        <v>94279771-0dd8-44b8-955b-275714b1489b</v>
      </c>
      <c r="X2011" s="2" t="str">
        <f>VLOOKUP(D2011,Entity_types!A:F,6,FALSE)</f>
        <v>bf4d83f9-5064-4958-af6e-e4c21b2e4880</v>
      </c>
      <c r="Z2011" s="4">
        <f t="shared" si="62"/>
        <v>1</v>
      </c>
      <c r="AA2011" s="4">
        <f t="shared" si="63"/>
        <v>1</v>
      </c>
    </row>
    <row r="2012" spans="1:27" ht="12.75" x14ac:dyDescent="0.2">
      <c r="A2012" s="1">
        <v>44963.510091111108</v>
      </c>
      <c r="B2012" s="2" t="s">
        <v>14403</v>
      </c>
      <c r="C2012" s="4" t="s">
        <v>21740</v>
      </c>
      <c r="D2012" s="2" t="s">
        <v>1166</v>
      </c>
      <c r="E2012" s="2"/>
      <c r="F2012" s="3" t="s">
        <v>14404</v>
      </c>
      <c r="G2012" s="2" t="s">
        <v>8147</v>
      </c>
      <c r="H2012" s="2" t="s">
        <v>14405</v>
      </c>
      <c r="K2012" s="2"/>
      <c r="L2012" s="2"/>
      <c r="N2012" s="2" t="s">
        <v>76</v>
      </c>
      <c r="P2012" s="2" t="s">
        <v>14406</v>
      </c>
      <c r="R2012" s="4"/>
      <c r="S2012" s="2">
        <v>2096</v>
      </c>
      <c r="T2012" s="2" t="s">
        <v>14265</v>
      </c>
      <c r="U2012" s="2" t="s">
        <v>14408</v>
      </c>
      <c r="V2012" s="2" t="s">
        <v>8786</v>
      </c>
      <c r="W2012" s="2" t="str">
        <f>VLOOKUP(  G2012, Countries!A:H,8,FALSE)</f>
        <v>94279771-0dd8-44b8-955b-275714b1489b</v>
      </c>
      <c r="X2012" s="2" t="str">
        <f>VLOOKUP(D2012,Entity_types!A:F,6,FALSE)</f>
        <v>ba538574-e93f-4ce8-a780-667b61fc970a</v>
      </c>
      <c r="Z2012" s="4">
        <f t="shared" si="62"/>
        <v>1</v>
      </c>
      <c r="AA2012" s="4">
        <f t="shared" si="63"/>
        <v>1</v>
      </c>
    </row>
    <row r="2013" spans="1:27" ht="12.75" x14ac:dyDescent="0.2">
      <c r="A2013" s="1">
        <v>44964.796091585653</v>
      </c>
      <c r="B2013" s="2" t="s">
        <v>14409</v>
      </c>
      <c r="C2013" s="4" t="s">
        <v>21740</v>
      </c>
      <c r="D2013" s="2" t="s">
        <v>1166</v>
      </c>
      <c r="E2013" s="2"/>
      <c r="F2013" s="3" t="s">
        <v>14687</v>
      </c>
      <c r="G2013" s="2" t="s">
        <v>8147</v>
      </c>
      <c r="H2013" s="2" t="s">
        <v>14410</v>
      </c>
      <c r="K2013" s="2"/>
      <c r="L2013" s="2"/>
      <c r="N2013" s="2" t="s">
        <v>76</v>
      </c>
      <c r="P2013" s="2" t="s">
        <v>14411</v>
      </c>
      <c r="R2013" s="4"/>
      <c r="S2013" s="2"/>
      <c r="T2013" s="2" t="s">
        <v>14272</v>
      </c>
      <c r="U2013" s="2" t="s">
        <v>14690</v>
      </c>
      <c r="V2013" s="2" t="s">
        <v>56</v>
      </c>
      <c r="W2013" s="2" t="str">
        <f>VLOOKUP(  G2013, Countries!A:H,8,FALSE)</f>
        <v>94279771-0dd8-44b8-955b-275714b1489b</v>
      </c>
      <c r="X2013" s="2" t="str">
        <f>VLOOKUP(D2013,Entity_types!A:F,6,FALSE)</f>
        <v>ba538574-e93f-4ce8-a780-667b61fc970a</v>
      </c>
      <c r="Z2013" s="4">
        <f t="shared" si="62"/>
        <v>2</v>
      </c>
      <c r="AA2013" s="4">
        <f t="shared" si="63"/>
        <v>2</v>
      </c>
    </row>
    <row r="2014" spans="1:27" ht="12.75" x14ac:dyDescent="0.2">
      <c r="A2014" s="1">
        <v>44964.818115416667</v>
      </c>
      <c r="B2014" s="2" t="s">
        <v>14413</v>
      </c>
      <c r="C2014" s="4" t="s">
        <v>21740</v>
      </c>
      <c r="D2014" s="2" t="s">
        <v>89</v>
      </c>
      <c r="E2014" s="2" t="b">
        <v>1</v>
      </c>
      <c r="F2014" s="3" t="s">
        <v>14414</v>
      </c>
      <c r="G2014" s="2" t="s">
        <v>8147</v>
      </c>
      <c r="H2014" s="2"/>
      <c r="K2014" s="2"/>
      <c r="L2014" s="2"/>
      <c r="N2014" s="2" t="s">
        <v>14415</v>
      </c>
      <c r="P2014" s="2" t="s">
        <v>14416</v>
      </c>
      <c r="R2014" s="4"/>
      <c r="S2014" s="2">
        <v>2657</v>
      </c>
      <c r="T2014" s="2" t="s">
        <v>21926</v>
      </c>
      <c r="U2014" s="2" t="s">
        <v>14418</v>
      </c>
      <c r="V2014" s="2" t="s">
        <v>56</v>
      </c>
      <c r="W2014" s="2" t="str">
        <f>VLOOKUP(  G2014, Countries!A:H,8,FALSE)</f>
        <v>94279771-0dd8-44b8-955b-275714b1489b</v>
      </c>
      <c r="X2014" s="2" t="str">
        <f>VLOOKUP(D2014,Entity_types!A:F,6,FALSE)</f>
        <v>bf4d83f9-5064-4958-af6e-e4c21b2e4880</v>
      </c>
      <c r="Z2014" s="4">
        <f t="shared" si="62"/>
        <v>1</v>
      </c>
      <c r="AA2014" s="4">
        <f t="shared" si="63"/>
        <v>1</v>
      </c>
    </row>
    <row r="2015" spans="1:27" ht="12.75" x14ac:dyDescent="0.2">
      <c r="A2015" s="1">
        <v>44964.844407777782</v>
      </c>
      <c r="B2015" s="2" t="s">
        <v>14419</v>
      </c>
      <c r="C2015" s="4" t="s">
        <v>21740</v>
      </c>
      <c r="D2015" s="2" t="s">
        <v>89</v>
      </c>
      <c r="E2015" s="2" t="b">
        <v>1</v>
      </c>
      <c r="F2015" s="3" t="s">
        <v>14420</v>
      </c>
      <c r="G2015" s="2" t="s">
        <v>8147</v>
      </c>
      <c r="H2015" s="2"/>
      <c r="K2015" s="2"/>
      <c r="L2015" s="2"/>
      <c r="N2015" s="2" t="s">
        <v>76</v>
      </c>
      <c r="P2015" s="2" t="s">
        <v>14421</v>
      </c>
      <c r="R2015" s="4"/>
      <c r="S2015" s="2"/>
      <c r="T2015" s="2" t="s">
        <v>21927</v>
      </c>
      <c r="U2015" s="2" t="s">
        <v>14423</v>
      </c>
      <c r="V2015" s="2" t="s">
        <v>56</v>
      </c>
      <c r="W2015" s="2" t="str">
        <f>VLOOKUP(  G2015, Countries!A:H,8,FALSE)</f>
        <v>94279771-0dd8-44b8-955b-275714b1489b</v>
      </c>
      <c r="X2015" s="2" t="str">
        <f>VLOOKUP(D2015,Entity_types!A:F,6,FALSE)</f>
        <v>bf4d83f9-5064-4958-af6e-e4c21b2e4880</v>
      </c>
      <c r="Z2015" s="4">
        <f t="shared" si="62"/>
        <v>1</v>
      </c>
      <c r="AA2015" s="4">
        <f t="shared" si="63"/>
        <v>1</v>
      </c>
    </row>
    <row r="2016" spans="1:27" ht="12.75" x14ac:dyDescent="0.2">
      <c r="A2016" s="1">
        <v>44964.844407777782</v>
      </c>
      <c r="B2016" s="2" t="s">
        <v>14424</v>
      </c>
      <c r="C2016" s="4" t="s">
        <v>21740</v>
      </c>
      <c r="D2016" s="2" t="s">
        <v>1166</v>
      </c>
      <c r="E2016" s="2"/>
      <c r="F2016" s="3" t="s">
        <v>14425</v>
      </c>
      <c r="G2016" s="2" t="s">
        <v>8147</v>
      </c>
      <c r="H2016" s="2"/>
      <c r="K2016" s="2"/>
      <c r="L2016" s="2"/>
      <c r="N2016" s="2" t="s">
        <v>14426</v>
      </c>
      <c r="P2016" s="2" t="s">
        <v>14427</v>
      </c>
      <c r="R2016" s="4"/>
      <c r="S2016" s="2">
        <v>2105</v>
      </c>
      <c r="T2016" s="2" t="s">
        <v>21928</v>
      </c>
      <c r="U2016" s="2" t="s">
        <v>14428</v>
      </c>
      <c r="V2016" s="2" t="s">
        <v>56</v>
      </c>
      <c r="W2016" s="2" t="str">
        <f>VLOOKUP(  G2016, Countries!A:H,8,FALSE)</f>
        <v>94279771-0dd8-44b8-955b-275714b1489b</v>
      </c>
      <c r="X2016" s="2" t="str">
        <f>VLOOKUP(D2016,Entity_types!A:F,6,FALSE)</f>
        <v>ba538574-e93f-4ce8-a780-667b61fc970a</v>
      </c>
      <c r="Z2016" s="4">
        <f t="shared" si="62"/>
        <v>1</v>
      </c>
      <c r="AA2016" s="4">
        <f t="shared" si="63"/>
        <v>1</v>
      </c>
    </row>
    <row r="2017" spans="1:27" ht="12.75" x14ac:dyDescent="0.2">
      <c r="A2017" s="1">
        <v>44964.851712638891</v>
      </c>
      <c r="B2017" s="2" t="s">
        <v>14429</v>
      </c>
      <c r="C2017" s="2"/>
      <c r="D2017" s="2" t="s">
        <v>48</v>
      </c>
      <c r="E2017" s="2"/>
      <c r="F2017" s="3" t="s">
        <v>14430</v>
      </c>
      <c r="G2017" s="2" t="s">
        <v>8147</v>
      </c>
      <c r="H2017" s="2"/>
      <c r="K2017" s="2" t="s">
        <v>14431</v>
      </c>
      <c r="L2017" s="2">
        <v>1008001285</v>
      </c>
      <c r="N2017" s="2" t="s">
        <v>14432</v>
      </c>
      <c r="P2017" s="2" t="s">
        <v>14433</v>
      </c>
      <c r="R2017" s="4"/>
      <c r="S2017" s="2">
        <v>2104</v>
      </c>
      <c r="T2017" s="2" t="s">
        <v>21929</v>
      </c>
      <c r="U2017" s="2" t="s">
        <v>14435</v>
      </c>
      <c r="V2017" s="2" t="s">
        <v>56</v>
      </c>
      <c r="W2017" s="2" t="str">
        <f>VLOOKUP(  G2017, Countries!A:H,8,FALSE)</f>
        <v>94279771-0dd8-44b8-955b-275714b1489b</v>
      </c>
      <c r="X2017" s="2" t="str">
        <f>VLOOKUP(D2017,Entity_types!A:F,6,FALSE)</f>
        <v>0d51a686-652b-478f-9502-50b11abafa54</v>
      </c>
      <c r="Z2017" s="4">
        <f t="shared" si="62"/>
        <v>1</v>
      </c>
      <c r="AA2017" s="4">
        <f t="shared" si="63"/>
        <v>1</v>
      </c>
    </row>
    <row r="2018" spans="1:27" ht="12.75" x14ac:dyDescent="0.2">
      <c r="A2018" s="1">
        <v>44966.623287071758</v>
      </c>
      <c r="B2018" s="2" t="s">
        <v>14436</v>
      </c>
      <c r="C2018" s="4" t="s">
        <v>21740</v>
      </c>
      <c r="D2018" s="2" t="s">
        <v>89</v>
      </c>
      <c r="E2018" s="2" t="b">
        <v>1</v>
      </c>
      <c r="F2018" s="3" t="s">
        <v>14437</v>
      </c>
      <c r="G2018" s="2" t="s">
        <v>8147</v>
      </c>
      <c r="H2018" s="2"/>
      <c r="K2018" s="2"/>
      <c r="L2018" s="2"/>
      <c r="N2018" s="2" t="s">
        <v>14438</v>
      </c>
      <c r="P2018" s="2" t="s">
        <v>14439</v>
      </c>
      <c r="R2018" s="4"/>
      <c r="S2018" s="2"/>
      <c r="T2018" s="2" t="s">
        <v>21930</v>
      </c>
      <c r="U2018" s="2" t="s">
        <v>14441</v>
      </c>
      <c r="V2018" s="2" t="s">
        <v>56</v>
      </c>
      <c r="W2018" s="2" t="str">
        <f>VLOOKUP(  G2018, Countries!A:H,8,FALSE)</f>
        <v>94279771-0dd8-44b8-955b-275714b1489b</v>
      </c>
      <c r="X2018" s="2" t="str">
        <f>VLOOKUP(D2018,Entity_types!A:F,6,FALSE)</f>
        <v>bf4d83f9-5064-4958-af6e-e4c21b2e4880</v>
      </c>
      <c r="Z2018" s="4">
        <f t="shared" si="62"/>
        <v>1</v>
      </c>
      <c r="AA2018" s="4">
        <f t="shared" si="63"/>
        <v>1</v>
      </c>
    </row>
    <row r="2019" spans="1:27" ht="12.75" x14ac:dyDescent="0.2">
      <c r="A2019" s="1">
        <v>44966.647070208332</v>
      </c>
      <c r="B2019" s="2" t="s">
        <v>14442</v>
      </c>
      <c r="C2019" s="4" t="s">
        <v>21740</v>
      </c>
      <c r="D2019" s="2" t="s">
        <v>89</v>
      </c>
      <c r="E2019" s="2" t="b">
        <v>0</v>
      </c>
      <c r="F2019" s="3" t="s">
        <v>14443</v>
      </c>
      <c r="G2019" s="2" t="s">
        <v>8147</v>
      </c>
      <c r="H2019" s="2" t="s">
        <v>14444</v>
      </c>
      <c r="K2019" s="2"/>
      <c r="L2019" s="2"/>
      <c r="N2019" s="2" t="s">
        <v>76</v>
      </c>
      <c r="P2019" s="2" t="s">
        <v>14445</v>
      </c>
      <c r="R2019" s="4"/>
      <c r="S2019" s="2"/>
      <c r="T2019" s="2" t="s">
        <v>21931</v>
      </c>
      <c r="U2019" s="2" t="s">
        <v>14447</v>
      </c>
      <c r="V2019" s="2" t="s">
        <v>8786</v>
      </c>
      <c r="W2019" s="2" t="str">
        <f>VLOOKUP(  G2019, Countries!A:H,8,FALSE)</f>
        <v>94279771-0dd8-44b8-955b-275714b1489b</v>
      </c>
      <c r="X2019" s="2" t="str">
        <f>VLOOKUP(D2019,Entity_types!A:F,6,FALSE)</f>
        <v>bf4d83f9-5064-4958-af6e-e4c21b2e4880</v>
      </c>
      <c r="Z2019" s="4">
        <f t="shared" si="62"/>
        <v>1</v>
      </c>
      <c r="AA2019" s="4">
        <f t="shared" si="63"/>
        <v>1</v>
      </c>
    </row>
    <row r="2020" spans="1:27" ht="12.75" x14ac:dyDescent="0.2">
      <c r="A2020" s="1">
        <v>44966.65090670139</v>
      </c>
      <c r="B2020" s="2" t="s">
        <v>14448</v>
      </c>
      <c r="C2020" s="2"/>
      <c r="D2020" s="2" t="s">
        <v>48</v>
      </c>
      <c r="E2020" s="2"/>
      <c r="F2020" s="3" t="s">
        <v>14449</v>
      </c>
      <c r="G2020" s="2" t="s">
        <v>8147</v>
      </c>
      <c r="H2020" s="2"/>
      <c r="K2020" s="2"/>
      <c r="L2020" s="2"/>
      <c r="N2020" s="2" t="s">
        <v>14450</v>
      </c>
      <c r="P2020" s="2" t="s">
        <v>14451</v>
      </c>
      <c r="R2020" s="4"/>
      <c r="S2020" s="2">
        <v>2109</v>
      </c>
      <c r="T2020" s="2" t="s">
        <v>21932</v>
      </c>
      <c r="U2020" s="2" t="s">
        <v>14453</v>
      </c>
      <c r="V2020" s="2" t="s">
        <v>56</v>
      </c>
      <c r="W2020" s="2" t="str">
        <f>VLOOKUP(  G2020, Countries!A:H,8,FALSE)</f>
        <v>94279771-0dd8-44b8-955b-275714b1489b</v>
      </c>
      <c r="X2020" s="2" t="str">
        <f>VLOOKUP(D2020,Entity_types!A:F,6,FALSE)</f>
        <v>0d51a686-652b-478f-9502-50b11abafa54</v>
      </c>
      <c r="Z2020" s="4">
        <f t="shared" si="62"/>
        <v>1</v>
      </c>
      <c r="AA2020" s="4">
        <f t="shared" si="63"/>
        <v>1</v>
      </c>
    </row>
    <row r="2021" spans="1:27" ht="12.75" x14ac:dyDescent="0.2">
      <c r="A2021" s="1">
        <v>44967.756397881945</v>
      </c>
      <c r="B2021" s="2" t="s">
        <v>14454</v>
      </c>
      <c r="C2021" s="4" t="s">
        <v>21740</v>
      </c>
      <c r="D2021" s="2" t="s">
        <v>89</v>
      </c>
      <c r="E2021" s="2" t="b">
        <v>1</v>
      </c>
      <c r="F2021" s="3" t="s">
        <v>14455</v>
      </c>
      <c r="G2021" s="2" t="s">
        <v>8147</v>
      </c>
      <c r="H2021" s="2" t="s">
        <v>14456</v>
      </c>
      <c r="K2021" s="2"/>
      <c r="L2021" s="2"/>
      <c r="N2021" s="2" t="s">
        <v>14457</v>
      </c>
      <c r="P2021" s="2" t="s">
        <v>14458</v>
      </c>
      <c r="R2021" s="4"/>
      <c r="S2021" s="2"/>
      <c r="T2021" s="2" t="s">
        <v>21933</v>
      </c>
      <c r="U2021" s="2" t="s">
        <v>14460</v>
      </c>
      <c r="V2021" s="2" t="s">
        <v>8786</v>
      </c>
      <c r="W2021" s="2" t="str">
        <f>VLOOKUP(  G2021, Countries!A:H,8,FALSE)</f>
        <v>94279771-0dd8-44b8-955b-275714b1489b</v>
      </c>
      <c r="X2021" s="2" t="str">
        <f>VLOOKUP(D2021,Entity_types!A:F,6,FALSE)</f>
        <v>bf4d83f9-5064-4958-af6e-e4c21b2e4880</v>
      </c>
      <c r="Z2021" s="4">
        <f t="shared" si="62"/>
        <v>1</v>
      </c>
      <c r="AA2021" s="4">
        <f t="shared" si="63"/>
        <v>1</v>
      </c>
    </row>
    <row r="2022" spans="1:27" ht="12.75" x14ac:dyDescent="0.2">
      <c r="A2022" s="1">
        <v>44967.756397881945</v>
      </c>
      <c r="B2022" s="2" t="s">
        <v>14461</v>
      </c>
      <c r="C2022" s="4" t="s">
        <v>21740</v>
      </c>
      <c r="D2022" s="2" t="s">
        <v>89</v>
      </c>
      <c r="E2022" s="2" t="b">
        <v>1</v>
      </c>
      <c r="F2022" s="3" t="s">
        <v>14462</v>
      </c>
      <c r="G2022" s="2" t="s">
        <v>8147</v>
      </c>
      <c r="H2022" s="2" t="s">
        <v>14463</v>
      </c>
      <c r="K2022" s="2"/>
      <c r="L2022" s="2"/>
      <c r="N2022" s="2" t="s">
        <v>14464</v>
      </c>
      <c r="P2022" s="2" t="s">
        <v>14465</v>
      </c>
      <c r="R2022" s="4"/>
      <c r="S2022" s="2"/>
      <c r="T2022" s="2" t="s">
        <v>14328</v>
      </c>
      <c r="U2022" s="2" t="s">
        <v>14466</v>
      </c>
      <c r="V2022" s="2" t="s">
        <v>8786</v>
      </c>
      <c r="W2022" s="2" t="str">
        <f>VLOOKUP(  G2022, Countries!A:H,8,FALSE)</f>
        <v>94279771-0dd8-44b8-955b-275714b1489b</v>
      </c>
      <c r="X2022" s="2" t="str">
        <f>VLOOKUP(D2022,Entity_types!A:F,6,FALSE)</f>
        <v>bf4d83f9-5064-4958-af6e-e4c21b2e4880</v>
      </c>
      <c r="Z2022" s="4">
        <f t="shared" si="62"/>
        <v>1</v>
      </c>
      <c r="AA2022" s="4">
        <f t="shared" si="63"/>
        <v>1</v>
      </c>
    </row>
    <row r="2023" spans="1:27" ht="12.75" x14ac:dyDescent="0.2">
      <c r="A2023" s="1">
        <v>44967.756397881945</v>
      </c>
      <c r="B2023" s="2" t="s">
        <v>14467</v>
      </c>
      <c r="C2023" s="4" t="s">
        <v>21740</v>
      </c>
      <c r="D2023" s="2" t="s">
        <v>89</v>
      </c>
      <c r="E2023" s="2" t="b">
        <v>1</v>
      </c>
      <c r="F2023" s="3" t="s">
        <v>14468</v>
      </c>
      <c r="G2023" s="2" t="s">
        <v>8147</v>
      </c>
      <c r="H2023" s="2" t="s">
        <v>14469</v>
      </c>
      <c r="K2023" s="2"/>
      <c r="L2023" s="2"/>
      <c r="N2023" s="2" t="s">
        <v>14470</v>
      </c>
      <c r="P2023" s="2" t="s">
        <v>14471</v>
      </c>
      <c r="R2023" s="4"/>
      <c r="S2023" s="2"/>
      <c r="T2023" s="2" t="s">
        <v>14334</v>
      </c>
      <c r="U2023" s="2" t="s">
        <v>14472</v>
      </c>
      <c r="V2023" s="2" t="s">
        <v>8786</v>
      </c>
      <c r="W2023" s="2" t="str">
        <f>VLOOKUP(  G2023, Countries!A:H,8,FALSE)</f>
        <v>94279771-0dd8-44b8-955b-275714b1489b</v>
      </c>
      <c r="X2023" s="2" t="str">
        <f>VLOOKUP(D2023,Entity_types!A:F,6,FALSE)</f>
        <v>bf4d83f9-5064-4958-af6e-e4c21b2e4880</v>
      </c>
      <c r="Z2023" s="4">
        <f t="shared" si="62"/>
        <v>1</v>
      </c>
      <c r="AA2023" s="4">
        <f t="shared" si="63"/>
        <v>1</v>
      </c>
    </row>
    <row r="2024" spans="1:27" ht="12.75" x14ac:dyDescent="0.2">
      <c r="A2024" s="1">
        <v>44967.756397881945</v>
      </c>
      <c r="B2024" s="2" t="s">
        <v>14473</v>
      </c>
      <c r="C2024" s="4" t="s">
        <v>21740</v>
      </c>
      <c r="D2024" s="2" t="s">
        <v>89</v>
      </c>
      <c r="E2024" s="2" t="b">
        <v>1</v>
      </c>
      <c r="F2024" s="3" t="s">
        <v>14474</v>
      </c>
      <c r="G2024" s="2" t="s">
        <v>8147</v>
      </c>
      <c r="H2024" s="2" t="s">
        <v>14475</v>
      </c>
      <c r="K2024" s="2"/>
      <c r="L2024" s="2"/>
      <c r="N2024" s="2" t="s">
        <v>14476</v>
      </c>
      <c r="P2024" s="2" t="s">
        <v>14477</v>
      </c>
      <c r="R2024" s="4"/>
      <c r="S2024" s="2"/>
      <c r="T2024" s="2" t="s">
        <v>21934</v>
      </c>
      <c r="U2024" s="2" t="s">
        <v>14479</v>
      </c>
      <c r="V2024" s="2" t="s">
        <v>8786</v>
      </c>
      <c r="W2024" s="2" t="str">
        <f>VLOOKUP(  G2024, Countries!A:H,8,FALSE)</f>
        <v>94279771-0dd8-44b8-955b-275714b1489b</v>
      </c>
      <c r="X2024" s="2" t="str">
        <f>VLOOKUP(D2024,Entity_types!A:F,6,FALSE)</f>
        <v>bf4d83f9-5064-4958-af6e-e4c21b2e4880</v>
      </c>
      <c r="Z2024" s="4">
        <f t="shared" si="62"/>
        <v>1</v>
      </c>
      <c r="AA2024" s="4">
        <f t="shared" si="63"/>
        <v>1</v>
      </c>
    </row>
    <row r="2025" spans="1:27" ht="12.75" x14ac:dyDescent="0.2">
      <c r="A2025" s="1">
        <v>44967.756397881945</v>
      </c>
      <c r="B2025" s="2" t="s">
        <v>14480</v>
      </c>
      <c r="C2025" s="4" t="s">
        <v>21740</v>
      </c>
      <c r="D2025" s="2" t="s">
        <v>89</v>
      </c>
      <c r="E2025" s="2" t="b">
        <v>1</v>
      </c>
      <c r="F2025" s="3" t="s">
        <v>14481</v>
      </c>
      <c r="G2025" s="2" t="s">
        <v>8147</v>
      </c>
      <c r="H2025" s="2" t="s">
        <v>14482</v>
      </c>
      <c r="K2025" s="2"/>
      <c r="L2025" s="2"/>
      <c r="N2025" s="2" t="s">
        <v>14483</v>
      </c>
      <c r="P2025" s="2" t="s">
        <v>14484</v>
      </c>
      <c r="R2025" s="4"/>
      <c r="S2025" s="2"/>
      <c r="T2025" s="2" t="s">
        <v>21935</v>
      </c>
      <c r="U2025" s="2" t="s">
        <v>14485</v>
      </c>
      <c r="V2025" s="2" t="s">
        <v>8786</v>
      </c>
      <c r="W2025" s="2" t="str">
        <f>VLOOKUP(  G2025, Countries!A:H,8,FALSE)</f>
        <v>94279771-0dd8-44b8-955b-275714b1489b</v>
      </c>
      <c r="X2025" s="2" t="str">
        <f>VLOOKUP(D2025,Entity_types!A:F,6,FALSE)</f>
        <v>bf4d83f9-5064-4958-af6e-e4c21b2e4880</v>
      </c>
      <c r="Z2025" s="4">
        <f t="shared" si="62"/>
        <v>1</v>
      </c>
      <c r="AA2025" s="4">
        <f t="shared" si="63"/>
        <v>1</v>
      </c>
    </row>
    <row r="2026" spans="1:27" ht="12.75" x14ac:dyDescent="0.2">
      <c r="A2026" s="1">
        <v>44967.756397881945</v>
      </c>
      <c r="B2026" s="2" t="s">
        <v>14486</v>
      </c>
      <c r="C2026" s="4" t="s">
        <v>21740</v>
      </c>
      <c r="D2026" s="2" t="s">
        <v>89</v>
      </c>
      <c r="E2026" s="2" t="b">
        <v>1</v>
      </c>
      <c r="F2026" s="3" t="s">
        <v>14487</v>
      </c>
      <c r="G2026" s="2" t="s">
        <v>8147</v>
      </c>
      <c r="H2026" s="2" t="s">
        <v>14488</v>
      </c>
      <c r="K2026" s="2"/>
      <c r="L2026" s="2"/>
      <c r="N2026" s="2" t="s">
        <v>14489</v>
      </c>
      <c r="P2026" s="2" t="s">
        <v>14490</v>
      </c>
      <c r="R2026" s="4"/>
      <c r="S2026" s="2"/>
      <c r="T2026" s="2" t="s">
        <v>21936</v>
      </c>
      <c r="U2026" s="2" t="s">
        <v>14491</v>
      </c>
      <c r="V2026" s="2" t="s">
        <v>8786</v>
      </c>
      <c r="W2026" s="2" t="str">
        <f>VLOOKUP(  G2026, Countries!A:H,8,FALSE)</f>
        <v>94279771-0dd8-44b8-955b-275714b1489b</v>
      </c>
      <c r="X2026" s="2" t="str">
        <f>VLOOKUP(D2026,Entity_types!A:F,6,FALSE)</f>
        <v>bf4d83f9-5064-4958-af6e-e4c21b2e4880</v>
      </c>
      <c r="Z2026" s="4">
        <f t="shared" si="62"/>
        <v>1</v>
      </c>
      <c r="AA2026" s="4">
        <f t="shared" si="63"/>
        <v>1</v>
      </c>
    </row>
    <row r="2027" spans="1:27" ht="12.75" x14ac:dyDescent="0.2">
      <c r="A2027" s="1">
        <v>44967.756397881945</v>
      </c>
      <c r="B2027" s="2" t="s">
        <v>14492</v>
      </c>
      <c r="C2027" s="4" t="s">
        <v>21740</v>
      </c>
      <c r="D2027" s="2" t="s">
        <v>89</v>
      </c>
      <c r="E2027" s="2" t="b">
        <v>1</v>
      </c>
      <c r="F2027" s="3" t="s">
        <v>14493</v>
      </c>
      <c r="G2027" s="2" t="s">
        <v>8147</v>
      </c>
      <c r="H2027" s="2" t="s">
        <v>14494</v>
      </c>
      <c r="K2027" s="2"/>
      <c r="L2027" s="2"/>
      <c r="N2027" s="2" t="s">
        <v>14495</v>
      </c>
      <c r="P2027" s="2" t="s">
        <v>14496</v>
      </c>
      <c r="R2027" s="4"/>
      <c r="S2027" s="2"/>
      <c r="T2027" s="2" t="s">
        <v>14354</v>
      </c>
      <c r="U2027" s="2" t="s">
        <v>14497</v>
      </c>
      <c r="V2027" s="2" t="s">
        <v>8786</v>
      </c>
      <c r="W2027" s="2" t="str">
        <f>VLOOKUP(  G2027, Countries!A:H,8,FALSE)</f>
        <v>94279771-0dd8-44b8-955b-275714b1489b</v>
      </c>
      <c r="X2027" s="2" t="str">
        <f>VLOOKUP(D2027,Entity_types!A:F,6,FALSE)</f>
        <v>bf4d83f9-5064-4958-af6e-e4c21b2e4880</v>
      </c>
      <c r="Z2027" s="4">
        <f t="shared" si="62"/>
        <v>1</v>
      </c>
      <c r="AA2027" s="4">
        <f t="shared" si="63"/>
        <v>1</v>
      </c>
    </row>
    <row r="2028" spans="1:27" ht="12.75" x14ac:dyDescent="0.2">
      <c r="A2028" s="1">
        <v>44967.756397881945</v>
      </c>
      <c r="B2028" s="2" t="s">
        <v>14498</v>
      </c>
      <c r="C2028" s="4" t="s">
        <v>21740</v>
      </c>
      <c r="D2028" s="2" t="s">
        <v>89</v>
      </c>
      <c r="E2028" s="2" t="b">
        <v>1</v>
      </c>
      <c r="F2028" s="3" t="s">
        <v>14499</v>
      </c>
      <c r="G2028" s="2" t="s">
        <v>8147</v>
      </c>
      <c r="H2028" s="2" t="s">
        <v>14500</v>
      </c>
      <c r="K2028" s="2"/>
      <c r="L2028" s="2"/>
      <c r="N2028" s="2" t="s">
        <v>14501</v>
      </c>
      <c r="P2028" s="2" t="s">
        <v>14502</v>
      </c>
      <c r="R2028" s="4"/>
      <c r="S2028" s="2"/>
      <c r="T2028" s="2" t="s">
        <v>14361</v>
      </c>
      <c r="U2028" s="2" t="s">
        <v>14503</v>
      </c>
      <c r="V2028" s="2" t="s">
        <v>8786</v>
      </c>
      <c r="W2028" s="2" t="str">
        <f>VLOOKUP(  G2028, Countries!A:H,8,FALSE)</f>
        <v>94279771-0dd8-44b8-955b-275714b1489b</v>
      </c>
      <c r="X2028" s="2" t="str">
        <f>VLOOKUP(D2028,Entity_types!A:F,6,FALSE)</f>
        <v>bf4d83f9-5064-4958-af6e-e4c21b2e4880</v>
      </c>
      <c r="Z2028" s="4">
        <f t="shared" si="62"/>
        <v>1</v>
      </c>
      <c r="AA2028" s="4">
        <f t="shared" si="63"/>
        <v>1</v>
      </c>
    </row>
    <row r="2029" spans="1:27" ht="12.75" x14ac:dyDescent="0.2">
      <c r="A2029" s="1">
        <v>44967.756397881945</v>
      </c>
      <c r="B2029" s="2" t="s">
        <v>14504</v>
      </c>
      <c r="C2029" s="4" t="s">
        <v>21740</v>
      </c>
      <c r="D2029" s="2" t="s">
        <v>89</v>
      </c>
      <c r="E2029" s="2" t="b">
        <v>1</v>
      </c>
      <c r="F2029" s="3" t="s">
        <v>14505</v>
      </c>
      <c r="G2029" s="2" t="s">
        <v>8147</v>
      </c>
      <c r="H2029" s="2" t="s">
        <v>14506</v>
      </c>
      <c r="K2029" s="2"/>
      <c r="L2029" s="2"/>
      <c r="N2029" s="2" t="s">
        <v>14507</v>
      </c>
      <c r="P2029" s="2" t="s">
        <v>14508</v>
      </c>
      <c r="R2029" s="4"/>
      <c r="S2029" s="2"/>
      <c r="T2029" s="2" t="s">
        <v>14369</v>
      </c>
      <c r="U2029" s="2" t="s">
        <v>14509</v>
      </c>
      <c r="V2029" s="2" t="s">
        <v>8786</v>
      </c>
      <c r="W2029" s="2" t="str">
        <f>VLOOKUP(  G2029, Countries!A:H,8,FALSE)</f>
        <v>94279771-0dd8-44b8-955b-275714b1489b</v>
      </c>
      <c r="X2029" s="2" t="str">
        <f>VLOOKUP(D2029,Entity_types!A:F,6,FALSE)</f>
        <v>bf4d83f9-5064-4958-af6e-e4c21b2e4880</v>
      </c>
      <c r="Z2029" s="4">
        <f t="shared" si="62"/>
        <v>1</v>
      </c>
      <c r="AA2029" s="4">
        <f t="shared" si="63"/>
        <v>1</v>
      </c>
    </row>
    <row r="2030" spans="1:27" ht="12.75" x14ac:dyDescent="0.2">
      <c r="A2030" s="1">
        <v>44968.101489918983</v>
      </c>
      <c r="B2030" s="2" t="s">
        <v>14510</v>
      </c>
      <c r="C2030" s="2"/>
      <c r="D2030" s="2" t="s">
        <v>1141</v>
      </c>
      <c r="E2030" s="2"/>
      <c r="F2030" s="3"/>
      <c r="G2030" s="2" t="s">
        <v>8147</v>
      </c>
      <c r="H2030" s="2"/>
      <c r="K2030" s="2"/>
      <c r="L2030" s="2"/>
      <c r="N2030" s="2" t="s">
        <v>76</v>
      </c>
      <c r="P2030" s="2" t="s">
        <v>14511</v>
      </c>
      <c r="R2030" s="4"/>
      <c r="S2030" s="2"/>
      <c r="T2030" s="2" t="s">
        <v>14375</v>
      </c>
      <c r="U2030" s="2" t="s">
        <v>14513</v>
      </c>
      <c r="V2030" s="2" t="s">
        <v>56</v>
      </c>
      <c r="W2030" s="2" t="str">
        <f>VLOOKUP(  G2030, Countries!A:H,8,FALSE)</f>
        <v>94279771-0dd8-44b8-955b-275714b1489b</v>
      </c>
      <c r="X2030" s="2" t="str">
        <f>VLOOKUP(D2030,Entity_types!A:F,6,FALSE)</f>
        <v>831339ac-64e3-4d4c-9726-074e2d68b19c</v>
      </c>
      <c r="Z2030" s="4">
        <f t="shared" si="62"/>
        <v>67</v>
      </c>
      <c r="AA2030" s="4">
        <f t="shared" si="63"/>
        <v>1</v>
      </c>
    </row>
    <row r="2031" spans="1:27" ht="12.75" x14ac:dyDescent="0.2">
      <c r="A2031" s="1">
        <v>44971.683693263883</v>
      </c>
      <c r="B2031" s="2" t="s">
        <v>14514</v>
      </c>
      <c r="C2031" s="2"/>
      <c r="D2031" s="2" t="s">
        <v>48</v>
      </c>
      <c r="E2031" s="2"/>
      <c r="F2031" s="3" t="s">
        <v>14515</v>
      </c>
      <c r="G2031" s="2" t="s">
        <v>8147</v>
      </c>
      <c r="H2031" s="2"/>
      <c r="K2031" s="2"/>
      <c r="L2031" s="2"/>
      <c r="N2031" s="2" t="s">
        <v>14516</v>
      </c>
      <c r="P2031" s="2" t="s">
        <v>14517</v>
      </c>
      <c r="R2031" s="4"/>
      <c r="S2031" s="2">
        <v>1997</v>
      </c>
      <c r="T2031" s="2" t="s">
        <v>14381</v>
      </c>
      <c r="U2031" s="2" t="s">
        <v>14519</v>
      </c>
      <c r="V2031" s="2" t="s">
        <v>56</v>
      </c>
      <c r="W2031" s="2" t="str">
        <f>VLOOKUP(  G2031, Countries!A:H,8,FALSE)</f>
        <v>94279771-0dd8-44b8-955b-275714b1489b</v>
      </c>
      <c r="X2031" s="2" t="str">
        <f>VLOOKUP(D2031,Entity_types!A:F,6,FALSE)</f>
        <v>0d51a686-652b-478f-9502-50b11abafa54</v>
      </c>
      <c r="Z2031" s="4">
        <f t="shared" si="62"/>
        <v>1</v>
      </c>
      <c r="AA2031" s="4">
        <f t="shared" si="63"/>
        <v>1</v>
      </c>
    </row>
    <row r="2032" spans="1:27" ht="12.75" x14ac:dyDescent="0.2">
      <c r="A2032" s="1">
        <v>44971.920375474539</v>
      </c>
      <c r="B2032" s="2" t="s">
        <v>14520</v>
      </c>
      <c r="C2032" s="2"/>
      <c r="D2032" s="2" t="s">
        <v>8027</v>
      </c>
      <c r="E2032" s="2"/>
      <c r="F2032" s="3"/>
      <c r="G2032" s="2" t="s">
        <v>14521</v>
      </c>
      <c r="H2032" s="2"/>
      <c r="K2032" s="2"/>
      <c r="L2032" s="2"/>
      <c r="N2032" s="2" t="s">
        <v>76</v>
      </c>
      <c r="P2032" s="2" t="s">
        <v>14522</v>
      </c>
      <c r="R2032" s="4"/>
      <c r="S2032" s="2"/>
      <c r="T2032" s="2" t="s">
        <v>14390</v>
      </c>
      <c r="U2032" s="2" t="s">
        <v>14524</v>
      </c>
      <c r="V2032" s="2" t="s">
        <v>56</v>
      </c>
      <c r="W2032" s="2" t="str">
        <f>VLOOKUP(  G2032, Countries!A:H,8,FALSE)</f>
        <v>329e93fd-ccfd-4811-9e89-0a867a8d8fcd</v>
      </c>
      <c r="X2032" s="2" t="str">
        <f>VLOOKUP(D2032,Entity_types!A:F,6,FALSE)</f>
        <v>7766e9c2-0094-4090-adf4-ef017062457f</v>
      </c>
      <c r="Z2032" s="4">
        <f t="shared" si="62"/>
        <v>67</v>
      </c>
      <c r="AA2032" s="4">
        <f t="shared" si="63"/>
        <v>1</v>
      </c>
    </row>
    <row r="2033" spans="1:27" ht="12.75" x14ac:dyDescent="0.2">
      <c r="A2033" s="1">
        <v>44972.479738634254</v>
      </c>
      <c r="B2033" s="2" t="s">
        <v>14525</v>
      </c>
      <c r="C2033" s="2"/>
      <c r="D2033" s="2" t="s">
        <v>8027</v>
      </c>
      <c r="E2033" s="2"/>
      <c r="F2033" s="3" t="s">
        <v>13522</v>
      </c>
      <c r="G2033" s="2" t="s">
        <v>11938</v>
      </c>
      <c r="H2033" s="2" t="s">
        <v>14526</v>
      </c>
      <c r="K2033" s="2"/>
      <c r="L2033" s="2"/>
      <c r="N2033" s="2" t="s">
        <v>76</v>
      </c>
      <c r="P2033" s="2" t="s">
        <v>14527</v>
      </c>
      <c r="R2033" s="4"/>
      <c r="S2033" s="2"/>
      <c r="T2033" s="2" t="s">
        <v>14395</v>
      </c>
      <c r="U2033" s="2" t="s">
        <v>14529</v>
      </c>
      <c r="V2033" s="2" t="s">
        <v>8786</v>
      </c>
      <c r="W2033" s="2" t="str">
        <f>VLOOKUP(  G2033, Countries!A:H,8,FALSE)</f>
        <v>a75b26b6-21da-46ea-8d26-00a7900568a0</v>
      </c>
      <c r="X2033" s="2" t="str">
        <f>VLOOKUP(D2033,Entity_types!A:F,6,FALSE)</f>
        <v>7766e9c2-0094-4090-adf4-ef017062457f</v>
      </c>
      <c r="Z2033" s="4">
        <f t="shared" si="62"/>
        <v>67</v>
      </c>
      <c r="AA2033" s="4">
        <f t="shared" si="63"/>
        <v>1</v>
      </c>
    </row>
    <row r="2034" spans="1:27" ht="12.75" x14ac:dyDescent="0.2">
      <c r="A2034" s="1">
        <v>44972.490328807871</v>
      </c>
      <c r="B2034" s="2" t="s">
        <v>14530</v>
      </c>
      <c r="C2034" s="2"/>
      <c r="D2034" s="2" t="s">
        <v>48</v>
      </c>
      <c r="E2034" s="2"/>
      <c r="F2034" s="3" t="s">
        <v>14531</v>
      </c>
      <c r="G2034" s="2" t="s">
        <v>8147</v>
      </c>
      <c r="H2034" s="2" t="s">
        <v>14532</v>
      </c>
      <c r="K2034" s="2"/>
      <c r="L2034" s="2"/>
      <c r="N2034" s="2" t="s">
        <v>14533</v>
      </c>
      <c r="P2034" s="2" t="s">
        <v>14534</v>
      </c>
      <c r="R2034" s="4"/>
      <c r="S2034" s="2">
        <v>2110</v>
      </c>
      <c r="T2034" s="2" t="s">
        <v>14401</v>
      </c>
      <c r="U2034" s="2" t="s">
        <v>14536</v>
      </c>
      <c r="V2034" s="2" t="s">
        <v>56</v>
      </c>
      <c r="W2034" s="2" t="str">
        <f>VLOOKUP(  G2034, Countries!A:H,8,FALSE)</f>
        <v>94279771-0dd8-44b8-955b-275714b1489b</v>
      </c>
      <c r="X2034" s="2" t="str">
        <f>VLOOKUP(D2034,Entity_types!A:F,6,FALSE)</f>
        <v>0d51a686-652b-478f-9502-50b11abafa54</v>
      </c>
      <c r="Z2034" s="4">
        <f t="shared" si="62"/>
        <v>1</v>
      </c>
      <c r="AA2034" s="4">
        <f t="shared" si="63"/>
        <v>1</v>
      </c>
    </row>
    <row r="2035" spans="1:27" ht="12.75" x14ac:dyDescent="0.2">
      <c r="A2035" s="1">
        <v>44973.642848541669</v>
      </c>
      <c r="B2035" s="2" t="s">
        <v>14537</v>
      </c>
      <c r="C2035" s="4" t="s">
        <v>21740</v>
      </c>
      <c r="D2035" s="2" t="s">
        <v>89</v>
      </c>
      <c r="E2035" s="2" t="b">
        <v>1</v>
      </c>
      <c r="F2035" s="3" t="s">
        <v>14538</v>
      </c>
      <c r="G2035" s="2" t="s">
        <v>8147</v>
      </c>
      <c r="H2035" s="2"/>
      <c r="K2035" s="2"/>
      <c r="L2035" s="2"/>
      <c r="N2035" s="2" t="s">
        <v>14539</v>
      </c>
      <c r="P2035" s="2" t="s">
        <v>14540</v>
      </c>
      <c r="R2035" s="4"/>
      <c r="S2035" s="2">
        <v>2419</v>
      </c>
      <c r="T2035" s="2" t="s">
        <v>14407</v>
      </c>
      <c r="U2035" s="2" t="s">
        <v>14542</v>
      </c>
      <c r="V2035" s="2" t="s">
        <v>56</v>
      </c>
      <c r="W2035" s="2" t="str">
        <f>VLOOKUP(  G2035, Countries!A:H,8,FALSE)</f>
        <v>94279771-0dd8-44b8-955b-275714b1489b</v>
      </c>
      <c r="X2035" s="2" t="str">
        <f>VLOOKUP(D2035,Entity_types!A:F,6,FALSE)</f>
        <v>bf4d83f9-5064-4958-af6e-e4c21b2e4880</v>
      </c>
      <c r="Z2035" s="4">
        <f t="shared" si="62"/>
        <v>1</v>
      </c>
      <c r="AA2035" s="4">
        <f t="shared" si="63"/>
        <v>1</v>
      </c>
    </row>
    <row r="2036" spans="1:27" ht="12.75" x14ac:dyDescent="0.2">
      <c r="A2036" s="1">
        <v>44974.777671631949</v>
      </c>
      <c r="B2036" s="2" t="s">
        <v>14543</v>
      </c>
      <c r="C2036" s="4" t="s">
        <v>21740</v>
      </c>
      <c r="D2036" s="2" t="s">
        <v>89</v>
      </c>
      <c r="E2036" s="2" t="b">
        <v>1</v>
      </c>
      <c r="F2036" s="3" t="s">
        <v>14544</v>
      </c>
      <c r="G2036" s="2" t="s">
        <v>8147</v>
      </c>
      <c r="H2036" s="2"/>
      <c r="K2036" s="2"/>
      <c r="L2036" s="2"/>
      <c r="N2036" s="2" t="s">
        <v>14545</v>
      </c>
      <c r="P2036" s="2" t="s">
        <v>14546</v>
      </c>
      <c r="R2036" s="4"/>
      <c r="S2036" s="2">
        <v>2548</v>
      </c>
      <c r="T2036" s="2" t="s">
        <v>14412</v>
      </c>
      <c r="U2036" s="2" t="s">
        <v>14548</v>
      </c>
      <c r="V2036" s="2" t="s">
        <v>56</v>
      </c>
      <c r="W2036" s="2" t="str">
        <f>VLOOKUP(  G2036, Countries!A:H,8,FALSE)</f>
        <v>94279771-0dd8-44b8-955b-275714b1489b</v>
      </c>
      <c r="X2036" s="2" t="str">
        <f>VLOOKUP(D2036,Entity_types!A:F,6,FALSE)</f>
        <v>bf4d83f9-5064-4958-af6e-e4c21b2e4880</v>
      </c>
      <c r="Z2036" s="4">
        <f t="shared" si="62"/>
        <v>1</v>
      </c>
      <c r="AA2036" s="4">
        <f t="shared" si="63"/>
        <v>1</v>
      </c>
    </row>
    <row r="2037" spans="1:27" ht="12.75" x14ac:dyDescent="0.2">
      <c r="A2037" s="1">
        <v>44977.522265555555</v>
      </c>
      <c r="B2037" s="2" t="s">
        <v>14549</v>
      </c>
      <c r="C2037" s="2"/>
      <c r="D2037" s="2" t="s">
        <v>48</v>
      </c>
      <c r="E2037" s="2"/>
      <c r="F2037" s="3" t="s">
        <v>14550</v>
      </c>
      <c r="G2037" s="2" t="s">
        <v>8147</v>
      </c>
      <c r="H2037" s="2"/>
      <c r="K2037" s="2"/>
      <c r="L2037" s="2"/>
      <c r="N2037" s="2" t="s">
        <v>14551</v>
      </c>
      <c r="P2037" s="2" t="s">
        <v>14552</v>
      </c>
      <c r="R2037" s="4"/>
      <c r="S2037" s="2">
        <v>1932</v>
      </c>
      <c r="T2037" s="2" t="s">
        <v>14417</v>
      </c>
      <c r="U2037" s="2" t="s">
        <v>14554</v>
      </c>
      <c r="V2037" s="2" t="s">
        <v>56</v>
      </c>
      <c r="W2037" s="2" t="str">
        <f>VLOOKUP(  G2037, Countries!A:H,8,FALSE)</f>
        <v>94279771-0dd8-44b8-955b-275714b1489b</v>
      </c>
      <c r="X2037" s="2" t="str">
        <f>VLOOKUP(D2037,Entity_types!A:F,6,FALSE)</f>
        <v>0d51a686-652b-478f-9502-50b11abafa54</v>
      </c>
      <c r="Z2037" s="4">
        <f t="shared" si="62"/>
        <v>1</v>
      </c>
      <c r="AA2037" s="4">
        <f t="shared" si="63"/>
        <v>1</v>
      </c>
    </row>
    <row r="2038" spans="1:27" ht="12.75" x14ac:dyDescent="0.2">
      <c r="A2038" s="1">
        <v>44978.66312571759</v>
      </c>
      <c r="B2038" s="2" t="s">
        <v>14555</v>
      </c>
      <c r="C2038" s="2"/>
      <c r="D2038" s="2" t="s">
        <v>48</v>
      </c>
      <c r="E2038" s="2"/>
      <c r="F2038" s="3" t="s">
        <v>14556</v>
      </c>
      <c r="G2038" s="2" t="s">
        <v>8147</v>
      </c>
      <c r="H2038" s="2" t="s">
        <v>14557</v>
      </c>
      <c r="K2038" s="2" t="s">
        <v>14558</v>
      </c>
      <c r="L2038" s="2">
        <v>1011008679</v>
      </c>
      <c r="N2038" s="2" t="s">
        <v>14559</v>
      </c>
      <c r="P2038" s="2" t="s">
        <v>14560</v>
      </c>
      <c r="R2038" s="4"/>
      <c r="S2038" s="2">
        <v>2116</v>
      </c>
      <c r="T2038" s="2" t="s">
        <v>14422</v>
      </c>
      <c r="U2038" s="2" t="s">
        <v>14562</v>
      </c>
      <c r="V2038" s="2" t="s">
        <v>8786</v>
      </c>
      <c r="W2038" s="2" t="str">
        <f>VLOOKUP(  G2038, Countries!A:H,8,FALSE)</f>
        <v>94279771-0dd8-44b8-955b-275714b1489b</v>
      </c>
      <c r="X2038" s="2" t="str">
        <f>VLOOKUP(D2038,Entity_types!A:F,6,FALSE)</f>
        <v>0d51a686-652b-478f-9502-50b11abafa54</v>
      </c>
      <c r="Z2038" s="4">
        <f t="shared" si="62"/>
        <v>1</v>
      </c>
      <c r="AA2038" s="4">
        <f t="shared" si="63"/>
        <v>1</v>
      </c>
    </row>
    <row r="2039" spans="1:27" ht="12.75" x14ac:dyDescent="0.2">
      <c r="A2039" s="1">
        <v>44979.642386111111</v>
      </c>
      <c r="B2039" s="2" t="s">
        <v>14563</v>
      </c>
      <c r="C2039" s="2"/>
      <c r="D2039" s="2" t="s">
        <v>48</v>
      </c>
      <c r="E2039" s="2"/>
      <c r="F2039" s="3" t="s">
        <v>14564</v>
      </c>
      <c r="G2039" s="2" t="s">
        <v>8147</v>
      </c>
      <c r="H2039" s="2"/>
      <c r="K2039" s="2"/>
      <c r="L2039" s="2"/>
      <c r="N2039" s="2" t="s">
        <v>14565</v>
      </c>
      <c r="P2039" s="2" t="s">
        <v>14566</v>
      </c>
      <c r="R2039" s="4"/>
      <c r="S2039" s="2">
        <v>2111</v>
      </c>
      <c r="T2039" s="2" t="s">
        <v>21937</v>
      </c>
      <c r="U2039" s="2" t="s">
        <v>14568</v>
      </c>
      <c r="V2039" s="2" t="s">
        <v>56</v>
      </c>
      <c r="W2039" s="2" t="str">
        <f>VLOOKUP(  G2039, Countries!A:H,8,FALSE)</f>
        <v>94279771-0dd8-44b8-955b-275714b1489b</v>
      </c>
      <c r="X2039" s="2" t="str">
        <f>VLOOKUP(D2039,Entity_types!A:F,6,FALSE)</f>
        <v>0d51a686-652b-478f-9502-50b11abafa54</v>
      </c>
      <c r="Z2039" s="4">
        <f t="shared" si="62"/>
        <v>1</v>
      </c>
      <c r="AA2039" s="4">
        <f t="shared" si="63"/>
        <v>1</v>
      </c>
    </row>
    <row r="2040" spans="1:27" ht="12.75" x14ac:dyDescent="0.2">
      <c r="A2040" s="1">
        <v>44979.715926180557</v>
      </c>
      <c r="B2040" s="2" t="s">
        <v>14569</v>
      </c>
      <c r="C2040" s="4" t="s">
        <v>21740</v>
      </c>
      <c r="D2040" s="2" t="s">
        <v>89</v>
      </c>
      <c r="E2040" s="2" t="b">
        <v>1</v>
      </c>
      <c r="F2040" s="3" t="s">
        <v>14570</v>
      </c>
      <c r="G2040" s="2" t="s">
        <v>8147</v>
      </c>
      <c r="H2040" s="2"/>
      <c r="K2040" s="2"/>
      <c r="L2040" s="2"/>
      <c r="N2040" s="2" t="s">
        <v>76</v>
      </c>
      <c r="P2040" s="2" t="s">
        <v>14571</v>
      </c>
      <c r="R2040" s="4"/>
      <c r="S2040" s="2"/>
      <c r="T2040" s="2" t="s">
        <v>14434</v>
      </c>
      <c r="U2040" s="2" t="s">
        <v>14573</v>
      </c>
      <c r="V2040" s="2" t="s">
        <v>56</v>
      </c>
      <c r="W2040" s="2" t="str">
        <f>VLOOKUP(  G2040, Countries!A:H,8,FALSE)</f>
        <v>94279771-0dd8-44b8-955b-275714b1489b</v>
      </c>
      <c r="X2040" s="2" t="str">
        <f>VLOOKUP(D2040,Entity_types!A:F,6,FALSE)</f>
        <v>bf4d83f9-5064-4958-af6e-e4c21b2e4880</v>
      </c>
      <c r="Z2040" s="4">
        <f t="shared" si="62"/>
        <v>1</v>
      </c>
      <c r="AA2040" s="4">
        <f t="shared" si="63"/>
        <v>1</v>
      </c>
    </row>
    <row r="2041" spans="1:27" ht="12.75" x14ac:dyDescent="0.2">
      <c r="A2041" s="1">
        <v>44980.583739004629</v>
      </c>
      <c r="B2041" s="2" t="s">
        <v>14574</v>
      </c>
      <c r="C2041" s="4" t="s">
        <v>21740</v>
      </c>
      <c r="D2041" s="2" t="s">
        <v>89</v>
      </c>
      <c r="E2041" s="2" t="b">
        <v>0</v>
      </c>
      <c r="F2041" s="3" t="s">
        <v>14575</v>
      </c>
      <c r="G2041" s="2" t="s">
        <v>8147</v>
      </c>
      <c r="H2041" s="2"/>
      <c r="K2041" s="2"/>
      <c r="L2041" s="2"/>
      <c r="N2041" s="2" t="s">
        <v>14576</v>
      </c>
      <c r="P2041" s="2" t="s">
        <v>14577</v>
      </c>
      <c r="R2041" s="4"/>
      <c r="S2041" s="2"/>
      <c r="T2041" s="2" t="s">
        <v>14440</v>
      </c>
      <c r="U2041" s="2" t="s">
        <v>14579</v>
      </c>
      <c r="V2041" s="2" t="s">
        <v>56</v>
      </c>
      <c r="W2041" s="2" t="str">
        <f>VLOOKUP(  G2041, Countries!A:H,8,FALSE)</f>
        <v>94279771-0dd8-44b8-955b-275714b1489b</v>
      </c>
      <c r="X2041" s="2" t="str">
        <f>VLOOKUP(D2041,Entity_types!A:F,6,FALSE)</f>
        <v>bf4d83f9-5064-4958-af6e-e4c21b2e4880</v>
      </c>
      <c r="Z2041" s="4">
        <f t="shared" si="62"/>
        <v>1</v>
      </c>
      <c r="AA2041" s="4">
        <f t="shared" si="63"/>
        <v>1</v>
      </c>
    </row>
    <row r="2042" spans="1:27" ht="12.75" x14ac:dyDescent="0.2">
      <c r="A2042" s="1">
        <v>44980.799969004627</v>
      </c>
      <c r="B2042" s="2" t="s">
        <v>14580</v>
      </c>
      <c r="C2042" s="2"/>
      <c r="D2042" s="2" t="s">
        <v>48</v>
      </c>
      <c r="E2042" s="2"/>
      <c r="F2042" s="3" t="s">
        <v>14581</v>
      </c>
      <c r="G2042" s="2" t="s">
        <v>8147</v>
      </c>
      <c r="H2042" s="2"/>
      <c r="K2042" s="2"/>
      <c r="L2042" s="2"/>
      <c r="N2042" s="2" t="s">
        <v>14582</v>
      </c>
      <c r="P2042" s="2" t="s">
        <v>14583</v>
      </c>
      <c r="R2042" s="4"/>
      <c r="S2042" s="2">
        <v>2114</v>
      </c>
      <c r="T2042" s="2" t="s">
        <v>14446</v>
      </c>
      <c r="U2042" s="2" t="s">
        <v>14585</v>
      </c>
      <c r="V2042" s="2" t="s">
        <v>56</v>
      </c>
      <c r="W2042" s="2" t="str">
        <f>VLOOKUP(  G2042, Countries!A:H,8,FALSE)</f>
        <v>94279771-0dd8-44b8-955b-275714b1489b</v>
      </c>
      <c r="X2042" s="2" t="str">
        <f>VLOOKUP(D2042,Entity_types!A:F,6,FALSE)</f>
        <v>0d51a686-652b-478f-9502-50b11abafa54</v>
      </c>
      <c r="Z2042" s="4">
        <f t="shared" si="62"/>
        <v>1</v>
      </c>
      <c r="AA2042" s="4">
        <f t="shared" si="63"/>
        <v>1</v>
      </c>
    </row>
    <row r="2043" spans="1:27" ht="12.75" x14ac:dyDescent="0.2">
      <c r="A2043" s="1">
        <v>44984.595235428242</v>
      </c>
      <c r="B2043" s="2" t="s">
        <v>14586</v>
      </c>
      <c r="C2043" s="2"/>
      <c r="D2043" s="2" t="s">
        <v>48</v>
      </c>
      <c r="E2043" s="2"/>
      <c r="F2043" s="3"/>
      <c r="G2043" s="2" t="s">
        <v>8147</v>
      </c>
      <c r="H2043" s="2"/>
      <c r="K2043" s="2"/>
      <c r="L2043" s="2"/>
      <c r="N2043" s="2" t="s">
        <v>14587</v>
      </c>
      <c r="P2043" s="2" t="s">
        <v>14588</v>
      </c>
      <c r="R2043" s="4"/>
      <c r="S2043" s="2"/>
      <c r="T2043" s="2" t="s">
        <v>14452</v>
      </c>
      <c r="U2043" s="2" t="s">
        <v>14590</v>
      </c>
      <c r="V2043" s="2" t="s">
        <v>56</v>
      </c>
      <c r="W2043" s="2" t="str">
        <f>VLOOKUP(  G2043, Countries!A:H,8,FALSE)</f>
        <v>94279771-0dd8-44b8-955b-275714b1489b</v>
      </c>
      <c r="X2043" s="2" t="str">
        <f>VLOOKUP(D2043,Entity_types!A:F,6,FALSE)</f>
        <v>0d51a686-652b-478f-9502-50b11abafa54</v>
      </c>
      <c r="Z2043" s="4">
        <f t="shared" si="62"/>
        <v>67</v>
      </c>
      <c r="AA2043" s="4">
        <f t="shared" si="63"/>
        <v>1</v>
      </c>
    </row>
    <row r="2044" spans="1:27" ht="12.75" x14ac:dyDescent="0.2">
      <c r="A2044" s="1">
        <v>44985.872859537034</v>
      </c>
      <c r="B2044" s="2" t="s">
        <v>14591</v>
      </c>
      <c r="C2044" s="2"/>
      <c r="D2044" s="2" t="s">
        <v>48</v>
      </c>
      <c r="E2044" s="2"/>
      <c r="F2044" s="3" t="s">
        <v>14592</v>
      </c>
      <c r="G2044" s="2" t="s">
        <v>8147</v>
      </c>
      <c r="H2044" s="2"/>
      <c r="K2044" s="2" t="s">
        <v>14593</v>
      </c>
      <c r="L2044" s="2">
        <v>61006015147</v>
      </c>
      <c r="N2044" s="2" t="s">
        <v>14594</v>
      </c>
      <c r="P2044" s="2" t="s">
        <v>14595</v>
      </c>
      <c r="R2044" s="4"/>
      <c r="S2044" s="2">
        <v>1953</v>
      </c>
      <c r="T2044" s="2" t="s">
        <v>14459</v>
      </c>
      <c r="U2044" s="2" t="s">
        <v>14597</v>
      </c>
      <c r="V2044" s="2" t="s">
        <v>56</v>
      </c>
      <c r="W2044" s="2" t="str">
        <f>VLOOKUP(  G2044, Countries!A:H,8,FALSE)</f>
        <v>94279771-0dd8-44b8-955b-275714b1489b</v>
      </c>
      <c r="X2044" s="2" t="str">
        <f>VLOOKUP(D2044,Entity_types!A:F,6,FALSE)</f>
        <v>0d51a686-652b-478f-9502-50b11abafa54</v>
      </c>
      <c r="Z2044" s="4">
        <f t="shared" si="62"/>
        <v>1</v>
      </c>
      <c r="AA2044" s="4">
        <f t="shared" si="63"/>
        <v>1</v>
      </c>
    </row>
    <row r="2045" spans="1:27" ht="12.75" x14ac:dyDescent="0.2">
      <c r="A2045" s="1">
        <v>44992.575774490746</v>
      </c>
      <c r="B2045" s="2" t="s">
        <v>14598</v>
      </c>
      <c r="C2045" s="4" t="s">
        <v>21740</v>
      </c>
      <c r="D2045" s="2" t="s">
        <v>525</v>
      </c>
      <c r="E2045" s="2"/>
      <c r="F2045" s="3" t="s">
        <v>14599</v>
      </c>
      <c r="G2045" s="2" t="s">
        <v>8147</v>
      </c>
      <c r="H2045" s="2" t="s">
        <v>14600</v>
      </c>
      <c r="K2045" s="2"/>
      <c r="L2045" s="2"/>
      <c r="N2045" s="2" t="s">
        <v>14601</v>
      </c>
      <c r="P2045" s="2" t="s">
        <v>14602</v>
      </c>
      <c r="R2045" s="4"/>
      <c r="S2045" s="2">
        <v>2129</v>
      </c>
      <c r="T2045" s="2" t="s">
        <v>21938</v>
      </c>
      <c r="U2045" s="2" t="s">
        <v>14604</v>
      </c>
      <c r="V2045" s="2" t="s">
        <v>8786</v>
      </c>
      <c r="W2045" s="2" t="str">
        <f>VLOOKUP(  G2045, Countries!A:H,8,FALSE)</f>
        <v>94279771-0dd8-44b8-955b-275714b1489b</v>
      </c>
      <c r="X2045" s="2" t="str">
        <f>VLOOKUP(D2045,Entity_types!A:F,6,FALSE)</f>
        <v>470412f4-e2c0-4f9d-91f1-1c0630a02364</v>
      </c>
      <c r="Z2045" s="4">
        <f t="shared" si="62"/>
        <v>1</v>
      </c>
      <c r="AA2045" s="4">
        <f t="shared" si="63"/>
        <v>1</v>
      </c>
    </row>
    <row r="2046" spans="1:27" ht="12.75" x14ac:dyDescent="0.2">
      <c r="A2046" s="1">
        <v>44994.713666956013</v>
      </c>
      <c r="B2046" s="2" t="s">
        <v>14605</v>
      </c>
      <c r="C2046" s="4" t="s">
        <v>21740</v>
      </c>
      <c r="D2046" s="2" t="s">
        <v>89</v>
      </c>
      <c r="E2046" s="2" t="b">
        <v>1</v>
      </c>
      <c r="F2046" s="3" t="s">
        <v>14606</v>
      </c>
      <c r="G2046" s="2" t="s">
        <v>8147</v>
      </c>
      <c r="H2046" s="2"/>
      <c r="K2046" s="2"/>
      <c r="L2046" s="2"/>
      <c r="N2046" s="2" t="s">
        <v>14607</v>
      </c>
      <c r="P2046" s="2" t="s">
        <v>14608</v>
      </c>
      <c r="R2046" s="4"/>
      <c r="S2046" s="2"/>
      <c r="T2046" s="2" t="s">
        <v>21939</v>
      </c>
      <c r="U2046" s="2" t="s">
        <v>14610</v>
      </c>
      <c r="V2046" s="2" t="s">
        <v>14611</v>
      </c>
      <c r="W2046" s="2" t="str">
        <f>VLOOKUP(  G2046, Countries!A:H,8,FALSE)</f>
        <v>94279771-0dd8-44b8-955b-275714b1489b</v>
      </c>
      <c r="X2046" s="2" t="str">
        <f>VLOOKUP(D2046,Entity_types!A:F,6,FALSE)</f>
        <v>bf4d83f9-5064-4958-af6e-e4c21b2e4880</v>
      </c>
      <c r="Z2046" s="4">
        <f t="shared" si="62"/>
        <v>1</v>
      </c>
      <c r="AA2046" s="4">
        <f t="shared" si="63"/>
        <v>1</v>
      </c>
    </row>
    <row r="2047" spans="1:27" ht="12.75" x14ac:dyDescent="0.2">
      <c r="A2047" s="1">
        <v>44998.502529976853</v>
      </c>
      <c r="B2047" s="2" t="s">
        <v>14612</v>
      </c>
      <c r="C2047" s="2"/>
      <c r="D2047" s="2" t="s">
        <v>48</v>
      </c>
      <c r="E2047" s="2"/>
      <c r="F2047" s="3" t="s">
        <v>14613</v>
      </c>
      <c r="G2047" s="2" t="s">
        <v>8147</v>
      </c>
      <c r="H2047" s="2" t="s">
        <v>14614</v>
      </c>
      <c r="K2047" s="2" t="s">
        <v>14615</v>
      </c>
      <c r="L2047" s="2">
        <v>1009016303</v>
      </c>
      <c r="N2047" s="2" t="s">
        <v>14616</v>
      </c>
      <c r="P2047" s="2" t="s">
        <v>14617</v>
      </c>
      <c r="R2047" s="4"/>
      <c r="S2047" s="2">
        <v>2172</v>
      </c>
      <c r="T2047" s="2" t="s">
        <v>21940</v>
      </c>
      <c r="U2047" s="2" t="s">
        <v>14619</v>
      </c>
      <c r="V2047" s="2" t="s">
        <v>56</v>
      </c>
      <c r="W2047" s="2" t="str">
        <f>VLOOKUP(  G2047, Countries!A:H,8,FALSE)</f>
        <v>94279771-0dd8-44b8-955b-275714b1489b</v>
      </c>
      <c r="X2047" s="2" t="str">
        <f>VLOOKUP(D2047,Entity_types!A:F,6,FALSE)</f>
        <v>0d51a686-652b-478f-9502-50b11abafa54</v>
      </c>
      <c r="Z2047" s="4">
        <f t="shared" si="62"/>
        <v>1</v>
      </c>
      <c r="AA2047" s="4">
        <f t="shared" si="63"/>
        <v>1</v>
      </c>
    </row>
    <row r="2048" spans="1:27" ht="12.75" x14ac:dyDescent="0.2">
      <c r="A2048" s="1">
        <v>44998.509197280087</v>
      </c>
      <c r="B2048" s="2" t="s">
        <v>14620</v>
      </c>
      <c r="C2048" s="2"/>
      <c r="D2048" s="2" t="s">
        <v>48</v>
      </c>
      <c r="E2048" s="2"/>
      <c r="F2048" s="3" t="s">
        <v>14621</v>
      </c>
      <c r="G2048" s="2" t="s">
        <v>8147</v>
      </c>
      <c r="H2048" s="2" t="s">
        <v>14622</v>
      </c>
      <c r="K2048" s="2" t="s">
        <v>14623</v>
      </c>
      <c r="L2048" s="2" t="s">
        <v>14624</v>
      </c>
      <c r="N2048" s="2" t="s">
        <v>76</v>
      </c>
      <c r="P2048" s="2" t="s">
        <v>14625</v>
      </c>
      <c r="R2048" s="4"/>
      <c r="S2048" s="2">
        <v>2237</v>
      </c>
      <c r="T2048" s="2" t="s">
        <v>21941</v>
      </c>
      <c r="U2048" s="2" t="s">
        <v>14627</v>
      </c>
      <c r="V2048" s="2" t="s">
        <v>56</v>
      </c>
      <c r="W2048" s="2" t="str">
        <f>VLOOKUP(  G2048, Countries!A:H,8,FALSE)</f>
        <v>94279771-0dd8-44b8-955b-275714b1489b</v>
      </c>
      <c r="X2048" s="2" t="str">
        <f>VLOOKUP(D2048,Entity_types!A:F,6,FALSE)</f>
        <v>0d51a686-652b-478f-9502-50b11abafa54</v>
      </c>
      <c r="Z2048" s="4">
        <f t="shared" si="62"/>
        <v>1</v>
      </c>
      <c r="AA2048" s="4">
        <f t="shared" si="63"/>
        <v>1</v>
      </c>
    </row>
    <row r="2049" spans="1:27" ht="12.75" x14ac:dyDescent="0.2">
      <c r="A2049" s="1">
        <v>44998.54747380787</v>
      </c>
      <c r="B2049" s="2" t="s">
        <v>14628</v>
      </c>
      <c r="C2049" s="2"/>
      <c r="D2049" s="2" t="s">
        <v>48</v>
      </c>
      <c r="E2049" s="2"/>
      <c r="F2049" s="3" t="s">
        <v>14629</v>
      </c>
      <c r="G2049" s="2" t="s">
        <v>8147</v>
      </c>
      <c r="H2049" s="2"/>
      <c r="K2049" s="2"/>
      <c r="L2049" s="2"/>
      <c r="N2049" s="2" t="s">
        <v>14630</v>
      </c>
      <c r="P2049" s="2" t="s">
        <v>14631</v>
      </c>
      <c r="R2049" s="4"/>
      <c r="S2049" s="2">
        <v>2115</v>
      </c>
      <c r="T2049" s="2" t="s">
        <v>21942</v>
      </c>
      <c r="U2049" s="2" t="s">
        <v>14633</v>
      </c>
      <c r="V2049" s="2" t="s">
        <v>56</v>
      </c>
      <c r="W2049" s="2" t="str">
        <f>VLOOKUP(  G2049, Countries!A:H,8,FALSE)</f>
        <v>94279771-0dd8-44b8-955b-275714b1489b</v>
      </c>
      <c r="X2049" s="2" t="str">
        <f>VLOOKUP(D2049,Entity_types!A:F,6,FALSE)</f>
        <v>0d51a686-652b-478f-9502-50b11abafa54</v>
      </c>
      <c r="Z2049" s="4">
        <f t="shared" si="62"/>
        <v>1</v>
      </c>
      <c r="AA2049" s="4">
        <f t="shared" si="63"/>
        <v>1</v>
      </c>
    </row>
    <row r="2050" spans="1:27" ht="12.75" x14ac:dyDescent="0.2">
      <c r="A2050" s="1">
        <v>45000.510036296298</v>
      </c>
      <c r="B2050" s="2" t="s">
        <v>14634</v>
      </c>
      <c r="C2050" s="4" t="s">
        <v>21740</v>
      </c>
      <c r="D2050" s="2" t="s">
        <v>89</v>
      </c>
      <c r="E2050" s="2" t="b">
        <v>0</v>
      </c>
      <c r="F2050" s="3" t="s">
        <v>14635</v>
      </c>
      <c r="G2050" s="2" t="s">
        <v>8147</v>
      </c>
      <c r="H2050" s="2" t="s">
        <v>14636</v>
      </c>
      <c r="K2050" s="2"/>
      <c r="L2050" s="2"/>
      <c r="N2050" s="2" t="s">
        <v>14637</v>
      </c>
      <c r="P2050" s="2" t="s">
        <v>14638</v>
      </c>
      <c r="R2050" s="4"/>
      <c r="S2050" s="2">
        <v>2130</v>
      </c>
      <c r="T2050" s="2" t="s">
        <v>21943</v>
      </c>
      <c r="U2050" s="2" t="s">
        <v>14640</v>
      </c>
      <c r="V2050" s="2" t="s">
        <v>8786</v>
      </c>
      <c r="W2050" s="2" t="str">
        <f>VLOOKUP(  G2050, Countries!A:H,8,FALSE)</f>
        <v>94279771-0dd8-44b8-955b-275714b1489b</v>
      </c>
      <c r="X2050" s="2" t="str">
        <f>VLOOKUP(D2050,Entity_types!A:F,6,FALSE)</f>
        <v>bf4d83f9-5064-4958-af6e-e4c21b2e4880</v>
      </c>
      <c r="Z2050" s="4">
        <f t="shared" ref="Z2050:Z2113" si="64">COUNTIFS(F:F,F2050)</f>
        <v>1</v>
      </c>
      <c r="AA2050" s="4">
        <f t="shared" ref="AA2050:AA2113" si="65">COUNTIFS(B:B,B2050)</f>
        <v>1</v>
      </c>
    </row>
    <row r="2051" spans="1:27" ht="12.75" x14ac:dyDescent="0.2">
      <c r="A2051" s="1">
        <v>45000.541125902775</v>
      </c>
      <c r="B2051" s="2" t="s">
        <v>14641</v>
      </c>
      <c r="C2051" s="2"/>
      <c r="D2051" s="2" t="s">
        <v>48</v>
      </c>
      <c r="E2051" s="2"/>
      <c r="F2051" s="3" t="s">
        <v>14642</v>
      </c>
      <c r="G2051" s="2" t="s">
        <v>8147</v>
      </c>
      <c r="H2051" s="2" t="s">
        <v>14643</v>
      </c>
      <c r="K2051" s="2" t="s">
        <v>14644</v>
      </c>
      <c r="L2051" s="2">
        <v>61006066014</v>
      </c>
      <c r="N2051" s="2" t="s">
        <v>76</v>
      </c>
      <c r="P2051" s="2" t="s">
        <v>14645</v>
      </c>
      <c r="R2051" s="4"/>
      <c r="S2051" s="2">
        <v>2053</v>
      </c>
      <c r="T2051" s="2" t="s">
        <v>21944</v>
      </c>
      <c r="U2051" s="2" t="s">
        <v>14647</v>
      </c>
      <c r="V2051" s="2" t="s">
        <v>8786</v>
      </c>
      <c r="W2051" s="2" t="str">
        <f>VLOOKUP(  G2051, Countries!A:H,8,FALSE)</f>
        <v>94279771-0dd8-44b8-955b-275714b1489b</v>
      </c>
      <c r="X2051" s="2" t="str">
        <f>VLOOKUP(D2051,Entity_types!A:F,6,FALSE)</f>
        <v>0d51a686-652b-478f-9502-50b11abafa54</v>
      </c>
      <c r="Z2051" s="4">
        <f t="shared" si="64"/>
        <v>1</v>
      </c>
      <c r="AA2051" s="4">
        <f t="shared" si="65"/>
        <v>1</v>
      </c>
    </row>
    <row r="2052" spans="1:27" ht="12.75" x14ac:dyDescent="0.2">
      <c r="A2052" s="1">
        <v>45000.585102546298</v>
      </c>
      <c r="B2052" s="2" t="s">
        <v>14648</v>
      </c>
      <c r="C2052" s="2"/>
      <c r="D2052" s="2" t="s">
        <v>48</v>
      </c>
      <c r="E2052" s="2"/>
      <c r="F2052" s="3" t="s">
        <v>14649</v>
      </c>
      <c r="G2052" s="2" t="s">
        <v>8147</v>
      </c>
      <c r="H2052" s="2" t="s">
        <v>14650</v>
      </c>
      <c r="K2052" s="2" t="s">
        <v>14651</v>
      </c>
      <c r="L2052" s="2">
        <v>61003003785</v>
      </c>
      <c r="N2052" s="2" t="s">
        <v>76</v>
      </c>
      <c r="P2052" s="2" t="s">
        <v>14652</v>
      </c>
      <c r="R2052" s="4"/>
      <c r="S2052" s="2">
        <v>2107</v>
      </c>
      <c r="T2052" s="2" t="s">
        <v>21945</v>
      </c>
      <c r="U2052" s="2" t="s">
        <v>14654</v>
      </c>
      <c r="V2052" s="2" t="s">
        <v>8786</v>
      </c>
      <c r="W2052" s="2" t="str">
        <f>VLOOKUP(  G2052, Countries!A:H,8,FALSE)</f>
        <v>94279771-0dd8-44b8-955b-275714b1489b</v>
      </c>
      <c r="X2052" s="2" t="str">
        <f>VLOOKUP(D2052,Entity_types!A:F,6,FALSE)</f>
        <v>0d51a686-652b-478f-9502-50b11abafa54</v>
      </c>
      <c r="Z2052" s="4">
        <f t="shared" si="64"/>
        <v>1</v>
      </c>
      <c r="AA2052" s="4">
        <f t="shared" si="65"/>
        <v>1</v>
      </c>
    </row>
    <row r="2053" spans="1:27" ht="12.75" x14ac:dyDescent="0.2">
      <c r="A2053" s="1">
        <v>45000.735361712963</v>
      </c>
      <c r="B2053" s="2" t="s">
        <v>242</v>
      </c>
      <c r="C2053" s="4" t="s">
        <v>21740</v>
      </c>
      <c r="D2053" s="2" t="s">
        <v>89</v>
      </c>
      <c r="E2053" s="2" t="b">
        <v>1</v>
      </c>
      <c r="F2053" s="3" t="s">
        <v>14655</v>
      </c>
      <c r="G2053" s="2" t="s">
        <v>8147</v>
      </c>
      <c r="H2053" s="2"/>
      <c r="K2053" s="2"/>
      <c r="L2053" s="2"/>
      <c r="N2053" s="2" t="s">
        <v>76</v>
      </c>
      <c r="P2053" s="2" t="s">
        <v>14656</v>
      </c>
      <c r="R2053" s="4"/>
      <c r="S2053" s="2"/>
      <c r="T2053" s="2" t="s">
        <v>14512</v>
      </c>
      <c r="U2053" s="2" t="s">
        <v>14658</v>
      </c>
      <c r="V2053" s="2" t="s">
        <v>56</v>
      </c>
      <c r="W2053" s="2" t="str">
        <f>VLOOKUP(  G2053, Countries!A:H,8,FALSE)</f>
        <v>94279771-0dd8-44b8-955b-275714b1489b</v>
      </c>
      <c r="X2053" s="2" t="str">
        <f>VLOOKUP(D2053,Entity_types!A:F,6,FALSE)</f>
        <v>bf4d83f9-5064-4958-af6e-e4c21b2e4880</v>
      </c>
      <c r="Z2053" s="4">
        <f t="shared" si="64"/>
        <v>1</v>
      </c>
      <c r="AA2053" s="4">
        <f t="shared" si="65"/>
        <v>1</v>
      </c>
    </row>
    <row r="2054" spans="1:27" ht="12.75" x14ac:dyDescent="0.2">
      <c r="A2054" s="1">
        <v>45000.735361712963</v>
      </c>
      <c r="B2054" s="2" t="s">
        <v>14659</v>
      </c>
      <c r="C2054" s="4" t="s">
        <v>21740</v>
      </c>
      <c r="D2054" s="2" t="s">
        <v>89</v>
      </c>
      <c r="E2054" s="2" t="b">
        <v>1</v>
      </c>
      <c r="F2054" s="3" t="s">
        <v>14660</v>
      </c>
      <c r="G2054" s="2" t="s">
        <v>8147</v>
      </c>
      <c r="H2054" s="2"/>
      <c r="K2054" s="2"/>
      <c r="L2054" s="2"/>
      <c r="N2054" s="2" t="s">
        <v>14661</v>
      </c>
      <c r="P2054" s="2" t="s">
        <v>14662</v>
      </c>
      <c r="R2054" s="4"/>
      <c r="S2054" s="2">
        <v>2463</v>
      </c>
      <c r="T2054" s="2" t="s">
        <v>14518</v>
      </c>
      <c r="U2054" s="2" t="s">
        <v>14663</v>
      </c>
      <c r="V2054" s="2" t="s">
        <v>56</v>
      </c>
      <c r="W2054" s="2" t="str">
        <f>VLOOKUP(  G2054, Countries!A:H,8,FALSE)</f>
        <v>94279771-0dd8-44b8-955b-275714b1489b</v>
      </c>
      <c r="X2054" s="2" t="str">
        <f>VLOOKUP(D2054,Entity_types!A:F,6,FALSE)</f>
        <v>bf4d83f9-5064-4958-af6e-e4c21b2e4880</v>
      </c>
      <c r="Z2054" s="4">
        <f t="shared" si="64"/>
        <v>1</v>
      </c>
      <c r="AA2054" s="4">
        <f t="shared" si="65"/>
        <v>2</v>
      </c>
    </row>
    <row r="2055" spans="1:27" ht="12.75" x14ac:dyDescent="0.2">
      <c r="A2055" s="1">
        <v>45002.482895578709</v>
      </c>
      <c r="B2055" s="2" t="s">
        <v>14664</v>
      </c>
      <c r="C2055" s="2"/>
      <c r="D2055" s="2" t="s">
        <v>48</v>
      </c>
      <c r="E2055" s="2"/>
      <c r="F2055" s="3" t="s">
        <v>14665</v>
      </c>
      <c r="G2055" s="2" t="s">
        <v>8147</v>
      </c>
      <c r="H2055" s="2" t="s">
        <v>14666</v>
      </c>
      <c r="K2055" s="2" t="s">
        <v>14667</v>
      </c>
      <c r="L2055" s="2">
        <v>61002000598</v>
      </c>
      <c r="N2055" s="2" t="s">
        <v>76</v>
      </c>
      <c r="P2055" s="2" t="s">
        <v>14668</v>
      </c>
      <c r="R2055" s="4"/>
      <c r="S2055" s="2">
        <v>2108</v>
      </c>
      <c r="T2055" s="2" t="s">
        <v>14523</v>
      </c>
      <c r="U2055" s="2" t="s">
        <v>14670</v>
      </c>
      <c r="V2055" s="2" t="s">
        <v>8786</v>
      </c>
      <c r="W2055" s="2" t="str">
        <f>VLOOKUP(  G2055, Countries!A:H,8,FALSE)</f>
        <v>94279771-0dd8-44b8-955b-275714b1489b</v>
      </c>
      <c r="X2055" s="2" t="str">
        <f>VLOOKUP(D2055,Entity_types!A:F,6,FALSE)</f>
        <v>0d51a686-652b-478f-9502-50b11abafa54</v>
      </c>
      <c r="Z2055" s="4">
        <f t="shared" si="64"/>
        <v>1</v>
      </c>
      <c r="AA2055" s="4">
        <f t="shared" si="65"/>
        <v>1</v>
      </c>
    </row>
    <row r="2056" spans="1:27" ht="12.75" x14ac:dyDescent="0.2">
      <c r="A2056" s="1">
        <v>45002.482895578709</v>
      </c>
      <c r="B2056" s="2" t="s">
        <v>2015</v>
      </c>
      <c r="C2056" s="2"/>
      <c r="D2056" s="2" t="s">
        <v>48</v>
      </c>
      <c r="E2056" s="2"/>
      <c r="F2056" s="3" t="s">
        <v>14671</v>
      </c>
      <c r="G2056" s="2" t="s">
        <v>8147</v>
      </c>
      <c r="H2056" s="2" t="s">
        <v>14672</v>
      </c>
      <c r="K2056" s="2" t="s">
        <v>14673</v>
      </c>
      <c r="L2056" s="2">
        <v>31001009452</v>
      </c>
      <c r="N2056" s="2" t="s">
        <v>76</v>
      </c>
      <c r="P2056" s="2" t="s">
        <v>14674</v>
      </c>
      <c r="R2056" s="4"/>
      <c r="S2056" s="2">
        <v>2132</v>
      </c>
      <c r="T2056" s="2" t="s">
        <v>14528</v>
      </c>
      <c r="U2056" s="2" t="s">
        <v>14675</v>
      </c>
      <c r="V2056" s="2" t="s">
        <v>8786</v>
      </c>
      <c r="W2056" s="2" t="str">
        <f>VLOOKUP(  G2056, Countries!A:H,8,FALSE)</f>
        <v>94279771-0dd8-44b8-955b-275714b1489b</v>
      </c>
      <c r="X2056" s="2" t="str">
        <f>VLOOKUP(D2056,Entity_types!A:F,6,FALSE)</f>
        <v>0d51a686-652b-478f-9502-50b11abafa54</v>
      </c>
      <c r="Z2056" s="4">
        <f t="shared" si="64"/>
        <v>1</v>
      </c>
      <c r="AA2056" s="4">
        <f t="shared" si="65"/>
        <v>2</v>
      </c>
    </row>
    <row r="2057" spans="1:27" ht="12.75" x14ac:dyDescent="0.2">
      <c r="A2057" s="1">
        <v>45002.482895578709</v>
      </c>
      <c r="B2057" s="2" t="s">
        <v>14676</v>
      </c>
      <c r="C2057" s="2"/>
      <c r="D2057" s="2" t="s">
        <v>48</v>
      </c>
      <c r="E2057" s="2"/>
      <c r="F2057" s="3" t="s">
        <v>14677</v>
      </c>
      <c r="G2057" s="2" t="s">
        <v>8147</v>
      </c>
      <c r="H2057" s="2" t="s">
        <v>14678</v>
      </c>
      <c r="K2057" s="2" t="s">
        <v>14679</v>
      </c>
      <c r="L2057" s="2">
        <v>62006024952</v>
      </c>
      <c r="N2057" s="2" t="s">
        <v>76</v>
      </c>
      <c r="P2057" s="2" t="s">
        <v>14680</v>
      </c>
      <c r="R2057" s="4"/>
      <c r="S2057" s="2">
        <v>2341</v>
      </c>
      <c r="T2057" s="2" t="s">
        <v>14535</v>
      </c>
      <c r="U2057" s="2" t="s">
        <v>14681</v>
      </c>
      <c r="V2057" s="2" t="s">
        <v>8786</v>
      </c>
      <c r="W2057" s="2" t="str">
        <f>VLOOKUP(  G2057, Countries!A:H,8,FALSE)</f>
        <v>94279771-0dd8-44b8-955b-275714b1489b</v>
      </c>
      <c r="X2057" s="2" t="str">
        <f>VLOOKUP(D2057,Entity_types!A:F,6,FALSE)</f>
        <v>0d51a686-652b-478f-9502-50b11abafa54</v>
      </c>
      <c r="Z2057" s="4">
        <f t="shared" si="64"/>
        <v>1</v>
      </c>
      <c r="AA2057" s="4">
        <f t="shared" si="65"/>
        <v>1</v>
      </c>
    </row>
    <row r="2058" spans="1:27" ht="12.75" x14ac:dyDescent="0.2">
      <c r="A2058" s="1">
        <v>45002.482895578709</v>
      </c>
      <c r="B2058" s="2" t="s">
        <v>14682</v>
      </c>
      <c r="C2058" s="2"/>
      <c r="D2058" s="2" t="s">
        <v>48</v>
      </c>
      <c r="E2058" s="2"/>
      <c r="F2058" s="3" t="s">
        <v>14683</v>
      </c>
      <c r="G2058" s="2" t="s">
        <v>8147</v>
      </c>
      <c r="H2058" s="2" t="s">
        <v>14684</v>
      </c>
      <c r="K2058" s="2" t="s">
        <v>10315</v>
      </c>
      <c r="L2058" s="2">
        <v>61004000924</v>
      </c>
      <c r="N2058" s="2" t="s">
        <v>76</v>
      </c>
      <c r="P2058" s="2" t="s">
        <v>14685</v>
      </c>
      <c r="R2058" s="4"/>
      <c r="S2058" s="2">
        <v>2134</v>
      </c>
      <c r="T2058" s="2" t="s">
        <v>14541</v>
      </c>
      <c r="U2058" s="2" t="s">
        <v>14686</v>
      </c>
      <c r="V2058" s="2" t="s">
        <v>8786</v>
      </c>
      <c r="W2058" s="2" t="str">
        <f>VLOOKUP(  G2058, Countries!A:H,8,FALSE)</f>
        <v>94279771-0dd8-44b8-955b-275714b1489b</v>
      </c>
      <c r="X2058" s="2" t="str">
        <f>VLOOKUP(D2058,Entity_types!A:F,6,FALSE)</f>
        <v>0d51a686-652b-478f-9502-50b11abafa54</v>
      </c>
      <c r="Z2058" s="4">
        <f t="shared" si="64"/>
        <v>1</v>
      </c>
      <c r="AA2058" s="4">
        <f t="shared" si="65"/>
        <v>1</v>
      </c>
    </row>
    <row r="2059" spans="1:27" ht="12.75" x14ac:dyDescent="0.2">
      <c r="A2059" s="1">
        <v>45002.482895578709</v>
      </c>
      <c r="B2059" s="2" t="s">
        <v>14409</v>
      </c>
      <c r="C2059" s="2" t="s">
        <v>21740</v>
      </c>
      <c r="D2059" s="2" t="s">
        <v>1166</v>
      </c>
      <c r="E2059" s="2"/>
      <c r="F2059" s="3" t="s">
        <v>14687</v>
      </c>
      <c r="G2059" s="2" t="s">
        <v>8147</v>
      </c>
      <c r="H2059" s="2" t="s">
        <v>14688</v>
      </c>
      <c r="K2059" s="2"/>
      <c r="L2059" s="2"/>
      <c r="N2059" s="2" t="s">
        <v>76</v>
      </c>
      <c r="P2059" s="2" t="s">
        <v>14689</v>
      </c>
      <c r="R2059" s="4"/>
      <c r="S2059" s="2">
        <v>2133</v>
      </c>
      <c r="T2059" s="2" t="s">
        <v>14547</v>
      </c>
      <c r="U2059" s="2" t="s">
        <v>14690</v>
      </c>
      <c r="V2059" s="2" t="s">
        <v>8786</v>
      </c>
      <c r="W2059" s="2" t="str">
        <f>VLOOKUP(  G2059, Countries!A:H,8,FALSE)</f>
        <v>94279771-0dd8-44b8-955b-275714b1489b</v>
      </c>
      <c r="X2059" s="2" t="str">
        <f>VLOOKUP(D2059,Entity_types!A:F,6,FALSE)</f>
        <v>ba538574-e93f-4ce8-a780-667b61fc970a</v>
      </c>
      <c r="Z2059" s="4">
        <f t="shared" si="64"/>
        <v>2</v>
      </c>
      <c r="AA2059" s="4">
        <f t="shared" si="65"/>
        <v>2</v>
      </c>
    </row>
    <row r="2060" spans="1:27" ht="12.75" x14ac:dyDescent="0.2">
      <c r="A2060" s="1">
        <v>45003.542836168985</v>
      </c>
      <c r="B2060" s="2" t="s">
        <v>14691</v>
      </c>
      <c r="C2060" s="4" t="s">
        <v>21740</v>
      </c>
      <c r="D2060" s="2" t="s">
        <v>525</v>
      </c>
      <c r="E2060" s="2"/>
      <c r="F2060" s="3" t="s">
        <v>14692</v>
      </c>
      <c r="G2060" s="2" t="s">
        <v>8147</v>
      </c>
      <c r="H2060" s="2"/>
      <c r="K2060" s="2"/>
      <c r="L2060" s="2"/>
      <c r="N2060" s="2" t="s">
        <v>14693</v>
      </c>
      <c r="P2060" s="2" t="s">
        <v>14694</v>
      </c>
      <c r="R2060" s="4"/>
      <c r="S2060" s="2">
        <v>2166</v>
      </c>
      <c r="T2060" s="2" t="s">
        <v>14553</v>
      </c>
      <c r="U2060" s="2" t="s">
        <v>14696</v>
      </c>
      <c r="V2060" s="2" t="s">
        <v>56</v>
      </c>
      <c r="W2060" s="2" t="str">
        <f>VLOOKUP(  G2060, Countries!A:H,8,FALSE)</f>
        <v>94279771-0dd8-44b8-955b-275714b1489b</v>
      </c>
      <c r="X2060" s="2" t="str">
        <f>VLOOKUP(D2060,Entity_types!A:F,6,FALSE)</f>
        <v>470412f4-e2c0-4f9d-91f1-1c0630a02364</v>
      </c>
      <c r="Z2060" s="4">
        <f t="shared" si="64"/>
        <v>1</v>
      </c>
      <c r="AA2060" s="4">
        <f t="shared" si="65"/>
        <v>1</v>
      </c>
    </row>
    <row r="2061" spans="1:27" ht="12.75" x14ac:dyDescent="0.2">
      <c r="A2061" s="1">
        <v>45003.542836168985</v>
      </c>
      <c r="B2061" s="2" t="s">
        <v>5660</v>
      </c>
      <c r="C2061" s="4" t="s">
        <v>21740</v>
      </c>
      <c r="D2061" s="2" t="s">
        <v>525</v>
      </c>
      <c r="E2061" s="2"/>
      <c r="F2061" s="3" t="s">
        <v>14697</v>
      </c>
      <c r="G2061" s="2" t="s">
        <v>8147</v>
      </c>
      <c r="H2061" s="2"/>
      <c r="K2061" s="2"/>
      <c r="L2061" s="2"/>
      <c r="N2061" s="2" t="s">
        <v>14698</v>
      </c>
      <c r="P2061" s="2" t="s">
        <v>14699</v>
      </c>
      <c r="R2061" s="4"/>
      <c r="S2061" s="2">
        <v>2165</v>
      </c>
      <c r="T2061" s="2" t="s">
        <v>14561</v>
      </c>
      <c r="U2061" s="2" t="s">
        <v>14700</v>
      </c>
      <c r="V2061" s="2" t="s">
        <v>56</v>
      </c>
      <c r="W2061" s="2" t="str">
        <f>VLOOKUP(  G2061, Countries!A:H,8,FALSE)</f>
        <v>94279771-0dd8-44b8-955b-275714b1489b</v>
      </c>
      <c r="X2061" s="2" t="str">
        <f>VLOOKUP(D2061,Entity_types!A:F,6,FALSE)</f>
        <v>470412f4-e2c0-4f9d-91f1-1c0630a02364</v>
      </c>
      <c r="Z2061" s="4">
        <f t="shared" si="64"/>
        <v>1</v>
      </c>
      <c r="AA2061" s="4">
        <f t="shared" si="65"/>
        <v>3</v>
      </c>
    </row>
    <row r="2062" spans="1:27" ht="12.75" x14ac:dyDescent="0.2">
      <c r="A2062" s="1">
        <v>45003.542836168985</v>
      </c>
      <c r="B2062" s="2" t="s">
        <v>14701</v>
      </c>
      <c r="C2062" s="4" t="s">
        <v>21740</v>
      </c>
      <c r="D2062" s="2" t="s">
        <v>525</v>
      </c>
      <c r="E2062" s="2"/>
      <c r="F2062" s="3" t="s">
        <v>14702</v>
      </c>
      <c r="G2062" s="2" t="s">
        <v>8147</v>
      </c>
      <c r="H2062" s="2"/>
      <c r="K2062" s="2"/>
      <c r="L2062" s="2"/>
      <c r="N2062" s="2" t="s">
        <v>14703</v>
      </c>
      <c r="P2062" s="2" t="s">
        <v>14704</v>
      </c>
      <c r="R2062" s="4"/>
      <c r="S2062" s="2">
        <v>2168</v>
      </c>
      <c r="T2062" s="2" t="s">
        <v>14567</v>
      </c>
      <c r="U2062" s="2" t="s">
        <v>14705</v>
      </c>
      <c r="V2062" s="2" t="s">
        <v>56</v>
      </c>
      <c r="W2062" s="2" t="str">
        <f>VLOOKUP(  G2062, Countries!A:H,8,FALSE)</f>
        <v>94279771-0dd8-44b8-955b-275714b1489b</v>
      </c>
      <c r="X2062" s="2" t="str">
        <f>VLOOKUP(D2062,Entity_types!A:F,6,FALSE)</f>
        <v>470412f4-e2c0-4f9d-91f1-1c0630a02364</v>
      </c>
      <c r="Z2062" s="4">
        <f t="shared" si="64"/>
        <v>1</v>
      </c>
      <c r="AA2062" s="4">
        <f t="shared" si="65"/>
        <v>1</v>
      </c>
    </row>
    <row r="2063" spans="1:27" ht="12.75" x14ac:dyDescent="0.2">
      <c r="A2063" s="1">
        <v>45006.800844004625</v>
      </c>
      <c r="B2063" s="2" t="s">
        <v>14706</v>
      </c>
      <c r="C2063" s="4" t="s">
        <v>21740</v>
      </c>
      <c r="D2063" s="2" t="s">
        <v>89</v>
      </c>
      <c r="E2063" s="2" t="b">
        <v>1</v>
      </c>
      <c r="F2063" s="3" t="s">
        <v>14707</v>
      </c>
      <c r="G2063" s="2" t="s">
        <v>8147</v>
      </c>
      <c r="H2063" s="2" t="s">
        <v>3979</v>
      </c>
      <c r="K2063" s="2"/>
      <c r="L2063" s="2"/>
      <c r="N2063" s="2" t="s">
        <v>14708</v>
      </c>
      <c r="P2063" s="2" t="s">
        <v>14709</v>
      </c>
      <c r="R2063" s="4"/>
      <c r="S2063" s="2"/>
      <c r="T2063" s="2" t="s">
        <v>14572</v>
      </c>
      <c r="U2063" s="2" t="s">
        <v>14711</v>
      </c>
      <c r="V2063" s="2" t="s">
        <v>56</v>
      </c>
      <c r="W2063" s="2" t="str">
        <f>VLOOKUP(  G2063, Countries!A:H,8,FALSE)</f>
        <v>94279771-0dd8-44b8-955b-275714b1489b</v>
      </c>
      <c r="X2063" s="2" t="str">
        <f>VLOOKUP(D2063,Entity_types!A:F,6,FALSE)</f>
        <v>bf4d83f9-5064-4958-af6e-e4c21b2e4880</v>
      </c>
      <c r="Z2063" s="4">
        <f t="shared" si="64"/>
        <v>1</v>
      </c>
      <c r="AA2063" s="4">
        <f t="shared" si="65"/>
        <v>1</v>
      </c>
    </row>
    <row r="2064" spans="1:27" ht="12.75" x14ac:dyDescent="0.2">
      <c r="A2064" s="1">
        <v>45006.824180034717</v>
      </c>
      <c r="B2064" s="2" t="s">
        <v>14712</v>
      </c>
      <c r="C2064" s="4" t="s">
        <v>21740</v>
      </c>
      <c r="D2064" s="2" t="s">
        <v>89</v>
      </c>
      <c r="E2064" s="2" t="b">
        <v>0</v>
      </c>
      <c r="F2064" s="3" t="s">
        <v>14713</v>
      </c>
      <c r="G2064" s="2" t="s">
        <v>8147</v>
      </c>
      <c r="H2064" s="2" t="s">
        <v>3979</v>
      </c>
      <c r="K2064" s="2"/>
      <c r="L2064" s="2"/>
      <c r="N2064" s="2" t="s">
        <v>14714</v>
      </c>
      <c r="P2064" s="2" t="s">
        <v>14715</v>
      </c>
      <c r="R2064" s="4"/>
      <c r="S2064" s="2"/>
      <c r="T2064" s="2" t="s">
        <v>14578</v>
      </c>
      <c r="U2064" s="2" t="s">
        <v>14717</v>
      </c>
      <c r="V2064" s="2" t="s">
        <v>56</v>
      </c>
      <c r="W2064" s="2" t="str">
        <f>VLOOKUP(  G2064, Countries!A:H,8,FALSE)</f>
        <v>94279771-0dd8-44b8-955b-275714b1489b</v>
      </c>
      <c r="X2064" s="2" t="str">
        <f>VLOOKUP(D2064,Entity_types!A:F,6,FALSE)</f>
        <v>bf4d83f9-5064-4958-af6e-e4c21b2e4880</v>
      </c>
      <c r="Z2064" s="4">
        <f t="shared" si="64"/>
        <v>1</v>
      </c>
      <c r="AA2064" s="4">
        <f t="shared" si="65"/>
        <v>1</v>
      </c>
    </row>
    <row r="2065" spans="1:27" ht="12.75" x14ac:dyDescent="0.2">
      <c r="A2065" s="1">
        <v>45008.68981113426</v>
      </c>
      <c r="B2065" s="2" t="s">
        <v>14718</v>
      </c>
      <c r="C2065" s="2"/>
      <c r="D2065" s="2" t="s">
        <v>48</v>
      </c>
      <c r="E2065" s="2"/>
      <c r="F2065" s="3" t="s">
        <v>14719</v>
      </c>
      <c r="G2065" s="2" t="s">
        <v>8147</v>
      </c>
      <c r="H2065" s="2"/>
      <c r="K2065" s="2"/>
      <c r="L2065" s="2"/>
      <c r="N2065" s="2" t="s">
        <v>14720</v>
      </c>
      <c r="P2065" s="2" t="s">
        <v>14721</v>
      </c>
      <c r="R2065" s="4"/>
      <c r="S2065" s="2">
        <v>2164</v>
      </c>
      <c r="T2065" s="2" t="s">
        <v>14584</v>
      </c>
      <c r="U2065" s="2" t="s">
        <v>14723</v>
      </c>
      <c r="V2065" s="2" t="s">
        <v>56</v>
      </c>
      <c r="W2065" s="2" t="str">
        <f>VLOOKUP(  G2065, Countries!A:H,8,FALSE)</f>
        <v>94279771-0dd8-44b8-955b-275714b1489b</v>
      </c>
      <c r="X2065" s="2" t="str">
        <f>VLOOKUP(D2065,Entity_types!A:F,6,FALSE)</f>
        <v>0d51a686-652b-478f-9502-50b11abafa54</v>
      </c>
      <c r="Z2065" s="4">
        <f t="shared" si="64"/>
        <v>1</v>
      </c>
      <c r="AA2065" s="4">
        <f t="shared" si="65"/>
        <v>1</v>
      </c>
    </row>
    <row r="2066" spans="1:27" ht="12.75" x14ac:dyDescent="0.2">
      <c r="A2066" s="1">
        <v>45009.531247905092</v>
      </c>
      <c r="B2066" s="2" t="s">
        <v>14724</v>
      </c>
      <c r="C2066" s="2"/>
      <c r="D2066" s="2" t="s">
        <v>48</v>
      </c>
      <c r="E2066" s="2"/>
      <c r="F2066" s="3" t="s">
        <v>14725</v>
      </c>
      <c r="G2066" s="2" t="s">
        <v>8147</v>
      </c>
      <c r="H2066" s="2"/>
      <c r="K2066" s="2"/>
      <c r="L2066" s="2"/>
      <c r="N2066" s="2" t="s">
        <v>14726</v>
      </c>
      <c r="P2066" s="2" t="s">
        <v>14727</v>
      </c>
      <c r="R2066" s="4"/>
      <c r="S2066" s="2">
        <v>2135</v>
      </c>
      <c r="T2066" s="2" t="s">
        <v>14589</v>
      </c>
      <c r="U2066" s="2" t="s">
        <v>14729</v>
      </c>
      <c r="V2066" s="2" t="s">
        <v>56</v>
      </c>
      <c r="W2066" s="2" t="str">
        <f>VLOOKUP(  G2066, Countries!A:H,8,FALSE)</f>
        <v>94279771-0dd8-44b8-955b-275714b1489b</v>
      </c>
      <c r="X2066" s="2" t="str">
        <f>VLOOKUP(D2066,Entity_types!A:F,6,FALSE)</f>
        <v>0d51a686-652b-478f-9502-50b11abafa54</v>
      </c>
      <c r="Z2066" s="4">
        <f t="shared" si="64"/>
        <v>1</v>
      </c>
      <c r="AA2066" s="4">
        <f t="shared" si="65"/>
        <v>1</v>
      </c>
    </row>
    <row r="2067" spans="1:27" ht="12.75" x14ac:dyDescent="0.2">
      <c r="A2067" s="1">
        <v>45009.633296678236</v>
      </c>
      <c r="B2067" s="2" t="s">
        <v>14730</v>
      </c>
      <c r="C2067" s="4" t="s">
        <v>21741</v>
      </c>
      <c r="D2067" s="2" t="s">
        <v>89</v>
      </c>
      <c r="E2067" s="2" t="b">
        <v>1</v>
      </c>
      <c r="F2067" s="3" t="s">
        <v>14731</v>
      </c>
      <c r="G2067" s="2" t="s">
        <v>8147</v>
      </c>
      <c r="H2067" s="2"/>
      <c r="K2067" s="2"/>
      <c r="L2067" s="2"/>
      <c r="N2067" s="2" t="s">
        <v>14732</v>
      </c>
      <c r="P2067" s="2" t="s">
        <v>14733</v>
      </c>
      <c r="R2067" s="4"/>
      <c r="S2067" s="2"/>
      <c r="T2067" s="2" t="s">
        <v>14596</v>
      </c>
      <c r="U2067" s="2" t="s">
        <v>14735</v>
      </c>
      <c r="V2067" s="2" t="s">
        <v>56</v>
      </c>
      <c r="W2067" s="2" t="str">
        <f>VLOOKUP(  G2067, Countries!A:H,8,FALSE)</f>
        <v>94279771-0dd8-44b8-955b-275714b1489b</v>
      </c>
      <c r="X2067" s="2" t="str">
        <f>VLOOKUP(D2067,Entity_types!A:F,6,FALSE)</f>
        <v>bf4d83f9-5064-4958-af6e-e4c21b2e4880</v>
      </c>
      <c r="Z2067" s="4">
        <f t="shared" si="64"/>
        <v>1</v>
      </c>
      <c r="AA2067" s="4">
        <f t="shared" si="65"/>
        <v>1</v>
      </c>
    </row>
    <row r="2068" spans="1:27" ht="12.75" x14ac:dyDescent="0.2">
      <c r="A2068" s="1">
        <v>45012.519932141207</v>
      </c>
      <c r="B2068" s="2" t="s">
        <v>14736</v>
      </c>
      <c r="C2068" s="2"/>
      <c r="D2068" s="2" t="s">
        <v>8027</v>
      </c>
      <c r="E2068" s="2"/>
      <c r="F2068" s="3" t="s">
        <v>13522</v>
      </c>
      <c r="G2068" s="2" t="s">
        <v>8736</v>
      </c>
      <c r="H2068" s="2" t="s">
        <v>14737</v>
      </c>
      <c r="K2068" s="2"/>
      <c r="L2068" s="2"/>
      <c r="N2068" s="2" t="s">
        <v>14738</v>
      </c>
      <c r="P2068" s="2" t="s">
        <v>14739</v>
      </c>
      <c r="R2068" s="4"/>
      <c r="S2068" s="2"/>
      <c r="T2068" s="2" t="s">
        <v>14603</v>
      </c>
      <c r="U2068" s="2" t="s">
        <v>14741</v>
      </c>
      <c r="V2068" s="2" t="s">
        <v>56</v>
      </c>
      <c r="W2068" s="2" t="str">
        <f>VLOOKUP(  G2068, Countries!A:H,8,FALSE)</f>
        <v>53cc2ab4-7af4-40a4-8f56-ef11c416822b</v>
      </c>
      <c r="X2068" s="2" t="str">
        <f>VLOOKUP(D2068,Entity_types!A:F,6,FALSE)</f>
        <v>7766e9c2-0094-4090-adf4-ef017062457f</v>
      </c>
      <c r="Z2068" s="4">
        <f t="shared" si="64"/>
        <v>67</v>
      </c>
      <c r="AA2068" s="4">
        <f t="shared" si="65"/>
        <v>1</v>
      </c>
    </row>
    <row r="2069" spans="1:27" ht="12.75" x14ac:dyDescent="0.2">
      <c r="A2069" s="1">
        <v>45013.691456087967</v>
      </c>
      <c r="B2069" s="2" t="s">
        <v>14742</v>
      </c>
      <c r="C2069" s="4" t="s">
        <v>21740</v>
      </c>
      <c r="D2069" s="2" t="s">
        <v>89</v>
      </c>
      <c r="E2069" s="2" t="b">
        <v>1</v>
      </c>
      <c r="F2069" s="3" t="s">
        <v>14743</v>
      </c>
      <c r="G2069" s="2" t="s">
        <v>8147</v>
      </c>
      <c r="H2069" s="2"/>
      <c r="K2069" s="2"/>
      <c r="L2069" s="2"/>
      <c r="N2069" s="2" t="s">
        <v>14744</v>
      </c>
      <c r="P2069" s="2" t="s">
        <v>14745</v>
      </c>
      <c r="R2069" s="4"/>
      <c r="S2069" s="2"/>
      <c r="T2069" s="2" t="s">
        <v>14609</v>
      </c>
      <c r="U2069" s="2" t="s">
        <v>14747</v>
      </c>
      <c r="V2069" s="2" t="s">
        <v>56</v>
      </c>
      <c r="W2069" s="2" t="str">
        <f>VLOOKUP(  G2069, Countries!A:H,8,FALSE)</f>
        <v>94279771-0dd8-44b8-955b-275714b1489b</v>
      </c>
      <c r="X2069" s="2" t="str">
        <f>VLOOKUP(D2069,Entity_types!A:F,6,FALSE)</f>
        <v>bf4d83f9-5064-4958-af6e-e4c21b2e4880</v>
      </c>
      <c r="Z2069" s="4">
        <f t="shared" si="64"/>
        <v>1</v>
      </c>
      <c r="AA2069" s="4">
        <f t="shared" si="65"/>
        <v>1</v>
      </c>
    </row>
    <row r="2070" spans="1:27" ht="12.75" x14ac:dyDescent="0.2">
      <c r="A2070" s="1">
        <v>45014.612629317126</v>
      </c>
      <c r="B2070" s="2" t="s">
        <v>14748</v>
      </c>
      <c r="C2070" s="2"/>
      <c r="D2070" s="2" t="s">
        <v>48</v>
      </c>
      <c r="E2070" s="2"/>
      <c r="F2070" s="3" t="s">
        <v>14749</v>
      </c>
      <c r="G2070" s="2" t="s">
        <v>8147</v>
      </c>
      <c r="H2070" s="2" t="s">
        <v>14750</v>
      </c>
      <c r="K2070" s="2" t="s">
        <v>14751</v>
      </c>
      <c r="L2070" s="2">
        <v>1027059310</v>
      </c>
      <c r="N2070" s="2" t="s">
        <v>14752</v>
      </c>
      <c r="P2070" s="2" t="s">
        <v>14753</v>
      </c>
      <c r="R2070" s="4"/>
      <c r="S2070" s="2">
        <v>2137</v>
      </c>
      <c r="T2070" s="2" t="s">
        <v>14618</v>
      </c>
      <c r="U2070" s="2" t="s">
        <v>14755</v>
      </c>
      <c r="V2070" s="2" t="s">
        <v>8786</v>
      </c>
      <c r="W2070" s="2" t="str">
        <f>VLOOKUP(  G2070, Countries!A:H,8,FALSE)</f>
        <v>94279771-0dd8-44b8-955b-275714b1489b</v>
      </c>
      <c r="X2070" s="2" t="str">
        <f>VLOOKUP(D2070,Entity_types!A:F,6,FALSE)</f>
        <v>0d51a686-652b-478f-9502-50b11abafa54</v>
      </c>
      <c r="Z2070" s="4">
        <f t="shared" si="64"/>
        <v>1</v>
      </c>
      <c r="AA2070" s="4">
        <f t="shared" si="65"/>
        <v>1</v>
      </c>
    </row>
    <row r="2071" spans="1:27" ht="12.75" x14ac:dyDescent="0.2">
      <c r="A2071" s="1">
        <v>45019.002735636575</v>
      </c>
      <c r="B2071" s="2" t="s">
        <v>14756</v>
      </c>
      <c r="C2071" s="4" t="s">
        <v>21740</v>
      </c>
      <c r="D2071" s="2" t="s">
        <v>89</v>
      </c>
      <c r="E2071" s="2" t="b">
        <v>1</v>
      </c>
      <c r="F2071" s="3" t="s">
        <v>14757</v>
      </c>
      <c r="G2071" s="2" t="s">
        <v>8147</v>
      </c>
      <c r="H2071" s="2" t="s">
        <v>13084</v>
      </c>
      <c r="K2071" s="2"/>
      <c r="L2071" s="2"/>
      <c r="N2071" s="2" t="s">
        <v>14758</v>
      </c>
      <c r="P2071" s="2" t="s">
        <v>14759</v>
      </c>
      <c r="R2071" s="4"/>
      <c r="S2071" s="2"/>
      <c r="T2071" s="2" t="s">
        <v>14626</v>
      </c>
      <c r="U2071" s="2" t="s">
        <v>14761</v>
      </c>
      <c r="V2071" s="2" t="s">
        <v>56</v>
      </c>
      <c r="W2071" s="2" t="str">
        <f>VLOOKUP(  G2071, Countries!A:H,8,FALSE)</f>
        <v>94279771-0dd8-44b8-955b-275714b1489b</v>
      </c>
      <c r="X2071" s="2" t="str">
        <f>VLOOKUP(D2071,Entity_types!A:F,6,FALSE)</f>
        <v>bf4d83f9-5064-4958-af6e-e4c21b2e4880</v>
      </c>
      <c r="Z2071" s="4">
        <f t="shared" si="64"/>
        <v>1</v>
      </c>
      <c r="AA2071" s="4">
        <f t="shared" si="65"/>
        <v>1</v>
      </c>
    </row>
    <row r="2072" spans="1:27" ht="12.75" x14ac:dyDescent="0.2">
      <c r="A2072" s="1">
        <v>45019.002735636575</v>
      </c>
      <c r="B2072" s="2" t="s">
        <v>14762</v>
      </c>
      <c r="C2072" s="4" t="s">
        <v>21740</v>
      </c>
      <c r="D2072" s="2" t="s">
        <v>89</v>
      </c>
      <c r="E2072" s="2" t="b">
        <v>1</v>
      </c>
      <c r="F2072" s="3" t="s">
        <v>14763</v>
      </c>
      <c r="G2072" s="2" t="s">
        <v>8147</v>
      </c>
      <c r="H2072" s="2" t="s">
        <v>13084</v>
      </c>
      <c r="K2072" s="2"/>
      <c r="L2072" s="2"/>
      <c r="N2072" s="2" t="s">
        <v>14764</v>
      </c>
      <c r="P2072" s="2" t="s">
        <v>14765</v>
      </c>
      <c r="R2072" s="4"/>
      <c r="S2072" s="2"/>
      <c r="T2072" s="2" t="s">
        <v>14632</v>
      </c>
      <c r="U2072" s="2" t="s">
        <v>14766</v>
      </c>
      <c r="V2072" s="2" t="s">
        <v>56</v>
      </c>
      <c r="W2072" s="2" t="str">
        <f>VLOOKUP(  G2072, Countries!A:H,8,FALSE)</f>
        <v>94279771-0dd8-44b8-955b-275714b1489b</v>
      </c>
      <c r="X2072" s="2" t="str">
        <f>VLOOKUP(D2072,Entity_types!A:F,6,FALSE)</f>
        <v>bf4d83f9-5064-4958-af6e-e4c21b2e4880</v>
      </c>
      <c r="Z2072" s="4">
        <f t="shared" si="64"/>
        <v>1</v>
      </c>
      <c r="AA2072" s="4">
        <f t="shared" si="65"/>
        <v>1</v>
      </c>
    </row>
    <row r="2073" spans="1:27" ht="12.75" x14ac:dyDescent="0.2">
      <c r="A2073" s="1">
        <v>45019.002735636575</v>
      </c>
      <c r="B2073" s="2" t="s">
        <v>14767</v>
      </c>
      <c r="C2073" s="4" t="s">
        <v>21740</v>
      </c>
      <c r="D2073" s="2" t="s">
        <v>89</v>
      </c>
      <c r="E2073" s="2" t="b">
        <v>1</v>
      </c>
      <c r="F2073" s="3" t="s">
        <v>14768</v>
      </c>
      <c r="G2073" s="2" t="s">
        <v>8147</v>
      </c>
      <c r="H2073" s="2" t="s">
        <v>13084</v>
      </c>
      <c r="K2073" s="2"/>
      <c r="L2073" s="2"/>
      <c r="N2073" s="2" t="s">
        <v>14769</v>
      </c>
      <c r="P2073" s="2" t="s">
        <v>14770</v>
      </c>
      <c r="R2073" s="4"/>
      <c r="S2073" s="2"/>
      <c r="T2073" s="2" t="s">
        <v>21946</v>
      </c>
      <c r="U2073" s="2" t="s">
        <v>14771</v>
      </c>
      <c r="V2073" s="2" t="s">
        <v>56</v>
      </c>
      <c r="W2073" s="2" t="str">
        <f>VLOOKUP(  G2073, Countries!A:H,8,FALSE)</f>
        <v>94279771-0dd8-44b8-955b-275714b1489b</v>
      </c>
      <c r="X2073" s="2" t="str">
        <f>VLOOKUP(D2073,Entity_types!A:F,6,FALSE)</f>
        <v>bf4d83f9-5064-4958-af6e-e4c21b2e4880</v>
      </c>
      <c r="Z2073" s="4">
        <f t="shared" si="64"/>
        <v>1</v>
      </c>
      <c r="AA2073" s="4">
        <f t="shared" si="65"/>
        <v>1</v>
      </c>
    </row>
    <row r="2074" spans="1:27" ht="12.75" x14ac:dyDescent="0.2">
      <c r="A2074" s="1">
        <v>45020.443984953701</v>
      </c>
      <c r="B2074" s="2" t="s">
        <v>14772</v>
      </c>
      <c r="C2074" s="4" t="s">
        <v>21740</v>
      </c>
      <c r="D2074" s="2" t="s">
        <v>525</v>
      </c>
      <c r="E2074" s="2"/>
      <c r="F2074" s="3" t="s">
        <v>14773</v>
      </c>
      <c r="G2074" s="2" t="s">
        <v>8147</v>
      </c>
      <c r="H2074" s="2" t="s">
        <v>13084</v>
      </c>
      <c r="K2074" s="2"/>
      <c r="L2074" s="2"/>
      <c r="N2074" s="2" t="s">
        <v>14774</v>
      </c>
      <c r="P2074" s="2" t="s">
        <v>14775</v>
      </c>
      <c r="R2074" s="4"/>
      <c r="S2074" s="2">
        <v>2144</v>
      </c>
      <c r="T2074" s="2" t="s">
        <v>14639</v>
      </c>
      <c r="U2074" s="2" t="s">
        <v>14777</v>
      </c>
      <c r="V2074" s="2" t="s">
        <v>56</v>
      </c>
      <c r="W2074" s="2" t="str">
        <f>VLOOKUP(  G2074, Countries!A:H,8,FALSE)</f>
        <v>94279771-0dd8-44b8-955b-275714b1489b</v>
      </c>
      <c r="X2074" s="2" t="str">
        <f>VLOOKUP(D2074,Entity_types!A:F,6,FALSE)</f>
        <v>470412f4-e2c0-4f9d-91f1-1c0630a02364</v>
      </c>
      <c r="Z2074" s="4">
        <f t="shared" si="64"/>
        <v>1</v>
      </c>
      <c r="AA2074" s="4">
        <f t="shared" si="65"/>
        <v>1</v>
      </c>
    </row>
    <row r="2075" spans="1:27" ht="12.75" x14ac:dyDescent="0.2">
      <c r="A2075" s="1">
        <v>45021.749767650464</v>
      </c>
      <c r="B2075" s="2" t="s">
        <v>14778</v>
      </c>
      <c r="C2075" s="2"/>
      <c r="D2075" s="2" t="s">
        <v>48</v>
      </c>
      <c r="E2075" s="2"/>
      <c r="F2075" s="3" t="s">
        <v>14779</v>
      </c>
      <c r="G2075" s="2" t="s">
        <v>8147</v>
      </c>
      <c r="H2075" s="2"/>
      <c r="K2075" s="2"/>
      <c r="L2075" s="2"/>
      <c r="N2075" s="2" t="s">
        <v>14780</v>
      </c>
      <c r="P2075" s="2" t="s">
        <v>14781</v>
      </c>
      <c r="R2075" s="4"/>
      <c r="S2075" s="2">
        <v>2055</v>
      </c>
      <c r="T2075" s="2" t="s">
        <v>14646</v>
      </c>
      <c r="U2075" s="2" t="s">
        <v>14783</v>
      </c>
      <c r="V2075" s="2" t="s">
        <v>56</v>
      </c>
      <c r="W2075" s="2" t="str">
        <f>VLOOKUP(  G2075, Countries!A:H,8,FALSE)</f>
        <v>94279771-0dd8-44b8-955b-275714b1489b</v>
      </c>
      <c r="X2075" s="2" t="str">
        <f>VLOOKUP(D2075,Entity_types!A:F,6,FALSE)</f>
        <v>0d51a686-652b-478f-9502-50b11abafa54</v>
      </c>
      <c r="Z2075" s="4">
        <f t="shared" si="64"/>
        <v>1</v>
      </c>
      <c r="AA2075" s="4">
        <f t="shared" si="65"/>
        <v>1</v>
      </c>
    </row>
    <row r="2076" spans="1:27" ht="12.75" x14ac:dyDescent="0.2">
      <c r="A2076" s="1">
        <v>45022.839340196762</v>
      </c>
      <c r="B2076" s="2" t="s">
        <v>14784</v>
      </c>
      <c r="C2076" s="4" t="s">
        <v>21740</v>
      </c>
      <c r="D2076" s="2" t="s">
        <v>89</v>
      </c>
      <c r="E2076" s="2" t="b">
        <v>1</v>
      </c>
      <c r="F2076" s="3" t="s">
        <v>14785</v>
      </c>
      <c r="G2076" s="2" t="s">
        <v>8147</v>
      </c>
      <c r="H2076" s="2" t="s">
        <v>14786</v>
      </c>
      <c r="K2076" s="2"/>
      <c r="L2076" s="2"/>
      <c r="N2076" s="2" t="s">
        <v>14787</v>
      </c>
      <c r="P2076" s="2" t="s">
        <v>14788</v>
      </c>
      <c r="R2076" s="4"/>
      <c r="S2076" s="2"/>
      <c r="T2076" s="2" t="s">
        <v>14653</v>
      </c>
      <c r="U2076" s="2" t="s">
        <v>14790</v>
      </c>
      <c r="V2076" s="2" t="s">
        <v>56</v>
      </c>
      <c r="W2076" s="2" t="str">
        <f>VLOOKUP(  G2076, Countries!A:H,8,FALSE)</f>
        <v>94279771-0dd8-44b8-955b-275714b1489b</v>
      </c>
      <c r="X2076" s="2" t="str">
        <f>VLOOKUP(D2076,Entity_types!A:F,6,FALSE)</f>
        <v>bf4d83f9-5064-4958-af6e-e4c21b2e4880</v>
      </c>
      <c r="Z2076" s="4">
        <f t="shared" si="64"/>
        <v>1</v>
      </c>
      <c r="AA2076" s="4">
        <f t="shared" si="65"/>
        <v>1</v>
      </c>
    </row>
    <row r="2077" spans="1:27" ht="12.75" x14ac:dyDescent="0.2">
      <c r="A2077" s="1">
        <v>45023.566853333337</v>
      </c>
      <c r="B2077" s="2" t="s">
        <v>14791</v>
      </c>
      <c r="C2077" s="4" t="s">
        <v>21741</v>
      </c>
      <c r="D2077" s="2" t="s">
        <v>89</v>
      </c>
      <c r="E2077" s="2" t="b">
        <v>1</v>
      </c>
      <c r="F2077" s="3" t="s">
        <v>14792</v>
      </c>
      <c r="G2077" s="2" t="s">
        <v>8147</v>
      </c>
      <c r="H2077" s="2"/>
      <c r="K2077" s="2"/>
      <c r="L2077" s="2"/>
      <c r="N2077" s="2" t="s">
        <v>14793</v>
      </c>
      <c r="P2077" s="2" t="s">
        <v>14794</v>
      </c>
      <c r="R2077" s="4"/>
      <c r="S2077" s="2">
        <v>1869</v>
      </c>
      <c r="T2077" s="2" t="s">
        <v>14657</v>
      </c>
      <c r="U2077" s="2" t="s">
        <v>14796</v>
      </c>
      <c r="V2077" s="2" t="s">
        <v>56</v>
      </c>
      <c r="W2077" s="2" t="str">
        <f>VLOOKUP(  G2077, Countries!A:H,8,FALSE)</f>
        <v>94279771-0dd8-44b8-955b-275714b1489b</v>
      </c>
      <c r="X2077" s="2" t="str">
        <f>VLOOKUP(D2077,Entity_types!A:F,6,FALSE)</f>
        <v>bf4d83f9-5064-4958-af6e-e4c21b2e4880</v>
      </c>
      <c r="Z2077" s="4">
        <f t="shared" si="64"/>
        <v>1</v>
      </c>
      <c r="AA2077" s="4">
        <f t="shared" si="65"/>
        <v>1</v>
      </c>
    </row>
    <row r="2078" spans="1:27" ht="12.75" x14ac:dyDescent="0.2">
      <c r="A2078" s="1">
        <v>45023.581554999997</v>
      </c>
      <c r="B2078" s="2" t="s">
        <v>14797</v>
      </c>
      <c r="C2078" s="4" t="s">
        <v>21740</v>
      </c>
      <c r="D2078" s="2" t="s">
        <v>89</v>
      </c>
      <c r="E2078" s="2" t="b">
        <v>1</v>
      </c>
      <c r="F2078" s="3" t="s">
        <v>14798</v>
      </c>
      <c r="G2078" s="2" t="s">
        <v>8147</v>
      </c>
      <c r="H2078" s="2"/>
      <c r="K2078" s="2"/>
      <c r="L2078" s="2"/>
      <c r="N2078" s="2" t="s">
        <v>14799</v>
      </c>
      <c r="P2078" s="2" t="s">
        <v>14800</v>
      </c>
      <c r="R2078" s="4"/>
      <c r="S2078" s="2"/>
      <c r="T2078" s="2" t="s">
        <v>21947</v>
      </c>
      <c r="U2078" s="2" t="s">
        <v>14802</v>
      </c>
      <c r="V2078" s="2" t="s">
        <v>56</v>
      </c>
      <c r="W2078" s="2" t="str">
        <f>VLOOKUP(  G2078, Countries!A:H,8,FALSE)</f>
        <v>94279771-0dd8-44b8-955b-275714b1489b</v>
      </c>
      <c r="X2078" s="2" t="str">
        <f>VLOOKUP(D2078,Entity_types!A:F,6,FALSE)</f>
        <v>bf4d83f9-5064-4958-af6e-e4c21b2e4880</v>
      </c>
      <c r="Z2078" s="4">
        <f t="shared" si="64"/>
        <v>1</v>
      </c>
      <c r="AA2078" s="4">
        <f t="shared" si="65"/>
        <v>1</v>
      </c>
    </row>
    <row r="2079" spans="1:27" ht="12.75" x14ac:dyDescent="0.2">
      <c r="A2079" s="1">
        <v>45023.642356898148</v>
      </c>
      <c r="B2079" s="2" t="s">
        <v>14803</v>
      </c>
      <c r="C2079" s="4" t="s">
        <v>21740</v>
      </c>
      <c r="D2079" s="2" t="s">
        <v>525</v>
      </c>
      <c r="E2079" s="2"/>
      <c r="F2079" s="3" t="s">
        <v>14804</v>
      </c>
      <c r="G2079" s="2" t="s">
        <v>8147</v>
      </c>
      <c r="H2079" s="2" t="s">
        <v>13084</v>
      </c>
      <c r="K2079" s="2"/>
      <c r="L2079" s="2"/>
      <c r="N2079" s="2" t="s">
        <v>14805</v>
      </c>
      <c r="P2079" s="2" t="s">
        <v>14806</v>
      </c>
      <c r="R2079" s="4"/>
      <c r="S2079" s="2">
        <v>2167</v>
      </c>
      <c r="T2079" s="2" t="s">
        <v>14669</v>
      </c>
      <c r="U2079" s="2" t="s">
        <v>14808</v>
      </c>
      <c r="V2079" s="2" t="s">
        <v>56</v>
      </c>
      <c r="W2079" s="2" t="str">
        <f>VLOOKUP(  G2079, Countries!A:H,8,FALSE)</f>
        <v>94279771-0dd8-44b8-955b-275714b1489b</v>
      </c>
      <c r="X2079" s="2" t="str">
        <f>VLOOKUP(D2079,Entity_types!A:F,6,FALSE)</f>
        <v>470412f4-e2c0-4f9d-91f1-1c0630a02364</v>
      </c>
      <c r="Z2079" s="4">
        <f t="shared" si="64"/>
        <v>1</v>
      </c>
      <c r="AA2079" s="4">
        <f t="shared" si="65"/>
        <v>1</v>
      </c>
    </row>
    <row r="2080" spans="1:27" ht="12.75" x14ac:dyDescent="0.2">
      <c r="A2080" s="1">
        <v>45023.787609780091</v>
      </c>
      <c r="B2080" s="2" t="s">
        <v>14809</v>
      </c>
      <c r="C2080" s="4" t="s">
        <v>21740</v>
      </c>
      <c r="D2080" s="2" t="s">
        <v>89</v>
      </c>
      <c r="E2080" s="2" t="b">
        <v>1</v>
      </c>
      <c r="F2080" s="3" t="s">
        <v>14810</v>
      </c>
      <c r="G2080" s="2" t="s">
        <v>8147</v>
      </c>
      <c r="H2080" s="2" t="s">
        <v>10878</v>
      </c>
      <c r="K2080" s="2"/>
      <c r="L2080" s="2"/>
      <c r="N2080" s="2" t="s">
        <v>76</v>
      </c>
      <c r="P2080" s="2" t="s">
        <v>14811</v>
      </c>
      <c r="R2080" s="4"/>
      <c r="S2080" s="2"/>
      <c r="T2080" s="2" t="s">
        <v>21948</v>
      </c>
      <c r="U2080" s="2" t="s">
        <v>14813</v>
      </c>
      <c r="V2080" s="2" t="s">
        <v>56</v>
      </c>
      <c r="W2080" s="2" t="str">
        <f>VLOOKUP(  G2080, Countries!A:H,8,FALSE)</f>
        <v>94279771-0dd8-44b8-955b-275714b1489b</v>
      </c>
      <c r="X2080" s="2" t="str">
        <f>VLOOKUP(D2080,Entity_types!A:F,6,FALSE)</f>
        <v>bf4d83f9-5064-4958-af6e-e4c21b2e4880</v>
      </c>
      <c r="Z2080" s="4">
        <f t="shared" si="64"/>
        <v>1</v>
      </c>
      <c r="AA2080" s="4">
        <f t="shared" si="65"/>
        <v>1</v>
      </c>
    </row>
    <row r="2081" spans="1:27" ht="12.75" x14ac:dyDescent="0.2">
      <c r="A2081" s="1">
        <v>45024.647214849538</v>
      </c>
      <c r="B2081" s="2" t="s">
        <v>14814</v>
      </c>
      <c r="C2081" s="4" t="s">
        <v>21740</v>
      </c>
      <c r="D2081" s="2" t="s">
        <v>89</v>
      </c>
      <c r="E2081" s="2" t="b">
        <v>1</v>
      </c>
      <c r="F2081" s="3" t="s">
        <v>14815</v>
      </c>
      <c r="G2081" s="2" t="s">
        <v>8147</v>
      </c>
      <c r="H2081" s="2" t="s">
        <v>10878</v>
      </c>
      <c r="K2081" s="2"/>
      <c r="L2081" s="2"/>
      <c r="N2081" s="2" t="s">
        <v>14816</v>
      </c>
      <c r="P2081" s="2" t="s">
        <v>14817</v>
      </c>
      <c r="R2081" s="4"/>
      <c r="S2081" s="2">
        <v>2181</v>
      </c>
      <c r="T2081" s="2" t="s">
        <v>21949</v>
      </c>
      <c r="U2081" s="2" t="s">
        <v>14819</v>
      </c>
      <c r="V2081" s="2" t="s">
        <v>56</v>
      </c>
      <c r="W2081" s="2" t="str">
        <f>VLOOKUP(  G2081, Countries!A:H,8,FALSE)</f>
        <v>94279771-0dd8-44b8-955b-275714b1489b</v>
      </c>
      <c r="X2081" s="2" t="str">
        <f>VLOOKUP(D2081,Entity_types!A:F,6,FALSE)</f>
        <v>bf4d83f9-5064-4958-af6e-e4c21b2e4880</v>
      </c>
      <c r="Z2081" s="4">
        <f t="shared" si="64"/>
        <v>1</v>
      </c>
      <c r="AA2081" s="4">
        <f t="shared" si="65"/>
        <v>1</v>
      </c>
    </row>
    <row r="2082" spans="1:27" ht="12.75" x14ac:dyDescent="0.2">
      <c r="A2082" s="1">
        <v>45026.484159594911</v>
      </c>
      <c r="B2082" s="2" t="s">
        <v>14820</v>
      </c>
      <c r="C2082" s="2"/>
      <c r="D2082" s="2" t="s">
        <v>48</v>
      </c>
      <c r="E2082" s="2"/>
      <c r="F2082" s="3" t="s">
        <v>14821</v>
      </c>
      <c r="G2082" s="2" t="s">
        <v>8147</v>
      </c>
      <c r="H2082" s="2" t="s">
        <v>14822</v>
      </c>
      <c r="K2082" s="2" t="s">
        <v>14823</v>
      </c>
      <c r="L2082" s="2">
        <v>16069429850</v>
      </c>
      <c r="N2082" s="2" t="s">
        <v>76</v>
      </c>
      <c r="P2082" s="2" t="s">
        <v>14824</v>
      </c>
      <c r="R2082" s="4"/>
      <c r="S2082" s="2">
        <v>2050</v>
      </c>
      <c r="T2082" s="2" t="s">
        <v>21950</v>
      </c>
      <c r="U2082" s="2" t="s">
        <v>14826</v>
      </c>
      <c r="V2082" s="2" t="s">
        <v>8786</v>
      </c>
      <c r="W2082" s="2" t="str">
        <f>VLOOKUP(  G2082, Countries!A:H,8,FALSE)</f>
        <v>94279771-0dd8-44b8-955b-275714b1489b</v>
      </c>
      <c r="X2082" s="2" t="str">
        <f>VLOOKUP(D2082,Entity_types!A:F,6,FALSE)</f>
        <v>0d51a686-652b-478f-9502-50b11abafa54</v>
      </c>
      <c r="Z2082" s="4">
        <f t="shared" si="64"/>
        <v>1</v>
      </c>
      <c r="AA2082" s="4">
        <f t="shared" si="65"/>
        <v>1</v>
      </c>
    </row>
    <row r="2083" spans="1:27" ht="12.75" x14ac:dyDescent="0.2">
      <c r="A2083" s="1">
        <v>45027.7713941088</v>
      </c>
      <c r="B2083" s="2" t="s">
        <v>14827</v>
      </c>
      <c r="C2083" s="4" t="s">
        <v>21740</v>
      </c>
      <c r="D2083" s="2" t="s">
        <v>525</v>
      </c>
      <c r="E2083" s="2"/>
      <c r="F2083" s="3" t="s">
        <v>14828</v>
      </c>
      <c r="G2083" s="2" t="s">
        <v>8147</v>
      </c>
      <c r="H2083" s="2"/>
      <c r="K2083" s="2"/>
      <c r="L2083" s="2"/>
      <c r="N2083" s="2" t="s">
        <v>14829</v>
      </c>
      <c r="P2083" s="2" t="s">
        <v>14830</v>
      </c>
      <c r="R2083" s="4"/>
      <c r="S2083" s="2">
        <v>2170</v>
      </c>
      <c r="T2083" s="2" t="s">
        <v>21951</v>
      </c>
      <c r="U2083" s="2" t="s">
        <v>14832</v>
      </c>
      <c r="V2083" s="2" t="s">
        <v>56</v>
      </c>
      <c r="W2083" s="2" t="str">
        <f>VLOOKUP(  G2083, Countries!A:H,8,FALSE)</f>
        <v>94279771-0dd8-44b8-955b-275714b1489b</v>
      </c>
      <c r="X2083" s="2" t="str">
        <f>VLOOKUP(D2083,Entity_types!A:F,6,FALSE)</f>
        <v>470412f4-e2c0-4f9d-91f1-1c0630a02364</v>
      </c>
      <c r="Z2083" s="4">
        <f t="shared" si="64"/>
        <v>1</v>
      </c>
      <c r="AA2083" s="4">
        <f t="shared" si="65"/>
        <v>1</v>
      </c>
    </row>
    <row r="2084" spans="1:27" ht="12.75" x14ac:dyDescent="0.2">
      <c r="A2084" s="1">
        <v>45027.795096666669</v>
      </c>
      <c r="B2084" s="2" t="s">
        <v>14833</v>
      </c>
      <c r="C2084" s="4" t="s">
        <v>21740</v>
      </c>
      <c r="D2084" s="2" t="s">
        <v>1166</v>
      </c>
      <c r="E2084" s="2"/>
      <c r="F2084" s="3" t="s">
        <v>14834</v>
      </c>
      <c r="G2084" s="2" t="s">
        <v>8147</v>
      </c>
      <c r="H2084" s="2"/>
      <c r="K2084" s="2"/>
      <c r="L2084" s="2"/>
      <c r="N2084" s="2" t="s">
        <v>14835</v>
      </c>
      <c r="P2084" s="2" t="s">
        <v>14836</v>
      </c>
      <c r="R2084" s="4"/>
      <c r="S2084" s="2"/>
      <c r="T2084" s="2" t="s">
        <v>14695</v>
      </c>
      <c r="U2084" s="2" t="s">
        <v>14838</v>
      </c>
      <c r="V2084" s="2" t="s">
        <v>56</v>
      </c>
      <c r="W2084" s="2" t="str">
        <f>VLOOKUP(  G2084, Countries!A:H,8,FALSE)</f>
        <v>94279771-0dd8-44b8-955b-275714b1489b</v>
      </c>
      <c r="X2084" s="2" t="str">
        <f>VLOOKUP(D2084,Entity_types!A:F,6,FALSE)</f>
        <v>ba538574-e93f-4ce8-a780-667b61fc970a</v>
      </c>
      <c r="Z2084" s="4">
        <f t="shared" si="64"/>
        <v>1</v>
      </c>
      <c r="AA2084" s="4">
        <f t="shared" si="65"/>
        <v>1</v>
      </c>
    </row>
    <row r="2085" spans="1:27" ht="12.75" x14ac:dyDescent="0.2">
      <c r="A2085" s="1">
        <v>45027.873217222223</v>
      </c>
      <c r="B2085" s="2" t="s">
        <v>14839</v>
      </c>
      <c r="C2085" s="2"/>
      <c r="D2085" s="2" t="s">
        <v>48</v>
      </c>
      <c r="E2085" s="2"/>
      <c r="F2085" s="3" t="s">
        <v>14840</v>
      </c>
      <c r="G2085" s="2" t="s">
        <v>8147</v>
      </c>
      <c r="H2085" s="2"/>
      <c r="K2085" s="2"/>
      <c r="L2085" s="2"/>
      <c r="N2085" s="2" t="s">
        <v>14841</v>
      </c>
      <c r="P2085" s="2" t="s">
        <v>14842</v>
      </c>
      <c r="R2085" s="4"/>
      <c r="S2085" s="2">
        <v>2002</v>
      </c>
      <c r="T2085" s="2" t="s">
        <v>21952</v>
      </c>
      <c r="U2085" s="2" t="s">
        <v>14844</v>
      </c>
      <c r="V2085" s="2" t="s">
        <v>56</v>
      </c>
      <c r="W2085" s="2" t="str">
        <f>VLOOKUP(  G2085, Countries!A:H,8,FALSE)</f>
        <v>94279771-0dd8-44b8-955b-275714b1489b</v>
      </c>
      <c r="X2085" s="2" t="str">
        <f>VLOOKUP(D2085,Entity_types!A:F,6,FALSE)</f>
        <v>0d51a686-652b-478f-9502-50b11abafa54</v>
      </c>
      <c r="Z2085" s="4">
        <f t="shared" si="64"/>
        <v>1</v>
      </c>
      <c r="AA2085" s="4">
        <f t="shared" si="65"/>
        <v>1</v>
      </c>
    </row>
    <row r="2086" spans="1:27" ht="12.75" x14ac:dyDescent="0.2">
      <c r="A2086" s="1">
        <v>45031.987014861108</v>
      </c>
      <c r="B2086" s="2" t="s">
        <v>14845</v>
      </c>
      <c r="C2086" s="2"/>
      <c r="D2086" s="2" t="s">
        <v>48</v>
      </c>
      <c r="E2086" s="2"/>
      <c r="F2086" s="3" t="s">
        <v>14846</v>
      </c>
      <c r="G2086" s="2" t="s">
        <v>8147</v>
      </c>
      <c r="H2086" s="2" t="s">
        <v>14847</v>
      </c>
      <c r="K2086" s="2"/>
      <c r="L2086" s="2"/>
      <c r="N2086" s="2" t="s">
        <v>76</v>
      </c>
      <c r="P2086" s="2" t="s">
        <v>14848</v>
      </c>
      <c r="R2086" s="4"/>
      <c r="S2086" s="2"/>
      <c r="T2086" s="2" t="s">
        <v>21953</v>
      </c>
      <c r="U2086" s="2" t="s">
        <v>14850</v>
      </c>
      <c r="V2086" s="2" t="s">
        <v>56</v>
      </c>
      <c r="W2086" s="2" t="str">
        <f>VLOOKUP(  G2086, Countries!A:H,8,FALSE)</f>
        <v>94279771-0dd8-44b8-955b-275714b1489b</v>
      </c>
      <c r="X2086" s="2" t="str">
        <f>VLOOKUP(D2086,Entity_types!A:F,6,FALSE)</f>
        <v>0d51a686-652b-478f-9502-50b11abafa54</v>
      </c>
      <c r="Z2086" s="4">
        <f t="shared" si="64"/>
        <v>1</v>
      </c>
      <c r="AA2086" s="4">
        <f t="shared" si="65"/>
        <v>1</v>
      </c>
    </row>
    <row r="2087" spans="1:27" ht="12.75" x14ac:dyDescent="0.2">
      <c r="A2087" s="1">
        <v>45034.13259173611</v>
      </c>
      <c r="B2087" s="2" t="s">
        <v>14851</v>
      </c>
      <c r="C2087" s="4" t="s">
        <v>21740</v>
      </c>
      <c r="D2087" s="2" t="s">
        <v>89</v>
      </c>
      <c r="E2087" s="2" t="b">
        <v>1</v>
      </c>
      <c r="F2087" s="3" t="s">
        <v>14852</v>
      </c>
      <c r="G2087" s="2" t="s">
        <v>8147</v>
      </c>
      <c r="H2087" s="2"/>
      <c r="K2087" s="2"/>
      <c r="L2087" s="2"/>
      <c r="M2087" s="2" t="s">
        <v>14853</v>
      </c>
      <c r="N2087" s="2" t="s">
        <v>14853</v>
      </c>
      <c r="P2087" s="2" t="s">
        <v>14854</v>
      </c>
      <c r="R2087" s="4"/>
      <c r="S2087" s="2"/>
      <c r="T2087" s="2" t="s">
        <v>21954</v>
      </c>
      <c r="U2087" s="2" t="s">
        <v>14856</v>
      </c>
      <c r="V2087" s="2" t="s">
        <v>56</v>
      </c>
      <c r="W2087" s="2" t="str">
        <f>VLOOKUP(  G2087, Countries!A:H,8,FALSE)</f>
        <v>94279771-0dd8-44b8-955b-275714b1489b</v>
      </c>
      <c r="X2087" s="2" t="str">
        <f>VLOOKUP(D2087,Entity_types!A:F,6,FALSE)</f>
        <v>bf4d83f9-5064-4958-af6e-e4c21b2e4880</v>
      </c>
      <c r="Z2087" s="4">
        <f t="shared" si="64"/>
        <v>1</v>
      </c>
      <c r="AA2087" s="4">
        <f t="shared" si="65"/>
        <v>1</v>
      </c>
    </row>
    <row r="2088" spans="1:27" ht="12.75" x14ac:dyDescent="0.2">
      <c r="A2088" s="1">
        <v>45034.13259173611</v>
      </c>
      <c r="B2088" s="2" t="s">
        <v>14857</v>
      </c>
      <c r="C2088" s="4" t="s">
        <v>21740</v>
      </c>
      <c r="D2088" s="2" t="s">
        <v>89</v>
      </c>
      <c r="E2088" s="2" t="b">
        <v>1</v>
      </c>
      <c r="F2088" s="3" t="s">
        <v>14858</v>
      </c>
      <c r="G2088" s="2" t="s">
        <v>8147</v>
      </c>
      <c r="H2088" s="2"/>
      <c r="K2088" s="2"/>
      <c r="L2088" s="2"/>
      <c r="M2088" s="2" t="s">
        <v>14859</v>
      </c>
      <c r="N2088" s="2" t="s">
        <v>14859</v>
      </c>
      <c r="P2088" s="2" t="s">
        <v>14860</v>
      </c>
      <c r="R2088" s="4"/>
      <c r="S2088" s="2"/>
      <c r="T2088" s="2" t="s">
        <v>14710</v>
      </c>
      <c r="U2088" s="2" t="s">
        <v>14861</v>
      </c>
      <c r="V2088" s="2" t="s">
        <v>56</v>
      </c>
      <c r="W2088" s="2" t="str">
        <f>VLOOKUP(  G2088, Countries!A:H,8,FALSE)</f>
        <v>94279771-0dd8-44b8-955b-275714b1489b</v>
      </c>
      <c r="X2088" s="2" t="str">
        <f>VLOOKUP(D2088,Entity_types!A:F,6,FALSE)</f>
        <v>bf4d83f9-5064-4958-af6e-e4c21b2e4880</v>
      </c>
      <c r="Z2088" s="4">
        <f t="shared" si="64"/>
        <v>1</v>
      </c>
      <c r="AA2088" s="4">
        <f t="shared" si="65"/>
        <v>1</v>
      </c>
    </row>
    <row r="2089" spans="1:27" ht="12.75" x14ac:dyDescent="0.2">
      <c r="A2089" s="1">
        <v>45034.13259173611</v>
      </c>
      <c r="B2089" s="2" t="s">
        <v>4990</v>
      </c>
      <c r="C2089" s="4" t="s">
        <v>21740</v>
      </c>
      <c r="D2089" s="2" t="s">
        <v>89</v>
      </c>
      <c r="E2089" s="2" t="b">
        <v>1</v>
      </c>
      <c r="F2089" s="3" t="s">
        <v>14862</v>
      </c>
      <c r="G2089" s="2" t="s">
        <v>8147</v>
      </c>
      <c r="H2089" s="2"/>
      <c r="K2089" s="2"/>
      <c r="L2089" s="2"/>
      <c r="M2089" s="2" t="s">
        <v>14863</v>
      </c>
      <c r="N2089" s="2" t="s">
        <v>14863</v>
      </c>
      <c r="P2089" s="2" t="s">
        <v>14864</v>
      </c>
      <c r="R2089" s="4"/>
      <c r="S2089" s="2"/>
      <c r="T2089" s="2" t="s">
        <v>14716</v>
      </c>
      <c r="U2089" s="2" t="s">
        <v>14865</v>
      </c>
      <c r="V2089" s="2" t="s">
        <v>56</v>
      </c>
      <c r="W2089" s="2" t="str">
        <f>VLOOKUP(  G2089, Countries!A:H,8,FALSE)</f>
        <v>94279771-0dd8-44b8-955b-275714b1489b</v>
      </c>
      <c r="X2089" s="2" t="str">
        <f>VLOOKUP(D2089,Entity_types!A:F,6,FALSE)</f>
        <v>bf4d83f9-5064-4958-af6e-e4c21b2e4880</v>
      </c>
      <c r="Z2089" s="4">
        <f t="shared" si="64"/>
        <v>1</v>
      </c>
      <c r="AA2089" s="4">
        <f t="shared" si="65"/>
        <v>2</v>
      </c>
    </row>
    <row r="2090" spans="1:27" ht="12.75" x14ac:dyDescent="0.2">
      <c r="A2090" s="1">
        <v>45034.13259173611</v>
      </c>
      <c r="B2090" s="2" t="s">
        <v>14866</v>
      </c>
      <c r="C2090" s="4" t="s">
        <v>21740</v>
      </c>
      <c r="D2090" s="2" t="s">
        <v>89</v>
      </c>
      <c r="E2090" s="2" t="b">
        <v>1</v>
      </c>
      <c r="F2090" s="3" t="s">
        <v>14867</v>
      </c>
      <c r="G2090" s="2" t="s">
        <v>8147</v>
      </c>
      <c r="H2090" s="2"/>
      <c r="K2090" s="2"/>
      <c r="L2090" s="2"/>
      <c r="N2090" s="2" t="s">
        <v>76</v>
      </c>
      <c r="P2090" s="2" t="s">
        <v>14868</v>
      </c>
      <c r="R2090" s="4"/>
      <c r="S2090" s="2"/>
      <c r="T2090" s="2" t="s">
        <v>14722</v>
      </c>
      <c r="U2090" s="2" t="s">
        <v>14869</v>
      </c>
      <c r="V2090" s="2" t="s">
        <v>56</v>
      </c>
      <c r="W2090" s="2" t="str">
        <f>VLOOKUP(  G2090, Countries!A:H,8,FALSE)</f>
        <v>94279771-0dd8-44b8-955b-275714b1489b</v>
      </c>
      <c r="X2090" s="2" t="str">
        <f>VLOOKUP(D2090,Entity_types!A:F,6,FALSE)</f>
        <v>bf4d83f9-5064-4958-af6e-e4c21b2e4880</v>
      </c>
      <c r="Z2090" s="4">
        <f t="shared" si="64"/>
        <v>1</v>
      </c>
      <c r="AA2090" s="4">
        <f t="shared" si="65"/>
        <v>1</v>
      </c>
    </row>
    <row r="2091" spans="1:27" ht="12.75" x14ac:dyDescent="0.2">
      <c r="A2091" s="1">
        <v>45034.13259173611</v>
      </c>
      <c r="B2091" s="2" t="s">
        <v>14870</v>
      </c>
      <c r="C2091" s="4" t="s">
        <v>21740</v>
      </c>
      <c r="D2091" s="2" t="s">
        <v>89</v>
      </c>
      <c r="E2091" s="2" t="b">
        <v>1</v>
      </c>
      <c r="F2091" s="3" t="s">
        <v>14871</v>
      </c>
      <c r="G2091" s="2" t="s">
        <v>8147</v>
      </c>
      <c r="H2091" s="2"/>
      <c r="K2091" s="2"/>
      <c r="L2091" s="2"/>
      <c r="M2091" s="2" t="s">
        <v>14872</v>
      </c>
      <c r="N2091" s="2" t="s">
        <v>14873</v>
      </c>
      <c r="P2091" s="2" t="s">
        <v>14874</v>
      </c>
      <c r="R2091" s="4"/>
      <c r="S2091" s="2"/>
      <c r="T2091" s="2" t="s">
        <v>14728</v>
      </c>
      <c r="U2091" s="2" t="s">
        <v>14875</v>
      </c>
      <c r="V2091" s="2" t="s">
        <v>56</v>
      </c>
      <c r="W2091" s="2" t="str">
        <f>VLOOKUP(  G2091, Countries!A:H,8,FALSE)</f>
        <v>94279771-0dd8-44b8-955b-275714b1489b</v>
      </c>
      <c r="X2091" s="2" t="str">
        <f>VLOOKUP(D2091,Entity_types!A:F,6,FALSE)</f>
        <v>bf4d83f9-5064-4958-af6e-e4c21b2e4880</v>
      </c>
      <c r="Z2091" s="4">
        <f t="shared" si="64"/>
        <v>1</v>
      </c>
      <c r="AA2091" s="4">
        <f t="shared" si="65"/>
        <v>1</v>
      </c>
    </row>
    <row r="2092" spans="1:27" ht="12.75" x14ac:dyDescent="0.2">
      <c r="A2092" s="1">
        <v>45034.13259173611</v>
      </c>
      <c r="B2092" s="2" t="s">
        <v>14876</v>
      </c>
      <c r="C2092" s="4" t="s">
        <v>21740</v>
      </c>
      <c r="D2092" s="2" t="s">
        <v>89</v>
      </c>
      <c r="E2092" s="2" t="b">
        <v>1</v>
      </c>
      <c r="F2092" s="3" t="s">
        <v>14877</v>
      </c>
      <c r="G2092" s="2" t="s">
        <v>8147</v>
      </c>
      <c r="H2092" s="2"/>
      <c r="K2092" s="2"/>
      <c r="L2092" s="2"/>
      <c r="M2092" s="2" t="s">
        <v>14878</v>
      </c>
      <c r="N2092" s="2" t="s">
        <v>14878</v>
      </c>
      <c r="P2092" s="2" t="s">
        <v>14879</v>
      </c>
      <c r="R2092" s="4"/>
      <c r="S2092" s="2"/>
      <c r="T2092" s="2" t="s">
        <v>14734</v>
      </c>
      <c r="U2092" s="2" t="s">
        <v>14880</v>
      </c>
      <c r="V2092" s="2" t="s">
        <v>56</v>
      </c>
      <c r="W2092" s="2" t="str">
        <f>VLOOKUP(  G2092, Countries!A:H,8,FALSE)</f>
        <v>94279771-0dd8-44b8-955b-275714b1489b</v>
      </c>
      <c r="X2092" s="2" t="str">
        <f>VLOOKUP(D2092,Entity_types!A:F,6,FALSE)</f>
        <v>bf4d83f9-5064-4958-af6e-e4c21b2e4880</v>
      </c>
      <c r="Z2092" s="4">
        <f t="shared" si="64"/>
        <v>1</v>
      </c>
      <c r="AA2092" s="4">
        <f t="shared" si="65"/>
        <v>1</v>
      </c>
    </row>
    <row r="2093" spans="1:27" ht="15" x14ac:dyDescent="0.25">
      <c r="A2093" s="1">
        <v>45034.13259173611</v>
      </c>
      <c r="B2093" s="2" t="s">
        <v>14881</v>
      </c>
      <c r="C2093" s="4" t="s">
        <v>21740</v>
      </c>
      <c r="D2093" s="2" t="s">
        <v>89</v>
      </c>
      <c r="E2093" s="2" t="b">
        <v>1</v>
      </c>
      <c r="F2093" s="3" t="s">
        <v>14882</v>
      </c>
      <c r="G2093" s="2" t="s">
        <v>8147</v>
      </c>
      <c r="H2093" s="2"/>
      <c r="K2093" s="2"/>
      <c r="L2093" s="2"/>
      <c r="M2093" s="2" t="s">
        <v>14883</v>
      </c>
      <c r="N2093" s="2" t="s">
        <v>14883</v>
      </c>
      <c r="P2093" s="26" t="s">
        <v>21802</v>
      </c>
      <c r="R2093" s="4"/>
      <c r="S2093" s="2"/>
      <c r="T2093" s="2" t="s">
        <v>14740</v>
      </c>
      <c r="U2093" s="2" t="s">
        <v>14884</v>
      </c>
      <c r="V2093" s="2" t="s">
        <v>56</v>
      </c>
      <c r="W2093" s="2" t="str">
        <f>VLOOKUP(  G2093, Countries!A:H,8,FALSE)</f>
        <v>94279771-0dd8-44b8-955b-275714b1489b</v>
      </c>
      <c r="X2093" s="2" t="str">
        <f>VLOOKUP(D2093,Entity_types!A:F,6,FALSE)</f>
        <v>bf4d83f9-5064-4958-af6e-e4c21b2e4880</v>
      </c>
      <c r="Z2093" s="4">
        <f t="shared" si="64"/>
        <v>1</v>
      </c>
      <c r="AA2093" s="4">
        <f t="shared" si="65"/>
        <v>1</v>
      </c>
    </row>
    <row r="2094" spans="1:27" ht="12.75" x14ac:dyDescent="0.2">
      <c r="A2094" s="1">
        <v>45034.13259173611</v>
      </c>
      <c r="B2094" s="2" t="s">
        <v>14885</v>
      </c>
      <c r="C2094" s="4" t="s">
        <v>21740</v>
      </c>
      <c r="D2094" s="2" t="s">
        <v>89</v>
      </c>
      <c r="E2094" s="2" t="b">
        <v>1</v>
      </c>
      <c r="F2094" s="3" t="s">
        <v>14886</v>
      </c>
      <c r="G2094" s="2" t="s">
        <v>8147</v>
      </c>
      <c r="H2094" s="2"/>
      <c r="K2094" s="2"/>
      <c r="L2094" s="2"/>
      <c r="M2094" s="2" t="s">
        <v>14887</v>
      </c>
      <c r="N2094" s="2" t="s">
        <v>14887</v>
      </c>
      <c r="P2094" s="2" t="s">
        <v>14888</v>
      </c>
      <c r="R2094" s="4"/>
      <c r="S2094" s="2"/>
      <c r="T2094" s="2" t="s">
        <v>14746</v>
      </c>
      <c r="U2094" s="2" t="s">
        <v>14889</v>
      </c>
      <c r="V2094" s="2" t="s">
        <v>56</v>
      </c>
      <c r="W2094" s="2" t="str">
        <f>VLOOKUP(  G2094, Countries!A:H,8,FALSE)</f>
        <v>94279771-0dd8-44b8-955b-275714b1489b</v>
      </c>
      <c r="X2094" s="2" t="str">
        <f>VLOOKUP(D2094,Entity_types!A:F,6,FALSE)</f>
        <v>bf4d83f9-5064-4958-af6e-e4c21b2e4880</v>
      </c>
      <c r="Z2094" s="4">
        <f t="shared" si="64"/>
        <v>1</v>
      </c>
      <c r="AA2094" s="4">
        <f t="shared" si="65"/>
        <v>1</v>
      </c>
    </row>
    <row r="2095" spans="1:27" ht="12.75" x14ac:dyDescent="0.2">
      <c r="A2095" s="1">
        <v>45034.13259173611</v>
      </c>
      <c r="B2095" s="2" t="s">
        <v>14890</v>
      </c>
      <c r="C2095" s="4" t="s">
        <v>21740</v>
      </c>
      <c r="D2095" s="2" t="s">
        <v>89</v>
      </c>
      <c r="E2095" s="2" t="b">
        <v>1</v>
      </c>
      <c r="F2095" s="3" t="s">
        <v>14891</v>
      </c>
      <c r="G2095" s="2" t="s">
        <v>8147</v>
      </c>
      <c r="H2095" s="2"/>
      <c r="K2095" s="2"/>
      <c r="L2095" s="2"/>
      <c r="M2095" s="2" t="s">
        <v>14892</v>
      </c>
      <c r="N2095" s="2" t="s">
        <v>14892</v>
      </c>
      <c r="P2095" s="2" t="s">
        <v>14893</v>
      </c>
      <c r="R2095" s="4"/>
      <c r="S2095" s="2"/>
      <c r="T2095" s="2" t="s">
        <v>14754</v>
      </c>
      <c r="U2095" s="2" t="s">
        <v>14894</v>
      </c>
      <c r="V2095" s="2" t="s">
        <v>56</v>
      </c>
      <c r="W2095" s="2" t="str">
        <f>VLOOKUP(  G2095, Countries!A:H,8,FALSE)</f>
        <v>94279771-0dd8-44b8-955b-275714b1489b</v>
      </c>
      <c r="X2095" s="2" t="str">
        <f>VLOOKUP(D2095,Entity_types!A:F,6,FALSE)</f>
        <v>bf4d83f9-5064-4958-af6e-e4c21b2e4880</v>
      </c>
      <c r="Z2095" s="4">
        <f t="shared" si="64"/>
        <v>1</v>
      </c>
      <c r="AA2095" s="4">
        <f t="shared" si="65"/>
        <v>1</v>
      </c>
    </row>
    <row r="2096" spans="1:27" ht="15" x14ac:dyDescent="0.25">
      <c r="A2096" s="1">
        <v>45034.13259173611</v>
      </c>
      <c r="B2096" s="2" t="s">
        <v>14895</v>
      </c>
      <c r="C2096" s="4" t="s">
        <v>21740</v>
      </c>
      <c r="D2096" s="2" t="s">
        <v>89</v>
      </c>
      <c r="E2096" s="2" t="b">
        <v>1</v>
      </c>
      <c r="F2096" s="3" t="s">
        <v>14896</v>
      </c>
      <c r="G2096" s="2" t="s">
        <v>8147</v>
      </c>
      <c r="H2096" s="2"/>
      <c r="K2096" s="2"/>
      <c r="L2096" s="2"/>
      <c r="M2096" s="2" t="s">
        <v>14897</v>
      </c>
      <c r="N2096" s="2" t="s">
        <v>14897</v>
      </c>
      <c r="P2096" s="26" t="s">
        <v>21810</v>
      </c>
      <c r="R2096" s="4"/>
      <c r="S2096" s="2"/>
      <c r="T2096" s="2" t="s">
        <v>14760</v>
      </c>
      <c r="U2096" s="2" t="s">
        <v>14898</v>
      </c>
      <c r="V2096" s="2" t="s">
        <v>56</v>
      </c>
      <c r="W2096" s="2" t="str">
        <f>VLOOKUP(  G2096, Countries!A:H,8,FALSE)</f>
        <v>94279771-0dd8-44b8-955b-275714b1489b</v>
      </c>
      <c r="X2096" s="2" t="str">
        <f>VLOOKUP(D2096,Entity_types!A:F,6,FALSE)</f>
        <v>bf4d83f9-5064-4958-af6e-e4c21b2e4880</v>
      </c>
      <c r="Z2096" s="4">
        <f t="shared" si="64"/>
        <v>1</v>
      </c>
      <c r="AA2096" s="4">
        <f t="shared" si="65"/>
        <v>1</v>
      </c>
    </row>
    <row r="2097" spans="1:27" ht="12.75" x14ac:dyDescent="0.2">
      <c r="A2097" s="1">
        <v>45034.13259173611</v>
      </c>
      <c r="B2097" s="2" t="s">
        <v>14899</v>
      </c>
      <c r="C2097" s="4" t="s">
        <v>21740</v>
      </c>
      <c r="D2097" s="2" t="s">
        <v>89</v>
      </c>
      <c r="E2097" s="2" t="b">
        <v>1</v>
      </c>
      <c r="F2097" s="3" t="s">
        <v>14900</v>
      </c>
      <c r="G2097" s="2" t="s">
        <v>8147</v>
      </c>
      <c r="H2097" s="2"/>
      <c r="K2097" s="2"/>
      <c r="L2097" s="2"/>
      <c r="M2097" s="2" t="s">
        <v>14901</v>
      </c>
      <c r="N2097" s="2" t="s">
        <v>14901</v>
      </c>
      <c r="P2097" s="2" t="s">
        <v>14902</v>
      </c>
      <c r="R2097" s="4"/>
      <c r="S2097" s="2"/>
      <c r="T2097" s="2" t="s">
        <v>21955</v>
      </c>
      <c r="U2097" s="2" t="s">
        <v>14903</v>
      </c>
      <c r="V2097" s="2" t="s">
        <v>56</v>
      </c>
      <c r="W2097" s="2" t="str">
        <f>VLOOKUP(  G2097, Countries!A:H,8,FALSE)</f>
        <v>94279771-0dd8-44b8-955b-275714b1489b</v>
      </c>
      <c r="X2097" s="2" t="str">
        <f>VLOOKUP(D2097,Entity_types!A:F,6,FALSE)</f>
        <v>bf4d83f9-5064-4958-af6e-e4c21b2e4880</v>
      </c>
      <c r="Z2097" s="4">
        <f t="shared" si="64"/>
        <v>1</v>
      </c>
      <c r="AA2097" s="4">
        <f t="shared" si="65"/>
        <v>1</v>
      </c>
    </row>
    <row r="2098" spans="1:27" ht="12.75" x14ac:dyDescent="0.2">
      <c r="A2098" s="1">
        <v>45034.13259173611</v>
      </c>
      <c r="B2098" s="2" t="s">
        <v>14904</v>
      </c>
      <c r="C2098" s="4" t="s">
        <v>21740</v>
      </c>
      <c r="D2098" s="2" t="s">
        <v>89</v>
      </c>
      <c r="E2098" s="2" t="b">
        <v>1</v>
      </c>
      <c r="F2098" s="3" t="s">
        <v>14905</v>
      </c>
      <c r="G2098" s="2" t="s">
        <v>8147</v>
      </c>
      <c r="H2098" s="2"/>
      <c r="K2098" s="2"/>
      <c r="L2098" s="2"/>
      <c r="M2098" s="2" t="s">
        <v>14906</v>
      </c>
      <c r="N2098" s="2" t="s">
        <v>14906</v>
      </c>
      <c r="P2098" s="2" t="s">
        <v>14907</v>
      </c>
      <c r="R2098" s="4"/>
      <c r="S2098" s="2"/>
      <c r="T2098" s="2" t="s">
        <v>21956</v>
      </c>
      <c r="U2098" s="2" t="s">
        <v>14908</v>
      </c>
      <c r="V2098" s="2" t="s">
        <v>56</v>
      </c>
      <c r="W2098" s="2" t="str">
        <f>VLOOKUP(  G2098, Countries!A:H,8,FALSE)</f>
        <v>94279771-0dd8-44b8-955b-275714b1489b</v>
      </c>
      <c r="X2098" s="2" t="str">
        <f>VLOOKUP(D2098,Entity_types!A:F,6,FALSE)</f>
        <v>bf4d83f9-5064-4958-af6e-e4c21b2e4880</v>
      </c>
      <c r="Z2098" s="4">
        <f t="shared" si="64"/>
        <v>1</v>
      </c>
      <c r="AA2098" s="4">
        <f t="shared" si="65"/>
        <v>1</v>
      </c>
    </row>
    <row r="2099" spans="1:27" ht="12.75" x14ac:dyDescent="0.2">
      <c r="A2099" s="1">
        <v>45035.870468148147</v>
      </c>
      <c r="B2099" s="2" t="s">
        <v>14909</v>
      </c>
      <c r="C2099" s="2"/>
      <c r="D2099" s="2" t="s">
        <v>48</v>
      </c>
      <c r="E2099" s="2"/>
      <c r="F2099" s="3" t="s">
        <v>14910</v>
      </c>
      <c r="G2099" s="2" t="s">
        <v>8147</v>
      </c>
      <c r="H2099" s="2" t="s">
        <v>14911</v>
      </c>
      <c r="K2099" s="2" t="s">
        <v>14912</v>
      </c>
      <c r="L2099" s="2">
        <v>61004040506</v>
      </c>
      <c r="M2099" s="2"/>
      <c r="N2099" s="2" t="s">
        <v>14913</v>
      </c>
      <c r="P2099" s="2" t="s">
        <v>14914</v>
      </c>
      <c r="R2099" s="4"/>
      <c r="S2099" s="2">
        <v>2169</v>
      </c>
      <c r="T2099" s="2" t="s">
        <v>14776</v>
      </c>
      <c r="U2099" s="2" t="s">
        <v>14916</v>
      </c>
      <c r="V2099" s="2" t="s">
        <v>56</v>
      </c>
      <c r="W2099" s="2" t="str">
        <f>VLOOKUP(  G2099, Countries!A:H,8,FALSE)</f>
        <v>94279771-0dd8-44b8-955b-275714b1489b</v>
      </c>
      <c r="X2099" s="2" t="str">
        <f>VLOOKUP(D2099,Entity_types!A:F,6,FALSE)</f>
        <v>0d51a686-652b-478f-9502-50b11abafa54</v>
      </c>
      <c r="Z2099" s="4">
        <f t="shared" si="64"/>
        <v>1</v>
      </c>
      <c r="AA2099" s="4">
        <f t="shared" si="65"/>
        <v>1</v>
      </c>
    </row>
    <row r="2100" spans="1:27" ht="12.75" x14ac:dyDescent="0.2">
      <c r="A2100" s="1">
        <v>45037.556261585647</v>
      </c>
      <c r="B2100" s="2" t="s">
        <v>14917</v>
      </c>
      <c r="C2100" s="4" t="s">
        <v>21740</v>
      </c>
      <c r="D2100" s="2" t="s">
        <v>525</v>
      </c>
      <c r="E2100" s="2"/>
      <c r="F2100" s="3" t="s">
        <v>14918</v>
      </c>
      <c r="G2100" s="2" t="s">
        <v>8147</v>
      </c>
      <c r="H2100" s="2" t="s">
        <v>14919</v>
      </c>
      <c r="K2100" s="2"/>
      <c r="L2100" s="2"/>
      <c r="M2100" s="2"/>
      <c r="N2100" s="2" t="s">
        <v>14920</v>
      </c>
      <c r="P2100" s="2" t="s">
        <v>14921</v>
      </c>
      <c r="R2100" s="4"/>
      <c r="S2100" s="2">
        <v>2148</v>
      </c>
      <c r="T2100" s="2" t="s">
        <v>14782</v>
      </c>
      <c r="U2100" s="2" t="s">
        <v>14923</v>
      </c>
      <c r="V2100" s="2" t="s">
        <v>8786</v>
      </c>
      <c r="W2100" s="2" t="str">
        <f>VLOOKUP(  G2100, Countries!A:H,8,FALSE)</f>
        <v>94279771-0dd8-44b8-955b-275714b1489b</v>
      </c>
      <c r="X2100" s="2" t="str">
        <f>VLOOKUP(D2100,Entity_types!A:F,6,FALSE)</f>
        <v>470412f4-e2c0-4f9d-91f1-1c0630a02364</v>
      </c>
      <c r="Z2100" s="4">
        <f t="shared" si="64"/>
        <v>1</v>
      </c>
      <c r="AA2100" s="4">
        <f t="shared" si="65"/>
        <v>1</v>
      </c>
    </row>
    <row r="2101" spans="1:27" ht="12.75" x14ac:dyDescent="0.2">
      <c r="A2101" s="1">
        <v>45040.138296712961</v>
      </c>
      <c r="B2101" s="2" t="s">
        <v>14924</v>
      </c>
      <c r="C2101" s="2"/>
      <c r="D2101" s="2" t="s">
        <v>48</v>
      </c>
      <c r="E2101" s="2"/>
      <c r="F2101" s="3" t="s">
        <v>14925</v>
      </c>
      <c r="G2101" s="2" t="s">
        <v>8147</v>
      </c>
      <c r="H2101" s="2"/>
      <c r="K2101" s="2"/>
      <c r="L2101" s="2"/>
      <c r="M2101" s="2"/>
      <c r="N2101" s="2" t="s">
        <v>76</v>
      </c>
      <c r="P2101" s="2" t="s">
        <v>14926</v>
      </c>
      <c r="R2101" s="4"/>
      <c r="S2101" s="2"/>
      <c r="T2101" s="2" t="s">
        <v>14789</v>
      </c>
      <c r="U2101" s="2" t="s">
        <v>14928</v>
      </c>
      <c r="V2101" s="2" t="s">
        <v>56</v>
      </c>
      <c r="W2101" s="2" t="str">
        <f>VLOOKUP(  G2101, Countries!A:H,8,FALSE)</f>
        <v>94279771-0dd8-44b8-955b-275714b1489b</v>
      </c>
      <c r="X2101" s="2" t="str">
        <f>VLOOKUP(D2101,Entity_types!A:F,6,FALSE)</f>
        <v>0d51a686-652b-478f-9502-50b11abafa54</v>
      </c>
      <c r="Z2101" s="4">
        <f t="shared" si="64"/>
        <v>1</v>
      </c>
      <c r="AA2101" s="4">
        <f t="shared" si="65"/>
        <v>1</v>
      </c>
    </row>
    <row r="2102" spans="1:27" ht="12.75" x14ac:dyDescent="0.2">
      <c r="A2102" s="1">
        <v>45040.501633171298</v>
      </c>
      <c r="B2102" s="2" t="s">
        <v>14929</v>
      </c>
      <c r="C2102" s="4" t="s">
        <v>21740</v>
      </c>
      <c r="D2102" s="2" t="s">
        <v>89</v>
      </c>
      <c r="E2102" s="2" t="b">
        <v>0</v>
      </c>
      <c r="F2102" s="3" t="s">
        <v>14930</v>
      </c>
      <c r="G2102" s="2" t="s">
        <v>8147</v>
      </c>
      <c r="H2102" s="2" t="s">
        <v>14931</v>
      </c>
      <c r="K2102" s="2"/>
      <c r="L2102" s="2"/>
      <c r="M2102" s="2"/>
      <c r="N2102" s="2" t="s">
        <v>76</v>
      </c>
      <c r="P2102" s="2" t="s">
        <v>14932</v>
      </c>
      <c r="R2102" s="4"/>
      <c r="S2102" s="2">
        <v>1653</v>
      </c>
      <c r="T2102" s="2" t="s">
        <v>14795</v>
      </c>
      <c r="U2102" s="2" t="s">
        <v>14934</v>
      </c>
      <c r="V2102" s="2" t="s">
        <v>8786</v>
      </c>
      <c r="W2102" s="2" t="str">
        <f>VLOOKUP(  G2102, Countries!A:H,8,FALSE)</f>
        <v>94279771-0dd8-44b8-955b-275714b1489b</v>
      </c>
      <c r="X2102" s="2" t="str">
        <f>VLOOKUP(D2102,Entity_types!A:F,6,FALSE)</f>
        <v>bf4d83f9-5064-4958-af6e-e4c21b2e4880</v>
      </c>
      <c r="Z2102" s="4">
        <f t="shared" si="64"/>
        <v>1</v>
      </c>
      <c r="AA2102" s="4">
        <f t="shared" si="65"/>
        <v>1</v>
      </c>
    </row>
    <row r="2103" spans="1:27" ht="12.75" x14ac:dyDescent="0.2">
      <c r="A2103" s="1">
        <v>45040.509714918982</v>
      </c>
      <c r="B2103" s="2" t="s">
        <v>14935</v>
      </c>
      <c r="C2103" s="4" t="s">
        <v>21740</v>
      </c>
      <c r="D2103" s="2" t="s">
        <v>89</v>
      </c>
      <c r="E2103" s="2" t="b">
        <v>0</v>
      </c>
      <c r="F2103" s="3" t="s">
        <v>14936</v>
      </c>
      <c r="G2103" s="2" t="s">
        <v>8147</v>
      </c>
      <c r="H2103" s="2" t="s">
        <v>14937</v>
      </c>
      <c r="K2103" s="2"/>
      <c r="L2103" s="2"/>
      <c r="M2103" s="2"/>
      <c r="N2103" s="2" t="s">
        <v>76</v>
      </c>
      <c r="P2103" s="2" t="s">
        <v>14938</v>
      </c>
      <c r="R2103" s="4"/>
      <c r="S2103" s="2">
        <v>2087</v>
      </c>
      <c r="T2103" s="2" t="s">
        <v>14801</v>
      </c>
      <c r="U2103" s="2" t="s">
        <v>14940</v>
      </c>
      <c r="V2103" s="2" t="s">
        <v>8786</v>
      </c>
      <c r="W2103" s="2" t="str">
        <f>VLOOKUP(  G2103, Countries!A:H,8,FALSE)</f>
        <v>94279771-0dd8-44b8-955b-275714b1489b</v>
      </c>
      <c r="X2103" s="2" t="str">
        <f>VLOOKUP(D2103,Entity_types!A:F,6,FALSE)</f>
        <v>bf4d83f9-5064-4958-af6e-e4c21b2e4880</v>
      </c>
      <c r="Z2103" s="4">
        <f t="shared" si="64"/>
        <v>1</v>
      </c>
      <c r="AA2103" s="4">
        <f t="shared" si="65"/>
        <v>1</v>
      </c>
    </row>
    <row r="2104" spans="1:27" ht="12.75" x14ac:dyDescent="0.2">
      <c r="A2104" s="1">
        <v>45040.532562685185</v>
      </c>
      <c r="B2104" s="2" t="s">
        <v>14941</v>
      </c>
      <c r="C2104" s="4" t="s">
        <v>21740</v>
      </c>
      <c r="D2104" s="2" t="s">
        <v>89</v>
      </c>
      <c r="E2104" s="2" t="b">
        <v>0</v>
      </c>
      <c r="F2104" s="3" t="s">
        <v>14942</v>
      </c>
      <c r="G2104" s="2" t="s">
        <v>8147</v>
      </c>
      <c r="H2104" s="2" t="s">
        <v>14943</v>
      </c>
      <c r="K2104" s="2"/>
      <c r="L2104" s="2"/>
      <c r="M2104" s="2"/>
      <c r="N2104" s="2" t="s">
        <v>76</v>
      </c>
      <c r="P2104" s="2" t="s">
        <v>14944</v>
      </c>
      <c r="R2104" s="4"/>
      <c r="S2104" s="2">
        <v>2106</v>
      </c>
      <c r="T2104" s="2" t="s">
        <v>14807</v>
      </c>
      <c r="U2104" s="2" t="s">
        <v>14946</v>
      </c>
      <c r="V2104" s="2" t="s">
        <v>8786</v>
      </c>
      <c r="W2104" s="2" t="str">
        <f>VLOOKUP(  G2104, Countries!A:H,8,FALSE)</f>
        <v>94279771-0dd8-44b8-955b-275714b1489b</v>
      </c>
      <c r="X2104" s="2" t="str">
        <f>VLOOKUP(D2104,Entity_types!A:F,6,FALSE)</f>
        <v>bf4d83f9-5064-4958-af6e-e4c21b2e4880</v>
      </c>
      <c r="Z2104" s="4">
        <f t="shared" si="64"/>
        <v>1</v>
      </c>
      <c r="AA2104" s="4">
        <f t="shared" si="65"/>
        <v>1</v>
      </c>
    </row>
    <row r="2105" spans="1:27" ht="12.75" x14ac:dyDescent="0.2">
      <c r="A2105" s="1">
        <v>45040.574049861112</v>
      </c>
      <c r="B2105" s="2" t="s">
        <v>14947</v>
      </c>
      <c r="C2105" s="2"/>
      <c r="D2105" s="2" t="s">
        <v>48</v>
      </c>
      <c r="E2105" s="2"/>
      <c r="F2105" s="3" t="s">
        <v>14948</v>
      </c>
      <c r="G2105" s="2" t="s">
        <v>8147</v>
      </c>
      <c r="H2105" s="2" t="s">
        <v>14949</v>
      </c>
      <c r="K2105" s="2" t="s">
        <v>14950</v>
      </c>
      <c r="L2105" s="2">
        <v>1023011793</v>
      </c>
      <c r="M2105" s="2"/>
      <c r="N2105" s="2" t="s">
        <v>76</v>
      </c>
      <c r="P2105" s="2" t="s">
        <v>14951</v>
      </c>
      <c r="R2105" s="4"/>
      <c r="S2105" s="2">
        <v>2176</v>
      </c>
      <c r="T2105" s="2" t="s">
        <v>14812</v>
      </c>
      <c r="U2105" s="2" t="s">
        <v>14953</v>
      </c>
      <c r="V2105" s="2" t="s">
        <v>8786</v>
      </c>
      <c r="W2105" s="2" t="str">
        <f>VLOOKUP(  G2105, Countries!A:H,8,FALSE)</f>
        <v>94279771-0dd8-44b8-955b-275714b1489b</v>
      </c>
      <c r="X2105" s="2" t="str">
        <f>VLOOKUP(D2105,Entity_types!A:F,6,FALSE)</f>
        <v>0d51a686-652b-478f-9502-50b11abafa54</v>
      </c>
      <c r="Z2105" s="4">
        <f t="shared" si="64"/>
        <v>1</v>
      </c>
      <c r="AA2105" s="4">
        <f t="shared" si="65"/>
        <v>1</v>
      </c>
    </row>
    <row r="2106" spans="1:27" ht="12.75" x14ac:dyDescent="0.2">
      <c r="A2106" s="1">
        <v>45040.574049861112</v>
      </c>
      <c r="B2106" s="2" t="s">
        <v>14954</v>
      </c>
      <c r="C2106" s="4" t="s">
        <v>21740</v>
      </c>
      <c r="D2106" s="2" t="s">
        <v>525</v>
      </c>
      <c r="E2106" s="2"/>
      <c r="F2106" s="3" t="s">
        <v>14955</v>
      </c>
      <c r="G2106" s="2" t="s">
        <v>8147</v>
      </c>
      <c r="H2106" s="2" t="s">
        <v>14956</v>
      </c>
      <c r="K2106" s="2"/>
      <c r="L2106" s="2"/>
      <c r="M2106" s="2"/>
      <c r="N2106" s="2" t="s">
        <v>14957</v>
      </c>
      <c r="P2106" s="2" t="s">
        <v>14958</v>
      </c>
      <c r="R2106" s="4"/>
      <c r="S2106" s="2">
        <v>2184</v>
      </c>
      <c r="T2106" s="2" t="s">
        <v>14818</v>
      </c>
      <c r="U2106" s="2" t="s">
        <v>14959</v>
      </c>
      <c r="V2106" s="2" t="s">
        <v>8786</v>
      </c>
      <c r="W2106" s="2" t="str">
        <f>VLOOKUP(  G2106, Countries!A:H,8,FALSE)</f>
        <v>94279771-0dd8-44b8-955b-275714b1489b</v>
      </c>
      <c r="X2106" s="2" t="str">
        <f>VLOOKUP(D2106,Entity_types!A:F,6,FALSE)</f>
        <v>470412f4-e2c0-4f9d-91f1-1c0630a02364</v>
      </c>
      <c r="Z2106" s="4">
        <f t="shared" si="64"/>
        <v>1</v>
      </c>
      <c r="AA2106" s="4">
        <f t="shared" si="65"/>
        <v>1</v>
      </c>
    </row>
    <row r="2107" spans="1:27" ht="12.75" x14ac:dyDescent="0.2">
      <c r="A2107" s="1">
        <v>45041.109360300921</v>
      </c>
      <c r="B2107" s="2" t="s">
        <v>14960</v>
      </c>
      <c r="C2107" s="2"/>
      <c r="D2107" s="2" t="s">
        <v>8027</v>
      </c>
      <c r="E2107" s="2"/>
      <c r="F2107" s="3" t="s">
        <v>13522</v>
      </c>
      <c r="G2107" s="2" t="s">
        <v>8736</v>
      </c>
      <c r="H2107" s="2"/>
      <c r="K2107" s="2"/>
      <c r="L2107" s="2"/>
      <c r="M2107" s="2"/>
      <c r="N2107" s="2" t="s">
        <v>76</v>
      </c>
      <c r="P2107" s="2" t="s">
        <v>14961</v>
      </c>
      <c r="R2107" s="4"/>
      <c r="S2107" s="2"/>
      <c r="T2107" s="2" t="s">
        <v>14825</v>
      </c>
      <c r="U2107" s="2" t="s">
        <v>14963</v>
      </c>
      <c r="V2107" s="2" t="s">
        <v>56</v>
      </c>
      <c r="W2107" s="2" t="str">
        <f>VLOOKUP(  G2107, Countries!A:H,8,FALSE)</f>
        <v>53cc2ab4-7af4-40a4-8f56-ef11c416822b</v>
      </c>
      <c r="X2107" s="2" t="str">
        <f>VLOOKUP(D2107,Entity_types!A:F,6,FALSE)</f>
        <v>7766e9c2-0094-4090-adf4-ef017062457f</v>
      </c>
      <c r="Z2107" s="4">
        <f t="shared" si="64"/>
        <v>67</v>
      </c>
      <c r="AA2107" s="4">
        <f t="shared" si="65"/>
        <v>1</v>
      </c>
    </row>
    <row r="2108" spans="1:27" ht="12.75" x14ac:dyDescent="0.2">
      <c r="A2108" s="1">
        <v>45041.528145208329</v>
      </c>
      <c r="B2108" s="2" t="s">
        <v>14964</v>
      </c>
      <c r="C2108" s="2"/>
      <c r="D2108" s="2" t="s">
        <v>48</v>
      </c>
      <c r="E2108" s="2"/>
      <c r="F2108" s="3" t="s">
        <v>14965</v>
      </c>
      <c r="G2108" s="2" t="s">
        <v>8147</v>
      </c>
      <c r="H2108" s="2" t="s">
        <v>14966</v>
      </c>
      <c r="K2108" s="2" t="s">
        <v>14967</v>
      </c>
      <c r="L2108" s="2">
        <v>1025009236</v>
      </c>
      <c r="M2108" s="2"/>
      <c r="N2108" s="2" t="s">
        <v>14968</v>
      </c>
      <c r="P2108" s="2" t="s">
        <v>14969</v>
      </c>
      <c r="R2108" s="4"/>
      <c r="S2108" s="2">
        <v>2149</v>
      </c>
      <c r="T2108" s="2" t="s">
        <v>14831</v>
      </c>
      <c r="U2108" s="2" t="s">
        <v>14971</v>
      </c>
      <c r="V2108" s="2" t="s">
        <v>8786</v>
      </c>
      <c r="W2108" s="2" t="str">
        <f>VLOOKUP(  G2108, Countries!A:H,8,FALSE)</f>
        <v>94279771-0dd8-44b8-955b-275714b1489b</v>
      </c>
      <c r="X2108" s="2" t="str">
        <f>VLOOKUP(D2108,Entity_types!A:F,6,FALSE)</f>
        <v>0d51a686-652b-478f-9502-50b11abafa54</v>
      </c>
      <c r="Z2108" s="4">
        <f t="shared" si="64"/>
        <v>1</v>
      </c>
      <c r="AA2108" s="4">
        <f t="shared" si="65"/>
        <v>1</v>
      </c>
    </row>
    <row r="2109" spans="1:27" ht="12.75" x14ac:dyDescent="0.2">
      <c r="A2109" s="1">
        <v>45041.607605520832</v>
      </c>
      <c r="B2109" s="2" t="s">
        <v>14972</v>
      </c>
      <c r="C2109" s="4" t="s">
        <v>21740</v>
      </c>
      <c r="D2109" s="2" t="s">
        <v>89</v>
      </c>
      <c r="E2109" s="2" t="b">
        <v>0</v>
      </c>
      <c r="F2109" s="3" t="s">
        <v>14973</v>
      </c>
      <c r="G2109" s="2" t="s">
        <v>8147</v>
      </c>
      <c r="H2109" s="2" t="s">
        <v>14974</v>
      </c>
      <c r="K2109" s="2"/>
      <c r="L2109" s="2"/>
      <c r="M2109" s="2"/>
      <c r="N2109" s="2" t="s">
        <v>76</v>
      </c>
      <c r="P2109" s="2" t="s">
        <v>14975</v>
      </c>
      <c r="R2109" s="4"/>
      <c r="S2109" s="2"/>
      <c r="T2109" s="2" t="s">
        <v>14837</v>
      </c>
      <c r="U2109" s="2" t="s">
        <v>14977</v>
      </c>
      <c r="V2109" s="2" t="s">
        <v>8786</v>
      </c>
      <c r="W2109" s="2" t="str">
        <f>VLOOKUP(  G2109, Countries!A:H,8,FALSE)</f>
        <v>94279771-0dd8-44b8-955b-275714b1489b</v>
      </c>
      <c r="X2109" s="2" t="str">
        <f>VLOOKUP(D2109,Entity_types!A:F,6,FALSE)</f>
        <v>bf4d83f9-5064-4958-af6e-e4c21b2e4880</v>
      </c>
      <c r="Z2109" s="4">
        <f t="shared" si="64"/>
        <v>1</v>
      </c>
      <c r="AA2109" s="4">
        <f t="shared" si="65"/>
        <v>1</v>
      </c>
    </row>
    <row r="2110" spans="1:27" ht="12.75" x14ac:dyDescent="0.2">
      <c r="A2110" s="1">
        <v>45043.676748460653</v>
      </c>
      <c r="B2110" s="2" t="s">
        <v>14978</v>
      </c>
      <c r="C2110" s="4" t="s">
        <v>21740</v>
      </c>
      <c r="D2110" s="2" t="s">
        <v>89</v>
      </c>
      <c r="E2110" s="2" t="b">
        <v>0</v>
      </c>
      <c r="F2110" s="3" t="s">
        <v>14979</v>
      </c>
      <c r="G2110" s="2" t="s">
        <v>8147</v>
      </c>
      <c r="H2110" s="2" t="s">
        <v>14980</v>
      </c>
      <c r="K2110" s="2"/>
      <c r="L2110" s="2"/>
      <c r="M2110" s="2"/>
      <c r="N2110" s="2" t="s">
        <v>14981</v>
      </c>
      <c r="P2110" s="2" t="s">
        <v>14982</v>
      </c>
      <c r="R2110" s="4"/>
      <c r="S2110" s="2"/>
      <c r="T2110" s="2" t="s">
        <v>14843</v>
      </c>
      <c r="U2110" s="2" t="s">
        <v>14984</v>
      </c>
      <c r="V2110" s="2" t="s">
        <v>8786</v>
      </c>
      <c r="W2110" s="2" t="str">
        <f>VLOOKUP(  G2110, Countries!A:H,8,FALSE)</f>
        <v>94279771-0dd8-44b8-955b-275714b1489b</v>
      </c>
      <c r="X2110" s="2" t="str">
        <f>VLOOKUP(D2110,Entity_types!A:F,6,FALSE)</f>
        <v>bf4d83f9-5064-4958-af6e-e4c21b2e4880</v>
      </c>
      <c r="Z2110" s="4">
        <f t="shared" si="64"/>
        <v>1</v>
      </c>
      <c r="AA2110" s="4">
        <f t="shared" si="65"/>
        <v>1</v>
      </c>
    </row>
    <row r="2111" spans="1:27" ht="12.75" x14ac:dyDescent="0.2">
      <c r="A2111" s="1">
        <v>45043.722071226854</v>
      </c>
      <c r="B2111" s="2" t="s">
        <v>14985</v>
      </c>
      <c r="C2111" s="2"/>
      <c r="D2111" s="2" t="s">
        <v>48</v>
      </c>
      <c r="E2111" s="2"/>
      <c r="F2111" s="3" t="s">
        <v>14986</v>
      </c>
      <c r="G2111" s="2" t="s">
        <v>8147</v>
      </c>
      <c r="H2111" s="2" t="s">
        <v>14987</v>
      </c>
      <c r="K2111" s="2" t="s">
        <v>14988</v>
      </c>
      <c r="L2111" s="2">
        <v>26001020431</v>
      </c>
      <c r="M2111" s="2"/>
      <c r="N2111" s="2" t="s">
        <v>76</v>
      </c>
      <c r="P2111" s="2" t="s">
        <v>14989</v>
      </c>
      <c r="R2111" s="4"/>
      <c r="S2111" s="2">
        <v>2136</v>
      </c>
      <c r="T2111" s="2" t="s">
        <v>14849</v>
      </c>
      <c r="U2111" s="2" t="s">
        <v>14991</v>
      </c>
      <c r="V2111" s="2" t="s">
        <v>8786</v>
      </c>
      <c r="W2111" s="2" t="str">
        <f>VLOOKUP(  G2111, Countries!A:H,8,FALSE)</f>
        <v>94279771-0dd8-44b8-955b-275714b1489b</v>
      </c>
      <c r="X2111" s="2" t="str">
        <f>VLOOKUP(D2111,Entity_types!A:F,6,FALSE)</f>
        <v>0d51a686-652b-478f-9502-50b11abafa54</v>
      </c>
      <c r="Z2111" s="4">
        <f t="shared" si="64"/>
        <v>1</v>
      </c>
      <c r="AA2111" s="4">
        <f t="shared" si="65"/>
        <v>1</v>
      </c>
    </row>
    <row r="2112" spans="1:27" ht="12.75" x14ac:dyDescent="0.2">
      <c r="A2112" s="1">
        <v>45047.079007071763</v>
      </c>
      <c r="B2112" s="2" t="s">
        <v>14992</v>
      </c>
      <c r="C2112" s="4" t="s">
        <v>21740</v>
      </c>
      <c r="D2112" s="2" t="s">
        <v>89</v>
      </c>
      <c r="E2112" s="2" t="b">
        <v>1</v>
      </c>
      <c r="F2112" s="3" t="s">
        <v>14993</v>
      </c>
      <c r="G2112" s="2" t="s">
        <v>8147</v>
      </c>
      <c r="H2112" s="2"/>
      <c r="K2112" s="2"/>
      <c r="L2112" s="2"/>
      <c r="M2112" s="2"/>
      <c r="N2112" s="2" t="s">
        <v>76</v>
      </c>
      <c r="P2112" s="2" t="s">
        <v>14994</v>
      </c>
      <c r="R2112" s="4"/>
      <c r="S2112" s="2"/>
      <c r="T2112" s="2" t="s">
        <v>14855</v>
      </c>
      <c r="U2112" s="2" t="s">
        <v>14996</v>
      </c>
      <c r="V2112" s="2" t="s">
        <v>56</v>
      </c>
      <c r="W2112" s="2" t="str">
        <f>VLOOKUP(  G2112, Countries!A:H,8,FALSE)</f>
        <v>94279771-0dd8-44b8-955b-275714b1489b</v>
      </c>
      <c r="X2112" s="2" t="str">
        <f>VLOOKUP(D2112,Entity_types!A:F,6,FALSE)</f>
        <v>bf4d83f9-5064-4958-af6e-e4c21b2e4880</v>
      </c>
      <c r="Z2112" s="4">
        <f t="shared" si="64"/>
        <v>1</v>
      </c>
      <c r="AA2112" s="4">
        <f t="shared" si="65"/>
        <v>1</v>
      </c>
    </row>
    <row r="2113" spans="1:27" ht="12.75" x14ac:dyDescent="0.2">
      <c r="A2113" s="1">
        <v>45047.084122766202</v>
      </c>
      <c r="B2113" s="2" t="s">
        <v>14997</v>
      </c>
      <c r="C2113" s="4" t="s">
        <v>21740</v>
      </c>
      <c r="D2113" s="2" t="s">
        <v>89</v>
      </c>
      <c r="E2113" s="2" t="b">
        <v>1</v>
      </c>
      <c r="F2113" s="3" t="s">
        <v>14998</v>
      </c>
      <c r="G2113" s="2" t="s">
        <v>8147</v>
      </c>
      <c r="H2113" s="2"/>
      <c r="K2113" s="2"/>
      <c r="L2113" s="2"/>
      <c r="M2113" s="2"/>
      <c r="N2113" s="2" t="s">
        <v>76</v>
      </c>
      <c r="P2113" s="2" t="s">
        <v>14999</v>
      </c>
      <c r="R2113" s="4"/>
      <c r="S2113" s="2"/>
      <c r="T2113" s="2" t="s">
        <v>21957</v>
      </c>
      <c r="U2113" s="2" t="s">
        <v>15001</v>
      </c>
      <c r="V2113" s="2" t="s">
        <v>56</v>
      </c>
      <c r="W2113" s="2" t="str">
        <f>VLOOKUP(  G2113, Countries!A:H,8,FALSE)</f>
        <v>94279771-0dd8-44b8-955b-275714b1489b</v>
      </c>
      <c r="X2113" s="2" t="str">
        <f>VLOOKUP(D2113,Entity_types!A:F,6,FALSE)</f>
        <v>bf4d83f9-5064-4958-af6e-e4c21b2e4880</v>
      </c>
      <c r="Z2113" s="4">
        <f t="shared" si="64"/>
        <v>1</v>
      </c>
      <c r="AA2113" s="4">
        <f t="shared" si="65"/>
        <v>1</v>
      </c>
    </row>
    <row r="2114" spans="1:27" ht="12.75" x14ac:dyDescent="0.2">
      <c r="A2114" s="1">
        <v>45047.088197824072</v>
      </c>
      <c r="B2114" s="2" t="s">
        <v>15002</v>
      </c>
      <c r="C2114" s="4" t="s">
        <v>21740</v>
      </c>
      <c r="D2114" s="2" t="s">
        <v>89</v>
      </c>
      <c r="E2114" s="2" t="b">
        <v>1</v>
      </c>
      <c r="F2114" s="3" t="s">
        <v>15003</v>
      </c>
      <c r="G2114" s="2" t="s">
        <v>8147</v>
      </c>
      <c r="H2114" s="2"/>
      <c r="K2114" s="2"/>
      <c r="L2114" s="2"/>
      <c r="M2114" s="2"/>
      <c r="N2114" s="2" t="s">
        <v>76</v>
      </c>
      <c r="P2114" s="2" t="s">
        <v>15004</v>
      </c>
      <c r="R2114" s="4"/>
      <c r="S2114" s="2"/>
      <c r="T2114" s="2" t="s">
        <v>21958</v>
      </c>
      <c r="U2114" s="2" t="s">
        <v>15006</v>
      </c>
      <c r="V2114" s="2" t="s">
        <v>56</v>
      </c>
      <c r="W2114" s="2" t="str">
        <f>VLOOKUP(  G2114, Countries!A:H,8,FALSE)</f>
        <v>94279771-0dd8-44b8-955b-275714b1489b</v>
      </c>
      <c r="X2114" s="2" t="str">
        <f>VLOOKUP(D2114,Entity_types!A:F,6,FALSE)</f>
        <v>bf4d83f9-5064-4958-af6e-e4c21b2e4880</v>
      </c>
      <c r="Z2114" s="4">
        <f t="shared" ref="Z2114:Z2177" si="66">COUNTIFS(F:F,F2114)</f>
        <v>1</v>
      </c>
      <c r="AA2114" s="4">
        <f t="shared" ref="AA2114:AA2177" si="67">COUNTIFS(B:B,B2114)</f>
        <v>1</v>
      </c>
    </row>
    <row r="2115" spans="1:27" ht="12.75" x14ac:dyDescent="0.2">
      <c r="A2115" s="1">
        <v>45047.095797303242</v>
      </c>
      <c r="B2115" s="2" t="s">
        <v>15007</v>
      </c>
      <c r="C2115" s="2"/>
      <c r="D2115" s="2" t="s">
        <v>48</v>
      </c>
      <c r="E2115" s="2"/>
      <c r="F2115" s="3" t="s">
        <v>15008</v>
      </c>
      <c r="G2115" s="2" t="s">
        <v>8147</v>
      </c>
      <c r="H2115" s="2" t="s">
        <v>15009</v>
      </c>
      <c r="K2115" s="2"/>
      <c r="L2115" s="2"/>
      <c r="M2115" s="2"/>
      <c r="N2115" s="2" t="s">
        <v>76</v>
      </c>
      <c r="P2115" s="2" t="s">
        <v>15010</v>
      </c>
      <c r="R2115" s="4"/>
      <c r="S2115" s="2">
        <v>1937</v>
      </c>
      <c r="T2115" s="2" t="s">
        <v>21959</v>
      </c>
      <c r="U2115" s="2" t="s">
        <v>15012</v>
      </c>
      <c r="V2115" s="2" t="s">
        <v>56</v>
      </c>
      <c r="W2115" s="2" t="str">
        <f>VLOOKUP(  G2115, Countries!A:H,8,FALSE)</f>
        <v>94279771-0dd8-44b8-955b-275714b1489b</v>
      </c>
      <c r="X2115" s="2" t="str">
        <f>VLOOKUP(D2115,Entity_types!A:F,6,FALSE)</f>
        <v>0d51a686-652b-478f-9502-50b11abafa54</v>
      </c>
      <c r="Z2115" s="4">
        <f t="shared" si="66"/>
        <v>1</v>
      </c>
      <c r="AA2115" s="4">
        <f t="shared" si="67"/>
        <v>1</v>
      </c>
    </row>
    <row r="2116" spans="1:27" ht="12.75" x14ac:dyDescent="0.2">
      <c r="A2116" s="1">
        <v>45047.753250138892</v>
      </c>
      <c r="B2116" s="2" t="s">
        <v>3288</v>
      </c>
      <c r="C2116" s="4" t="s">
        <v>21740</v>
      </c>
      <c r="D2116" s="2" t="s">
        <v>89</v>
      </c>
      <c r="E2116" s="2" t="b">
        <v>0</v>
      </c>
      <c r="F2116" s="3" t="s">
        <v>15013</v>
      </c>
      <c r="G2116" s="2" t="s">
        <v>8147</v>
      </c>
      <c r="H2116" s="2" t="s">
        <v>15014</v>
      </c>
      <c r="K2116" s="2"/>
      <c r="L2116" s="2"/>
      <c r="M2116" s="2"/>
      <c r="N2116" s="2" t="s">
        <v>15015</v>
      </c>
      <c r="P2116" s="2" t="s">
        <v>15016</v>
      </c>
      <c r="R2116" s="4"/>
      <c r="S2116" s="2"/>
      <c r="T2116" s="2" t="s">
        <v>21960</v>
      </c>
      <c r="U2116" s="2" t="s">
        <v>15018</v>
      </c>
      <c r="V2116" s="2" t="s">
        <v>8786</v>
      </c>
      <c r="W2116" s="2" t="str">
        <f>VLOOKUP(  G2116, Countries!A:H,8,FALSE)</f>
        <v>94279771-0dd8-44b8-955b-275714b1489b</v>
      </c>
      <c r="X2116" s="2" t="str">
        <f>VLOOKUP(D2116,Entity_types!A:F,6,FALSE)</f>
        <v>bf4d83f9-5064-4958-af6e-e4c21b2e4880</v>
      </c>
      <c r="Z2116" s="4">
        <f t="shared" si="66"/>
        <v>1</v>
      </c>
      <c r="AA2116" s="4">
        <f t="shared" si="67"/>
        <v>1</v>
      </c>
    </row>
    <row r="2117" spans="1:27" ht="12.75" x14ac:dyDescent="0.2">
      <c r="A2117" s="1">
        <v>45048.691174490741</v>
      </c>
      <c r="B2117" s="2" t="s">
        <v>15019</v>
      </c>
      <c r="C2117" s="4" t="s">
        <v>21741</v>
      </c>
      <c r="D2117" s="2" t="s">
        <v>89</v>
      </c>
      <c r="E2117" s="2" t="b">
        <v>0</v>
      </c>
      <c r="F2117" s="3" t="s">
        <v>15020</v>
      </c>
      <c r="G2117" s="2" t="s">
        <v>8147</v>
      </c>
      <c r="H2117" s="2" t="s">
        <v>15021</v>
      </c>
      <c r="K2117" s="2"/>
      <c r="L2117" s="2"/>
      <c r="M2117" s="2"/>
      <c r="N2117" s="2" t="s">
        <v>15022</v>
      </c>
      <c r="P2117" s="2" t="s">
        <v>15023</v>
      </c>
      <c r="R2117" s="4"/>
      <c r="S2117" s="2">
        <v>1883</v>
      </c>
      <c r="T2117" s="2" t="s">
        <v>21961</v>
      </c>
      <c r="U2117" s="2" t="s">
        <v>15025</v>
      </c>
      <c r="V2117" s="2" t="s">
        <v>8786</v>
      </c>
      <c r="W2117" s="2" t="str">
        <f>VLOOKUP(  G2117, Countries!A:H,8,FALSE)</f>
        <v>94279771-0dd8-44b8-955b-275714b1489b</v>
      </c>
      <c r="X2117" s="2" t="str">
        <f>VLOOKUP(D2117,Entity_types!A:F,6,FALSE)</f>
        <v>bf4d83f9-5064-4958-af6e-e4c21b2e4880</v>
      </c>
      <c r="Z2117" s="4">
        <f t="shared" si="66"/>
        <v>1</v>
      </c>
      <c r="AA2117" s="4">
        <f t="shared" si="67"/>
        <v>1</v>
      </c>
    </row>
    <row r="2118" spans="1:27" ht="12.75" x14ac:dyDescent="0.2">
      <c r="A2118" s="1">
        <v>45048.691174490741</v>
      </c>
      <c r="B2118" s="2" t="s">
        <v>15026</v>
      </c>
      <c r="C2118" s="4" t="s">
        <v>21740</v>
      </c>
      <c r="D2118" s="2" t="s">
        <v>89</v>
      </c>
      <c r="E2118" s="2" t="b">
        <v>0</v>
      </c>
      <c r="F2118" s="3" t="s">
        <v>15027</v>
      </c>
      <c r="G2118" s="2" t="s">
        <v>8147</v>
      </c>
      <c r="H2118" s="2" t="s">
        <v>15028</v>
      </c>
      <c r="K2118" s="2"/>
      <c r="L2118" s="2"/>
      <c r="M2118" s="2"/>
      <c r="N2118" s="2" t="s">
        <v>15029</v>
      </c>
      <c r="P2118" s="2" t="s">
        <v>15030</v>
      </c>
      <c r="R2118" s="4"/>
      <c r="S2118" s="2"/>
      <c r="T2118" s="2" t="s">
        <v>21962</v>
      </c>
      <c r="U2118" s="2" t="s">
        <v>15031</v>
      </c>
      <c r="V2118" s="2" t="s">
        <v>8786</v>
      </c>
      <c r="W2118" s="2" t="str">
        <f>VLOOKUP(  G2118, Countries!A:H,8,FALSE)</f>
        <v>94279771-0dd8-44b8-955b-275714b1489b</v>
      </c>
      <c r="X2118" s="2" t="str">
        <f>VLOOKUP(D2118,Entity_types!A:F,6,FALSE)</f>
        <v>bf4d83f9-5064-4958-af6e-e4c21b2e4880</v>
      </c>
      <c r="Z2118" s="4">
        <f t="shared" si="66"/>
        <v>1</v>
      </c>
      <c r="AA2118" s="4">
        <f t="shared" si="67"/>
        <v>1</v>
      </c>
    </row>
    <row r="2119" spans="1:27" ht="12.75" x14ac:dyDescent="0.2">
      <c r="A2119" s="1">
        <v>45048.747984745365</v>
      </c>
      <c r="B2119" s="2" t="s">
        <v>15032</v>
      </c>
      <c r="C2119" s="2"/>
      <c r="D2119" s="2" t="s">
        <v>48</v>
      </c>
      <c r="E2119" s="2"/>
      <c r="F2119" s="3" t="s">
        <v>15033</v>
      </c>
      <c r="G2119" s="2" t="s">
        <v>8147</v>
      </c>
      <c r="H2119" s="2" t="s">
        <v>15034</v>
      </c>
      <c r="K2119" s="2" t="s">
        <v>15035</v>
      </c>
      <c r="L2119" s="2">
        <v>61009014633</v>
      </c>
      <c r="M2119" s="2"/>
      <c r="N2119" s="2" t="s">
        <v>15036</v>
      </c>
      <c r="P2119" s="2" t="s">
        <v>15037</v>
      </c>
      <c r="R2119" s="4"/>
      <c r="S2119" s="2">
        <v>2178</v>
      </c>
      <c r="T2119" s="2" t="s">
        <v>21963</v>
      </c>
      <c r="U2119" s="2" t="s">
        <v>15039</v>
      </c>
      <c r="V2119" s="2" t="s">
        <v>8786</v>
      </c>
      <c r="W2119" s="2" t="str">
        <f>VLOOKUP(  G2119, Countries!A:H,8,FALSE)</f>
        <v>94279771-0dd8-44b8-955b-275714b1489b</v>
      </c>
      <c r="X2119" s="2" t="str">
        <f>VLOOKUP(D2119,Entity_types!A:F,6,FALSE)</f>
        <v>0d51a686-652b-478f-9502-50b11abafa54</v>
      </c>
      <c r="Z2119" s="4">
        <f t="shared" si="66"/>
        <v>1</v>
      </c>
      <c r="AA2119" s="4">
        <f t="shared" si="67"/>
        <v>1</v>
      </c>
    </row>
    <row r="2120" spans="1:27" ht="12.75" x14ac:dyDescent="0.2">
      <c r="A2120" s="1">
        <v>45048.762662731482</v>
      </c>
      <c r="B2120" s="2" t="s">
        <v>15040</v>
      </c>
      <c r="C2120" s="4" t="s">
        <v>21740</v>
      </c>
      <c r="D2120" s="2" t="s">
        <v>89</v>
      </c>
      <c r="E2120" s="2" t="b">
        <v>0</v>
      </c>
      <c r="F2120" s="3" t="s">
        <v>15041</v>
      </c>
      <c r="G2120" s="2" t="s">
        <v>8147</v>
      </c>
      <c r="H2120" s="2" t="s">
        <v>15042</v>
      </c>
      <c r="K2120" s="2"/>
      <c r="L2120" s="2"/>
      <c r="M2120" s="2"/>
      <c r="N2120" s="2" t="s">
        <v>15043</v>
      </c>
      <c r="P2120" s="2" t="s">
        <v>15044</v>
      </c>
      <c r="R2120" s="4"/>
      <c r="S2120" s="2"/>
      <c r="T2120" s="2" t="s">
        <v>21964</v>
      </c>
      <c r="U2120" s="2" t="s">
        <v>15046</v>
      </c>
      <c r="V2120" s="2" t="s">
        <v>8786</v>
      </c>
      <c r="W2120" s="2" t="str">
        <f>VLOOKUP(  G2120, Countries!A:H,8,FALSE)</f>
        <v>94279771-0dd8-44b8-955b-275714b1489b</v>
      </c>
      <c r="X2120" s="2" t="str">
        <f>VLOOKUP(D2120,Entity_types!A:F,6,FALSE)</f>
        <v>bf4d83f9-5064-4958-af6e-e4c21b2e4880</v>
      </c>
      <c r="Z2120" s="4">
        <f t="shared" si="66"/>
        <v>1</v>
      </c>
      <c r="AA2120" s="4">
        <f t="shared" si="67"/>
        <v>1</v>
      </c>
    </row>
    <row r="2121" spans="1:27" ht="12.75" x14ac:dyDescent="0.2">
      <c r="A2121" s="1">
        <v>45050.769652025461</v>
      </c>
      <c r="B2121" s="2" t="s">
        <v>15047</v>
      </c>
      <c r="C2121" s="4" t="s">
        <v>21740</v>
      </c>
      <c r="D2121" s="2" t="s">
        <v>525</v>
      </c>
      <c r="E2121" s="2"/>
      <c r="F2121" s="3" t="s">
        <v>15048</v>
      </c>
      <c r="G2121" s="2" t="s">
        <v>8147</v>
      </c>
      <c r="H2121" s="2" t="s">
        <v>15049</v>
      </c>
      <c r="K2121" s="2"/>
      <c r="L2121" s="2"/>
      <c r="M2121" s="2"/>
      <c r="N2121" s="2" t="s">
        <v>15050</v>
      </c>
      <c r="P2121" s="2" t="s">
        <v>15051</v>
      </c>
      <c r="R2121" s="4"/>
      <c r="S2121" s="2"/>
      <c r="T2121" s="2" t="s">
        <v>21965</v>
      </c>
      <c r="U2121" s="2" t="s">
        <v>15053</v>
      </c>
      <c r="V2121" s="2" t="s">
        <v>8786</v>
      </c>
      <c r="W2121" s="2" t="str">
        <f>VLOOKUP(  G2121, Countries!A:H,8,FALSE)</f>
        <v>94279771-0dd8-44b8-955b-275714b1489b</v>
      </c>
      <c r="X2121" s="2" t="str">
        <f>VLOOKUP(D2121,Entity_types!A:F,6,FALSE)</f>
        <v>470412f4-e2c0-4f9d-91f1-1c0630a02364</v>
      </c>
      <c r="Z2121" s="4">
        <f t="shared" si="66"/>
        <v>1</v>
      </c>
      <c r="AA2121" s="4">
        <f t="shared" si="67"/>
        <v>1</v>
      </c>
    </row>
    <row r="2122" spans="1:27" ht="12.75" x14ac:dyDescent="0.2">
      <c r="A2122" s="1">
        <v>45050.769652025461</v>
      </c>
      <c r="B2122" s="2" t="s">
        <v>15054</v>
      </c>
      <c r="C2122" s="4" t="s">
        <v>21740</v>
      </c>
      <c r="D2122" s="2" t="s">
        <v>525</v>
      </c>
      <c r="E2122" s="2"/>
      <c r="F2122" s="3" t="s">
        <v>15055</v>
      </c>
      <c r="G2122" s="2" t="s">
        <v>8147</v>
      </c>
      <c r="H2122" s="2" t="s">
        <v>15056</v>
      </c>
      <c r="K2122" s="2"/>
      <c r="L2122" s="2"/>
      <c r="M2122" s="2"/>
      <c r="N2122" s="2" t="s">
        <v>15057</v>
      </c>
      <c r="P2122" s="2" t="s">
        <v>15058</v>
      </c>
      <c r="R2122" s="4"/>
      <c r="S2122" s="2">
        <v>2179</v>
      </c>
      <c r="T2122" s="2" t="s">
        <v>21966</v>
      </c>
      <c r="U2122" s="2" t="s">
        <v>15059</v>
      </c>
      <c r="V2122" s="2" t="s">
        <v>8786</v>
      </c>
      <c r="W2122" s="2" t="str">
        <f>VLOOKUP(  G2122, Countries!A:H,8,FALSE)</f>
        <v>94279771-0dd8-44b8-955b-275714b1489b</v>
      </c>
      <c r="X2122" s="2" t="str">
        <f>VLOOKUP(D2122,Entity_types!A:F,6,FALSE)</f>
        <v>470412f4-e2c0-4f9d-91f1-1c0630a02364</v>
      </c>
      <c r="Z2122" s="4">
        <f t="shared" si="66"/>
        <v>1</v>
      </c>
      <c r="AA2122" s="4">
        <f t="shared" si="67"/>
        <v>1</v>
      </c>
    </row>
    <row r="2123" spans="1:27" ht="12.75" x14ac:dyDescent="0.2">
      <c r="A2123" s="1">
        <v>45050.868488564811</v>
      </c>
      <c r="B2123" s="2" t="s">
        <v>15060</v>
      </c>
      <c r="C2123" s="4" t="s">
        <v>21740</v>
      </c>
      <c r="D2123" s="2" t="s">
        <v>89</v>
      </c>
      <c r="E2123" s="2" t="b">
        <v>0</v>
      </c>
      <c r="F2123" s="3" t="s">
        <v>15061</v>
      </c>
      <c r="G2123" s="2" t="s">
        <v>15062</v>
      </c>
      <c r="H2123" s="2" t="s">
        <v>15063</v>
      </c>
      <c r="K2123" s="2"/>
      <c r="L2123" s="2"/>
      <c r="M2123" s="2"/>
      <c r="N2123" s="2" t="s">
        <v>15064</v>
      </c>
      <c r="P2123" s="2" t="s">
        <v>15065</v>
      </c>
      <c r="R2123" s="4"/>
      <c r="S2123" s="2"/>
      <c r="T2123" s="2" t="s">
        <v>21967</v>
      </c>
      <c r="U2123" s="2" t="s">
        <v>15067</v>
      </c>
      <c r="V2123" s="2" t="s">
        <v>56</v>
      </c>
      <c r="W2123" s="2" t="str">
        <f>VLOOKUP(  G2123, Countries!A:H,8,FALSE)</f>
        <v>f4309d25-1c52-4242-88fc-db7a14d604ad</v>
      </c>
      <c r="X2123" s="2" t="str">
        <f>VLOOKUP(D2123,Entity_types!A:F,6,FALSE)</f>
        <v>bf4d83f9-5064-4958-af6e-e4c21b2e4880</v>
      </c>
      <c r="Z2123" s="4">
        <f t="shared" si="66"/>
        <v>1</v>
      </c>
      <c r="AA2123" s="4">
        <f t="shared" si="67"/>
        <v>1</v>
      </c>
    </row>
    <row r="2124" spans="1:27" ht="12.75" x14ac:dyDescent="0.2">
      <c r="A2124" s="1">
        <v>45057.775570266203</v>
      </c>
      <c r="B2124" s="2" t="s">
        <v>15068</v>
      </c>
      <c r="C2124" s="2"/>
      <c r="D2124" s="2" t="s">
        <v>48</v>
      </c>
      <c r="E2124" s="2"/>
      <c r="F2124" s="3" t="s">
        <v>15069</v>
      </c>
      <c r="G2124" s="2" t="s">
        <v>8147</v>
      </c>
      <c r="H2124" s="2"/>
      <c r="K2124" s="2"/>
      <c r="L2124" s="2"/>
      <c r="M2124" s="2"/>
      <c r="N2124" s="2" t="s">
        <v>15070</v>
      </c>
      <c r="P2124" s="2" t="s">
        <v>15071</v>
      </c>
      <c r="R2124" s="4"/>
      <c r="S2124" s="2">
        <v>2182</v>
      </c>
      <c r="T2124" s="2" t="s">
        <v>14915</v>
      </c>
      <c r="U2124" s="2" t="s">
        <v>15073</v>
      </c>
      <c r="V2124" s="2" t="s">
        <v>56</v>
      </c>
      <c r="W2124" s="2" t="str">
        <f>VLOOKUP(  G2124, Countries!A:H,8,FALSE)</f>
        <v>94279771-0dd8-44b8-955b-275714b1489b</v>
      </c>
      <c r="X2124" s="2" t="str">
        <f>VLOOKUP(D2124,Entity_types!A:F,6,FALSE)</f>
        <v>0d51a686-652b-478f-9502-50b11abafa54</v>
      </c>
      <c r="Z2124" s="4">
        <f t="shared" si="66"/>
        <v>1</v>
      </c>
      <c r="AA2124" s="4">
        <f t="shared" si="67"/>
        <v>1</v>
      </c>
    </row>
    <row r="2125" spans="1:27" ht="12.75" x14ac:dyDescent="0.2">
      <c r="A2125" s="1">
        <v>45057.795143043986</v>
      </c>
      <c r="B2125" s="2" t="s">
        <v>15074</v>
      </c>
      <c r="C2125" s="4" t="s">
        <v>21740</v>
      </c>
      <c r="D2125" s="2" t="s">
        <v>525</v>
      </c>
      <c r="E2125" s="2"/>
      <c r="F2125" s="3" t="s">
        <v>15075</v>
      </c>
      <c r="G2125" s="2" t="s">
        <v>8147</v>
      </c>
      <c r="H2125" s="2"/>
      <c r="K2125" s="2"/>
      <c r="L2125" s="2"/>
      <c r="M2125" s="2"/>
      <c r="N2125" s="2" t="s">
        <v>15076</v>
      </c>
      <c r="P2125" s="2" t="s">
        <v>15077</v>
      </c>
      <c r="R2125" s="4"/>
      <c r="S2125" s="2">
        <v>2183</v>
      </c>
      <c r="T2125" s="2" t="s">
        <v>14922</v>
      </c>
      <c r="U2125" s="2" t="s">
        <v>15079</v>
      </c>
      <c r="V2125" s="2" t="s">
        <v>56</v>
      </c>
      <c r="W2125" s="2" t="str">
        <f>VLOOKUP(  G2125, Countries!A:H,8,FALSE)</f>
        <v>94279771-0dd8-44b8-955b-275714b1489b</v>
      </c>
      <c r="X2125" s="2" t="str">
        <f>VLOOKUP(D2125,Entity_types!A:F,6,FALSE)</f>
        <v>470412f4-e2c0-4f9d-91f1-1c0630a02364</v>
      </c>
      <c r="Z2125" s="4">
        <f t="shared" si="66"/>
        <v>1</v>
      </c>
      <c r="AA2125" s="4">
        <f t="shared" si="67"/>
        <v>1</v>
      </c>
    </row>
    <row r="2126" spans="1:27" ht="12.75" x14ac:dyDescent="0.2">
      <c r="A2126" s="1">
        <v>45061.606275208338</v>
      </c>
      <c r="B2126" s="2" t="s">
        <v>15080</v>
      </c>
      <c r="C2126" s="4" t="s">
        <v>21741</v>
      </c>
      <c r="D2126" s="2" t="s">
        <v>89</v>
      </c>
      <c r="E2126" s="2" t="b">
        <v>0</v>
      </c>
      <c r="F2126" s="3" t="s">
        <v>15081</v>
      </c>
      <c r="G2126" s="2" t="s">
        <v>15062</v>
      </c>
      <c r="H2126" s="2"/>
      <c r="K2126" s="2"/>
      <c r="L2126" s="2"/>
      <c r="M2126" s="2"/>
      <c r="N2126" s="2" t="s">
        <v>76</v>
      </c>
      <c r="P2126" s="2" t="s">
        <v>15082</v>
      </c>
      <c r="R2126" s="4"/>
      <c r="S2126" s="2">
        <v>2192</v>
      </c>
      <c r="T2126" s="2" t="s">
        <v>21968</v>
      </c>
      <c r="U2126" s="2" t="s">
        <v>15084</v>
      </c>
      <c r="V2126" s="2" t="s">
        <v>56</v>
      </c>
      <c r="W2126" s="2" t="str">
        <f>VLOOKUP(  G2126, Countries!A:H,8,FALSE)</f>
        <v>f4309d25-1c52-4242-88fc-db7a14d604ad</v>
      </c>
      <c r="X2126" s="2" t="str">
        <f>VLOOKUP(D2126,Entity_types!A:F,6,FALSE)</f>
        <v>bf4d83f9-5064-4958-af6e-e4c21b2e4880</v>
      </c>
      <c r="Z2126" s="4">
        <f t="shared" si="66"/>
        <v>1</v>
      </c>
      <c r="AA2126" s="4">
        <f t="shared" si="67"/>
        <v>1</v>
      </c>
    </row>
    <row r="2127" spans="1:27" ht="12.75" x14ac:dyDescent="0.2">
      <c r="A2127" s="1">
        <v>45068.555184432873</v>
      </c>
      <c r="B2127" s="2" t="s">
        <v>15085</v>
      </c>
      <c r="C2127" s="4" t="s">
        <v>21740</v>
      </c>
      <c r="D2127" s="2" t="s">
        <v>89</v>
      </c>
      <c r="E2127" s="2" t="b">
        <v>0</v>
      </c>
      <c r="F2127" s="3" t="s">
        <v>15086</v>
      </c>
      <c r="G2127" s="2" t="s">
        <v>8147</v>
      </c>
      <c r="H2127" s="2" t="s">
        <v>15087</v>
      </c>
      <c r="K2127" s="2"/>
      <c r="L2127" s="2"/>
      <c r="M2127" s="2"/>
      <c r="N2127" s="2" t="s">
        <v>76</v>
      </c>
      <c r="P2127" s="2" t="s">
        <v>15088</v>
      </c>
      <c r="R2127" s="4"/>
      <c r="S2127" s="2">
        <v>2231</v>
      </c>
      <c r="T2127" s="2" t="s">
        <v>14927</v>
      </c>
      <c r="U2127" s="2" t="s">
        <v>15090</v>
      </c>
      <c r="V2127" s="2" t="s">
        <v>8786</v>
      </c>
      <c r="W2127" s="2" t="str">
        <f>VLOOKUP(  G2127, Countries!A:H,8,FALSE)</f>
        <v>94279771-0dd8-44b8-955b-275714b1489b</v>
      </c>
      <c r="X2127" s="2" t="str">
        <f>VLOOKUP(D2127,Entity_types!A:F,6,FALSE)</f>
        <v>bf4d83f9-5064-4958-af6e-e4c21b2e4880</v>
      </c>
      <c r="Z2127" s="4">
        <f t="shared" si="66"/>
        <v>1</v>
      </c>
      <c r="AA2127" s="4">
        <f t="shared" si="67"/>
        <v>1</v>
      </c>
    </row>
    <row r="2128" spans="1:27" ht="12.75" x14ac:dyDescent="0.2">
      <c r="A2128" s="1">
        <v>45068.764878101851</v>
      </c>
      <c r="B2128" s="2" t="s">
        <v>15091</v>
      </c>
      <c r="C2128" s="4" t="s">
        <v>21740</v>
      </c>
      <c r="D2128" s="2" t="s">
        <v>1166</v>
      </c>
      <c r="E2128" s="2"/>
      <c r="F2128" s="3" t="s">
        <v>15092</v>
      </c>
      <c r="G2128" s="2" t="s">
        <v>8147</v>
      </c>
      <c r="H2128" s="2"/>
      <c r="K2128" s="2"/>
      <c r="L2128" s="2"/>
      <c r="M2128" s="2"/>
      <c r="N2128" s="2" t="s">
        <v>15093</v>
      </c>
      <c r="P2128" s="2" t="s">
        <v>15094</v>
      </c>
      <c r="R2128" s="4"/>
      <c r="S2128" s="2">
        <v>2197</v>
      </c>
      <c r="T2128" s="2" t="s">
        <v>14933</v>
      </c>
      <c r="U2128" s="2" t="s">
        <v>15096</v>
      </c>
      <c r="V2128" s="2" t="s">
        <v>56</v>
      </c>
      <c r="W2128" s="2" t="str">
        <f>VLOOKUP(  G2128, Countries!A:H,8,FALSE)</f>
        <v>94279771-0dd8-44b8-955b-275714b1489b</v>
      </c>
      <c r="X2128" s="2" t="str">
        <f>VLOOKUP(D2128,Entity_types!A:F,6,FALSE)</f>
        <v>ba538574-e93f-4ce8-a780-667b61fc970a</v>
      </c>
      <c r="Z2128" s="4">
        <f t="shared" si="66"/>
        <v>1</v>
      </c>
      <c r="AA2128" s="4">
        <f t="shared" si="67"/>
        <v>1</v>
      </c>
    </row>
    <row r="2129" spans="1:27" ht="12.75" x14ac:dyDescent="0.2">
      <c r="A2129" s="1">
        <v>45069.497800347221</v>
      </c>
      <c r="B2129" s="2" t="s">
        <v>15097</v>
      </c>
      <c r="C2129" s="2"/>
      <c r="D2129" s="2" t="s">
        <v>48</v>
      </c>
      <c r="E2129" s="2"/>
      <c r="F2129" s="3" t="s">
        <v>15098</v>
      </c>
      <c r="G2129" s="2" t="s">
        <v>8147</v>
      </c>
      <c r="H2129" s="2" t="s">
        <v>15099</v>
      </c>
      <c r="K2129" s="2" t="s">
        <v>15100</v>
      </c>
      <c r="L2129" s="2">
        <v>1101125904</v>
      </c>
      <c r="M2129" s="2"/>
      <c r="N2129" s="2" t="s">
        <v>76</v>
      </c>
      <c r="P2129" s="2" t="s">
        <v>15101</v>
      </c>
      <c r="R2129" s="4"/>
      <c r="S2129" s="2">
        <v>2227</v>
      </c>
      <c r="T2129" s="2" t="s">
        <v>14939</v>
      </c>
      <c r="U2129" s="2" t="s">
        <v>15103</v>
      </c>
      <c r="V2129" s="2" t="s">
        <v>8786</v>
      </c>
      <c r="W2129" s="2" t="str">
        <f>VLOOKUP(  G2129, Countries!A:H,8,FALSE)</f>
        <v>94279771-0dd8-44b8-955b-275714b1489b</v>
      </c>
      <c r="X2129" s="2" t="str">
        <f>VLOOKUP(D2129,Entity_types!A:F,6,FALSE)</f>
        <v>0d51a686-652b-478f-9502-50b11abafa54</v>
      </c>
      <c r="Z2129" s="4">
        <f t="shared" si="66"/>
        <v>1</v>
      </c>
      <c r="AA2129" s="4">
        <f t="shared" si="67"/>
        <v>1</v>
      </c>
    </row>
    <row r="2130" spans="1:27" ht="12.75" x14ac:dyDescent="0.2">
      <c r="A2130" s="1">
        <v>45069.623874756944</v>
      </c>
      <c r="B2130" s="2" t="s">
        <v>15104</v>
      </c>
      <c r="C2130" s="2"/>
      <c r="D2130" s="2" t="s">
        <v>48</v>
      </c>
      <c r="E2130" s="2"/>
      <c r="F2130" s="3" t="s">
        <v>15105</v>
      </c>
      <c r="G2130" s="2" t="s">
        <v>8147</v>
      </c>
      <c r="H2130" s="2" t="s">
        <v>15106</v>
      </c>
      <c r="K2130" s="2" t="s">
        <v>15107</v>
      </c>
      <c r="L2130" s="2" t="s">
        <v>15108</v>
      </c>
      <c r="M2130" s="2"/>
      <c r="N2130" s="2" t="s">
        <v>15109</v>
      </c>
      <c r="P2130" s="2" t="s">
        <v>15110</v>
      </c>
      <c r="R2130" s="4"/>
      <c r="S2130" s="2">
        <v>2199</v>
      </c>
      <c r="T2130" s="2" t="s">
        <v>14945</v>
      </c>
      <c r="U2130" s="2" t="s">
        <v>15112</v>
      </c>
      <c r="V2130" s="2" t="s">
        <v>8786</v>
      </c>
      <c r="W2130" s="2" t="str">
        <f>VLOOKUP(  G2130, Countries!A:H,8,FALSE)</f>
        <v>94279771-0dd8-44b8-955b-275714b1489b</v>
      </c>
      <c r="X2130" s="2" t="str">
        <f>VLOOKUP(D2130,Entity_types!A:F,6,FALSE)</f>
        <v>0d51a686-652b-478f-9502-50b11abafa54</v>
      </c>
      <c r="Z2130" s="4">
        <f t="shared" si="66"/>
        <v>1</v>
      </c>
      <c r="AA2130" s="4">
        <f t="shared" si="67"/>
        <v>1</v>
      </c>
    </row>
    <row r="2131" spans="1:27" ht="12.75" x14ac:dyDescent="0.2">
      <c r="A2131" s="1">
        <v>45069.85705309028</v>
      </c>
      <c r="B2131" s="2" t="s">
        <v>15113</v>
      </c>
      <c r="C2131" s="4" t="s">
        <v>21740</v>
      </c>
      <c r="D2131" s="2" t="s">
        <v>89</v>
      </c>
      <c r="E2131" s="2" t="b">
        <v>1</v>
      </c>
      <c r="F2131" s="3" t="s">
        <v>15114</v>
      </c>
      <c r="G2131" s="2" t="s">
        <v>8147</v>
      </c>
      <c r="H2131" s="2"/>
      <c r="K2131" s="2"/>
      <c r="L2131" s="2"/>
      <c r="M2131" s="2"/>
      <c r="N2131" s="2" t="s">
        <v>15115</v>
      </c>
      <c r="P2131" s="2" t="s">
        <v>15116</v>
      </c>
      <c r="R2131" s="4"/>
      <c r="S2131" s="2">
        <v>2198</v>
      </c>
      <c r="T2131" s="2" t="s">
        <v>14952</v>
      </c>
      <c r="U2131" s="2" t="s">
        <v>15118</v>
      </c>
      <c r="V2131" s="2" t="s">
        <v>56</v>
      </c>
      <c r="W2131" s="2" t="str">
        <f>VLOOKUP(  G2131, Countries!A:H,8,FALSE)</f>
        <v>94279771-0dd8-44b8-955b-275714b1489b</v>
      </c>
      <c r="X2131" s="2" t="str">
        <f>VLOOKUP(D2131,Entity_types!A:F,6,FALSE)</f>
        <v>bf4d83f9-5064-4958-af6e-e4c21b2e4880</v>
      </c>
      <c r="Z2131" s="4">
        <f t="shared" si="66"/>
        <v>1</v>
      </c>
      <c r="AA2131" s="4">
        <f t="shared" si="67"/>
        <v>1</v>
      </c>
    </row>
    <row r="2132" spans="1:27" ht="12.75" x14ac:dyDescent="0.2">
      <c r="A2132" s="1">
        <v>45069.880030462962</v>
      </c>
      <c r="B2132" s="2" t="s">
        <v>15119</v>
      </c>
      <c r="C2132" s="4" t="s">
        <v>21740</v>
      </c>
      <c r="D2132" s="2" t="s">
        <v>89</v>
      </c>
      <c r="E2132" s="2" t="b">
        <v>1</v>
      </c>
      <c r="F2132" s="3" t="s">
        <v>15120</v>
      </c>
      <c r="G2132" s="2" t="s">
        <v>8147</v>
      </c>
      <c r="H2132" s="2"/>
      <c r="K2132" s="2"/>
      <c r="L2132" s="2"/>
      <c r="M2132" s="2"/>
      <c r="N2132" s="2" t="s">
        <v>15121</v>
      </c>
      <c r="P2132" s="2" t="s">
        <v>15122</v>
      </c>
      <c r="R2132" s="4"/>
      <c r="S2132" s="2"/>
      <c r="T2132" s="2" t="s">
        <v>21969</v>
      </c>
      <c r="U2132" s="2" t="s">
        <v>15124</v>
      </c>
      <c r="V2132" s="2" t="s">
        <v>56</v>
      </c>
      <c r="W2132" s="2" t="str">
        <f>VLOOKUP(  G2132, Countries!A:H,8,FALSE)</f>
        <v>94279771-0dd8-44b8-955b-275714b1489b</v>
      </c>
      <c r="X2132" s="2" t="str">
        <f>VLOOKUP(D2132,Entity_types!A:F,6,FALSE)</f>
        <v>bf4d83f9-5064-4958-af6e-e4c21b2e4880</v>
      </c>
      <c r="Z2132" s="4">
        <f t="shared" si="66"/>
        <v>1</v>
      </c>
      <c r="AA2132" s="4">
        <f t="shared" si="67"/>
        <v>1</v>
      </c>
    </row>
    <row r="2133" spans="1:27" ht="12.75" x14ac:dyDescent="0.2">
      <c r="A2133" s="1">
        <v>45070.594855868054</v>
      </c>
      <c r="B2133" s="2" t="s">
        <v>15125</v>
      </c>
      <c r="C2133" s="2"/>
      <c r="D2133" s="2" t="s">
        <v>48</v>
      </c>
      <c r="E2133" s="2"/>
      <c r="F2133" s="3" t="s">
        <v>15126</v>
      </c>
      <c r="G2133" s="2" t="s">
        <v>8147</v>
      </c>
      <c r="H2133" s="2" t="s">
        <v>15127</v>
      </c>
      <c r="K2133" s="2" t="s">
        <v>15128</v>
      </c>
      <c r="L2133" s="2">
        <v>1022010234</v>
      </c>
      <c r="M2133" s="2"/>
      <c r="N2133" s="2" t="s">
        <v>15129</v>
      </c>
      <c r="P2133" s="2" t="s">
        <v>15130</v>
      </c>
      <c r="R2133" s="4"/>
      <c r="S2133" s="2">
        <v>2201</v>
      </c>
      <c r="T2133" s="2" t="s">
        <v>14962</v>
      </c>
      <c r="U2133" s="2" t="s">
        <v>15132</v>
      </c>
      <c r="V2133" s="2" t="s">
        <v>8786</v>
      </c>
      <c r="W2133" s="2" t="str">
        <f>VLOOKUP(  G2133, Countries!A:H,8,FALSE)</f>
        <v>94279771-0dd8-44b8-955b-275714b1489b</v>
      </c>
      <c r="X2133" s="2" t="str">
        <f>VLOOKUP(D2133,Entity_types!A:F,6,FALSE)</f>
        <v>0d51a686-652b-478f-9502-50b11abafa54</v>
      </c>
      <c r="Z2133" s="4">
        <f t="shared" si="66"/>
        <v>1</v>
      </c>
      <c r="AA2133" s="4">
        <f t="shared" si="67"/>
        <v>1</v>
      </c>
    </row>
    <row r="2134" spans="1:27" ht="12.75" x14ac:dyDescent="0.2">
      <c r="A2134" s="1">
        <v>45070.70205493056</v>
      </c>
      <c r="B2134" s="2" t="s">
        <v>15133</v>
      </c>
      <c r="C2134" s="2"/>
      <c r="D2134" s="2" t="s">
        <v>48</v>
      </c>
      <c r="E2134" s="2"/>
      <c r="F2134" s="3" t="s">
        <v>15134</v>
      </c>
      <c r="G2134" s="2" t="s">
        <v>8147</v>
      </c>
      <c r="H2134" s="2" t="s">
        <v>15135</v>
      </c>
      <c r="K2134" s="2" t="s">
        <v>15136</v>
      </c>
      <c r="L2134" s="2">
        <v>1027026896</v>
      </c>
      <c r="M2134" s="2"/>
      <c r="N2134" s="2" t="s">
        <v>15137</v>
      </c>
      <c r="P2134" s="2" t="s">
        <v>15138</v>
      </c>
      <c r="R2134" s="4"/>
      <c r="S2134" s="2">
        <v>2213</v>
      </c>
      <c r="T2134" s="2" t="s">
        <v>14970</v>
      </c>
      <c r="U2134" s="2" t="s">
        <v>15140</v>
      </c>
      <c r="V2134" s="2" t="s">
        <v>8786</v>
      </c>
      <c r="W2134" s="2" t="str">
        <f>VLOOKUP(  G2134, Countries!A:H,8,FALSE)</f>
        <v>94279771-0dd8-44b8-955b-275714b1489b</v>
      </c>
      <c r="X2134" s="2" t="str">
        <f>VLOOKUP(D2134,Entity_types!A:F,6,FALSE)</f>
        <v>0d51a686-652b-478f-9502-50b11abafa54</v>
      </c>
      <c r="Z2134" s="4">
        <f t="shared" si="66"/>
        <v>1</v>
      </c>
      <c r="AA2134" s="4">
        <f t="shared" si="67"/>
        <v>1</v>
      </c>
    </row>
    <row r="2135" spans="1:27" ht="12.75" x14ac:dyDescent="0.2">
      <c r="A2135" s="1">
        <v>45075.809116736113</v>
      </c>
      <c r="B2135" s="2" t="s">
        <v>15141</v>
      </c>
      <c r="C2135" s="4" t="s">
        <v>21740</v>
      </c>
      <c r="D2135" s="2" t="s">
        <v>89</v>
      </c>
      <c r="E2135" s="2" t="b">
        <v>1</v>
      </c>
      <c r="F2135" s="3" t="s">
        <v>15142</v>
      </c>
      <c r="G2135" s="2" t="s">
        <v>8147</v>
      </c>
      <c r="H2135" s="2"/>
      <c r="K2135" s="2"/>
      <c r="L2135" s="2"/>
      <c r="M2135" s="2"/>
      <c r="N2135" s="2" t="s">
        <v>15143</v>
      </c>
      <c r="P2135" s="2" t="s">
        <v>15144</v>
      </c>
      <c r="R2135" s="4"/>
      <c r="S2135" s="2"/>
      <c r="T2135" s="2" t="s">
        <v>14976</v>
      </c>
      <c r="U2135" s="2" t="s">
        <v>15146</v>
      </c>
      <c r="V2135" s="2" t="s">
        <v>56</v>
      </c>
      <c r="W2135" s="2" t="str">
        <f>VLOOKUP(  G2135, Countries!A:H,8,FALSE)</f>
        <v>94279771-0dd8-44b8-955b-275714b1489b</v>
      </c>
      <c r="X2135" s="2" t="str">
        <f>VLOOKUP(D2135,Entity_types!A:F,6,FALSE)</f>
        <v>bf4d83f9-5064-4958-af6e-e4c21b2e4880</v>
      </c>
      <c r="Z2135" s="4">
        <f t="shared" si="66"/>
        <v>1</v>
      </c>
      <c r="AA2135" s="4">
        <f t="shared" si="67"/>
        <v>1</v>
      </c>
    </row>
    <row r="2136" spans="1:27" ht="12.75" x14ac:dyDescent="0.2">
      <c r="A2136" s="1">
        <v>45078.695915324075</v>
      </c>
      <c r="B2136" s="2" t="s">
        <v>15147</v>
      </c>
      <c r="C2136" s="4" t="s">
        <v>21740</v>
      </c>
      <c r="D2136" s="2" t="s">
        <v>89</v>
      </c>
      <c r="E2136" s="2" t="b">
        <v>0</v>
      </c>
      <c r="F2136" s="3" t="s">
        <v>15148</v>
      </c>
      <c r="G2136" s="2" t="s">
        <v>8147</v>
      </c>
      <c r="H2136" s="2" t="s">
        <v>15149</v>
      </c>
      <c r="K2136" s="2"/>
      <c r="L2136" s="2"/>
      <c r="M2136" s="2"/>
      <c r="N2136" s="2" t="s">
        <v>15150</v>
      </c>
      <c r="P2136" s="2" t="s">
        <v>15151</v>
      </c>
      <c r="R2136" s="4"/>
      <c r="S2136" s="2">
        <v>2187</v>
      </c>
      <c r="T2136" s="2" t="s">
        <v>14983</v>
      </c>
      <c r="U2136" s="2" t="s">
        <v>15153</v>
      </c>
      <c r="V2136" s="2" t="s">
        <v>8786</v>
      </c>
      <c r="W2136" s="2" t="str">
        <f>VLOOKUP(  G2136, Countries!A:H,8,FALSE)</f>
        <v>94279771-0dd8-44b8-955b-275714b1489b</v>
      </c>
      <c r="X2136" s="2" t="str">
        <f>VLOOKUP(D2136,Entity_types!A:F,6,FALSE)</f>
        <v>bf4d83f9-5064-4958-af6e-e4c21b2e4880</v>
      </c>
      <c r="Z2136" s="4">
        <f t="shared" si="66"/>
        <v>1</v>
      </c>
      <c r="AA2136" s="4">
        <f t="shared" si="67"/>
        <v>1</v>
      </c>
    </row>
    <row r="2137" spans="1:27" ht="12.75" x14ac:dyDescent="0.2">
      <c r="A2137" s="1">
        <v>45078.71479528935</v>
      </c>
      <c r="B2137" s="2" t="s">
        <v>15154</v>
      </c>
      <c r="C2137" s="4" t="s">
        <v>21741</v>
      </c>
      <c r="D2137" s="2" t="s">
        <v>525</v>
      </c>
      <c r="E2137" s="2"/>
      <c r="F2137" s="3" t="s">
        <v>15155</v>
      </c>
      <c r="G2137" s="2" t="s">
        <v>8147</v>
      </c>
      <c r="H2137" s="2" t="s">
        <v>15156</v>
      </c>
      <c r="K2137" s="2"/>
      <c r="L2137" s="2"/>
      <c r="M2137" s="2"/>
      <c r="N2137" s="2" t="s">
        <v>15157</v>
      </c>
      <c r="P2137" s="2" t="s">
        <v>15158</v>
      </c>
      <c r="R2137" s="4"/>
      <c r="S2137" s="2">
        <v>2186</v>
      </c>
      <c r="T2137" s="2" t="s">
        <v>14990</v>
      </c>
      <c r="U2137" s="2" t="s">
        <v>15160</v>
      </c>
      <c r="V2137" s="2" t="s">
        <v>8786</v>
      </c>
      <c r="W2137" s="2" t="str">
        <f>VLOOKUP(  G2137, Countries!A:H,8,FALSE)</f>
        <v>94279771-0dd8-44b8-955b-275714b1489b</v>
      </c>
      <c r="X2137" s="2" t="str">
        <f>VLOOKUP(D2137,Entity_types!A:F,6,FALSE)</f>
        <v>470412f4-e2c0-4f9d-91f1-1c0630a02364</v>
      </c>
      <c r="Z2137" s="4">
        <f t="shared" si="66"/>
        <v>1</v>
      </c>
      <c r="AA2137" s="4">
        <f t="shared" si="67"/>
        <v>1</v>
      </c>
    </row>
    <row r="2138" spans="1:27" ht="12.75" x14ac:dyDescent="0.2">
      <c r="A2138" s="1">
        <v>45080.018487939815</v>
      </c>
      <c r="B2138" s="2" t="s">
        <v>15161</v>
      </c>
      <c r="C2138" s="4" t="s">
        <v>21740</v>
      </c>
      <c r="D2138" s="2" t="s">
        <v>89</v>
      </c>
      <c r="E2138" s="2" t="b">
        <v>1</v>
      </c>
      <c r="F2138" s="3" t="s">
        <v>15162</v>
      </c>
      <c r="G2138" s="2" t="s">
        <v>8147</v>
      </c>
      <c r="H2138" s="2"/>
      <c r="K2138" s="2"/>
      <c r="L2138" s="2"/>
      <c r="M2138" s="2"/>
      <c r="N2138" s="2" t="s">
        <v>15163</v>
      </c>
      <c r="P2138" s="2" t="s">
        <v>15164</v>
      </c>
      <c r="R2138" s="4"/>
      <c r="S2138" s="2"/>
      <c r="T2138" s="2" t="s">
        <v>14995</v>
      </c>
      <c r="U2138" s="2" t="s">
        <v>15166</v>
      </c>
      <c r="V2138" s="2" t="s">
        <v>56</v>
      </c>
      <c r="W2138" s="2" t="str">
        <f>VLOOKUP(  G2138, Countries!A:H,8,FALSE)</f>
        <v>94279771-0dd8-44b8-955b-275714b1489b</v>
      </c>
      <c r="X2138" s="2" t="str">
        <f>VLOOKUP(D2138,Entity_types!A:F,6,FALSE)</f>
        <v>bf4d83f9-5064-4958-af6e-e4c21b2e4880</v>
      </c>
      <c r="Z2138" s="4">
        <f t="shared" si="66"/>
        <v>1</v>
      </c>
      <c r="AA2138" s="4">
        <f t="shared" si="67"/>
        <v>1</v>
      </c>
    </row>
    <row r="2139" spans="1:27" ht="12.75" x14ac:dyDescent="0.2">
      <c r="A2139" s="1">
        <v>45082.596844733795</v>
      </c>
      <c r="B2139" s="2" t="s">
        <v>15167</v>
      </c>
      <c r="C2139" s="4" t="s">
        <v>21740</v>
      </c>
      <c r="D2139" s="2" t="s">
        <v>525</v>
      </c>
      <c r="E2139" s="2"/>
      <c r="F2139" s="3" t="s">
        <v>15168</v>
      </c>
      <c r="G2139" s="2" t="s">
        <v>8147</v>
      </c>
      <c r="H2139" s="2" t="s">
        <v>15169</v>
      </c>
      <c r="K2139" s="2"/>
      <c r="L2139" s="2"/>
      <c r="M2139" s="2"/>
      <c r="N2139" s="2" t="s">
        <v>15170</v>
      </c>
      <c r="P2139" s="2" t="s">
        <v>15171</v>
      </c>
      <c r="R2139" s="4"/>
      <c r="S2139" s="2">
        <v>2203</v>
      </c>
      <c r="T2139" s="2" t="s">
        <v>15000</v>
      </c>
      <c r="U2139" s="2" t="s">
        <v>15173</v>
      </c>
      <c r="V2139" s="2" t="s">
        <v>8786</v>
      </c>
      <c r="W2139" s="2" t="str">
        <f>VLOOKUP(  G2139, Countries!A:H,8,FALSE)</f>
        <v>94279771-0dd8-44b8-955b-275714b1489b</v>
      </c>
      <c r="X2139" s="2" t="str">
        <f>VLOOKUP(D2139,Entity_types!A:F,6,FALSE)</f>
        <v>470412f4-e2c0-4f9d-91f1-1c0630a02364</v>
      </c>
      <c r="Z2139" s="4">
        <f t="shared" si="66"/>
        <v>1</v>
      </c>
      <c r="AA2139" s="4">
        <f t="shared" si="67"/>
        <v>1</v>
      </c>
    </row>
    <row r="2140" spans="1:27" ht="12.75" x14ac:dyDescent="0.2">
      <c r="A2140" s="1">
        <v>45083.873795891202</v>
      </c>
      <c r="B2140" s="2" t="s">
        <v>15174</v>
      </c>
      <c r="C2140" s="2"/>
      <c r="D2140" s="2" t="s">
        <v>48</v>
      </c>
      <c r="E2140" s="2"/>
      <c r="F2140" s="3" t="s">
        <v>15175</v>
      </c>
      <c r="G2140" s="2" t="s">
        <v>8147</v>
      </c>
      <c r="H2140" s="2"/>
      <c r="K2140" s="2"/>
      <c r="L2140" s="2"/>
      <c r="M2140" s="2" t="s">
        <v>15176</v>
      </c>
      <c r="N2140" s="2" t="s">
        <v>15176</v>
      </c>
      <c r="P2140" s="2" t="s">
        <v>15177</v>
      </c>
      <c r="R2140" s="4"/>
      <c r="S2140" s="2">
        <v>2196</v>
      </c>
      <c r="T2140" s="2" t="s">
        <v>15005</v>
      </c>
      <c r="U2140" s="2" t="s">
        <v>15179</v>
      </c>
      <c r="V2140" s="2" t="s">
        <v>56</v>
      </c>
      <c r="W2140" s="2" t="str">
        <f>VLOOKUP(  G2140, Countries!A:H,8,FALSE)</f>
        <v>94279771-0dd8-44b8-955b-275714b1489b</v>
      </c>
      <c r="X2140" s="2" t="str">
        <f>VLOOKUP(D2140,Entity_types!A:F,6,FALSE)</f>
        <v>0d51a686-652b-478f-9502-50b11abafa54</v>
      </c>
      <c r="Z2140" s="4">
        <f t="shared" si="66"/>
        <v>1</v>
      </c>
      <c r="AA2140" s="4">
        <f t="shared" si="67"/>
        <v>1</v>
      </c>
    </row>
    <row r="2141" spans="1:27" ht="12.75" x14ac:dyDescent="0.2">
      <c r="A2141" s="1">
        <v>45083.873795891202</v>
      </c>
      <c r="B2141" s="2" t="s">
        <v>2226</v>
      </c>
      <c r="C2141" s="2"/>
      <c r="D2141" s="2" t="s">
        <v>48</v>
      </c>
      <c r="E2141" s="2"/>
      <c r="F2141" s="3" t="s">
        <v>15180</v>
      </c>
      <c r="G2141" s="2" t="s">
        <v>8147</v>
      </c>
      <c r="H2141" s="2"/>
      <c r="K2141" s="2"/>
      <c r="L2141" s="2"/>
      <c r="M2141" s="2" t="s">
        <v>15181</v>
      </c>
      <c r="N2141" s="2" t="s">
        <v>15181</v>
      </c>
      <c r="P2141" s="2" t="s">
        <v>15182</v>
      </c>
      <c r="R2141" s="4"/>
      <c r="S2141" s="2"/>
      <c r="T2141" s="2" t="s">
        <v>15011</v>
      </c>
      <c r="U2141" s="2" t="s">
        <v>15183</v>
      </c>
      <c r="V2141" s="2" t="s">
        <v>56</v>
      </c>
      <c r="W2141" s="2" t="str">
        <f>VLOOKUP(  G2141, Countries!A:H,8,FALSE)</f>
        <v>94279771-0dd8-44b8-955b-275714b1489b</v>
      </c>
      <c r="X2141" s="2" t="str">
        <f>VLOOKUP(D2141,Entity_types!A:F,6,FALSE)</f>
        <v>0d51a686-652b-478f-9502-50b11abafa54</v>
      </c>
      <c r="Z2141" s="4">
        <f t="shared" si="66"/>
        <v>1</v>
      </c>
      <c r="AA2141" s="4">
        <f t="shared" si="67"/>
        <v>1</v>
      </c>
    </row>
    <row r="2142" spans="1:27" ht="12.75" x14ac:dyDescent="0.2">
      <c r="A2142" s="1">
        <v>45084.698353854168</v>
      </c>
      <c r="B2142" s="2" t="s">
        <v>15184</v>
      </c>
      <c r="C2142" s="4" t="s">
        <v>21740</v>
      </c>
      <c r="D2142" s="2" t="s">
        <v>525</v>
      </c>
      <c r="E2142" s="2"/>
      <c r="F2142" s="3" t="s">
        <v>15185</v>
      </c>
      <c r="G2142" s="2" t="s">
        <v>8147</v>
      </c>
      <c r="H2142" s="2" t="s">
        <v>15186</v>
      </c>
      <c r="K2142" s="2"/>
      <c r="L2142" s="2"/>
      <c r="M2142" s="2"/>
      <c r="N2142" s="2" t="s">
        <v>15187</v>
      </c>
      <c r="P2142" s="2" t="s">
        <v>15188</v>
      </c>
      <c r="R2142" s="4"/>
      <c r="S2142" s="2">
        <v>2208</v>
      </c>
      <c r="T2142" s="2" t="s">
        <v>15017</v>
      </c>
      <c r="U2142" s="2" t="s">
        <v>15190</v>
      </c>
      <c r="V2142" s="2" t="s">
        <v>8786</v>
      </c>
      <c r="W2142" s="2" t="str">
        <f>VLOOKUP(  G2142, Countries!A:H,8,FALSE)</f>
        <v>94279771-0dd8-44b8-955b-275714b1489b</v>
      </c>
      <c r="X2142" s="2" t="str">
        <f>VLOOKUP(D2142,Entity_types!A:F,6,FALSE)</f>
        <v>470412f4-e2c0-4f9d-91f1-1c0630a02364</v>
      </c>
      <c r="Z2142" s="4">
        <f t="shared" si="66"/>
        <v>1</v>
      </c>
      <c r="AA2142" s="4">
        <f t="shared" si="67"/>
        <v>1</v>
      </c>
    </row>
    <row r="2143" spans="1:27" ht="12.75" x14ac:dyDescent="0.2">
      <c r="A2143" s="1">
        <v>45085.419351481483</v>
      </c>
      <c r="B2143" s="2" t="s">
        <v>15191</v>
      </c>
      <c r="C2143" s="2"/>
      <c r="D2143" s="2" t="s">
        <v>48</v>
      </c>
      <c r="E2143" s="2"/>
      <c r="F2143" s="3" t="s">
        <v>15192</v>
      </c>
      <c r="G2143" s="2" t="s">
        <v>8147</v>
      </c>
      <c r="H2143" s="2" t="s">
        <v>15193</v>
      </c>
      <c r="K2143" s="2" t="s">
        <v>15194</v>
      </c>
      <c r="L2143" s="2">
        <v>1014006022</v>
      </c>
      <c r="M2143" s="2"/>
      <c r="N2143" s="2" t="s">
        <v>76</v>
      </c>
      <c r="P2143" s="2" t="s">
        <v>15195</v>
      </c>
      <c r="Q2143" s="2" t="s">
        <v>15196</v>
      </c>
      <c r="R2143" s="4"/>
      <c r="S2143" s="2">
        <v>2211</v>
      </c>
      <c r="T2143" s="2" t="s">
        <v>15024</v>
      </c>
      <c r="U2143" s="2" t="s">
        <v>15198</v>
      </c>
      <c r="V2143" s="2" t="s">
        <v>8786</v>
      </c>
      <c r="W2143" s="2" t="str">
        <f>VLOOKUP(  G2143, Countries!A:H,8,FALSE)</f>
        <v>94279771-0dd8-44b8-955b-275714b1489b</v>
      </c>
      <c r="X2143" s="2" t="str">
        <f>VLOOKUP(D2143,Entity_types!A:F,6,FALSE)</f>
        <v>0d51a686-652b-478f-9502-50b11abafa54</v>
      </c>
      <c r="Z2143" s="4">
        <f t="shared" si="66"/>
        <v>1</v>
      </c>
      <c r="AA2143" s="4">
        <f t="shared" si="67"/>
        <v>1</v>
      </c>
    </row>
    <row r="2144" spans="1:27" ht="12.75" x14ac:dyDescent="0.2">
      <c r="A2144" s="1">
        <v>45085.563031875005</v>
      </c>
      <c r="B2144" s="2" t="s">
        <v>15199</v>
      </c>
      <c r="C2144" s="2"/>
      <c r="D2144" s="2" t="s">
        <v>48</v>
      </c>
      <c r="E2144" s="2"/>
      <c r="F2144" s="3" t="s">
        <v>15200</v>
      </c>
      <c r="G2144" s="2" t="s">
        <v>8147</v>
      </c>
      <c r="H2144" s="2" t="s">
        <v>15201</v>
      </c>
      <c r="K2144" s="2" t="s">
        <v>15202</v>
      </c>
      <c r="L2144" s="2">
        <v>1008018126</v>
      </c>
      <c r="M2144" s="2"/>
      <c r="N2144" s="2" t="s">
        <v>76</v>
      </c>
      <c r="P2144" s="2" t="s">
        <v>15203</v>
      </c>
      <c r="Q2144" s="2"/>
      <c r="R2144" s="4"/>
      <c r="S2144" s="2">
        <v>2204</v>
      </c>
      <c r="T2144" s="2" t="s">
        <v>21970</v>
      </c>
      <c r="U2144" s="2" t="s">
        <v>15205</v>
      </c>
      <c r="V2144" s="2" t="s">
        <v>8786</v>
      </c>
      <c r="W2144" s="2" t="str">
        <f>VLOOKUP(  G2144, Countries!A:H,8,FALSE)</f>
        <v>94279771-0dd8-44b8-955b-275714b1489b</v>
      </c>
      <c r="X2144" s="2" t="str">
        <f>VLOOKUP(D2144,Entity_types!A:F,6,FALSE)</f>
        <v>0d51a686-652b-478f-9502-50b11abafa54</v>
      </c>
      <c r="Z2144" s="4">
        <f t="shared" si="66"/>
        <v>1</v>
      </c>
      <c r="AA2144" s="4">
        <f t="shared" si="67"/>
        <v>1</v>
      </c>
    </row>
    <row r="2145" spans="1:27" ht="12.75" x14ac:dyDescent="0.2">
      <c r="A2145" s="1">
        <v>45085.768258391203</v>
      </c>
      <c r="B2145" s="2" t="s">
        <v>15206</v>
      </c>
      <c r="C2145" s="2"/>
      <c r="D2145" s="2" t="s">
        <v>312</v>
      </c>
      <c r="E2145" s="2"/>
      <c r="F2145" s="3"/>
      <c r="G2145" s="2" t="s">
        <v>8147</v>
      </c>
      <c r="H2145" s="2"/>
      <c r="K2145" s="2"/>
      <c r="L2145" s="2"/>
      <c r="M2145" s="2"/>
      <c r="N2145" s="2" t="s">
        <v>15207</v>
      </c>
      <c r="P2145" s="2" t="s">
        <v>15208</v>
      </c>
      <c r="Q2145" s="2"/>
      <c r="R2145" s="4"/>
      <c r="S2145" s="2"/>
      <c r="T2145" s="2" t="s">
        <v>15038</v>
      </c>
      <c r="U2145" s="2" t="s">
        <v>15210</v>
      </c>
      <c r="V2145" s="2" t="s">
        <v>56</v>
      </c>
      <c r="W2145" s="2" t="str">
        <f>VLOOKUP(  G2145, Countries!A:H,8,FALSE)</f>
        <v>94279771-0dd8-44b8-955b-275714b1489b</v>
      </c>
      <c r="X2145" s="2" t="str">
        <f>VLOOKUP(D2145,Entity_types!A:F,6,FALSE)</f>
        <v>f5c3c745-eaa4-4e27-a73b-badc9ebb49c0</v>
      </c>
      <c r="Z2145" s="4">
        <f t="shared" si="66"/>
        <v>67</v>
      </c>
      <c r="AA2145" s="4">
        <f t="shared" si="67"/>
        <v>1</v>
      </c>
    </row>
    <row r="2146" spans="1:27" ht="12.75" x14ac:dyDescent="0.2">
      <c r="A2146" s="1">
        <v>45089.810077754628</v>
      </c>
      <c r="B2146" s="2" t="s">
        <v>15211</v>
      </c>
      <c r="C2146" s="4" t="s">
        <v>21740</v>
      </c>
      <c r="D2146" s="2" t="s">
        <v>1166</v>
      </c>
      <c r="E2146" s="2"/>
      <c r="F2146" s="3" t="s">
        <v>15212</v>
      </c>
      <c r="G2146" s="2" t="s">
        <v>8147</v>
      </c>
      <c r="H2146" s="2"/>
      <c r="K2146" s="2"/>
      <c r="L2146" s="2"/>
      <c r="M2146" s="2"/>
      <c r="N2146" s="2" t="s">
        <v>15213</v>
      </c>
      <c r="P2146" s="2" t="s">
        <v>15214</v>
      </c>
      <c r="Q2146" s="2"/>
      <c r="R2146" s="4"/>
      <c r="S2146" s="2"/>
      <c r="T2146" s="2" t="s">
        <v>15045</v>
      </c>
      <c r="U2146" s="2" t="s">
        <v>15216</v>
      </c>
      <c r="V2146" s="2" t="s">
        <v>56</v>
      </c>
      <c r="W2146" s="2" t="str">
        <f>VLOOKUP(  G2146, Countries!A:H,8,FALSE)</f>
        <v>94279771-0dd8-44b8-955b-275714b1489b</v>
      </c>
      <c r="X2146" s="2" t="str">
        <f>VLOOKUP(D2146,Entity_types!A:F,6,FALSE)</f>
        <v>ba538574-e93f-4ce8-a780-667b61fc970a</v>
      </c>
      <c r="Z2146" s="4">
        <f t="shared" si="66"/>
        <v>1</v>
      </c>
      <c r="AA2146" s="4">
        <f t="shared" si="67"/>
        <v>1</v>
      </c>
    </row>
    <row r="2147" spans="1:27" ht="12.75" x14ac:dyDescent="0.2">
      <c r="A2147" s="1">
        <v>45104.54741486111</v>
      </c>
      <c r="B2147" s="2" t="s">
        <v>11061</v>
      </c>
      <c r="C2147" s="4" t="s">
        <v>21740</v>
      </c>
      <c r="D2147" s="2" t="s">
        <v>525</v>
      </c>
      <c r="E2147" s="2"/>
      <c r="F2147" s="3" t="s">
        <v>15217</v>
      </c>
      <c r="G2147" s="2" t="s">
        <v>8147</v>
      </c>
      <c r="H2147" s="2" t="s">
        <v>15218</v>
      </c>
      <c r="K2147" s="2"/>
      <c r="L2147" s="2"/>
      <c r="M2147" s="2"/>
      <c r="N2147" s="2" t="s">
        <v>15219</v>
      </c>
      <c r="P2147" s="2" t="s">
        <v>15220</v>
      </c>
      <c r="Q2147" s="2"/>
      <c r="R2147" s="4"/>
      <c r="S2147" s="2">
        <v>2215</v>
      </c>
      <c r="T2147" s="2" t="s">
        <v>15052</v>
      </c>
      <c r="U2147" s="2" t="s">
        <v>15222</v>
      </c>
      <c r="V2147" s="2" t="s">
        <v>8786</v>
      </c>
      <c r="W2147" s="2" t="str">
        <f>VLOOKUP(  G2147, Countries!A:H,8,FALSE)</f>
        <v>94279771-0dd8-44b8-955b-275714b1489b</v>
      </c>
      <c r="X2147" s="2" t="str">
        <f>VLOOKUP(D2147,Entity_types!A:F,6,FALSE)</f>
        <v>470412f4-e2c0-4f9d-91f1-1c0630a02364</v>
      </c>
      <c r="Z2147" s="4">
        <f t="shared" si="66"/>
        <v>1</v>
      </c>
      <c r="AA2147" s="4">
        <f t="shared" si="67"/>
        <v>1</v>
      </c>
    </row>
    <row r="2148" spans="1:27" ht="12.75" x14ac:dyDescent="0.2">
      <c r="A2148" s="1">
        <v>45104.595495092595</v>
      </c>
      <c r="B2148" s="2" t="s">
        <v>5485</v>
      </c>
      <c r="C2148" s="2"/>
      <c r="D2148" s="2" t="s">
        <v>48</v>
      </c>
      <c r="E2148" s="2"/>
      <c r="F2148" s="3" t="s">
        <v>15223</v>
      </c>
      <c r="G2148" s="2" t="s">
        <v>8147</v>
      </c>
      <c r="H2148" s="2" t="s">
        <v>15224</v>
      </c>
      <c r="K2148" s="2" t="s">
        <v>15225</v>
      </c>
      <c r="L2148" s="2">
        <v>1030008439</v>
      </c>
      <c r="M2148" s="2"/>
      <c r="N2148" s="2" t="s">
        <v>76</v>
      </c>
      <c r="P2148" s="2" t="s">
        <v>15226</v>
      </c>
      <c r="Q2148" s="2"/>
      <c r="R2148" s="4"/>
      <c r="S2148" s="2">
        <v>2185</v>
      </c>
      <c r="T2148" s="2" t="s">
        <v>21971</v>
      </c>
      <c r="U2148" s="2" t="s">
        <v>15228</v>
      </c>
      <c r="V2148" s="2" t="s">
        <v>8786</v>
      </c>
      <c r="W2148" s="2" t="str">
        <f>VLOOKUP(  G2148, Countries!A:H,8,FALSE)</f>
        <v>94279771-0dd8-44b8-955b-275714b1489b</v>
      </c>
      <c r="X2148" s="2" t="str">
        <f>VLOOKUP(D2148,Entity_types!A:F,6,FALSE)</f>
        <v>0d51a686-652b-478f-9502-50b11abafa54</v>
      </c>
      <c r="Z2148" s="4">
        <f t="shared" si="66"/>
        <v>1</v>
      </c>
      <c r="AA2148" s="4">
        <f t="shared" si="67"/>
        <v>2</v>
      </c>
    </row>
    <row r="2149" spans="1:27" ht="12.75" x14ac:dyDescent="0.2">
      <c r="A2149" s="1">
        <v>45104.600959594907</v>
      </c>
      <c r="B2149" s="2" t="s">
        <v>15229</v>
      </c>
      <c r="C2149" s="4" t="s">
        <v>21740</v>
      </c>
      <c r="D2149" s="2" t="s">
        <v>525</v>
      </c>
      <c r="E2149" s="2"/>
      <c r="F2149" s="3" t="s">
        <v>15230</v>
      </c>
      <c r="G2149" s="2" t="s">
        <v>8147</v>
      </c>
      <c r="H2149" s="2" t="s">
        <v>15231</v>
      </c>
      <c r="K2149" s="2"/>
      <c r="L2149" s="2"/>
      <c r="M2149" s="2"/>
      <c r="N2149" s="2" t="s">
        <v>15232</v>
      </c>
      <c r="P2149" s="2" t="s">
        <v>15233</v>
      </c>
      <c r="Q2149" s="2"/>
      <c r="R2149" s="4"/>
      <c r="S2149" s="2">
        <v>2216</v>
      </c>
      <c r="T2149" s="2" t="s">
        <v>15066</v>
      </c>
      <c r="U2149" s="2" t="s">
        <v>15235</v>
      </c>
      <c r="V2149" s="2" t="s">
        <v>8786</v>
      </c>
      <c r="W2149" s="2" t="str">
        <f>VLOOKUP(  G2149, Countries!A:H,8,FALSE)</f>
        <v>94279771-0dd8-44b8-955b-275714b1489b</v>
      </c>
      <c r="X2149" s="2" t="str">
        <f>VLOOKUP(D2149,Entity_types!A:F,6,FALSE)</f>
        <v>470412f4-e2c0-4f9d-91f1-1c0630a02364</v>
      </c>
      <c r="Z2149" s="4">
        <f t="shared" si="66"/>
        <v>1</v>
      </c>
      <c r="AA2149" s="4">
        <f t="shared" si="67"/>
        <v>1</v>
      </c>
    </row>
    <row r="2150" spans="1:27" ht="12.75" x14ac:dyDescent="0.2">
      <c r="A2150" s="1">
        <v>45104.67641064815</v>
      </c>
      <c r="B2150" s="2" t="s">
        <v>15236</v>
      </c>
      <c r="C2150" s="4" t="s">
        <v>21741</v>
      </c>
      <c r="D2150" s="2" t="s">
        <v>525</v>
      </c>
      <c r="E2150" s="2"/>
      <c r="F2150" s="3" t="s">
        <v>15237</v>
      </c>
      <c r="G2150" s="2" t="s">
        <v>8147</v>
      </c>
      <c r="H2150" s="2" t="s">
        <v>15238</v>
      </c>
      <c r="K2150" s="2"/>
      <c r="L2150" s="2"/>
      <c r="M2150" s="2"/>
      <c r="N2150" s="2" t="s">
        <v>15239</v>
      </c>
      <c r="P2150" s="2" t="s">
        <v>15240</v>
      </c>
      <c r="Q2150" s="2"/>
      <c r="R2150" s="4"/>
      <c r="S2150" s="2">
        <v>1809</v>
      </c>
      <c r="T2150" s="2" t="s">
        <v>21972</v>
      </c>
      <c r="U2150" s="2" t="s">
        <v>15242</v>
      </c>
      <c r="V2150" s="2" t="s">
        <v>8786</v>
      </c>
      <c r="W2150" s="2" t="str">
        <f>VLOOKUP(  G2150, Countries!A:H,8,FALSE)</f>
        <v>94279771-0dd8-44b8-955b-275714b1489b</v>
      </c>
      <c r="X2150" s="2" t="str">
        <f>VLOOKUP(D2150,Entity_types!A:F,6,FALSE)</f>
        <v>470412f4-e2c0-4f9d-91f1-1c0630a02364</v>
      </c>
      <c r="Z2150" s="4">
        <f t="shared" si="66"/>
        <v>1</v>
      </c>
      <c r="AA2150" s="4">
        <f t="shared" si="67"/>
        <v>1</v>
      </c>
    </row>
    <row r="2151" spans="1:27" ht="12.75" x14ac:dyDescent="0.2">
      <c r="A2151" s="1">
        <v>45106.572625671295</v>
      </c>
      <c r="B2151" s="2" t="s">
        <v>15243</v>
      </c>
      <c r="C2151" s="4" t="s">
        <v>21740</v>
      </c>
      <c r="D2151" s="2" t="s">
        <v>89</v>
      </c>
      <c r="E2151" s="2" t="b">
        <v>1</v>
      </c>
      <c r="F2151" s="3" t="s">
        <v>15244</v>
      </c>
      <c r="G2151" s="2" t="s">
        <v>8147</v>
      </c>
      <c r="H2151" s="2" t="s">
        <v>15245</v>
      </c>
      <c r="K2151" s="2"/>
      <c r="L2151" s="2"/>
      <c r="M2151" s="2"/>
      <c r="N2151" s="2" t="s">
        <v>15246</v>
      </c>
      <c r="P2151" s="2" t="s">
        <v>15247</v>
      </c>
      <c r="Q2151" s="2"/>
      <c r="R2151" s="4"/>
      <c r="S2151" s="2"/>
      <c r="T2151" s="2" t="s">
        <v>15072</v>
      </c>
      <c r="U2151" s="2" t="s">
        <v>15249</v>
      </c>
      <c r="V2151" s="2" t="s">
        <v>8786</v>
      </c>
      <c r="W2151" s="2" t="str">
        <f>VLOOKUP(  G2151, Countries!A:H,8,FALSE)</f>
        <v>94279771-0dd8-44b8-955b-275714b1489b</v>
      </c>
      <c r="X2151" s="2" t="str">
        <f>VLOOKUP(D2151,Entity_types!A:F,6,FALSE)</f>
        <v>bf4d83f9-5064-4958-af6e-e4c21b2e4880</v>
      </c>
      <c r="Z2151" s="4">
        <f t="shared" si="66"/>
        <v>1</v>
      </c>
      <c r="AA2151" s="4">
        <f t="shared" si="67"/>
        <v>1</v>
      </c>
    </row>
    <row r="2152" spans="1:27" ht="12.75" x14ac:dyDescent="0.2">
      <c r="A2152" s="1">
        <v>45106.572625671295</v>
      </c>
      <c r="B2152" s="2" t="s">
        <v>15250</v>
      </c>
      <c r="C2152" s="4" t="s">
        <v>21740</v>
      </c>
      <c r="D2152" s="2" t="s">
        <v>89</v>
      </c>
      <c r="E2152" s="2" t="b">
        <v>1</v>
      </c>
      <c r="F2152" s="3" t="s">
        <v>15251</v>
      </c>
      <c r="G2152" s="2" t="s">
        <v>8147</v>
      </c>
      <c r="H2152" s="2" t="s">
        <v>15252</v>
      </c>
      <c r="K2152" s="2"/>
      <c r="L2152" s="2"/>
      <c r="M2152" s="2"/>
      <c r="N2152" s="2" t="s">
        <v>15253</v>
      </c>
      <c r="P2152" s="2" t="s">
        <v>15254</v>
      </c>
      <c r="Q2152" s="2"/>
      <c r="R2152" s="4"/>
      <c r="S2152" s="2"/>
      <c r="T2152" s="2" t="s">
        <v>15078</v>
      </c>
      <c r="U2152" s="2" t="s">
        <v>15255</v>
      </c>
      <c r="V2152" s="2" t="s">
        <v>8786</v>
      </c>
      <c r="W2152" s="2" t="str">
        <f>VLOOKUP(  G2152, Countries!A:H,8,FALSE)</f>
        <v>94279771-0dd8-44b8-955b-275714b1489b</v>
      </c>
      <c r="X2152" s="2" t="str">
        <f>VLOOKUP(D2152,Entity_types!A:F,6,FALSE)</f>
        <v>bf4d83f9-5064-4958-af6e-e4c21b2e4880</v>
      </c>
      <c r="Z2152" s="4">
        <f t="shared" si="66"/>
        <v>1</v>
      </c>
      <c r="AA2152" s="4">
        <f t="shared" si="67"/>
        <v>1</v>
      </c>
    </row>
    <row r="2153" spans="1:27" ht="12.75" x14ac:dyDescent="0.2">
      <c r="A2153" s="1">
        <v>45106.662042662036</v>
      </c>
      <c r="B2153" s="2" t="s">
        <v>15256</v>
      </c>
      <c r="C2153" s="2"/>
      <c r="D2153" s="2" t="s">
        <v>8027</v>
      </c>
      <c r="E2153" s="2"/>
      <c r="F2153" s="3" t="s">
        <v>13522</v>
      </c>
      <c r="G2153" s="2" t="s">
        <v>8736</v>
      </c>
      <c r="H2153" s="2" t="s">
        <v>15257</v>
      </c>
      <c r="K2153" s="2"/>
      <c r="L2153" s="2"/>
      <c r="M2153" s="2" t="s">
        <v>15258</v>
      </c>
      <c r="N2153" s="2" t="s">
        <v>15259</v>
      </c>
      <c r="P2153" s="2" t="s">
        <v>15260</v>
      </c>
      <c r="Q2153" s="2" t="s">
        <v>15261</v>
      </c>
      <c r="R2153" s="4"/>
      <c r="S2153" s="2"/>
      <c r="T2153" s="2" t="s">
        <v>15083</v>
      </c>
      <c r="U2153" s="2" t="s">
        <v>15263</v>
      </c>
      <c r="V2153" s="2" t="s">
        <v>8786</v>
      </c>
      <c r="W2153" s="2" t="str">
        <f>VLOOKUP(  G2153, Countries!A:H,8,FALSE)</f>
        <v>53cc2ab4-7af4-40a4-8f56-ef11c416822b</v>
      </c>
      <c r="X2153" s="2" t="str">
        <f>VLOOKUP(D2153,Entity_types!A:F,6,FALSE)</f>
        <v>7766e9c2-0094-4090-adf4-ef017062457f</v>
      </c>
      <c r="Z2153" s="4">
        <f t="shared" si="66"/>
        <v>67</v>
      </c>
      <c r="AA2153" s="4">
        <f t="shared" si="67"/>
        <v>1</v>
      </c>
    </row>
    <row r="2154" spans="1:27" ht="12.75" x14ac:dyDescent="0.2">
      <c r="A2154" s="1">
        <v>45107.668101898147</v>
      </c>
      <c r="B2154" s="2" t="s">
        <v>15264</v>
      </c>
      <c r="C2154" s="4" t="s">
        <v>21740</v>
      </c>
      <c r="D2154" s="2" t="s">
        <v>89</v>
      </c>
      <c r="E2154" s="2" t="b">
        <v>1</v>
      </c>
      <c r="F2154" s="3" t="s">
        <v>15265</v>
      </c>
      <c r="G2154" s="2" t="s">
        <v>8147</v>
      </c>
      <c r="H2154" s="2" t="s">
        <v>15266</v>
      </c>
      <c r="K2154" s="2"/>
      <c r="L2154" s="2"/>
      <c r="M2154" s="2"/>
      <c r="N2154" s="2" t="s">
        <v>15267</v>
      </c>
      <c r="P2154" s="2" t="s">
        <v>15268</v>
      </c>
      <c r="Q2154" s="2"/>
      <c r="R2154" s="4"/>
      <c r="S2154" s="2"/>
      <c r="T2154" s="2" t="s">
        <v>15089</v>
      </c>
      <c r="U2154" s="2" t="s">
        <v>15270</v>
      </c>
      <c r="V2154" s="2" t="s">
        <v>8786</v>
      </c>
      <c r="W2154" s="2" t="str">
        <f>VLOOKUP(  G2154, Countries!A:H,8,FALSE)</f>
        <v>94279771-0dd8-44b8-955b-275714b1489b</v>
      </c>
      <c r="X2154" s="2" t="str">
        <f>VLOOKUP(D2154,Entity_types!A:F,6,FALSE)</f>
        <v>bf4d83f9-5064-4958-af6e-e4c21b2e4880</v>
      </c>
      <c r="Z2154" s="4">
        <f t="shared" si="66"/>
        <v>1</v>
      </c>
      <c r="AA2154" s="4">
        <f t="shared" si="67"/>
        <v>1</v>
      </c>
    </row>
    <row r="2155" spans="1:27" ht="12.75" x14ac:dyDescent="0.2">
      <c r="A2155" s="1">
        <v>45112.742904328705</v>
      </c>
      <c r="B2155" s="2" t="s">
        <v>15271</v>
      </c>
      <c r="C2155" s="4" t="s">
        <v>21740</v>
      </c>
      <c r="D2155" s="2" t="s">
        <v>525</v>
      </c>
      <c r="E2155" s="2"/>
      <c r="F2155" s="3" t="s">
        <v>15272</v>
      </c>
      <c r="G2155" s="2" t="s">
        <v>8147</v>
      </c>
      <c r="H2155" s="2" t="s">
        <v>15273</v>
      </c>
      <c r="K2155" s="2"/>
      <c r="L2155" s="2"/>
      <c r="M2155" s="2"/>
      <c r="N2155" s="2" t="s">
        <v>15274</v>
      </c>
      <c r="P2155" s="2" t="s">
        <v>15275</v>
      </c>
      <c r="Q2155" s="2"/>
      <c r="R2155" s="4"/>
      <c r="S2155" s="2">
        <v>2236</v>
      </c>
      <c r="T2155" s="2" t="s">
        <v>15095</v>
      </c>
      <c r="U2155" s="2" t="s">
        <v>15277</v>
      </c>
      <c r="V2155" s="2" t="s">
        <v>8786</v>
      </c>
      <c r="W2155" s="2" t="str">
        <f>VLOOKUP(  G2155, Countries!A:H,8,FALSE)</f>
        <v>94279771-0dd8-44b8-955b-275714b1489b</v>
      </c>
      <c r="X2155" s="2" t="str">
        <f>VLOOKUP(D2155,Entity_types!A:F,6,FALSE)</f>
        <v>470412f4-e2c0-4f9d-91f1-1c0630a02364</v>
      </c>
      <c r="Z2155" s="4">
        <f t="shared" si="66"/>
        <v>1</v>
      </c>
      <c r="AA2155" s="4">
        <f t="shared" si="67"/>
        <v>1</v>
      </c>
    </row>
    <row r="2156" spans="1:27" ht="12.75" x14ac:dyDescent="0.2">
      <c r="A2156" s="1">
        <v>45113.553980081022</v>
      </c>
      <c r="B2156" s="2" t="s">
        <v>15278</v>
      </c>
      <c r="C2156" s="4" t="s">
        <v>21740</v>
      </c>
      <c r="D2156" s="2" t="s">
        <v>89</v>
      </c>
      <c r="E2156" s="2" t="b">
        <v>1</v>
      </c>
      <c r="F2156" s="3" t="s">
        <v>15279</v>
      </c>
      <c r="G2156" s="2" t="s">
        <v>8147</v>
      </c>
      <c r="H2156" s="2" t="s">
        <v>15280</v>
      </c>
      <c r="K2156" s="2"/>
      <c r="L2156" s="2"/>
      <c r="M2156" s="2"/>
      <c r="N2156" s="2" t="s">
        <v>15281</v>
      </c>
      <c r="P2156" s="2" t="s">
        <v>15282</v>
      </c>
      <c r="Q2156" s="2"/>
      <c r="R2156" s="4"/>
      <c r="S2156" s="2"/>
      <c r="T2156" s="2" t="s">
        <v>15102</v>
      </c>
      <c r="U2156" s="2" t="s">
        <v>15284</v>
      </c>
      <c r="V2156" s="2" t="s">
        <v>8786</v>
      </c>
      <c r="W2156" s="2" t="str">
        <f>VLOOKUP(  G2156, Countries!A:H,8,FALSE)</f>
        <v>94279771-0dd8-44b8-955b-275714b1489b</v>
      </c>
      <c r="X2156" s="2" t="str">
        <f>VLOOKUP(D2156,Entity_types!A:F,6,FALSE)</f>
        <v>bf4d83f9-5064-4958-af6e-e4c21b2e4880</v>
      </c>
      <c r="Z2156" s="4">
        <f t="shared" si="66"/>
        <v>1</v>
      </c>
      <c r="AA2156" s="4">
        <f t="shared" si="67"/>
        <v>1</v>
      </c>
    </row>
    <row r="2157" spans="1:27" ht="12.75" x14ac:dyDescent="0.2">
      <c r="A2157" s="1">
        <v>45118.556878229167</v>
      </c>
      <c r="B2157" s="2" t="s">
        <v>15285</v>
      </c>
      <c r="C2157" s="2"/>
      <c r="D2157" s="2" t="s">
        <v>48</v>
      </c>
      <c r="E2157" s="2"/>
      <c r="F2157" s="3" t="s">
        <v>15286</v>
      </c>
      <c r="G2157" s="2" t="s">
        <v>8147</v>
      </c>
      <c r="H2157" s="2" t="s">
        <v>15287</v>
      </c>
      <c r="K2157" s="2" t="s">
        <v>6378</v>
      </c>
      <c r="L2157" s="2">
        <v>45001002835</v>
      </c>
      <c r="M2157" s="2"/>
      <c r="N2157" s="2" t="s">
        <v>76</v>
      </c>
      <c r="P2157" s="2" t="s">
        <v>15288</v>
      </c>
      <c r="Q2157" s="2"/>
      <c r="R2157" s="4"/>
      <c r="S2157" s="2">
        <v>2221</v>
      </c>
      <c r="T2157" s="2" t="s">
        <v>15111</v>
      </c>
      <c r="U2157" s="2" t="s">
        <v>15290</v>
      </c>
      <c r="V2157" s="2" t="s">
        <v>8786</v>
      </c>
      <c r="W2157" s="2" t="str">
        <f>VLOOKUP(  G2157, Countries!A:H,8,FALSE)</f>
        <v>94279771-0dd8-44b8-955b-275714b1489b</v>
      </c>
      <c r="X2157" s="2" t="str">
        <f>VLOOKUP(D2157,Entity_types!A:F,6,FALSE)</f>
        <v>0d51a686-652b-478f-9502-50b11abafa54</v>
      </c>
      <c r="Z2157" s="4">
        <f t="shared" si="66"/>
        <v>1</v>
      </c>
      <c r="AA2157" s="4">
        <f t="shared" si="67"/>
        <v>1</v>
      </c>
    </row>
    <row r="2158" spans="1:27" ht="12.75" x14ac:dyDescent="0.2">
      <c r="A2158" s="1">
        <v>45118.562401203701</v>
      </c>
      <c r="B2158" s="2" t="s">
        <v>15291</v>
      </c>
      <c r="C2158" s="4" t="s">
        <v>21740</v>
      </c>
      <c r="D2158" s="2" t="s">
        <v>89</v>
      </c>
      <c r="E2158" s="2" t="b">
        <v>0</v>
      </c>
      <c r="F2158" s="3" t="s">
        <v>15292</v>
      </c>
      <c r="G2158" s="2" t="s">
        <v>8147</v>
      </c>
      <c r="H2158" s="2" t="s">
        <v>15293</v>
      </c>
      <c r="K2158" s="2"/>
      <c r="L2158" s="2"/>
      <c r="M2158" s="2"/>
      <c r="N2158" s="2" t="s">
        <v>15294</v>
      </c>
      <c r="P2158" s="2" t="s">
        <v>15295</v>
      </c>
      <c r="Q2158" s="2"/>
      <c r="R2158" s="4"/>
      <c r="S2158" s="2">
        <v>2249</v>
      </c>
      <c r="T2158" s="2" t="s">
        <v>15117</v>
      </c>
      <c r="U2158" s="2" t="s">
        <v>15297</v>
      </c>
      <c r="V2158" s="2" t="s">
        <v>8786</v>
      </c>
      <c r="W2158" s="2" t="str">
        <f>VLOOKUP(  G2158, Countries!A:H,8,FALSE)</f>
        <v>94279771-0dd8-44b8-955b-275714b1489b</v>
      </c>
      <c r="X2158" s="2" t="str">
        <f>VLOOKUP(D2158,Entity_types!A:F,6,FALSE)</f>
        <v>bf4d83f9-5064-4958-af6e-e4c21b2e4880</v>
      </c>
      <c r="Z2158" s="4">
        <f t="shared" si="66"/>
        <v>1</v>
      </c>
      <c r="AA2158" s="4">
        <f t="shared" si="67"/>
        <v>1</v>
      </c>
    </row>
    <row r="2159" spans="1:27" ht="12.75" x14ac:dyDescent="0.2">
      <c r="A2159" s="1">
        <v>45118.746154872686</v>
      </c>
      <c r="B2159" s="2" t="s">
        <v>15298</v>
      </c>
      <c r="C2159" s="4" t="s">
        <v>21740</v>
      </c>
      <c r="D2159" s="2" t="s">
        <v>89</v>
      </c>
      <c r="E2159" s="2" t="b">
        <v>0</v>
      </c>
      <c r="F2159" s="3" t="s">
        <v>15299</v>
      </c>
      <c r="G2159" s="2" t="s">
        <v>8147</v>
      </c>
      <c r="H2159" s="2" t="s">
        <v>15300</v>
      </c>
      <c r="K2159" s="2"/>
      <c r="L2159" s="2"/>
      <c r="M2159" s="2"/>
      <c r="N2159" s="2" t="s">
        <v>15301</v>
      </c>
      <c r="P2159" s="2" t="s">
        <v>15302</v>
      </c>
      <c r="Q2159" s="2"/>
      <c r="R2159" s="4"/>
      <c r="S2159" s="2"/>
      <c r="T2159" s="2" t="s">
        <v>15123</v>
      </c>
      <c r="U2159" s="2" t="s">
        <v>15304</v>
      </c>
      <c r="V2159" s="2" t="s">
        <v>8786</v>
      </c>
      <c r="W2159" s="2" t="str">
        <f>VLOOKUP(  G2159, Countries!A:H,8,FALSE)</f>
        <v>94279771-0dd8-44b8-955b-275714b1489b</v>
      </c>
      <c r="X2159" s="2" t="str">
        <f>VLOOKUP(D2159,Entity_types!A:F,6,FALSE)</f>
        <v>bf4d83f9-5064-4958-af6e-e4c21b2e4880</v>
      </c>
      <c r="Z2159" s="4">
        <f t="shared" si="66"/>
        <v>1</v>
      </c>
      <c r="AA2159" s="4">
        <f t="shared" si="67"/>
        <v>1</v>
      </c>
    </row>
    <row r="2160" spans="1:27" ht="12.75" x14ac:dyDescent="0.2">
      <c r="A2160" s="1">
        <v>45119.6024596875</v>
      </c>
      <c r="B2160" s="2" t="s">
        <v>15305</v>
      </c>
      <c r="C2160" s="4" t="s">
        <v>21740</v>
      </c>
      <c r="D2160" s="2" t="s">
        <v>525</v>
      </c>
      <c r="E2160" s="2"/>
      <c r="F2160" s="3" t="s">
        <v>15306</v>
      </c>
      <c r="G2160" s="2" t="s">
        <v>8147</v>
      </c>
      <c r="H2160" s="2" t="s">
        <v>15307</v>
      </c>
      <c r="K2160" s="2"/>
      <c r="L2160" s="2"/>
      <c r="M2160" s="2"/>
      <c r="N2160" s="2" t="s">
        <v>15308</v>
      </c>
      <c r="P2160" s="2" t="s">
        <v>15309</v>
      </c>
      <c r="Q2160" s="2"/>
      <c r="R2160" s="4"/>
      <c r="S2160" s="2">
        <v>2229</v>
      </c>
      <c r="T2160" s="2" t="s">
        <v>15131</v>
      </c>
      <c r="U2160" s="2" t="s">
        <v>15311</v>
      </c>
      <c r="V2160" s="2" t="s">
        <v>8786</v>
      </c>
      <c r="W2160" s="2" t="str">
        <f>VLOOKUP(  G2160, Countries!A:H,8,FALSE)</f>
        <v>94279771-0dd8-44b8-955b-275714b1489b</v>
      </c>
      <c r="X2160" s="2" t="str">
        <f>VLOOKUP(D2160,Entity_types!A:F,6,FALSE)</f>
        <v>470412f4-e2c0-4f9d-91f1-1c0630a02364</v>
      </c>
      <c r="Z2160" s="4">
        <f t="shared" si="66"/>
        <v>1</v>
      </c>
      <c r="AA2160" s="4">
        <f t="shared" si="67"/>
        <v>1</v>
      </c>
    </row>
    <row r="2161" spans="1:27" ht="12.75" x14ac:dyDescent="0.2">
      <c r="A2161" s="1">
        <v>45124.687150868056</v>
      </c>
      <c r="B2161" s="2" t="s">
        <v>15312</v>
      </c>
      <c r="C2161" s="2"/>
      <c r="D2161" s="2" t="s">
        <v>48</v>
      </c>
      <c r="E2161" s="2"/>
      <c r="F2161" s="3" t="s">
        <v>15313</v>
      </c>
      <c r="G2161" s="2" t="s">
        <v>8147</v>
      </c>
      <c r="H2161" s="2" t="s">
        <v>15314</v>
      </c>
      <c r="K2161" s="2" t="s">
        <v>15315</v>
      </c>
      <c r="L2161" s="2">
        <v>60001034826</v>
      </c>
      <c r="M2161" s="2"/>
      <c r="N2161" s="2" t="s">
        <v>76</v>
      </c>
      <c r="P2161" s="2" t="s">
        <v>15316</v>
      </c>
      <c r="Q2161" s="2"/>
      <c r="R2161" s="4"/>
      <c r="S2161" s="2">
        <v>2241</v>
      </c>
      <c r="T2161" s="2" t="s">
        <v>15139</v>
      </c>
      <c r="U2161" s="2" t="s">
        <v>15318</v>
      </c>
      <c r="V2161" s="2" t="s">
        <v>8786</v>
      </c>
      <c r="W2161" s="2" t="str">
        <f>VLOOKUP(  G2161, Countries!A:H,8,FALSE)</f>
        <v>94279771-0dd8-44b8-955b-275714b1489b</v>
      </c>
      <c r="X2161" s="2" t="str">
        <f>VLOOKUP(D2161,Entity_types!A:F,6,FALSE)</f>
        <v>0d51a686-652b-478f-9502-50b11abafa54</v>
      </c>
      <c r="Z2161" s="4">
        <f t="shared" si="66"/>
        <v>1</v>
      </c>
      <c r="AA2161" s="4">
        <f t="shared" si="67"/>
        <v>1</v>
      </c>
    </row>
    <row r="2162" spans="1:27" ht="12.75" x14ac:dyDescent="0.2">
      <c r="A2162" s="1">
        <v>45125.646020300926</v>
      </c>
      <c r="B2162" s="2" t="s">
        <v>15319</v>
      </c>
      <c r="C2162" s="4" t="s">
        <v>21740</v>
      </c>
      <c r="D2162" s="2" t="s">
        <v>89</v>
      </c>
      <c r="E2162" s="2" t="b">
        <v>1</v>
      </c>
      <c r="F2162" s="3" t="s">
        <v>15320</v>
      </c>
      <c r="G2162" s="2" t="s">
        <v>8147</v>
      </c>
      <c r="H2162" s="2" t="s">
        <v>14444</v>
      </c>
      <c r="K2162" s="2"/>
      <c r="L2162" s="2"/>
      <c r="M2162" s="2"/>
      <c r="N2162" s="2" t="s">
        <v>15321</v>
      </c>
      <c r="P2162" s="2" t="s">
        <v>15322</v>
      </c>
      <c r="Q2162" s="2"/>
      <c r="R2162" s="4"/>
      <c r="S2162" s="2"/>
      <c r="T2162" s="2" t="s">
        <v>15145</v>
      </c>
      <c r="U2162" s="2" t="s">
        <v>15324</v>
      </c>
      <c r="V2162" s="2" t="s">
        <v>8786</v>
      </c>
      <c r="W2162" s="2" t="str">
        <f>VLOOKUP(  G2162, Countries!A:H,8,FALSE)</f>
        <v>94279771-0dd8-44b8-955b-275714b1489b</v>
      </c>
      <c r="X2162" s="2" t="str">
        <f>VLOOKUP(D2162,Entity_types!A:F,6,FALSE)</f>
        <v>bf4d83f9-5064-4958-af6e-e4c21b2e4880</v>
      </c>
      <c r="Z2162" s="4">
        <f t="shared" si="66"/>
        <v>1</v>
      </c>
      <c r="AA2162" s="4">
        <f t="shared" si="67"/>
        <v>1</v>
      </c>
    </row>
    <row r="2163" spans="1:27" ht="12.75" x14ac:dyDescent="0.2">
      <c r="A2163" s="1">
        <v>45126.587350821763</v>
      </c>
      <c r="B2163" s="2" t="s">
        <v>15325</v>
      </c>
      <c r="C2163" s="4" t="s">
        <v>21740</v>
      </c>
      <c r="D2163" s="2" t="s">
        <v>89</v>
      </c>
      <c r="E2163" s="2" t="b">
        <v>1</v>
      </c>
      <c r="F2163" s="3" t="s">
        <v>15326</v>
      </c>
      <c r="G2163" s="2" t="s">
        <v>8147</v>
      </c>
      <c r="H2163" s="2" t="s">
        <v>15327</v>
      </c>
      <c r="K2163" s="2"/>
      <c r="L2163" s="2"/>
      <c r="M2163" s="2"/>
      <c r="N2163" s="2" t="s">
        <v>15328</v>
      </c>
      <c r="P2163" s="2" t="s">
        <v>15329</v>
      </c>
      <c r="Q2163" s="2"/>
      <c r="R2163" s="4"/>
      <c r="S2163" s="2"/>
      <c r="T2163" s="2" t="s">
        <v>15152</v>
      </c>
      <c r="U2163" s="2" t="s">
        <v>15331</v>
      </c>
      <c r="V2163" s="2" t="s">
        <v>8786</v>
      </c>
      <c r="W2163" s="2" t="str">
        <f>VLOOKUP(  G2163, Countries!A:H,8,FALSE)</f>
        <v>94279771-0dd8-44b8-955b-275714b1489b</v>
      </c>
      <c r="X2163" s="2" t="str">
        <f>VLOOKUP(D2163,Entity_types!A:F,6,FALSE)</f>
        <v>bf4d83f9-5064-4958-af6e-e4c21b2e4880</v>
      </c>
      <c r="Z2163" s="4">
        <f t="shared" si="66"/>
        <v>1</v>
      </c>
      <c r="AA2163" s="4">
        <f t="shared" si="67"/>
        <v>1</v>
      </c>
    </row>
    <row r="2164" spans="1:27" ht="12.75" x14ac:dyDescent="0.2">
      <c r="A2164" s="1">
        <v>45127.518158888888</v>
      </c>
      <c r="B2164" s="2" t="s">
        <v>15332</v>
      </c>
      <c r="C2164" s="2"/>
      <c r="D2164" s="2" t="s">
        <v>48</v>
      </c>
      <c r="E2164" s="2"/>
      <c r="F2164" s="3" t="s">
        <v>15333</v>
      </c>
      <c r="G2164" s="2" t="s">
        <v>8147</v>
      </c>
      <c r="H2164" s="2" t="s">
        <v>15334</v>
      </c>
      <c r="K2164" s="2" t="s">
        <v>15335</v>
      </c>
      <c r="L2164" s="2" t="s">
        <v>15336</v>
      </c>
      <c r="M2164" s="2"/>
      <c r="N2164" s="2" t="s">
        <v>76</v>
      </c>
      <c r="P2164" s="2" t="s">
        <v>15337</v>
      </c>
      <c r="Q2164" s="2"/>
      <c r="R2164" s="4"/>
      <c r="S2164" s="2">
        <v>2248</v>
      </c>
      <c r="T2164" s="2" t="s">
        <v>15159</v>
      </c>
      <c r="U2164" s="2" t="s">
        <v>15339</v>
      </c>
      <c r="V2164" s="2" t="s">
        <v>8786</v>
      </c>
      <c r="W2164" s="2" t="str">
        <f>VLOOKUP(  G2164, Countries!A:H,8,FALSE)</f>
        <v>94279771-0dd8-44b8-955b-275714b1489b</v>
      </c>
      <c r="X2164" s="2" t="str">
        <f>VLOOKUP(D2164,Entity_types!A:F,6,FALSE)</f>
        <v>0d51a686-652b-478f-9502-50b11abafa54</v>
      </c>
      <c r="Z2164" s="4">
        <f t="shared" si="66"/>
        <v>1</v>
      </c>
      <c r="AA2164" s="4">
        <f t="shared" si="67"/>
        <v>1</v>
      </c>
    </row>
    <row r="2165" spans="1:27" ht="12.75" x14ac:dyDescent="0.2">
      <c r="A2165" s="1">
        <v>45128.80571025463</v>
      </c>
      <c r="B2165" s="2" t="s">
        <v>15340</v>
      </c>
      <c r="C2165" s="4" t="s">
        <v>21740</v>
      </c>
      <c r="D2165" s="2" t="s">
        <v>89</v>
      </c>
      <c r="E2165" s="2" t="b">
        <v>1</v>
      </c>
      <c r="F2165" s="3" t="s">
        <v>15341</v>
      </c>
      <c r="G2165" s="2" t="s">
        <v>8147</v>
      </c>
      <c r="H2165" s="2"/>
      <c r="K2165" s="2"/>
      <c r="L2165" s="2"/>
      <c r="M2165" s="2"/>
      <c r="N2165" s="2" t="s">
        <v>76</v>
      </c>
      <c r="P2165" s="2" t="s">
        <v>15342</v>
      </c>
      <c r="Q2165" s="2"/>
      <c r="R2165" s="4"/>
      <c r="S2165" s="2"/>
      <c r="T2165" s="2" t="s">
        <v>15165</v>
      </c>
      <c r="U2165" s="2" t="s">
        <v>15344</v>
      </c>
      <c r="V2165" s="2" t="s">
        <v>56</v>
      </c>
      <c r="W2165" s="2" t="str">
        <f>VLOOKUP(  G2165, Countries!A:H,8,FALSE)</f>
        <v>94279771-0dd8-44b8-955b-275714b1489b</v>
      </c>
      <c r="X2165" s="2" t="str">
        <f>VLOOKUP(D2165,Entity_types!A:F,6,FALSE)</f>
        <v>bf4d83f9-5064-4958-af6e-e4c21b2e4880</v>
      </c>
      <c r="Z2165" s="4">
        <f t="shared" si="66"/>
        <v>1</v>
      </c>
      <c r="AA2165" s="4">
        <f t="shared" si="67"/>
        <v>1</v>
      </c>
    </row>
    <row r="2166" spans="1:27" ht="12.75" x14ac:dyDescent="0.2">
      <c r="A2166" s="1">
        <v>45133.085203738425</v>
      </c>
      <c r="B2166" s="2" t="s">
        <v>15345</v>
      </c>
      <c r="C2166" s="4" t="s">
        <v>21740</v>
      </c>
      <c r="D2166" s="2" t="s">
        <v>1166</v>
      </c>
      <c r="E2166" s="2"/>
      <c r="F2166" s="3" t="s">
        <v>15346</v>
      </c>
      <c r="G2166" s="2" t="s">
        <v>8147</v>
      </c>
      <c r="H2166" s="2"/>
      <c r="K2166" s="2"/>
      <c r="L2166" s="2"/>
      <c r="M2166" s="2"/>
      <c r="N2166" s="2" t="s">
        <v>15347</v>
      </c>
      <c r="P2166" s="2" t="s">
        <v>15348</v>
      </c>
      <c r="Q2166" s="2"/>
      <c r="R2166" s="4"/>
      <c r="S2166" s="2">
        <v>2257</v>
      </c>
      <c r="T2166" s="2" t="s">
        <v>15172</v>
      </c>
      <c r="U2166" s="2" t="s">
        <v>15350</v>
      </c>
      <c r="V2166" s="2" t="s">
        <v>56</v>
      </c>
      <c r="W2166" s="2" t="str">
        <f>VLOOKUP(  G2166, Countries!A:H,8,FALSE)</f>
        <v>94279771-0dd8-44b8-955b-275714b1489b</v>
      </c>
      <c r="X2166" s="2" t="str">
        <f>VLOOKUP(D2166,Entity_types!A:F,6,FALSE)</f>
        <v>ba538574-e93f-4ce8-a780-667b61fc970a</v>
      </c>
      <c r="Z2166" s="4">
        <f t="shared" si="66"/>
        <v>1</v>
      </c>
      <c r="AA2166" s="4">
        <f t="shared" si="67"/>
        <v>1</v>
      </c>
    </row>
    <row r="2167" spans="1:27" ht="12.75" x14ac:dyDescent="0.2">
      <c r="A2167" s="1">
        <v>45139.571883402779</v>
      </c>
      <c r="B2167" s="2" t="s">
        <v>15351</v>
      </c>
      <c r="C2167" s="4" t="s">
        <v>21740</v>
      </c>
      <c r="D2167" s="2" t="s">
        <v>89</v>
      </c>
      <c r="E2167" s="2" t="b">
        <v>1</v>
      </c>
      <c r="F2167" s="3" t="s">
        <v>15352</v>
      </c>
      <c r="G2167" s="2" t="s">
        <v>8147</v>
      </c>
      <c r="H2167" s="2" t="s">
        <v>15245</v>
      </c>
      <c r="K2167" s="2"/>
      <c r="L2167" s="2"/>
      <c r="M2167" s="2"/>
      <c r="N2167" s="2" t="s">
        <v>76</v>
      </c>
      <c r="P2167" s="2" t="s">
        <v>15353</v>
      </c>
      <c r="Q2167" s="2"/>
      <c r="R2167" s="4"/>
      <c r="S2167" s="2"/>
      <c r="T2167" s="2" t="s">
        <v>15178</v>
      </c>
      <c r="U2167" s="2" t="s">
        <v>15355</v>
      </c>
      <c r="V2167" s="2" t="s">
        <v>8786</v>
      </c>
      <c r="W2167" s="2" t="str">
        <f>VLOOKUP(  G2167, Countries!A:H,8,FALSE)</f>
        <v>94279771-0dd8-44b8-955b-275714b1489b</v>
      </c>
      <c r="X2167" s="2" t="str">
        <f>VLOOKUP(D2167,Entity_types!A:F,6,FALSE)</f>
        <v>bf4d83f9-5064-4958-af6e-e4c21b2e4880</v>
      </c>
      <c r="Z2167" s="4">
        <f t="shared" si="66"/>
        <v>1</v>
      </c>
      <c r="AA2167" s="4">
        <f t="shared" si="67"/>
        <v>1</v>
      </c>
    </row>
    <row r="2168" spans="1:27" ht="12.75" x14ac:dyDescent="0.2">
      <c r="A2168" s="1">
        <v>45139.828425300926</v>
      </c>
      <c r="B2168" s="2" t="s">
        <v>15356</v>
      </c>
      <c r="C2168" s="4" t="s">
        <v>21740</v>
      </c>
      <c r="D2168" s="2" t="s">
        <v>89</v>
      </c>
      <c r="E2168" s="2" t="b">
        <v>1</v>
      </c>
      <c r="F2168" s="3" t="s">
        <v>15357</v>
      </c>
      <c r="G2168" s="2" t="s">
        <v>8147</v>
      </c>
      <c r="H2168" s="2"/>
      <c r="K2168" s="2"/>
      <c r="L2168" s="2"/>
      <c r="M2168" s="2"/>
      <c r="N2168" s="2" t="s">
        <v>15358</v>
      </c>
      <c r="P2168" s="2" t="s">
        <v>15359</v>
      </c>
      <c r="Q2168" s="2"/>
      <c r="R2168" s="4"/>
      <c r="S2168" s="2">
        <v>2255</v>
      </c>
      <c r="T2168" s="2" t="s">
        <v>21973</v>
      </c>
      <c r="U2168" s="2" t="s">
        <v>15361</v>
      </c>
      <c r="V2168" s="2" t="s">
        <v>56</v>
      </c>
      <c r="W2168" s="2" t="str">
        <f>VLOOKUP(  G2168, Countries!A:H,8,FALSE)</f>
        <v>94279771-0dd8-44b8-955b-275714b1489b</v>
      </c>
      <c r="X2168" s="2" t="str">
        <f>VLOOKUP(D2168,Entity_types!A:F,6,FALSE)</f>
        <v>bf4d83f9-5064-4958-af6e-e4c21b2e4880</v>
      </c>
      <c r="Z2168" s="4">
        <f t="shared" si="66"/>
        <v>1</v>
      </c>
      <c r="AA2168" s="4">
        <f t="shared" si="67"/>
        <v>1</v>
      </c>
    </row>
    <row r="2169" spans="1:27" ht="12.75" x14ac:dyDescent="0.2">
      <c r="A2169" s="1">
        <v>45142.496322534724</v>
      </c>
      <c r="B2169" s="2" t="s">
        <v>15362</v>
      </c>
      <c r="C2169" s="4" t="s">
        <v>21740</v>
      </c>
      <c r="D2169" s="2" t="s">
        <v>1166</v>
      </c>
      <c r="E2169" s="2"/>
      <c r="F2169" s="3" t="s">
        <v>15363</v>
      </c>
      <c r="G2169" s="2" t="s">
        <v>8147</v>
      </c>
      <c r="H2169" s="2"/>
      <c r="K2169" s="2"/>
      <c r="L2169" s="2"/>
      <c r="M2169" s="2"/>
      <c r="N2169" s="2" t="s">
        <v>15364</v>
      </c>
      <c r="P2169" s="2" t="s">
        <v>15365</v>
      </c>
      <c r="Q2169" s="2"/>
      <c r="R2169" s="4"/>
      <c r="S2169" s="2">
        <v>2256</v>
      </c>
      <c r="T2169" s="2" t="s">
        <v>21974</v>
      </c>
      <c r="U2169" s="2" t="s">
        <v>15367</v>
      </c>
      <c r="V2169" s="2" t="s">
        <v>56</v>
      </c>
      <c r="W2169" s="2" t="str">
        <f>VLOOKUP(  G2169, Countries!A:H,8,FALSE)</f>
        <v>94279771-0dd8-44b8-955b-275714b1489b</v>
      </c>
      <c r="X2169" s="2" t="str">
        <f>VLOOKUP(D2169,Entity_types!A:F,6,FALSE)</f>
        <v>ba538574-e93f-4ce8-a780-667b61fc970a</v>
      </c>
      <c r="Z2169" s="4">
        <f t="shared" si="66"/>
        <v>1</v>
      </c>
      <c r="AA2169" s="4">
        <f t="shared" si="67"/>
        <v>1</v>
      </c>
    </row>
    <row r="2170" spans="1:27" ht="12.75" x14ac:dyDescent="0.2">
      <c r="A2170" s="1">
        <v>45145.446193750002</v>
      </c>
      <c r="B2170" s="2" t="s">
        <v>15368</v>
      </c>
      <c r="C2170" s="4" t="s">
        <v>21740</v>
      </c>
      <c r="D2170" s="2" t="s">
        <v>525</v>
      </c>
      <c r="E2170" s="2"/>
      <c r="F2170" s="3" t="s">
        <v>15369</v>
      </c>
      <c r="G2170" s="2" t="s">
        <v>8147</v>
      </c>
      <c r="H2170" s="2" t="s">
        <v>15370</v>
      </c>
      <c r="K2170" s="2"/>
      <c r="L2170" s="2"/>
      <c r="M2170" s="2"/>
      <c r="N2170" s="2" t="s">
        <v>15371</v>
      </c>
      <c r="P2170" s="2" t="s">
        <v>15372</v>
      </c>
      <c r="Q2170" s="2"/>
      <c r="R2170" s="4"/>
      <c r="S2170" s="2">
        <v>2235</v>
      </c>
      <c r="T2170" s="2" t="s">
        <v>15189</v>
      </c>
      <c r="U2170" s="2" t="s">
        <v>15374</v>
      </c>
      <c r="V2170" s="2" t="s">
        <v>8786</v>
      </c>
      <c r="W2170" s="2" t="str">
        <f>VLOOKUP(  G2170, Countries!A:H,8,FALSE)</f>
        <v>94279771-0dd8-44b8-955b-275714b1489b</v>
      </c>
      <c r="X2170" s="2" t="str">
        <f>VLOOKUP(D2170,Entity_types!A:F,6,FALSE)</f>
        <v>470412f4-e2c0-4f9d-91f1-1c0630a02364</v>
      </c>
      <c r="Z2170" s="4">
        <f t="shared" si="66"/>
        <v>1</v>
      </c>
      <c r="AA2170" s="4">
        <f t="shared" si="67"/>
        <v>1</v>
      </c>
    </row>
    <row r="2171" spans="1:27" ht="12.75" x14ac:dyDescent="0.2">
      <c r="A2171" s="1">
        <v>45145.474442615741</v>
      </c>
      <c r="B2171" s="2" t="s">
        <v>15375</v>
      </c>
      <c r="C2171" s="4" t="s">
        <v>21740</v>
      </c>
      <c r="D2171" s="2" t="s">
        <v>525</v>
      </c>
      <c r="E2171" s="2"/>
      <c r="F2171" s="3" t="s">
        <v>15376</v>
      </c>
      <c r="G2171" s="2" t="s">
        <v>8147</v>
      </c>
      <c r="H2171" s="2" t="s">
        <v>15377</v>
      </c>
      <c r="K2171" s="2"/>
      <c r="L2171" s="2"/>
      <c r="M2171" s="2"/>
      <c r="N2171" s="2" t="s">
        <v>15378</v>
      </c>
      <c r="P2171" s="2" t="s">
        <v>15379</v>
      </c>
      <c r="Q2171" s="2"/>
      <c r="R2171" s="4"/>
      <c r="S2171" s="2">
        <v>2259</v>
      </c>
      <c r="T2171" s="2" t="s">
        <v>15197</v>
      </c>
      <c r="U2171" s="2" t="s">
        <v>15381</v>
      </c>
      <c r="V2171" s="2" t="s">
        <v>8786</v>
      </c>
      <c r="W2171" s="2" t="str">
        <f>VLOOKUP(  G2171, Countries!A:H,8,FALSE)</f>
        <v>94279771-0dd8-44b8-955b-275714b1489b</v>
      </c>
      <c r="X2171" s="2" t="str">
        <f>VLOOKUP(D2171,Entity_types!A:F,6,FALSE)</f>
        <v>470412f4-e2c0-4f9d-91f1-1c0630a02364</v>
      </c>
      <c r="Z2171" s="4">
        <f t="shared" si="66"/>
        <v>1</v>
      </c>
      <c r="AA2171" s="4">
        <f t="shared" si="67"/>
        <v>1</v>
      </c>
    </row>
    <row r="2172" spans="1:27" ht="12.75" x14ac:dyDescent="0.2">
      <c r="A2172" s="1">
        <v>45145.498926550921</v>
      </c>
      <c r="B2172" s="2" t="s">
        <v>15382</v>
      </c>
      <c r="C2172" s="4" t="s">
        <v>21740</v>
      </c>
      <c r="D2172" s="2" t="s">
        <v>1166</v>
      </c>
      <c r="E2172" s="2"/>
      <c r="F2172" s="3" t="s">
        <v>15383</v>
      </c>
      <c r="G2172" s="2" t="s">
        <v>8147</v>
      </c>
      <c r="H2172" s="2" t="s">
        <v>15384</v>
      </c>
      <c r="K2172" s="2"/>
      <c r="L2172" s="2"/>
      <c r="M2172" s="2"/>
      <c r="N2172" s="2" t="s">
        <v>15385</v>
      </c>
      <c r="P2172" s="2" t="s">
        <v>15386</v>
      </c>
      <c r="Q2172" s="2"/>
      <c r="R2172" s="4"/>
      <c r="S2172" s="2">
        <v>2253</v>
      </c>
      <c r="T2172" s="2" t="s">
        <v>15204</v>
      </c>
      <c r="U2172" s="2" t="s">
        <v>15388</v>
      </c>
      <c r="V2172" s="2" t="s">
        <v>8786</v>
      </c>
      <c r="W2172" s="2" t="str">
        <f>VLOOKUP(  G2172, Countries!A:H,8,FALSE)</f>
        <v>94279771-0dd8-44b8-955b-275714b1489b</v>
      </c>
      <c r="X2172" s="2" t="str">
        <f>VLOOKUP(D2172,Entity_types!A:F,6,FALSE)</f>
        <v>ba538574-e93f-4ce8-a780-667b61fc970a</v>
      </c>
      <c r="Z2172" s="4">
        <f t="shared" si="66"/>
        <v>1</v>
      </c>
      <c r="AA2172" s="4">
        <f t="shared" si="67"/>
        <v>1</v>
      </c>
    </row>
    <row r="2173" spans="1:27" ht="12.75" x14ac:dyDescent="0.2">
      <c r="A2173" s="1">
        <v>45146.488487870374</v>
      </c>
      <c r="B2173" s="2" t="s">
        <v>15389</v>
      </c>
      <c r="C2173" s="4" t="s">
        <v>21740</v>
      </c>
      <c r="D2173" s="2" t="s">
        <v>89</v>
      </c>
      <c r="E2173" s="2" t="b">
        <v>1</v>
      </c>
      <c r="F2173" s="3" t="s">
        <v>15390</v>
      </c>
      <c r="G2173" s="2" t="s">
        <v>8147</v>
      </c>
      <c r="H2173" s="2" t="s">
        <v>15391</v>
      </c>
      <c r="K2173" s="2"/>
      <c r="L2173" s="2"/>
      <c r="M2173" s="2"/>
      <c r="N2173" s="2" t="s">
        <v>15392</v>
      </c>
      <c r="P2173" s="2" t="s">
        <v>15393</v>
      </c>
      <c r="Q2173" s="2"/>
      <c r="R2173" s="4"/>
      <c r="S2173" s="2"/>
      <c r="T2173" s="2" t="s">
        <v>15209</v>
      </c>
      <c r="U2173" s="2" t="s">
        <v>15395</v>
      </c>
      <c r="V2173" s="2" t="s">
        <v>8786</v>
      </c>
      <c r="W2173" s="2" t="str">
        <f>VLOOKUP(  G2173, Countries!A:H,8,FALSE)</f>
        <v>94279771-0dd8-44b8-955b-275714b1489b</v>
      </c>
      <c r="X2173" s="2" t="str">
        <f>VLOOKUP(D2173,Entity_types!A:F,6,FALSE)</f>
        <v>bf4d83f9-5064-4958-af6e-e4c21b2e4880</v>
      </c>
      <c r="Z2173" s="4">
        <f t="shared" si="66"/>
        <v>1</v>
      </c>
      <c r="AA2173" s="4">
        <f t="shared" si="67"/>
        <v>1</v>
      </c>
    </row>
    <row r="2174" spans="1:27" ht="12.75" x14ac:dyDescent="0.2">
      <c r="A2174" s="1">
        <v>45146.622904629628</v>
      </c>
      <c r="B2174" s="2" t="s">
        <v>15396</v>
      </c>
      <c r="C2174" s="4" t="s">
        <v>21740</v>
      </c>
      <c r="D2174" s="2" t="s">
        <v>525</v>
      </c>
      <c r="E2174" s="2"/>
      <c r="F2174" s="3" t="s">
        <v>15397</v>
      </c>
      <c r="G2174" s="2" t="s">
        <v>8147</v>
      </c>
      <c r="H2174" s="2" t="s">
        <v>15398</v>
      </c>
      <c r="K2174" s="2"/>
      <c r="L2174" s="2"/>
      <c r="M2174" s="2"/>
      <c r="N2174" s="2" t="s">
        <v>15399</v>
      </c>
      <c r="P2174" s="2" t="s">
        <v>15400</v>
      </c>
      <c r="Q2174" s="2"/>
      <c r="R2174" s="4"/>
      <c r="S2174" s="2">
        <v>2261</v>
      </c>
      <c r="T2174" s="2" t="s">
        <v>15215</v>
      </c>
      <c r="U2174" s="2" t="s">
        <v>15402</v>
      </c>
      <c r="V2174" s="2" t="s">
        <v>8786</v>
      </c>
      <c r="W2174" s="2" t="str">
        <f>VLOOKUP(  G2174, Countries!A:H,8,FALSE)</f>
        <v>94279771-0dd8-44b8-955b-275714b1489b</v>
      </c>
      <c r="X2174" s="2" t="str">
        <f>VLOOKUP(D2174,Entity_types!A:F,6,FALSE)</f>
        <v>470412f4-e2c0-4f9d-91f1-1c0630a02364</v>
      </c>
      <c r="Z2174" s="4">
        <f t="shared" si="66"/>
        <v>1</v>
      </c>
      <c r="AA2174" s="4">
        <f t="shared" si="67"/>
        <v>1</v>
      </c>
    </row>
    <row r="2175" spans="1:27" ht="12.75" x14ac:dyDescent="0.2">
      <c r="A2175" s="1">
        <v>45147.670254548611</v>
      </c>
      <c r="B2175" s="2" t="s">
        <v>15403</v>
      </c>
      <c r="C2175" s="2"/>
      <c r="D2175" s="2" t="s">
        <v>48</v>
      </c>
      <c r="E2175" s="2"/>
      <c r="F2175" s="3" t="s">
        <v>15404</v>
      </c>
      <c r="G2175" s="2" t="s">
        <v>8147</v>
      </c>
      <c r="H2175" s="2" t="s">
        <v>15405</v>
      </c>
      <c r="K2175" s="2" t="s">
        <v>15406</v>
      </c>
      <c r="L2175" s="2">
        <v>16607800288</v>
      </c>
      <c r="M2175" s="2"/>
      <c r="N2175" s="2" t="s">
        <v>76</v>
      </c>
      <c r="P2175" s="2" t="s">
        <v>15407</v>
      </c>
      <c r="Q2175" s="2"/>
      <c r="R2175" s="4"/>
      <c r="S2175" s="2">
        <v>2251</v>
      </c>
      <c r="T2175" s="2" t="s">
        <v>15221</v>
      </c>
      <c r="U2175" s="2" t="s">
        <v>15409</v>
      </c>
      <c r="V2175" s="2" t="s">
        <v>8786</v>
      </c>
      <c r="W2175" s="2" t="str">
        <f>VLOOKUP(  G2175, Countries!A:H,8,FALSE)</f>
        <v>94279771-0dd8-44b8-955b-275714b1489b</v>
      </c>
      <c r="X2175" s="2" t="str">
        <f>VLOOKUP(D2175,Entity_types!A:F,6,FALSE)</f>
        <v>0d51a686-652b-478f-9502-50b11abafa54</v>
      </c>
      <c r="Z2175" s="4">
        <f t="shared" si="66"/>
        <v>1</v>
      </c>
      <c r="AA2175" s="4">
        <f t="shared" si="67"/>
        <v>1</v>
      </c>
    </row>
    <row r="2176" spans="1:27" ht="12.75" x14ac:dyDescent="0.2">
      <c r="A2176" s="1">
        <v>45154.615736261578</v>
      </c>
      <c r="B2176" s="2" t="s">
        <v>15410</v>
      </c>
      <c r="C2176" s="2"/>
      <c r="D2176" s="2" t="s">
        <v>8027</v>
      </c>
      <c r="E2176" s="2"/>
      <c r="F2176" s="3" t="s">
        <v>13522</v>
      </c>
      <c r="G2176" s="2" t="s">
        <v>12948</v>
      </c>
      <c r="H2176" s="2" t="s">
        <v>15411</v>
      </c>
      <c r="K2176" s="2"/>
      <c r="L2176" s="2"/>
      <c r="M2176" s="2"/>
      <c r="N2176" s="2" t="s">
        <v>76</v>
      </c>
      <c r="P2176" s="2" t="s">
        <v>15412</v>
      </c>
      <c r="Q2176" s="2"/>
      <c r="R2176" s="4"/>
      <c r="S2176" s="2"/>
      <c r="T2176" s="2" t="s">
        <v>15227</v>
      </c>
      <c r="U2176" s="2" t="s">
        <v>15414</v>
      </c>
      <c r="V2176" s="2" t="s">
        <v>8786</v>
      </c>
      <c r="W2176" s="2" t="str">
        <f>VLOOKUP(  G2176, Countries!A:H,8,FALSE)</f>
        <v>e10e3a85-48b9-4f5e-89c0-9b6554d96013</v>
      </c>
      <c r="X2176" s="2" t="str">
        <f>VLOOKUP(D2176,Entity_types!A:F,6,FALSE)</f>
        <v>7766e9c2-0094-4090-adf4-ef017062457f</v>
      </c>
      <c r="Z2176" s="4">
        <f t="shared" si="66"/>
        <v>67</v>
      </c>
      <c r="AA2176" s="4">
        <f t="shared" si="67"/>
        <v>1</v>
      </c>
    </row>
    <row r="2177" spans="1:27" ht="12.75" x14ac:dyDescent="0.2">
      <c r="A2177" s="1">
        <v>45154.94619771991</v>
      </c>
      <c r="B2177" s="2" t="s">
        <v>15415</v>
      </c>
      <c r="C2177" s="4" t="s">
        <v>21740</v>
      </c>
      <c r="D2177" s="2" t="s">
        <v>1166</v>
      </c>
      <c r="E2177" s="2"/>
      <c r="F2177" s="3" t="s">
        <v>15416</v>
      </c>
      <c r="G2177" s="2" t="s">
        <v>8147</v>
      </c>
      <c r="H2177" s="2"/>
      <c r="K2177" s="2"/>
      <c r="L2177" s="2"/>
      <c r="M2177" s="2"/>
      <c r="N2177" s="2" t="s">
        <v>15417</v>
      </c>
      <c r="P2177" s="2" t="s">
        <v>15418</v>
      </c>
      <c r="Q2177" s="2"/>
      <c r="R2177" s="4"/>
      <c r="S2177" s="2">
        <v>2263</v>
      </c>
      <c r="T2177" s="2" t="s">
        <v>15234</v>
      </c>
      <c r="U2177" s="2" t="s">
        <v>15420</v>
      </c>
      <c r="V2177" s="2" t="s">
        <v>56</v>
      </c>
      <c r="W2177" s="2" t="str">
        <f>VLOOKUP(  G2177, Countries!A:H,8,FALSE)</f>
        <v>94279771-0dd8-44b8-955b-275714b1489b</v>
      </c>
      <c r="X2177" s="2" t="str">
        <f>VLOOKUP(D2177,Entity_types!A:F,6,FALSE)</f>
        <v>ba538574-e93f-4ce8-a780-667b61fc970a</v>
      </c>
      <c r="Z2177" s="4">
        <f t="shared" si="66"/>
        <v>1</v>
      </c>
      <c r="AA2177" s="4">
        <f t="shared" si="67"/>
        <v>1</v>
      </c>
    </row>
    <row r="2178" spans="1:27" ht="12.75" x14ac:dyDescent="0.2">
      <c r="A2178" s="1">
        <v>45155.537268425927</v>
      </c>
      <c r="B2178" s="2" t="s">
        <v>15421</v>
      </c>
      <c r="C2178" s="2"/>
      <c r="D2178" s="2" t="s">
        <v>8027</v>
      </c>
      <c r="E2178" s="2"/>
      <c r="F2178" s="3" t="s">
        <v>13522</v>
      </c>
      <c r="G2178" s="2" t="s">
        <v>15422</v>
      </c>
      <c r="H2178" s="2" t="s">
        <v>15423</v>
      </c>
      <c r="K2178" s="2"/>
      <c r="L2178" s="2"/>
      <c r="M2178" s="2"/>
      <c r="N2178" s="2" t="s">
        <v>76</v>
      </c>
      <c r="P2178" s="2" t="s">
        <v>15424</v>
      </c>
      <c r="Q2178" s="2"/>
      <c r="R2178" s="4"/>
      <c r="S2178" s="2"/>
      <c r="T2178" s="2" t="s">
        <v>15241</v>
      </c>
      <c r="U2178" s="2" t="s">
        <v>15426</v>
      </c>
      <c r="V2178" s="2" t="s">
        <v>8786</v>
      </c>
      <c r="W2178" s="2" t="str">
        <f>VLOOKUP(  G2178, Countries!A:H,8,FALSE)</f>
        <v>9659541a-589b-4448-83ba-e3f6abeaca0a</v>
      </c>
      <c r="X2178" s="2" t="str">
        <f>VLOOKUP(D2178,Entity_types!A:F,6,FALSE)</f>
        <v>7766e9c2-0094-4090-adf4-ef017062457f</v>
      </c>
      <c r="Z2178" s="4">
        <f t="shared" ref="Z2178:Z2241" si="68">COUNTIFS(F:F,F2178)</f>
        <v>67</v>
      </c>
      <c r="AA2178" s="4">
        <f t="shared" ref="AA2178:AA2241" si="69">COUNTIFS(B:B,B2178)</f>
        <v>1</v>
      </c>
    </row>
    <row r="2179" spans="1:27" ht="12.75" x14ac:dyDescent="0.2">
      <c r="A2179" s="1">
        <v>45156.588448900467</v>
      </c>
      <c r="B2179" s="2" t="s">
        <v>15427</v>
      </c>
      <c r="C2179" s="2"/>
      <c r="D2179" s="2" t="s">
        <v>48</v>
      </c>
      <c r="E2179" s="2"/>
      <c r="F2179" s="3" t="s">
        <v>15428</v>
      </c>
      <c r="G2179" s="2" t="s">
        <v>8147</v>
      </c>
      <c r="H2179" s="2" t="s">
        <v>15429</v>
      </c>
      <c r="K2179" s="2"/>
      <c r="L2179" s="2"/>
      <c r="M2179" s="2"/>
      <c r="N2179" s="2" t="s">
        <v>76</v>
      </c>
      <c r="P2179" s="2" t="s">
        <v>15430</v>
      </c>
      <c r="Q2179" s="2"/>
      <c r="R2179" s="4"/>
      <c r="S2179" s="2">
        <v>2223</v>
      </c>
      <c r="T2179" s="2" t="s">
        <v>15248</v>
      </c>
      <c r="U2179" s="2" t="s">
        <v>15432</v>
      </c>
      <c r="V2179" s="2" t="s">
        <v>8786</v>
      </c>
      <c r="W2179" s="2" t="str">
        <f>VLOOKUP(  G2179, Countries!A:H,8,FALSE)</f>
        <v>94279771-0dd8-44b8-955b-275714b1489b</v>
      </c>
      <c r="X2179" s="2" t="str">
        <f>VLOOKUP(D2179,Entity_types!A:F,6,FALSE)</f>
        <v>0d51a686-652b-478f-9502-50b11abafa54</v>
      </c>
      <c r="Z2179" s="4">
        <f t="shared" si="68"/>
        <v>1</v>
      </c>
      <c r="AA2179" s="4">
        <f t="shared" si="69"/>
        <v>1</v>
      </c>
    </row>
    <row r="2180" spans="1:27" ht="12.75" x14ac:dyDescent="0.2">
      <c r="A2180" s="1">
        <v>45156.605398854168</v>
      </c>
      <c r="B2180" s="2" t="s">
        <v>15433</v>
      </c>
      <c r="C2180" s="4" t="s">
        <v>21741</v>
      </c>
      <c r="D2180" s="2" t="s">
        <v>89</v>
      </c>
      <c r="E2180" s="2" t="b">
        <v>0</v>
      </c>
      <c r="F2180" s="3" t="s">
        <v>15434</v>
      </c>
      <c r="G2180" s="2" t="s">
        <v>8147</v>
      </c>
      <c r="H2180" s="2" t="s">
        <v>15435</v>
      </c>
      <c r="K2180" s="2"/>
      <c r="L2180" s="2"/>
      <c r="M2180" s="2"/>
      <c r="N2180" s="2" t="s">
        <v>76</v>
      </c>
      <c r="P2180" s="2" t="s">
        <v>15436</v>
      </c>
      <c r="Q2180" s="2"/>
      <c r="R2180" s="4"/>
      <c r="S2180" s="2">
        <v>2264</v>
      </c>
      <c r="T2180" s="2" t="s">
        <v>21975</v>
      </c>
      <c r="U2180" s="2" t="s">
        <v>15438</v>
      </c>
      <c r="V2180" s="2" t="s">
        <v>8786</v>
      </c>
      <c r="W2180" s="2" t="str">
        <f>VLOOKUP(  G2180, Countries!A:H,8,FALSE)</f>
        <v>94279771-0dd8-44b8-955b-275714b1489b</v>
      </c>
      <c r="X2180" s="2" t="str">
        <f>VLOOKUP(D2180,Entity_types!A:F,6,FALSE)</f>
        <v>bf4d83f9-5064-4958-af6e-e4c21b2e4880</v>
      </c>
      <c r="Z2180" s="4">
        <f t="shared" si="68"/>
        <v>1</v>
      </c>
      <c r="AA2180" s="4">
        <f t="shared" si="69"/>
        <v>1</v>
      </c>
    </row>
    <row r="2181" spans="1:27" ht="12.75" x14ac:dyDescent="0.2">
      <c r="A2181" s="1">
        <v>45159.717685578704</v>
      </c>
      <c r="B2181" s="2" t="s">
        <v>15439</v>
      </c>
      <c r="C2181" s="4" t="s">
        <v>21740</v>
      </c>
      <c r="D2181" s="2" t="s">
        <v>525</v>
      </c>
      <c r="E2181" s="2"/>
      <c r="F2181" s="3" t="s">
        <v>15440</v>
      </c>
      <c r="G2181" s="2" t="s">
        <v>8147</v>
      </c>
      <c r="H2181" s="2"/>
      <c r="K2181" s="2"/>
      <c r="L2181" s="2"/>
      <c r="M2181" s="2"/>
      <c r="N2181" s="2" t="s">
        <v>15441</v>
      </c>
      <c r="P2181" s="2" t="s">
        <v>15442</v>
      </c>
      <c r="Q2181" s="2"/>
      <c r="R2181" s="4"/>
      <c r="S2181" s="2">
        <v>2268</v>
      </c>
      <c r="T2181" s="2" t="s">
        <v>15262</v>
      </c>
      <c r="U2181" s="2" t="s">
        <v>15444</v>
      </c>
      <c r="V2181" s="2" t="s">
        <v>56</v>
      </c>
      <c r="W2181" s="2" t="str">
        <f>VLOOKUP(  G2181, Countries!A:H,8,FALSE)</f>
        <v>94279771-0dd8-44b8-955b-275714b1489b</v>
      </c>
      <c r="X2181" s="2" t="str">
        <f>VLOOKUP(D2181,Entity_types!A:F,6,FALSE)</f>
        <v>470412f4-e2c0-4f9d-91f1-1c0630a02364</v>
      </c>
      <c r="Z2181" s="4">
        <f t="shared" si="68"/>
        <v>1</v>
      </c>
      <c r="AA2181" s="4">
        <f t="shared" si="69"/>
        <v>1</v>
      </c>
    </row>
    <row r="2182" spans="1:27" ht="12.75" x14ac:dyDescent="0.2">
      <c r="A2182" s="1">
        <v>45168.627278657412</v>
      </c>
      <c r="B2182" s="2" t="s">
        <v>15445</v>
      </c>
      <c r="C2182" s="4" t="s">
        <v>21740</v>
      </c>
      <c r="D2182" s="2" t="s">
        <v>1166</v>
      </c>
      <c r="E2182" s="2"/>
      <c r="F2182" s="3" t="s">
        <v>15446</v>
      </c>
      <c r="G2182" s="2" t="s">
        <v>8147</v>
      </c>
      <c r="H2182" s="2"/>
      <c r="K2182" s="2"/>
      <c r="L2182" s="2"/>
      <c r="M2182" s="2"/>
      <c r="N2182" s="2" t="s">
        <v>15447</v>
      </c>
      <c r="P2182" s="2" t="s">
        <v>15448</v>
      </c>
      <c r="Q2182" s="2"/>
      <c r="R2182" s="4"/>
      <c r="S2182" s="2">
        <v>2271</v>
      </c>
      <c r="T2182" s="2" t="s">
        <v>15269</v>
      </c>
      <c r="U2182" s="2" t="s">
        <v>15450</v>
      </c>
      <c r="V2182" s="2" t="s">
        <v>56</v>
      </c>
      <c r="W2182" s="2" t="str">
        <f>VLOOKUP(  G2182, Countries!A:H,8,FALSE)</f>
        <v>94279771-0dd8-44b8-955b-275714b1489b</v>
      </c>
      <c r="X2182" s="2" t="str">
        <f>VLOOKUP(D2182,Entity_types!A:F,6,FALSE)</f>
        <v>ba538574-e93f-4ce8-a780-667b61fc970a</v>
      </c>
      <c r="Z2182" s="4">
        <f t="shared" si="68"/>
        <v>1</v>
      </c>
      <c r="AA2182" s="4">
        <f t="shared" si="69"/>
        <v>1</v>
      </c>
    </row>
    <row r="2183" spans="1:27" ht="12.75" x14ac:dyDescent="0.2">
      <c r="A2183" s="1">
        <v>45168.642557534724</v>
      </c>
      <c r="B2183" s="2" t="s">
        <v>12075</v>
      </c>
      <c r="C2183" s="4" t="s">
        <v>21740</v>
      </c>
      <c r="D2183" s="2" t="s">
        <v>1166</v>
      </c>
      <c r="E2183" s="2"/>
      <c r="F2183" s="3" t="s">
        <v>12016</v>
      </c>
      <c r="G2183" s="2" t="s">
        <v>8147</v>
      </c>
      <c r="H2183" s="2"/>
      <c r="K2183" s="2"/>
      <c r="L2183" s="2"/>
      <c r="M2183" s="2"/>
      <c r="N2183" s="2" t="s">
        <v>15451</v>
      </c>
      <c r="P2183" s="2" t="s">
        <v>15452</v>
      </c>
      <c r="Q2183" s="2"/>
      <c r="R2183" s="4"/>
      <c r="S2183" s="2">
        <v>2272</v>
      </c>
      <c r="T2183" s="2" t="s">
        <v>15276</v>
      </c>
      <c r="U2183" s="2" t="s">
        <v>15454</v>
      </c>
      <c r="V2183" s="2" t="s">
        <v>56</v>
      </c>
      <c r="W2183" s="2" t="str">
        <f>VLOOKUP(  G2183, Countries!A:H,8,FALSE)</f>
        <v>94279771-0dd8-44b8-955b-275714b1489b</v>
      </c>
      <c r="X2183" s="2" t="str">
        <f>VLOOKUP(D2183,Entity_types!A:F,6,FALSE)</f>
        <v>ba538574-e93f-4ce8-a780-667b61fc970a</v>
      </c>
      <c r="Z2183" s="4">
        <f t="shared" si="68"/>
        <v>1</v>
      </c>
      <c r="AA2183" s="4">
        <f t="shared" si="69"/>
        <v>1</v>
      </c>
    </row>
    <row r="2184" spans="1:27" ht="12.75" x14ac:dyDescent="0.2">
      <c r="A2184" s="1">
        <v>45174.51048420139</v>
      </c>
      <c r="B2184" s="2" t="s">
        <v>15455</v>
      </c>
      <c r="C2184" s="4" t="s">
        <v>21740</v>
      </c>
      <c r="D2184" s="2" t="s">
        <v>89</v>
      </c>
      <c r="E2184" s="2" t="b">
        <v>1</v>
      </c>
      <c r="F2184" s="3" t="s">
        <v>15456</v>
      </c>
      <c r="G2184" s="2" t="s">
        <v>8147</v>
      </c>
      <c r="H2184" s="2" t="s">
        <v>15457</v>
      </c>
      <c r="K2184" s="2"/>
      <c r="L2184" s="2"/>
      <c r="M2184" s="2"/>
      <c r="N2184" s="2" t="s">
        <v>15458</v>
      </c>
      <c r="P2184" s="2" t="s">
        <v>15459</v>
      </c>
      <c r="Q2184" s="2"/>
      <c r="R2184" s="4"/>
      <c r="S2184" s="2"/>
      <c r="T2184" s="2" t="s">
        <v>15283</v>
      </c>
      <c r="U2184" s="2" t="s">
        <v>15461</v>
      </c>
      <c r="V2184" s="2" t="s">
        <v>8786</v>
      </c>
      <c r="W2184" s="2" t="str">
        <f>VLOOKUP(  G2184, Countries!A:H,8,FALSE)</f>
        <v>94279771-0dd8-44b8-955b-275714b1489b</v>
      </c>
      <c r="X2184" s="2" t="str">
        <f>VLOOKUP(D2184,Entity_types!A:F,6,FALSE)</f>
        <v>bf4d83f9-5064-4958-af6e-e4c21b2e4880</v>
      </c>
      <c r="Z2184" s="4">
        <f t="shared" si="68"/>
        <v>1</v>
      </c>
      <c r="AA2184" s="4">
        <f t="shared" si="69"/>
        <v>1</v>
      </c>
    </row>
    <row r="2185" spans="1:27" ht="12.75" x14ac:dyDescent="0.2">
      <c r="A2185" s="1">
        <v>45174.555237280088</v>
      </c>
      <c r="B2185" s="2" t="s">
        <v>15462</v>
      </c>
      <c r="C2185" s="4" t="s">
        <v>21740</v>
      </c>
      <c r="D2185" s="2" t="s">
        <v>89</v>
      </c>
      <c r="E2185" s="2" t="b">
        <v>1</v>
      </c>
      <c r="F2185" s="3" t="s">
        <v>15463</v>
      </c>
      <c r="G2185" s="2" t="s">
        <v>8147</v>
      </c>
      <c r="H2185" s="2" t="s">
        <v>15464</v>
      </c>
      <c r="K2185" s="2"/>
      <c r="L2185" s="2"/>
      <c r="M2185" s="2"/>
      <c r="N2185" s="2" t="s">
        <v>15465</v>
      </c>
      <c r="P2185" s="2" t="s">
        <v>15466</v>
      </c>
      <c r="Q2185" s="2"/>
      <c r="R2185" s="4"/>
      <c r="S2185" s="2"/>
      <c r="T2185" s="2" t="s">
        <v>15289</v>
      </c>
      <c r="U2185" s="2" t="s">
        <v>15468</v>
      </c>
      <c r="V2185" s="2" t="s">
        <v>8786</v>
      </c>
      <c r="W2185" s="2" t="str">
        <f>VLOOKUP(  G2185, Countries!A:H,8,FALSE)</f>
        <v>94279771-0dd8-44b8-955b-275714b1489b</v>
      </c>
      <c r="X2185" s="2" t="str">
        <f>VLOOKUP(D2185,Entity_types!A:F,6,FALSE)</f>
        <v>bf4d83f9-5064-4958-af6e-e4c21b2e4880</v>
      </c>
      <c r="Z2185" s="4">
        <f t="shared" si="68"/>
        <v>1</v>
      </c>
      <c r="AA2185" s="4">
        <f t="shared" si="69"/>
        <v>1</v>
      </c>
    </row>
    <row r="2186" spans="1:27" ht="12.75" x14ac:dyDescent="0.2">
      <c r="A2186" s="1">
        <v>45174.75313946759</v>
      </c>
      <c r="B2186" s="2" t="s">
        <v>15469</v>
      </c>
      <c r="C2186" s="4" t="s">
        <v>21740</v>
      </c>
      <c r="D2186" s="2" t="s">
        <v>525</v>
      </c>
      <c r="E2186" s="2"/>
      <c r="F2186" s="3" t="s">
        <v>15470</v>
      </c>
      <c r="G2186" s="2" t="s">
        <v>8147</v>
      </c>
      <c r="H2186" s="2" t="s">
        <v>15471</v>
      </c>
      <c r="K2186" s="2"/>
      <c r="L2186" s="2"/>
      <c r="M2186" s="2"/>
      <c r="N2186" s="2" t="s">
        <v>15472</v>
      </c>
      <c r="P2186" s="2" t="s">
        <v>15473</v>
      </c>
      <c r="Q2186" s="2"/>
      <c r="R2186" s="4"/>
      <c r="S2186" s="2"/>
      <c r="T2186" s="2" t="s">
        <v>15296</v>
      </c>
      <c r="U2186" s="2" t="s">
        <v>15475</v>
      </c>
      <c r="V2186" s="2" t="s">
        <v>8786</v>
      </c>
      <c r="W2186" s="2" t="str">
        <f>VLOOKUP(  G2186, Countries!A:H,8,FALSE)</f>
        <v>94279771-0dd8-44b8-955b-275714b1489b</v>
      </c>
      <c r="X2186" s="2" t="str">
        <f>VLOOKUP(D2186,Entity_types!A:F,6,FALSE)</f>
        <v>470412f4-e2c0-4f9d-91f1-1c0630a02364</v>
      </c>
      <c r="Z2186" s="4">
        <f t="shared" si="68"/>
        <v>1</v>
      </c>
      <c r="AA2186" s="4">
        <f t="shared" si="69"/>
        <v>1</v>
      </c>
    </row>
    <row r="2187" spans="1:27" ht="12.75" x14ac:dyDescent="0.2">
      <c r="A2187" s="1">
        <v>45174.787474479162</v>
      </c>
      <c r="B2187" s="2" t="s">
        <v>15476</v>
      </c>
      <c r="C2187" s="4" t="s">
        <v>21740</v>
      </c>
      <c r="D2187" s="2" t="s">
        <v>525</v>
      </c>
      <c r="E2187" s="2"/>
      <c r="F2187" s="3" t="s">
        <v>15477</v>
      </c>
      <c r="G2187" s="2" t="s">
        <v>8147</v>
      </c>
      <c r="H2187" s="2" t="s">
        <v>15307</v>
      </c>
      <c r="K2187" s="2"/>
      <c r="L2187" s="2"/>
      <c r="M2187" s="2"/>
      <c r="N2187" s="2" t="s">
        <v>15478</v>
      </c>
      <c r="P2187" s="2" t="s">
        <v>15479</v>
      </c>
      <c r="Q2187" s="2"/>
      <c r="R2187" s="4"/>
      <c r="S2187" s="2">
        <v>2277</v>
      </c>
      <c r="T2187" s="2" t="s">
        <v>15303</v>
      </c>
      <c r="U2187" s="2" t="s">
        <v>15481</v>
      </c>
      <c r="V2187" s="2" t="s">
        <v>56</v>
      </c>
      <c r="W2187" s="2" t="str">
        <f>VLOOKUP(  G2187, Countries!A:H,8,FALSE)</f>
        <v>94279771-0dd8-44b8-955b-275714b1489b</v>
      </c>
      <c r="X2187" s="2" t="str">
        <f>VLOOKUP(D2187,Entity_types!A:F,6,FALSE)</f>
        <v>470412f4-e2c0-4f9d-91f1-1c0630a02364</v>
      </c>
      <c r="Z2187" s="4">
        <f t="shared" si="68"/>
        <v>1</v>
      </c>
      <c r="AA2187" s="4">
        <f t="shared" si="69"/>
        <v>1</v>
      </c>
    </row>
    <row r="2188" spans="1:27" ht="12.75" x14ac:dyDescent="0.2">
      <c r="A2188" s="1">
        <v>45175.583359351847</v>
      </c>
      <c r="B2188" s="2" t="s">
        <v>15482</v>
      </c>
      <c r="C2188" s="2"/>
      <c r="D2188" s="2" t="s">
        <v>48</v>
      </c>
      <c r="E2188" s="2"/>
      <c r="F2188" s="3" t="s">
        <v>15483</v>
      </c>
      <c r="G2188" s="2" t="s">
        <v>8147</v>
      </c>
      <c r="H2188" s="2" t="s">
        <v>15484</v>
      </c>
      <c r="K2188" s="2" t="s">
        <v>15485</v>
      </c>
      <c r="L2188" s="2">
        <v>1017026380</v>
      </c>
      <c r="M2188" s="2"/>
      <c r="N2188" s="2" t="s">
        <v>76</v>
      </c>
      <c r="P2188" s="2" t="s">
        <v>15486</v>
      </c>
      <c r="Q2188" s="2"/>
      <c r="R2188" s="4"/>
      <c r="S2188" s="2">
        <v>2275</v>
      </c>
      <c r="T2188" s="2" t="s">
        <v>15310</v>
      </c>
      <c r="U2188" s="2" t="s">
        <v>15488</v>
      </c>
      <c r="V2188" s="2" t="s">
        <v>8786</v>
      </c>
      <c r="W2188" s="2" t="str">
        <f>VLOOKUP(  G2188, Countries!A:H,8,FALSE)</f>
        <v>94279771-0dd8-44b8-955b-275714b1489b</v>
      </c>
      <c r="X2188" s="2" t="str">
        <f>VLOOKUP(D2188,Entity_types!A:F,6,FALSE)</f>
        <v>0d51a686-652b-478f-9502-50b11abafa54</v>
      </c>
      <c r="Z2188" s="4">
        <f t="shared" si="68"/>
        <v>1</v>
      </c>
      <c r="AA2188" s="4">
        <f t="shared" si="69"/>
        <v>1</v>
      </c>
    </row>
    <row r="2189" spans="1:27" ht="12.75" x14ac:dyDescent="0.2">
      <c r="A2189" s="1">
        <v>45180.645453900463</v>
      </c>
      <c r="B2189" s="2" t="s">
        <v>15489</v>
      </c>
      <c r="C2189" s="4" t="s">
        <v>21740</v>
      </c>
      <c r="D2189" s="2" t="s">
        <v>525</v>
      </c>
      <c r="E2189" s="2"/>
      <c r="F2189" s="3" t="s">
        <v>15490</v>
      </c>
      <c r="G2189" s="2" t="s">
        <v>8147</v>
      </c>
      <c r="H2189" s="2" t="s">
        <v>15491</v>
      </c>
      <c r="K2189" s="2"/>
      <c r="L2189" s="2"/>
      <c r="M2189" s="2"/>
      <c r="N2189" s="2" t="s">
        <v>15492</v>
      </c>
      <c r="P2189" s="2" t="s">
        <v>15493</v>
      </c>
      <c r="Q2189" s="2"/>
      <c r="R2189" s="4"/>
      <c r="S2189" s="2">
        <v>2286</v>
      </c>
      <c r="T2189" s="2" t="s">
        <v>15317</v>
      </c>
      <c r="U2189" s="2" t="s">
        <v>15495</v>
      </c>
      <c r="V2189" s="2" t="s">
        <v>8786</v>
      </c>
      <c r="W2189" s="2" t="str">
        <f>VLOOKUP(  G2189, Countries!A:H,8,FALSE)</f>
        <v>94279771-0dd8-44b8-955b-275714b1489b</v>
      </c>
      <c r="X2189" s="2" t="str">
        <f>VLOOKUP(D2189,Entity_types!A:F,6,FALSE)</f>
        <v>470412f4-e2c0-4f9d-91f1-1c0630a02364</v>
      </c>
      <c r="Z2189" s="4">
        <f t="shared" si="68"/>
        <v>1</v>
      </c>
      <c r="AA2189" s="4">
        <f t="shared" si="69"/>
        <v>1</v>
      </c>
    </row>
    <row r="2190" spans="1:27" ht="12.75" x14ac:dyDescent="0.2">
      <c r="A2190" s="1">
        <v>45180.728924606483</v>
      </c>
      <c r="B2190" s="2" t="s">
        <v>15496</v>
      </c>
      <c r="C2190" s="4" t="s">
        <v>21740</v>
      </c>
      <c r="D2190" s="2" t="s">
        <v>89</v>
      </c>
      <c r="E2190" s="2" t="b">
        <v>1</v>
      </c>
      <c r="F2190" s="3" t="s">
        <v>15497</v>
      </c>
      <c r="G2190" s="2" t="s">
        <v>8147</v>
      </c>
      <c r="H2190" s="2" t="s">
        <v>15498</v>
      </c>
      <c r="K2190" s="2"/>
      <c r="L2190" s="2"/>
      <c r="M2190" s="2"/>
      <c r="N2190" s="2" t="s">
        <v>76</v>
      </c>
      <c r="P2190" s="2" t="s">
        <v>15499</v>
      </c>
      <c r="Q2190" s="2"/>
      <c r="R2190" s="4"/>
      <c r="S2190" s="2"/>
      <c r="T2190" s="2" t="s">
        <v>15323</v>
      </c>
      <c r="U2190" s="2" t="s">
        <v>15500</v>
      </c>
      <c r="V2190" s="2" t="s">
        <v>8786</v>
      </c>
      <c r="W2190" s="2" t="str">
        <f>VLOOKUP(  G2190, Countries!A:H,8,FALSE)</f>
        <v>94279771-0dd8-44b8-955b-275714b1489b</v>
      </c>
      <c r="X2190" s="2" t="str">
        <f>VLOOKUP(D2190,Entity_types!A:F,6,FALSE)</f>
        <v>bf4d83f9-5064-4958-af6e-e4c21b2e4880</v>
      </c>
      <c r="Z2190" s="4">
        <f t="shared" si="68"/>
        <v>1</v>
      </c>
      <c r="AA2190" s="4">
        <f t="shared" si="69"/>
        <v>1</v>
      </c>
    </row>
    <row r="2191" spans="1:27" ht="12.75" x14ac:dyDescent="0.2">
      <c r="A2191" s="1">
        <v>45180.728924606483</v>
      </c>
      <c r="B2191" s="2" t="s">
        <v>15501</v>
      </c>
      <c r="C2191" s="2"/>
      <c r="D2191" s="2" t="s">
        <v>48</v>
      </c>
      <c r="E2191" s="2"/>
      <c r="F2191" s="3" t="s">
        <v>15502</v>
      </c>
      <c r="G2191" s="2" t="s">
        <v>8147</v>
      </c>
      <c r="H2191" s="2" t="s">
        <v>15503</v>
      </c>
      <c r="K2191" s="2"/>
      <c r="L2191" s="2"/>
      <c r="M2191" s="2"/>
      <c r="N2191" s="2" t="s">
        <v>15504</v>
      </c>
      <c r="P2191" s="2" t="s">
        <v>15505</v>
      </c>
      <c r="Q2191" s="2"/>
      <c r="R2191" s="4"/>
      <c r="S2191" s="2">
        <v>2288</v>
      </c>
      <c r="T2191" s="2" t="s">
        <v>15330</v>
      </c>
      <c r="U2191" s="2" t="s">
        <v>15506</v>
      </c>
      <c r="V2191" s="2" t="s">
        <v>8786</v>
      </c>
      <c r="W2191" s="2" t="str">
        <f>VLOOKUP(  G2191, Countries!A:H,8,FALSE)</f>
        <v>94279771-0dd8-44b8-955b-275714b1489b</v>
      </c>
      <c r="X2191" s="2" t="str">
        <f>VLOOKUP(D2191,Entity_types!A:F,6,FALSE)</f>
        <v>0d51a686-652b-478f-9502-50b11abafa54</v>
      </c>
      <c r="Z2191" s="4">
        <f t="shared" si="68"/>
        <v>1</v>
      </c>
      <c r="AA2191" s="4">
        <f t="shared" si="69"/>
        <v>1</v>
      </c>
    </row>
    <row r="2192" spans="1:27" ht="12.75" x14ac:dyDescent="0.2">
      <c r="A2192" s="1">
        <v>45181.559944120367</v>
      </c>
      <c r="B2192" s="2" t="s">
        <v>15507</v>
      </c>
      <c r="C2192" s="2"/>
      <c r="D2192" s="2" t="s">
        <v>8027</v>
      </c>
      <c r="E2192" s="2"/>
      <c r="F2192" s="3" t="s">
        <v>13522</v>
      </c>
      <c r="G2192" s="2" t="s">
        <v>8736</v>
      </c>
      <c r="H2192" s="2" t="s">
        <v>8737</v>
      </c>
      <c r="K2192" s="2"/>
      <c r="L2192" s="2"/>
      <c r="M2192" s="2"/>
      <c r="N2192" s="2" t="s">
        <v>76</v>
      </c>
      <c r="P2192" s="2" t="s">
        <v>15508</v>
      </c>
      <c r="Q2192" s="2"/>
      <c r="R2192" s="4"/>
      <c r="S2192" s="2"/>
      <c r="T2192" s="2" t="s">
        <v>15338</v>
      </c>
      <c r="U2192" s="2" t="s">
        <v>15510</v>
      </c>
      <c r="V2192" s="2" t="s">
        <v>8786</v>
      </c>
      <c r="W2192" s="2" t="str">
        <f>VLOOKUP(  G2192, Countries!A:H,8,FALSE)</f>
        <v>53cc2ab4-7af4-40a4-8f56-ef11c416822b</v>
      </c>
      <c r="X2192" s="2" t="str">
        <f>VLOOKUP(D2192,Entity_types!A:F,6,FALSE)</f>
        <v>7766e9c2-0094-4090-adf4-ef017062457f</v>
      </c>
      <c r="Z2192" s="4">
        <f t="shared" si="68"/>
        <v>67</v>
      </c>
      <c r="AA2192" s="4">
        <f t="shared" si="69"/>
        <v>1</v>
      </c>
    </row>
    <row r="2193" spans="1:27" ht="12.75" x14ac:dyDescent="0.2">
      <c r="A2193" s="1">
        <v>45181.723517951388</v>
      </c>
      <c r="B2193" s="2" t="s">
        <v>15511</v>
      </c>
      <c r="C2193" s="2"/>
      <c r="D2193" s="2" t="s">
        <v>48</v>
      </c>
      <c r="E2193" s="2"/>
      <c r="F2193" s="3" t="s">
        <v>15512</v>
      </c>
      <c r="G2193" s="2" t="s">
        <v>8147</v>
      </c>
      <c r="H2193" s="2" t="s">
        <v>15513</v>
      </c>
      <c r="K2193" s="2" t="s">
        <v>15514</v>
      </c>
      <c r="L2193" s="2">
        <v>61006022798</v>
      </c>
      <c r="M2193" s="2"/>
      <c r="N2193" s="2" t="s">
        <v>76</v>
      </c>
      <c r="P2193" s="2" t="s">
        <v>15515</v>
      </c>
      <c r="Q2193" s="2"/>
      <c r="R2193" s="4"/>
      <c r="S2193" s="2">
        <v>2228</v>
      </c>
      <c r="T2193" s="2" t="s">
        <v>15343</v>
      </c>
      <c r="U2193" s="2" t="s">
        <v>15517</v>
      </c>
      <c r="V2193" s="2" t="s">
        <v>8786</v>
      </c>
      <c r="W2193" s="2" t="str">
        <f>VLOOKUP(  G2193, Countries!A:H,8,FALSE)</f>
        <v>94279771-0dd8-44b8-955b-275714b1489b</v>
      </c>
      <c r="X2193" s="2" t="str">
        <f>VLOOKUP(D2193,Entity_types!A:F,6,FALSE)</f>
        <v>0d51a686-652b-478f-9502-50b11abafa54</v>
      </c>
      <c r="Z2193" s="4">
        <f t="shared" si="68"/>
        <v>1</v>
      </c>
      <c r="AA2193" s="4">
        <f t="shared" si="69"/>
        <v>1</v>
      </c>
    </row>
    <row r="2194" spans="1:27" ht="12.75" x14ac:dyDescent="0.2">
      <c r="A2194" s="1">
        <v>45181.723517951388</v>
      </c>
      <c r="B2194" s="2" t="s">
        <v>15518</v>
      </c>
      <c r="C2194" s="2"/>
      <c r="D2194" s="2" t="s">
        <v>48</v>
      </c>
      <c r="E2194" s="2"/>
      <c r="F2194" s="3" t="s">
        <v>15519</v>
      </c>
      <c r="G2194" s="2" t="s">
        <v>8147</v>
      </c>
      <c r="H2194" s="2" t="s">
        <v>15520</v>
      </c>
      <c r="K2194" s="2" t="s">
        <v>15521</v>
      </c>
      <c r="L2194" s="2">
        <v>61001038942</v>
      </c>
      <c r="M2194" s="2"/>
      <c r="N2194" s="2" t="s">
        <v>76</v>
      </c>
      <c r="P2194" s="2" t="s">
        <v>15522</v>
      </c>
      <c r="Q2194" s="2"/>
      <c r="R2194" s="4"/>
      <c r="S2194" s="2">
        <v>2260</v>
      </c>
      <c r="T2194" s="2" t="s">
        <v>15349</v>
      </c>
      <c r="U2194" s="2" t="s">
        <v>15523</v>
      </c>
      <c r="V2194" s="2" t="s">
        <v>8786</v>
      </c>
      <c r="W2194" s="2" t="str">
        <f>VLOOKUP(  G2194, Countries!A:H,8,FALSE)</f>
        <v>94279771-0dd8-44b8-955b-275714b1489b</v>
      </c>
      <c r="X2194" s="2" t="str">
        <f>VLOOKUP(D2194,Entity_types!A:F,6,FALSE)</f>
        <v>0d51a686-652b-478f-9502-50b11abafa54</v>
      </c>
      <c r="Z2194" s="4">
        <f t="shared" si="68"/>
        <v>1</v>
      </c>
      <c r="AA2194" s="4">
        <f t="shared" si="69"/>
        <v>1</v>
      </c>
    </row>
    <row r="2195" spans="1:27" ht="12.75" x14ac:dyDescent="0.2">
      <c r="A2195" s="1">
        <v>45182.797118969909</v>
      </c>
      <c r="B2195" s="2" t="s">
        <v>15524</v>
      </c>
      <c r="C2195" s="4" t="s">
        <v>21740</v>
      </c>
      <c r="D2195" s="2" t="s">
        <v>89</v>
      </c>
      <c r="E2195" s="2" t="b">
        <v>0</v>
      </c>
      <c r="F2195" s="3" t="s">
        <v>15525</v>
      </c>
      <c r="G2195" s="2" t="s">
        <v>8147</v>
      </c>
      <c r="H2195" s="2" t="s">
        <v>10878</v>
      </c>
      <c r="K2195" s="2"/>
      <c r="L2195" s="2"/>
      <c r="M2195" s="2"/>
      <c r="N2195" s="2" t="s">
        <v>15526</v>
      </c>
      <c r="P2195" s="2" t="s">
        <v>15527</v>
      </c>
      <c r="Q2195" s="2"/>
      <c r="R2195" s="4"/>
      <c r="S2195" s="2"/>
      <c r="T2195" s="2" t="s">
        <v>15354</v>
      </c>
      <c r="U2195" s="2" t="s">
        <v>15529</v>
      </c>
      <c r="V2195" s="2" t="s">
        <v>56</v>
      </c>
      <c r="W2195" s="2" t="str">
        <f>VLOOKUP(  G2195, Countries!A:H,8,FALSE)</f>
        <v>94279771-0dd8-44b8-955b-275714b1489b</v>
      </c>
      <c r="X2195" s="2" t="str">
        <f>VLOOKUP(D2195,Entity_types!A:F,6,FALSE)</f>
        <v>bf4d83f9-5064-4958-af6e-e4c21b2e4880</v>
      </c>
      <c r="Z2195" s="4">
        <f t="shared" si="68"/>
        <v>1</v>
      </c>
      <c r="AA2195" s="4">
        <f t="shared" si="69"/>
        <v>1</v>
      </c>
    </row>
    <row r="2196" spans="1:27" ht="12.75" x14ac:dyDescent="0.2">
      <c r="A2196" s="1">
        <v>45183.759929351851</v>
      </c>
      <c r="B2196" s="2" t="s">
        <v>15530</v>
      </c>
      <c r="C2196" s="4" t="s">
        <v>21740</v>
      </c>
      <c r="D2196" s="2" t="s">
        <v>89</v>
      </c>
      <c r="E2196" s="2" t="b">
        <v>1</v>
      </c>
      <c r="F2196" s="3" t="s">
        <v>15531</v>
      </c>
      <c r="G2196" s="2" t="s">
        <v>8147</v>
      </c>
      <c r="H2196" s="2" t="s">
        <v>15532</v>
      </c>
      <c r="K2196" s="2"/>
      <c r="L2196" s="2"/>
      <c r="M2196" s="2"/>
      <c r="N2196" s="2" t="s">
        <v>15533</v>
      </c>
      <c r="P2196" s="2" t="s">
        <v>15534</v>
      </c>
      <c r="Q2196" s="2"/>
      <c r="R2196" s="4"/>
      <c r="S2196" s="2"/>
      <c r="T2196" s="2" t="s">
        <v>15360</v>
      </c>
      <c r="U2196" s="2" t="s">
        <v>15536</v>
      </c>
      <c r="V2196" s="2" t="s">
        <v>8786</v>
      </c>
      <c r="W2196" s="2" t="str">
        <f>VLOOKUP(  G2196, Countries!A:H,8,FALSE)</f>
        <v>94279771-0dd8-44b8-955b-275714b1489b</v>
      </c>
      <c r="X2196" s="2" t="str">
        <f>VLOOKUP(D2196,Entity_types!A:F,6,FALSE)</f>
        <v>bf4d83f9-5064-4958-af6e-e4c21b2e4880</v>
      </c>
      <c r="Z2196" s="4">
        <f t="shared" si="68"/>
        <v>1</v>
      </c>
      <c r="AA2196" s="4">
        <f t="shared" si="69"/>
        <v>1</v>
      </c>
    </row>
    <row r="2197" spans="1:27" ht="12.75" x14ac:dyDescent="0.2">
      <c r="A2197" s="1">
        <v>45184.569557199073</v>
      </c>
      <c r="B2197" s="2" t="s">
        <v>15537</v>
      </c>
      <c r="C2197" s="4" t="s">
        <v>21740</v>
      </c>
      <c r="D2197" s="2" t="s">
        <v>89</v>
      </c>
      <c r="E2197" s="2" t="b">
        <v>1</v>
      </c>
      <c r="F2197" s="3" t="s">
        <v>15538</v>
      </c>
      <c r="G2197" s="2" t="s">
        <v>8147</v>
      </c>
      <c r="H2197" s="2" t="s">
        <v>15539</v>
      </c>
      <c r="K2197" s="2"/>
      <c r="L2197" s="2"/>
      <c r="M2197" s="2"/>
      <c r="N2197" s="2" t="s">
        <v>76</v>
      </c>
      <c r="P2197" s="2" t="s">
        <v>15540</v>
      </c>
      <c r="Q2197" s="2"/>
      <c r="R2197" s="4"/>
      <c r="S2197" s="2">
        <v>2262</v>
      </c>
      <c r="T2197" s="2" t="s">
        <v>15366</v>
      </c>
      <c r="U2197" s="2" t="s">
        <v>15542</v>
      </c>
      <c r="V2197" s="2" t="s">
        <v>8786</v>
      </c>
      <c r="W2197" s="2" t="str">
        <f>VLOOKUP(  G2197, Countries!A:H,8,FALSE)</f>
        <v>94279771-0dd8-44b8-955b-275714b1489b</v>
      </c>
      <c r="X2197" s="2" t="str">
        <f>VLOOKUP(D2197,Entity_types!A:F,6,FALSE)</f>
        <v>bf4d83f9-5064-4958-af6e-e4c21b2e4880</v>
      </c>
      <c r="Z2197" s="4">
        <f t="shared" si="68"/>
        <v>1</v>
      </c>
      <c r="AA2197" s="4">
        <f t="shared" si="69"/>
        <v>1</v>
      </c>
    </row>
    <row r="2198" spans="1:27" ht="12.75" x14ac:dyDescent="0.2">
      <c r="A2198" s="1">
        <v>45184.569557199073</v>
      </c>
      <c r="B2198" s="2" t="s">
        <v>15543</v>
      </c>
      <c r="C2198" s="4" t="s">
        <v>21740</v>
      </c>
      <c r="D2198" s="2" t="s">
        <v>89</v>
      </c>
      <c r="E2198" s="2" t="b">
        <v>1</v>
      </c>
      <c r="F2198" s="3" t="s">
        <v>15544</v>
      </c>
      <c r="G2198" s="2" t="s">
        <v>8147</v>
      </c>
      <c r="H2198" s="2" t="s">
        <v>15545</v>
      </c>
      <c r="K2198" s="2"/>
      <c r="L2198" s="2"/>
      <c r="M2198" s="2"/>
      <c r="N2198" s="2" t="s">
        <v>76</v>
      </c>
      <c r="P2198" s="2" t="s">
        <v>15546</v>
      </c>
      <c r="Q2198" s="2"/>
      <c r="R2198" s="4"/>
      <c r="S2198" s="2">
        <v>2267</v>
      </c>
      <c r="T2198" s="2" t="s">
        <v>15373</v>
      </c>
      <c r="U2198" s="2" t="s">
        <v>15547</v>
      </c>
      <c r="V2198" s="2" t="s">
        <v>8786</v>
      </c>
      <c r="W2198" s="2" t="str">
        <f>VLOOKUP(  G2198, Countries!A:H,8,FALSE)</f>
        <v>94279771-0dd8-44b8-955b-275714b1489b</v>
      </c>
      <c r="X2198" s="2" t="str">
        <f>VLOOKUP(D2198,Entity_types!A:F,6,FALSE)</f>
        <v>bf4d83f9-5064-4958-af6e-e4c21b2e4880</v>
      </c>
      <c r="Z2198" s="4">
        <f t="shared" si="68"/>
        <v>1</v>
      </c>
      <c r="AA2198" s="4">
        <f t="shared" si="69"/>
        <v>1</v>
      </c>
    </row>
    <row r="2199" spans="1:27" ht="12.75" x14ac:dyDescent="0.2">
      <c r="A2199" s="1">
        <v>45184.569557199073</v>
      </c>
      <c r="B2199" s="2" t="s">
        <v>15548</v>
      </c>
      <c r="C2199" s="4" t="s">
        <v>21740</v>
      </c>
      <c r="D2199" s="2" t="s">
        <v>89</v>
      </c>
      <c r="E2199" s="2" t="b">
        <v>1</v>
      </c>
      <c r="F2199" s="3" t="s">
        <v>15549</v>
      </c>
      <c r="G2199" s="2" t="s">
        <v>8147</v>
      </c>
      <c r="H2199" s="2" t="s">
        <v>15550</v>
      </c>
      <c r="K2199" s="2"/>
      <c r="L2199" s="2"/>
      <c r="M2199" s="2"/>
      <c r="N2199" s="2" t="s">
        <v>76</v>
      </c>
      <c r="P2199" s="2" t="s">
        <v>15551</v>
      </c>
      <c r="Q2199" s="2"/>
      <c r="R2199" s="4"/>
      <c r="S2199" s="2">
        <v>2283</v>
      </c>
      <c r="T2199" s="2" t="s">
        <v>15380</v>
      </c>
      <c r="U2199" s="2" t="s">
        <v>15552</v>
      </c>
      <c r="V2199" s="2" t="s">
        <v>8786</v>
      </c>
      <c r="W2199" s="2" t="str">
        <f>VLOOKUP(  G2199, Countries!A:H,8,FALSE)</f>
        <v>94279771-0dd8-44b8-955b-275714b1489b</v>
      </c>
      <c r="X2199" s="2" t="str">
        <f>VLOOKUP(D2199,Entity_types!A:F,6,FALSE)</f>
        <v>bf4d83f9-5064-4958-af6e-e4c21b2e4880</v>
      </c>
      <c r="Z2199" s="4">
        <f t="shared" si="68"/>
        <v>1</v>
      </c>
      <c r="AA2199" s="4">
        <f t="shared" si="69"/>
        <v>1</v>
      </c>
    </row>
    <row r="2200" spans="1:27" ht="12.75" x14ac:dyDescent="0.2">
      <c r="A2200" s="1">
        <v>45184.569557199073</v>
      </c>
      <c r="B2200" s="2" t="s">
        <v>15553</v>
      </c>
      <c r="C2200" s="4" t="s">
        <v>21740</v>
      </c>
      <c r="D2200" s="2" t="s">
        <v>89</v>
      </c>
      <c r="E2200" s="2" t="b">
        <v>1</v>
      </c>
      <c r="F2200" s="3" t="s">
        <v>15554</v>
      </c>
      <c r="G2200" s="2" t="s">
        <v>8147</v>
      </c>
      <c r="H2200" s="2" t="s">
        <v>15555</v>
      </c>
      <c r="K2200" s="2"/>
      <c r="L2200" s="2"/>
      <c r="M2200" s="2"/>
      <c r="N2200" s="2" t="s">
        <v>76</v>
      </c>
      <c r="P2200" s="2" t="s">
        <v>15556</v>
      </c>
      <c r="Q2200" s="2"/>
      <c r="R2200" s="4"/>
      <c r="S2200" s="2">
        <v>2177</v>
      </c>
      <c r="T2200" s="2" t="s">
        <v>15387</v>
      </c>
      <c r="U2200" s="2" t="s">
        <v>15557</v>
      </c>
      <c r="V2200" s="2" t="s">
        <v>8786</v>
      </c>
      <c r="W2200" s="2" t="str">
        <f>VLOOKUP(  G2200, Countries!A:H,8,FALSE)</f>
        <v>94279771-0dd8-44b8-955b-275714b1489b</v>
      </c>
      <c r="X2200" s="2" t="str">
        <f>VLOOKUP(D2200,Entity_types!A:F,6,FALSE)</f>
        <v>bf4d83f9-5064-4958-af6e-e4c21b2e4880</v>
      </c>
      <c r="Z2200" s="4">
        <f t="shared" si="68"/>
        <v>1</v>
      </c>
      <c r="AA2200" s="4">
        <f t="shared" si="69"/>
        <v>1</v>
      </c>
    </row>
    <row r="2201" spans="1:27" ht="12.75" x14ac:dyDescent="0.2">
      <c r="A2201" s="1">
        <v>45184.569557199073</v>
      </c>
      <c r="B2201" s="2" t="s">
        <v>15558</v>
      </c>
      <c r="C2201" s="2"/>
      <c r="D2201" s="2" t="s">
        <v>48</v>
      </c>
      <c r="E2201" s="2"/>
      <c r="F2201" s="3" t="s">
        <v>15559</v>
      </c>
      <c r="G2201" s="2" t="s">
        <v>8147</v>
      </c>
      <c r="H2201" s="2" t="s">
        <v>15560</v>
      </c>
      <c r="K2201" s="2" t="s">
        <v>15561</v>
      </c>
      <c r="L2201" s="2">
        <v>9001005547</v>
      </c>
      <c r="M2201" s="2"/>
      <c r="N2201" s="2" t="s">
        <v>76</v>
      </c>
      <c r="P2201" s="2" t="s">
        <v>15562</v>
      </c>
      <c r="Q2201" s="2"/>
      <c r="R2201" s="4"/>
      <c r="S2201" s="2">
        <v>2230</v>
      </c>
      <c r="T2201" s="2" t="s">
        <v>15394</v>
      </c>
      <c r="U2201" s="2" t="s">
        <v>15563</v>
      </c>
      <c r="V2201" s="2" t="s">
        <v>8786</v>
      </c>
      <c r="W2201" s="2" t="str">
        <f>VLOOKUP(  G2201, Countries!A:H,8,FALSE)</f>
        <v>94279771-0dd8-44b8-955b-275714b1489b</v>
      </c>
      <c r="X2201" s="2" t="str">
        <f>VLOOKUP(D2201,Entity_types!A:F,6,FALSE)</f>
        <v>0d51a686-652b-478f-9502-50b11abafa54</v>
      </c>
      <c r="Z2201" s="4">
        <f t="shared" si="68"/>
        <v>1</v>
      </c>
      <c r="AA2201" s="4">
        <f t="shared" si="69"/>
        <v>1</v>
      </c>
    </row>
    <row r="2202" spans="1:27" ht="12.75" x14ac:dyDescent="0.2">
      <c r="A2202" s="1">
        <v>45184.569557199073</v>
      </c>
      <c r="B2202" s="2" t="s">
        <v>15564</v>
      </c>
      <c r="C2202" s="2"/>
      <c r="D2202" s="2" t="s">
        <v>48</v>
      </c>
      <c r="E2202" s="2"/>
      <c r="F2202" s="3" t="s">
        <v>15565</v>
      </c>
      <c r="G2202" s="2" t="s">
        <v>8147</v>
      </c>
      <c r="H2202" s="2" t="s">
        <v>15566</v>
      </c>
      <c r="K2202" s="2" t="s">
        <v>15567</v>
      </c>
      <c r="L2202" s="2">
        <v>1008061333</v>
      </c>
      <c r="M2202" s="2"/>
      <c r="N2202" s="2" t="s">
        <v>76</v>
      </c>
      <c r="P2202" s="2" t="s">
        <v>15568</v>
      </c>
      <c r="Q2202" s="2"/>
      <c r="R2202" s="4"/>
      <c r="S2202" s="2">
        <v>2243</v>
      </c>
      <c r="T2202" s="2" t="s">
        <v>15401</v>
      </c>
      <c r="U2202" s="2" t="s">
        <v>15569</v>
      </c>
      <c r="V2202" s="2" t="s">
        <v>8786</v>
      </c>
      <c r="W2202" s="2" t="str">
        <f>VLOOKUP(  G2202, Countries!A:H,8,FALSE)</f>
        <v>94279771-0dd8-44b8-955b-275714b1489b</v>
      </c>
      <c r="X2202" s="2" t="str">
        <f>VLOOKUP(D2202,Entity_types!A:F,6,FALSE)</f>
        <v>0d51a686-652b-478f-9502-50b11abafa54</v>
      </c>
      <c r="Z2202" s="4">
        <f t="shared" si="68"/>
        <v>1</v>
      </c>
      <c r="AA2202" s="4">
        <f t="shared" si="69"/>
        <v>1</v>
      </c>
    </row>
    <row r="2203" spans="1:27" ht="12.75" x14ac:dyDescent="0.2">
      <c r="A2203" s="1">
        <v>45184.569557199073</v>
      </c>
      <c r="B2203" s="2" t="s">
        <v>15570</v>
      </c>
      <c r="C2203" s="4" t="s">
        <v>21740</v>
      </c>
      <c r="D2203" s="2" t="s">
        <v>89</v>
      </c>
      <c r="E2203" s="2" t="b">
        <v>0</v>
      </c>
      <c r="F2203" s="3" t="s">
        <v>15571</v>
      </c>
      <c r="G2203" s="2" t="s">
        <v>8147</v>
      </c>
      <c r="H2203" s="2"/>
      <c r="K2203" s="2"/>
      <c r="L2203" s="2"/>
      <c r="M2203" s="2"/>
      <c r="N2203" s="2" t="s">
        <v>76</v>
      </c>
      <c r="P2203" s="2" t="s">
        <v>15572</v>
      </c>
      <c r="Q2203" s="2"/>
      <c r="R2203" s="4"/>
      <c r="S2203" s="2"/>
      <c r="T2203" s="2" t="s">
        <v>15408</v>
      </c>
      <c r="U2203" s="2" t="s">
        <v>15573</v>
      </c>
      <c r="V2203" s="2" t="s">
        <v>8786</v>
      </c>
      <c r="W2203" s="2" t="str">
        <f>VLOOKUP(  G2203, Countries!A:H,8,FALSE)</f>
        <v>94279771-0dd8-44b8-955b-275714b1489b</v>
      </c>
      <c r="X2203" s="2" t="str">
        <f>VLOOKUP(D2203,Entity_types!A:F,6,FALSE)</f>
        <v>bf4d83f9-5064-4958-af6e-e4c21b2e4880</v>
      </c>
      <c r="Z2203" s="4">
        <f t="shared" si="68"/>
        <v>1</v>
      </c>
      <c r="AA2203" s="4">
        <f t="shared" si="69"/>
        <v>1</v>
      </c>
    </row>
    <row r="2204" spans="1:27" ht="12.75" x14ac:dyDescent="0.2">
      <c r="A2204" s="1">
        <v>45184.713853518522</v>
      </c>
      <c r="B2204" s="2" t="s">
        <v>15574</v>
      </c>
      <c r="C2204" s="4" t="s">
        <v>21740</v>
      </c>
      <c r="D2204" s="2" t="s">
        <v>89</v>
      </c>
      <c r="E2204" s="2" t="b">
        <v>1</v>
      </c>
      <c r="F2204" s="3" t="s">
        <v>15575</v>
      </c>
      <c r="G2204" s="2" t="s">
        <v>8147</v>
      </c>
      <c r="H2204" s="2" t="s">
        <v>15576</v>
      </c>
      <c r="K2204" s="2"/>
      <c r="L2204" s="2"/>
      <c r="M2204" s="2"/>
      <c r="N2204" s="2" t="s">
        <v>15577</v>
      </c>
      <c r="P2204" s="2" t="s">
        <v>15578</v>
      </c>
      <c r="Q2204" s="2"/>
      <c r="R2204" s="4"/>
      <c r="S2204" s="2"/>
      <c r="T2204" s="2" t="s">
        <v>15413</v>
      </c>
      <c r="U2204" s="2" t="s">
        <v>15580</v>
      </c>
      <c r="V2204" s="2" t="s">
        <v>8786</v>
      </c>
      <c r="W2204" s="2" t="str">
        <f>VLOOKUP(  G2204, Countries!A:H,8,FALSE)</f>
        <v>94279771-0dd8-44b8-955b-275714b1489b</v>
      </c>
      <c r="X2204" s="2" t="str">
        <f>VLOOKUP(D2204,Entity_types!A:F,6,FALSE)</f>
        <v>bf4d83f9-5064-4958-af6e-e4c21b2e4880</v>
      </c>
      <c r="Z2204" s="4">
        <f t="shared" si="68"/>
        <v>1</v>
      </c>
      <c r="AA2204" s="4">
        <f t="shared" si="69"/>
        <v>1</v>
      </c>
    </row>
    <row r="2205" spans="1:27" ht="12.75" x14ac:dyDescent="0.2">
      <c r="A2205" s="1">
        <v>45185.796426967594</v>
      </c>
      <c r="B2205" s="2" t="s">
        <v>15581</v>
      </c>
      <c r="C2205" s="4" t="s">
        <v>21740</v>
      </c>
      <c r="D2205" s="2" t="s">
        <v>89</v>
      </c>
      <c r="E2205" s="2" t="b">
        <v>1</v>
      </c>
      <c r="F2205" s="3" t="s">
        <v>15582</v>
      </c>
      <c r="G2205" s="2" t="s">
        <v>8147</v>
      </c>
      <c r="H2205" s="2"/>
      <c r="K2205" s="2"/>
      <c r="L2205" s="2"/>
      <c r="M2205" s="2"/>
      <c r="N2205" s="2" t="s">
        <v>15583</v>
      </c>
      <c r="P2205" s="2" t="s">
        <v>15584</v>
      </c>
      <c r="Q2205" s="2"/>
      <c r="R2205" s="4"/>
      <c r="S2205" s="2"/>
      <c r="T2205" s="2" t="s">
        <v>15419</v>
      </c>
      <c r="U2205" s="2" t="s">
        <v>15586</v>
      </c>
      <c r="V2205" s="2" t="s">
        <v>56</v>
      </c>
      <c r="W2205" s="2" t="str">
        <f>VLOOKUP(  G2205, Countries!A:H,8,FALSE)</f>
        <v>94279771-0dd8-44b8-955b-275714b1489b</v>
      </c>
      <c r="X2205" s="2" t="str">
        <f>VLOOKUP(D2205,Entity_types!A:F,6,FALSE)</f>
        <v>bf4d83f9-5064-4958-af6e-e4c21b2e4880</v>
      </c>
      <c r="Z2205" s="4">
        <f t="shared" si="68"/>
        <v>1</v>
      </c>
      <c r="AA2205" s="4">
        <f t="shared" si="69"/>
        <v>1</v>
      </c>
    </row>
    <row r="2206" spans="1:27" ht="12.75" x14ac:dyDescent="0.2">
      <c r="A2206" s="1">
        <v>45191.676069074078</v>
      </c>
      <c r="B2206" s="2" t="s">
        <v>15587</v>
      </c>
      <c r="C2206" s="4" t="s">
        <v>21740</v>
      </c>
      <c r="D2206" s="2" t="s">
        <v>89</v>
      </c>
      <c r="E2206" s="2" t="b">
        <v>1</v>
      </c>
      <c r="F2206" s="3" t="s">
        <v>15588</v>
      </c>
      <c r="G2206" s="2" t="s">
        <v>8147</v>
      </c>
      <c r="H2206" s="2"/>
      <c r="K2206" s="2"/>
      <c r="L2206" s="2"/>
      <c r="M2206" s="2"/>
      <c r="N2206" s="2" t="s">
        <v>15589</v>
      </c>
      <c r="P2206" s="2" t="s">
        <v>15590</v>
      </c>
      <c r="Q2206" s="2"/>
      <c r="R2206" s="4"/>
      <c r="S2206" s="2"/>
      <c r="T2206" s="2" t="s">
        <v>15425</v>
      </c>
      <c r="U2206" s="2" t="s">
        <v>15592</v>
      </c>
      <c r="V2206" s="2" t="s">
        <v>56</v>
      </c>
      <c r="W2206" s="2" t="str">
        <f>VLOOKUP(  G2206, Countries!A:H,8,FALSE)</f>
        <v>94279771-0dd8-44b8-955b-275714b1489b</v>
      </c>
      <c r="X2206" s="2" t="str">
        <f>VLOOKUP(D2206,Entity_types!A:F,6,FALSE)</f>
        <v>bf4d83f9-5064-4958-af6e-e4c21b2e4880</v>
      </c>
      <c r="Z2206" s="4">
        <f t="shared" si="68"/>
        <v>1</v>
      </c>
      <c r="AA2206" s="4">
        <f t="shared" si="69"/>
        <v>1</v>
      </c>
    </row>
    <row r="2207" spans="1:27" ht="12.75" x14ac:dyDescent="0.2">
      <c r="A2207" s="1">
        <v>45194.673783321763</v>
      </c>
      <c r="B2207" s="2" t="s">
        <v>15593</v>
      </c>
      <c r="C2207" s="2"/>
      <c r="D2207" s="2" t="s">
        <v>48</v>
      </c>
      <c r="E2207" s="2"/>
      <c r="F2207" s="3" t="s">
        <v>15594</v>
      </c>
      <c r="G2207" s="2" t="s">
        <v>8147</v>
      </c>
      <c r="H2207" s="2" t="s">
        <v>15595</v>
      </c>
      <c r="K2207" s="2" t="s">
        <v>15596</v>
      </c>
      <c r="L2207" s="2">
        <v>1002025259</v>
      </c>
      <c r="M2207" s="2"/>
      <c r="N2207" s="2" t="s">
        <v>76</v>
      </c>
      <c r="P2207" s="2" t="s">
        <v>15597</v>
      </c>
      <c r="Q2207" s="2"/>
      <c r="R2207" s="4"/>
      <c r="S2207" s="2">
        <v>2287</v>
      </c>
      <c r="T2207" s="2" t="s">
        <v>15431</v>
      </c>
      <c r="U2207" s="2" t="s">
        <v>15599</v>
      </c>
      <c r="V2207" s="2" t="s">
        <v>8786</v>
      </c>
      <c r="W2207" s="2" t="str">
        <f>VLOOKUP(  G2207, Countries!A:H,8,FALSE)</f>
        <v>94279771-0dd8-44b8-955b-275714b1489b</v>
      </c>
      <c r="X2207" s="2" t="str">
        <f>VLOOKUP(D2207,Entity_types!A:F,6,FALSE)</f>
        <v>0d51a686-652b-478f-9502-50b11abafa54</v>
      </c>
      <c r="Z2207" s="4">
        <f t="shared" si="68"/>
        <v>1</v>
      </c>
      <c r="AA2207" s="4">
        <f t="shared" si="69"/>
        <v>2</v>
      </c>
    </row>
    <row r="2208" spans="1:27" ht="12.75" x14ac:dyDescent="0.2">
      <c r="A2208" s="1">
        <v>45194.673783321763</v>
      </c>
      <c r="B2208" s="2" t="s">
        <v>15600</v>
      </c>
      <c r="C2208" s="2"/>
      <c r="D2208" s="2" t="s">
        <v>48</v>
      </c>
      <c r="E2208" s="2"/>
      <c r="F2208" s="3" t="s">
        <v>15601</v>
      </c>
      <c r="G2208" s="2" t="s">
        <v>8147</v>
      </c>
      <c r="H2208" s="2" t="s">
        <v>15602</v>
      </c>
      <c r="K2208" s="2" t="s">
        <v>15603</v>
      </c>
      <c r="L2208" s="2">
        <v>35001072349</v>
      </c>
      <c r="M2208" s="2"/>
      <c r="N2208" s="2" t="s">
        <v>76</v>
      </c>
      <c r="P2208" s="2" t="s">
        <v>15604</v>
      </c>
      <c r="Q2208" s="2"/>
      <c r="R2208" s="4"/>
      <c r="S2208" s="2">
        <v>2279</v>
      </c>
      <c r="T2208" s="2" t="s">
        <v>15437</v>
      </c>
      <c r="U2208" s="2" t="s">
        <v>15605</v>
      </c>
      <c r="V2208" s="2" t="s">
        <v>8786</v>
      </c>
      <c r="W2208" s="2" t="str">
        <f>VLOOKUP(  G2208, Countries!A:H,8,FALSE)</f>
        <v>94279771-0dd8-44b8-955b-275714b1489b</v>
      </c>
      <c r="X2208" s="2" t="str">
        <f>VLOOKUP(D2208,Entity_types!A:F,6,FALSE)</f>
        <v>0d51a686-652b-478f-9502-50b11abafa54</v>
      </c>
      <c r="Z2208" s="4">
        <f t="shared" si="68"/>
        <v>1</v>
      </c>
      <c r="AA2208" s="4">
        <f t="shared" si="69"/>
        <v>1</v>
      </c>
    </row>
    <row r="2209" spans="1:27" ht="12.75" x14ac:dyDescent="0.2">
      <c r="A2209" s="1">
        <v>45194.673783321763</v>
      </c>
      <c r="B2209" s="2" t="s">
        <v>15606</v>
      </c>
      <c r="C2209" s="2"/>
      <c r="D2209" s="2" t="s">
        <v>48</v>
      </c>
      <c r="E2209" s="2"/>
      <c r="F2209" s="3" t="s">
        <v>15607</v>
      </c>
      <c r="G2209" s="2" t="s">
        <v>8147</v>
      </c>
      <c r="H2209" s="2" t="s">
        <v>15608</v>
      </c>
      <c r="K2209" s="2" t="s">
        <v>15609</v>
      </c>
      <c r="L2209" s="2">
        <v>61001007599</v>
      </c>
      <c r="M2209" s="2"/>
      <c r="N2209" s="2" t="s">
        <v>76</v>
      </c>
      <c r="P2209" s="2" t="s">
        <v>15610</v>
      </c>
      <c r="Q2209" s="2"/>
      <c r="R2209" s="4"/>
      <c r="S2209" s="2">
        <v>2284</v>
      </c>
      <c r="T2209" s="2" t="s">
        <v>15443</v>
      </c>
      <c r="U2209" s="2" t="s">
        <v>15611</v>
      </c>
      <c r="V2209" s="2" t="s">
        <v>8786</v>
      </c>
      <c r="W2209" s="2" t="str">
        <f>VLOOKUP(  G2209, Countries!A:H,8,FALSE)</f>
        <v>94279771-0dd8-44b8-955b-275714b1489b</v>
      </c>
      <c r="X2209" s="2" t="str">
        <f>VLOOKUP(D2209,Entity_types!A:F,6,FALSE)</f>
        <v>0d51a686-652b-478f-9502-50b11abafa54</v>
      </c>
      <c r="Z2209" s="4">
        <f t="shared" si="68"/>
        <v>1</v>
      </c>
      <c r="AA2209" s="4">
        <f t="shared" si="69"/>
        <v>1</v>
      </c>
    </row>
    <row r="2210" spans="1:27" ht="12.75" x14ac:dyDescent="0.2">
      <c r="A2210" s="1">
        <v>45194.673783321763</v>
      </c>
      <c r="B2210" s="2" t="s">
        <v>15612</v>
      </c>
      <c r="C2210" s="2"/>
      <c r="D2210" s="2" t="s">
        <v>48</v>
      </c>
      <c r="E2210" s="2"/>
      <c r="F2210" s="3" t="s">
        <v>15613</v>
      </c>
      <c r="G2210" s="2" t="s">
        <v>8147</v>
      </c>
      <c r="H2210" s="2" t="s">
        <v>15614</v>
      </c>
      <c r="K2210" s="2" t="s">
        <v>15615</v>
      </c>
      <c r="L2210" s="2">
        <v>61003000598</v>
      </c>
      <c r="M2210" s="2"/>
      <c r="N2210" s="2" t="s">
        <v>76</v>
      </c>
      <c r="P2210" s="2" t="s">
        <v>15616</v>
      </c>
      <c r="Q2210" s="2"/>
      <c r="R2210" s="4"/>
      <c r="S2210" s="2">
        <v>2302</v>
      </c>
      <c r="T2210" s="2" t="s">
        <v>15449</v>
      </c>
      <c r="U2210" s="2" t="s">
        <v>15617</v>
      </c>
      <c r="V2210" s="2" t="s">
        <v>8786</v>
      </c>
      <c r="W2210" s="2" t="str">
        <f>VLOOKUP(  G2210, Countries!A:H,8,FALSE)</f>
        <v>94279771-0dd8-44b8-955b-275714b1489b</v>
      </c>
      <c r="X2210" s="2" t="str">
        <f>VLOOKUP(D2210,Entity_types!A:F,6,FALSE)</f>
        <v>0d51a686-652b-478f-9502-50b11abafa54</v>
      </c>
      <c r="Z2210" s="4">
        <f t="shared" si="68"/>
        <v>1</v>
      </c>
      <c r="AA2210" s="4">
        <f t="shared" si="69"/>
        <v>1</v>
      </c>
    </row>
    <row r="2211" spans="1:27" ht="12.75" x14ac:dyDescent="0.2">
      <c r="A2211" s="1">
        <v>45194.673783321763</v>
      </c>
      <c r="B2211" s="2" t="s">
        <v>15618</v>
      </c>
      <c r="C2211" s="2"/>
      <c r="D2211" s="2" t="s">
        <v>48</v>
      </c>
      <c r="E2211" s="2"/>
      <c r="F2211" s="3" t="s">
        <v>15619</v>
      </c>
      <c r="G2211" s="2" t="s">
        <v>8147</v>
      </c>
      <c r="H2211" s="2" t="s">
        <v>15620</v>
      </c>
      <c r="K2211" s="2" t="s">
        <v>15621</v>
      </c>
      <c r="L2211" s="2">
        <v>37911191195</v>
      </c>
      <c r="M2211" s="2"/>
      <c r="N2211" s="2" t="s">
        <v>76</v>
      </c>
      <c r="P2211" s="2" t="s">
        <v>15622</v>
      </c>
      <c r="Q2211" s="2"/>
      <c r="R2211" s="4"/>
      <c r="S2211" s="2">
        <v>2420</v>
      </c>
      <c r="T2211" s="2" t="s">
        <v>15453</v>
      </c>
      <c r="U2211" s="2" t="s">
        <v>15623</v>
      </c>
      <c r="V2211" s="2" t="s">
        <v>8786</v>
      </c>
      <c r="W2211" s="2" t="str">
        <f>VLOOKUP(  G2211, Countries!A:H,8,FALSE)</f>
        <v>94279771-0dd8-44b8-955b-275714b1489b</v>
      </c>
      <c r="X2211" s="2" t="str">
        <f>VLOOKUP(D2211,Entity_types!A:F,6,FALSE)</f>
        <v>0d51a686-652b-478f-9502-50b11abafa54</v>
      </c>
      <c r="Z2211" s="4">
        <f t="shared" si="68"/>
        <v>1</v>
      </c>
      <c r="AA2211" s="4">
        <f t="shared" si="69"/>
        <v>1</v>
      </c>
    </row>
    <row r="2212" spans="1:27" ht="12.75" x14ac:dyDescent="0.2">
      <c r="A2212" s="1">
        <v>45194.673783321763</v>
      </c>
      <c r="B2212" s="2" t="s">
        <v>15624</v>
      </c>
      <c r="C2212" s="2"/>
      <c r="D2212" s="2" t="s">
        <v>48</v>
      </c>
      <c r="E2212" s="2"/>
      <c r="F2212" s="3" t="s">
        <v>15625</v>
      </c>
      <c r="G2212" s="2" t="s">
        <v>8147</v>
      </c>
      <c r="H2212" s="2" t="s">
        <v>15626</v>
      </c>
      <c r="K2212" s="2" t="s">
        <v>2810</v>
      </c>
      <c r="L2212" s="2">
        <v>38001022234</v>
      </c>
      <c r="M2212" s="2"/>
      <c r="N2212" s="2" t="s">
        <v>76</v>
      </c>
      <c r="P2212" s="2" t="s">
        <v>15627</v>
      </c>
      <c r="Q2212" s="2"/>
      <c r="R2212" s="4"/>
      <c r="S2212" s="2">
        <v>2258</v>
      </c>
      <c r="T2212" s="2" t="s">
        <v>15460</v>
      </c>
      <c r="U2212" s="2" t="s">
        <v>15628</v>
      </c>
      <c r="V2212" s="2" t="s">
        <v>8786</v>
      </c>
      <c r="W2212" s="2" t="str">
        <f>VLOOKUP(  G2212, Countries!A:H,8,FALSE)</f>
        <v>94279771-0dd8-44b8-955b-275714b1489b</v>
      </c>
      <c r="X2212" s="2" t="str">
        <f>VLOOKUP(D2212,Entity_types!A:F,6,FALSE)</f>
        <v>0d51a686-652b-478f-9502-50b11abafa54</v>
      </c>
      <c r="Z2212" s="4">
        <f t="shared" si="68"/>
        <v>1</v>
      </c>
      <c r="AA2212" s="4">
        <f t="shared" si="69"/>
        <v>1</v>
      </c>
    </row>
    <row r="2213" spans="1:27" ht="12.75" x14ac:dyDescent="0.2">
      <c r="A2213" s="1">
        <v>45194.673783321763</v>
      </c>
      <c r="B2213" s="2" t="s">
        <v>6594</v>
      </c>
      <c r="C2213" s="2"/>
      <c r="D2213" s="2" t="s">
        <v>48</v>
      </c>
      <c r="E2213" s="2"/>
      <c r="F2213" s="3" t="s">
        <v>15629</v>
      </c>
      <c r="G2213" s="2" t="s">
        <v>8147</v>
      </c>
      <c r="H2213" s="2" t="s">
        <v>15630</v>
      </c>
      <c r="K2213" s="2" t="s">
        <v>15631</v>
      </c>
      <c r="L2213" s="2">
        <v>16001003817</v>
      </c>
      <c r="M2213" s="2"/>
      <c r="N2213" s="2" t="s">
        <v>76</v>
      </c>
      <c r="P2213" s="2" t="s">
        <v>15632</v>
      </c>
      <c r="Q2213" s="2"/>
      <c r="R2213" s="4"/>
      <c r="S2213" s="2">
        <v>2281</v>
      </c>
      <c r="T2213" s="2" t="s">
        <v>15467</v>
      </c>
      <c r="U2213" s="2" t="s">
        <v>15633</v>
      </c>
      <c r="V2213" s="2" t="s">
        <v>8786</v>
      </c>
      <c r="W2213" s="2" t="str">
        <f>VLOOKUP(  G2213, Countries!A:H,8,FALSE)</f>
        <v>94279771-0dd8-44b8-955b-275714b1489b</v>
      </c>
      <c r="X2213" s="2" t="str">
        <f>VLOOKUP(D2213,Entity_types!A:F,6,FALSE)</f>
        <v>0d51a686-652b-478f-9502-50b11abafa54</v>
      </c>
      <c r="Z2213" s="4">
        <f t="shared" si="68"/>
        <v>1</v>
      </c>
      <c r="AA2213" s="4">
        <f t="shared" si="69"/>
        <v>2</v>
      </c>
    </row>
    <row r="2214" spans="1:27" ht="12.75" x14ac:dyDescent="0.2">
      <c r="A2214" s="1">
        <v>45194.673783321763</v>
      </c>
      <c r="B2214" s="2" t="s">
        <v>15634</v>
      </c>
      <c r="C2214" s="2"/>
      <c r="D2214" s="2" t="s">
        <v>48</v>
      </c>
      <c r="E2214" s="2"/>
      <c r="F2214" s="3" t="s">
        <v>15635</v>
      </c>
      <c r="G2214" s="2" t="s">
        <v>8147</v>
      </c>
      <c r="H2214" s="2" t="s">
        <v>15636</v>
      </c>
      <c r="K2214" s="2" t="s">
        <v>15637</v>
      </c>
      <c r="L2214" s="2">
        <v>1001010794</v>
      </c>
      <c r="M2214" s="2"/>
      <c r="N2214" s="2" t="s">
        <v>76</v>
      </c>
      <c r="P2214" s="2" t="s">
        <v>15638</v>
      </c>
      <c r="Q2214" s="2"/>
      <c r="R2214" s="4"/>
      <c r="S2214" s="2">
        <v>2296</v>
      </c>
      <c r="T2214" s="2" t="s">
        <v>15474</v>
      </c>
      <c r="U2214" s="2" t="s">
        <v>15639</v>
      </c>
      <c r="V2214" s="2" t="s">
        <v>8786</v>
      </c>
      <c r="W2214" s="2" t="str">
        <f>VLOOKUP(  G2214, Countries!A:H,8,FALSE)</f>
        <v>94279771-0dd8-44b8-955b-275714b1489b</v>
      </c>
      <c r="X2214" s="2" t="str">
        <f>VLOOKUP(D2214,Entity_types!A:F,6,FALSE)</f>
        <v>0d51a686-652b-478f-9502-50b11abafa54</v>
      </c>
      <c r="Z2214" s="4">
        <f t="shared" si="68"/>
        <v>1</v>
      </c>
      <c r="AA2214" s="4">
        <f t="shared" si="69"/>
        <v>1</v>
      </c>
    </row>
    <row r="2215" spans="1:27" ht="12.75" x14ac:dyDescent="0.2">
      <c r="A2215" s="1">
        <v>45194.673783321763</v>
      </c>
      <c r="B2215" s="2" t="s">
        <v>15640</v>
      </c>
      <c r="C2215" s="2"/>
      <c r="D2215" s="2" t="s">
        <v>48</v>
      </c>
      <c r="E2215" s="2"/>
      <c r="F2215" s="3" t="s">
        <v>15641</v>
      </c>
      <c r="G2215" s="2" t="s">
        <v>8147</v>
      </c>
      <c r="H2215" s="2" t="s">
        <v>15642</v>
      </c>
      <c r="K2215" s="2" t="s">
        <v>15643</v>
      </c>
      <c r="L2215" s="2">
        <v>1019042962</v>
      </c>
      <c r="M2215" s="2"/>
      <c r="N2215" s="2" t="s">
        <v>76</v>
      </c>
      <c r="P2215" s="2" t="s">
        <v>15644</v>
      </c>
      <c r="Q2215" s="2"/>
      <c r="R2215" s="4"/>
      <c r="S2215" s="2">
        <v>2238</v>
      </c>
      <c r="T2215" s="2" t="s">
        <v>15480</v>
      </c>
      <c r="U2215" s="2" t="s">
        <v>15645</v>
      </c>
      <c r="V2215" s="2" t="s">
        <v>8786</v>
      </c>
      <c r="W2215" s="2" t="str">
        <f>VLOOKUP(  G2215, Countries!A:H,8,FALSE)</f>
        <v>94279771-0dd8-44b8-955b-275714b1489b</v>
      </c>
      <c r="X2215" s="2" t="str">
        <f>VLOOKUP(D2215,Entity_types!A:F,6,FALSE)</f>
        <v>0d51a686-652b-478f-9502-50b11abafa54</v>
      </c>
      <c r="Z2215" s="4">
        <f t="shared" si="68"/>
        <v>1</v>
      </c>
      <c r="AA2215" s="4">
        <f t="shared" si="69"/>
        <v>1</v>
      </c>
    </row>
    <row r="2216" spans="1:27" ht="12.75" x14ac:dyDescent="0.2">
      <c r="A2216" s="1">
        <v>45194.673783321763</v>
      </c>
      <c r="B2216" s="2" t="s">
        <v>15646</v>
      </c>
      <c r="C2216" s="2"/>
      <c r="D2216" s="2" t="s">
        <v>48</v>
      </c>
      <c r="E2216" s="2"/>
      <c r="F2216" s="3" t="s">
        <v>15647</v>
      </c>
      <c r="G2216" s="2" t="s">
        <v>8147</v>
      </c>
      <c r="H2216" s="2" t="s">
        <v>15648</v>
      </c>
      <c r="K2216" s="2" t="s">
        <v>6757</v>
      </c>
      <c r="L2216" s="2">
        <v>61010000716</v>
      </c>
      <c r="M2216" s="2"/>
      <c r="N2216" s="2" t="s">
        <v>76</v>
      </c>
      <c r="P2216" s="2" t="s">
        <v>15649</v>
      </c>
      <c r="Q2216" s="2"/>
      <c r="R2216" s="4"/>
      <c r="S2216" s="2">
        <v>2269</v>
      </c>
      <c r="T2216" s="2" t="s">
        <v>15487</v>
      </c>
      <c r="U2216" s="2" t="s">
        <v>15650</v>
      </c>
      <c r="V2216" s="2" t="s">
        <v>8786</v>
      </c>
      <c r="W2216" s="2" t="str">
        <f>VLOOKUP(  G2216, Countries!A:H,8,FALSE)</f>
        <v>94279771-0dd8-44b8-955b-275714b1489b</v>
      </c>
      <c r="X2216" s="2" t="str">
        <f>VLOOKUP(D2216,Entity_types!A:F,6,FALSE)</f>
        <v>0d51a686-652b-478f-9502-50b11abafa54</v>
      </c>
      <c r="Z2216" s="4">
        <f t="shared" si="68"/>
        <v>1</v>
      </c>
      <c r="AA2216" s="4">
        <f t="shared" si="69"/>
        <v>1</v>
      </c>
    </row>
    <row r="2217" spans="1:27" ht="12.75" x14ac:dyDescent="0.2">
      <c r="A2217" s="1">
        <v>45194.673783321763</v>
      </c>
      <c r="B2217" s="2" t="s">
        <v>15651</v>
      </c>
      <c r="C2217" s="2"/>
      <c r="D2217" s="2" t="s">
        <v>48</v>
      </c>
      <c r="E2217" s="2"/>
      <c r="F2217" s="3" t="s">
        <v>15652</v>
      </c>
      <c r="G2217" s="2" t="s">
        <v>8147</v>
      </c>
      <c r="H2217" s="2" t="s">
        <v>15653</v>
      </c>
      <c r="K2217" s="2" t="s">
        <v>15654</v>
      </c>
      <c r="L2217" s="2">
        <v>1030016669</v>
      </c>
      <c r="M2217" s="2"/>
      <c r="N2217" s="2" t="s">
        <v>76</v>
      </c>
      <c r="P2217" s="2" t="s">
        <v>15655</v>
      </c>
      <c r="Q2217" s="2"/>
      <c r="R2217" s="4"/>
      <c r="S2217" s="2">
        <v>2282</v>
      </c>
      <c r="T2217" s="2" t="s">
        <v>15494</v>
      </c>
      <c r="U2217" s="2" t="s">
        <v>15656</v>
      </c>
      <c r="V2217" s="2" t="s">
        <v>8786</v>
      </c>
      <c r="W2217" s="2" t="str">
        <f>VLOOKUP(  G2217, Countries!A:H,8,FALSE)</f>
        <v>94279771-0dd8-44b8-955b-275714b1489b</v>
      </c>
      <c r="X2217" s="2" t="str">
        <f>VLOOKUP(D2217,Entity_types!A:F,6,FALSE)</f>
        <v>0d51a686-652b-478f-9502-50b11abafa54</v>
      </c>
      <c r="Z2217" s="4">
        <f t="shared" si="68"/>
        <v>1</v>
      </c>
      <c r="AA2217" s="4">
        <f t="shared" si="69"/>
        <v>1</v>
      </c>
    </row>
    <row r="2218" spans="1:27" ht="12.75" x14ac:dyDescent="0.2">
      <c r="A2218" s="1">
        <v>45194.673783321763</v>
      </c>
      <c r="B2218" s="2" t="s">
        <v>15657</v>
      </c>
      <c r="C2218" s="2"/>
      <c r="D2218" s="2" t="s">
        <v>48</v>
      </c>
      <c r="E2218" s="2"/>
      <c r="F2218" s="3" t="s">
        <v>15658</v>
      </c>
      <c r="G2218" s="2" t="s">
        <v>8147</v>
      </c>
      <c r="H2218" s="2" t="s">
        <v>15659</v>
      </c>
      <c r="K2218" s="2" t="s">
        <v>15660</v>
      </c>
      <c r="L2218" s="2">
        <v>1030036964</v>
      </c>
      <c r="M2218" s="2"/>
      <c r="N2218" s="2" t="s">
        <v>76</v>
      </c>
      <c r="P2218" s="2" t="s">
        <v>15661</v>
      </c>
      <c r="Q2218" s="2"/>
      <c r="R2218" s="4"/>
      <c r="S2218" s="2">
        <v>2246</v>
      </c>
      <c r="T2218" s="2" t="s">
        <v>21976</v>
      </c>
      <c r="U2218" s="2" t="s">
        <v>15662</v>
      </c>
      <c r="V2218" s="2" t="s">
        <v>8786</v>
      </c>
      <c r="W2218" s="2" t="str">
        <f>VLOOKUP(  G2218, Countries!A:H,8,FALSE)</f>
        <v>94279771-0dd8-44b8-955b-275714b1489b</v>
      </c>
      <c r="X2218" s="2" t="str">
        <f>VLOOKUP(D2218,Entity_types!A:F,6,FALSE)</f>
        <v>0d51a686-652b-478f-9502-50b11abafa54</v>
      </c>
      <c r="Z2218" s="4">
        <f t="shared" si="68"/>
        <v>1</v>
      </c>
      <c r="AA2218" s="4">
        <f t="shared" si="69"/>
        <v>1</v>
      </c>
    </row>
    <row r="2219" spans="1:27" ht="12.75" x14ac:dyDescent="0.2">
      <c r="A2219" s="1">
        <v>45194.673783321763</v>
      </c>
      <c r="B2219" s="2" t="s">
        <v>15663</v>
      </c>
      <c r="C2219" s="2"/>
      <c r="D2219" s="2" t="s">
        <v>48</v>
      </c>
      <c r="E2219" s="2"/>
      <c r="F2219" s="3" t="s">
        <v>15664</v>
      </c>
      <c r="G2219" s="2" t="s">
        <v>8147</v>
      </c>
      <c r="H2219" s="2" t="s">
        <v>15665</v>
      </c>
      <c r="K2219" s="2" t="s">
        <v>15666</v>
      </c>
      <c r="L2219" s="2">
        <v>55001026540</v>
      </c>
      <c r="M2219" s="2"/>
      <c r="N2219" s="2" t="s">
        <v>76</v>
      </c>
      <c r="P2219" s="2" t="s">
        <v>15667</v>
      </c>
      <c r="Q2219" s="2"/>
      <c r="R2219" s="4"/>
      <c r="S2219" s="2">
        <v>2457</v>
      </c>
      <c r="T2219" s="2" t="s">
        <v>21977</v>
      </c>
      <c r="U2219" s="2" t="s">
        <v>15668</v>
      </c>
      <c r="V2219" s="2" t="s">
        <v>8786</v>
      </c>
      <c r="W2219" s="2" t="str">
        <f>VLOOKUP(  G2219, Countries!A:H,8,FALSE)</f>
        <v>94279771-0dd8-44b8-955b-275714b1489b</v>
      </c>
      <c r="X2219" s="2" t="str">
        <f>VLOOKUP(D2219,Entity_types!A:F,6,FALSE)</f>
        <v>0d51a686-652b-478f-9502-50b11abafa54</v>
      </c>
      <c r="Z2219" s="4">
        <f t="shared" si="68"/>
        <v>1</v>
      </c>
      <c r="AA2219" s="4">
        <f t="shared" si="69"/>
        <v>1</v>
      </c>
    </row>
    <row r="2220" spans="1:27" ht="12.75" x14ac:dyDescent="0.2">
      <c r="A2220" s="1">
        <v>45194.673783321763</v>
      </c>
      <c r="B2220" s="2" t="s">
        <v>15669</v>
      </c>
      <c r="C2220" s="4" t="s">
        <v>21740</v>
      </c>
      <c r="D2220" s="2" t="s">
        <v>1166</v>
      </c>
      <c r="E2220" s="2"/>
      <c r="F2220" s="3" t="s">
        <v>15670</v>
      </c>
      <c r="G2220" s="2" t="s">
        <v>8147</v>
      </c>
      <c r="H2220" s="2" t="s">
        <v>15671</v>
      </c>
      <c r="K2220" s="2"/>
      <c r="L2220" s="2"/>
      <c r="M2220" s="2"/>
      <c r="N2220" s="2" t="s">
        <v>76</v>
      </c>
      <c r="P2220" s="2" t="s">
        <v>15672</v>
      </c>
      <c r="Q2220" s="2"/>
      <c r="R2220" s="4"/>
      <c r="S2220" s="2">
        <v>2250</v>
      </c>
      <c r="T2220" s="2" t="s">
        <v>21978</v>
      </c>
      <c r="U2220" s="2" t="s">
        <v>15673</v>
      </c>
      <c r="V2220" s="2" t="s">
        <v>8786</v>
      </c>
      <c r="W2220" s="2" t="str">
        <f>VLOOKUP(  G2220, Countries!A:H,8,FALSE)</f>
        <v>94279771-0dd8-44b8-955b-275714b1489b</v>
      </c>
      <c r="X2220" s="2" t="str">
        <f>VLOOKUP(D2220,Entity_types!A:F,6,FALSE)</f>
        <v>ba538574-e93f-4ce8-a780-667b61fc970a</v>
      </c>
      <c r="Z2220" s="4">
        <f t="shared" si="68"/>
        <v>1</v>
      </c>
      <c r="AA2220" s="4">
        <f t="shared" si="69"/>
        <v>1</v>
      </c>
    </row>
    <row r="2221" spans="1:27" ht="12.75" x14ac:dyDescent="0.2">
      <c r="A2221" s="1">
        <v>45194.673783321763</v>
      </c>
      <c r="B2221" s="2" t="s">
        <v>15674</v>
      </c>
      <c r="C2221" s="2"/>
      <c r="D2221" s="2" t="s">
        <v>48</v>
      </c>
      <c r="E2221" s="2"/>
      <c r="F2221" s="3" t="s">
        <v>15675</v>
      </c>
      <c r="G2221" s="2" t="s">
        <v>8147</v>
      </c>
      <c r="H2221" s="2" t="s">
        <v>15676</v>
      </c>
      <c r="K2221" s="2" t="s">
        <v>15677</v>
      </c>
      <c r="L2221" s="2">
        <v>62007000926</v>
      </c>
      <c r="M2221" s="2"/>
      <c r="N2221" s="2" t="s">
        <v>76</v>
      </c>
      <c r="P2221" s="2" t="s">
        <v>15678</v>
      </c>
      <c r="Q2221" s="2"/>
      <c r="R2221" s="4"/>
      <c r="S2221" s="2">
        <v>2217</v>
      </c>
      <c r="T2221" s="2" t="s">
        <v>15509</v>
      </c>
      <c r="U2221" s="2" t="s">
        <v>15679</v>
      </c>
      <c r="V2221" s="2" t="s">
        <v>8786</v>
      </c>
      <c r="W2221" s="2" t="str">
        <f>VLOOKUP(  G2221, Countries!A:H,8,FALSE)</f>
        <v>94279771-0dd8-44b8-955b-275714b1489b</v>
      </c>
      <c r="X2221" s="2" t="str">
        <f>VLOOKUP(D2221,Entity_types!A:F,6,FALSE)</f>
        <v>0d51a686-652b-478f-9502-50b11abafa54</v>
      </c>
      <c r="Z2221" s="4">
        <f t="shared" si="68"/>
        <v>1</v>
      </c>
      <c r="AA2221" s="4">
        <f t="shared" si="69"/>
        <v>1</v>
      </c>
    </row>
    <row r="2222" spans="1:27" ht="12.75" x14ac:dyDescent="0.2">
      <c r="A2222" s="1">
        <v>45194.686820787036</v>
      </c>
      <c r="B2222" s="2" t="s">
        <v>15680</v>
      </c>
      <c r="C2222" s="2"/>
      <c r="D2222" s="2" t="s">
        <v>48</v>
      </c>
      <c r="E2222" s="2"/>
      <c r="F2222" s="3" t="s">
        <v>15681</v>
      </c>
      <c r="G2222" s="2" t="s">
        <v>8147</v>
      </c>
      <c r="H2222" s="2" t="s">
        <v>15682</v>
      </c>
      <c r="K2222" s="2" t="s">
        <v>15683</v>
      </c>
      <c r="L2222" s="2">
        <v>61001006785</v>
      </c>
      <c r="M2222" s="2"/>
      <c r="N2222" s="2" t="s">
        <v>76</v>
      </c>
      <c r="P2222" s="2" t="s">
        <v>15684</v>
      </c>
      <c r="Q2222" s="2"/>
      <c r="R2222" s="4"/>
      <c r="S2222" s="2"/>
      <c r="T2222" s="2" t="s">
        <v>15516</v>
      </c>
      <c r="U2222" s="2" t="s">
        <v>15686</v>
      </c>
      <c r="V2222" s="2" t="s">
        <v>8786</v>
      </c>
      <c r="W2222" s="2" t="str">
        <f>VLOOKUP(  G2222, Countries!A:H,8,FALSE)</f>
        <v>94279771-0dd8-44b8-955b-275714b1489b</v>
      </c>
      <c r="X2222" s="2" t="str">
        <f>VLOOKUP(D2222,Entity_types!A:F,6,FALSE)</f>
        <v>0d51a686-652b-478f-9502-50b11abafa54</v>
      </c>
      <c r="Z2222" s="4">
        <f t="shared" si="68"/>
        <v>1</v>
      </c>
      <c r="AA2222" s="4">
        <f t="shared" si="69"/>
        <v>1</v>
      </c>
    </row>
    <row r="2223" spans="1:27" ht="12.75" x14ac:dyDescent="0.2">
      <c r="A2223" s="1">
        <v>45194.686820787036</v>
      </c>
      <c r="B2223" s="2" t="s">
        <v>15687</v>
      </c>
      <c r="C2223" s="2"/>
      <c r="D2223" s="2" t="s">
        <v>48</v>
      </c>
      <c r="E2223" s="2"/>
      <c r="F2223" s="3" t="s">
        <v>15688</v>
      </c>
      <c r="G2223" s="2" t="s">
        <v>8147</v>
      </c>
      <c r="H2223" s="2" t="s">
        <v>15689</v>
      </c>
      <c r="K2223" s="2" t="s">
        <v>15690</v>
      </c>
      <c r="L2223" s="2">
        <v>61006002449</v>
      </c>
      <c r="M2223" s="2"/>
      <c r="N2223" s="2" t="s">
        <v>76</v>
      </c>
      <c r="P2223" s="2" t="s">
        <v>15691</v>
      </c>
      <c r="Q2223" s="2"/>
      <c r="R2223" s="4"/>
      <c r="S2223" s="2">
        <v>2173</v>
      </c>
      <c r="T2223" s="2" t="s">
        <v>21979</v>
      </c>
      <c r="U2223" s="2" t="s">
        <v>15692</v>
      </c>
      <c r="V2223" s="2" t="s">
        <v>8786</v>
      </c>
      <c r="W2223" s="2" t="str">
        <f>VLOOKUP(  G2223, Countries!A:H,8,FALSE)</f>
        <v>94279771-0dd8-44b8-955b-275714b1489b</v>
      </c>
      <c r="X2223" s="2" t="str">
        <f>VLOOKUP(D2223,Entity_types!A:F,6,FALSE)</f>
        <v>0d51a686-652b-478f-9502-50b11abafa54</v>
      </c>
      <c r="Z2223" s="4">
        <f t="shared" si="68"/>
        <v>1</v>
      </c>
      <c r="AA2223" s="4">
        <f t="shared" si="69"/>
        <v>1</v>
      </c>
    </row>
    <row r="2224" spans="1:27" ht="12.75" x14ac:dyDescent="0.2">
      <c r="A2224" s="1">
        <v>45194.686820787036</v>
      </c>
      <c r="B2224" s="2" t="s">
        <v>15693</v>
      </c>
      <c r="C2224" s="4" t="s">
        <v>21740</v>
      </c>
      <c r="D2224" s="2" t="s">
        <v>525</v>
      </c>
      <c r="E2224" s="2"/>
      <c r="F2224" s="3" t="s">
        <v>15694</v>
      </c>
      <c r="G2224" s="2" t="s">
        <v>8147</v>
      </c>
      <c r="H2224" s="2" t="s">
        <v>15695</v>
      </c>
      <c r="K2224" s="2"/>
      <c r="L2224" s="2"/>
      <c r="M2224" s="2"/>
      <c r="N2224" s="2" t="s">
        <v>76</v>
      </c>
      <c r="P2224" s="2" t="s">
        <v>15696</v>
      </c>
      <c r="Q2224" s="2"/>
      <c r="R2224" s="4"/>
      <c r="S2224" s="2">
        <v>2452</v>
      </c>
      <c r="T2224" s="2" t="s">
        <v>15528</v>
      </c>
      <c r="U2224" s="2" t="s">
        <v>15697</v>
      </c>
      <c r="V2224" s="2" t="s">
        <v>8786</v>
      </c>
      <c r="W2224" s="2" t="str">
        <f>VLOOKUP(  G2224, Countries!A:H,8,FALSE)</f>
        <v>94279771-0dd8-44b8-955b-275714b1489b</v>
      </c>
      <c r="X2224" s="2" t="str">
        <f>VLOOKUP(D2224,Entity_types!A:F,6,FALSE)</f>
        <v>470412f4-e2c0-4f9d-91f1-1c0630a02364</v>
      </c>
      <c r="Z2224" s="4">
        <f t="shared" si="68"/>
        <v>1</v>
      </c>
      <c r="AA2224" s="4">
        <f t="shared" si="69"/>
        <v>1</v>
      </c>
    </row>
    <row r="2225" spans="1:27" ht="12.75" x14ac:dyDescent="0.2">
      <c r="A2225" s="1">
        <v>45194.686820787036</v>
      </c>
      <c r="B2225" s="2" t="s">
        <v>15698</v>
      </c>
      <c r="C2225" s="2"/>
      <c r="D2225" s="2" t="s">
        <v>48</v>
      </c>
      <c r="E2225" s="2"/>
      <c r="F2225" s="3" t="s">
        <v>15699</v>
      </c>
      <c r="G2225" s="2" t="s">
        <v>8147</v>
      </c>
      <c r="H2225" s="2" t="s">
        <v>15700</v>
      </c>
      <c r="K2225" s="2" t="s">
        <v>15701</v>
      </c>
      <c r="L2225" s="2">
        <v>1019076893</v>
      </c>
      <c r="M2225" s="2"/>
      <c r="N2225" s="2" t="s">
        <v>76</v>
      </c>
      <c r="P2225" s="2" t="s">
        <v>15702</v>
      </c>
      <c r="Q2225" s="2"/>
      <c r="R2225" s="4"/>
      <c r="S2225" s="2">
        <v>2220</v>
      </c>
      <c r="T2225" s="2" t="s">
        <v>15535</v>
      </c>
      <c r="U2225" s="2" t="s">
        <v>15703</v>
      </c>
      <c r="V2225" s="2" t="s">
        <v>8786</v>
      </c>
      <c r="W2225" s="2" t="str">
        <f>VLOOKUP(  G2225, Countries!A:H,8,FALSE)</f>
        <v>94279771-0dd8-44b8-955b-275714b1489b</v>
      </c>
      <c r="X2225" s="2" t="str">
        <f>VLOOKUP(D2225,Entity_types!A:F,6,FALSE)</f>
        <v>0d51a686-652b-478f-9502-50b11abafa54</v>
      </c>
      <c r="Z2225" s="4">
        <f t="shared" si="68"/>
        <v>1</v>
      </c>
      <c r="AA2225" s="4">
        <f t="shared" si="69"/>
        <v>1</v>
      </c>
    </row>
    <row r="2226" spans="1:27" ht="12.75" x14ac:dyDescent="0.2">
      <c r="A2226" s="1">
        <v>45194.686820787036</v>
      </c>
      <c r="B2226" s="2" t="s">
        <v>15704</v>
      </c>
      <c r="C2226" s="2"/>
      <c r="D2226" s="2" t="s">
        <v>48</v>
      </c>
      <c r="E2226" s="2"/>
      <c r="F2226" s="3" t="s">
        <v>15705</v>
      </c>
      <c r="G2226" s="2" t="s">
        <v>8147</v>
      </c>
      <c r="H2226" s="2" t="s">
        <v>15706</v>
      </c>
      <c r="K2226" s="2" t="s">
        <v>15707</v>
      </c>
      <c r="L2226" s="2">
        <v>1013002626</v>
      </c>
      <c r="M2226" s="2"/>
      <c r="N2226" s="2" t="s">
        <v>76</v>
      </c>
      <c r="P2226" s="2" t="s">
        <v>15708</v>
      </c>
      <c r="Q2226" s="2"/>
      <c r="R2226" s="4"/>
      <c r="S2226" s="2">
        <v>2443</v>
      </c>
      <c r="T2226" s="2" t="s">
        <v>15541</v>
      </c>
      <c r="U2226" s="2" t="s">
        <v>15709</v>
      </c>
      <c r="V2226" s="2" t="s">
        <v>8786</v>
      </c>
      <c r="W2226" s="2" t="str">
        <f>VLOOKUP(  G2226, Countries!A:H,8,FALSE)</f>
        <v>94279771-0dd8-44b8-955b-275714b1489b</v>
      </c>
      <c r="X2226" s="2" t="str">
        <f>VLOOKUP(D2226,Entity_types!A:F,6,FALSE)</f>
        <v>0d51a686-652b-478f-9502-50b11abafa54</v>
      </c>
      <c r="Z2226" s="4">
        <f t="shared" si="68"/>
        <v>1</v>
      </c>
      <c r="AA2226" s="4">
        <f t="shared" si="69"/>
        <v>1</v>
      </c>
    </row>
    <row r="2227" spans="1:27" ht="12.75" x14ac:dyDescent="0.2">
      <c r="A2227" s="1">
        <v>45194.686820787036</v>
      </c>
      <c r="B2227" s="2" t="s">
        <v>15710</v>
      </c>
      <c r="C2227" s="2"/>
      <c r="D2227" s="2" t="s">
        <v>48</v>
      </c>
      <c r="E2227" s="2"/>
      <c r="F2227" s="3" t="s">
        <v>15711</v>
      </c>
      <c r="G2227" s="2" t="s">
        <v>8147</v>
      </c>
      <c r="H2227" s="2" t="s">
        <v>15712</v>
      </c>
      <c r="K2227" s="2" t="s">
        <v>15713</v>
      </c>
      <c r="L2227" s="2">
        <v>62004002934</v>
      </c>
      <c r="M2227" s="2"/>
      <c r="N2227" s="2" t="s">
        <v>76</v>
      </c>
      <c r="P2227" s="2" t="s">
        <v>15714</v>
      </c>
      <c r="Q2227" s="2"/>
      <c r="R2227" s="4"/>
      <c r="S2227" s="2">
        <v>2218</v>
      </c>
      <c r="T2227" s="2" t="s">
        <v>21980</v>
      </c>
      <c r="U2227" s="2" t="s">
        <v>15715</v>
      </c>
      <c r="V2227" s="2" t="s">
        <v>8786</v>
      </c>
      <c r="W2227" s="2" t="str">
        <f>VLOOKUP(  G2227, Countries!A:H,8,FALSE)</f>
        <v>94279771-0dd8-44b8-955b-275714b1489b</v>
      </c>
      <c r="X2227" s="2" t="str">
        <f>VLOOKUP(D2227,Entity_types!A:F,6,FALSE)</f>
        <v>0d51a686-652b-478f-9502-50b11abafa54</v>
      </c>
      <c r="Z2227" s="4">
        <f t="shared" si="68"/>
        <v>1</v>
      </c>
      <c r="AA2227" s="4">
        <f t="shared" si="69"/>
        <v>1</v>
      </c>
    </row>
    <row r="2228" spans="1:27" ht="12.75" x14ac:dyDescent="0.2">
      <c r="A2228" s="1">
        <v>45194.686820787036</v>
      </c>
      <c r="B2228" s="2" t="s">
        <v>15716</v>
      </c>
      <c r="C2228" s="4" t="s">
        <v>21740</v>
      </c>
      <c r="D2228" s="2" t="s">
        <v>1166</v>
      </c>
      <c r="E2228" s="2"/>
      <c r="F2228" s="3" t="s">
        <v>15717</v>
      </c>
      <c r="G2228" s="2" t="s">
        <v>8147</v>
      </c>
      <c r="H2228" s="2" t="s">
        <v>15718</v>
      </c>
      <c r="K2228" s="2"/>
      <c r="L2228" s="2"/>
      <c r="M2228" s="2"/>
      <c r="N2228" s="2" t="s">
        <v>76</v>
      </c>
      <c r="P2228" s="2" t="s">
        <v>15719</v>
      </c>
      <c r="Q2228" s="2"/>
      <c r="R2228" s="4"/>
      <c r="S2228" s="2">
        <v>2449</v>
      </c>
      <c r="T2228" s="2" t="s">
        <v>21981</v>
      </c>
      <c r="U2228" s="2" t="s">
        <v>15720</v>
      </c>
      <c r="V2228" s="2" t="s">
        <v>8786</v>
      </c>
      <c r="W2228" s="2" t="str">
        <f>VLOOKUP(  G2228, Countries!A:H,8,FALSE)</f>
        <v>94279771-0dd8-44b8-955b-275714b1489b</v>
      </c>
      <c r="X2228" s="2" t="str">
        <f>VLOOKUP(D2228,Entity_types!A:F,6,FALSE)</f>
        <v>ba538574-e93f-4ce8-a780-667b61fc970a</v>
      </c>
      <c r="Z2228" s="4">
        <f t="shared" si="68"/>
        <v>1</v>
      </c>
      <c r="AA2228" s="4">
        <f t="shared" si="69"/>
        <v>1</v>
      </c>
    </row>
    <row r="2229" spans="1:27" ht="12.75" x14ac:dyDescent="0.2">
      <c r="A2229" s="1">
        <v>45194.686820787036</v>
      </c>
      <c r="B2229" s="2" t="s">
        <v>15721</v>
      </c>
      <c r="C2229" s="4" t="s">
        <v>21740</v>
      </c>
      <c r="D2229" s="2" t="s">
        <v>1166</v>
      </c>
      <c r="E2229" s="2"/>
      <c r="F2229" s="3" t="s">
        <v>15722</v>
      </c>
      <c r="G2229" s="2" t="s">
        <v>8147</v>
      </c>
      <c r="H2229" s="2" t="s">
        <v>15723</v>
      </c>
      <c r="K2229" s="2"/>
      <c r="L2229" s="2"/>
      <c r="M2229" s="2"/>
      <c r="N2229" s="2" t="s">
        <v>76</v>
      </c>
      <c r="P2229" s="2" t="s">
        <v>15724</v>
      </c>
      <c r="Q2229" s="2"/>
      <c r="R2229" s="4"/>
      <c r="S2229" s="2">
        <v>2214</v>
      </c>
      <c r="T2229" s="2" t="s">
        <v>21982</v>
      </c>
      <c r="U2229" s="2" t="s">
        <v>15725</v>
      </c>
      <c r="V2229" s="2" t="s">
        <v>8786</v>
      </c>
      <c r="W2229" s="2" t="str">
        <f>VLOOKUP(  G2229, Countries!A:H,8,FALSE)</f>
        <v>94279771-0dd8-44b8-955b-275714b1489b</v>
      </c>
      <c r="X2229" s="2" t="str">
        <f>VLOOKUP(D2229,Entity_types!A:F,6,FALSE)</f>
        <v>ba538574-e93f-4ce8-a780-667b61fc970a</v>
      </c>
      <c r="Z2229" s="4">
        <f t="shared" si="68"/>
        <v>1</v>
      </c>
      <c r="AA2229" s="4">
        <f t="shared" si="69"/>
        <v>1</v>
      </c>
    </row>
    <row r="2230" spans="1:27" ht="12.75" x14ac:dyDescent="0.2">
      <c r="A2230" s="1">
        <v>45194.686820787036</v>
      </c>
      <c r="B2230" s="2" t="s">
        <v>15726</v>
      </c>
      <c r="C2230" s="2"/>
      <c r="D2230" s="2" t="s">
        <v>48</v>
      </c>
      <c r="E2230" s="2"/>
      <c r="F2230" s="3" t="s">
        <v>15727</v>
      </c>
      <c r="G2230" s="2" t="s">
        <v>8147</v>
      </c>
      <c r="H2230" s="2" t="s">
        <v>15728</v>
      </c>
      <c r="K2230" s="2" t="s">
        <v>15729</v>
      </c>
      <c r="L2230" s="2">
        <v>1033003506</v>
      </c>
      <c r="M2230" s="2"/>
      <c r="N2230" s="2" t="s">
        <v>76</v>
      </c>
      <c r="P2230" s="2" t="s">
        <v>15730</v>
      </c>
      <c r="Q2230" s="2"/>
      <c r="R2230" s="4"/>
      <c r="S2230" s="2">
        <v>2442</v>
      </c>
      <c r="T2230" s="2" t="s">
        <v>21983</v>
      </c>
      <c r="U2230" s="2" t="s">
        <v>15731</v>
      </c>
      <c r="V2230" s="2" t="s">
        <v>8786</v>
      </c>
      <c r="W2230" s="2" t="str">
        <f>VLOOKUP(  G2230, Countries!A:H,8,FALSE)</f>
        <v>94279771-0dd8-44b8-955b-275714b1489b</v>
      </c>
      <c r="X2230" s="2" t="str">
        <f>VLOOKUP(D2230,Entity_types!A:F,6,FALSE)</f>
        <v>0d51a686-652b-478f-9502-50b11abafa54</v>
      </c>
      <c r="Z2230" s="4">
        <f t="shared" si="68"/>
        <v>1</v>
      </c>
      <c r="AA2230" s="4">
        <f t="shared" si="69"/>
        <v>1</v>
      </c>
    </row>
    <row r="2231" spans="1:27" ht="12.75" x14ac:dyDescent="0.2">
      <c r="A2231" s="1">
        <v>45194.686820787036</v>
      </c>
      <c r="B2231" s="2" t="s">
        <v>15732</v>
      </c>
      <c r="C2231" s="2"/>
      <c r="D2231" s="2" t="s">
        <v>48</v>
      </c>
      <c r="E2231" s="2"/>
      <c r="F2231" s="3" t="s">
        <v>15803</v>
      </c>
      <c r="G2231" s="2" t="s">
        <v>8147</v>
      </c>
      <c r="H2231" s="2" t="s">
        <v>15733</v>
      </c>
      <c r="K2231" s="2" t="s">
        <v>15734</v>
      </c>
      <c r="L2231" s="2">
        <v>1018000606</v>
      </c>
      <c r="M2231" s="2"/>
      <c r="N2231" s="2" t="s">
        <v>76</v>
      </c>
      <c r="P2231" s="2" t="s">
        <v>15735</v>
      </c>
      <c r="Q2231" s="2"/>
      <c r="R2231" s="4"/>
      <c r="S2231" s="2"/>
      <c r="T2231" s="2" t="s">
        <v>21984</v>
      </c>
      <c r="U2231" s="2" t="s">
        <v>15736</v>
      </c>
      <c r="V2231" s="2" t="s">
        <v>8786</v>
      </c>
      <c r="W2231" s="2" t="str">
        <f>VLOOKUP(  G2231, Countries!A:H,8,FALSE)</f>
        <v>94279771-0dd8-44b8-955b-275714b1489b</v>
      </c>
      <c r="X2231" s="2" t="str">
        <f>VLOOKUP(D2231,Entity_types!A:F,6,FALSE)</f>
        <v>0d51a686-652b-478f-9502-50b11abafa54</v>
      </c>
      <c r="Z2231" s="4">
        <f t="shared" si="68"/>
        <v>2</v>
      </c>
      <c r="AA2231" s="4">
        <f t="shared" si="69"/>
        <v>2</v>
      </c>
    </row>
    <row r="2232" spans="1:27" ht="12.75" x14ac:dyDescent="0.2">
      <c r="A2232" s="1">
        <v>45194.704542141204</v>
      </c>
      <c r="B2232" s="2" t="s">
        <v>15737</v>
      </c>
      <c r="C2232" s="2"/>
      <c r="D2232" s="2" t="s">
        <v>48</v>
      </c>
      <c r="E2232" s="2"/>
      <c r="F2232" s="3" t="s">
        <v>15738</v>
      </c>
      <c r="G2232" s="2" t="s">
        <v>8147</v>
      </c>
      <c r="H2232" s="2" t="s">
        <v>15739</v>
      </c>
      <c r="K2232" s="2" t="s">
        <v>15740</v>
      </c>
      <c r="L2232" s="2">
        <v>1006007516</v>
      </c>
      <c r="M2232" s="2"/>
      <c r="N2232" s="2" t="s">
        <v>76</v>
      </c>
      <c r="P2232" s="2" t="s">
        <v>15741</v>
      </c>
      <c r="Q2232" s="2"/>
      <c r="R2232" s="4"/>
      <c r="S2232" s="2">
        <v>2212</v>
      </c>
      <c r="T2232" s="2" t="s">
        <v>21985</v>
      </c>
      <c r="U2232" s="2" t="s">
        <v>15743</v>
      </c>
      <c r="V2232" s="2" t="s">
        <v>8786</v>
      </c>
      <c r="W2232" s="2" t="str">
        <f>VLOOKUP(  G2232, Countries!A:H,8,FALSE)</f>
        <v>94279771-0dd8-44b8-955b-275714b1489b</v>
      </c>
      <c r="X2232" s="2" t="str">
        <f>VLOOKUP(D2232,Entity_types!A:F,6,FALSE)</f>
        <v>0d51a686-652b-478f-9502-50b11abafa54</v>
      </c>
      <c r="Z2232" s="4">
        <f t="shared" si="68"/>
        <v>1</v>
      </c>
      <c r="AA2232" s="4">
        <f t="shared" si="69"/>
        <v>1</v>
      </c>
    </row>
    <row r="2233" spans="1:27" ht="12.75" x14ac:dyDescent="0.2">
      <c r="A2233" s="1">
        <v>45194.704542141204</v>
      </c>
      <c r="B2233" s="2" t="s">
        <v>15744</v>
      </c>
      <c r="C2233" s="4" t="s">
        <v>21740</v>
      </c>
      <c r="D2233" s="2" t="s">
        <v>525</v>
      </c>
      <c r="E2233" s="2"/>
      <c r="F2233" s="3" t="s">
        <v>15745</v>
      </c>
      <c r="G2233" s="2" t="s">
        <v>8147</v>
      </c>
      <c r="H2233" s="2" t="s">
        <v>15746</v>
      </c>
      <c r="K2233" s="2"/>
      <c r="L2233" s="2"/>
      <c r="M2233" s="2"/>
      <c r="N2233" s="2" t="s">
        <v>76</v>
      </c>
      <c r="P2233" s="2" t="s">
        <v>15747</v>
      </c>
      <c r="Q2233" s="2"/>
      <c r="R2233" s="4"/>
      <c r="S2233" s="2">
        <v>2265</v>
      </c>
      <c r="T2233" s="2" t="s">
        <v>15579</v>
      </c>
      <c r="U2233" s="2" t="s">
        <v>15748</v>
      </c>
      <c r="V2233" s="2" t="s">
        <v>8786</v>
      </c>
      <c r="W2233" s="2" t="str">
        <f>VLOOKUP(  G2233, Countries!A:H,8,FALSE)</f>
        <v>94279771-0dd8-44b8-955b-275714b1489b</v>
      </c>
      <c r="X2233" s="2" t="str">
        <f>VLOOKUP(D2233,Entity_types!A:F,6,FALSE)</f>
        <v>470412f4-e2c0-4f9d-91f1-1c0630a02364</v>
      </c>
      <c r="Z2233" s="4">
        <f t="shared" si="68"/>
        <v>1</v>
      </c>
      <c r="AA2233" s="4">
        <f t="shared" si="69"/>
        <v>1</v>
      </c>
    </row>
    <row r="2234" spans="1:27" ht="12.75" x14ac:dyDescent="0.2">
      <c r="A2234" s="1">
        <v>45194.704542141204</v>
      </c>
      <c r="B2234" s="2" t="s">
        <v>15749</v>
      </c>
      <c r="C2234" s="2"/>
      <c r="D2234" s="2" t="s">
        <v>48</v>
      </c>
      <c r="E2234" s="2"/>
      <c r="F2234" s="3" t="s">
        <v>15750</v>
      </c>
      <c r="G2234" s="2" t="s">
        <v>8147</v>
      </c>
      <c r="H2234" s="2" t="s">
        <v>15751</v>
      </c>
      <c r="K2234" s="2" t="s">
        <v>15752</v>
      </c>
      <c r="L2234" s="2">
        <v>13001000457</v>
      </c>
      <c r="M2234" s="2"/>
      <c r="N2234" s="2" t="s">
        <v>76</v>
      </c>
      <c r="P2234" s="2" t="s">
        <v>15753</v>
      </c>
      <c r="Q2234" s="2"/>
      <c r="R2234" s="4"/>
      <c r="S2234" s="2">
        <v>2448</v>
      </c>
      <c r="T2234" s="2" t="s">
        <v>15585</v>
      </c>
      <c r="U2234" s="2" t="s">
        <v>15754</v>
      </c>
      <c r="V2234" s="2" t="s">
        <v>8786</v>
      </c>
      <c r="W2234" s="2" t="str">
        <f>VLOOKUP(  G2234, Countries!A:H,8,FALSE)</f>
        <v>94279771-0dd8-44b8-955b-275714b1489b</v>
      </c>
      <c r="X2234" s="2" t="str">
        <f>VLOOKUP(D2234,Entity_types!A:F,6,FALSE)</f>
        <v>0d51a686-652b-478f-9502-50b11abafa54</v>
      </c>
      <c r="Z2234" s="4">
        <f t="shared" si="68"/>
        <v>1</v>
      </c>
      <c r="AA2234" s="4">
        <f t="shared" si="69"/>
        <v>1</v>
      </c>
    </row>
    <row r="2235" spans="1:27" ht="12.75" x14ac:dyDescent="0.2">
      <c r="A2235" s="1">
        <v>45194.704542141204</v>
      </c>
      <c r="B2235" s="2" t="s">
        <v>15755</v>
      </c>
      <c r="C2235" s="2"/>
      <c r="D2235" s="2" t="s">
        <v>48</v>
      </c>
      <c r="E2235" s="2"/>
      <c r="F2235" s="3" t="s">
        <v>15756</v>
      </c>
      <c r="G2235" s="2" t="s">
        <v>8147</v>
      </c>
      <c r="H2235" s="2" t="s">
        <v>15757</v>
      </c>
      <c r="K2235" s="2" t="s">
        <v>15758</v>
      </c>
      <c r="L2235" s="2">
        <v>61002006085</v>
      </c>
      <c r="M2235" s="2"/>
      <c r="N2235" s="2" t="s">
        <v>76</v>
      </c>
      <c r="P2235" s="2" t="s">
        <v>15759</v>
      </c>
      <c r="Q2235" s="2"/>
      <c r="R2235" s="4"/>
      <c r="S2235" s="2">
        <v>2389</v>
      </c>
      <c r="T2235" s="2" t="s">
        <v>15591</v>
      </c>
      <c r="U2235" s="2" t="s">
        <v>15760</v>
      </c>
      <c r="V2235" s="2" t="s">
        <v>8786</v>
      </c>
      <c r="W2235" s="2" t="str">
        <f>VLOOKUP(  G2235, Countries!A:H,8,FALSE)</f>
        <v>94279771-0dd8-44b8-955b-275714b1489b</v>
      </c>
      <c r="X2235" s="2" t="str">
        <f>VLOOKUP(D2235,Entity_types!A:F,6,FALSE)</f>
        <v>0d51a686-652b-478f-9502-50b11abafa54</v>
      </c>
      <c r="Z2235" s="4">
        <f t="shared" si="68"/>
        <v>1</v>
      </c>
      <c r="AA2235" s="4">
        <f t="shared" si="69"/>
        <v>1</v>
      </c>
    </row>
    <row r="2236" spans="1:27" ht="12.75" x14ac:dyDescent="0.2">
      <c r="A2236" s="1">
        <v>45194.704542141204</v>
      </c>
      <c r="B2236" s="2" t="s">
        <v>15761</v>
      </c>
      <c r="C2236" s="4" t="s">
        <v>21740</v>
      </c>
      <c r="D2236" s="2" t="s">
        <v>525</v>
      </c>
      <c r="E2236" s="2"/>
      <c r="F2236" s="3" t="s">
        <v>15762</v>
      </c>
      <c r="G2236" s="2" t="s">
        <v>8147</v>
      </c>
      <c r="H2236" s="2" t="s">
        <v>15763</v>
      </c>
      <c r="K2236" s="2"/>
      <c r="L2236" s="2"/>
      <c r="M2236" s="2"/>
      <c r="N2236" s="2" t="s">
        <v>76</v>
      </c>
      <c r="P2236" s="2" t="s">
        <v>15764</v>
      </c>
      <c r="Q2236" s="2"/>
      <c r="R2236" s="4"/>
      <c r="S2236" s="2">
        <v>2336</v>
      </c>
      <c r="T2236" s="2" t="s">
        <v>15598</v>
      </c>
      <c r="U2236" s="2" t="s">
        <v>15765</v>
      </c>
      <c r="V2236" s="2" t="s">
        <v>8786</v>
      </c>
      <c r="W2236" s="2" t="str">
        <f>VLOOKUP(  G2236, Countries!A:H,8,FALSE)</f>
        <v>94279771-0dd8-44b8-955b-275714b1489b</v>
      </c>
      <c r="X2236" s="2" t="str">
        <f>VLOOKUP(D2236,Entity_types!A:F,6,FALSE)</f>
        <v>470412f4-e2c0-4f9d-91f1-1c0630a02364</v>
      </c>
      <c r="Z2236" s="4">
        <f t="shared" si="68"/>
        <v>1</v>
      </c>
      <c r="AA2236" s="4">
        <f t="shared" si="69"/>
        <v>1</v>
      </c>
    </row>
    <row r="2237" spans="1:27" ht="12.75" x14ac:dyDescent="0.2">
      <c r="A2237" s="1">
        <v>45194.704542141204</v>
      </c>
      <c r="B2237" s="2" t="s">
        <v>15766</v>
      </c>
      <c r="C2237" s="2"/>
      <c r="D2237" s="2" t="s">
        <v>48</v>
      </c>
      <c r="E2237" s="2"/>
      <c r="F2237" s="3" t="s">
        <v>15767</v>
      </c>
      <c r="G2237" s="2" t="s">
        <v>8147</v>
      </c>
      <c r="H2237" s="2" t="s">
        <v>15768</v>
      </c>
      <c r="K2237" s="2" t="s">
        <v>15769</v>
      </c>
      <c r="L2237" s="2">
        <v>60001105041</v>
      </c>
      <c r="M2237" s="2"/>
      <c r="N2237" s="2" t="s">
        <v>76</v>
      </c>
      <c r="P2237" s="2" t="s">
        <v>15770</v>
      </c>
      <c r="Q2237" s="2"/>
      <c r="R2237" s="4"/>
      <c r="S2237" s="2">
        <v>2294</v>
      </c>
      <c r="T2237" s="2" t="s">
        <v>21986</v>
      </c>
      <c r="U2237" s="2" t="s">
        <v>15771</v>
      </c>
      <c r="V2237" s="2" t="s">
        <v>8786</v>
      </c>
      <c r="W2237" s="2" t="str">
        <f>VLOOKUP(  G2237, Countries!A:H,8,FALSE)</f>
        <v>94279771-0dd8-44b8-955b-275714b1489b</v>
      </c>
      <c r="X2237" s="2" t="str">
        <f>VLOOKUP(D2237,Entity_types!A:F,6,FALSE)</f>
        <v>0d51a686-652b-478f-9502-50b11abafa54</v>
      </c>
      <c r="Z2237" s="4">
        <f t="shared" si="68"/>
        <v>1</v>
      </c>
      <c r="AA2237" s="4">
        <f t="shared" si="69"/>
        <v>1</v>
      </c>
    </row>
    <row r="2238" spans="1:27" ht="12.75" x14ac:dyDescent="0.2">
      <c r="A2238" s="1">
        <v>45194.704542141204</v>
      </c>
      <c r="B2238" s="2" t="s">
        <v>15772</v>
      </c>
      <c r="C2238" s="4" t="s">
        <v>21741</v>
      </c>
      <c r="D2238" s="2" t="s">
        <v>525</v>
      </c>
      <c r="E2238" s="2"/>
      <c r="F2238" s="3" t="s">
        <v>15773</v>
      </c>
      <c r="G2238" s="2" t="s">
        <v>8147</v>
      </c>
      <c r="H2238" s="2" t="s">
        <v>15774</v>
      </c>
      <c r="K2238" s="2"/>
      <c r="L2238" s="2"/>
      <c r="M2238" s="2"/>
      <c r="N2238" s="2" t="s">
        <v>76</v>
      </c>
      <c r="P2238" s="2" t="s">
        <v>15775</v>
      </c>
      <c r="Q2238" s="2"/>
      <c r="R2238" s="4"/>
      <c r="S2238" s="2">
        <v>2171</v>
      </c>
      <c r="T2238" s="2" t="s">
        <v>21987</v>
      </c>
      <c r="U2238" s="2" t="s">
        <v>15776</v>
      </c>
      <c r="V2238" s="2" t="s">
        <v>8786</v>
      </c>
      <c r="W2238" s="2" t="str">
        <f>VLOOKUP(  G2238, Countries!A:H,8,FALSE)</f>
        <v>94279771-0dd8-44b8-955b-275714b1489b</v>
      </c>
      <c r="X2238" s="2" t="str">
        <f>VLOOKUP(D2238,Entity_types!A:F,6,FALSE)</f>
        <v>470412f4-e2c0-4f9d-91f1-1c0630a02364</v>
      </c>
      <c r="Z2238" s="4">
        <f t="shared" si="68"/>
        <v>1</v>
      </c>
      <c r="AA2238" s="4">
        <f t="shared" si="69"/>
        <v>1</v>
      </c>
    </row>
    <row r="2239" spans="1:27" ht="12.75" x14ac:dyDescent="0.2">
      <c r="A2239" s="1">
        <v>45194.704542141204</v>
      </c>
      <c r="B2239" s="2" t="s">
        <v>15777</v>
      </c>
      <c r="C2239" s="2"/>
      <c r="D2239" s="2" t="s">
        <v>48</v>
      </c>
      <c r="E2239" s="2"/>
      <c r="F2239" s="3" t="s">
        <v>15778</v>
      </c>
      <c r="G2239" s="2" t="s">
        <v>8147</v>
      </c>
      <c r="H2239" s="2" t="s">
        <v>15779</v>
      </c>
      <c r="K2239" s="2" t="s">
        <v>15780</v>
      </c>
      <c r="L2239" s="2">
        <v>61001076973</v>
      </c>
      <c r="M2239" s="2"/>
      <c r="N2239" s="2" t="s">
        <v>76</v>
      </c>
      <c r="P2239" s="2" t="s">
        <v>15781</v>
      </c>
      <c r="Q2239" s="2"/>
      <c r="R2239" s="4"/>
      <c r="S2239" s="2"/>
      <c r="T2239" s="2" t="s">
        <v>21988</v>
      </c>
      <c r="U2239" s="2" t="s">
        <v>15782</v>
      </c>
      <c r="V2239" s="2" t="s">
        <v>8786</v>
      </c>
      <c r="W2239" s="2" t="str">
        <f>VLOOKUP(  G2239, Countries!A:H,8,FALSE)</f>
        <v>94279771-0dd8-44b8-955b-275714b1489b</v>
      </c>
      <c r="X2239" s="2" t="str">
        <f>VLOOKUP(D2239,Entity_types!A:F,6,FALSE)</f>
        <v>0d51a686-652b-478f-9502-50b11abafa54</v>
      </c>
      <c r="Z2239" s="4">
        <f t="shared" si="68"/>
        <v>1</v>
      </c>
      <c r="AA2239" s="4">
        <f t="shared" si="69"/>
        <v>1</v>
      </c>
    </row>
    <row r="2240" spans="1:27" ht="12.75" x14ac:dyDescent="0.2">
      <c r="A2240" s="1">
        <v>45194.704542141204</v>
      </c>
      <c r="B2240" s="2" t="s">
        <v>15783</v>
      </c>
      <c r="C2240" s="2"/>
      <c r="D2240" s="2" t="s">
        <v>48</v>
      </c>
      <c r="E2240" s="2"/>
      <c r="F2240" s="3" t="s">
        <v>15784</v>
      </c>
      <c r="G2240" s="2" t="s">
        <v>8147</v>
      </c>
      <c r="H2240" s="2" t="s">
        <v>15785</v>
      </c>
      <c r="K2240" s="2" t="s">
        <v>15786</v>
      </c>
      <c r="L2240" s="2">
        <v>5001001470</v>
      </c>
      <c r="M2240" s="2"/>
      <c r="N2240" s="2" t="s">
        <v>76</v>
      </c>
      <c r="P2240" s="2" t="s">
        <v>15787</v>
      </c>
      <c r="Q2240" s="2"/>
      <c r="R2240" s="4"/>
      <c r="S2240" s="2">
        <v>2145</v>
      </c>
      <c r="T2240" s="2" t="s">
        <v>21989</v>
      </c>
      <c r="U2240" s="2" t="s">
        <v>15788</v>
      </c>
      <c r="V2240" s="2" t="s">
        <v>8786</v>
      </c>
      <c r="W2240" s="2" t="str">
        <f>VLOOKUP(  G2240, Countries!A:H,8,FALSE)</f>
        <v>94279771-0dd8-44b8-955b-275714b1489b</v>
      </c>
      <c r="X2240" s="2" t="str">
        <f>VLOOKUP(D2240,Entity_types!A:F,6,FALSE)</f>
        <v>0d51a686-652b-478f-9502-50b11abafa54</v>
      </c>
      <c r="Z2240" s="4">
        <f t="shared" si="68"/>
        <v>1</v>
      </c>
      <c r="AA2240" s="4">
        <f t="shared" si="69"/>
        <v>1</v>
      </c>
    </row>
    <row r="2241" spans="1:27" ht="12.75" x14ac:dyDescent="0.2">
      <c r="A2241" s="1">
        <v>45194.704542141204</v>
      </c>
      <c r="B2241" s="2" t="s">
        <v>15789</v>
      </c>
      <c r="C2241" s="2"/>
      <c r="D2241" s="2" t="s">
        <v>48</v>
      </c>
      <c r="E2241" s="2"/>
      <c r="F2241" s="3" t="s">
        <v>15790</v>
      </c>
      <c r="G2241" s="2" t="s">
        <v>8147</v>
      </c>
      <c r="H2241" s="2" t="s">
        <v>15791</v>
      </c>
      <c r="K2241" s="2" t="s">
        <v>15792</v>
      </c>
      <c r="L2241" s="2" t="s">
        <v>15793</v>
      </c>
      <c r="M2241" s="2"/>
      <c r="N2241" s="2" t="s">
        <v>76</v>
      </c>
      <c r="P2241" s="2" t="s">
        <v>15794</v>
      </c>
      <c r="Q2241" s="2"/>
      <c r="R2241" s="4"/>
      <c r="S2241" s="2">
        <v>2131</v>
      </c>
      <c r="T2241" s="2" t="s">
        <v>21990</v>
      </c>
      <c r="U2241" s="2" t="s">
        <v>15795</v>
      </c>
      <c r="V2241" s="2" t="s">
        <v>8786</v>
      </c>
      <c r="W2241" s="2" t="str">
        <f>VLOOKUP(  G2241, Countries!A:H,8,FALSE)</f>
        <v>94279771-0dd8-44b8-955b-275714b1489b</v>
      </c>
      <c r="X2241" s="2" t="str">
        <f>VLOOKUP(D2241,Entity_types!A:F,6,FALSE)</f>
        <v>0d51a686-652b-478f-9502-50b11abafa54</v>
      </c>
      <c r="Z2241" s="4">
        <f t="shared" si="68"/>
        <v>1</v>
      </c>
      <c r="AA2241" s="4">
        <f t="shared" si="69"/>
        <v>1</v>
      </c>
    </row>
    <row r="2242" spans="1:27" ht="12.75" x14ac:dyDescent="0.2">
      <c r="A2242" s="1">
        <v>45194.728563252313</v>
      </c>
      <c r="B2242" s="2" t="s">
        <v>15796</v>
      </c>
      <c r="C2242" s="4" t="s">
        <v>21740</v>
      </c>
      <c r="D2242" s="2" t="s">
        <v>89</v>
      </c>
      <c r="E2242" s="2" t="b">
        <v>1</v>
      </c>
      <c r="F2242" s="3" t="s">
        <v>15797</v>
      </c>
      <c r="G2242" s="2" t="s">
        <v>8147</v>
      </c>
      <c r="H2242" s="2" t="s">
        <v>15798</v>
      </c>
      <c r="K2242" s="2"/>
      <c r="L2242" s="2"/>
      <c r="M2242" s="2"/>
      <c r="N2242" s="2" t="s">
        <v>15799</v>
      </c>
      <c r="P2242" s="2" t="s">
        <v>15800</v>
      </c>
      <c r="Q2242" s="2"/>
      <c r="R2242" s="4"/>
      <c r="S2242" s="2"/>
      <c r="T2242" s="2" t="s">
        <v>21991</v>
      </c>
      <c r="U2242" s="2" t="s">
        <v>15802</v>
      </c>
      <c r="V2242" s="2" t="s">
        <v>8786</v>
      </c>
      <c r="W2242" s="2" t="str">
        <f>VLOOKUP(  G2242, Countries!A:H,8,FALSE)</f>
        <v>94279771-0dd8-44b8-955b-275714b1489b</v>
      </c>
      <c r="X2242" s="2" t="str">
        <f>VLOOKUP(D2242,Entity_types!A:F,6,FALSE)</f>
        <v>bf4d83f9-5064-4958-af6e-e4c21b2e4880</v>
      </c>
      <c r="Z2242" s="4">
        <f t="shared" ref="Z2242:Z2305" si="70">COUNTIFS(F:F,F2242)</f>
        <v>1</v>
      </c>
      <c r="AA2242" s="4">
        <f t="shared" ref="AA2242:AA2305" si="71">COUNTIFS(B:B,B2242)</f>
        <v>1</v>
      </c>
    </row>
    <row r="2243" spans="1:27" ht="12.75" x14ac:dyDescent="0.2">
      <c r="A2243" s="1">
        <v>45195.988919641204</v>
      </c>
      <c r="B2243" s="2" t="s">
        <v>15732</v>
      </c>
      <c r="C2243" s="2"/>
      <c r="D2243" s="2" t="s">
        <v>48</v>
      </c>
      <c r="E2243" s="2"/>
      <c r="F2243" s="3" t="s">
        <v>15803</v>
      </c>
      <c r="G2243" s="2" t="s">
        <v>8147</v>
      </c>
      <c r="H2243" s="2"/>
      <c r="K2243" s="2"/>
      <c r="L2243" s="2"/>
      <c r="M2243" s="2"/>
      <c r="N2243" s="2" t="s">
        <v>76</v>
      </c>
      <c r="P2243" s="2" t="s">
        <v>15804</v>
      </c>
      <c r="Q2243" s="2"/>
      <c r="R2243" s="4"/>
      <c r="S2243" s="2">
        <v>2207</v>
      </c>
      <c r="T2243" s="2" t="s">
        <v>21992</v>
      </c>
      <c r="U2243" s="2" t="s">
        <v>15806</v>
      </c>
      <c r="V2243" s="2" t="s">
        <v>56</v>
      </c>
      <c r="W2243" s="2" t="str">
        <f>VLOOKUP(  G2243, Countries!A:H,8,FALSE)</f>
        <v>94279771-0dd8-44b8-955b-275714b1489b</v>
      </c>
      <c r="X2243" s="2" t="str">
        <f>VLOOKUP(D2243,Entity_types!A:F,6,FALSE)</f>
        <v>0d51a686-652b-478f-9502-50b11abafa54</v>
      </c>
      <c r="Z2243" s="4">
        <f t="shared" si="70"/>
        <v>2</v>
      </c>
      <c r="AA2243" s="4">
        <f t="shared" si="71"/>
        <v>2</v>
      </c>
    </row>
    <row r="2244" spans="1:27" ht="12.75" x14ac:dyDescent="0.2">
      <c r="A2244" s="1">
        <v>45201.585023541666</v>
      </c>
      <c r="B2244" s="2" t="s">
        <v>15807</v>
      </c>
      <c r="C2244" s="4" t="s">
        <v>21740</v>
      </c>
      <c r="D2244" s="2" t="s">
        <v>525</v>
      </c>
      <c r="E2244" s="2"/>
      <c r="F2244" s="3" t="s">
        <v>15808</v>
      </c>
      <c r="G2244" s="2" t="s">
        <v>8147</v>
      </c>
      <c r="H2244" s="2" t="s">
        <v>15809</v>
      </c>
      <c r="K2244" s="2"/>
      <c r="L2244" s="2"/>
      <c r="M2244" s="2"/>
      <c r="N2244" s="2" t="s">
        <v>15810</v>
      </c>
      <c r="P2244" s="2" t="s">
        <v>15811</v>
      </c>
      <c r="Q2244" s="2"/>
      <c r="R2244" s="4"/>
      <c r="S2244" s="2">
        <v>2298</v>
      </c>
      <c r="T2244" s="2" t="s">
        <v>21993</v>
      </c>
      <c r="U2244" s="2" t="s">
        <v>15813</v>
      </c>
      <c r="V2244" s="2" t="s">
        <v>8786</v>
      </c>
      <c r="W2244" s="2" t="str">
        <f>VLOOKUP(  G2244, Countries!A:H,8,FALSE)</f>
        <v>94279771-0dd8-44b8-955b-275714b1489b</v>
      </c>
      <c r="X2244" s="2" t="str">
        <f>VLOOKUP(D2244,Entity_types!A:F,6,FALSE)</f>
        <v>470412f4-e2c0-4f9d-91f1-1c0630a02364</v>
      </c>
      <c r="Z2244" s="4">
        <f t="shared" si="70"/>
        <v>1</v>
      </c>
      <c r="AA2244" s="4">
        <f t="shared" si="71"/>
        <v>1</v>
      </c>
    </row>
    <row r="2245" spans="1:27" ht="12.75" x14ac:dyDescent="0.2">
      <c r="A2245" s="1">
        <v>45202.667448217588</v>
      </c>
      <c r="B2245" s="2" t="s">
        <v>15814</v>
      </c>
      <c r="C2245" s="2"/>
      <c r="D2245" s="2" t="s">
        <v>48</v>
      </c>
      <c r="E2245" s="2"/>
      <c r="F2245" s="3" t="s">
        <v>15815</v>
      </c>
      <c r="G2245" s="2" t="s">
        <v>8147</v>
      </c>
      <c r="H2245" s="2" t="s">
        <v>15816</v>
      </c>
      <c r="K2245" s="2" t="s">
        <v>15817</v>
      </c>
      <c r="L2245" s="2">
        <v>37001014798</v>
      </c>
      <c r="M2245" s="2"/>
      <c r="N2245" s="2" t="s">
        <v>76</v>
      </c>
      <c r="P2245" s="2" t="s">
        <v>15818</v>
      </c>
      <c r="Q2245" s="2"/>
      <c r="R2245" s="4"/>
      <c r="S2245" s="2">
        <v>2266</v>
      </c>
      <c r="T2245" s="2" t="s">
        <v>21994</v>
      </c>
      <c r="U2245" s="2" t="s">
        <v>15820</v>
      </c>
      <c r="V2245" s="2" t="s">
        <v>8786</v>
      </c>
      <c r="W2245" s="2" t="str">
        <f>VLOOKUP(  G2245, Countries!A:H,8,FALSE)</f>
        <v>94279771-0dd8-44b8-955b-275714b1489b</v>
      </c>
      <c r="X2245" s="2" t="str">
        <f>VLOOKUP(D2245,Entity_types!A:F,6,FALSE)</f>
        <v>0d51a686-652b-478f-9502-50b11abafa54</v>
      </c>
      <c r="Z2245" s="4">
        <f t="shared" si="70"/>
        <v>1</v>
      </c>
      <c r="AA2245" s="4">
        <f t="shared" si="71"/>
        <v>1</v>
      </c>
    </row>
    <row r="2246" spans="1:27" ht="12.75" x14ac:dyDescent="0.2">
      <c r="A2246" s="1">
        <v>45204.772429756944</v>
      </c>
      <c r="B2246" s="2" t="s">
        <v>15821</v>
      </c>
      <c r="C2246" s="2"/>
      <c r="D2246" s="2" t="s">
        <v>312</v>
      </c>
      <c r="E2246" s="2"/>
      <c r="F2246" s="3" t="s">
        <v>13522</v>
      </c>
      <c r="G2246" s="2" t="s">
        <v>8147</v>
      </c>
      <c r="H2246" s="2" t="s">
        <v>15822</v>
      </c>
      <c r="K2246" s="2" t="s">
        <v>15823</v>
      </c>
      <c r="L2246" s="2">
        <v>1019021472</v>
      </c>
      <c r="M2246" s="2"/>
      <c r="N2246" s="2" t="s">
        <v>76</v>
      </c>
      <c r="P2246" s="2" t="s">
        <v>15824</v>
      </c>
      <c r="Q2246" s="2"/>
      <c r="R2246" s="4"/>
      <c r="S2246" s="2"/>
      <c r="T2246" s="2" t="s">
        <v>21995</v>
      </c>
      <c r="U2246" s="2" t="s">
        <v>15826</v>
      </c>
      <c r="V2246" s="2" t="s">
        <v>8786</v>
      </c>
      <c r="W2246" s="2" t="str">
        <f>VLOOKUP(  G2246, Countries!A:H,8,FALSE)</f>
        <v>94279771-0dd8-44b8-955b-275714b1489b</v>
      </c>
      <c r="X2246" s="2" t="str">
        <f>VLOOKUP(D2246,Entity_types!A:F,6,FALSE)</f>
        <v>f5c3c745-eaa4-4e27-a73b-badc9ebb49c0</v>
      </c>
      <c r="Z2246" s="4">
        <f t="shared" si="70"/>
        <v>67</v>
      </c>
      <c r="AA2246" s="4">
        <f t="shared" si="71"/>
        <v>1</v>
      </c>
    </row>
    <row r="2247" spans="1:27" ht="12.75" x14ac:dyDescent="0.2">
      <c r="A2247" s="1">
        <v>45204.806262210652</v>
      </c>
      <c r="B2247" s="2" t="s">
        <v>15827</v>
      </c>
      <c r="C2247" s="4" t="s">
        <v>21740</v>
      </c>
      <c r="D2247" s="2" t="s">
        <v>89</v>
      </c>
      <c r="E2247" s="2" t="b">
        <v>1</v>
      </c>
      <c r="F2247" s="3" t="s">
        <v>15828</v>
      </c>
      <c r="G2247" s="2" t="s">
        <v>8147</v>
      </c>
      <c r="H2247" s="2"/>
      <c r="K2247" s="2"/>
      <c r="L2247" s="2"/>
      <c r="M2247" s="2"/>
      <c r="N2247" s="2" t="s">
        <v>15829</v>
      </c>
      <c r="P2247" s="2" t="s">
        <v>15830</v>
      </c>
      <c r="Q2247" s="2"/>
      <c r="R2247" s="4"/>
      <c r="S2247" s="2"/>
      <c r="T2247" s="2" t="s">
        <v>21996</v>
      </c>
      <c r="U2247" s="2" t="s">
        <v>15832</v>
      </c>
      <c r="V2247" s="2" t="s">
        <v>56</v>
      </c>
      <c r="W2247" s="2" t="str">
        <f>VLOOKUP(  G2247, Countries!A:H,8,FALSE)</f>
        <v>94279771-0dd8-44b8-955b-275714b1489b</v>
      </c>
      <c r="X2247" s="2" t="str">
        <f>VLOOKUP(D2247,Entity_types!A:F,6,FALSE)</f>
        <v>bf4d83f9-5064-4958-af6e-e4c21b2e4880</v>
      </c>
      <c r="Z2247" s="4">
        <f t="shared" si="70"/>
        <v>1</v>
      </c>
      <c r="AA2247" s="4">
        <f t="shared" si="71"/>
        <v>1</v>
      </c>
    </row>
    <row r="2248" spans="1:27" ht="12.75" x14ac:dyDescent="0.2">
      <c r="A2248" s="1">
        <v>45206.943997743059</v>
      </c>
      <c r="B2248" s="2" t="s">
        <v>15833</v>
      </c>
      <c r="C2248" s="4" t="s">
        <v>21740</v>
      </c>
      <c r="D2248" s="2" t="s">
        <v>89</v>
      </c>
      <c r="E2248" s="2" t="b">
        <v>1</v>
      </c>
      <c r="F2248" s="3" t="s">
        <v>15834</v>
      </c>
      <c r="G2248" s="2" t="s">
        <v>8147</v>
      </c>
      <c r="H2248" s="2"/>
      <c r="K2248" s="2"/>
      <c r="L2248" s="2"/>
      <c r="M2248" s="2"/>
      <c r="N2248" s="2" t="s">
        <v>15835</v>
      </c>
      <c r="P2248" s="2" t="s">
        <v>15836</v>
      </c>
      <c r="Q2248" s="2"/>
      <c r="R2248" s="4"/>
      <c r="S2248" s="2"/>
      <c r="T2248" s="2" t="s">
        <v>21997</v>
      </c>
      <c r="U2248" s="2" t="s">
        <v>15838</v>
      </c>
      <c r="V2248" s="2" t="s">
        <v>56</v>
      </c>
      <c r="W2248" s="2" t="str">
        <f>VLOOKUP(  G2248, Countries!A:H,8,FALSE)</f>
        <v>94279771-0dd8-44b8-955b-275714b1489b</v>
      </c>
      <c r="X2248" s="2" t="str">
        <f>VLOOKUP(D2248,Entity_types!A:F,6,FALSE)</f>
        <v>bf4d83f9-5064-4958-af6e-e4c21b2e4880</v>
      </c>
      <c r="Z2248" s="4">
        <f t="shared" si="70"/>
        <v>1</v>
      </c>
      <c r="AA2248" s="4">
        <f t="shared" si="71"/>
        <v>1</v>
      </c>
    </row>
    <row r="2249" spans="1:27" ht="12.75" x14ac:dyDescent="0.2">
      <c r="A2249" s="1">
        <v>45215.981336342593</v>
      </c>
      <c r="B2249" s="2" t="s">
        <v>14659</v>
      </c>
      <c r="C2249" s="4" t="s">
        <v>21740</v>
      </c>
      <c r="D2249" s="2" t="s">
        <v>89</v>
      </c>
      <c r="E2249" s="2" t="b">
        <v>1</v>
      </c>
      <c r="F2249" s="3" t="s">
        <v>15839</v>
      </c>
      <c r="G2249" s="2" t="s">
        <v>8147</v>
      </c>
      <c r="H2249" s="2"/>
      <c r="K2249" s="2"/>
      <c r="L2249" s="2"/>
      <c r="M2249" s="2"/>
      <c r="N2249" s="2" t="s">
        <v>15840</v>
      </c>
      <c r="P2249" s="2" t="s">
        <v>15841</v>
      </c>
      <c r="Q2249" s="2"/>
      <c r="R2249" s="4"/>
      <c r="S2249" s="2"/>
      <c r="T2249" s="2" t="s">
        <v>21998</v>
      </c>
      <c r="U2249" s="2" t="s">
        <v>15843</v>
      </c>
      <c r="V2249" s="2" t="s">
        <v>56</v>
      </c>
      <c r="W2249" s="2" t="str">
        <f>VLOOKUP(  G2249, Countries!A:H,8,FALSE)</f>
        <v>94279771-0dd8-44b8-955b-275714b1489b</v>
      </c>
      <c r="X2249" s="2" t="str">
        <f>VLOOKUP(D2249,Entity_types!A:F,6,FALSE)</f>
        <v>bf4d83f9-5064-4958-af6e-e4c21b2e4880</v>
      </c>
      <c r="Z2249" s="4">
        <f t="shared" si="70"/>
        <v>1</v>
      </c>
      <c r="AA2249" s="4">
        <f t="shared" si="71"/>
        <v>2</v>
      </c>
    </row>
    <row r="2250" spans="1:27" ht="12.75" x14ac:dyDescent="0.2">
      <c r="A2250" s="1">
        <v>45216.680600555555</v>
      </c>
      <c r="B2250" s="2" t="s">
        <v>15844</v>
      </c>
      <c r="C2250" s="4" t="s">
        <v>21740</v>
      </c>
      <c r="D2250" s="2" t="s">
        <v>89</v>
      </c>
      <c r="E2250" s="2" t="b">
        <v>1</v>
      </c>
      <c r="F2250" s="3" t="s">
        <v>15845</v>
      </c>
      <c r="G2250" s="2" t="s">
        <v>8147</v>
      </c>
      <c r="H2250" s="2"/>
      <c r="K2250" s="2"/>
      <c r="L2250" s="2"/>
      <c r="M2250" s="2"/>
      <c r="N2250" s="2" t="s">
        <v>15846</v>
      </c>
      <c r="P2250" s="2" t="s">
        <v>15847</v>
      </c>
      <c r="Q2250" s="2"/>
      <c r="R2250" s="4"/>
      <c r="S2250" s="2"/>
      <c r="T2250" s="2" t="s">
        <v>21999</v>
      </c>
      <c r="U2250" s="2" t="s">
        <v>15849</v>
      </c>
      <c r="V2250" s="2" t="s">
        <v>56</v>
      </c>
      <c r="W2250" s="2" t="str">
        <f>VLOOKUP(  G2250, Countries!A:H,8,FALSE)</f>
        <v>94279771-0dd8-44b8-955b-275714b1489b</v>
      </c>
      <c r="X2250" s="2" t="str">
        <f>VLOOKUP(D2250,Entity_types!A:F,6,FALSE)</f>
        <v>bf4d83f9-5064-4958-af6e-e4c21b2e4880</v>
      </c>
      <c r="Z2250" s="4">
        <f t="shared" si="70"/>
        <v>1</v>
      </c>
      <c r="AA2250" s="4">
        <f t="shared" si="71"/>
        <v>1</v>
      </c>
    </row>
    <row r="2251" spans="1:27" ht="12.75" x14ac:dyDescent="0.2">
      <c r="A2251" s="1">
        <v>45217.795594606483</v>
      </c>
      <c r="B2251" s="2" t="s">
        <v>15850</v>
      </c>
      <c r="C2251" s="4" t="s">
        <v>21740</v>
      </c>
      <c r="D2251" s="2" t="s">
        <v>89</v>
      </c>
      <c r="E2251" s="2" t="b">
        <v>1</v>
      </c>
      <c r="F2251" s="3" t="s">
        <v>15851</v>
      </c>
      <c r="G2251" s="2" t="s">
        <v>8147</v>
      </c>
      <c r="H2251" s="2"/>
      <c r="K2251" s="2"/>
      <c r="L2251" s="2"/>
      <c r="M2251" s="2"/>
      <c r="N2251" s="2" t="s">
        <v>15852</v>
      </c>
      <c r="P2251" s="2" t="s">
        <v>15853</v>
      </c>
      <c r="Q2251" s="2"/>
      <c r="R2251" s="4"/>
      <c r="S2251" s="2"/>
      <c r="T2251" s="2" t="s">
        <v>15685</v>
      </c>
      <c r="U2251" s="2" t="s">
        <v>15855</v>
      </c>
      <c r="V2251" s="2" t="s">
        <v>56</v>
      </c>
      <c r="W2251" s="2" t="str">
        <f>VLOOKUP(  G2251, Countries!A:H,8,FALSE)</f>
        <v>94279771-0dd8-44b8-955b-275714b1489b</v>
      </c>
      <c r="X2251" s="2" t="str">
        <f>VLOOKUP(D2251,Entity_types!A:F,6,FALSE)</f>
        <v>bf4d83f9-5064-4958-af6e-e4c21b2e4880</v>
      </c>
      <c r="Z2251" s="4">
        <f t="shared" si="70"/>
        <v>1</v>
      </c>
      <c r="AA2251" s="4">
        <f t="shared" si="71"/>
        <v>1</v>
      </c>
    </row>
    <row r="2252" spans="1:27" ht="12.75" x14ac:dyDescent="0.2">
      <c r="A2252" s="1">
        <v>45217.795594606483</v>
      </c>
      <c r="B2252" s="2" t="s">
        <v>15856</v>
      </c>
      <c r="C2252" s="4" t="s">
        <v>21740</v>
      </c>
      <c r="D2252" s="2" t="s">
        <v>89</v>
      </c>
      <c r="E2252" s="2" t="b">
        <v>1</v>
      </c>
      <c r="F2252" s="3" t="s">
        <v>15857</v>
      </c>
      <c r="G2252" s="2" t="s">
        <v>8147</v>
      </c>
      <c r="H2252" s="2"/>
      <c r="K2252" s="2"/>
      <c r="L2252" s="2"/>
      <c r="M2252" s="2"/>
      <c r="N2252" s="2" t="s">
        <v>15858</v>
      </c>
      <c r="P2252" s="2" t="s">
        <v>15859</v>
      </c>
      <c r="Q2252" s="2"/>
      <c r="R2252" s="4"/>
      <c r="S2252" s="2"/>
      <c r="T2252" s="2" t="s">
        <v>22000</v>
      </c>
      <c r="U2252" s="2" t="s">
        <v>15860</v>
      </c>
      <c r="V2252" s="2" t="s">
        <v>56</v>
      </c>
      <c r="W2252" s="2" t="str">
        <f>VLOOKUP(  G2252, Countries!A:H,8,FALSE)</f>
        <v>94279771-0dd8-44b8-955b-275714b1489b</v>
      </c>
      <c r="X2252" s="2" t="str">
        <f>VLOOKUP(D2252,Entity_types!A:F,6,FALSE)</f>
        <v>bf4d83f9-5064-4958-af6e-e4c21b2e4880</v>
      </c>
      <c r="Z2252" s="4">
        <f t="shared" si="70"/>
        <v>1</v>
      </c>
      <c r="AA2252" s="4">
        <f t="shared" si="71"/>
        <v>1</v>
      </c>
    </row>
    <row r="2253" spans="1:27" ht="12.75" x14ac:dyDescent="0.2">
      <c r="A2253" s="1">
        <v>45217.803076678239</v>
      </c>
      <c r="B2253" s="2" t="s">
        <v>15861</v>
      </c>
      <c r="C2253" s="4" t="s">
        <v>21740</v>
      </c>
      <c r="D2253" s="2" t="s">
        <v>525</v>
      </c>
      <c r="E2253" s="2"/>
      <c r="F2253" s="3" t="s">
        <v>15862</v>
      </c>
      <c r="G2253" s="2" t="s">
        <v>8147</v>
      </c>
      <c r="H2253" s="2"/>
      <c r="K2253" s="2"/>
      <c r="L2253" s="2"/>
      <c r="M2253" s="2"/>
      <c r="N2253" s="2" t="s">
        <v>15863</v>
      </c>
      <c r="P2253" s="2" t="s">
        <v>15864</v>
      </c>
      <c r="Q2253" s="2"/>
      <c r="R2253" s="4"/>
      <c r="S2253" s="2">
        <v>2311</v>
      </c>
      <c r="T2253" s="2" t="s">
        <v>22001</v>
      </c>
      <c r="U2253" s="2" t="s">
        <v>15866</v>
      </c>
      <c r="V2253" s="2" t="s">
        <v>56</v>
      </c>
      <c r="W2253" s="2" t="str">
        <f>VLOOKUP(  G2253, Countries!A:H,8,FALSE)</f>
        <v>94279771-0dd8-44b8-955b-275714b1489b</v>
      </c>
      <c r="X2253" s="2" t="str">
        <f>VLOOKUP(D2253,Entity_types!A:F,6,FALSE)</f>
        <v>470412f4-e2c0-4f9d-91f1-1c0630a02364</v>
      </c>
      <c r="Z2253" s="4">
        <f t="shared" si="70"/>
        <v>1</v>
      </c>
      <c r="AA2253" s="4">
        <f t="shared" si="71"/>
        <v>1</v>
      </c>
    </row>
    <row r="2254" spans="1:27" ht="12.75" x14ac:dyDescent="0.2">
      <c r="A2254" s="1">
        <v>45227.468467141203</v>
      </c>
      <c r="B2254" s="2" t="s">
        <v>15867</v>
      </c>
      <c r="C2254" s="2"/>
      <c r="D2254" s="2" t="s">
        <v>48</v>
      </c>
      <c r="E2254" s="2"/>
      <c r="F2254" s="3" t="s">
        <v>15868</v>
      </c>
      <c r="G2254" s="2" t="s">
        <v>8147</v>
      </c>
      <c r="H2254" s="2"/>
      <c r="K2254" s="2"/>
      <c r="L2254" s="2"/>
      <c r="M2254" s="2"/>
      <c r="N2254" s="2" t="s">
        <v>15869</v>
      </c>
      <c r="P2254" s="2" t="s">
        <v>15870</v>
      </c>
      <c r="Q2254" s="2"/>
      <c r="R2254" s="4"/>
      <c r="S2254" s="2">
        <v>2303</v>
      </c>
      <c r="T2254" s="2" t="s">
        <v>22002</v>
      </c>
      <c r="U2254" s="2" t="s">
        <v>15872</v>
      </c>
      <c r="V2254" s="2" t="s">
        <v>56</v>
      </c>
      <c r="W2254" s="2" t="str">
        <f>VLOOKUP(  G2254, Countries!A:H,8,FALSE)</f>
        <v>94279771-0dd8-44b8-955b-275714b1489b</v>
      </c>
      <c r="X2254" s="2" t="str">
        <f>VLOOKUP(D2254,Entity_types!A:F,6,FALSE)</f>
        <v>0d51a686-652b-478f-9502-50b11abafa54</v>
      </c>
      <c r="Z2254" s="4">
        <f t="shared" si="70"/>
        <v>1</v>
      </c>
      <c r="AA2254" s="4">
        <f t="shared" si="71"/>
        <v>1</v>
      </c>
    </row>
    <row r="2255" spans="1:27" ht="12.75" x14ac:dyDescent="0.2">
      <c r="A2255" s="1">
        <v>45231.67370806713</v>
      </c>
      <c r="B2255" s="2" t="s">
        <v>15873</v>
      </c>
      <c r="C2255" s="2"/>
      <c r="D2255" s="2" t="s">
        <v>48</v>
      </c>
      <c r="E2255" s="2"/>
      <c r="F2255" s="3" t="s">
        <v>15874</v>
      </c>
      <c r="G2255" s="2" t="s">
        <v>8147</v>
      </c>
      <c r="H2255" s="2"/>
      <c r="K2255" s="2"/>
      <c r="L2255" s="2"/>
      <c r="M2255" s="2"/>
      <c r="N2255" s="2" t="s">
        <v>15875</v>
      </c>
      <c r="P2255" s="2" t="s">
        <v>15876</v>
      </c>
      <c r="Q2255" s="2"/>
      <c r="R2255" s="4"/>
      <c r="S2255" s="2">
        <v>2299</v>
      </c>
      <c r="T2255" s="2" t="s">
        <v>22003</v>
      </c>
      <c r="U2255" s="2" t="s">
        <v>15878</v>
      </c>
      <c r="V2255" s="2" t="s">
        <v>56</v>
      </c>
      <c r="W2255" s="2" t="str">
        <f>VLOOKUP(  G2255, Countries!A:H,8,FALSE)</f>
        <v>94279771-0dd8-44b8-955b-275714b1489b</v>
      </c>
      <c r="X2255" s="2" t="str">
        <f>VLOOKUP(D2255,Entity_types!A:F,6,FALSE)</f>
        <v>0d51a686-652b-478f-9502-50b11abafa54</v>
      </c>
      <c r="Z2255" s="4">
        <f t="shared" si="70"/>
        <v>1</v>
      </c>
      <c r="AA2255" s="4">
        <f t="shared" si="71"/>
        <v>1</v>
      </c>
    </row>
    <row r="2256" spans="1:27" ht="12.75" x14ac:dyDescent="0.2">
      <c r="A2256" s="1">
        <v>45231.746023564818</v>
      </c>
      <c r="B2256" s="2" t="s">
        <v>15879</v>
      </c>
      <c r="C2256" s="4" t="s">
        <v>21740</v>
      </c>
      <c r="D2256" s="2" t="s">
        <v>89</v>
      </c>
      <c r="E2256" s="2" t="b">
        <v>1</v>
      </c>
      <c r="F2256" s="3" t="s">
        <v>15880</v>
      </c>
      <c r="G2256" s="2" t="s">
        <v>8147</v>
      </c>
      <c r="H2256" s="2"/>
      <c r="K2256" s="2"/>
      <c r="L2256" s="2"/>
      <c r="M2256" s="2"/>
      <c r="N2256" s="2" t="s">
        <v>15881</v>
      </c>
      <c r="P2256" s="2" t="s">
        <v>15882</v>
      </c>
      <c r="Q2256" s="2"/>
      <c r="R2256" s="4"/>
      <c r="S2256" s="2"/>
      <c r="T2256" s="2" t="s">
        <v>22004</v>
      </c>
      <c r="U2256" s="2" t="s">
        <v>15884</v>
      </c>
      <c r="V2256" s="2" t="s">
        <v>56</v>
      </c>
      <c r="W2256" s="2" t="str">
        <f>VLOOKUP(  G2256, Countries!A:H,8,FALSE)</f>
        <v>94279771-0dd8-44b8-955b-275714b1489b</v>
      </c>
      <c r="X2256" s="2" t="str">
        <f>VLOOKUP(D2256,Entity_types!A:F,6,FALSE)</f>
        <v>bf4d83f9-5064-4958-af6e-e4c21b2e4880</v>
      </c>
      <c r="Z2256" s="4">
        <f t="shared" si="70"/>
        <v>1</v>
      </c>
      <c r="AA2256" s="4">
        <f t="shared" si="71"/>
        <v>1</v>
      </c>
    </row>
    <row r="2257" spans="1:27" ht="12.75" x14ac:dyDescent="0.2">
      <c r="A2257" s="1">
        <v>45232.701486886574</v>
      </c>
      <c r="B2257" s="2" t="s">
        <v>15885</v>
      </c>
      <c r="C2257" s="4" t="s">
        <v>21741</v>
      </c>
      <c r="D2257" s="2" t="s">
        <v>89</v>
      </c>
      <c r="E2257" s="2" t="b">
        <v>1</v>
      </c>
      <c r="F2257" s="3" t="s">
        <v>15886</v>
      </c>
      <c r="G2257" s="2" t="s">
        <v>8147</v>
      </c>
      <c r="H2257" s="2"/>
      <c r="K2257" s="2"/>
      <c r="L2257" s="2"/>
      <c r="M2257" s="2"/>
      <c r="N2257" s="2" t="s">
        <v>15887</v>
      </c>
      <c r="P2257" s="2" t="s">
        <v>15888</v>
      </c>
      <c r="Q2257" s="2"/>
      <c r="R2257" s="4"/>
      <c r="S2257" s="2"/>
      <c r="T2257" s="2" t="s">
        <v>22005</v>
      </c>
      <c r="U2257" s="2" t="s">
        <v>15890</v>
      </c>
      <c r="V2257" s="2" t="s">
        <v>56</v>
      </c>
      <c r="W2257" s="2" t="str">
        <f>VLOOKUP(  G2257, Countries!A:H,8,FALSE)</f>
        <v>94279771-0dd8-44b8-955b-275714b1489b</v>
      </c>
      <c r="X2257" s="2" t="str">
        <f>VLOOKUP(D2257,Entity_types!A:F,6,FALSE)</f>
        <v>bf4d83f9-5064-4958-af6e-e4c21b2e4880</v>
      </c>
      <c r="Z2257" s="4">
        <f t="shared" si="70"/>
        <v>1</v>
      </c>
      <c r="AA2257" s="4">
        <f t="shared" si="71"/>
        <v>1</v>
      </c>
    </row>
    <row r="2258" spans="1:27" ht="12.75" x14ac:dyDescent="0.2">
      <c r="A2258" s="1">
        <v>45232.701486886574</v>
      </c>
      <c r="B2258" s="2" t="s">
        <v>15891</v>
      </c>
      <c r="C2258" s="4" t="s">
        <v>21741</v>
      </c>
      <c r="D2258" s="2" t="s">
        <v>89</v>
      </c>
      <c r="E2258" s="2" t="b">
        <v>1</v>
      </c>
      <c r="F2258" s="3" t="s">
        <v>15892</v>
      </c>
      <c r="G2258" s="2" t="s">
        <v>8147</v>
      </c>
      <c r="H2258" s="2"/>
      <c r="K2258" s="2"/>
      <c r="L2258" s="2"/>
      <c r="M2258" s="2"/>
      <c r="N2258" s="2" t="s">
        <v>15893</v>
      </c>
      <c r="P2258" s="2" t="s">
        <v>15894</v>
      </c>
      <c r="Q2258" s="2"/>
      <c r="R2258" s="4"/>
      <c r="S2258" s="2"/>
      <c r="T2258" s="2" t="s">
        <v>22006</v>
      </c>
      <c r="U2258" s="2" t="s">
        <v>15896</v>
      </c>
      <c r="V2258" s="2" t="s">
        <v>56</v>
      </c>
      <c r="W2258" s="2" t="str">
        <f>VLOOKUP(  G2258, Countries!A:H,8,FALSE)</f>
        <v>94279771-0dd8-44b8-955b-275714b1489b</v>
      </c>
      <c r="X2258" s="2" t="str">
        <f>VLOOKUP(D2258,Entity_types!A:F,6,FALSE)</f>
        <v>bf4d83f9-5064-4958-af6e-e4c21b2e4880</v>
      </c>
      <c r="Z2258" s="4">
        <f t="shared" si="70"/>
        <v>1</v>
      </c>
      <c r="AA2258" s="4">
        <f t="shared" si="71"/>
        <v>1</v>
      </c>
    </row>
    <row r="2259" spans="1:27" ht="12.75" x14ac:dyDescent="0.2">
      <c r="A2259" s="1">
        <v>45233.734585520833</v>
      </c>
      <c r="B2259" s="2" t="s">
        <v>15897</v>
      </c>
      <c r="C2259" s="4" t="s">
        <v>21740</v>
      </c>
      <c r="D2259" s="2" t="s">
        <v>89</v>
      </c>
      <c r="E2259" s="2" t="b">
        <v>1</v>
      </c>
      <c r="F2259" s="3" t="s">
        <v>15898</v>
      </c>
      <c r="G2259" s="2" t="s">
        <v>8147</v>
      </c>
      <c r="H2259" s="2"/>
      <c r="K2259" s="2"/>
      <c r="L2259" s="2"/>
      <c r="M2259" s="2"/>
      <c r="N2259" s="2" t="s">
        <v>15899</v>
      </c>
      <c r="P2259" s="2" t="s">
        <v>15900</v>
      </c>
      <c r="Q2259" s="2"/>
      <c r="R2259" s="4"/>
      <c r="S2259" s="2"/>
      <c r="T2259" s="2" t="s">
        <v>22007</v>
      </c>
      <c r="U2259" s="2" t="s">
        <v>15902</v>
      </c>
      <c r="V2259" s="2" t="s">
        <v>56</v>
      </c>
      <c r="W2259" s="2" t="str">
        <f>VLOOKUP(  G2259, Countries!A:H,8,FALSE)</f>
        <v>94279771-0dd8-44b8-955b-275714b1489b</v>
      </c>
      <c r="X2259" s="2" t="str">
        <f>VLOOKUP(D2259,Entity_types!A:F,6,FALSE)</f>
        <v>bf4d83f9-5064-4958-af6e-e4c21b2e4880</v>
      </c>
      <c r="Z2259" s="4">
        <f t="shared" si="70"/>
        <v>1</v>
      </c>
      <c r="AA2259" s="4">
        <f t="shared" si="71"/>
        <v>1</v>
      </c>
    </row>
    <row r="2260" spans="1:27" ht="12.75" x14ac:dyDescent="0.2">
      <c r="A2260" s="1">
        <v>45240.759305405096</v>
      </c>
      <c r="B2260" s="2" t="s">
        <v>15904</v>
      </c>
      <c r="C2260" s="4" t="s">
        <v>21740</v>
      </c>
      <c r="D2260" s="2" t="s">
        <v>89</v>
      </c>
      <c r="E2260" s="2" t="b">
        <v>1</v>
      </c>
      <c r="F2260" s="3" t="s">
        <v>15905</v>
      </c>
      <c r="G2260" s="2" t="s">
        <v>8147</v>
      </c>
      <c r="H2260" s="2"/>
      <c r="K2260" s="2"/>
      <c r="L2260" s="2"/>
      <c r="M2260" s="2"/>
      <c r="N2260" s="2" t="s">
        <v>15906</v>
      </c>
      <c r="P2260" s="2" t="s">
        <v>15907</v>
      </c>
      <c r="Q2260" s="2"/>
      <c r="R2260" s="4"/>
      <c r="S2260" s="2"/>
      <c r="T2260" s="2" t="s">
        <v>22008</v>
      </c>
      <c r="U2260" s="2" t="s">
        <v>15908</v>
      </c>
      <c r="V2260" s="2" t="s">
        <v>56</v>
      </c>
      <c r="W2260" s="2" t="str">
        <f>VLOOKUP(  G2260, Countries!A:H,8,FALSE)</f>
        <v>94279771-0dd8-44b8-955b-275714b1489b</v>
      </c>
      <c r="X2260" s="2" t="str">
        <f>VLOOKUP(D2260,Entity_types!A:F,6,FALSE)</f>
        <v>bf4d83f9-5064-4958-af6e-e4c21b2e4880</v>
      </c>
      <c r="Z2260" s="4">
        <f t="shared" si="70"/>
        <v>1</v>
      </c>
      <c r="AA2260" s="4">
        <f t="shared" si="71"/>
        <v>1</v>
      </c>
    </row>
    <row r="2261" spans="1:27" ht="12.75" x14ac:dyDescent="0.2">
      <c r="A2261" s="1">
        <v>45240.759305405096</v>
      </c>
      <c r="B2261" s="2" t="s">
        <v>15909</v>
      </c>
      <c r="C2261" s="4" t="s">
        <v>21740</v>
      </c>
      <c r="D2261" s="2" t="s">
        <v>89</v>
      </c>
      <c r="E2261" s="2" t="b">
        <v>1</v>
      </c>
      <c r="F2261" s="3" t="s">
        <v>15910</v>
      </c>
      <c r="G2261" s="2" t="s">
        <v>8147</v>
      </c>
      <c r="H2261" s="2"/>
      <c r="K2261" s="2"/>
      <c r="L2261" s="2"/>
      <c r="M2261" s="2"/>
      <c r="N2261" s="2" t="s">
        <v>15911</v>
      </c>
      <c r="P2261" s="2" t="s">
        <v>15912</v>
      </c>
      <c r="Q2261" s="2"/>
      <c r="R2261" s="4"/>
      <c r="S2261" s="2"/>
      <c r="T2261" s="2" t="s">
        <v>15742</v>
      </c>
      <c r="U2261" s="2" t="s">
        <v>15913</v>
      </c>
      <c r="V2261" s="2" t="s">
        <v>56</v>
      </c>
      <c r="W2261" s="2" t="str">
        <f>VLOOKUP(  G2261, Countries!A:H,8,FALSE)</f>
        <v>94279771-0dd8-44b8-955b-275714b1489b</v>
      </c>
      <c r="X2261" s="2" t="str">
        <f>VLOOKUP(D2261,Entity_types!A:F,6,FALSE)</f>
        <v>bf4d83f9-5064-4958-af6e-e4c21b2e4880</v>
      </c>
      <c r="Z2261" s="4">
        <f t="shared" si="70"/>
        <v>1</v>
      </c>
      <c r="AA2261" s="4">
        <f t="shared" si="71"/>
        <v>1</v>
      </c>
    </row>
    <row r="2262" spans="1:27" ht="12.75" x14ac:dyDescent="0.2">
      <c r="A2262" s="1">
        <v>45240.759305405096</v>
      </c>
      <c r="B2262" s="2" t="s">
        <v>15914</v>
      </c>
      <c r="C2262" s="4" t="s">
        <v>21740</v>
      </c>
      <c r="D2262" s="2" t="s">
        <v>89</v>
      </c>
      <c r="E2262" s="2" t="b">
        <v>1</v>
      </c>
      <c r="F2262" s="3" t="s">
        <v>15915</v>
      </c>
      <c r="G2262" s="2" t="s">
        <v>8147</v>
      </c>
      <c r="H2262" s="2"/>
      <c r="K2262" s="2"/>
      <c r="L2262" s="2"/>
      <c r="M2262" s="2"/>
      <c r="N2262" s="2" t="s">
        <v>15916</v>
      </c>
      <c r="P2262" s="2" t="s">
        <v>15917</v>
      </c>
      <c r="Q2262" s="2"/>
      <c r="R2262" s="4"/>
      <c r="S2262" s="2"/>
      <c r="T2262" s="2" t="s">
        <v>22009</v>
      </c>
      <c r="U2262" s="2" t="s">
        <v>15918</v>
      </c>
      <c r="V2262" s="2" t="s">
        <v>56</v>
      </c>
      <c r="W2262" s="2" t="str">
        <f>VLOOKUP(  G2262, Countries!A:H,8,FALSE)</f>
        <v>94279771-0dd8-44b8-955b-275714b1489b</v>
      </c>
      <c r="X2262" s="2" t="str">
        <f>VLOOKUP(D2262,Entity_types!A:F,6,FALSE)</f>
        <v>bf4d83f9-5064-4958-af6e-e4c21b2e4880</v>
      </c>
      <c r="Z2262" s="4">
        <f t="shared" si="70"/>
        <v>1</v>
      </c>
      <c r="AA2262" s="4">
        <f t="shared" si="71"/>
        <v>1</v>
      </c>
    </row>
    <row r="2263" spans="1:27" ht="12.75" x14ac:dyDescent="0.2">
      <c r="A2263" s="1">
        <v>45246.636102893521</v>
      </c>
      <c r="B2263" s="2" t="s">
        <v>15919</v>
      </c>
      <c r="C2263" s="2"/>
      <c r="D2263" s="2" t="s">
        <v>48</v>
      </c>
      <c r="E2263" s="2"/>
      <c r="F2263" s="3" t="s">
        <v>15920</v>
      </c>
      <c r="G2263" s="2" t="s">
        <v>8147</v>
      </c>
      <c r="H2263" s="2" t="s">
        <v>15921</v>
      </c>
      <c r="K2263" s="2" t="s">
        <v>51</v>
      </c>
      <c r="L2263" s="2">
        <v>33001004647</v>
      </c>
      <c r="M2263" s="2"/>
      <c r="N2263" s="2" t="s">
        <v>15922</v>
      </c>
      <c r="P2263" s="2" t="s">
        <v>15923</v>
      </c>
      <c r="Q2263" s="2"/>
      <c r="R2263" s="4"/>
      <c r="S2263" s="2">
        <v>2381</v>
      </c>
      <c r="T2263" s="2" t="s">
        <v>22010</v>
      </c>
      <c r="U2263" s="2" t="s">
        <v>15925</v>
      </c>
      <c r="V2263" s="2" t="s">
        <v>56</v>
      </c>
      <c r="W2263" s="2" t="str">
        <f>VLOOKUP(  G2263, Countries!A:H,8,FALSE)</f>
        <v>94279771-0dd8-44b8-955b-275714b1489b</v>
      </c>
      <c r="X2263" s="2" t="str">
        <f>VLOOKUP(D2263,Entity_types!A:F,6,FALSE)</f>
        <v>0d51a686-652b-478f-9502-50b11abafa54</v>
      </c>
      <c r="Z2263" s="4">
        <f t="shared" si="70"/>
        <v>1</v>
      </c>
      <c r="AA2263" s="4">
        <f t="shared" si="71"/>
        <v>1</v>
      </c>
    </row>
    <row r="2264" spans="1:27" ht="12.75" x14ac:dyDescent="0.2">
      <c r="A2264" s="1">
        <v>45247.130785023153</v>
      </c>
      <c r="B2264" s="2" t="s">
        <v>15926</v>
      </c>
      <c r="C2264" s="2"/>
      <c r="D2264" s="2" t="s">
        <v>48</v>
      </c>
      <c r="E2264" s="2"/>
      <c r="F2264" s="3" t="s">
        <v>15927</v>
      </c>
      <c r="G2264" s="2" t="s">
        <v>8147</v>
      </c>
      <c r="H2264" s="2"/>
      <c r="K2264" s="2" t="s">
        <v>15928</v>
      </c>
      <c r="L2264" s="2">
        <v>61001004645</v>
      </c>
      <c r="M2264" s="2"/>
      <c r="N2264" s="2" t="s">
        <v>15922</v>
      </c>
      <c r="P2264" s="2" t="s">
        <v>15929</v>
      </c>
      <c r="Q2264" s="2"/>
      <c r="R2264" s="4"/>
      <c r="S2264" s="2">
        <v>2487</v>
      </c>
      <c r="T2264" s="2" t="s">
        <v>22011</v>
      </c>
      <c r="U2264" s="2" t="s">
        <v>15931</v>
      </c>
      <c r="V2264" s="2" t="s">
        <v>56</v>
      </c>
      <c r="W2264" s="2" t="str">
        <f>VLOOKUP(  G2264, Countries!A:H,8,FALSE)</f>
        <v>94279771-0dd8-44b8-955b-275714b1489b</v>
      </c>
      <c r="X2264" s="2" t="str">
        <f>VLOOKUP(D2264,Entity_types!A:F,6,FALSE)</f>
        <v>0d51a686-652b-478f-9502-50b11abafa54</v>
      </c>
      <c r="Z2264" s="4">
        <f t="shared" si="70"/>
        <v>1</v>
      </c>
      <c r="AA2264" s="4">
        <f t="shared" si="71"/>
        <v>1</v>
      </c>
    </row>
    <row r="2265" spans="1:27" ht="12.75" x14ac:dyDescent="0.2">
      <c r="A2265" s="1">
        <v>45247.801181134259</v>
      </c>
      <c r="B2265" s="2" t="s">
        <v>15932</v>
      </c>
      <c r="C2265" s="4" t="s">
        <v>21740</v>
      </c>
      <c r="D2265" s="2" t="s">
        <v>89</v>
      </c>
      <c r="E2265" s="2" t="b">
        <v>0</v>
      </c>
      <c r="F2265" s="3" t="s">
        <v>15933</v>
      </c>
      <c r="G2265" s="2" t="s">
        <v>8147</v>
      </c>
      <c r="H2265" s="2"/>
      <c r="K2265" s="2"/>
      <c r="L2265" s="2"/>
      <c r="M2265" s="2"/>
      <c r="N2265" s="2" t="s">
        <v>15934</v>
      </c>
      <c r="P2265" s="2" t="s">
        <v>15935</v>
      </c>
      <c r="Q2265" s="2"/>
      <c r="R2265" s="4"/>
      <c r="S2265" s="2"/>
      <c r="T2265" s="2" t="s">
        <v>22012</v>
      </c>
      <c r="U2265" s="2" t="s">
        <v>15937</v>
      </c>
      <c r="V2265" s="2" t="s">
        <v>56</v>
      </c>
      <c r="W2265" s="2" t="str">
        <f>VLOOKUP(  G2265, Countries!A:H,8,FALSE)</f>
        <v>94279771-0dd8-44b8-955b-275714b1489b</v>
      </c>
      <c r="X2265" s="2" t="str">
        <f>VLOOKUP(D2265,Entity_types!A:F,6,FALSE)</f>
        <v>bf4d83f9-5064-4958-af6e-e4c21b2e4880</v>
      </c>
      <c r="Z2265" s="4">
        <f t="shared" si="70"/>
        <v>1</v>
      </c>
      <c r="AA2265" s="4">
        <f t="shared" si="71"/>
        <v>1</v>
      </c>
    </row>
    <row r="2266" spans="1:27" ht="12.75" x14ac:dyDescent="0.2">
      <c r="A2266" s="1">
        <v>45250.525914861108</v>
      </c>
      <c r="B2266" s="2" t="s">
        <v>15938</v>
      </c>
      <c r="C2266" s="4" t="s">
        <v>21740</v>
      </c>
      <c r="D2266" s="2" t="s">
        <v>89</v>
      </c>
      <c r="E2266" s="2" t="b">
        <v>0</v>
      </c>
      <c r="F2266" s="3" t="s">
        <v>15939</v>
      </c>
      <c r="G2266" s="2" t="s">
        <v>13088</v>
      </c>
      <c r="H2266" s="2"/>
      <c r="K2266" s="2"/>
      <c r="L2266" s="2"/>
      <c r="M2266" s="2"/>
      <c r="N2266" s="2" t="s">
        <v>15940</v>
      </c>
      <c r="P2266" s="2" t="s">
        <v>15941</v>
      </c>
      <c r="Q2266" s="2"/>
      <c r="R2266" s="4"/>
      <c r="S2266" s="2"/>
      <c r="T2266" s="2" t="s">
        <v>22013</v>
      </c>
      <c r="U2266" s="2" t="s">
        <v>15943</v>
      </c>
      <c r="V2266" s="2" t="s">
        <v>56</v>
      </c>
      <c r="W2266" s="2" t="str">
        <f>VLOOKUP(  G2266, Countries!A:H,8,FALSE)</f>
        <v>1f83663b-5c7f-4e92-836e-847960c16c1e</v>
      </c>
      <c r="X2266" s="2" t="str">
        <f>VLOOKUP(D2266,Entity_types!A:F,6,FALSE)</f>
        <v>bf4d83f9-5064-4958-af6e-e4c21b2e4880</v>
      </c>
      <c r="Z2266" s="4">
        <f t="shared" si="70"/>
        <v>1</v>
      </c>
      <c r="AA2266" s="4">
        <f t="shared" si="71"/>
        <v>1</v>
      </c>
    </row>
    <row r="2267" spans="1:27" ht="12.75" x14ac:dyDescent="0.2">
      <c r="A2267" s="1">
        <v>45251.820234328705</v>
      </c>
      <c r="B2267" s="2" t="s">
        <v>15944</v>
      </c>
      <c r="C2267" s="4" t="s">
        <v>21740</v>
      </c>
      <c r="D2267" s="2" t="s">
        <v>1166</v>
      </c>
      <c r="E2267" s="2"/>
      <c r="F2267" s="3" t="s">
        <v>15945</v>
      </c>
      <c r="G2267" s="2" t="s">
        <v>8147</v>
      </c>
      <c r="H2267" s="2"/>
      <c r="K2267" s="2"/>
      <c r="L2267" s="2"/>
      <c r="M2267" s="2"/>
      <c r="N2267" s="2" t="s">
        <v>15946</v>
      </c>
      <c r="P2267" s="2" t="s">
        <v>15947</v>
      </c>
      <c r="Q2267" s="2"/>
      <c r="R2267" s="4"/>
      <c r="S2267" s="2">
        <v>2332</v>
      </c>
      <c r="T2267" s="2" t="s">
        <v>22014</v>
      </c>
      <c r="U2267" s="2" t="s">
        <v>15949</v>
      </c>
      <c r="V2267" s="2" t="s">
        <v>56</v>
      </c>
      <c r="W2267" s="2" t="str">
        <f>VLOOKUP(  G2267, Countries!A:H,8,FALSE)</f>
        <v>94279771-0dd8-44b8-955b-275714b1489b</v>
      </c>
      <c r="X2267" s="2" t="str">
        <f>VLOOKUP(D2267,Entity_types!A:F,6,FALSE)</f>
        <v>ba538574-e93f-4ce8-a780-667b61fc970a</v>
      </c>
      <c r="Z2267" s="4">
        <f t="shared" si="70"/>
        <v>1</v>
      </c>
      <c r="AA2267" s="4">
        <f t="shared" si="71"/>
        <v>1</v>
      </c>
    </row>
    <row r="2268" spans="1:27" ht="12.75" x14ac:dyDescent="0.2">
      <c r="A2268" s="1">
        <v>45252.492643576392</v>
      </c>
      <c r="B2268" s="2" t="s">
        <v>15950</v>
      </c>
      <c r="C2268" s="4" t="s">
        <v>21740</v>
      </c>
      <c r="D2268" s="2" t="s">
        <v>525</v>
      </c>
      <c r="E2268" s="2"/>
      <c r="F2268" s="3" t="s">
        <v>15951</v>
      </c>
      <c r="G2268" s="2" t="s">
        <v>8147</v>
      </c>
      <c r="H2268" s="2"/>
      <c r="K2268" s="2"/>
      <c r="L2268" s="2"/>
      <c r="M2268" s="2"/>
      <c r="N2268" s="2" t="s">
        <v>15952</v>
      </c>
      <c r="P2268" s="2" t="s">
        <v>15953</v>
      </c>
      <c r="Q2268" s="2"/>
      <c r="R2268" s="4"/>
      <c r="S2268" s="2">
        <v>2333</v>
      </c>
      <c r="T2268" s="2" t="s">
        <v>22015</v>
      </c>
      <c r="U2268" s="2" t="s">
        <v>15955</v>
      </c>
      <c r="V2268" s="2" t="s">
        <v>56</v>
      </c>
      <c r="W2268" s="2" t="str">
        <f>VLOOKUP(  G2268, Countries!A:H,8,FALSE)</f>
        <v>94279771-0dd8-44b8-955b-275714b1489b</v>
      </c>
      <c r="X2268" s="2" t="str">
        <f>VLOOKUP(D2268,Entity_types!A:F,6,FALSE)</f>
        <v>470412f4-e2c0-4f9d-91f1-1c0630a02364</v>
      </c>
      <c r="Z2268" s="4">
        <f t="shared" si="70"/>
        <v>1</v>
      </c>
      <c r="AA2268" s="4">
        <f t="shared" si="71"/>
        <v>1</v>
      </c>
    </row>
    <row r="2269" spans="1:27" ht="12.75" x14ac:dyDescent="0.2">
      <c r="A2269" s="1">
        <v>45252.753759212967</v>
      </c>
      <c r="B2269" s="2" t="s">
        <v>15956</v>
      </c>
      <c r="C2269" s="2"/>
      <c r="D2269" s="2" t="s">
        <v>48</v>
      </c>
      <c r="E2269" s="2"/>
      <c r="F2269" s="3" t="s">
        <v>15957</v>
      </c>
      <c r="G2269" s="2" t="s">
        <v>8147</v>
      </c>
      <c r="H2269" s="2"/>
      <c r="K2269" s="2"/>
      <c r="L2269" s="2"/>
      <c r="M2269" s="2"/>
      <c r="N2269" s="2" t="s">
        <v>76</v>
      </c>
      <c r="P2269" s="2" t="s">
        <v>15958</v>
      </c>
      <c r="Q2269" s="2"/>
      <c r="R2269" s="4"/>
      <c r="S2269" s="2">
        <v>2310</v>
      </c>
      <c r="T2269" s="2" t="s">
        <v>22016</v>
      </c>
      <c r="U2269" s="2" t="s">
        <v>15960</v>
      </c>
      <c r="V2269" s="2" t="s">
        <v>56</v>
      </c>
      <c r="W2269" s="2" t="str">
        <f>VLOOKUP(  G2269, Countries!A:H,8,FALSE)</f>
        <v>94279771-0dd8-44b8-955b-275714b1489b</v>
      </c>
      <c r="X2269" s="2" t="str">
        <f>VLOOKUP(D2269,Entity_types!A:F,6,FALSE)</f>
        <v>0d51a686-652b-478f-9502-50b11abafa54</v>
      </c>
      <c r="Z2269" s="4">
        <f t="shared" si="70"/>
        <v>1</v>
      </c>
      <c r="AA2269" s="4">
        <f t="shared" si="71"/>
        <v>1</v>
      </c>
    </row>
    <row r="2270" spans="1:27" ht="12.75" x14ac:dyDescent="0.2">
      <c r="A2270" s="1">
        <v>45257.58372086806</v>
      </c>
      <c r="B2270" s="2" t="s">
        <v>15961</v>
      </c>
      <c r="C2270" s="2" t="s">
        <v>21740</v>
      </c>
      <c r="D2270" s="2" t="s">
        <v>89</v>
      </c>
      <c r="E2270" s="2" t="b">
        <v>1</v>
      </c>
      <c r="F2270" s="3" t="s">
        <v>15962</v>
      </c>
      <c r="G2270" s="2" t="s">
        <v>8147</v>
      </c>
      <c r="H2270" s="2"/>
      <c r="K2270" s="2"/>
      <c r="L2270" s="2"/>
      <c r="M2270" s="2"/>
      <c r="N2270" s="2" t="s">
        <v>15963</v>
      </c>
      <c r="P2270" s="2" t="s">
        <v>15964</v>
      </c>
      <c r="Q2270" s="2"/>
      <c r="R2270" s="4"/>
      <c r="S2270" s="2"/>
      <c r="T2270" s="2" t="s">
        <v>22017</v>
      </c>
      <c r="U2270" s="2" t="s">
        <v>15966</v>
      </c>
      <c r="V2270" s="2" t="s">
        <v>56</v>
      </c>
      <c r="W2270" s="2" t="str">
        <f>VLOOKUP(  G2270, Countries!A:H,8,FALSE)</f>
        <v>94279771-0dd8-44b8-955b-275714b1489b</v>
      </c>
      <c r="X2270" s="2" t="str">
        <f>VLOOKUP(D2270,Entity_types!A:F,6,FALSE)</f>
        <v>bf4d83f9-5064-4958-af6e-e4c21b2e4880</v>
      </c>
      <c r="Z2270" s="4">
        <f t="shared" si="70"/>
        <v>1</v>
      </c>
      <c r="AA2270" s="4">
        <f t="shared" si="71"/>
        <v>1</v>
      </c>
    </row>
    <row r="2271" spans="1:27" ht="12.75" x14ac:dyDescent="0.2">
      <c r="A2271" s="1">
        <v>45257.58372086806</v>
      </c>
      <c r="B2271" s="2" t="s">
        <v>15967</v>
      </c>
      <c r="C2271" s="2" t="s">
        <v>21740</v>
      </c>
      <c r="D2271" s="2" t="s">
        <v>89</v>
      </c>
      <c r="E2271" s="2" t="b">
        <v>1</v>
      </c>
      <c r="F2271" s="3" t="s">
        <v>15968</v>
      </c>
      <c r="G2271" s="2" t="s">
        <v>8147</v>
      </c>
      <c r="H2271" s="2"/>
      <c r="K2271" s="2"/>
      <c r="L2271" s="2"/>
      <c r="M2271" s="2"/>
      <c r="N2271" s="2" t="s">
        <v>15969</v>
      </c>
      <c r="P2271" s="2" t="s">
        <v>15970</v>
      </c>
      <c r="Q2271" s="2"/>
      <c r="R2271" s="4"/>
      <c r="S2271" s="2"/>
      <c r="T2271" s="2" t="s">
        <v>15801</v>
      </c>
      <c r="U2271" s="2" t="s">
        <v>15972</v>
      </c>
      <c r="V2271" s="2" t="s">
        <v>56</v>
      </c>
      <c r="W2271" s="2" t="str">
        <f>VLOOKUP(  G2271, Countries!A:H,8,FALSE)</f>
        <v>94279771-0dd8-44b8-955b-275714b1489b</v>
      </c>
      <c r="X2271" s="2" t="str">
        <f>VLOOKUP(D2271,Entity_types!A:F,6,FALSE)</f>
        <v>bf4d83f9-5064-4958-af6e-e4c21b2e4880</v>
      </c>
      <c r="Z2271" s="4">
        <f t="shared" si="70"/>
        <v>1</v>
      </c>
      <c r="AA2271" s="4">
        <f t="shared" si="71"/>
        <v>1</v>
      </c>
    </row>
    <row r="2272" spans="1:27" ht="12.75" x14ac:dyDescent="0.2">
      <c r="A2272" s="1">
        <v>45257.621800717592</v>
      </c>
      <c r="B2272" s="2" t="s">
        <v>15973</v>
      </c>
      <c r="C2272" s="4" t="s">
        <v>21740</v>
      </c>
      <c r="D2272" s="2" t="s">
        <v>89</v>
      </c>
      <c r="E2272" s="2" t="b">
        <v>0</v>
      </c>
      <c r="F2272" s="3" t="s">
        <v>15974</v>
      </c>
      <c r="G2272" s="2" t="s">
        <v>12618</v>
      </c>
      <c r="H2272" s="2"/>
      <c r="K2272" s="2"/>
      <c r="L2272" s="2"/>
      <c r="M2272" s="2"/>
      <c r="N2272" s="2" t="s">
        <v>15975</v>
      </c>
      <c r="P2272" s="2" t="s">
        <v>15976</v>
      </c>
      <c r="Q2272" s="2"/>
      <c r="R2272" s="4"/>
      <c r="S2272" s="2"/>
      <c r="T2272" s="2" t="s">
        <v>15805</v>
      </c>
      <c r="U2272" s="2" t="s">
        <v>15978</v>
      </c>
      <c r="V2272" s="2" t="s">
        <v>56</v>
      </c>
      <c r="W2272" s="2" t="str">
        <f>VLOOKUP(  G2272, Countries!A:H,8,FALSE)</f>
        <v>cd1d8f9c-8568-48b4-8d35-ce84e3c04d32</v>
      </c>
      <c r="X2272" s="2" t="str">
        <f>VLOOKUP(D2272,Entity_types!A:F,6,FALSE)</f>
        <v>bf4d83f9-5064-4958-af6e-e4c21b2e4880</v>
      </c>
      <c r="Z2272" s="4">
        <f t="shared" si="70"/>
        <v>1</v>
      </c>
      <c r="AA2272" s="4">
        <f t="shared" si="71"/>
        <v>1</v>
      </c>
    </row>
    <row r="2273" spans="1:27" ht="12.75" x14ac:dyDescent="0.2">
      <c r="A2273" s="1">
        <v>45258.705155219912</v>
      </c>
      <c r="B2273" s="2" t="s">
        <v>15979</v>
      </c>
      <c r="C2273" s="4" t="s">
        <v>21740</v>
      </c>
      <c r="D2273" s="2" t="s">
        <v>89</v>
      </c>
      <c r="E2273" s="2" t="b">
        <v>1</v>
      </c>
      <c r="F2273" s="3" t="s">
        <v>15980</v>
      </c>
      <c r="G2273" s="2" t="s">
        <v>8147</v>
      </c>
      <c r="H2273" s="2"/>
      <c r="K2273" s="2"/>
      <c r="L2273" s="2"/>
      <c r="M2273" s="2"/>
      <c r="N2273" s="2" t="s">
        <v>76</v>
      </c>
      <c r="P2273" s="2" t="s">
        <v>15981</v>
      </c>
      <c r="Q2273" s="2"/>
      <c r="R2273" s="4"/>
      <c r="S2273" s="2">
        <v>2323</v>
      </c>
      <c r="T2273" s="2" t="s">
        <v>15812</v>
      </c>
      <c r="U2273" s="2" t="s">
        <v>15983</v>
      </c>
      <c r="V2273" s="2" t="s">
        <v>56</v>
      </c>
      <c r="W2273" s="2" t="str">
        <f>VLOOKUP(  G2273, Countries!A:H,8,FALSE)</f>
        <v>94279771-0dd8-44b8-955b-275714b1489b</v>
      </c>
      <c r="X2273" s="2" t="str">
        <f>VLOOKUP(D2273,Entity_types!A:F,6,FALSE)</f>
        <v>bf4d83f9-5064-4958-af6e-e4c21b2e4880</v>
      </c>
      <c r="Z2273" s="4">
        <f t="shared" si="70"/>
        <v>1</v>
      </c>
      <c r="AA2273" s="4">
        <f t="shared" si="71"/>
        <v>1</v>
      </c>
    </row>
    <row r="2274" spans="1:27" ht="12.75" x14ac:dyDescent="0.2">
      <c r="A2274" s="1">
        <v>45259.657513784725</v>
      </c>
      <c r="B2274" s="2" t="s">
        <v>15984</v>
      </c>
      <c r="C2274" s="2"/>
      <c r="D2274" s="2" t="s">
        <v>48</v>
      </c>
      <c r="E2274" s="2"/>
      <c r="F2274" s="3" t="s">
        <v>15985</v>
      </c>
      <c r="G2274" s="2" t="s">
        <v>8147</v>
      </c>
      <c r="H2274" s="2"/>
      <c r="K2274" s="2" t="s">
        <v>15986</v>
      </c>
      <c r="L2274" s="2">
        <v>1024001989</v>
      </c>
      <c r="M2274" s="2"/>
      <c r="N2274" s="2" t="s">
        <v>76</v>
      </c>
      <c r="P2274" s="2" t="s">
        <v>15987</v>
      </c>
      <c r="Q2274" s="2"/>
      <c r="R2274" s="4"/>
      <c r="S2274" s="2">
        <v>2307</v>
      </c>
      <c r="T2274" s="2" t="s">
        <v>15819</v>
      </c>
      <c r="U2274" s="2" t="s">
        <v>15989</v>
      </c>
      <c r="V2274" s="2" t="s">
        <v>56</v>
      </c>
      <c r="W2274" s="2" t="str">
        <f>VLOOKUP(  G2274, Countries!A:H,8,FALSE)</f>
        <v>94279771-0dd8-44b8-955b-275714b1489b</v>
      </c>
      <c r="X2274" s="2" t="str">
        <f>VLOOKUP(D2274,Entity_types!A:F,6,FALSE)</f>
        <v>0d51a686-652b-478f-9502-50b11abafa54</v>
      </c>
      <c r="Z2274" s="4">
        <f t="shared" si="70"/>
        <v>1</v>
      </c>
      <c r="AA2274" s="4">
        <f t="shared" si="71"/>
        <v>1</v>
      </c>
    </row>
    <row r="2275" spans="1:27" ht="12.75" x14ac:dyDescent="0.2">
      <c r="A2275" s="1">
        <v>45260.6145196875</v>
      </c>
      <c r="B2275" s="2" t="s">
        <v>15990</v>
      </c>
      <c r="C2275" s="4" t="s">
        <v>21740</v>
      </c>
      <c r="D2275" s="2" t="s">
        <v>89</v>
      </c>
      <c r="E2275" s="2" t="b">
        <v>1</v>
      </c>
      <c r="F2275" s="3" t="s">
        <v>15991</v>
      </c>
      <c r="G2275" s="2" t="s">
        <v>8147</v>
      </c>
      <c r="H2275" s="2"/>
      <c r="K2275" s="2"/>
      <c r="L2275" s="2"/>
      <c r="M2275" s="2" t="s">
        <v>15992</v>
      </c>
      <c r="N2275" s="2" t="s">
        <v>15992</v>
      </c>
      <c r="P2275" s="2" t="s">
        <v>15993</v>
      </c>
      <c r="Q2275" s="2"/>
      <c r="R2275" s="4"/>
      <c r="S2275" s="2"/>
      <c r="T2275" s="2" t="s">
        <v>15825</v>
      </c>
      <c r="U2275" s="2" t="s">
        <v>15995</v>
      </c>
      <c r="V2275" s="2" t="s">
        <v>56</v>
      </c>
      <c r="W2275" s="2" t="str">
        <f>VLOOKUP(  G2275, Countries!A:H,8,FALSE)</f>
        <v>94279771-0dd8-44b8-955b-275714b1489b</v>
      </c>
      <c r="X2275" s="2" t="str">
        <f>VLOOKUP(D2275,Entity_types!A:F,6,FALSE)</f>
        <v>bf4d83f9-5064-4958-af6e-e4c21b2e4880</v>
      </c>
      <c r="Z2275" s="4">
        <f t="shared" si="70"/>
        <v>1</v>
      </c>
      <c r="AA2275" s="4">
        <f t="shared" si="71"/>
        <v>1</v>
      </c>
    </row>
    <row r="2276" spans="1:27" ht="12.75" x14ac:dyDescent="0.2">
      <c r="A2276" s="1">
        <v>45262.518111585647</v>
      </c>
      <c r="B2276" s="2" t="s">
        <v>15996</v>
      </c>
      <c r="C2276" s="4" t="s">
        <v>21740</v>
      </c>
      <c r="D2276" s="2" t="s">
        <v>525</v>
      </c>
      <c r="E2276" s="2"/>
      <c r="F2276" s="3" t="s">
        <v>15997</v>
      </c>
      <c r="G2276" s="2" t="s">
        <v>8147</v>
      </c>
      <c r="H2276" s="2"/>
      <c r="K2276" s="2"/>
      <c r="L2276" s="2"/>
      <c r="M2276" s="2" t="s">
        <v>15998</v>
      </c>
      <c r="N2276" s="2" t="s">
        <v>15998</v>
      </c>
      <c r="P2276" s="2" t="s">
        <v>15999</v>
      </c>
      <c r="Q2276" s="2"/>
      <c r="R2276" s="4"/>
      <c r="S2276" s="2">
        <v>2343</v>
      </c>
      <c r="T2276" s="2" t="s">
        <v>15831</v>
      </c>
      <c r="U2276" s="2" t="s">
        <v>16001</v>
      </c>
      <c r="V2276" s="2" t="s">
        <v>56</v>
      </c>
      <c r="W2276" s="2" t="str">
        <f>VLOOKUP(  G2276, Countries!A:H,8,FALSE)</f>
        <v>94279771-0dd8-44b8-955b-275714b1489b</v>
      </c>
      <c r="X2276" s="2" t="str">
        <f>VLOOKUP(D2276,Entity_types!A:F,6,FALSE)</f>
        <v>470412f4-e2c0-4f9d-91f1-1c0630a02364</v>
      </c>
      <c r="Z2276" s="4">
        <f t="shared" si="70"/>
        <v>1</v>
      </c>
      <c r="AA2276" s="4">
        <f t="shared" si="71"/>
        <v>1</v>
      </c>
    </row>
    <row r="2277" spans="1:27" ht="12.75" x14ac:dyDescent="0.2">
      <c r="A2277" s="1">
        <v>45263.863942430558</v>
      </c>
      <c r="B2277" s="2" t="s">
        <v>16002</v>
      </c>
      <c r="C2277" s="2"/>
      <c r="D2277" s="2" t="s">
        <v>8027</v>
      </c>
      <c r="E2277" s="2"/>
      <c r="F2277" s="3" t="s">
        <v>13522</v>
      </c>
      <c r="G2277" s="2" t="s">
        <v>8736</v>
      </c>
      <c r="H2277" s="2" t="s">
        <v>16003</v>
      </c>
      <c r="K2277" s="2"/>
      <c r="L2277" s="2"/>
      <c r="M2277" s="2" t="s">
        <v>16004</v>
      </c>
      <c r="N2277" s="2" t="s">
        <v>16005</v>
      </c>
      <c r="P2277" s="2" t="s">
        <v>16006</v>
      </c>
      <c r="Q2277" s="2"/>
      <c r="R2277" s="4"/>
      <c r="S2277" s="2"/>
      <c r="T2277" s="2" t="s">
        <v>15837</v>
      </c>
      <c r="U2277" s="2" t="s">
        <v>16008</v>
      </c>
      <c r="V2277" s="2" t="s">
        <v>56</v>
      </c>
      <c r="W2277" s="2" t="str">
        <f>VLOOKUP(  G2277, Countries!A:H,8,FALSE)</f>
        <v>53cc2ab4-7af4-40a4-8f56-ef11c416822b</v>
      </c>
      <c r="X2277" s="2" t="str">
        <f>VLOOKUP(D2277,Entity_types!A:F,6,FALSE)</f>
        <v>7766e9c2-0094-4090-adf4-ef017062457f</v>
      </c>
      <c r="Z2277" s="4">
        <f t="shared" si="70"/>
        <v>67</v>
      </c>
      <c r="AA2277" s="4">
        <f t="shared" si="71"/>
        <v>1</v>
      </c>
    </row>
    <row r="2278" spans="1:27" ht="12.75" x14ac:dyDescent="0.2">
      <c r="A2278" s="1">
        <v>45264.705877129629</v>
      </c>
      <c r="B2278" s="2" t="s">
        <v>16009</v>
      </c>
      <c r="C2278" s="4" t="s">
        <v>21740</v>
      </c>
      <c r="D2278" s="2" t="s">
        <v>89</v>
      </c>
      <c r="E2278" s="2" t="b">
        <v>1</v>
      </c>
      <c r="F2278" s="3" t="s">
        <v>16010</v>
      </c>
      <c r="G2278" s="2" t="s">
        <v>8147</v>
      </c>
      <c r="H2278" s="2"/>
      <c r="K2278" s="2"/>
      <c r="L2278" s="2"/>
      <c r="M2278" s="2"/>
      <c r="N2278" s="2" t="s">
        <v>76</v>
      </c>
      <c r="P2278" s="2" t="s">
        <v>16011</v>
      </c>
      <c r="Q2278" s="2"/>
      <c r="R2278" s="4"/>
      <c r="S2278" s="2">
        <v>2347</v>
      </c>
      <c r="T2278" s="2" t="s">
        <v>15842</v>
      </c>
      <c r="U2278" s="2" t="s">
        <v>16013</v>
      </c>
      <c r="V2278" s="2" t="s">
        <v>56</v>
      </c>
      <c r="W2278" s="2" t="str">
        <f>VLOOKUP(  G2278, Countries!A:H,8,FALSE)</f>
        <v>94279771-0dd8-44b8-955b-275714b1489b</v>
      </c>
      <c r="X2278" s="2" t="str">
        <f>VLOOKUP(D2278,Entity_types!A:F,6,FALSE)</f>
        <v>bf4d83f9-5064-4958-af6e-e4c21b2e4880</v>
      </c>
      <c r="Z2278" s="4">
        <f t="shared" si="70"/>
        <v>1</v>
      </c>
      <c r="AA2278" s="4">
        <f t="shared" si="71"/>
        <v>1</v>
      </c>
    </row>
    <row r="2279" spans="1:27" ht="12.75" x14ac:dyDescent="0.2">
      <c r="A2279" s="1">
        <v>45265.678079965277</v>
      </c>
      <c r="B2279" s="2" t="s">
        <v>16014</v>
      </c>
      <c r="C2279" s="4" t="s">
        <v>21740</v>
      </c>
      <c r="D2279" s="2" t="s">
        <v>89</v>
      </c>
      <c r="E2279" s="2" t="b">
        <v>1</v>
      </c>
      <c r="F2279" s="3" t="s">
        <v>16015</v>
      </c>
      <c r="G2279" s="2" t="s">
        <v>8147</v>
      </c>
      <c r="H2279" s="2"/>
      <c r="K2279" s="2"/>
      <c r="L2279" s="2"/>
      <c r="M2279" s="2"/>
      <c r="N2279" s="2" t="s">
        <v>16016</v>
      </c>
      <c r="P2279" s="2" t="s">
        <v>16017</v>
      </c>
      <c r="Q2279" s="2"/>
      <c r="R2279" s="4"/>
      <c r="S2279" s="2"/>
      <c r="T2279" s="2" t="s">
        <v>15848</v>
      </c>
      <c r="U2279" s="2" t="s">
        <v>16019</v>
      </c>
      <c r="V2279" s="2" t="s">
        <v>56</v>
      </c>
      <c r="W2279" s="2" t="str">
        <f>VLOOKUP(  G2279, Countries!A:H,8,FALSE)</f>
        <v>94279771-0dd8-44b8-955b-275714b1489b</v>
      </c>
      <c r="X2279" s="2" t="str">
        <f>VLOOKUP(D2279,Entity_types!A:F,6,FALSE)</f>
        <v>bf4d83f9-5064-4958-af6e-e4c21b2e4880</v>
      </c>
      <c r="Z2279" s="4">
        <f t="shared" si="70"/>
        <v>1</v>
      </c>
      <c r="AA2279" s="4">
        <f t="shared" si="71"/>
        <v>1</v>
      </c>
    </row>
    <row r="2280" spans="1:27" ht="12.75" x14ac:dyDescent="0.2">
      <c r="A2280" s="1">
        <v>45265.678079965277</v>
      </c>
      <c r="B2280" s="2" t="s">
        <v>16020</v>
      </c>
      <c r="C2280" s="4" t="s">
        <v>21740</v>
      </c>
      <c r="D2280" s="2" t="s">
        <v>89</v>
      </c>
      <c r="E2280" s="2" t="b">
        <v>1</v>
      </c>
      <c r="F2280" s="3" t="s">
        <v>16021</v>
      </c>
      <c r="G2280" s="2" t="s">
        <v>8147</v>
      </c>
      <c r="H2280" s="2"/>
      <c r="K2280" s="2"/>
      <c r="L2280" s="2"/>
      <c r="M2280" s="2"/>
      <c r="N2280" s="2" t="s">
        <v>16022</v>
      </c>
      <c r="P2280" s="2" t="s">
        <v>16023</v>
      </c>
      <c r="Q2280" s="2"/>
      <c r="R2280" s="4"/>
      <c r="S2280" s="2"/>
      <c r="T2280" s="2" t="s">
        <v>15854</v>
      </c>
      <c r="U2280" s="2" t="s">
        <v>16024</v>
      </c>
      <c r="V2280" s="2" t="s">
        <v>56</v>
      </c>
      <c r="W2280" s="2" t="str">
        <f>VLOOKUP(  G2280, Countries!A:H,8,FALSE)</f>
        <v>94279771-0dd8-44b8-955b-275714b1489b</v>
      </c>
      <c r="X2280" s="2" t="str">
        <f>VLOOKUP(D2280,Entity_types!A:F,6,FALSE)</f>
        <v>bf4d83f9-5064-4958-af6e-e4c21b2e4880</v>
      </c>
      <c r="Z2280" s="4">
        <f t="shared" si="70"/>
        <v>1</v>
      </c>
      <c r="AA2280" s="4">
        <f t="shared" si="71"/>
        <v>1</v>
      </c>
    </row>
    <row r="2281" spans="1:27" ht="12.75" x14ac:dyDescent="0.2">
      <c r="A2281" s="1">
        <v>45265.744432037041</v>
      </c>
      <c r="B2281" s="2" t="s">
        <v>16025</v>
      </c>
      <c r="C2281" s="4" t="s">
        <v>21740</v>
      </c>
      <c r="D2281" s="2" t="s">
        <v>525</v>
      </c>
      <c r="E2281" s="2"/>
      <c r="F2281" s="3" t="s">
        <v>16026</v>
      </c>
      <c r="G2281" s="2" t="s">
        <v>8147</v>
      </c>
      <c r="H2281" s="2"/>
      <c r="K2281" s="2"/>
      <c r="L2281" s="2"/>
      <c r="M2281" s="2"/>
      <c r="N2281" s="2" t="s">
        <v>16027</v>
      </c>
      <c r="P2281" s="2" t="s">
        <v>16028</v>
      </c>
      <c r="Q2281" s="2"/>
      <c r="R2281" s="4"/>
      <c r="S2281" s="2">
        <v>2317</v>
      </c>
      <c r="T2281" s="2" t="s">
        <v>22018</v>
      </c>
      <c r="U2281" s="2" t="s">
        <v>16030</v>
      </c>
      <c r="V2281" s="2" t="s">
        <v>56</v>
      </c>
      <c r="W2281" s="2" t="str">
        <f>VLOOKUP(  G2281, Countries!A:H,8,FALSE)</f>
        <v>94279771-0dd8-44b8-955b-275714b1489b</v>
      </c>
      <c r="X2281" s="2" t="str">
        <f>VLOOKUP(D2281,Entity_types!A:F,6,FALSE)</f>
        <v>470412f4-e2c0-4f9d-91f1-1c0630a02364</v>
      </c>
      <c r="Z2281" s="4">
        <f t="shared" si="70"/>
        <v>1</v>
      </c>
      <c r="AA2281" s="4">
        <f t="shared" si="71"/>
        <v>1</v>
      </c>
    </row>
    <row r="2282" spans="1:27" ht="12.75" x14ac:dyDescent="0.2">
      <c r="A2282" s="1">
        <v>45267.87338355324</v>
      </c>
      <c r="B2282" s="2" t="s">
        <v>16031</v>
      </c>
      <c r="C2282" s="2"/>
      <c r="D2282" s="2" t="s">
        <v>48</v>
      </c>
      <c r="E2282" s="2"/>
      <c r="F2282" s="3" t="s">
        <v>16032</v>
      </c>
      <c r="G2282" s="2" t="s">
        <v>8147</v>
      </c>
      <c r="H2282" s="2"/>
      <c r="K2282" s="2"/>
      <c r="L2282" s="2"/>
      <c r="M2282" s="2"/>
      <c r="N2282" s="2" t="s">
        <v>16033</v>
      </c>
      <c r="P2282" s="2" t="s">
        <v>16034</v>
      </c>
      <c r="Q2282" s="2"/>
      <c r="R2282" s="4"/>
      <c r="S2282" s="2">
        <v>2350</v>
      </c>
      <c r="T2282" s="2" t="s">
        <v>15865</v>
      </c>
      <c r="U2282" s="2" t="s">
        <v>16036</v>
      </c>
      <c r="V2282" s="2" t="s">
        <v>56</v>
      </c>
      <c r="W2282" s="2" t="str">
        <f>VLOOKUP(  G2282, Countries!A:H,8,FALSE)</f>
        <v>94279771-0dd8-44b8-955b-275714b1489b</v>
      </c>
      <c r="X2282" s="2" t="str">
        <f>VLOOKUP(D2282,Entity_types!A:F,6,FALSE)</f>
        <v>0d51a686-652b-478f-9502-50b11abafa54</v>
      </c>
      <c r="Z2282" s="4">
        <f t="shared" si="70"/>
        <v>1</v>
      </c>
      <c r="AA2282" s="4">
        <f t="shared" si="71"/>
        <v>1</v>
      </c>
    </row>
    <row r="2283" spans="1:27" ht="12.75" x14ac:dyDescent="0.2">
      <c r="A2283" s="1">
        <v>45268.663950578702</v>
      </c>
      <c r="B2283" s="2" t="s">
        <v>16037</v>
      </c>
      <c r="C2283" s="4" t="s">
        <v>21740</v>
      </c>
      <c r="D2283" s="2" t="s">
        <v>525</v>
      </c>
      <c r="E2283" s="2"/>
      <c r="F2283" s="3" t="s">
        <v>16038</v>
      </c>
      <c r="G2283" s="2" t="s">
        <v>8147</v>
      </c>
      <c r="H2283" s="2"/>
      <c r="K2283" s="2"/>
      <c r="L2283" s="2"/>
      <c r="M2283" s="2"/>
      <c r="N2283" s="2" t="s">
        <v>16039</v>
      </c>
      <c r="P2283" s="2" t="s">
        <v>16040</v>
      </c>
      <c r="Q2283" s="2"/>
      <c r="R2283" s="4"/>
      <c r="S2283" s="2">
        <v>2352</v>
      </c>
      <c r="T2283" s="2" t="s">
        <v>15871</v>
      </c>
      <c r="U2283" s="2" t="s">
        <v>16042</v>
      </c>
      <c r="V2283" s="2" t="s">
        <v>56</v>
      </c>
      <c r="W2283" s="2" t="str">
        <f>VLOOKUP(  G2283, Countries!A:H,8,FALSE)</f>
        <v>94279771-0dd8-44b8-955b-275714b1489b</v>
      </c>
      <c r="X2283" s="2" t="str">
        <f>VLOOKUP(D2283,Entity_types!A:F,6,FALSE)</f>
        <v>470412f4-e2c0-4f9d-91f1-1c0630a02364</v>
      </c>
      <c r="Z2283" s="4">
        <f t="shared" si="70"/>
        <v>1</v>
      </c>
      <c r="AA2283" s="4">
        <f t="shared" si="71"/>
        <v>1</v>
      </c>
    </row>
    <row r="2284" spans="1:27" ht="12.75" x14ac:dyDescent="0.2">
      <c r="A2284" s="1">
        <v>45268.897189270836</v>
      </c>
      <c r="B2284" s="2" t="s">
        <v>16043</v>
      </c>
      <c r="C2284" s="4" t="s">
        <v>21740</v>
      </c>
      <c r="D2284" s="2" t="s">
        <v>89</v>
      </c>
      <c r="E2284" s="2" t="b">
        <v>1</v>
      </c>
      <c r="F2284" s="3" t="s">
        <v>16044</v>
      </c>
      <c r="G2284" s="2" t="s">
        <v>8147</v>
      </c>
      <c r="H2284" s="2"/>
      <c r="K2284" s="2"/>
      <c r="L2284" s="2"/>
      <c r="M2284" s="2"/>
      <c r="N2284" s="2" t="s">
        <v>16045</v>
      </c>
      <c r="P2284" s="2" t="s">
        <v>16046</v>
      </c>
      <c r="Q2284" s="2"/>
      <c r="R2284" s="4"/>
      <c r="S2284" s="2"/>
      <c r="T2284" s="2" t="s">
        <v>15877</v>
      </c>
      <c r="U2284" s="2" t="s">
        <v>16048</v>
      </c>
      <c r="V2284" s="2" t="s">
        <v>56</v>
      </c>
      <c r="W2284" s="2" t="str">
        <f>VLOOKUP(  G2284, Countries!A:H,8,FALSE)</f>
        <v>94279771-0dd8-44b8-955b-275714b1489b</v>
      </c>
      <c r="X2284" s="2" t="str">
        <f>VLOOKUP(D2284,Entity_types!A:F,6,FALSE)</f>
        <v>bf4d83f9-5064-4958-af6e-e4c21b2e4880</v>
      </c>
      <c r="Z2284" s="4">
        <f t="shared" si="70"/>
        <v>1</v>
      </c>
      <c r="AA2284" s="4">
        <f t="shared" si="71"/>
        <v>1</v>
      </c>
    </row>
    <row r="2285" spans="1:27" ht="12.75" x14ac:dyDescent="0.2">
      <c r="A2285" s="1">
        <v>45269.748694259259</v>
      </c>
      <c r="B2285" s="2" t="s">
        <v>16049</v>
      </c>
      <c r="C2285" s="4" t="s">
        <v>21740</v>
      </c>
      <c r="D2285" s="2" t="s">
        <v>89</v>
      </c>
      <c r="E2285" s="2" t="b">
        <v>1</v>
      </c>
      <c r="F2285" s="3" t="s">
        <v>16050</v>
      </c>
      <c r="G2285" s="2" t="s">
        <v>8147</v>
      </c>
      <c r="H2285" s="2"/>
      <c r="K2285" s="2"/>
      <c r="L2285" s="2"/>
      <c r="M2285" s="2"/>
      <c r="N2285" s="2" t="s">
        <v>16051</v>
      </c>
      <c r="P2285" s="2" t="s">
        <v>16052</v>
      </c>
      <c r="Q2285" s="2"/>
      <c r="R2285" s="4"/>
      <c r="S2285" s="2"/>
      <c r="T2285" s="2" t="s">
        <v>15883</v>
      </c>
      <c r="U2285" s="2" t="s">
        <v>16054</v>
      </c>
      <c r="V2285" s="2" t="s">
        <v>56</v>
      </c>
      <c r="W2285" s="2" t="str">
        <f>VLOOKUP(  G2285, Countries!A:H,8,FALSE)</f>
        <v>94279771-0dd8-44b8-955b-275714b1489b</v>
      </c>
      <c r="X2285" s="2" t="str">
        <f>VLOOKUP(D2285,Entity_types!A:F,6,FALSE)</f>
        <v>bf4d83f9-5064-4958-af6e-e4c21b2e4880</v>
      </c>
      <c r="Z2285" s="4">
        <f t="shared" si="70"/>
        <v>1</v>
      </c>
      <c r="AA2285" s="4">
        <f t="shared" si="71"/>
        <v>1</v>
      </c>
    </row>
    <row r="2286" spans="1:27" ht="12.75" x14ac:dyDescent="0.2">
      <c r="A2286" s="1">
        <v>45269.748694259259</v>
      </c>
      <c r="B2286" s="2" t="s">
        <v>16055</v>
      </c>
      <c r="C2286" s="4" t="s">
        <v>21740</v>
      </c>
      <c r="D2286" s="2" t="s">
        <v>89</v>
      </c>
      <c r="E2286" s="2" t="b">
        <v>1</v>
      </c>
      <c r="F2286" s="3" t="s">
        <v>16056</v>
      </c>
      <c r="G2286" s="2" t="s">
        <v>8147</v>
      </c>
      <c r="H2286" s="2"/>
      <c r="K2286" s="2"/>
      <c r="L2286" s="2"/>
      <c r="M2286" s="2"/>
      <c r="N2286" s="2" t="s">
        <v>16057</v>
      </c>
      <c r="P2286" s="2" t="s">
        <v>16058</v>
      </c>
      <c r="Q2286" s="2"/>
      <c r="R2286" s="4"/>
      <c r="S2286" s="2"/>
      <c r="T2286" s="2" t="s">
        <v>15889</v>
      </c>
      <c r="U2286" s="2" t="s">
        <v>16060</v>
      </c>
      <c r="V2286" s="2" t="s">
        <v>56</v>
      </c>
      <c r="W2286" s="2" t="str">
        <f>VLOOKUP(  G2286, Countries!A:H,8,FALSE)</f>
        <v>94279771-0dd8-44b8-955b-275714b1489b</v>
      </c>
      <c r="X2286" s="2" t="str">
        <f>VLOOKUP(D2286,Entity_types!A:F,6,FALSE)</f>
        <v>bf4d83f9-5064-4958-af6e-e4c21b2e4880</v>
      </c>
      <c r="Z2286" s="4">
        <f t="shared" si="70"/>
        <v>1</v>
      </c>
      <c r="AA2286" s="4">
        <f t="shared" si="71"/>
        <v>1</v>
      </c>
    </row>
    <row r="2287" spans="1:27" ht="12.75" x14ac:dyDescent="0.2">
      <c r="A2287" s="1">
        <v>45271.617104803241</v>
      </c>
      <c r="B2287" s="2" t="s">
        <v>16061</v>
      </c>
      <c r="C2287" s="2"/>
      <c r="D2287" s="2" t="s">
        <v>8027</v>
      </c>
      <c r="E2287" s="2"/>
      <c r="F2287" s="3"/>
      <c r="G2287" s="2" t="s">
        <v>8736</v>
      </c>
      <c r="H2287" s="2"/>
      <c r="K2287" s="2"/>
      <c r="L2287" s="2"/>
      <c r="M2287" s="2"/>
      <c r="N2287" s="2" t="s">
        <v>76</v>
      </c>
      <c r="P2287" s="2" t="s">
        <v>16062</v>
      </c>
      <c r="Q2287" s="2"/>
      <c r="R2287" s="4"/>
      <c r="S2287" s="2"/>
      <c r="T2287" s="2" t="s">
        <v>22019</v>
      </c>
      <c r="U2287" s="2" t="s">
        <v>16064</v>
      </c>
      <c r="V2287" s="2" t="s">
        <v>56</v>
      </c>
      <c r="W2287" s="2" t="str">
        <f>VLOOKUP(  G2287, Countries!A:H,8,FALSE)</f>
        <v>53cc2ab4-7af4-40a4-8f56-ef11c416822b</v>
      </c>
      <c r="X2287" s="2" t="str">
        <f>VLOOKUP(D2287,Entity_types!A:F,6,FALSE)</f>
        <v>7766e9c2-0094-4090-adf4-ef017062457f</v>
      </c>
      <c r="Z2287" s="4">
        <f t="shared" si="70"/>
        <v>67</v>
      </c>
      <c r="AA2287" s="4">
        <f t="shared" si="71"/>
        <v>1</v>
      </c>
    </row>
    <row r="2288" spans="1:27" ht="12.75" x14ac:dyDescent="0.2">
      <c r="A2288" s="1">
        <v>45274.660915127315</v>
      </c>
      <c r="B2288" s="2" t="s">
        <v>16065</v>
      </c>
      <c r="C2288" s="2"/>
      <c r="D2288" s="2" t="s">
        <v>8027</v>
      </c>
      <c r="E2288" s="2"/>
      <c r="F2288" s="3"/>
      <c r="G2288" s="2" t="s">
        <v>11938</v>
      </c>
      <c r="H2288" s="2"/>
      <c r="K2288" s="2"/>
      <c r="L2288" s="2"/>
      <c r="M2288" s="2"/>
      <c r="N2288" s="2" t="s">
        <v>76</v>
      </c>
      <c r="P2288" s="2" t="s">
        <v>16066</v>
      </c>
      <c r="Q2288" s="2"/>
      <c r="R2288" s="4"/>
      <c r="S2288" s="2"/>
      <c r="T2288" s="2" t="s">
        <v>15901</v>
      </c>
      <c r="U2288" s="2" t="s">
        <v>16068</v>
      </c>
      <c r="V2288" s="2" t="s">
        <v>56</v>
      </c>
      <c r="W2288" s="2" t="str">
        <f>VLOOKUP(  G2288, Countries!A:H,8,FALSE)</f>
        <v>a75b26b6-21da-46ea-8d26-00a7900568a0</v>
      </c>
      <c r="X2288" s="2" t="str">
        <f>VLOOKUP(D2288,Entity_types!A:F,6,FALSE)</f>
        <v>7766e9c2-0094-4090-adf4-ef017062457f</v>
      </c>
      <c r="Z2288" s="4">
        <f t="shared" si="70"/>
        <v>67</v>
      </c>
      <c r="AA2288" s="4">
        <f t="shared" si="71"/>
        <v>1</v>
      </c>
    </row>
    <row r="2289" spans="1:27" ht="12.75" x14ac:dyDescent="0.2">
      <c r="A2289" s="1">
        <v>45274.959900520829</v>
      </c>
      <c r="B2289" s="2" t="s">
        <v>16069</v>
      </c>
      <c r="C2289" s="4" t="s">
        <v>21740</v>
      </c>
      <c r="D2289" s="2" t="s">
        <v>1166</v>
      </c>
      <c r="E2289" s="2"/>
      <c r="F2289" s="3" t="s">
        <v>16070</v>
      </c>
      <c r="G2289" s="2" t="s">
        <v>8147</v>
      </c>
      <c r="H2289" s="2"/>
      <c r="K2289" s="2"/>
      <c r="L2289" s="2"/>
      <c r="M2289" s="2"/>
      <c r="N2289" s="2" t="s">
        <v>16071</v>
      </c>
      <c r="P2289" s="2" t="s">
        <v>16072</v>
      </c>
      <c r="Q2289" s="2"/>
      <c r="R2289" s="4"/>
      <c r="S2289" s="2">
        <v>2365</v>
      </c>
      <c r="T2289" s="2" t="s">
        <v>15903</v>
      </c>
      <c r="U2289" s="2" t="s">
        <v>16074</v>
      </c>
      <c r="V2289" s="2" t="s">
        <v>56</v>
      </c>
      <c r="W2289" s="2" t="str">
        <f>VLOOKUP(  G2289, Countries!A:H,8,FALSE)</f>
        <v>94279771-0dd8-44b8-955b-275714b1489b</v>
      </c>
      <c r="X2289" s="2" t="str">
        <f>VLOOKUP(D2289,Entity_types!A:F,6,FALSE)</f>
        <v>ba538574-e93f-4ce8-a780-667b61fc970a</v>
      </c>
      <c r="Z2289" s="4">
        <f t="shared" si="70"/>
        <v>1</v>
      </c>
      <c r="AA2289" s="4">
        <f t="shared" si="71"/>
        <v>1</v>
      </c>
    </row>
    <row r="2290" spans="1:27" ht="12.75" x14ac:dyDescent="0.2">
      <c r="A2290" s="1">
        <v>45274.962996377319</v>
      </c>
      <c r="B2290" s="2" t="s">
        <v>16075</v>
      </c>
      <c r="C2290" s="4" t="s">
        <v>21740</v>
      </c>
      <c r="D2290" s="2" t="s">
        <v>89</v>
      </c>
      <c r="E2290" s="2" t="b">
        <v>1</v>
      </c>
      <c r="F2290" s="3" t="s">
        <v>16076</v>
      </c>
      <c r="G2290" s="2" t="s">
        <v>8147</v>
      </c>
      <c r="H2290" s="2"/>
      <c r="K2290" s="2"/>
      <c r="L2290" s="2"/>
      <c r="M2290" s="2"/>
      <c r="N2290" s="2" t="s">
        <v>16077</v>
      </c>
      <c r="P2290" s="2" t="s">
        <v>16078</v>
      </c>
      <c r="Q2290" s="2"/>
      <c r="R2290" s="4"/>
      <c r="S2290" s="2">
        <v>2366</v>
      </c>
      <c r="T2290" s="2" t="s">
        <v>22020</v>
      </c>
      <c r="U2290" s="2" t="s">
        <v>16080</v>
      </c>
      <c r="V2290" s="2" t="s">
        <v>56</v>
      </c>
      <c r="W2290" s="2" t="str">
        <f>VLOOKUP(  G2290, Countries!A:H,8,FALSE)</f>
        <v>94279771-0dd8-44b8-955b-275714b1489b</v>
      </c>
      <c r="X2290" s="2" t="str">
        <f>VLOOKUP(D2290,Entity_types!A:F,6,FALSE)</f>
        <v>bf4d83f9-5064-4958-af6e-e4c21b2e4880</v>
      </c>
      <c r="Z2290" s="4">
        <f t="shared" si="70"/>
        <v>1</v>
      </c>
      <c r="AA2290" s="4">
        <f t="shared" si="71"/>
        <v>1</v>
      </c>
    </row>
    <row r="2291" spans="1:27" ht="12.75" x14ac:dyDescent="0.2">
      <c r="A2291" s="1">
        <v>45275.52077555556</v>
      </c>
      <c r="B2291" s="2" t="s">
        <v>16081</v>
      </c>
      <c r="C2291" s="2"/>
      <c r="D2291" s="2" t="s">
        <v>48</v>
      </c>
      <c r="E2291" s="2"/>
      <c r="F2291" s="3" t="s">
        <v>16082</v>
      </c>
      <c r="G2291" s="2" t="s">
        <v>8147</v>
      </c>
      <c r="H2291" s="2"/>
      <c r="K2291" s="2"/>
      <c r="L2291" s="2"/>
      <c r="M2291" s="2"/>
      <c r="N2291" s="2" t="s">
        <v>16083</v>
      </c>
      <c r="P2291" s="2" t="s">
        <v>16084</v>
      </c>
      <c r="Q2291" s="2"/>
      <c r="R2291" s="4"/>
      <c r="S2291" s="2">
        <v>2348</v>
      </c>
      <c r="T2291" s="2" t="s">
        <v>22021</v>
      </c>
      <c r="U2291" s="2" t="s">
        <v>16086</v>
      </c>
      <c r="V2291" s="2" t="s">
        <v>56</v>
      </c>
      <c r="W2291" s="2" t="str">
        <f>VLOOKUP(  G2291, Countries!A:H,8,FALSE)</f>
        <v>94279771-0dd8-44b8-955b-275714b1489b</v>
      </c>
      <c r="X2291" s="2" t="str">
        <f>VLOOKUP(D2291,Entity_types!A:F,6,FALSE)</f>
        <v>0d51a686-652b-478f-9502-50b11abafa54</v>
      </c>
      <c r="Z2291" s="4">
        <f t="shared" si="70"/>
        <v>1</v>
      </c>
      <c r="AA2291" s="4">
        <f t="shared" si="71"/>
        <v>1</v>
      </c>
    </row>
    <row r="2292" spans="1:27" ht="12.75" x14ac:dyDescent="0.2">
      <c r="A2292" s="1">
        <v>45275.52077555556</v>
      </c>
      <c r="B2292" s="2" t="s">
        <v>16087</v>
      </c>
      <c r="C2292" s="2"/>
      <c r="D2292" s="2" t="s">
        <v>48</v>
      </c>
      <c r="E2292" s="2"/>
      <c r="F2292" s="3" t="s">
        <v>16088</v>
      </c>
      <c r="G2292" s="2" t="s">
        <v>8147</v>
      </c>
      <c r="H2292" s="2"/>
      <c r="K2292" s="2"/>
      <c r="L2292" s="2"/>
      <c r="M2292" s="2"/>
      <c r="N2292" s="2" t="s">
        <v>16089</v>
      </c>
      <c r="P2292" s="2" t="s">
        <v>16090</v>
      </c>
      <c r="Q2292" s="2"/>
      <c r="R2292" s="4"/>
      <c r="S2292" s="2">
        <v>2356</v>
      </c>
      <c r="T2292" s="2" t="s">
        <v>15924</v>
      </c>
      <c r="U2292" s="2" t="s">
        <v>16091</v>
      </c>
      <c r="V2292" s="2" t="s">
        <v>56</v>
      </c>
      <c r="W2292" s="2" t="str">
        <f>VLOOKUP(  G2292, Countries!A:H,8,FALSE)</f>
        <v>94279771-0dd8-44b8-955b-275714b1489b</v>
      </c>
      <c r="X2292" s="2" t="str">
        <f>VLOOKUP(D2292,Entity_types!A:F,6,FALSE)</f>
        <v>0d51a686-652b-478f-9502-50b11abafa54</v>
      </c>
      <c r="Z2292" s="4">
        <f t="shared" si="70"/>
        <v>1</v>
      </c>
      <c r="AA2292" s="4">
        <f t="shared" si="71"/>
        <v>1</v>
      </c>
    </row>
    <row r="2293" spans="1:27" ht="12.75" x14ac:dyDescent="0.2">
      <c r="A2293" s="1">
        <v>45275.616980416671</v>
      </c>
      <c r="B2293" s="2" t="s">
        <v>16092</v>
      </c>
      <c r="C2293" s="4" t="s">
        <v>21740</v>
      </c>
      <c r="D2293" s="2" t="s">
        <v>89</v>
      </c>
      <c r="E2293" s="2" t="b">
        <v>1</v>
      </c>
      <c r="F2293" s="3" t="s">
        <v>16093</v>
      </c>
      <c r="G2293" s="2" t="s">
        <v>8147</v>
      </c>
      <c r="H2293" s="2"/>
      <c r="K2293" s="2"/>
      <c r="L2293" s="2"/>
      <c r="M2293" s="2"/>
      <c r="N2293" s="2" t="s">
        <v>16094</v>
      </c>
      <c r="P2293" s="2" t="s">
        <v>16095</v>
      </c>
      <c r="Q2293" s="2"/>
      <c r="R2293" s="4"/>
      <c r="S2293" s="2"/>
      <c r="T2293" s="2" t="s">
        <v>15930</v>
      </c>
      <c r="U2293" s="2" t="s">
        <v>16097</v>
      </c>
      <c r="V2293" s="2" t="s">
        <v>56</v>
      </c>
      <c r="W2293" s="2" t="str">
        <f>VLOOKUP(  G2293, Countries!A:H,8,FALSE)</f>
        <v>94279771-0dd8-44b8-955b-275714b1489b</v>
      </c>
      <c r="X2293" s="2" t="str">
        <f>VLOOKUP(D2293,Entity_types!A:F,6,FALSE)</f>
        <v>bf4d83f9-5064-4958-af6e-e4c21b2e4880</v>
      </c>
      <c r="Z2293" s="4">
        <f t="shared" si="70"/>
        <v>1</v>
      </c>
      <c r="AA2293" s="4">
        <f t="shared" si="71"/>
        <v>1</v>
      </c>
    </row>
    <row r="2294" spans="1:27" ht="12.75" x14ac:dyDescent="0.2">
      <c r="A2294" s="1">
        <v>45275.698596354167</v>
      </c>
      <c r="B2294" s="2" t="s">
        <v>16098</v>
      </c>
      <c r="C2294" s="4" t="s">
        <v>21740</v>
      </c>
      <c r="D2294" s="2" t="s">
        <v>89</v>
      </c>
      <c r="E2294" s="2" t="b">
        <v>1</v>
      </c>
      <c r="F2294" s="3" t="s">
        <v>16099</v>
      </c>
      <c r="G2294" s="2" t="s">
        <v>8147</v>
      </c>
      <c r="H2294" s="2"/>
      <c r="K2294" s="2"/>
      <c r="L2294" s="2"/>
      <c r="M2294" s="2"/>
      <c r="N2294" s="2" t="s">
        <v>16100</v>
      </c>
      <c r="P2294" s="2" t="s">
        <v>16101</v>
      </c>
      <c r="Q2294" s="2"/>
      <c r="R2294" s="4"/>
      <c r="S2294" s="2"/>
      <c r="T2294" s="2" t="s">
        <v>15936</v>
      </c>
      <c r="U2294" s="2" t="s">
        <v>16103</v>
      </c>
      <c r="V2294" s="2" t="s">
        <v>56</v>
      </c>
      <c r="W2294" s="2" t="str">
        <f>VLOOKUP(  G2294, Countries!A:H,8,FALSE)</f>
        <v>94279771-0dd8-44b8-955b-275714b1489b</v>
      </c>
      <c r="X2294" s="2" t="str">
        <f>VLOOKUP(D2294,Entity_types!A:F,6,FALSE)</f>
        <v>bf4d83f9-5064-4958-af6e-e4c21b2e4880</v>
      </c>
      <c r="Z2294" s="4">
        <f t="shared" si="70"/>
        <v>1</v>
      </c>
      <c r="AA2294" s="4">
        <f t="shared" si="71"/>
        <v>1</v>
      </c>
    </row>
    <row r="2295" spans="1:27" ht="12.75" x14ac:dyDescent="0.2">
      <c r="A2295" s="1">
        <v>45275.762191111113</v>
      </c>
      <c r="B2295" s="2" t="s">
        <v>16104</v>
      </c>
      <c r="C2295" s="2"/>
      <c r="D2295" s="2" t="s">
        <v>48</v>
      </c>
      <c r="E2295" s="2"/>
      <c r="F2295" s="3" t="s">
        <v>16105</v>
      </c>
      <c r="G2295" s="2" t="s">
        <v>8147</v>
      </c>
      <c r="H2295" s="2"/>
      <c r="K2295" s="2"/>
      <c r="L2295" s="2"/>
      <c r="M2295" s="2"/>
      <c r="N2295" s="2" t="s">
        <v>16106</v>
      </c>
      <c r="P2295" s="2" t="s">
        <v>16107</v>
      </c>
      <c r="Q2295" s="2"/>
      <c r="R2295" s="4"/>
      <c r="S2295" s="2">
        <v>2378</v>
      </c>
      <c r="T2295" s="2" t="s">
        <v>15942</v>
      </c>
      <c r="U2295" s="2" t="s">
        <v>16109</v>
      </c>
      <c r="V2295" s="2" t="s">
        <v>56</v>
      </c>
      <c r="W2295" s="2" t="str">
        <f>VLOOKUP(  G2295, Countries!A:H,8,FALSE)</f>
        <v>94279771-0dd8-44b8-955b-275714b1489b</v>
      </c>
      <c r="X2295" s="2" t="str">
        <f>VLOOKUP(D2295,Entity_types!A:F,6,FALSE)</f>
        <v>0d51a686-652b-478f-9502-50b11abafa54</v>
      </c>
      <c r="Z2295" s="4">
        <f t="shared" si="70"/>
        <v>1</v>
      </c>
      <c r="AA2295" s="4">
        <f t="shared" si="71"/>
        <v>1</v>
      </c>
    </row>
    <row r="2296" spans="1:27" ht="12.75" x14ac:dyDescent="0.2">
      <c r="A2296" s="1">
        <v>45276.613766041672</v>
      </c>
      <c r="B2296" s="2" t="s">
        <v>16110</v>
      </c>
      <c r="C2296" s="4" t="s">
        <v>21740</v>
      </c>
      <c r="D2296" s="2" t="s">
        <v>89</v>
      </c>
      <c r="E2296" s="2" t="b">
        <v>1</v>
      </c>
      <c r="F2296" s="3" t="s">
        <v>16111</v>
      </c>
      <c r="G2296" s="2" t="s">
        <v>8147</v>
      </c>
      <c r="H2296" s="2"/>
      <c r="K2296" s="2"/>
      <c r="L2296" s="2"/>
      <c r="M2296" s="2"/>
      <c r="N2296" s="2" t="s">
        <v>16112</v>
      </c>
      <c r="P2296" s="2" t="s">
        <v>16113</v>
      </c>
      <c r="Q2296" s="2"/>
      <c r="R2296" s="4"/>
      <c r="S2296" s="2"/>
      <c r="T2296" s="2" t="s">
        <v>15948</v>
      </c>
      <c r="U2296" s="2" t="s">
        <v>16115</v>
      </c>
      <c r="V2296" s="2" t="s">
        <v>56</v>
      </c>
      <c r="W2296" s="2" t="str">
        <f>VLOOKUP(  G2296, Countries!A:H,8,FALSE)</f>
        <v>94279771-0dd8-44b8-955b-275714b1489b</v>
      </c>
      <c r="X2296" s="2" t="str">
        <f>VLOOKUP(D2296,Entity_types!A:F,6,FALSE)</f>
        <v>bf4d83f9-5064-4958-af6e-e4c21b2e4880</v>
      </c>
      <c r="Z2296" s="4">
        <f t="shared" si="70"/>
        <v>1</v>
      </c>
      <c r="AA2296" s="4">
        <f t="shared" si="71"/>
        <v>1</v>
      </c>
    </row>
    <row r="2297" spans="1:27" ht="12.75" x14ac:dyDescent="0.2">
      <c r="A2297" s="1">
        <v>45278.54926728009</v>
      </c>
      <c r="B2297" s="2" t="s">
        <v>16116</v>
      </c>
      <c r="C2297" s="2"/>
      <c r="D2297" s="2" t="s">
        <v>48</v>
      </c>
      <c r="E2297" s="2"/>
      <c r="F2297" s="3" t="s">
        <v>16117</v>
      </c>
      <c r="G2297" s="2" t="s">
        <v>8147</v>
      </c>
      <c r="H2297" s="2"/>
      <c r="K2297" s="2"/>
      <c r="L2297" s="2"/>
      <c r="M2297" s="2"/>
      <c r="N2297" s="2" t="s">
        <v>16118</v>
      </c>
      <c r="P2297" s="2" t="s">
        <v>16119</v>
      </c>
      <c r="Q2297" s="2"/>
      <c r="R2297" s="4"/>
      <c r="S2297" s="2">
        <v>2322</v>
      </c>
      <c r="T2297" s="2" t="s">
        <v>15954</v>
      </c>
      <c r="U2297" s="2" t="s">
        <v>16121</v>
      </c>
      <c r="V2297" s="2" t="s">
        <v>56</v>
      </c>
      <c r="W2297" s="2" t="str">
        <f>VLOOKUP(  G2297, Countries!A:H,8,FALSE)</f>
        <v>94279771-0dd8-44b8-955b-275714b1489b</v>
      </c>
      <c r="X2297" s="2" t="str">
        <f>VLOOKUP(D2297,Entity_types!A:F,6,FALSE)</f>
        <v>0d51a686-652b-478f-9502-50b11abafa54</v>
      </c>
      <c r="Z2297" s="4">
        <f t="shared" si="70"/>
        <v>1</v>
      </c>
      <c r="AA2297" s="4">
        <f t="shared" si="71"/>
        <v>1</v>
      </c>
    </row>
    <row r="2298" spans="1:27" ht="12.75" x14ac:dyDescent="0.2">
      <c r="A2298" s="1">
        <v>45279.618034039348</v>
      </c>
      <c r="B2298" s="2" t="s">
        <v>16122</v>
      </c>
      <c r="C2298" s="2"/>
      <c r="D2298" s="2" t="s">
        <v>8027</v>
      </c>
      <c r="E2298" s="2"/>
      <c r="F2298" s="3" t="s">
        <v>16123</v>
      </c>
      <c r="G2298" s="2" t="s">
        <v>12618</v>
      </c>
      <c r="H2298" s="2" t="s">
        <v>16124</v>
      </c>
      <c r="K2298" s="2"/>
      <c r="L2298" s="2"/>
      <c r="M2298" s="2"/>
      <c r="N2298" s="2" t="s">
        <v>76</v>
      </c>
      <c r="P2298" s="2" t="s">
        <v>16125</v>
      </c>
      <c r="Q2298" s="2"/>
      <c r="R2298" s="4"/>
      <c r="S2298" s="2"/>
      <c r="T2298" s="2" t="s">
        <v>15959</v>
      </c>
      <c r="U2298" s="2" t="s">
        <v>16127</v>
      </c>
      <c r="V2298" s="2" t="s">
        <v>16128</v>
      </c>
      <c r="W2298" s="2" t="str">
        <f>VLOOKUP(  G2298, Countries!A:H,8,FALSE)</f>
        <v>cd1d8f9c-8568-48b4-8d35-ce84e3c04d32</v>
      </c>
      <c r="X2298" s="2" t="str">
        <f>VLOOKUP(D2298,Entity_types!A:F,6,FALSE)</f>
        <v>7766e9c2-0094-4090-adf4-ef017062457f</v>
      </c>
      <c r="Z2298" s="4">
        <f t="shared" si="70"/>
        <v>1</v>
      </c>
      <c r="AA2298" s="4">
        <f t="shared" si="71"/>
        <v>1</v>
      </c>
    </row>
    <row r="2299" spans="1:27" ht="12.75" x14ac:dyDescent="0.2">
      <c r="A2299" s="1">
        <v>45279.694263240744</v>
      </c>
      <c r="B2299" s="2" t="s">
        <v>16129</v>
      </c>
      <c r="C2299" s="4" t="s">
        <v>21740</v>
      </c>
      <c r="D2299" s="2" t="s">
        <v>89</v>
      </c>
      <c r="E2299" s="2" t="b">
        <v>1</v>
      </c>
      <c r="F2299" s="3" t="s">
        <v>16130</v>
      </c>
      <c r="G2299" s="2" t="s">
        <v>8147</v>
      </c>
      <c r="H2299" s="2"/>
      <c r="K2299" s="2"/>
      <c r="L2299" s="2"/>
      <c r="M2299" s="2"/>
      <c r="N2299" s="2" t="s">
        <v>16131</v>
      </c>
      <c r="P2299" s="2" t="s">
        <v>16132</v>
      </c>
      <c r="Q2299" s="2"/>
      <c r="R2299" s="4"/>
      <c r="S2299" s="2">
        <v>2368</v>
      </c>
      <c r="T2299" s="2" t="s">
        <v>15965</v>
      </c>
      <c r="U2299" s="2" t="s">
        <v>16134</v>
      </c>
      <c r="V2299" s="2" t="s">
        <v>56</v>
      </c>
      <c r="W2299" s="2" t="str">
        <f>VLOOKUP(  G2299, Countries!A:H,8,FALSE)</f>
        <v>94279771-0dd8-44b8-955b-275714b1489b</v>
      </c>
      <c r="X2299" s="2" t="str">
        <f>VLOOKUP(D2299,Entity_types!A:F,6,FALSE)</f>
        <v>bf4d83f9-5064-4958-af6e-e4c21b2e4880</v>
      </c>
      <c r="Z2299" s="4">
        <f t="shared" si="70"/>
        <v>1</v>
      </c>
      <c r="AA2299" s="4">
        <f t="shared" si="71"/>
        <v>1</v>
      </c>
    </row>
    <row r="2300" spans="1:27" ht="12.75" x14ac:dyDescent="0.2">
      <c r="A2300" s="1">
        <v>45279.694263240744</v>
      </c>
      <c r="B2300" s="2" t="s">
        <v>16135</v>
      </c>
      <c r="C2300" s="4" t="s">
        <v>21740</v>
      </c>
      <c r="D2300" s="2" t="s">
        <v>89</v>
      </c>
      <c r="E2300" s="2" t="b">
        <v>1</v>
      </c>
      <c r="F2300" s="3" t="s">
        <v>16136</v>
      </c>
      <c r="G2300" s="2" t="s">
        <v>8147</v>
      </c>
      <c r="H2300" s="2"/>
      <c r="K2300" s="2"/>
      <c r="L2300" s="2"/>
      <c r="M2300" s="2"/>
      <c r="N2300" s="2" t="s">
        <v>16137</v>
      </c>
      <c r="P2300" s="2" t="s">
        <v>16138</v>
      </c>
      <c r="Q2300" s="2"/>
      <c r="R2300" s="4"/>
      <c r="S2300" s="2">
        <v>2369</v>
      </c>
      <c r="T2300" s="2" t="s">
        <v>22022</v>
      </c>
      <c r="U2300" s="2" t="s">
        <v>16139</v>
      </c>
      <c r="V2300" s="2" t="s">
        <v>56</v>
      </c>
      <c r="W2300" s="2" t="str">
        <f>VLOOKUP(  G2300, Countries!A:H,8,FALSE)</f>
        <v>94279771-0dd8-44b8-955b-275714b1489b</v>
      </c>
      <c r="X2300" s="2" t="str">
        <f>VLOOKUP(D2300,Entity_types!A:F,6,FALSE)</f>
        <v>bf4d83f9-5064-4958-af6e-e4c21b2e4880</v>
      </c>
      <c r="Z2300" s="4">
        <f t="shared" si="70"/>
        <v>1</v>
      </c>
      <c r="AA2300" s="4">
        <f t="shared" si="71"/>
        <v>1</v>
      </c>
    </row>
    <row r="2301" spans="1:27" ht="12.75" x14ac:dyDescent="0.2">
      <c r="A2301" s="1">
        <v>45280.542168310189</v>
      </c>
      <c r="B2301" s="2" t="s">
        <v>16140</v>
      </c>
      <c r="C2301" s="2"/>
      <c r="D2301" s="2" t="s">
        <v>48</v>
      </c>
      <c r="E2301" s="2"/>
      <c r="F2301" s="3" t="s">
        <v>21758</v>
      </c>
      <c r="G2301" s="2" t="s">
        <v>8147</v>
      </c>
      <c r="H2301" s="2" t="s">
        <v>16141</v>
      </c>
      <c r="K2301" s="2"/>
      <c r="L2301" s="2"/>
      <c r="M2301" s="2"/>
      <c r="N2301" s="2" t="s">
        <v>76</v>
      </c>
      <c r="P2301" s="2" t="s">
        <v>16142</v>
      </c>
      <c r="Q2301" s="2"/>
      <c r="R2301" s="4"/>
      <c r="S2301" s="2">
        <v>2007</v>
      </c>
      <c r="T2301" s="2" t="s">
        <v>15977</v>
      </c>
      <c r="U2301" s="2" t="s">
        <v>16144</v>
      </c>
      <c r="V2301" s="2" t="s">
        <v>16128</v>
      </c>
      <c r="W2301" s="2" t="str">
        <f>VLOOKUP(  G2301, Countries!A:H,8,FALSE)</f>
        <v>94279771-0dd8-44b8-955b-275714b1489b</v>
      </c>
      <c r="X2301" s="2" t="str">
        <f>VLOOKUP(D2301,Entity_types!A:F,6,FALSE)</f>
        <v>0d51a686-652b-478f-9502-50b11abafa54</v>
      </c>
      <c r="Z2301" s="4">
        <f t="shared" si="70"/>
        <v>1</v>
      </c>
      <c r="AA2301" s="4">
        <f t="shared" si="71"/>
        <v>1</v>
      </c>
    </row>
    <row r="2302" spans="1:27" ht="12.75" x14ac:dyDescent="0.2">
      <c r="A2302" s="1">
        <v>45280.542168310189</v>
      </c>
      <c r="B2302" s="2" t="s">
        <v>16145</v>
      </c>
      <c r="C2302" s="4" t="s">
        <v>21740</v>
      </c>
      <c r="D2302" s="2" t="s">
        <v>89</v>
      </c>
      <c r="E2302" s="2" t="b">
        <v>1</v>
      </c>
      <c r="F2302" s="3" t="s">
        <v>16146</v>
      </c>
      <c r="G2302" s="2" t="s">
        <v>8147</v>
      </c>
      <c r="H2302" s="2" t="s">
        <v>16147</v>
      </c>
      <c r="K2302" s="2"/>
      <c r="L2302" s="2"/>
      <c r="M2302" s="2"/>
      <c r="N2302" s="2" t="s">
        <v>76</v>
      </c>
      <c r="P2302" s="2" t="s">
        <v>16148</v>
      </c>
      <c r="Q2302" s="2"/>
      <c r="R2302" s="4"/>
      <c r="S2302" s="2">
        <v>2435</v>
      </c>
      <c r="T2302" s="2" t="s">
        <v>15982</v>
      </c>
      <c r="U2302" s="2" t="s">
        <v>16149</v>
      </c>
      <c r="V2302" s="2" t="s">
        <v>16128</v>
      </c>
      <c r="W2302" s="2" t="str">
        <f>VLOOKUP(  G2302, Countries!A:H,8,FALSE)</f>
        <v>94279771-0dd8-44b8-955b-275714b1489b</v>
      </c>
      <c r="X2302" s="2" t="str">
        <f>VLOOKUP(D2302,Entity_types!A:F,6,FALSE)</f>
        <v>bf4d83f9-5064-4958-af6e-e4c21b2e4880</v>
      </c>
      <c r="Z2302" s="4">
        <f t="shared" si="70"/>
        <v>1</v>
      </c>
      <c r="AA2302" s="4">
        <f t="shared" si="71"/>
        <v>1</v>
      </c>
    </row>
    <row r="2303" spans="1:27" ht="12.75" x14ac:dyDescent="0.2">
      <c r="A2303" s="1">
        <v>45280.542168310189</v>
      </c>
      <c r="B2303" s="2" t="s">
        <v>15823</v>
      </c>
      <c r="C2303" s="4" t="s">
        <v>21741</v>
      </c>
      <c r="D2303" s="2" t="s">
        <v>89</v>
      </c>
      <c r="E2303" s="2" t="b">
        <v>1</v>
      </c>
      <c r="F2303" s="3" t="s">
        <v>16150</v>
      </c>
      <c r="G2303" s="2" t="s">
        <v>8147</v>
      </c>
      <c r="H2303" s="2" t="s">
        <v>16151</v>
      </c>
      <c r="K2303" s="2"/>
      <c r="L2303" s="2"/>
      <c r="M2303" s="2"/>
      <c r="N2303" s="2" t="s">
        <v>76</v>
      </c>
      <c r="P2303" s="2" t="s">
        <v>16152</v>
      </c>
      <c r="Q2303" s="2"/>
      <c r="R2303" s="4"/>
      <c r="S2303" s="2">
        <v>2200</v>
      </c>
      <c r="T2303" s="2" t="s">
        <v>15988</v>
      </c>
      <c r="U2303" s="2" t="s">
        <v>16153</v>
      </c>
      <c r="V2303" s="2" t="s">
        <v>16128</v>
      </c>
      <c r="W2303" s="2" t="str">
        <f>VLOOKUP(  G2303, Countries!A:H,8,FALSE)</f>
        <v>94279771-0dd8-44b8-955b-275714b1489b</v>
      </c>
      <c r="X2303" s="2" t="str">
        <f>VLOOKUP(D2303,Entity_types!A:F,6,FALSE)</f>
        <v>bf4d83f9-5064-4958-af6e-e4c21b2e4880</v>
      </c>
      <c r="Z2303" s="4">
        <f t="shared" si="70"/>
        <v>1</v>
      </c>
      <c r="AA2303" s="4">
        <f t="shared" si="71"/>
        <v>1</v>
      </c>
    </row>
    <row r="2304" spans="1:27" ht="12.75" x14ac:dyDescent="0.2">
      <c r="A2304" s="1">
        <v>45280.542168310189</v>
      </c>
      <c r="B2304" s="2" t="s">
        <v>16154</v>
      </c>
      <c r="C2304" s="2"/>
      <c r="D2304" s="2" t="s">
        <v>312</v>
      </c>
      <c r="E2304" s="2"/>
      <c r="F2304" s="3" t="s">
        <v>16155</v>
      </c>
      <c r="G2304" s="2" t="s">
        <v>8147</v>
      </c>
      <c r="H2304" s="2" t="s">
        <v>16156</v>
      </c>
      <c r="K2304" s="2"/>
      <c r="L2304" s="2"/>
      <c r="M2304" s="2"/>
      <c r="N2304" s="2" t="s">
        <v>76</v>
      </c>
      <c r="P2304" s="2" t="s">
        <v>16157</v>
      </c>
      <c r="Q2304" s="2"/>
      <c r="R2304" s="4"/>
      <c r="S2304" s="2">
        <v>2276</v>
      </c>
      <c r="T2304" s="2" t="s">
        <v>15994</v>
      </c>
      <c r="U2304" s="2" t="s">
        <v>16158</v>
      </c>
      <c r="V2304" s="2" t="s">
        <v>16128</v>
      </c>
      <c r="W2304" s="2" t="str">
        <f>VLOOKUP(  G2304, Countries!A:H,8,FALSE)</f>
        <v>94279771-0dd8-44b8-955b-275714b1489b</v>
      </c>
      <c r="X2304" s="2" t="str">
        <f>VLOOKUP(D2304,Entity_types!A:F,6,FALSE)</f>
        <v>f5c3c745-eaa4-4e27-a73b-badc9ebb49c0</v>
      </c>
      <c r="Z2304" s="4">
        <f t="shared" si="70"/>
        <v>1</v>
      </c>
      <c r="AA2304" s="4">
        <f t="shared" si="71"/>
        <v>1</v>
      </c>
    </row>
    <row r="2305" spans="1:27" ht="12.75" x14ac:dyDescent="0.2">
      <c r="A2305" s="1">
        <v>45280.850048356486</v>
      </c>
      <c r="B2305" s="2" t="s">
        <v>16159</v>
      </c>
      <c r="C2305" s="2"/>
      <c r="D2305" s="2" t="s">
        <v>48</v>
      </c>
      <c r="E2305" s="2"/>
      <c r="F2305" s="5" t="s">
        <v>16160</v>
      </c>
      <c r="G2305" s="2" t="s">
        <v>8147</v>
      </c>
      <c r="H2305" s="2"/>
      <c r="K2305" s="2"/>
      <c r="L2305" s="2"/>
      <c r="M2305" s="2"/>
      <c r="N2305" s="2" t="s">
        <v>16161</v>
      </c>
      <c r="P2305" s="2" t="s">
        <v>16162</v>
      </c>
      <c r="Q2305" s="2"/>
      <c r="R2305" s="4"/>
      <c r="S2305" s="2">
        <v>1975</v>
      </c>
      <c r="T2305" s="2" t="s">
        <v>16000</v>
      </c>
      <c r="U2305" s="2" t="s">
        <v>16164</v>
      </c>
      <c r="V2305" s="2" t="s">
        <v>56</v>
      </c>
      <c r="W2305" s="2" t="str">
        <f>VLOOKUP(  G2305, Countries!A:H,8,FALSE)</f>
        <v>94279771-0dd8-44b8-955b-275714b1489b</v>
      </c>
      <c r="X2305" s="2" t="str">
        <f>VLOOKUP(D2305,Entity_types!A:F,6,FALSE)</f>
        <v>0d51a686-652b-478f-9502-50b11abafa54</v>
      </c>
      <c r="Z2305" s="4">
        <f t="shared" si="70"/>
        <v>1</v>
      </c>
      <c r="AA2305" s="4">
        <f t="shared" si="71"/>
        <v>1</v>
      </c>
    </row>
    <row r="2306" spans="1:27" ht="12.75" x14ac:dyDescent="0.2">
      <c r="A2306" s="1">
        <v>45282.554923414355</v>
      </c>
      <c r="B2306" s="2" t="s">
        <v>16165</v>
      </c>
      <c r="C2306" s="4" t="s">
        <v>21740</v>
      </c>
      <c r="D2306" s="2" t="s">
        <v>89</v>
      </c>
      <c r="E2306" s="2" t="b">
        <v>1</v>
      </c>
      <c r="F2306" s="3" t="s">
        <v>16166</v>
      </c>
      <c r="G2306" s="2" t="s">
        <v>8147</v>
      </c>
      <c r="H2306" s="2"/>
      <c r="K2306" s="2"/>
      <c r="L2306" s="2"/>
      <c r="M2306" s="2"/>
      <c r="N2306" s="2" t="s">
        <v>16167</v>
      </c>
      <c r="P2306" s="2" t="s">
        <v>16168</v>
      </c>
      <c r="Q2306" s="2"/>
      <c r="R2306" s="4"/>
      <c r="S2306" s="2"/>
      <c r="T2306" s="2" t="s">
        <v>16007</v>
      </c>
      <c r="U2306" s="2" t="s">
        <v>16170</v>
      </c>
      <c r="V2306" s="2" t="s">
        <v>56</v>
      </c>
      <c r="W2306" s="2" t="str">
        <f>VLOOKUP(  G2306, Countries!A:H,8,FALSE)</f>
        <v>94279771-0dd8-44b8-955b-275714b1489b</v>
      </c>
      <c r="X2306" s="2" t="str">
        <f>VLOOKUP(D2306,Entity_types!A:F,6,FALSE)</f>
        <v>bf4d83f9-5064-4958-af6e-e4c21b2e4880</v>
      </c>
      <c r="Z2306" s="4">
        <f t="shared" ref="Z2306:Z2369" si="72">COUNTIFS(F:F,F2306)</f>
        <v>1</v>
      </c>
      <c r="AA2306" s="4">
        <f t="shared" ref="AA2306:AA2369" si="73">COUNTIFS(B:B,B2306)</f>
        <v>1</v>
      </c>
    </row>
    <row r="2307" spans="1:27" ht="12.75" x14ac:dyDescent="0.2">
      <c r="A2307" s="1">
        <v>45282.591667106477</v>
      </c>
      <c r="B2307" s="2" t="s">
        <v>16171</v>
      </c>
      <c r="C2307" s="2"/>
      <c r="D2307" s="2" t="s">
        <v>8027</v>
      </c>
      <c r="E2307" s="2"/>
      <c r="F2307" s="3"/>
      <c r="G2307" s="2" t="s">
        <v>8736</v>
      </c>
      <c r="H2307" s="2"/>
      <c r="K2307" s="2"/>
      <c r="L2307" s="2"/>
      <c r="M2307" s="2"/>
      <c r="N2307" s="2" t="s">
        <v>16172</v>
      </c>
      <c r="P2307" s="2" t="s">
        <v>16173</v>
      </c>
      <c r="Q2307" s="2"/>
      <c r="R2307" s="4"/>
      <c r="S2307" s="2"/>
      <c r="T2307" s="2" t="s">
        <v>16012</v>
      </c>
      <c r="U2307" s="2" t="s">
        <v>16175</v>
      </c>
      <c r="V2307" s="2" t="s">
        <v>56</v>
      </c>
      <c r="W2307" s="2" t="str">
        <f>VLOOKUP(  G2307, Countries!A:H,8,FALSE)</f>
        <v>53cc2ab4-7af4-40a4-8f56-ef11c416822b</v>
      </c>
      <c r="X2307" s="2" t="str">
        <f>VLOOKUP(D2307,Entity_types!A:F,6,FALSE)</f>
        <v>7766e9c2-0094-4090-adf4-ef017062457f</v>
      </c>
      <c r="Z2307" s="4">
        <f t="shared" si="72"/>
        <v>67</v>
      </c>
      <c r="AA2307" s="4">
        <f t="shared" si="73"/>
        <v>1</v>
      </c>
    </row>
    <row r="2308" spans="1:27" ht="12.75" x14ac:dyDescent="0.2">
      <c r="A2308" s="1">
        <v>45288.611034259258</v>
      </c>
      <c r="B2308" s="2" t="s">
        <v>16176</v>
      </c>
      <c r="C2308" s="2"/>
      <c r="D2308" s="2" t="s">
        <v>48</v>
      </c>
      <c r="E2308" s="2"/>
      <c r="F2308" s="3" t="s">
        <v>16177</v>
      </c>
      <c r="G2308" s="2" t="s">
        <v>8147</v>
      </c>
      <c r="H2308" s="2"/>
      <c r="K2308" s="2"/>
      <c r="L2308" s="2"/>
      <c r="M2308" s="2"/>
      <c r="N2308" s="2" t="s">
        <v>16178</v>
      </c>
      <c r="P2308" s="2" t="s">
        <v>16179</v>
      </c>
      <c r="Q2308" s="2"/>
      <c r="R2308" s="4"/>
      <c r="S2308" s="2">
        <v>2364</v>
      </c>
      <c r="T2308" s="2" t="s">
        <v>16018</v>
      </c>
      <c r="U2308" s="2" t="s">
        <v>16181</v>
      </c>
      <c r="V2308" s="2" t="s">
        <v>56</v>
      </c>
      <c r="W2308" s="2" t="str">
        <f>VLOOKUP(  G2308, Countries!A:H,8,FALSE)</f>
        <v>94279771-0dd8-44b8-955b-275714b1489b</v>
      </c>
      <c r="X2308" s="2" t="str">
        <f>VLOOKUP(D2308,Entity_types!A:F,6,FALSE)</f>
        <v>0d51a686-652b-478f-9502-50b11abafa54</v>
      </c>
      <c r="Z2308" s="4">
        <f t="shared" si="72"/>
        <v>1</v>
      </c>
      <c r="AA2308" s="4">
        <f t="shared" si="73"/>
        <v>1</v>
      </c>
    </row>
    <row r="2309" spans="1:27" ht="12.75" x14ac:dyDescent="0.2">
      <c r="A2309" s="1">
        <v>45288.618921111112</v>
      </c>
      <c r="B2309" s="2" t="s">
        <v>16182</v>
      </c>
      <c r="C2309" s="4" t="s">
        <v>21740</v>
      </c>
      <c r="D2309" s="2" t="s">
        <v>89</v>
      </c>
      <c r="E2309" s="2" t="b">
        <v>1</v>
      </c>
      <c r="F2309" s="3" t="s">
        <v>16183</v>
      </c>
      <c r="G2309" s="2" t="s">
        <v>8147</v>
      </c>
      <c r="H2309" s="2"/>
      <c r="K2309" s="2"/>
      <c r="L2309" s="2"/>
      <c r="M2309" s="2"/>
      <c r="N2309" s="2" t="s">
        <v>16184</v>
      </c>
      <c r="P2309" s="2" t="s">
        <v>16185</v>
      </c>
      <c r="Q2309" s="2"/>
      <c r="R2309" s="4"/>
      <c r="S2309" s="2"/>
      <c r="T2309" s="2" t="s">
        <v>22023</v>
      </c>
      <c r="U2309" s="2" t="s">
        <v>16187</v>
      </c>
      <c r="V2309" s="2" t="s">
        <v>56</v>
      </c>
      <c r="W2309" s="2" t="str">
        <f>VLOOKUP(  G2309, Countries!A:H,8,FALSE)</f>
        <v>94279771-0dd8-44b8-955b-275714b1489b</v>
      </c>
      <c r="X2309" s="2" t="str">
        <f>VLOOKUP(D2309,Entity_types!A:F,6,FALSE)</f>
        <v>bf4d83f9-5064-4958-af6e-e4c21b2e4880</v>
      </c>
      <c r="Z2309" s="4">
        <f t="shared" si="72"/>
        <v>1</v>
      </c>
      <c r="AA2309" s="4">
        <f t="shared" si="73"/>
        <v>1</v>
      </c>
    </row>
    <row r="2310" spans="1:27" ht="12.75" x14ac:dyDescent="0.2">
      <c r="A2310" s="1">
        <v>45288.621849351854</v>
      </c>
      <c r="B2310" s="2" t="s">
        <v>16188</v>
      </c>
      <c r="C2310" s="2"/>
      <c r="D2310" s="2" t="s">
        <v>48</v>
      </c>
      <c r="E2310" s="2"/>
      <c r="F2310" s="3" t="s">
        <v>16189</v>
      </c>
      <c r="G2310" s="2" t="s">
        <v>8147</v>
      </c>
      <c r="H2310" s="2"/>
      <c r="K2310" s="2"/>
      <c r="L2310" s="2"/>
      <c r="M2310" s="2"/>
      <c r="N2310" s="2" t="s">
        <v>16190</v>
      </c>
      <c r="P2310" s="2" t="s">
        <v>16191</v>
      </c>
      <c r="Q2310" s="2"/>
      <c r="R2310" s="4"/>
      <c r="S2310" s="2">
        <v>2372</v>
      </c>
      <c r="T2310" s="2" t="s">
        <v>16029</v>
      </c>
      <c r="U2310" s="2" t="s">
        <v>16193</v>
      </c>
      <c r="V2310" s="2" t="s">
        <v>56</v>
      </c>
      <c r="W2310" s="2" t="str">
        <f>VLOOKUP(  G2310, Countries!A:H,8,FALSE)</f>
        <v>94279771-0dd8-44b8-955b-275714b1489b</v>
      </c>
      <c r="X2310" s="2" t="str">
        <f>VLOOKUP(D2310,Entity_types!A:F,6,FALSE)</f>
        <v>0d51a686-652b-478f-9502-50b11abafa54</v>
      </c>
      <c r="Z2310" s="4">
        <f t="shared" si="72"/>
        <v>1</v>
      </c>
      <c r="AA2310" s="4">
        <f t="shared" si="73"/>
        <v>1</v>
      </c>
    </row>
    <row r="2311" spans="1:27" ht="12.75" x14ac:dyDescent="0.2">
      <c r="A2311" s="1">
        <v>45288.625141979166</v>
      </c>
      <c r="B2311" s="2" t="s">
        <v>16194</v>
      </c>
      <c r="C2311" s="4" t="s">
        <v>21740</v>
      </c>
      <c r="D2311" s="2" t="s">
        <v>89</v>
      </c>
      <c r="E2311" s="2" t="b">
        <v>1</v>
      </c>
      <c r="F2311" s="3" t="s">
        <v>16195</v>
      </c>
      <c r="G2311" s="2" t="s">
        <v>8147</v>
      </c>
      <c r="H2311" s="2"/>
      <c r="K2311" s="2"/>
      <c r="L2311" s="2"/>
      <c r="M2311" s="2"/>
      <c r="N2311" s="2" t="s">
        <v>16196</v>
      </c>
      <c r="P2311" s="2" t="s">
        <v>16197</v>
      </c>
      <c r="Q2311" s="2"/>
      <c r="R2311" s="4"/>
      <c r="S2311" s="2">
        <v>2373</v>
      </c>
      <c r="T2311" s="2" t="s">
        <v>16035</v>
      </c>
      <c r="U2311" s="2" t="s">
        <v>16199</v>
      </c>
      <c r="V2311" s="2" t="s">
        <v>56</v>
      </c>
      <c r="W2311" s="2" t="str">
        <f>VLOOKUP(  G2311, Countries!A:H,8,FALSE)</f>
        <v>94279771-0dd8-44b8-955b-275714b1489b</v>
      </c>
      <c r="X2311" s="2" t="str">
        <f>VLOOKUP(D2311,Entity_types!A:F,6,FALSE)</f>
        <v>bf4d83f9-5064-4958-af6e-e4c21b2e4880</v>
      </c>
      <c r="Z2311" s="4">
        <f t="shared" si="72"/>
        <v>1</v>
      </c>
      <c r="AA2311" s="4">
        <f t="shared" si="73"/>
        <v>1</v>
      </c>
    </row>
    <row r="2312" spans="1:27" ht="12.75" x14ac:dyDescent="0.2">
      <c r="A2312" s="1">
        <v>45296.492602916667</v>
      </c>
      <c r="B2312" s="2" t="s">
        <v>16200</v>
      </c>
      <c r="C2312" s="4" t="s">
        <v>21740</v>
      </c>
      <c r="D2312" s="2" t="s">
        <v>1166</v>
      </c>
      <c r="E2312" s="2"/>
      <c r="F2312" s="3" t="s">
        <v>16201</v>
      </c>
      <c r="G2312" s="2" t="s">
        <v>8147</v>
      </c>
      <c r="H2312" s="2"/>
      <c r="K2312" s="2"/>
      <c r="L2312" s="2"/>
      <c r="M2312" s="2"/>
      <c r="N2312" s="2" t="s">
        <v>16202</v>
      </c>
      <c r="P2312" s="2" t="s">
        <v>16203</v>
      </c>
      <c r="Q2312" s="2"/>
      <c r="R2312" s="4"/>
      <c r="S2312" s="2">
        <v>2379</v>
      </c>
      <c r="T2312" s="2" t="s">
        <v>16041</v>
      </c>
      <c r="U2312" s="2" t="s">
        <v>16205</v>
      </c>
      <c r="V2312" s="2" t="s">
        <v>56</v>
      </c>
      <c r="W2312" s="2" t="str">
        <f>VLOOKUP(  G2312, Countries!A:H,8,FALSE)</f>
        <v>94279771-0dd8-44b8-955b-275714b1489b</v>
      </c>
      <c r="X2312" s="2" t="str">
        <f>VLOOKUP(D2312,Entity_types!A:F,6,FALSE)</f>
        <v>ba538574-e93f-4ce8-a780-667b61fc970a</v>
      </c>
      <c r="Z2312" s="4">
        <f t="shared" si="72"/>
        <v>1</v>
      </c>
      <c r="AA2312" s="4">
        <f t="shared" si="73"/>
        <v>1</v>
      </c>
    </row>
    <row r="2313" spans="1:27" ht="12.75" x14ac:dyDescent="0.2">
      <c r="A2313" s="1">
        <v>45296.712293969904</v>
      </c>
      <c r="B2313" s="2" t="s">
        <v>16206</v>
      </c>
      <c r="C2313" s="4" t="s">
        <v>21740</v>
      </c>
      <c r="D2313" s="2" t="s">
        <v>89</v>
      </c>
      <c r="E2313" s="2" t="b">
        <v>1</v>
      </c>
      <c r="F2313" s="3" t="s">
        <v>16207</v>
      </c>
      <c r="G2313" s="2" t="s">
        <v>8147</v>
      </c>
      <c r="H2313" s="2"/>
      <c r="K2313" s="2"/>
      <c r="L2313" s="2"/>
      <c r="M2313" s="2"/>
      <c r="N2313" s="2" t="s">
        <v>16208</v>
      </c>
      <c r="P2313" s="2" t="s">
        <v>16209</v>
      </c>
      <c r="Q2313" s="2"/>
      <c r="R2313" s="4"/>
      <c r="S2313" s="2"/>
      <c r="T2313" s="2" t="s">
        <v>16047</v>
      </c>
      <c r="U2313" s="2" t="s">
        <v>16211</v>
      </c>
      <c r="V2313" s="2" t="s">
        <v>56</v>
      </c>
      <c r="W2313" s="2" t="str">
        <f>VLOOKUP(  G2313, Countries!A:H,8,FALSE)</f>
        <v>94279771-0dd8-44b8-955b-275714b1489b</v>
      </c>
      <c r="X2313" s="2" t="str">
        <f>VLOOKUP(D2313,Entity_types!A:F,6,FALSE)</f>
        <v>bf4d83f9-5064-4958-af6e-e4c21b2e4880</v>
      </c>
      <c r="Z2313" s="4">
        <f t="shared" si="72"/>
        <v>1</v>
      </c>
      <c r="AA2313" s="4">
        <f t="shared" si="73"/>
        <v>1</v>
      </c>
    </row>
    <row r="2314" spans="1:27" ht="12.75" x14ac:dyDescent="0.2">
      <c r="A2314" s="1">
        <v>45305.791182141205</v>
      </c>
      <c r="B2314" s="2" t="s">
        <v>16212</v>
      </c>
      <c r="C2314" s="4" t="s">
        <v>21740</v>
      </c>
      <c r="D2314" s="2" t="s">
        <v>1166</v>
      </c>
      <c r="E2314" s="2"/>
      <c r="F2314" s="3" t="s">
        <v>16213</v>
      </c>
      <c r="G2314" s="2" t="s">
        <v>8147</v>
      </c>
      <c r="H2314" s="2"/>
      <c r="K2314" s="2"/>
      <c r="L2314" s="2"/>
      <c r="M2314" s="2"/>
      <c r="N2314" s="2" t="s">
        <v>16214</v>
      </c>
      <c r="P2314" s="2" t="s">
        <v>16215</v>
      </c>
      <c r="Q2314" s="2"/>
      <c r="R2314" s="4"/>
      <c r="S2314" s="2">
        <v>2383</v>
      </c>
      <c r="T2314" s="2" t="s">
        <v>16053</v>
      </c>
      <c r="U2314" s="2" t="s">
        <v>16217</v>
      </c>
      <c r="V2314" s="2" t="s">
        <v>56</v>
      </c>
      <c r="W2314" s="2" t="str">
        <f>VLOOKUP(  G2314, Countries!A:H,8,FALSE)</f>
        <v>94279771-0dd8-44b8-955b-275714b1489b</v>
      </c>
      <c r="X2314" s="2" t="str">
        <f>VLOOKUP(D2314,Entity_types!A:F,6,FALSE)</f>
        <v>ba538574-e93f-4ce8-a780-667b61fc970a</v>
      </c>
      <c r="Z2314" s="4">
        <f t="shared" si="72"/>
        <v>1</v>
      </c>
      <c r="AA2314" s="4">
        <f t="shared" si="73"/>
        <v>1</v>
      </c>
    </row>
    <row r="2315" spans="1:27" ht="12.75" x14ac:dyDescent="0.2">
      <c r="A2315" s="1">
        <v>45314.765496863431</v>
      </c>
      <c r="B2315" s="2" t="s">
        <v>16218</v>
      </c>
      <c r="C2315" s="4" t="s">
        <v>21740</v>
      </c>
      <c r="D2315" s="2" t="s">
        <v>89</v>
      </c>
      <c r="E2315" s="2" t="b">
        <v>1</v>
      </c>
      <c r="F2315" s="3" t="s">
        <v>16219</v>
      </c>
      <c r="G2315" s="2" t="s">
        <v>8147</v>
      </c>
      <c r="H2315" s="2"/>
      <c r="K2315" s="2"/>
      <c r="L2315" s="2"/>
      <c r="M2315" s="2"/>
      <c r="N2315" s="2" t="s">
        <v>16220</v>
      </c>
      <c r="P2315" s="2" t="s">
        <v>16221</v>
      </c>
      <c r="Q2315" s="2"/>
      <c r="R2315" s="4"/>
      <c r="S2315" s="2"/>
      <c r="T2315" s="2" t="s">
        <v>22024</v>
      </c>
      <c r="U2315" s="2" t="s">
        <v>16223</v>
      </c>
      <c r="V2315" s="2" t="s">
        <v>56</v>
      </c>
      <c r="W2315" s="2" t="str">
        <f>VLOOKUP(  G2315, Countries!A:H,8,FALSE)</f>
        <v>94279771-0dd8-44b8-955b-275714b1489b</v>
      </c>
      <c r="X2315" s="2" t="str">
        <f>VLOOKUP(D2315,Entity_types!A:F,6,FALSE)</f>
        <v>bf4d83f9-5064-4958-af6e-e4c21b2e4880</v>
      </c>
      <c r="Z2315" s="4">
        <f t="shared" si="72"/>
        <v>1</v>
      </c>
      <c r="AA2315" s="4">
        <f t="shared" si="73"/>
        <v>1</v>
      </c>
    </row>
    <row r="2316" spans="1:27" ht="12.75" x14ac:dyDescent="0.2">
      <c r="A2316" s="1">
        <v>45315.676002962966</v>
      </c>
      <c r="B2316" s="2" t="s">
        <v>16224</v>
      </c>
      <c r="C2316" s="2"/>
      <c r="D2316" s="2" t="s">
        <v>8027</v>
      </c>
      <c r="E2316" s="2"/>
      <c r="F2316" s="3"/>
      <c r="G2316" s="2" t="s">
        <v>8736</v>
      </c>
      <c r="H2316" s="2"/>
      <c r="K2316" s="2"/>
      <c r="L2316" s="2"/>
      <c r="M2316" s="2"/>
      <c r="N2316" s="2" t="s">
        <v>16225</v>
      </c>
      <c r="P2316" s="2" t="s">
        <v>16226</v>
      </c>
      <c r="Q2316" s="2"/>
      <c r="R2316" s="4"/>
      <c r="S2316" s="2"/>
      <c r="T2316" s="2" t="s">
        <v>16063</v>
      </c>
      <c r="U2316" s="2" t="s">
        <v>16228</v>
      </c>
      <c r="V2316" s="2" t="s">
        <v>56</v>
      </c>
      <c r="W2316" s="2" t="str">
        <f>VLOOKUP(  G2316, Countries!A:H,8,FALSE)</f>
        <v>53cc2ab4-7af4-40a4-8f56-ef11c416822b</v>
      </c>
      <c r="X2316" s="2" t="str">
        <f>VLOOKUP(D2316,Entity_types!A:F,6,FALSE)</f>
        <v>7766e9c2-0094-4090-adf4-ef017062457f</v>
      </c>
      <c r="Z2316" s="4">
        <f t="shared" si="72"/>
        <v>67</v>
      </c>
      <c r="AA2316" s="4">
        <f t="shared" si="73"/>
        <v>1</v>
      </c>
    </row>
    <row r="2317" spans="1:27" ht="12.75" x14ac:dyDescent="0.2">
      <c r="A2317" s="1">
        <v>45317.735432905094</v>
      </c>
      <c r="B2317" s="2" t="s">
        <v>16229</v>
      </c>
      <c r="C2317" s="4" t="s">
        <v>21741</v>
      </c>
      <c r="D2317" s="2" t="s">
        <v>89</v>
      </c>
      <c r="E2317" s="2" t="b">
        <v>1</v>
      </c>
      <c r="F2317" s="3" t="s">
        <v>16230</v>
      </c>
      <c r="G2317" s="2" t="s">
        <v>8147</v>
      </c>
      <c r="H2317" s="2"/>
      <c r="K2317" s="2"/>
      <c r="L2317" s="2"/>
      <c r="M2317" s="2"/>
      <c r="N2317" s="2" t="s">
        <v>76</v>
      </c>
      <c r="P2317" s="2" t="s">
        <v>16231</v>
      </c>
      <c r="Q2317" s="2"/>
      <c r="R2317" s="4"/>
      <c r="S2317" s="2"/>
      <c r="T2317" s="2" t="s">
        <v>16067</v>
      </c>
      <c r="U2317" s="2" t="s">
        <v>16233</v>
      </c>
      <c r="V2317" s="2" t="s">
        <v>56</v>
      </c>
      <c r="W2317" s="2" t="str">
        <f>VLOOKUP(  G2317, Countries!A:H,8,FALSE)</f>
        <v>94279771-0dd8-44b8-955b-275714b1489b</v>
      </c>
      <c r="X2317" s="2" t="str">
        <f>VLOOKUP(D2317,Entity_types!A:F,6,FALSE)</f>
        <v>bf4d83f9-5064-4958-af6e-e4c21b2e4880</v>
      </c>
      <c r="Z2317" s="4">
        <f t="shared" si="72"/>
        <v>1</v>
      </c>
      <c r="AA2317" s="4">
        <f t="shared" si="73"/>
        <v>1</v>
      </c>
    </row>
    <row r="2318" spans="1:27" ht="12.75" x14ac:dyDescent="0.2">
      <c r="A2318" s="1">
        <v>45320.693770787038</v>
      </c>
      <c r="B2318" s="2" t="s">
        <v>16234</v>
      </c>
      <c r="C2318" s="4" t="s">
        <v>21740</v>
      </c>
      <c r="D2318" s="2" t="s">
        <v>89</v>
      </c>
      <c r="E2318" s="2" t="b">
        <v>1</v>
      </c>
      <c r="F2318" s="3" t="s">
        <v>16235</v>
      </c>
      <c r="G2318" s="2" t="s">
        <v>8147</v>
      </c>
      <c r="H2318" s="2"/>
      <c r="K2318" s="2"/>
      <c r="L2318" s="2"/>
      <c r="M2318" s="2"/>
      <c r="N2318" s="2" t="s">
        <v>16236</v>
      </c>
      <c r="P2318" s="2" t="s">
        <v>16237</v>
      </c>
      <c r="Q2318" s="2"/>
      <c r="R2318" s="4"/>
      <c r="S2318" s="2">
        <v>2397</v>
      </c>
      <c r="T2318" s="2" t="s">
        <v>16073</v>
      </c>
      <c r="U2318" s="2" t="s">
        <v>16239</v>
      </c>
      <c r="V2318" s="2" t="s">
        <v>56</v>
      </c>
      <c r="W2318" s="2" t="str">
        <f>VLOOKUP(  G2318, Countries!A:H,8,FALSE)</f>
        <v>94279771-0dd8-44b8-955b-275714b1489b</v>
      </c>
      <c r="X2318" s="2" t="str">
        <f>VLOOKUP(D2318,Entity_types!A:F,6,FALSE)</f>
        <v>bf4d83f9-5064-4958-af6e-e4c21b2e4880</v>
      </c>
      <c r="Z2318" s="4">
        <f t="shared" si="72"/>
        <v>1</v>
      </c>
      <c r="AA2318" s="4">
        <f t="shared" si="73"/>
        <v>1</v>
      </c>
    </row>
    <row r="2319" spans="1:27" ht="12.75" x14ac:dyDescent="0.2">
      <c r="A2319" s="1">
        <v>45320.693770787038</v>
      </c>
      <c r="B2319" s="2" t="s">
        <v>16240</v>
      </c>
      <c r="C2319" s="2"/>
      <c r="D2319" s="2" t="s">
        <v>48</v>
      </c>
      <c r="E2319" s="2"/>
      <c r="F2319" s="3" t="s">
        <v>16241</v>
      </c>
      <c r="G2319" s="2" t="s">
        <v>8147</v>
      </c>
      <c r="H2319" s="2"/>
      <c r="K2319" s="2"/>
      <c r="L2319" s="2"/>
      <c r="M2319" s="2"/>
      <c r="N2319" s="2" t="s">
        <v>16242</v>
      </c>
      <c r="P2319" s="2" t="s">
        <v>16243</v>
      </c>
      <c r="Q2319" s="2"/>
      <c r="R2319" s="4"/>
      <c r="S2319" s="2">
        <v>2396</v>
      </c>
      <c r="T2319" s="2" t="s">
        <v>16079</v>
      </c>
      <c r="U2319" s="2" t="s">
        <v>16244</v>
      </c>
      <c r="V2319" s="2" t="s">
        <v>56</v>
      </c>
      <c r="W2319" s="2" t="str">
        <f>VLOOKUP(  G2319, Countries!A:H,8,FALSE)</f>
        <v>94279771-0dd8-44b8-955b-275714b1489b</v>
      </c>
      <c r="X2319" s="2" t="str">
        <f>VLOOKUP(D2319,Entity_types!A:F,6,FALSE)</f>
        <v>0d51a686-652b-478f-9502-50b11abafa54</v>
      </c>
      <c r="Z2319" s="4">
        <f t="shared" si="72"/>
        <v>1</v>
      </c>
      <c r="AA2319" s="4">
        <f t="shared" si="73"/>
        <v>1</v>
      </c>
    </row>
    <row r="2320" spans="1:27" ht="12.75" x14ac:dyDescent="0.2">
      <c r="A2320" s="1">
        <v>45321.776781423614</v>
      </c>
      <c r="B2320" s="2" t="s">
        <v>3491</v>
      </c>
      <c r="C2320" s="4" t="s">
        <v>21740</v>
      </c>
      <c r="D2320" s="2" t="s">
        <v>89</v>
      </c>
      <c r="E2320" s="2" t="b">
        <v>1</v>
      </c>
      <c r="F2320" s="3" t="s">
        <v>16245</v>
      </c>
      <c r="G2320" s="2" t="s">
        <v>8147</v>
      </c>
      <c r="H2320" s="2"/>
      <c r="K2320" s="2"/>
      <c r="L2320" s="2"/>
      <c r="M2320" s="2"/>
      <c r="N2320" s="2" t="s">
        <v>16246</v>
      </c>
      <c r="P2320" s="2" t="s">
        <v>16247</v>
      </c>
      <c r="Q2320" s="2"/>
      <c r="R2320" s="4"/>
      <c r="S2320" s="2"/>
      <c r="T2320" s="2" t="s">
        <v>16085</v>
      </c>
      <c r="U2320" s="2" t="s">
        <v>16249</v>
      </c>
      <c r="V2320" s="2" t="s">
        <v>56</v>
      </c>
      <c r="W2320" s="2" t="str">
        <f>VLOOKUP(  G2320, Countries!A:H,8,FALSE)</f>
        <v>94279771-0dd8-44b8-955b-275714b1489b</v>
      </c>
      <c r="X2320" s="2" t="str">
        <f>VLOOKUP(D2320,Entity_types!A:F,6,FALSE)</f>
        <v>bf4d83f9-5064-4958-af6e-e4c21b2e4880</v>
      </c>
      <c r="Z2320" s="4">
        <f t="shared" si="72"/>
        <v>1</v>
      </c>
      <c r="AA2320" s="4">
        <f t="shared" si="73"/>
        <v>2</v>
      </c>
    </row>
    <row r="2321" spans="1:27" ht="12.75" x14ac:dyDescent="0.2">
      <c r="A2321" s="1">
        <v>45322.013431331019</v>
      </c>
      <c r="B2321" s="2" t="s">
        <v>7388</v>
      </c>
      <c r="C2321" s="4" t="s">
        <v>21740</v>
      </c>
      <c r="D2321" s="2" t="s">
        <v>525</v>
      </c>
      <c r="E2321" s="2"/>
      <c r="F2321" s="3" t="s">
        <v>16250</v>
      </c>
      <c r="G2321" s="2" t="s">
        <v>8147</v>
      </c>
      <c r="H2321" s="2"/>
      <c r="K2321" s="2"/>
      <c r="L2321" s="2"/>
      <c r="M2321" s="2"/>
      <c r="N2321" s="2" t="s">
        <v>16251</v>
      </c>
      <c r="P2321" s="2" t="s">
        <v>16252</v>
      </c>
      <c r="Q2321" s="2"/>
      <c r="R2321" s="4"/>
      <c r="S2321" s="2">
        <v>2399</v>
      </c>
      <c r="T2321" s="2" t="s">
        <v>22025</v>
      </c>
      <c r="U2321" s="2" t="s">
        <v>16254</v>
      </c>
      <c r="V2321" s="2" t="s">
        <v>56</v>
      </c>
      <c r="W2321" s="2" t="str">
        <f>VLOOKUP(  G2321, Countries!A:H,8,FALSE)</f>
        <v>94279771-0dd8-44b8-955b-275714b1489b</v>
      </c>
      <c r="X2321" s="2" t="str">
        <f>VLOOKUP(D2321,Entity_types!A:F,6,FALSE)</f>
        <v>470412f4-e2c0-4f9d-91f1-1c0630a02364</v>
      </c>
      <c r="Z2321" s="4">
        <f t="shared" si="72"/>
        <v>1</v>
      </c>
      <c r="AA2321" s="4">
        <f t="shared" si="73"/>
        <v>2</v>
      </c>
    </row>
    <row r="2322" spans="1:27" ht="12.75" x14ac:dyDescent="0.2">
      <c r="A2322" s="1">
        <v>45322.016944594907</v>
      </c>
      <c r="B2322" s="2" t="s">
        <v>16255</v>
      </c>
      <c r="C2322" s="2"/>
      <c r="D2322" s="2" t="s">
        <v>48</v>
      </c>
      <c r="E2322" s="2"/>
      <c r="F2322" s="3" t="s">
        <v>16256</v>
      </c>
      <c r="G2322" s="2" t="s">
        <v>8147</v>
      </c>
      <c r="H2322" s="2"/>
      <c r="K2322" s="2"/>
      <c r="L2322" s="2"/>
      <c r="M2322" s="2"/>
      <c r="N2322" s="2" t="s">
        <v>16257</v>
      </c>
      <c r="P2322" s="2" t="s">
        <v>16258</v>
      </c>
      <c r="Q2322" s="2"/>
      <c r="R2322" s="4"/>
      <c r="S2322" s="2">
        <v>2401</v>
      </c>
      <c r="T2322" s="2" t="s">
        <v>16096</v>
      </c>
      <c r="U2322" s="2" t="s">
        <v>16260</v>
      </c>
      <c r="V2322" s="2" t="s">
        <v>56</v>
      </c>
      <c r="W2322" s="2" t="str">
        <f>VLOOKUP(  G2322, Countries!A:H,8,FALSE)</f>
        <v>94279771-0dd8-44b8-955b-275714b1489b</v>
      </c>
      <c r="X2322" s="2" t="str">
        <f>VLOOKUP(D2322,Entity_types!A:F,6,FALSE)</f>
        <v>0d51a686-652b-478f-9502-50b11abafa54</v>
      </c>
      <c r="Z2322" s="4">
        <f t="shared" si="72"/>
        <v>1</v>
      </c>
      <c r="AA2322" s="4">
        <f t="shared" si="73"/>
        <v>1</v>
      </c>
    </row>
    <row r="2323" spans="1:27" ht="12.75" x14ac:dyDescent="0.2">
      <c r="A2323" s="1">
        <v>45322.535728726856</v>
      </c>
      <c r="B2323" s="2" t="s">
        <v>16261</v>
      </c>
      <c r="C2323" s="2"/>
      <c r="D2323" s="2" t="s">
        <v>48</v>
      </c>
      <c r="E2323" s="2"/>
      <c r="F2323" s="3" t="s">
        <v>16262</v>
      </c>
      <c r="G2323" s="2" t="s">
        <v>8147</v>
      </c>
      <c r="H2323" s="2"/>
      <c r="K2323" s="2"/>
      <c r="L2323" s="2"/>
      <c r="M2323" s="2"/>
      <c r="N2323" s="2" t="s">
        <v>16263</v>
      </c>
      <c r="P2323" s="2" t="s">
        <v>16264</v>
      </c>
      <c r="Q2323" s="2"/>
      <c r="R2323" s="4"/>
      <c r="S2323" s="2">
        <v>2402</v>
      </c>
      <c r="T2323" s="2" t="s">
        <v>16102</v>
      </c>
      <c r="U2323" s="2" t="s">
        <v>16266</v>
      </c>
      <c r="V2323" s="2" t="s">
        <v>56</v>
      </c>
      <c r="W2323" s="2" t="str">
        <f>VLOOKUP(  G2323, Countries!A:H,8,FALSE)</f>
        <v>94279771-0dd8-44b8-955b-275714b1489b</v>
      </c>
      <c r="X2323" s="2" t="str">
        <f>VLOOKUP(D2323,Entity_types!A:F,6,FALSE)</f>
        <v>0d51a686-652b-478f-9502-50b11abafa54</v>
      </c>
      <c r="Z2323" s="4">
        <f t="shared" si="72"/>
        <v>1</v>
      </c>
      <c r="AA2323" s="4">
        <f t="shared" si="73"/>
        <v>1</v>
      </c>
    </row>
    <row r="2324" spans="1:27" ht="12.75" x14ac:dyDescent="0.2">
      <c r="A2324" s="1">
        <v>45324.773362152773</v>
      </c>
      <c r="B2324" s="2" t="s">
        <v>16267</v>
      </c>
      <c r="C2324" s="4" t="s">
        <v>21740</v>
      </c>
      <c r="D2324" s="2" t="s">
        <v>525</v>
      </c>
      <c r="E2324" s="2"/>
      <c r="F2324" s="3" t="s">
        <v>16268</v>
      </c>
      <c r="G2324" s="2" t="s">
        <v>8147</v>
      </c>
      <c r="H2324" s="2"/>
      <c r="K2324" s="2"/>
      <c r="L2324" s="2"/>
      <c r="M2324" s="2"/>
      <c r="N2324" s="2" t="s">
        <v>16269</v>
      </c>
      <c r="P2324" s="2" t="s">
        <v>16270</v>
      </c>
      <c r="Q2324" s="2"/>
      <c r="R2324" s="4"/>
      <c r="S2324" s="2">
        <v>2406</v>
      </c>
      <c r="T2324" s="2" t="s">
        <v>16108</v>
      </c>
      <c r="U2324" s="2" t="s">
        <v>16272</v>
      </c>
      <c r="V2324" s="2" t="s">
        <v>56</v>
      </c>
      <c r="W2324" s="2" t="str">
        <f>VLOOKUP(  G2324, Countries!A:H,8,FALSE)</f>
        <v>94279771-0dd8-44b8-955b-275714b1489b</v>
      </c>
      <c r="X2324" s="2" t="str">
        <f>VLOOKUP(D2324,Entity_types!A:F,6,FALSE)</f>
        <v>470412f4-e2c0-4f9d-91f1-1c0630a02364</v>
      </c>
      <c r="Z2324" s="4">
        <f t="shared" si="72"/>
        <v>1</v>
      </c>
      <c r="AA2324" s="4">
        <f t="shared" si="73"/>
        <v>1</v>
      </c>
    </row>
    <row r="2325" spans="1:27" ht="12.75" x14ac:dyDescent="0.2">
      <c r="A2325" s="1">
        <v>45325.794356817132</v>
      </c>
      <c r="B2325" s="2" t="s">
        <v>2515</v>
      </c>
      <c r="C2325" s="4" t="s">
        <v>21740</v>
      </c>
      <c r="D2325" s="2" t="s">
        <v>89</v>
      </c>
      <c r="E2325" s="2" t="b">
        <v>1</v>
      </c>
      <c r="F2325" s="3" t="s">
        <v>16273</v>
      </c>
      <c r="G2325" s="2" t="s">
        <v>8147</v>
      </c>
      <c r="H2325" s="2"/>
      <c r="K2325" s="2"/>
      <c r="L2325" s="2"/>
      <c r="M2325" s="2"/>
      <c r="N2325" s="2" t="s">
        <v>16274</v>
      </c>
      <c r="P2325" s="2" t="s">
        <v>16275</v>
      </c>
      <c r="Q2325" s="2"/>
      <c r="R2325" s="4"/>
      <c r="S2325" s="2"/>
      <c r="T2325" s="2" t="s">
        <v>22026</v>
      </c>
      <c r="U2325" s="2" t="s">
        <v>16277</v>
      </c>
      <c r="V2325" s="2" t="s">
        <v>56</v>
      </c>
      <c r="W2325" s="2" t="str">
        <f>VLOOKUP(  G2325, Countries!A:H,8,FALSE)</f>
        <v>94279771-0dd8-44b8-955b-275714b1489b</v>
      </c>
      <c r="X2325" s="2" t="str">
        <f>VLOOKUP(D2325,Entity_types!A:F,6,FALSE)</f>
        <v>bf4d83f9-5064-4958-af6e-e4c21b2e4880</v>
      </c>
      <c r="Z2325" s="4">
        <f t="shared" si="72"/>
        <v>1</v>
      </c>
      <c r="AA2325" s="4">
        <f t="shared" si="73"/>
        <v>1</v>
      </c>
    </row>
    <row r="2326" spans="1:27" ht="12.75" x14ac:dyDescent="0.2">
      <c r="A2326" s="1">
        <v>45327.748657766206</v>
      </c>
      <c r="B2326" s="2" t="s">
        <v>16278</v>
      </c>
      <c r="C2326" s="2"/>
      <c r="D2326" s="2" t="s">
        <v>8027</v>
      </c>
      <c r="E2326" s="2"/>
      <c r="F2326" s="3"/>
      <c r="G2326" s="2" t="s">
        <v>8736</v>
      </c>
      <c r="H2326" s="2"/>
      <c r="K2326" s="2"/>
      <c r="L2326" s="2"/>
      <c r="M2326" s="2"/>
      <c r="N2326" s="2" t="s">
        <v>76</v>
      </c>
      <c r="P2326" s="2" t="s">
        <v>16279</v>
      </c>
      <c r="Q2326" s="2"/>
      <c r="R2326" s="4"/>
      <c r="S2326" s="2"/>
      <c r="T2326" s="2" t="s">
        <v>16114</v>
      </c>
      <c r="U2326" s="2" t="s">
        <v>16281</v>
      </c>
      <c r="V2326" s="2" t="s">
        <v>56</v>
      </c>
      <c r="W2326" s="2" t="str">
        <f>VLOOKUP(  G2326, Countries!A:H,8,FALSE)</f>
        <v>53cc2ab4-7af4-40a4-8f56-ef11c416822b</v>
      </c>
      <c r="X2326" s="2" t="str">
        <f>VLOOKUP(D2326,Entity_types!A:F,6,FALSE)</f>
        <v>7766e9c2-0094-4090-adf4-ef017062457f</v>
      </c>
      <c r="Z2326" s="4">
        <f t="shared" si="72"/>
        <v>67</v>
      </c>
      <c r="AA2326" s="4">
        <f t="shared" si="73"/>
        <v>1</v>
      </c>
    </row>
    <row r="2327" spans="1:27" ht="12.75" x14ac:dyDescent="0.2">
      <c r="A2327" s="1">
        <v>45329.674536620369</v>
      </c>
      <c r="B2327" s="2" t="s">
        <v>16282</v>
      </c>
      <c r="C2327" s="2"/>
      <c r="D2327" s="2" t="s">
        <v>48</v>
      </c>
      <c r="E2327" s="2"/>
      <c r="F2327" s="3" t="s">
        <v>16283</v>
      </c>
      <c r="G2327" s="2" t="s">
        <v>8147</v>
      </c>
      <c r="H2327" s="2" t="s">
        <v>16284</v>
      </c>
      <c r="I2327" s="2" t="s">
        <v>16285</v>
      </c>
      <c r="K2327" s="2"/>
      <c r="L2327" s="2"/>
      <c r="M2327" s="2"/>
      <c r="N2327" s="2" t="s">
        <v>16286</v>
      </c>
      <c r="P2327" s="2" t="s">
        <v>16287</v>
      </c>
      <c r="Q2327" s="2"/>
      <c r="R2327" s="4"/>
      <c r="S2327" s="2">
        <v>2408</v>
      </c>
      <c r="T2327" s="2" t="s">
        <v>16120</v>
      </c>
      <c r="U2327" s="2" t="s">
        <v>16289</v>
      </c>
      <c r="V2327" s="2" t="s">
        <v>16128</v>
      </c>
      <c r="W2327" s="2" t="str">
        <f>VLOOKUP(  G2327, Countries!A:H,8,FALSE)</f>
        <v>94279771-0dd8-44b8-955b-275714b1489b</v>
      </c>
      <c r="X2327" s="2" t="str">
        <f>VLOOKUP(D2327,Entity_types!A:F,6,FALSE)</f>
        <v>0d51a686-652b-478f-9502-50b11abafa54</v>
      </c>
      <c r="Z2327" s="4">
        <f t="shared" si="72"/>
        <v>1</v>
      </c>
      <c r="AA2327" s="4">
        <f t="shared" si="73"/>
        <v>1</v>
      </c>
    </row>
    <row r="2328" spans="1:27" ht="12.75" x14ac:dyDescent="0.2">
      <c r="A2328" s="1">
        <v>45330.014914328705</v>
      </c>
      <c r="B2328" s="2" t="s">
        <v>16290</v>
      </c>
      <c r="C2328" s="2"/>
      <c r="D2328" s="2" t="s">
        <v>48</v>
      </c>
      <c r="E2328" s="2"/>
      <c r="F2328" s="3" t="s">
        <v>16291</v>
      </c>
      <c r="G2328" s="2" t="s">
        <v>8147</v>
      </c>
      <c r="H2328" s="2"/>
      <c r="I2328" s="2"/>
      <c r="K2328" s="2"/>
      <c r="L2328" s="2"/>
      <c r="M2328" s="2"/>
      <c r="N2328" s="2" t="s">
        <v>76</v>
      </c>
      <c r="P2328" s="2" t="s">
        <v>16292</v>
      </c>
      <c r="Q2328" s="2"/>
      <c r="R2328" s="4"/>
      <c r="S2328" s="2">
        <v>2413</v>
      </c>
      <c r="T2328" s="2" t="s">
        <v>16126</v>
      </c>
      <c r="U2328" s="2" t="s">
        <v>16294</v>
      </c>
      <c r="V2328" s="2" t="s">
        <v>56</v>
      </c>
      <c r="W2328" s="2" t="str">
        <f>VLOOKUP(  G2328, Countries!A:H,8,FALSE)</f>
        <v>94279771-0dd8-44b8-955b-275714b1489b</v>
      </c>
      <c r="X2328" s="2" t="str">
        <f>VLOOKUP(D2328,Entity_types!A:F,6,FALSE)</f>
        <v>0d51a686-652b-478f-9502-50b11abafa54</v>
      </c>
      <c r="Z2328" s="4">
        <f t="shared" si="72"/>
        <v>1</v>
      </c>
      <c r="AA2328" s="4">
        <f t="shared" si="73"/>
        <v>1</v>
      </c>
    </row>
    <row r="2329" spans="1:27" ht="12.75" x14ac:dyDescent="0.2">
      <c r="A2329" s="1">
        <v>45336.658878819449</v>
      </c>
      <c r="B2329" s="2" t="s">
        <v>16295</v>
      </c>
      <c r="C2329" s="2"/>
      <c r="D2329" s="2" t="s">
        <v>48</v>
      </c>
      <c r="E2329" s="2"/>
      <c r="F2329" s="3" t="s">
        <v>16296</v>
      </c>
      <c r="G2329" s="2" t="s">
        <v>8147</v>
      </c>
      <c r="H2329" s="2" t="s">
        <v>16297</v>
      </c>
      <c r="I2329" s="2"/>
      <c r="K2329" s="2"/>
      <c r="L2329" s="2"/>
      <c r="M2329" s="2"/>
      <c r="N2329" s="2" t="s">
        <v>16298</v>
      </c>
      <c r="P2329" s="2" t="s">
        <v>16299</v>
      </c>
      <c r="Q2329" s="2"/>
      <c r="R2329" s="4"/>
      <c r="S2329" s="2">
        <v>2409</v>
      </c>
      <c r="T2329" s="2" t="s">
        <v>16133</v>
      </c>
      <c r="U2329" s="2" t="s">
        <v>16301</v>
      </c>
      <c r="V2329" s="2" t="s">
        <v>16128</v>
      </c>
      <c r="W2329" s="2" t="str">
        <f>VLOOKUP(  G2329, Countries!A:H,8,FALSE)</f>
        <v>94279771-0dd8-44b8-955b-275714b1489b</v>
      </c>
      <c r="X2329" s="2" t="str">
        <f>VLOOKUP(D2329,Entity_types!A:F,6,FALSE)</f>
        <v>0d51a686-652b-478f-9502-50b11abafa54</v>
      </c>
      <c r="Z2329" s="4">
        <f t="shared" si="72"/>
        <v>1</v>
      </c>
      <c r="AA2329" s="4">
        <f t="shared" si="73"/>
        <v>1</v>
      </c>
    </row>
    <row r="2330" spans="1:27" ht="12.75" x14ac:dyDescent="0.2">
      <c r="A2330" s="1">
        <v>45336.778926516199</v>
      </c>
      <c r="B2330" s="2" t="s">
        <v>16302</v>
      </c>
      <c r="C2330" s="2"/>
      <c r="D2330" s="2" t="s">
        <v>8027</v>
      </c>
      <c r="E2330" s="2"/>
      <c r="F2330" s="3" t="s">
        <v>16303</v>
      </c>
      <c r="G2330" s="2" t="s">
        <v>13762</v>
      </c>
      <c r="H2330" s="2"/>
      <c r="I2330" s="2"/>
      <c r="K2330" s="2"/>
      <c r="L2330" s="2"/>
      <c r="M2330" s="2"/>
      <c r="N2330" s="2" t="s">
        <v>76</v>
      </c>
      <c r="P2330" s="2" t="s">
        <v>16304</v>
      </c>
      <c r="Q2330" s="2"/>
      <c r="R2330" s="4"/>
      <c r="S2330" s="2"/>
      <c r="T2330" s="2" t="s">
        <v>22027</v>
      </c>
      <c r="U2330" s="2" t="s">
        <v>16306</v>
      </c>
      <c r="V2330" s="2" t="s">
        <v>56</v>
      </c>
      <c r="W2330" s="2" t="str">
        <f>VLOOKUP(  G2330, Countries!A:H,8,FALSE)</f>
        <v>38dcd6d2-62e3-437b-9be2-d9cf88c8cb86</v>
      </c>
      <c r="X2330" s="2" t="str">
        <f>VLOOKUP(D2330,Entity_types!A:F,6,FALSE)</f>
        <v>7766e9c2-0094-4090-adf4-ef017062457f</v>
      </c>
      <c r="Z2330" s="4">
        <f t="shared" si="72"/>
        <v>1</v>
      </c>
      <c r="AA2330" s="4">
        <f t="shared" si="73"/>
        <v>1</v>
      </c>
    </row>
    <row r="2331" spans="1:27" ht="12.75" x14ac:dyDescent="0.2">
      <c r="A2331" s="1">
        <v>45337.788860335648</v>
      </c>
      <c r="B2331" s="2" t="s">
        <v>16307</v>
      </c>
      <c r="C2331" s="4" t="s">
        <v>21740</v>
      </c>
      <c r="D2331" s="2" t="s">
        <v>89</v>
      </c>
      <c r="E2331" s="2" t="b">
        <v>1</v>
      </c>
      <c r="F2331" s="3" t="s">
        <v>16308</v>
      </c>
      <c r="G2331" s="2" t="s">
        <v>8147</v>
      </c>
      <c r="H2331" s="2"/>
      <c r="I2331" s="2"/>
      <c r="K2331" s="2"/>
      <c r="L2331" s="2"/>
      <c r="M2331" s="2"/>
      <c r="N2331" s="2" t="s">
        <v>16309</v>
      </c>
      <c r="P2331" s="2" t="s">
        <v>16310</v>
      </c>
      <c r="Q2331" s="2"/>
      <c r="R2331" s="4"/>
      <c r="S2331" s="2">
        <v>2403</v>
      </c>
      <c r="T2331" s="2" t="s">
        <v>16143</v>
      </c>
      <c r="U2331" s="2" t="s">
        <v>16312</v>
      </c>
      <c r="V2331" s="2" t="s">
        <v>56</v>
      </c>
      <c r="W2331" s="2" t="str">
        <f>VLOOKUP(  G2331, Countries!A:H,8,FALSE)</f>
        <v>94279771-0dd8-44b8-955b-275714b1489b</v>
      </c>
      <c r="X2331" s="2" t="str">
        <f>VLOOKUP(D2331,Entity_types!A:F,6,FALSE)</f>
        <v>bf4d83f9-5064-4958-af6e-e4c21b2e4880</v>
      </c>
      <c r="Z2331" s="4">
        <f t="shared" si="72"/>
        <v>1</v>
      </c>
      <c r="AA2331" s="4">
        <f t="shared" si="73"/>
        <v>1</v>
      </c>
    </row>
    <row r="2332" spans="1:27" ht="12.75" x14ac:dyDescent="0.2">
      <c r="A2332" s="1">
        <v>45337.788860335648</v>
      </c>
      <c r="B2332" s="2" t="s">
        <v>16313</v>
      </c>
      <c r="C2332" s="4" t="s">
        <v>21740</v>
      </c>
      <c r="D2332" s="2" t="s">
        <v>525</v>
      </c>
      <c r="E2332" s="2"/>
      <c r="F2332" s="3" t="s">
        <v>16314</v>
      </c>
      <c r="G2332" s="2" t="s">
        <v>8147</v>
      </c>
      <c r="H2332" s="2"/>
      <c r="I2332" s="2"/>
      <c r="K2332" s="2"/>
      <c r="L2332" s="2"/>
      <c r="M2332" s="2"/>
      <c r="N2332" s="2" t="s">
        <v>16315</v>
      </c>
      <c r="P2332" s="2" t="s">
        <v>16316</v>
      </c>
      <c r="Q2332" s="2"/>
      <c r="R2332" s="4"/>
      <c r="S2332" s="2">
        <v>2411</v>
      </c>
      <c r="T2332" s="2" t="s">
        <v>22028</v>
      </c>
      <c r="U2332" s="2" t="s">
        <v>16317</v>
      </c>
      <c r="V2332" s="2" t="s">
        <v>56</v>
      </c>
      <c r="W2332" s="2" t="str">
        <f>VLOOKUP(  G2332, Countries!A:H,8,FALSE)</f>
        <v>94279771-0dd8-44b8-955b-275714b1489b</v>
      </c>
      <c r="X2332" s="2" t="str">
        <f>VLOOKUP(D2332,Entity_types!A:F,6,FALSE)</f>
        <v>470412f4-e2c0-4f9d-91f1-1c0630a02364</v>
      </c>
      <c r="Z2332" s="4">
        <f t="shared" si="72"/>
        <v>1</v>
      </c>
      <c r="AA2332" s="4">
        <f t="shared" si="73"/>
        <v>1</v>
      </c>
    </row>
    <row r="2333" spans="1:27" ht="12.75" x14ac:dyDescent="0.2">
      <c r="A2333" s="1">
        <v>45337.788860335648</v>
      </c>
      <c r="B2333" s="2" t="s">
        <v>16318</v>
      </c>
      <c r="C2333" s="4" t="s">
        <v>21741</v>
      </c>
      <c r="D2333" s="2" t="s">
        <v>89</v>
      </c>
      <c r="E2333" s="2" t="b">
        <v>1</v>
      </c>
      <c r="F2333" s="3" t="s">
        <v>16319</v>
      </c>
      <c r="G2333" s="2" t="s">
        <v>8147</v>
      </c>
      <c r="H2333" s="2"/>
      <c r="I2333" s="2"/>
      <c r="K2333" s="2"/>
      <c r="L2333" s="2"/>
      <c r="M2333" s="2"/>
      <c r="N2333" s="2" t="s">
        <v>16320</v>
      </c>
      <c r="P2333" s="2" t="s">
        <v>16321</v>
      </c>
      <c r="Q2333" s="2"/>
      <c r="R2333" s="4"/>
      <c r="S2333" s="2"/>
      <c r="T2333" s="2" t="s">
        <v>22029</v>
      </c>
      <c r="U2333" s="2" t="s">
        <v>16322</v>
      </c>
      <c r="V2333" s="2" t="s">
        <v>56</v>
      </c>
      <c r="W2333" s="2" t="str">
        <f>VLOOKUP(  G2333, Countries!A:H,8,FALSE)</f>
        <v>94279771-0dd8-44b8-955b-275714b1489b</v>
      </c>
      <c r="X2333" s="2" t="str">
        <f>VLOOKUP(D2333,Entity_types!A:F,6,FALSE)</f>
        <v>bf4d83f9-5064-4958-af6e-e4c21b2e4880</v>
      </c>
      <c r="Z2333" s="4">
        <f t="shared" si="72"/>
        <v>1</v>
      </c>
      <c r="AA2333" s="4">
        <f t="shared" si="73"/>
        <v>1</v>
      </c>
    </row>
    <row r="2334" spans="1:27" ht="12.75" x14ac:dyDescent="0.2">
      <c r="A2334" s="1">
        <v>45337.788860335648</v>
      </c>
      <c r="B2334" s="2" t="s">
        <v>16323</v>
      </c>
      <c r="C2334" s="4" t="s">
        <v>21740</v>
      </c>
      <c r="D2334" s="2" t="s">
        <v>1166</v>
      </c>
      <c r="E2334" s="2"/>
      <c r="F2334" s="3" t="s">
        <v>16324</v>
      </c>
      <c r="G2334" s="2" t="s">
        <v>8147</v>
      </c>
      <c r="H2334" s="2"/>
      <c r="I2334" s="2"/>
      <c r="K2334" s="2"/>
      <c r="L2334" s="2"/>
      <c r="M2334" s="2"/>
      <c r="N2334" s="2" t="s">
        <v>16325</v>
      </c>
      <c r="P2334" s="2" t="s">
        <v>16326</v>
      </c>
      <c r="Q2334" s="2"/>
      <c r="R2334" s="4"/>
      <c r="S2334" s="2">
        <v>2031</v>
      </c>
      <c r="T2334" s="2" t="s">
        <v>22030</v>
      </c>
      <c r="U2334" s="2" t="s">
        <v>16327</v>
      </c>
      <c r="V2334" s="2" t="s">
        <v>56</v>
      </c>
      <c r="W2334" s="2" t="str">
        <f>VLOOKUP(  G2334, Countries!A:H,8,FALSE)</f>
        <v>94279771-0dd8-44b8-955b-275714b1489b</v>
      </c>
      <c r="X2334" s="2" t="str">
        <f>VLOOKUP(D2334,Entity_types!A:F,6,FALSE)</f>
        <v>ba538574-e93f-4ce8-a780-667b61fc970a</v>
      </c>
      <c r="Z2334" s="4">
        <f t="shared" si="72"/>
        <v>1</v>
      </c>
      <c r="AA2334" s="4">
        <f t="shared" si="73"/>
        <v>1</v>
      </c>
    </row>
    <row r="2335" spans="1:27" ht="12.75" x14ac:dyDescent="0.2">
      <c r="A2335" s="1">
        <v>45341.002761157404</v>
      </c>
      <c r="B2335" s="2" t="s">
        <v>16328</v>
      </c>
      <c r="C2335" s="4" t="s">
        <v>21740</v>
      </c>
      <c r="D2335" s="2" t="s">
        <v>89</v>
      </c>
      <c r="E2335" s="2" t="b">
        <v>1</v>
      </c>
      <c r="F2335" s="3" t="s">
        <v>16329</v>
      </c>
      <c r="G2335" s="2" t="s">
        <v>8147</v>
      </c>
      <c r="H2335" s="2"/>
      <c r="I2335" s="2"/>
      <c r="K2335" s="2"/>
      <c r="L2335" s="2"/>
      <c r="M2335" s="2"/>
      <c r="N2335" s="2" t="s">
        <v>16330</v>
      </c>
      <c r="P2335" s="2" t="s">
        <v>16331</v>
      </c>
      <c r="Q2335" s="2"/>
      <c r="R2335" s="4"/>
      <c r="S2335" s="2">
        <v>2414</v>
      </c>
      <c r="T2335" s="2" t="s">
        <v>16163</v>
      </c>
      <c r="U2335" s="2" t="s">
        <v>16333</v>
      </c>
      <c r="V2335" s="2" t="s">
        <v>56</v>
      </c>
      <c r="W2335" s="2" t="str">
        <f>VLOOKUP(  G2335, Countries!A:H,8,FALSE)</f>
        <v>94279771-0dd8-44b8-955b-275714b1489b</v>
      </c>
      <c r="X2335" s="2" t="str">
        <f>VLOOKUP(D2335,Entity_types!A:F,6,FALSE)</f>
        <v>bf4d83f9-5064-4958-af6e-e4c21b2e4880</v>
      </c>
      <c r="Z2335" s="4">
        <f t="shared" si="72"/>
        <v>1</v>
      </c>
      <c r="AA2335" s="4">
        <f t="shared" si="73"/>
        <v>1</v>
      </c>
    </row>
    <row r="2336" spans="1:27" ht="12.75" x14ac:dyDescent="0.2">
      <c r="A2336" s="1">
        <v>45342.608947476852</v>
      </c>
      <c r="B2336" s="2" t="s">
        <v>16334</v>
      </c>
      <c r="C2336" s="2"/>
      <c r="D2336" s="2" t="s">
        <v>48</v>
      </c>
      <c r="E2336" s="2"/>
      <c r="F2336" s="3" t="s">
        <v>16335</v>
      </c>
      <c r="G2336" s="2" t="s">
        <v>8147</v>
      </c>
      <c r="H2336" s="2" t="s">
        <v>16336</v>
      </c>
      <c r="I2336" s="2"/>
      <c r="K2336" s="2"/>
      <c r="L2336" s="2"/>
      <c r="M2336" s="2"/>
      <c r="N2336" s="2" t="s">
        <v>16337</v>
      </c>
      <c r="P2336" s="2" t="s">
        <v>16338</v>
      </c>
      <c r="Q2336" s="2"/>
      <c r="R2336" s="4"/>
      <c r="S2336" s="2">
        <v>2417</v>
      </c>
      <c r="T2336" s="2" t="s">
        <v>16169</v>
      </c>
      <c r="U2336" s="2" t="s">
        <v>16340</v>
      </c>
      <c r="V2336" s="2" t="s">
        <v>16128</v>
      </c>
      <c r="W2336" s="2" t="str">
        <f>VLOOKUP(  G2336, Countries!A:H,8,FALSE)</f>
        <v>94279771-0dd8-44b8-955b-275714b1489b</v>
      </c>
      <c r="X2336" s="2" t="str">
        <f>VLOOKUP(D2336,Entity_types!A:F,6,FALSE)</f>
        <v>0d51a686-652b-478f-9502-50b11abafa54</v>
      </c>
      <c r="Z2336" s="4">
        <f t="shared" si="72"/>
        <v>1</v>
      </c>
      <c r="AA2336" s="4">
        <f t="shared" si="73"/>
        <v>1</v>
      </c>
    </row>
    <row r="2337" spans="1:27" ht="12.75" x14ac:dyDescent="0.2">
      <c r="A2337" s="1">
        <v>45342.610032002311</v>
      </c>
      <c r="B2337" s="2" t="s">
        <v>16341</v>
      </c>
      <c r="C2337" s="2"/>
      <c r="D2337" s="2" t="s">
        <v>48</v>
      </c>
      <c r="E2337" s="2"/>
      <c r="F2337" s="3" t="s">
        <v>16342</v>
      </c>
      <c r="G2337" s="2" t="s">
        <v>8147</v>
      </c>
      <c r="H2337" s="2" t="s">
        <v>16343</v>
      </c>
      <c r="I2337" s="2"/>
      <c r="K2337" s="2"/>
      <c r="L2337" s="2"/>
      <c r="M2337" s="2"/>
      <c r="N2337" s="2" t="s">
        <v>16344</v>
      </c>
      <c r="P2337" s="2" t="s">
        <v>16345</v>
      </c>
      <c r="Q2337" s="2"/>
      <c r="R2337" s="4"/>
      <c r="S2337" s="2">
        <v>2418</v>
      </c>
      <c r="T2337" s="2" t="s">
        <v>16174</v>
      </c>
      <c r="U2337" s="2" t="s">
        <v>16347</v>
      </c>
      <c r="V2337" s="2" t="s">
        <v>16128</v>
      </c>
      <c r="W2337" s="2" t="str">
        <f>VLOOKUP(  G2337, Countries!A:H,8,FALSE)</f>
        <v>94279771-0dd8-44b8-955b-275714b1489b</v>
      </c>
      <c r="X2337" s="2" t="str">
        <f>VLOOKUP(D2337,Entity_types!A:F,6,FALSE)</f>
        <v>0d51a686-652b-478f-9502-50b11abafa54</v>
      </c>
      <c r="Z2337" s="4">
        <f t="shared" si="72"/>
        <v>1</v>
      </c>
      <c r="AA2337" s="4">
        <f t="shared" si="73"/>
        <v>1</v>
      </c>
    </row>
    <row r="2338" spans="1:27" ht="12.75" x14ac:dyDescent="0.2">
      <c r="A2338" s="1">
        <v>45343.780771504629</v>
      </c>
      <c r="B2338" s="2" t="s">
        <v>16348</v>
      </c>
      <c r="C2338" s="2"/>
      <c r="D2338" s="2" t="s">
        <v>48</v>
      </c>
      <c r="E2338" s="2"/>
      <c r="F2338" s="3" t="s">
        <v>16349</v>
      </c>
      <c r="G2338" s="2" t="s">
        <v>8147</v>
      </c>
      <c r="H2338" s="2"/>
      <c r="I2338" s="2"/>
      <c r="K2338" s="2"/>
      <c r="L2338" s="2"/>
      <c r="M2338" s="2"/>
      <c r="N2338" s="2" t="s">
        <v>76</v>
      </c>
      <c r="P2338" s="2" t="s">
        <v>16350</v>
      </c>
      <c r="Q2338" s="2"/>
      <c r="R2338" s="4"/>
      <c r="S2338" s="2">
        <v>2433</v>
      </c>
      <c r="T2338" s="2" t="s">
        <v>16180</v>
      </c>
      <c r="U2338" s="2" t="s">
        <v>16352</v>
      </c>
      <c r="V2338" s="2" t="s">
        <v>56</v>
      </c>
      <c r="W2338" s="2" t="str">
        <f>VLOOKUP(  G2338, Countries!A:H,8,FALSE)</f>
        <v>94279771-0dd8-44b8-955b-275714b1489b</v>
      </c>
      <c r="X2338" s="2" t="str">
        <f>VLOOKUP(D2338,Entity_types!A:F,6,FALSE)</f>
        <v>0d51a686-652b-478f-9502-50b11abafa54</v>
      </c>
      <c r="Z2338" s="4">
        <f t="shared" si="72"/>
        <v>1</v>
      </c>
      <c r="AA2338" s="4">
        <f t="shared" si="73"/>
        <v>1</v>
      </c>
    </row>
    <row r="2339" spans="1:27" ht="12.75" x14ac:dyDescent="0.2">
      <c r="A2339" s="1">
        <v>45344.443135023146</v>
      </c>
      <c r="B2339" s="2" t="s">
        <v>16353</v>
      </c>
      <c r="C2339" s="4" t="s">
        <v>21741</v>
      </c>
      <c r="D2339" s="2" t="s">
        <v>89</v>
      </c>
      <c r="E2339" s="2" t="b">
        <v>1</v>
      </c>
      <c r="F2339" s="3" t="s">
        <v>16354</v>
      </c>
      <c r="G2339" s="2" t="s">
        <v>8147</v>
      </c>
      <c r="H2339" s="2"/>
      <c r="I2339" s="2"/>
      <c r="K2339" s="2"/>
      <c r="L2339" s="2"/>
      <c r="M2339" s="2"/>
      <c r="N2339" s="2" t="s">
        <v>16355</v>
      </c>
      <c r="P2339" s="2" t="s">
        <v>16356</v>
      </c>
      <c r="Q2339" s="2"/>
      <c r="R2339" s="4"/>
      <c r="S2339" s="2"/>
      <c r="T2339" s="2" t="s">
        <v>16186</v>
      </c>
      <c r="U2339" s="2" t="s">
        <v>16358</v>
      </c>
      <c r="V2339" s="2" t="s">
        <v>56</v>
      </c>
      <c r="W2339" s="2" t="str">
        <f>VLOOKUP(  G2339, Countries!A:H,8,FALSE)</f>
        <v>94279771-0dd8-44b8-955b-275714b1489b</v>
      </c>
      <c r="X2339" s="2" t="str">
        <f>VLOOKUP(D2339,Entity_types!A:F,6,FALSE)</f>
        <v>bf4d83f9-5064-4958-af6e-e4c21b2e4880</v>
      </c>
      <c r="Z2339" s="4">
        <f t="shared" si="72"/>
        <v>1</v>
      </c>
      <c r="AA2339" s="4">
        <f t="shared" si="73"/>
        <v>1</v>
      </c>
    </row>
    <row r="2340" spans="1:27" ht="12.75" x14ac:dyDescent="0.2">
      <c r="A2340" s="1">
        <v>45348.930279780092</v>
      </c>
      <c r="B2340" s="2" t="s">
        <v>16359</v>
      </c>
      <c r="C2340" s="4" t="s">
        <v>21740</v>
      </c>
      <c r="D2340" s="2" t="s">
        <v>89</v>
      </c>
      <c r="E2340" s="2" t="b">
        <v>1</v>
      </c>
      <c r="F2340" s="3" t="s">
        <v>16360</v>
      </c>
      <c r="G2340" s="2" t="s">
        <v>8147</v>
      </c>
      <c r="H2340" s="2"/>
      <c r="I2340" s="2"/>
      <c r="K2340" s="2"/>
      <c r="L2340" s="2"/>
      <c r="M2340" s="2"/>
      <c r="N2340" s="2" t="s">
        <v>16361</v>
      </c>
      <c r="P2340" s="2" t="s">
        <v>16362</v>
      </c>
      <c r="Q2340" s="2"/>
      <c r="R2340" s="4"/>
      <c r="S2340" s="2"/>
      <c r="T2340" s="2" t="s">
        <v>16192</v>
      </c>
      <c r="U2340" s="2" t="s">
        <v>16364</v>
      </c>
      <c r="V2340" s="2" t="s">
        <v>56</v>
      </c>
      <c r="W2340" s="2" t="str">
        <f>VLOOKUP(  G2340, Countries!A:H,8,FALSE)</f>
        <v>94279771-0dd8-44b8-955b-275714b1489b</v>
      </c>
      <c r="X2340" s="2" t="str">
        <f>VLOOKUP(D2340,Entity_types!A:F,6,FALSE)</f>
        <v>bf4d83f9-5064-4958-af6e-e4c21b2e4880</v>
      </c>
      <c r="Z2340" s="4">
        <f t="shared" si="72"/>
        <v>1</v>
      </c>
      <c r="AA2340" s="4">
        <f t="shared" si="73"/>
        <v>1</v>
      </c>
    </row>
    <row r="2341" spans="1:27" ht="12.75" x14ac:dyDescent="0.2">
      <c r="A2341" s="1">
        <v>45348.930279780092</v>
      </c>
      <c r="B2341" s="2" t="s">
        <v>16365</v>
      </c>
      <c r="C2341" s="4" t="s">
        <v>21740</v>
      </c>
      <c r="D2341" s="2" t="s">
        <v>89</v>
      </c>
      <c r="E2341" s="2" t="b">
        <v>1</v>
      </c>
      <c r="F2341" s="3" t="s">
        <v>16366</v>
      </c>
      <c r="G2341" s="2" t="s">
        <v>8147</v>
      </c>
      <c r="H2341" s="2"/>
      <c r="I2341" s="2"/>
      <c r="K2341" s="2"/>
      <c r="L2341" s="2"/>
      <c r="M2341" s="2"/>
      <c r="N2341" s="2" t="s">
        <v>16367</v>
      </c>
      <c r="P2341" s="2" t="s">
        <v>16368</v>
      </c>
      <c r="Q2341" s="2"/>
      <c r="R2341" s="4"/>
      <c r="S2341" s="2"/>
      <c r="T2341" s="2" t="s">
        <v>16198</v>
      </c>
      <c r="U2341" s="2" t="s">
        <v>16369</v>
      </c>
      <c r="V2341" s="2" t="s">
        <v>56</v>
      </c>
      <c r="W2341" s="2" t="str">
        <f>VLOOKUP(  G2341, Countries!A:H,8,FALSE)</f>
        <v>94279771-0dd8-44b8-955b-275714b1489b</v>
      </c>
      <c r="X2341" s="2" t="str">
        <f>VLOOKUP(D2341,Entity_types!A:F,6,FALSE)</f>
        <v>bf4d83f9-5064-4958-af6e-e4c21b2e4880</v>
      </c>
      <c r="Z2341" s="4">
        <f t="shared" si="72"/>
        <v>1</v>
      </c>
      <c r="AA2341" s="4">
        <f t="shared" si="73"/>
        <v>1</v>
      </c>
    </row>
    <row r="2342" spans="1:27" ht="12.75" x14ac:dyDescent="0.2">
      <c r="A2342" s="1">
        <v>45349.48509159722</v>
      </c>
      <c r="B2342" s="2" t="s">
        <v>16370</v>
      </c>
      <c r="C2342" s="4" t="s">
        <v>21740</v>
      </c>
      <c r="D2342" s="2" t="s">
        <v>89</v>
      </c>
      <c r="E2342" s="2" t="b">
        <v>1</v>
      </c>
      <c r="F2342" s="3" t="s">
        <v>16371</v>
      </c>
      <c r="G2342" s="2" t="s">
        <v>8147</v>
      </c>
      <c r="H2342" s="2" t="s">
        <v>10878</v>
      </c>
      <c r="I2342" s="2"/>
      <c r="K2342" s="2"/>
      <c r="L2342" s="2"/>
      <c r="M2342" s="2"/>
      <c r="N2342" s="2" t="s">
        <v>16372</v>
      </c>
      <c r="P2342" s="2" t="s">
        <v>16373</v>
      </c>
      <c r="Q2342" s="2"/>
      <c r="R2342" s="4"/>
      <c r="S2342" s="2"/>
      <c r="T2342" s="2" t="s">
        <v>16204</v>
      </c>
      <c r="U2342" s="2" t="s">
        <v>16375</v>
      </c>
      <c r="V2342" s="2" t="s">
        <v>16128</v>
      </c>
      <c r="W2342" s="2" t="str">
        <f>VLOOKUP(  G2342, Countries!A:H,8,FALSE)</f>
        <v>94279771-0dd8-44b8-955b-275714b1489b</v>
      </c>
      <c r="X2342" s="2" t="str">
        <f>VLOOKUP(D2342,Entity_types!A:F,6,FALSE)</f>
        <v>bf4d83f9-5064-4958-af6e-e4c21b2e4880</v>
      </c>
      <c r="Z2342" s="4">
        <f t="shared" si="72"/>
        <v>1</v>
      </c>
      <c r="AA2342" s="4">
        <f t="shared" si="73"/>
        <v>1</v>
      </c>
    </row>
    <row r="2343" spans="1:27" ht="12.75" x14ac:dyDescent="0.2">
      <c r="A2343" s="1">
        <v>45349.485908564813</v>
      </c>
      <c r="B2343" s="2" t="s">
        <v>16376</v>
      </c>
      <c r="C2343" s="4" t="s">
        <v>21740</v>
      </c>
      <c r="D2343" s="2" t="s">
        <v>89</v>
      </c>
      <c r="E2343" s="2" t="b">
        <v>1</v>
      </c>
      <c r="F2343" s="3" t="s">
        <v>16377</v>
      </c>
      <c r="G2343" s="2" t="s">
        <v>8147</v>
      </c>
      <c r="H2343" s="2" t="s">
        <v>10878</v>
      </c>
      <c r="I2343" s="2"/>
      <c r="K2343" s="2"/>
      <c r="L2343" s="2"/>
      <c r="M2343" s="2"/>
      <c r="N2343" s="2" t="s">
        <v>16378</v>
      </c>
      <c r="P2343" s="2" t="s">
        <v>16379</v>
      </c>
      <c r="Q2343" s="2"/>
      <c r="R2343" s="4"/>
      <c r="S2343" s="2"/>
      <c r="T2343" s="2" t="s">
        <v>16210</v>
      </c>
      <c r="U2343" s="2" t="s">
        <v>16381</v>
      </c>
      <c r="V2343" s="2" t="s">
        <v>16128</v>
      </c>
      <c r="W2343" s="2" t="str">
        <f>VLOOKUP(  G2343, Countries!A:H,8,FALSE)</f>
        <v>94279771-0dd8-44b8-955b-275714b1489b</v>
      </c>
      <c r="X2343" s="2" t="str">
        <f>VLOOKUP(D2343,Entity_types!A:F,6,FALSE)</f>
        <v>bf4d83f9-5064-4958-af6e-e4c21b2e4880</v>
      </c>
      <c r="Z2343" s="4">
        <f t="shared" si="72"/>
        <v>1</v>
      </c>
      <c r="AA2343" s="4">
        <f t="shared" si="73"/>
        <v>1</v>
      </c>
    </row>
    <row r="2344" spans="1:27" ht="12.75" x14ac:dyDescent="0.2">
      <c r="A2344" s="1">
        <v>45349.489172384259</v>
      </c>
      <c r="B2344" s="2" t="s">
        <v>16382</v>
      </c>
      <c r="C2344" s="4" t="s">
        <v>21740</v>
      </c>
      <c r="D2344" s="2" t="s">
        <v>89</v>
      </c>
      <c r="E2344" s="2" t="b">
        <v>1</v>
      </c>
      <c r="F2344" s="3" t="s">
        <v>16383</v>
      </c>
      <c r="G2344" s="2" t="s">
        <v>8147</v>
      </c>
      <c r="H2344" s="2" t="s">
        <v>10878</v>
      </c>
      <c r="I2344" s="2"/>
      <c r="K2344" s="2"/>
      <c r="L2344" s="2"/>
      <c r="M2344" s="2"/>
      <c r="N2344" s="2" t="s">
        <v>16384</v>
      </c>
      <c r="P2344" s="2" t="s">
        <v>16385</v>
      </c>
      <c r="Q2344" s="2"/>
      <c r="R2344" s="4"/>
      <c r="S2344" s="2"/>
      <c r="T2344" s="2" t="s">
        <v>16216</v>
      </c>
      <c r="U2344" s="2" t="s">
        <v>16387</v>
      </c>
      <c r="V2344" s="2" t="s">
        <v>16128</v>
      </c>
      <c r="W2344" s="2" t="str">
        <f>VLOOKUP(  G2344, Countries!A:H,8,FALSE)</f>
        <v>94279771-0dd8-44b8-955b-275714b1489b</v>
      </c>
      <c r="X2344" s="2" t="str">
        <f>VLOOKUP(D2344,Entity_types!A:F,6,FALSE)</f>
        <v>bf4d83f9-5064-4958-af6e-e4c21b2e4880</v>
      </c>
      <c r="Z2344" s="4">
        <f t="shared" si="72"/>
        <v>1</v>
      </c>
      <c r="AA2344" s="4">
        <f t="shared" si="73"/>
        <v>1</v>
      </c>
    </row>
    <row r="2345" spans="1:27" ht="12.75" x14ac:dyDescent="0.2">
      <c r="A2345" s="1">
        <v>45349.490930092594</v>
      </c>
      <c r="B2345" s="2" t="s">
        <v>16388</v>
      </c>
      <c r="C2345" s="4" t="s">
        <v>21740</v>
      </c>
      <c r="D2345" s="2" t="s">
        <v>89</v>
      </c>
      <c r="E2345" s="2" t="b">
        <v>1</v>
      </c>
      <c r="F2345" s="3" t="s">
        <v>16389</v>
      </c>
      <c r="G2345" s="2" t="s">
        <v>8147</v>
      </c>
      <c r="H2345" s="2" t="s">
        <v>10878</v>
      </c>
      <c r="I2345" s="2"/>
      <c r="K2345" s="2"/>
      <c r="L2345" s="2"/>
      <c r="M2345" s="2"/>
      <c r="N2345" s="2" t="s">
        <v>16390</v>
      </c>
      <c r="P2345" s="2" t="s">
        <v>16391</v>
      </c>
      <c r="Q2345" s="2"/>
      <c r="R2345" s="4"/>
      <c r="S2345" s="2"/>
      <c r="T2345" s="2" t="s">
        <v>22031</v>
      </c>
      <c r="U2345" s="2" t="s">
        <v>16393</v>
      </c>
      <c r="V2345" s="2" t="s">
        <v>16128</v>
      </c>
      <c r="W2345" s="2" t="str">
        <f>VLOOKUP(  G2345, Countries!A:H,8,FALSE)</f>
        <v>94279771-0dd8-44b8-955b-275714b1489b</v>
      </c>
      <c r="X2345" s="2" t="str">
        <f>VLOOKUP(D2345,Entity_types!A:F,6,FALSE)</f>
        <v>bf4d83f9-5064-4958-af6e-e4c21b2e4880</v>
      </c>
      <c r="Z2345" s="4">
        <f t="shared" si="72"/>
        <v>1</v>
      </c>
      <c r="AA2345" s="4">
        <f t="shared" si="73"/>
        <v>1</v>
      </c>
    </row>
    <row r="2346" spans="1:27" ht="12.75" x14ac:dyDescent="0.2">
      <c r="A2346" s="1">
        <v>45349.492103495373</v>
      </c>
      <c r="B2346" s="2" t="s">
        <v>16394</v>
      </c>
      <c r="C2346" s="4" t="s">
        <v>21740</v>
      </c>
      <c r="D2346" s="2" t="s">
        <v>89</v>
      </c>
      <c r="E2346" s="2" t="b">
        <v>1</v>
      </c>
      <c r="F2346" s="3" t="s">
        <v>16395</v>
      </c>
      <c r="G2346" s="2" t="s">
        <v>8147</v>
      </c>
      <c r="H2346" s="2" t="s">
        <v>13084</v>
      </c>
      <c r="I2346" s="2"/>
      <c r="K2346" s="2"/>
      <c r="L2346" s="2"/>
      <c r="M2346" s="2"/>
      <c r="N2346" s="2" t="s">
        <v>16396</v>
      </c>
      <c r="P2346" s="2" t="s">
        <v>16397</v>
      </c>
      <c r="Q2346" s="2"/>
      <c r="R2346" s="4"/>
      <c r="S2346" s="2"/>
      <c r="T2346" s="2" t="s">
        <v>16222</v>
      </c>
      <c r="U2346" s="2" t="s">
        <v>16399</v>
      </c>
      <c r="V2346" s="2" t="s">
        <v>16128</v>
      </c>
      <c r="W2346" s="2" t="str">
        <f>VLOOKUP(  G2346, Countries!A:H,8,FALSE)</f>
        <v>94279771-0dd8-44b8-955b-275714b1489b</v>
      </c>
      <c r="X2346" s="2" t="str">
        <f>VLOOKUP(D2346,Entity_types!A:F,6,FALSE)</f>
        <v>bf4d83f9-5064-4958-af6e-e4c21b2e4880</v>
      </c>
      <c r="Z2346" s="4">
        <f t="shared" si="72"/>
        <v>1</v>
      </c>
      <c r="AA2346" s="4">
        <f t="shared" si="73"/>
        <v>1</v>
      </c>
    </row>
    <row r="2347" spans="1:27" ht="12.75" x14ac:dyDescent="0.2">
      <c r="A2347" s="1">
        <v>45349.493320972222</v>
      </c>
      <c r="B2347" s="2" t="s">
        <v>16400</v>
      </c>
      <c r="C2347" s="4" t="s">
        <v>21740</v>
      </c>
      <c r="D2347" s="2" t="s">
        <v>89</v>
      </c>
      <c r="E2347" s="2" t="b">
        <v>1</v>
      </c>
      <c r="F2347" s="3" t="s">
        <v>16401</v>
      </c>
      <c r="G2347" s="2" t="s">
        <v>8147</v>
      </c>
      <c r="H2347" s="2" t="s">
        <v>13084</v>
      </c>
      <c r="I2347" s="2"/>
      <c r="K2347" s="2"/>
      <c r="L2347" s="2"/>
      <c r="M2347" s="2"/>
      <c r="N2347" s="2" t="s">
        <v>16402</v>
      </c>
      <c r="P2347" s="2" t="s">
        <v>16403</v>
      </c>
      <c r="Q2347" s="2"/>
      <c r="R2347" s="4"/>
      <c r="S2347" s="2"/>
      <c r="T2347" s="2" t="s">
        <v>16227</v>
      </c>
      <c r="U2347" s="2" t="s">
        <v>16405</v>
      </c>
      <c r="V2347" s="2" t="s">
        <v>16128</v>
      </c>
      <c r="W2347" s="2" t="str">
        <f>VLOOKUP(  G2347, Countries!A:H,8,FALSE)</f>
        <v>94279771-0dd8-44b8-955b-275714b1489b</v>
      </c>
      <c r="X2347" s="2" t="str">
        <f>VLOOKUP(D2347,Entity_types!A:F,6,FALSE)</f>
        <v>bf4d83f9-5064-4958-af6e-e4c21b2e4880</v>
      </c>
      <c r="Z2347" s="4">
        <f t="shared" si="72"/>
        <v>1</v>
      </c>
      <c r="AA2347" s="4">
        <f t="shared" si="73"/>
        <v>1</v>
      </c>
    </row>
    <row r="2348" spans="1:27" ht="12.75" x14ac:dyDescent="0.2">
      <c r="A2348" s="1">
        <v>45349.49423019676</v>
      </c>
      <c r="B2348" s="2" t="s">
        <v>16406</v>
      </c>
      <c r="C2348" s="4" t="s">
        <v>21740</v>
      </c>
      <c r="D2348" s="2" t="s">
        <v>89</v>
      </c>
      <c r="E2348" s="2" t="b">
        <v>1</v>
      </c>
      <c r="F2348" s="3" t="s">
        <v>16407</v>
      </c>
      <c r="G2348" s="2" t="s">
        <v>8147</v>
      </c>
      <c r="H2348" s="2" t="s">
        <v>13084</v>
      </c>
      <c r="I2348" s="2"/>
      <c r="K2348" s="2"/>
      <c r="L2348" s="2"/>
      <c r="M2348" s="2"/>
      <c r="N2348" s="2" t="s">
        <v>16408</v>
      </c>
      <c r="P2348" s="2" t="s">
        <v>16409</v>
      </c>
      <c r="Q2348" s="2"/>
      <c r="R2348" s="4"/>
      <c r="S2348" s="2"/>
      <c r="T2348" s="2" t="s">
        <v>16232</v>
      </c>
      <c r="U2348" s="2" t="s">
        <v>16411</v>
      </c>
      <c r="V2348" s="2" t="s">
        <v>16128</v>
      </c>
      <c r="W2348" s="2" t="str">
        <f>VLOOKUP(  G2348, Countries!A:H,8,FALSE)</f>
        <v>94279771-0dd8-44b8-955b-275714b1489b</v>
      </c>
      <c r="X2348" s="2" t="str">
        <f>VLOOKUP(D2348,Entity_types!A:F,6,FALSE)</f>
        <v>bf4d83f9-5064-4958-af6e-e4c21b2e4880</v>
      </c>
      <c r="Z2348" s="4">
        <f t="shared" si="72"/>
        <v>1</v>
      </c>
      <c r="AA2348" s="4">
        <f t="shared" si="73"/>
        <v>1</v>
      </c>
    </row>
    <row r="2349" spans="1:27" ht="12.75" x14ac:dyDescent="0.2">
      <c r="A2349" s="1">
        <v>45349.71004125</v>
      </c>
      <c r="B2349" s="2" t="s">
        <v>16412</v>
      </c>
      <c r="C2349" s="2"/>
      <c r="D2349" s="2" t="s">
        <v>48</v>
      </c>
      <c r="E2349" s="2"/>
      <c r="F2349" s="3" t="s">
        <v>16413</v>
      </c>
      <c r="G2349" s="2" t="s">
        <v>8147</v>
      </c>
      <c r="H2349" s="2"/>
      <c r="I2349" s="2"/>
      <c r="K2349" s="2"/>
      <c r="L2349" s="2"/>
      <c r="M2349" s="2"/>
      <c r="N2349" s="2" t="s">
        <v>16414</v>
      </c>
      <c r="P2349" s="2" t="s">
        <v>16415</v>
      </c>
      <c r="Q2349" s="2"/>
      <c r="R2349" s="4"/>
      <c r="S2349" s="2">
        <v>2424</v>
      </c>
      <c r="T2349" s="2" t="s">
        <v>16238</v>
      </c>
      <c r="U2349" s="2" t="s">
        <v>16417</v>
      </c>
      <c r="V2349" s="2" t="s">
        <v>56</v>
      </c>
      <c r="W2349" s="2" t="str">
        <f>VLOOKUP(  G2349, Countries!A:H,8,FALSE)</f>
        <v>94279771-0dd8-44b8-955b-275714b1489b</v>
      </c>
      <c r="X2349" s="2" t="str">
        <f>VLOOKUP(D2349,Entity_types!A:F,6,FALSE)</f>
        <v>0d51a686-652b-478f-9502-50b11abafa54</v>
      </c>
      <c r="Z2349" s="4">
        <f t="shared" si="72"/>
        <v>1</v>
      </c>
      <c r="AA2349" s="4">
        <f t="shared" si="73"/>
        <v>1</v>
      </c>
    </row>
    <row r="2350" spans="1:27" ht="12.75" x14ac:dyDescent="0.2">
      <c r="A2350" s="1">
        <v>45349.885016631946</v>
      </c>
      <c r="B2350" s="2" t="s">
        <v>16418</v>
      </c>
      <c r="C2350" s="2"/>
      <c r="D2350" s="2" t="s">
        <v>48</v>
      </c>
      <c r="E2350" s="2"/>
      <c r="F2350" s="3" t="s">
        <v>16419</v>
      </c>
      <c r="G2350" s="2" t="s">
        <v>8147</v>
      </c>
      <c r="H2350" s="2"/>
      <c r="I2350" s="2"/>
      <c r="K2350" s="2"/>
      <c r="L2350" s="2"/>
      <c r="M2350" s="2"/>
      <c r="N2350" s="2" t="s">
        <v>76</v>
      </c>
      <c r="P2350" s="2" t="s">
        <v>16420</v>
      </c>
      <c r="Q2350" s="2"/>
      <c r="R2350" s="4"/>
      <c r="S2350" s="2">
        <v>2423</v>
      </c>
      <c r="T2350" s="2" t="s">
        <v>22032</v>
      </c>
      <c r="U2350" s="2" t="s">
        <v>16422</v>
      </c>
      <c r="V2350" s="2" t="s">
        <v>56</v>
      </c>
      <c r="W2350" s="2" t="str">
        <f>VLOOKUP(  G2350, Countries!A:H,8,FALSE)</f>
        <v>94279771-0dd8-44b8-955b-275714b1489b</v>
      </c>
      <c r="X2350" s="2" t="str">
        <f>VLOOKUP(D2350,Entity_types!A:F,6,FALSE)</f>
        <v>0d51a686-652b-478f-9502-50b11abafa54</v>
      </c>
      <c r="Z2350" s="4">
        <f t="shared" si="72"/>
        <v>1</v>
      </c>
      <c r="AA2350" s="4">
        <f t="shared" si="73"/>
        <v>1</v>
      </c>
    </row>
    <row r="2351" spans="1:27" ht="12.75" x14ac:dyDescent="0.2">
      <c r="A2351" s="1">
        <v>45349.885016631946</v>
      </c>
      <c r="B2351" s="2" t="s">
        <v>16423</v>
      </c>
      <c r="C2351" s="2"/>
      <c r="D2351" s="2" t="s">
        <v>48</v>
      </c>
      <c r="E2351" s="2"/>
      <c r="F2351" s="3" t="s">
        <v>16424</v>
      </c>
      <c r="G2351" s="2" t="s">
        <v>8147</v>
      </c>
      <c r="H2351" s="2"/>
      <c r="I2351" s="2"/>
      <c r="K2351" s="2"/>
      <c r="L2351" s="2"/>
      <c r="M2351" s="2"/>
      <c r="N2351" s="2" t="s">
        <v>76</v>
      </c>
      <c r="P2351" s="2" t="s">
        <v>16425</v>
      </c>
      <c r="Q2351" s="2"/>
      <c r="R2351" s="4"/>
      <c r="S2351" s="2">
        <v>2430</v>
      </c>
      <c r="T2351" s="2" t="s">
        <v>16248</v>
      </c>
      <c r="U2351" s="2" t="s">
        <v>16426</v>
      </c>
      <c r="V2351" s="2" t="s">
        <v>56</v>
      </c>
      <c r="W2351" s="2" t="str">
        <f>VLOOKUP(  G2351, Countries!A:H,8,FALSE)</f>
        <v>94279771-0dd8-44b8-955b-275714b1489b</v>
      </c>
      <c r="X2351" s="2" t="str">
        <f>VLOOKUP(D2351,Entity_types!A:F,6,FALSE)</f>
        <v>0d51a686-652b-478f-9502-50b11abafa54</v>
      </c>
      <c r="Z2351" s="4">
        <f t="shared" si="72"/>
        <v>1</v>
      </c>
      <c r="AA2351" s="4">
        <f t="shared" si="73"/>
        <v>1</v>
      </c>
    </row>
    <row r="2352" spans="1:27" ht="12.75" x14ac:dyDescent="0.2">
      <c r="A2352" s="1">
        <v>45349.885016631946</v>
      </c>
      <c r="B2352" s="2" t="s">
        <v>16427</v>
      </c>
      <c r="C2352" s="4" t="s">
        <v>21741</v>
      </c>
      <c r="D2352" s="2" t="s">
        <v>1166</v>
      </c>
      <c r="E2352" s="2"/>
      <c r="F2352" s="3" t="s">
        <v>16428</v>
      </c>
      <c r="G2352" s="2" t="s">
        <v>8147</v>
      </c>
      <c r="H2352" s="2"/>
      <c r="I2352" s="2"/>
      <c r="K2352" s="2"/>
      <c r="L2352" s="2"/>
      <c r="M2352" s="2"/>
      <c r="N2352" s="2" t="s">
        <v>76</v>
      </c>
      <c r="P2352" s="2" t="s">
        <v>16429</v>
      </c>
      <c r="Q2352" s="2"/>
      <c r="R2352" s="4"/>
      <c r="S2352" s="2">
        <v>2422</v>
      </c>
      <c r="T2352" s="2" t="s">
        <v>16253</v>
      </c>
      <c r="U2352" s="2" t="s">
        <v>16430</v>
      </c>
      <c r="V2352" s="2" t="s">
        <v>56</v>
      </c>
      <c r="W2352" s="2" t="str">
        <f>VLOOKUP(  G2352, Countries!A:H,8,FALSE)</f>
        <v>94279771-0dd8-44b8-955b-275714b1489b</v>
      </c>
      <c r="X2352" s="2" t="str">
        <f>VLOOKUP(D2352,Entity_types!A:F,6,FALSE)</f>
        <v>ba538574-e93f-4ce8-a780-667b61fc970a</v>
      </c>
      <c r="Z2352" s="4">
        <f t="shared" si="72"/>
        <v>1</v>
      </c>
      <c r="AA2352" s="4">
        <f t="shared" si="73"/>
        <v>1</v>
      </c>
    </row>
    <row r="2353" spans="1:27" ht="12.75" x14ac:dyDescent="0.2">
      <c r="A2353" s="1">
        <v>45349.885016631946</v>
      </c>
      <c r="B2353" s="2" t="s">
        <v>16431</v>
      </c>
      <c r="C2353" s="2"/>
      <c r="D2353" s="2" t="s">
        <v>48</v>
      </c>
      <c r="E2353" s="2"/>
      <c r="F2353" s="3" t="s">
        <v>16432</v>
      </c>
      <c r="G2353" s="2" t="s">
        <v>8147</v>
      </c>
      <c r="H2353" s="2"/>
      <c r="I2353" s="2"/>
      <c r="K2353" s="2"/>
      <c r="L2353" s="2"/>
      <c r="M2353" s="2"/>
      <c r="N2353" s="2" t="s">
        <v>76</v>
      </c>
      <c r="P2353" s="2" t="s">
        <v>16433</v>
      </c>
      <c r="Q2353" s="2"/>
      <c r="R2353" s="4"/>
      <c r="S2353" s="2">
        <v>2121</v>
      </c>
      <c r="T2353" s="2" t="s">
        <v>16259</v>
      </c>
      <c r="U2353" s="2" t="s">
        <v>16434</v>
      </c>
      <c r="V2353" s="2" t="s">
        <v>56</v>
      </c>
      <c r="W2353" s="2" t="str">
        <f>VLOOKUP(  G2353, Countries!A:H,8,FALSE)</f>
        <v>94279771-0dd8-44b8-955b-275714b1489b</v>
      </c>
      <c r="X2353" s="2" t="str">
        <f>VLOOKUP(D2353,Entity_types!A:F,6,FALSE)</f>
        <v>0d51a686-652b-478f-9502-50b11abafa54</v>
      </c>
      <c r="Z2353" s="4">
        <f t="shared" si="72"/>
        <v>1</v>
      </c>
      <c r="AA2353" s="4">
        <f t="shared" si="73"/>
        <v>1</v>
      </c>
    </row>
    <row r="2354" spans="1:27" ht="12.75" x14ac:dyDescent="0.2">
      <c r="A2354" s="1">
        <v>45349.885016631946</v>
      </c>
      <c r="B2354" s="2" t="s">
        <v>16435</v>
      </c>
      <c r="C2354" s="2"/>
      <c r="D2354" s="2" t="s">
        <v>48</v>
      </c>
      <c r="E2354" s="2"/>
      <c r="F2354" s="3" t="s">
        <v>16436</v>
      </c>
      <c r="G2354" s="2" t="s">
        <v>8147</v>
      </c>
      <c r="H2354" s="2"/>
      <c r="I2354" s="2"/>
      <c r="K2354" s="2"/>
      <c r="L2354" s="2"/>
      <c r="M2354" s="2"/>
      <c r="N2354" s="2" t="s">
        <v>76</v>
      </c>
      <c r="P2354" s="2" t="s">
        <v>16437</v>
      </c>
      <c r="Q2354" s="2"/>
      <c r="R2354" s="4"/>
      <c r="S2354" s="2">
        <v>2328</v>
      </c>
      <c r="T2354" s="2" t="s">
        <v>16265</v>
      </c>
      <c r="U2354" s="2" t="s">
        <v>16438</v>
      </c>
      <c r="V2354" s="2" t="s">
        <v>56</v>
      </c>
      <c r="W2354" s="2" t="str">
        <f>VLOOKUP(  G2354, Countries!A:H,8,FALSE)</f>
        <v>94279771-0dd8-44b8-955b-275714b1489b</v>
      </c>
      <c r="X2354" s="2" t="str">
        <f>VLOOKUP(D2354,Entity_types!A:F,6,FALSE)</f>
        <v>0d51a686-652b-478f-9502-50b11abafa54</v>
      </c>
      <c r="Z2354" s="4">
        <f t="shared" si="72"/>
        <v>1</v>
      </c>
      <c r="AA2354" s="4">
        <f t="shared" si="73"/>
        <v>1</v>
      </c>
    </row>
    <row r="2355" spans="1:27" ht="12.75" x14ac:dyDescent="0.2">
      <c r="A2355" s="1">
        <v>45349.885016631946</v>
      </c>
      <c r="B2355" s="2" t="s">
        <v>16439</v>
      </c>
      <c r="C2355" s="2"/>
      <c r="D2355" s="2" t="s">
        <v>48</v>
      </c>
      <c r="E2355" s="2"/>
      <c r="F2355" s="3" t="s">
        <v>16440</v>
      </c>
      <c r="G2355" s="2" t="s">
        <v>8147</v>
      </c>
      <c r="H2355" s="2"/>
      <c r="I2355" s="2"/>
      <c r="K2355" s="2"/>
      <c r="L2355" s="2"/>
      <c r="M2355" s="2"/>
      <c r="N2355" s="2" t="s">
        <v>76</v>
      </c>
      <c r="P2355" s="2" t="s">
        <v>16441</v>
      </c>
      <c r="Q2355" s="2"/>
      <c r="R2355" s="4"/>
      <c r="S2355" s="2">
        <v>2337</v>
      </c>
      <c r="T2355" s="2" t="s">
        <v>16271</v>
      </c>
      <c r="U2355" s="2" t="s">
        <v>16442</v>
      </c>
      <c r="V2355" s="2" t="s">
        <v>56</v>
      </c>
      <c r="W2355" s="2" t="str">
        <f>VLOOKUP(  G2355, Countries!A:H,8,FALSE)</f>
        <v>94279771-0dd8-44b8-955b-275714b1489b</v>
      </c>
      <c r="X2355" s="2" t="str">
        <f>VLOOKUP(D2355,Entity_types!A:F,6,FALSE)</f>
        <v>0d51a686-652b-478f-9502-50b11abafa54</v>
      </c>
      <c r="Z2355" s="4">
        <f t="shared" si="72"/>
        <v>1</v>
      </c>
      <c r="AA2355" s="4">
        <f t="shared" si="73"/>
        <v>1</v>
      </c>
    </row>
    <row r="2356" spans="1:27" ht="12.75" x14ac:dyDescent="0.2">
      <c r="A2356" s="1">
        <v>45349.885016631946</v>
      </c>
      <c r="B2356" s="2" t="s">
        <v>16443</v>
      </c>
      <c r="C2356" s="2"/>
      <c r="D2356" s="2" t="s">
        <v>48</v>
      </c>
      <c r="E2356" s="2"/>
      <c r="F2356" s="3" t="s">
        <v>16444</v>
      </c>
      <c r="G2356" s="2" t="s">
        <v>8147</v>
      </c>
      <c r="H2356" s="2"/>
      <c r="I2356" s="2"/>
      <c r="K2356" s="2"/>
      <c r="L2356" s="2"/>
      <c r="M2356" s="2"/>
      <c r="N2356" s="2" t="s">
        <v>76</v>
      </c>
      <c r="P2356" s="2" t="s">
        <v>16445</v>
      </c>
      <c r="Q2356" s="2"/>
      <c r="R2356" s="4"/>
      <c r="S2356" s="2">
        <v>2329</v>
      </c>
      <c r="T2356" s="2" t="s">
        <v>16276</v>
      </c>
      <c r="U2356" s="2" t="s">
        <v>16446</v>
      </c>
      <c r="V2356" s="2" t="s">
        <v>56</v>
      </c>
      <c r="W2356" s="2" t="str">
        <f>VLOOKUP(  G2356, Countries!A:H,8,FALSE)</f>
        <v>94279771-0dd8-44b8-955b-275714b1489b</v>
      </c>
      <c r="X2356" s="2" t="str">
        <f>VLOOKUP(D2356,Entity_types!A:F,6,FALSE)</f>
        <v>0d51a686-652b-478f-9502-50b11abafa54</v>
      </c>
      <c r="Z2356" s="4">
        <f t="shared" si="72"/>
        <v>1</v>
      </c>
      <c r="AA2356" s="4">
        <f t="shared" si="73"/>
        <v>1</v>
      </c>
    </row>
    <row r="2357" spans="1:27" ht="12.75" x14ac:dyDescent="0.2">
      <c r="A2357" s="1">
        <v>45349.885016631946</v>
      </c>
      <c r="B2357" s="2" t="s">
        <v>16447</v>
      </c>
      <c r="C2357" s="2"/>
      <c r="D2357" s="2" t="s">
        <v>48</v>
      </c>
      <c r="E2357" s="2"/>
      <c r="F2357" s="3" t="s">
        <v>16448</v>
      </c>
      <c r="G2357" s="2" t="s">
        <v>8147</v>
      </c>
      <c r="H2357" s="2"/>
      <c r="I2357" s="2"/>
      <c r="K2357" s="2"/>
      <c r="L2357" s="2"/>
      <c r="M2357" s="2"/>
      <c r="N2357" s="2" t="s">
        <v>76</v>
      </c>
      <c r="P2357" s="2" t="s">
        <v>16449</v>
      </c>
      <c r="Q2357" s="2"/>
      <c r="R2357" s="4"/>
      <c r="S2357" s="2">
        <v>2390</v>
      </c>
      <c r="T2357" s="2" t="s">
        <v>16280</v>
      </c>
      <c r="U2357" s="2" t="s">
        <v>16450</v>
      </c>
      <c r="V2357" s="2" t="s">
        <v>56</v>
      </c>
      <c r="W2357" s="2" t="str">
        <f>VLOOKUP(  G2357, Countries!A:H,8,FALSE)</f>
        <v>94279771-0dd8-44b8-955b-275714b1489b</v>
      </c>
      <c r="X2357" s="2" t="str">
        <f>VLOOKUP(D2357,Entity_types!A:F,6,FALSE)</f>
        <v>0d51a686-652b-478f-9502-50b11abafa54</v>
      </c>
      <c r="Z2357" s="4">
        <f t="shared" si="72"/>
        <v>1</v>
      </c>
      <c r="AA2357" s="4">
        <f t="shared" si="73"/>
        <v>1</v>
      </c>
    </row>
    <row r="2358" spans="1:27" ht="12.75" x14ac:dyDescent="0.2">
      <c r="A2358" s="1">
        <v>45349.885016631946</v>
      </c>
      <c r="B2358" s="2" t="s">
        <v>16451</v>
      </c>
      <c r="C2358" s="2"/>
      <c r="D2358" s="2" t="s">
        <v>48</v>
      </c>
      <c r="E2358" s="2"/>
      <c r="F2358" s="3" t="s">
        <v>16452</v>
      </c>
      <c r="G2358" s="2" t="s">
        <v>8147</v>
      </c>
      <c r="H2358" s="2"/>
      <c r="I2358" s="2"/>
      <c r="K2358" s="2"/>
      <c r="L2358" s="2"/>
      <c r="M2358" s="2"/>
      <c r="N2358" s="2" t="s">
        <v>76</v>
      </c>
      <c r="P2358" s="2" t="s">
        <v>16453</v>
      </c>
      <c r="Q2358" s="2"/>
      <c r="R2358" s="4"/>
      <c r="S2358" s="2">
        <v>2387</v>
      </c>
      <c r="T2358" s="2" t="s">
        <v>16288</v>
      </c>
      <c r="U2358" s="2" t="s">
        <v>16454</v>
      </c>
      <c r="V2358" s="2" t="s">
        <v>56</v>
      </c>
      <c r="W2358" s="2" t="str">
        <f>VLOOKUP(  G2358, Countries!A:H,8,FALSE)</f>
        <v>94279771-0dd8-44b8-955b-275714b1489b</v>
      </c>
      <c r="X2358" s="2" t="str">
        <f>VLOOKUP(D2358,Entity_types!A:F,6,FALSE)</f>
        <v>0d51a686-652b-478f-9502-50b11abafa54</v>
      </c>
      <c r="Z2358" s="4">
        <f t="shared" si="72"/>
        <v>1</v>
      </c>
      <c r="AA2358" s="4">
        <f t="shared" si="73"/>
        <v>1</v>
      </c>
    </row>
    <row r="2359" spans="1:27" ht="12.75" x14ac:dyDescent="0.2">
      <c r="A2359" s="1">
        <v>45349.885016631946</v>
      </c>
      <c r="B2359" s="2" t="s">
        <v>16455</v>
      </c>
      <c r="C2359" s="4" t="s">
        <v>21740</v>
      </c>
      <c r="D2359" s="2" t="s">
        <v>1166</v>
      </c>
      <c r="E2359" s="2"/>
      <c r="F2359" s="3" t="s">
        <v>16456</v>
      </c>
      <c r="G2359" s="2" t="s">
        <v>8147</v>
      </c>
      <c r="H2359" s="2"/>
      <c r="I2359" s="2"/>
      <c r="K2359" s="2"/>
      <c r="L2359" s="2"/>
      <c r="M2359" s="2"/>
      <c r="N2359" s="2" t="s">
        <v>76</v>
      </c>
      <c r="P2359" s="2" t="s">
        <v>16457</v>
      </c>
      <c r="Q2359" s="2"/>
      <c r="R2359" s="4"/>
      <c r="S2359" s="2">
        <v>2391</v>
      </c>
      <c r="T2359" s="2" t="s">
        <v>16293</v>
      </c>
      <c r="U2359" s="2" t="s">
        <v>16458</v>
      </c>
      <c r="V2359" s="2" t="s">
        <v>56</v>
      </c>
      <c r="W2359" s="2" t="str">
        <f>VLOOKUP(  G2359, Countries!A:H,8,FALSE)</f>
        <v>94279771-0dd8-44b8-955b-275714b1489b</v>
      </c>
      <c r="X2359" s="2" t="str">
        <f>VLOOKUP(D2359,Entity_types!A:F,6,FALSE)</f>
        <v>ba538574-e93f-4ce8-a780-667b61fc970a</v>
      </c>
      <c r="Z2359" s="4">
        <f t="shared" si="72"/>
        <v>1</v>
      </c>
      <c r="AA2359" s="4">
        <f t="shared" si="73"/>
        <v>1</v>
      </c>
    </row>
    <row r="2360" spans="1:27" ht="12.75" x14ac:dyDescent="0.2">
      <c r="A2360" s="1">
        <v>45349.885016631946</v>
      </c>
      <c r="B2360" s="2" t="s">
        <v>16459</v>
      </c>
      <c r="C2360" s="2"/>
      <c r="D2360" s="2" t="s">
        <v>48</v>
      </c>
      <c r="E2360" s="2"/>
      <c r="F2360" s="3" t="s">
        <v>16460</v>
      </c>
      <c r="G2360" s="2" t="s">
        <v>8147</v>
      </c>
      <c r="H2360" s="2"/>
      <c r="I2360" s="2"/>
      <c r="K2360" s="2"/>
      <c r="L2360" s="2"/>
      <c r="M2360" s="2"/>
      <c r="N2360" s="2" t="s">
        <v>16461</v>
      </c>
      <c r="P2360" s="2" t="s">
        <v>16462</v>
      </c>
      <c r="Q2360" s="2"/>
      <c r="R2360" s="4"/>
      <c r="S2360" s="2">
        <v>2392</v>
      </c>
      <c r="T2360" s="2" t="s">
        <v>22033</v>
      </c>
      <c r="U2360" s="2" t="s">
        <v>16463</v>
      </c>
      <c r="V2360" s="2" t="s">
        <v>56</v>
      </c>
      <c r="W2360" s="2" t="str">
        <f>VLOOKUP(  G2360, Countries!A:H,8,FALSE)</f>
        <v>94279771-0dd8-44b8-955b-275714b1489b</v>
      </c>
      <c r="X2360" s="2" t="str">
        <f>VLOOKUP(D2360,Entity_types!A:F,6,FALSE)</f>
        <v>0d51a686-652b-478f-9502-50b11abafa54</v>
      </c>
      <c r="Z2360" s="4">
        <f t="shared" si="72"/>
        <v>1</v>
      </c>
      <c r="AA2360" s="4">
        <f t="shared" si="73"/>
        <v>1</v>
      </c>
    </row>
    <row r="2361" spans="1:27" ht="12.75" x14ac:dyDescent="0.2">
      <c r="A2361" s="1">
        <v>45349.885016631946</v>
      </c>
      <c r="B2361" s="2" t="s">
        <v>16464</v>
      </c>
      <c r="C2361" s="2"/>
      <c r="D2361" s="2" t="s">
        <v>48</v>
      </c>
      <c r="E2361" s="2"/>
      <c r="F2361" s="3" t="s">
        <v>16465</v>
      </c>
      <c r="G2361" s="2" t="s">
        <v>8147</v>
      </c>
      <c r="H2361" s="2"/>
      <c r="I2361" s="2"/>
      <c r="K2361" s="2"/>
      <c r="L2361" s="2"/>
      <c r="M2361" s="2"/>
      <c r="N2361" s="2" t="s">
        <v>76</v>
      </c>
      <c r="P2361" s="2" t="s">
        <v>16466</v>
      </c>
      <c r="Q2361" s="2"/>
      <c r="R2361" s="4"/>
      <c r="S2361" s="2">
        <v>2384</v>
      </c>
      <c r="T2361" s="2" t="s">
        <v>16300</v>
      </c>
      <c r="U2361" s="2" t="s">
        <v>16467</v>
      </c>
      <c r="V2361" s="2" t="s">
        <v>56</v>
      </c>
      <c r="W2361" s="2" t="str">
        <f>VLOOKUP(  G2361, Countries!A:H,8,FALSE)</f>
        <v>94279771-0dd8-44b8-955b-275714b1489b</v>
      </c>
      <c r="X2361" s="2" t="str">
        <f>VLOOKUP(D2361,Entity_types!A:F,6,FALSE)</f>
        <v>0d51a686-652b-478f-9502-50b11abafa54</v>
      </c>
      <c r="Z2361" s="4">
        <f t="shared" si="72"/>
        <v>1</v>
      </c>
      <c r="AA2361" s="4">
        <f t="shared" si="73"/>
        <v>1</v>
      </c>
    </row>
    <row r="2362" spans="1:27" ht="12.75" x14ac:dyDescent="0.2">
      <c r="A2362" s="1">
        <v>45349.885016631946</v>
      </c>
      <c r="B2362" s="2">
        <v>22</v>
      </c>
      <c r="C2362" s="2"/>
      <c r="D2362" s="2" t="s">
        <v>48</v>
      </c>
      <c r="E2362" s="2"/>
      <c r="F2362" s="3" t="s">
        <v>16468</v>
      </c>
      <c r="G2362" s="2" t="s">
        <v>8147</v>
      </c>
      <c r="H2362" s="2"/>
      <c r="I2362" s="2"/>
      <c r="K2362" s="2"/>
      <c r="L2362" s="2"/>
      <c r="M2362" s="2"/>
      <c r="N2362" s="2" t="s">
        <v>76</v>
      </c>
      <c r="P2362" s="2" t="s">
        <v>16469</v>
      </c>
      <c r="Q2362" s="2"/>
      <c r="R2362" s="4"/>
      <c r="S2362" s="2">
        <v>2157</v>
      </c>
      <c r="T2362" s="2" t="s">
        <v>16305</v>
      </c>
      <c r="U2362" s="2" t="s">
        <v>16470</v>
      </c>
      <c r="V2362" s="2" t="s">
        <v>56</v>
      </c>
      <c r="W2362" s="2" t="str">
        <f>VLOOKUP(  G2362, Countries!A:H,8,FALSE)</f>
        <v>94279771-0dd8-44b8-955b-275714b1489b</v>
      </c>
      <c r="X2362" s="2" t="str">
        <f>VLOOKUP(D2362,Entity_types!A:F,6,FALSE)</f>
        <v>0d51a686-652b-478f-9502-50b11abafa54</v>
      </c>
      <c r="Z2362" s="4">
        <f t="shared" si="72"/>
        <v>1</v>
      </c>
      <c r="AA2362" s="4">
        <f t="shared" si="73"/>
        <v>1</v>
      </c>
    </row>
    <row r="2363" spans="1:27" ht="12.75" x14ac:dyDescent="0.2">
      <c r="A2363" s="1">
        <v>45349.885016631946</v>
      </c>
      <c r="B2363" s="2" t="s">
        <v>16471</v>
      </c>
      <c r="C2363" s="2"/>
      <c r="D2363" s="2" t="s">
        <v>48</v>
      </c>
      <c r="E2363" s="2"/>
      <c r="F2363" s="3" t="s">
        <v>16472</v>
      </c>
      <c r="G2363" s="2" t="s">
        <v>8147</v>
      </c>
      <c r="H2363" s="2"/>
      <c r="I2363" s="2"/>
      <c r="K2363" s="2"/>
      <c r="L2363" s="2"/>
      <c r="M2363" s="2"/>
      <c r="N2363" s="2" t="s">
        <v>76</v>
      </c>
      <c r="P2363" s="2" t="s">
        <v>16473</v>
      </c>
      <c r="Q2363" s="2"/>
      <c r="R2363" s="4"/>
      <c r="S2363" s="2">
        <v>2386</v>
      </c>
      <c r="T2363" s="2" t="s">
        <v>16311</v>
      </c>
      <c r="U2363" s="2" t="s">
        <v>16474</v>
      </c>
      <c r="V2363" s="2" t="s">
        <v>56</v>
      </c>
      <c r="W2363" s="2" t="str">
        <f>VLOOKUP(  G2363, Countries!A:H,8,FALSE)</f>
        <v>94279771-0dd8-44b8-955b-275714b1489b</v>
      </c>
      <c r="X2363" s="2" t="str">
        <f>VLOOKUP(D2363,Entity_types!A:F,6,FALSE)</f>
        <v>0d51a686-652b-478f-9502-50b11abafa54</v>
      </c>
      <c r="Z2363" s="4">
        <f t="shared" si="72"/>
        <v>1</v>
      </c>
      <c r="AA2363" s="4">
        <f t="shared" si="73"/>
        <v>1</v>
      </c>
    </row>
    <row r="2364" spans="1:27" ht="12.75" x14ac:dyDescent="0.2">
      <c r="A2364" s="1">
        <v>45349.885016631946</v>
      </c>
      <c r="B2364" s="2" t="s">
        <v>16475</v>
      </c>
      <c r="C2364" s="2"/>
      <c r="D2364" s="2" t="s">
        <v>48</v>
      </c>
      <c r="E2364" s="2"/>
      <c r="F2364" s="3" t="s">
        <v>16476</v>
      </c>
      <c r="G2364" s="2" t="s">
        <v>8147</v>
      </c>
      <c r="H2364" s="2"/>
      <c r="I2364" s="2"/>
      <c r="K2364" s="2"/>
      <c r="L2364" s="2"/>
      <c r="M2364" s="2"/>
      <c r="N2364" s="2" t="s">
        <v>76</v>
      </c>
      <c r="P2364" s="2" t="s">
        <v>16477</v>
      </c>
      <c r="Q2364" s="2"/>
      <c r="R2364" s="4"/>
      <c r="S2364" s="2">
        <v>2289</v>
      </c>
      <c r="T2364" s="2" t="s">
        <v>22034</v>
      </c>
      <c r="U2364" s="2" t="s">
        <v>16478</v>
      </c>
      <c r="V2364" s="2" t="s">
        <v>56</v>
      </c>
      <c r="W2364" s="2" t="str">
        <f>VLOOKUP(  G2364, Countries!A:H,8,FALSE)</f>
        <v>94279771-0dd8-44b8-955b-275714b1489b</v>
      </c>
      <c r="X2364" s="2" t="str">
        <f>VLOOKUP(D2364,Entity_types!A:F,6,FALSE)</f>
        <v>0d51a686-652b-478f-9502-50b11abafa54</v>
      </c>
      <c r="Z2364" s="4">
        <f t="shared" si="72"/>
        <v>1</v>
      </c>
      <c r="AA2364" s="4">
        <f t="shared" si="73"/>
        <v>1</v>
      </c>
    </row>
    <row r="2365" spans="1:27" ht="12.75" x14ac:dyDescent="0.2">
      <c r="A2365" s="1">
        <v>45349.885016631946</v>
      </c>
      <c r="B2365" s="2" t="s">
        <v>16479</v>
      </c>
      <c r="C2365" s="2"/>
      <c r="D2365" s="2" t="s">
        <v>48</v>
      </c>
      <c r="E2365" s="2"/>
      <c r="F2365" s="3" t="s">
        <v>16480</v>
      </c>
      <c r="G2365" s="2" t="s">
        <v>8147</v>
      </c>
      <c r="H2365" s="2"/>
      <c r="I2365" s="2"/>
      <c r="K2365" s="2"/>
      <c r="L2365" s="2"/>
      <c r="M2365" s="2"/>
      <c r="N2365" s="2" t="s">
        <v>76</v>
      </c>
      <c r="P2365" s="2" t="s">
        <v>16481</v>
      </c>
      <c r="Q2365" s="2"/>
      <c r="R2365" s="4"/>
      <c r="S2365" s="2">
        <v>2380</v>
      </c>
      <c r="T2365" s="2" t="s">
        <v>22035</v>
      </c>
      <c r="U2365" s="2" t="s">
        <v>16482</v>
      </c>
      <c r="V2365" s="2" t="s">
        <v>56</v>
      </c>
      <c r="W2365" s="2" t="str">
        <f>VLOOKUP(  G2365, Countries!A:H,8,FALSE)</f>
        <v>94279771-0dd8-44b8-955b-275714b1489b</v>
      </c>
      <c r="X2365" s="2" t="str">
        <f>VLOOKUP(D2365,Entity_types!A:F,6,FALSE)</f>
        <v>0d51a686-652b-478f-9502-50b11abafa54</v>
      </c>
      <c r="Z2365" s="4">
        <f t="shared" si="72"/>
        <v>1</v>
      </c>
      <c r="AA2365" s="4">
        <f t="shared" si="73"/>
        <v>2</v>
      </c>
    </row>
    <row r="2366" spans="1:27" ht="12.75" x14ac:dyDescent="0.2">
      <c r="A2366" s="1">
        <v>45349.885016631946</v>
      </c>
      <c r="B2366" s="2" t="s">
        <v>16483</v>
      </c>
      <c r="C2366" s="2"/>
      <c r="D2366" s="2" t="s">
        <v>48</v>
      </c>
      <c r="E2366" s="2"/>
      <c r="F2366" s="3" t="s">
        <v>16484</v>
      </c>
      <c r="G2366" s="2" t="s">
        <v>8147</v>
      </c>
      <c r="H2366" s="2"/>
      <c r="I2366" s="2"/>
      <c r="K2366" s="2"/>
      <c r="L2366" s="2"/>
      <c r="M2366" s="2"/>
      <c r="N2366" s="2" t="s">
        <v>76</v>
      </c>
      <c r="P2366" s="2" t="s">
        <v>16485</v>
      </c>
      <c r="Q2366" s="2"/>
      <c r="R2366" s="4"/>
      <c r="S2366" s="2">
        <v>2377</v>
      </c>
      <c r="T2366" s="2" t="s">
        <v>22036</v>
      </c>
      <c r="U2366" s="2" t="s">
        <v>16486</v>
      </c>
      <c r="V2366" s="2" t="s">
        <v>56</v>
      </c>
      <c r="W2366" s="2" t="str">
        <f>VLOOKUP(  G2366, Countries!A:H,8,FALSE)</f>
        <v>94279771-0dd8-44b8-955b-275714b1489b</v>
      </c>
      <c r="X2366" s="2" t="str">
        <f>VLOOKUP(D2366,Entity_types!A:F,6,FALSE)</f>
        <v>0d51a686-652b-478f-9502-50b11abafa54</v>
      </c>
      <c r="Z2366" s="4">
        <f t="shared" si="72"/>
        <v>1</v>
      </c>
      <c r="AA2366" s="4">
        <f t="shared" si="73"/>
        <v>1</v>
      </c>
    </row>
    <row r="2367" spans="1:27" ht="12.75" x14ac:dyDescent="0.2">
      <c r="A2367" s="1">
        <v>45349.885016631946</v>
      </c>
      <c r="B2367" s="2" t="s">
        <v>16487</v>
      </c>
      <c r="C2367" s="2"/>
      <c r="D2367" s="2" t="s">
        <v>48</v>
      </c>
      <c r="E2367" s="2"/>
      <c r="F2367" s="3" t="s">
        <v>16488</v>
      </c>
      <c r="G2367" s="2" t="s">
        <v>8147</v>
      </c>
      <c r="H2367" s="2"/>
      <c r="I2367" s="2"/>
      <c r="K2367" s="2"/>
      <c r="L2367" s="2"/>
      <c r="M2367" s="2"/>
      <c r="N2367" s="2" t="s">
        <v>76</v>
      </c>
      <c r="P2367" s="2" t="s">
        <v>16489</v>
      </c>
      <c r="Q2367" s="2"/>
      <c r="R2367" s="4"/>
      <c r="S2367" s="2">
        <v>2453</v>
      </c>
      <c r="T2367" s="2" t="s">
        <v>16332</v>
      </c>
      <c r="U2367" s="2" t="s">
        <v>16490</v>
      </c>
      <c r="V2367" s="2" t="s">
        <v>56</v>
      </c>
      <c r="W2367" s="2" t="str">
        <f>VLOOKUP(  G2367, Countries!A:H,8,FALSE)</f>
        <v>94279771-0dd8-44b8-955b-275714b1489b</v>
      </c>
      <c r="X2367" s="2" t="str">
        <f>VLOOKUP(D2367,Entity_types!A:F,6,FALSE)</f>
        <v>0d51a686-652b-478f-9502-50b11abafa54</v>
      </c>
      <c r="Z2367" s="4">
        <f t="shared" si="72"/>
        <v>1</v>
      </c>
      <c r="AA2367" s="4">
        <f t="shared" si="73"/>
        <v>1</v>
      </c>
    </row>
    <row r="2368" spans="1:27" ht="12.75" x14ac:dyDescent="0.2">
      <c r="A2368" s="1">
        <v>45349.885016631946</v>
      </c>
      <c r="B2368" s="2" t="s">
        <v>16491</v>
      </c>
      <c r="C2368" s="2"/>
      <c r="D2368" s="2" t="s">
        <v>48</v>
      </c>
      <c r="E2368" s="2"/>
      <c r="F2368" s="3" t="s">
        <v>16492</v>
      </c>
      <c r="G2368" s="2" t="s">
        <v>8147</v>
      </c>
      <c r="H2368" s="2"/>
      <c r="I2368" s="2"/>
      <c r="K2368" s="2"/>
      <c r="L2368" s="2"/>
      <c r="M2368" s="2"/>
      <c r="N2368" s="2" t="s">
        <v>76</v>
      </c>
      <c r="P2368" s="2" t="s">
        <v>16493</v>
      </c>
      <c r="Q2368" s="2"/>
      <c r="R2368" s="4"/>
      <c r="S2368" s="2">
        <v>2458</v>
      </c>
      <c r="T2368" s="2" t="s">
        <v>16339</v>
      </c>
      <c r="U2368" s="2" t="s">
        <v>16494</v>
      </c>
      <c r="V2368" s="2" t="s">
        <v>56</v>
      </c>
      <c r="W2368" s="2" t="str">
        <f>VLOOKUP(  G2368, Countries!A:H,8,FALSE)</f>
        <v>94279771-0dd8-44b8-955b-275714b1489b</v>
      </c>
      <c r="X2368" s="2" t="str">
        <f>VLOOKUP(D2368,Entity_types!A:F,6,FALSE)</f>
        <v>0d51a686-652b-478f-9502-50b11abafa54</v>
      </c>
      <c r="Z2368" s="4">
        <f t="shared" si="72"/>
        <v>1</v>
      </c>
      <c r="AA2368" s="4">
        <f t="shared" si="73"/>
        <v>1</v>
      </c>
    </row>
    <row r="2369" spans="1:27" ht="12.75" x14ac:dyDescent="0.2">
      <c r="A2369" s="1">
        <v>45349.885016631946</v>
      </c>
      <c r="B2369" s="2" t="s">
        <v>16495</v>
      </c>
      <c r="C2369" s="2"/>
      <c r="D2369" s="2" t="s">
        <v>48</v>
      </c>
      <c r="E2369" s="2"/>
      <c r="F2369" s="3" t="s">
        <v>16496</v>
      </c>
      <c r="G2369" s="2" t="s">
        <v>8147</v>
      </c>
      <c r="H2369" s="2"/>
      <c r="I2369" s="2"/>
      <c r="K2369" s="2"/>
      <c r="L2369" s="2"/>
      <c r="M2369" s="2"/>
      <c r="N2369" s="2" t="s">
        <v>76</v>
      </c>
      <c r="P2369" s="2" t="s">
        <v>16497</v>
      </c>
      <c r="Q2369" s="2"/>
      <c r="R2369" s="4"/>
      <c r="S2369" s="2">
        <v>2349</v>
      </c>
      <c r="T2369" s="2" t="s">
        <v>16346</v>
      </c>
      <c r="U2369" s="2" t="s">
        <v>16498</v>
      </c>
      <c r="V2369" s="2" t="s">
        <v>56</v>
      </c>
      <c r="W2369" s="2" t="str">
        <f>VLOOKUP(  G2369, Countries!A:H,8,FALSE)</f>
        <v>94279771-0dd8-44b8-955b-275714b1489b</v>
      </c>
      <c r="X2369" s="2" t="str">
        <f>VLOOKUP(D2369,Entity_types!A:F,6,FALSE)</f>
        <v>0d51a686-652b-478f-9502-50b11abafa54</v>
      </c>
      <c r="Z2369" s="4">
        <f t="shared" si="72"/>
        <v>1</v>
      </c>
      <c r="AA2369" s="4">
        <f t="shared" si="73"/>
        <v>1</v>
      </c>
    </row>
    <row r="2370" spans="1:27" ht="12.75" x14ac:dyDescent="0.2">
      <c r="A2370" s="1">
        <v>45349.885016631946</v>
      </c>
      <c r="B2370" s="2" t="s">
        <v>16499</v>
      </c>
      <c r="C2370" s="4" t="s">
        <v>21740</v>
      </c>
      <c r="D2370" s="2" t="s">
        <v>1166</v>
      </c>
      <c r="E2370" s="2"/>
      <c r="F2370" s="3" t="s">
        <v>16500</v>
      </c>
      <c r="G2370" s="2" t="s">
        <v>8147</v>
      </c>
      <c r="H2370" s="2"/>
      <c r="I2370" s="2"/>
      <c r="K2370" s="2"/>
      <c r="L2370" s="2"/>
      <c r="M2370" s="2"/>
      <c r="N2370" s="2" t="s">
        <v>76</v>
      </c>
      <c r="P2370" s="2" t="s">
        <v>16501</v>
      </c>
      <c r="Q2370" s="2"/>
      <c r="R2370" s="4"/>
      <c r="S2370" s="2">
        <v>2357</v>
      </c>
      <c r="T2370" s="2" t="s">
        <v>16351</v>
      </c>
      <c r="U2370" s="2" t="s">
        <v>16502</v>
      </c>
      <c r="V2370" s="2" t="s">
        <v>56</v>
      </c>
      <c r="W2370" s="2" t="str">
        <f>VLOOKUP(  G2370, Countries!A:H,8,FALSE)</f>
        <v>94279771-0dd8-44b8-955b-275714b1489b</v>
      </c>
      <c r="X2370" s="2" t="str">
        <f>VLOOKUP(D2370,Entity_types!A:F,6,FALSE)</f>
        <v>ba538574-e93f-4ce8-a780-667b61fc970a</v>
      </c>
      <c r="Z2370" s="4">
        <f t="shared" ref="Z2370:Z2433" si="74">COUNTIFS(F:F,F2370)</f>
        <v>1</v>
      </c>
      <c r="AA2370" s="4">
        <f t="shared" ref="AA2370:AA2433" si="75">COUNTIFS(B:B,B2370)</f>
        <v>1</v>
      </c>
    </row>
    <row r="2371" spans="1:27" ht="12.75" x14ac:dyDescent="0.2">
      <c r="A2371" s="1">
        <v>45349.885016631946</v>
      </c>
      <c r="B2371" s="2" t="s">
        <v>16503</v>
      </c>
      <c r="C2371" s="2"/>
      <c r="D2371" s="2" t="s">
        <v>48</v>
      </c>
      <c r="E2371" s="2"/>
      <c r="F2371" s="3" t="s">
        <v>16504</v>
      </c>
      <c r="G2371" s="2" t="s">
        <v>8147</v>
      </c>
      <c r="H2371" s="2"/>
      <c r="I2371" s="2"/>
      <c r="K2371" s="2"/>
      <c r="L2371" s="2"/>
      <c r="M2371" s="2"/>
      <c r="N2371" s="2" t="s">
        <v>76</v>
      </c>
      <c r="P2371" s="2" t="s">
        <v>16505</v>
      </c>
      <c r="Q2371" s="2"/>
      <c r="R2371" s="4"/>
      <c r="S2371" s="2">
        <v>2346</v>
      </c>
      <c r="T2371" s="2" t="s">
        <v>16357</v>
      </c>
      <c r="U2371" s="2" t="s">
        <v>16506</v>
      </c>
      <c r="V2371" s="2" t="s">
        <v>56</v>
      </c>
      <c r="W2371" s="2" t="str">
        <f>VLOOKUP(  G2371, Countries!A:H,8,FALSE)</f>
        <v>94279771-0dd8-44b8-955b-275714b1489b</v>
      </c>
      <c r="X2371" s="2" t="str">
        <f>VLOOKUP(D2371,Entity_types!A:F,6,FALSE)</f>
        <v>0d51a686-652b-478f-9502-50b11abafa54</v>
      </c>
      <c r="Z2371" s="4">
        <f t="shared" si="74"/>
        <v>1</v>
      </c>
      <c r="AA2371" s="4">
        <f t="shared" si="75"/>
        <v>1</v>
      </c>
    </row>
    <row r="2372" spans="1:27" ht="12.75" x14ac:dyDescent="0.2">
      <c r="A2372" s="1">
        <v>45349.885016631946</v>
      </c>
      <c r="B2372" s="2" t="s">
        <v>16507</v>
      </c>
      <c r="C2372" s="2"/>
      <c r="D2372" s="2" t="s">
        <v>48</v>
      </c>
      <c r="E2372" s="2"/>
      <c r="F2372" s="3" t="s">
        <v>16508</v>
      </c>
      <c r="G2372" s="2" t="s">
        <v>8147</v>
      </c>
      <c r="H2372" s="2"/>
      <c r="I2372" s="2"/>
      <c r="K2372" s="2"/>
      <c r="L2372" s="2"/>
      <c r="M2372" s="2"/>
      <c r="N2372" s="2" t="s">
        <v>76</v>
      </c>
      <c r="P2372" s="2" t="s">
        <v>16509</v>
      </c>
      <c r="Q2372" s="2"/>
      <c r="R2372" s="4"/>
      <c r="S2372" s="2">
        <v>2334</v>
      </c>
      <c r="T2372" s="2" t="s">
        <v>16363</v>
      </c>
      <c r="U2372" s="2" t="s">
        <v>16510</v>
      </c>
      <c r="V2372" s="2" t="s">
        <v>56</v>
      </c>
      <c r="W2372" s="2" t="str">
        <f>VLOOKUP(  G2372, Countries!A:H,8,FALSE)</f>
        <v>94279771-0dd8-44b8-955b-275714b1489b</v>
      </c>
      <c r="X2372" s="2" t="str">
        <f>VLOOKUP(D2372,Entity_types!A:F,6,FALSE)</f>
        <v>0d51a686-652b-478f-9502-50b11abafa54</v>
      </c>
      <c r="Z2372" s="4">
        <f t="shared" si="74"/>
        <v>1</v>
      </c>
      <c r="AA2372" s="4">
        <f t="shared" si="75"/>
        <v>1</v>
      </c>
    </row>
    <row r="2373" spans="1:27" ht="12.75" x14ac:dyDescent="0.2">
      <c r="A2373" s="1">
        <v>45349.885016631946</v>
      </c>
      <c r="B2373" s="2" t="s">
        <v>16511</v>
      </c>
      <c r="C2373" s="2"/>
      <c r="D2373" s="2" t="s">
        <v>48</v>
      </c>
      <c r="E2373" s="2"/>
      <c r="F2373" s="3" t="s">
        <v>16512</v>
      </c>
      <c r="G2373" s="2" t="s">
        <v>8147</v>
      </c>
      <c r="H2373" s="2"/>
      <c r="I2373" s="2"/>
      <c r="K2373" s="2"/>
      <c r="L2373" s="2"/>
      <c r="M2373" s="2"/>
      <c r="N2373" s="2" t="s">
        <v>76</v>
      </c>
      <c r="P2373" s="2" t="s">
        <v>16513</v>
      </c>
      <c r="Q2373" s="2"/>
      <c r="R2373" s="4"/>
      <c r="S2373" s="2">
        <v>2447</v>
      </c>
      <c r="T2373" s="2" t="s">
        <v>22037</v>
      </c>
      <c r="U2373" s="2" t="s">
        <v>16514</v>
      </c>
      <c r="V2373" s="2" t="s">
        <v>56</v>
      </c>
      <c r="W2373" s="2" t="str">
        <f>VLOOKUP(  G2373, Countries!A:H,8,FALSE)</f>
        <v>94279771-0dd8-44b8-955b-275714b1489b</v>
      </c>
      <c r="X2373" s="2" t="str">
        <f>VLOOKUP(D2373,Entity_types!A:F,6,FALSE)</f>
        <v>0d51a686-652b-478f-9502-50b11abafa54</v>
      </c>
      <c r="Z2373" s="4">
        <f t="shared" si="74"/>
        <v>1</v>
      </c>
      <c r="AA2373" s="4">
        <f t="shared" si="75"/>
        <v>1</v>
      </c>
    </row>
    <row r="2374" spans="1:27" ht="12.75" x14ac:dyDescent="0.2">
      <c r="A2374" s="1">
        <v>45349.885016631946</v>
      </c>
      <c r="B2374" s="2" t="s">
        <v>16515</v>
      </c>
      <c r="C2374" s="4" t="s">
        <v>21740</v>
      </c>
      <c r="D2374" s="2" t="s">
        <v>1166</v>
      </c>
      <c r="E2374" s="2"/>
      <c r="F2374" s="3" t="s">
        <v>16516</v>
      </c>
      <c r="G2374" s="2" t="s">
        <v>8147</v>
      </c>
      <c r="H2374" s="2"/>
      <c r="I2374" s="2"/>
      <c r="K2374" s="2"/>
      <c r="L2374" s="2"/>
      <c r="M2374" s="2"/>
      <c r="N2374" s="2" t="s">
        <v>76</v>
      </c>
      <c r="P2374" s="2" t="s">
        <v>16517</v>
      </c>
      <c r="Q2374" s="2"/>
      <c r="R2374" s="4"/>
      <c r="S2374" s="2">
        <v>2456</v>
      </c>
      <c r="T2374" s="2" t="s">
        <v>16374</v>
      </c>
      <c r="U2374" s="2" t="s">
        <v>16518</v>
      </c>
      <c r="V2374" s="2" t="s">
        <v>56</v>
      </c>
      <c r="W2374" s="2" t="str">
        <f>VLOOKUP(  G2374, Countries!A:H,8,FALSE)</f>
        <v>94279771-0dd8-44b8-955b-275714b1489b</v>
      </c>
      <c r="X2374" s="2" t="str">
        <f>VLOOKUP(D2374,Entity_types!A:F,6,FALSE)</f>
        <v>ba538574-e93f-4ce8-a780-667b61fc970a</v>
      </c>
      <c r="Z2374" s="4">
        <f t="shared" si="74"/>
        <v>1</v>
      </c>
      <c r="AA2374" s="4">
        <f t="shared" si="75"/>
        <v>1</v>
      </c>
    </row>
    <row r="2375" spans="1:27" ht="12.75" x14ac:dyDescent="0.2">
      <c r="A2375" s="1">
        <v>45349.885016631946</v>
      </c>
      <c r="B2375" s="2" t="s">
        <v>16519</v>
      </c>
      <c r="C2375" s="4" t="s">
        <v>21740</v>
      </c>
      <c r="D2375" s="2" t="s">
        <v>1166</v>
      </c>
      <c r="E2375" s="2"/>
      <c r="F2375" s="3" t="s">
        <v>16520</v>
      </c>
      <c r="G2375" s="2" t="s">
        <v>8147</v>
      </c>
      <c r="H2375" s="2"/>
      <c r="I2375" s="2"/>
      <c r="K2375" s="2"/>
      <c r="L2375" s="2"/>
      <c r="M2375" s="2"/>
      <c r="N2375" s="2" t="s">
        <v>76</v>
      </c>
      <c r="P2375" s="2" t="s">
        <v>16521</v>
      </c>
      <c r="Q2375" s="2"/>
      <c r="R2375" s="4"/>
      <c r="S2375" s="2">
        <v>2446</v>
      </c>
      <c r="T2375" s="2" t="s">
        <v>16380</v>
      </c>
      <c r="U2375" s="2" t="s">
        <v>16522</v>
      </c>
      <c r="V2375" s="2" t="s">
        <v>56</v>
      </c>
      <c r="W2375" s="2" t="str">
        <f>VLOOKUP(  G2375, Countries!A:H,8,FALSE)</f>
        <v>94279771-0dd8-44b8-955b-275714b1489b</v>
      </c>
      <c r="X2375" s="2" t="str">
        <f>VLOOKUP(D2375,Entity_types!A:F,6,FALSE)</f>
        <v>ba538574-e93f-4ce8-a780-667b61fc970a</v>
      </c>
      <c r="Z2375" s="4">
        <f t="shared" si="74"/>
        <v>1</v>
      </c>
      <c r="AA2375" s="4">
        <f t="shared" si="75"/>
        <v>1</v>
      </c>
    </row>
    <row r="2376" spans="1:27" ht="12.75" x14ac:dyDescent="0.2">
      <c r="A2376" s="1">
        <v>45349.885016631946</v>
      </c>
      <c r="B2376" s="2" t="s">
        <v>16523</v>
      </c>
      <c r="C2376" s="4" t="s">
        <v>21740</v>
      </c>
      <c r="D2376" s="2" t="s">
        <v>1166</v>
      </c>
      <c r="E2376" s="2"/>
      <c r="F2376" s="3" t="s">
        <v>16524</v>
      </c>
      <c r="G2376" s="2" t="s">
        <v>8147</v>
      </c>
      <c r="H2376" s="2"/>
      <c r="I2376" s="2"/>
      <c r="K2376" s="2"/>
      <c r="L2376" s="2"/>
      <c r="M2376" s="2"/>
      <c r="N2376" s="2" t="s">
        <v>76</v>
      </c>
      <c r="P2376" s="2" t="s">
        <v>16525</v>
      </c>
      <c r="Q2376" s="2"/>
      <c r="R2376" s="4"/>
      <c r="S2376" s="2">
        <v>2326</v>
      </c>
      <c r="T2376" s="2" t="s">
        <v>16386</v>
      </c>
      <c r="U2376" s="2" t="s">
        <v>16526</v>
      </c>
      <c r="V2376" s="2" t="s">
        <v>56</v>
      </c>
      <c r="W2376" s="2" t="str">
        <f>VLOOKUP(  G2376, Countries!A:H,8,FALSE)</f>
        <v>94279771-0dd8-44b8-955b-275714b1489b</v>
      </c>
      <c r="X2376" s="2" t="str">
        <f>VLOOKUP(D2376,Entity_types!A:F,6,FALSE)</f>
        <v>ba538574-e93f-4ce8-a780-667b61fc970a</v>
      </c>
      <c r="Z2376" s="4">
        <f t="shared" si="74"/>
        <v>1</v>
      </c>
      <c r="AA2376" s="4">
        <f t="shared" si="75"/>
        <v>1</v>
      </c>
    </row>
    <row r="2377" spans="1:27" ht="12.75" x14ac:dyDescent="0.2">
      <c r="A2377" s="1">
        <v>45349.885016631946</v>
      </c>
      <c r="B2377" s="2" t="s">
        <v>16527</v>
      </c>
      <c r="C2377" s="2"/>
      <c r="D2377" s="2" t="s">
        <v>48</v>
      </c>
      <c r="E2377" s="2"/>
      <c r="F2377" s="3" t="s">
        <v>16528</v>
      </c>
      <c r="G2377" s="2" t="s">
        <v>8147</v>
      </c>
      <c r="H2377" s="2"/>
      <c r="I2377" s="2"/>
      <c r="K2377" s="2"/>
      <c r="L2377" s="2"/>
      <c r="M2377" s="2"/>
      <c r="N2377" s="2" t="s">
        <v>76</v>
      </c>
      <c r="P2377" s="2" t="s">
        <v>16529</v>
      </c>
      <c r="Q2377" s="2"/>
      <c r="R2377" s="4"/>
      <c r="S2377" s="2">
        <v>2330</v>
      </c>
      <c r="T2377" s="2" t="s">
        <v>16392</v>
      </c>
      <c r="U2377" s="2" t="s">
        <v>16530</v>
      </c>
      <c r="V2377" s="2" t="s">
        <v>56</v>
      </c>
      <c r="W2377" s="2" t="str">
        <f>VLOOKUP(  G2377, Countries!A:H,8,FALSE)</f>
        <v>94279771-0dd8-44b8-955b-275714b1489b</v>
      </c>
      <c r="X2377" s="2" t="str">
        <f>VLOOKUP(D2377,Entity_types!A:F,6,FALSE)</f>
        <v>0d51a686-652b-478f-9502-50b11abafa54</v>
      </c>
      <c r="Z2377" s="4">
        <f t="shared" si="74"/>
        <v>1</v>
      </c>
      <c r="AA2377" s="4">
        <f t="shared" si="75"/>
        <v>1</v>
      </c>
    </row>
    <row r="2378" spans="1:27" ht="12.75" x14ac:dyDescent="0.2">
      <c r="A2378" s="1">
        <v>45349.885016631946</v>
      </c>
      <c r="B2378" s="2" t="s">
        <v>16531</v>
      </c>
      <c r="C2378" s="2"/>
      <c r="D2378" s="2" t="s">
        <v>48</v>
      </c>
      <c r="E2378" s="2"/>
      <c r="F2378" s="3" t="s">
        <v>16532</v>
      </c>
      <c r="G2378" s="2" t="s">
        <v>8147</v>
      </c>
      <c r="H2378" s="2"/>
      <c r="I2378" s="2"/>
      <c r="K2378" s="2"/>
      <c r="L2378" s="2"/>
      <c r="M2378" s="2"/>
      <c r="N2378" s="2" t="s">
        <v>76</v>
      </c>
      <c r="P2378" s="2" t="s">
        <v>16533</v>
      </c>
      <c r="Q2378" s="2"/>
      <c r="R2378" s="4"/>
      <c r="S2378" s="2">
        <v>2327</v>
      </c>
      <c r="T2378" s="2" t="s">
        <v>16398</v>
      </c>
      <c r="U2378" s="2" t="s">
        <v>16534</v>
      </c>
      <c r="V2378" s="2" t="s">
        <v>56</v>
      </c>
      <c r="W2378" s="2" t="str">
        <f>VLOOKUP(  G2378, Countries!A:H,8,FALSE)</f>
        <v>94279771-0dd8-44b8-955b-275714b1489b</v>
      </c>
      <c r="X2378" s="2" t="str">
        <f>VLOOKUP(D2378,Entity_types!A:F,6,FALSE)</f>
        <v>0d51a686-652b-478f-9502-50b11abafa54</v>
      </c>
      <c r="Z2378" s="4">
        <f t="shared" si="74"/>
        <v>1</v>
      </c>
      <c r="AA2378" s="4">
        <f t="shared" si="75"/>
        <v>1</v>
      </c>
    </row>
    <row r="2379" spans="1:27" ht="12.75" x14ac:dyDescent="0.2">
      <c r="A2379" s="1">
        <v>45349.885016631946</v>
      </c>
      <c r="B2379" s="2" t="s">
        <v>16535</v>
      </c>
      <c r="C2379" s="2"/>
      <c r="D2379" s="2" t="s">
        <v>48</v>
      </c>
      <c r="E2379" s="2"/>
      <c r="F2379" s="3" t="s">
        <v>16536</v>
      </c>
      <c r="G2379" s="2" t="s">
        <v>8147</v>
      </c>
      <c r="H2379" s="2"/>
      <c r="I2379" s="2"/>
      <c r="K2379" s="2"/>
      <c r="L2379" s="2"/>
      <c r="M2379" s="2"/>
      <c r="N2379" s="2" t="s">
        <v>76</v>
      </c>
      <c r="P2379" s="2" t="s">
        <v>16537</v>
      </c>
      <c r="Q2379" s="2"/>
      <c r="R2379" s="4"/>
      <c r="S2379" s="2">
        <v>2445</v>
      </c>
      <c r="T2379" s="2" t="s">
        <v>16404</v>
      </c>
      <c r="U2379" s="2" t="s">
        <v>16538</v>
      </c>
      <c r="V2379" s="2" t="s">
        <v>56</v>
      </c>
      <c r="W2379" s="2" t="str">
        <f>VLOOKUP(  G2379, Countries!A:H,8,FALSE)</f>
        <v>94279771-0dd8-44b8-955b-275714b1489b</v>
      </c>
      <c r="X2379" s="2" t="str">
        <f>VLOOKUP(D2379,Entity_types!A:F,6,FALSE)</f>
        <v>0d51a686-652b-478f-9502-50b11abafa54</v>
      </c>
      <c r="Z2379" s="4">
        <f t="shared" si="74"/>
        <v>1</v>
      </c>
      <c r="AA2379" s="4">
        <f t="shared" si="75"/>
        <v>1</v>
      </c>
    </row>
    <row r="2380" spans="1:27" ht="12.75" x14ac:dyDescent="0.2">
      <c r="A2380" s="1">
        <v>45349.885016631946</v>
      </c>
      <c r="B2380" s="2" t="s">
        <v>16539</v>
      </c>
      <c r="C2380" s="4" t="s">
        <v>21740</v>
      </c>
      <c r="D2380" s="2" t="s">
        <v>1166</v>
      </c>
      <c r="E2380" s="2"/>
      <c r="F2380" s="3" t="s">
        <v>16540</v>
      </c>
      <c r="G2380" s="2" t="s">
        <v>8147</v>
      </c>
      <c r="H2380" s="2"/>
      <c r="I2380" s="2"/>
      <c r="K2380" s="2"/>
      <c r="L2380" s="2"/>
      <c r="M2380" s="2"/>
      <c r="N2380" s="2" t="s">
        <v>76</v>
      </c>
      <c r="P2380" s="2" t="s">
        <v>16541</v>
      </c>
      <c r="Q2380" s="2"/>
      <c r="R2380" s="4"/>
      <c r="S2380" s="2">
        <v>2324</v>
      </c>
      <c r="T2380" s="2" t="s">
        <v>16410</v>
      </c>
      <c r="U2380" s="2" t="s">
        <v>16542</v>
      </c>
      <c r="V2380" s="2" t="s">
        <v>56</v>
      </c>
      <c r="W2380" s="2" t="str">
        <f>VLOOKUP(  G2380, Countries!A:H,8,FALSE)</f>
        <v>94279771-0dd8-44b8-955b-275714b1489b</v>
      </c>
      <c r="X2380" s="2" t="str">
        <f>VLOOKUP(D2380,Entity_types!A:F,6,FALSE)</f>
        <v>ba538574-e93f-4ce8-a780-667b61fc970a</v>
      </c>
      <c r="Z2380" s="4">
        <f t="shared" si="74"/>
        <v>1</v>
      </c>
      <c r="AA2380" s="4">
        <f t="shared" si="75"/>
        <v>1</v>
      </c>
    </row>
    <row r="2381" spans="1:27" ht="12.75" x14ac:dyDescent="0.2">
      <c r="A2381" s="1">
        <v>45349.885016631946</v>
      </c>
      <c r="B2381" s="2" t="s">
        <v>16543</v>
      </c>
      <c r="C2381" s="2"/>
      <c r="D2381" s="2" t="s">
        <v>48</v>
      </c>
      <c r="E2381" s="2"/>
      <c r="F2381" s="3" t="s">
        <v>16544</v>
      </c>
      <c r="G2381" s="2" t="s">
        <v>8147</v>
      </c>
      <c r="H2381" s="2"/>
      <c r="I2381" s="2"/>
      <c r="K2381" s="2"/>
      <c r="L2381" s="2"/>
      <c r="M2381" s="2"/>
      <c r="N2381" s="2" t="s">
        <v>76</v>
      </c>
      <c r="P2381" s="2" t="s">
        <v>16545</v>
      </c>
      <c r="Q2381" s="2"/>
      <c r="R2381" s="4"/>
      <c r="S2381" s="2">
        <v>2320</v>
      </c>
      <c r="T2381" s="2" t="s">
        <v>16416</v>
      </c>
      <c r="U2381" s="2" t="s">
        <v>16546</v>
      </c>
      <c r="V2381" s="2" t="s">
        <v>56</v>
      </c>
      <c r="W2381" s="2" t="str">
        <f>VLOOKUP(  G2381, Countries!A:H,8,FALSE)</f>
        <v>94279771-0dd8-44b8-955b-275714b1489b</v>
      </c>
      <c r="X2381" s="2" t="str">
        <f>VLOOKUP(D2381,Entity_types!A:F,6,FALSE)</f>
        <v>0d51a686-652b-478f-9502-50b11abafa54</v>
      </c>
      <c r="Z2381" s="4">
        <f t="shared" si="74"/>
        <v>1</v>
      </c>
      <c r="AA2381" s="4">
        <f t="shared" si="75"/>
        <v>1</v>
      </c>
    </row>
    <row r="2382" spans="1:27" ht="12.75" x14ac:dyDescent="0.2">
      <c r="A2382" s="1">
        <v>45349.885016631946</v>
      </c>
      <c r="B2382" s="2" t="s">
        <v>16547</v>
      </c>
      <c r="C2382" s="4" t="s">
        <v>21740</v>
      </c>
      <c r="D2382" s="2" t="s">
        <v>1166</v>
      </c>
      <c r="E2382" s="2"/>
      <c r="F2382" s="3" t="s">
        <v>16548</v>
      </c>
      <c r="G2382" s="2" t="s">
        <v>8147</v>
      </c>
      <c r="H2382" s="2"/>
      <c r="I2382" s="2"/>
      <c r="K2382" s="2"/>
      <c r="L2382" s="2"/>
      <c r="M2382" s="2"/>
      <c r="N2382" s="2" t="s">
        <v>76</v>
      </c>
      <c r="P2382" s="2" t="s">
        <v>16549</v>
      </c>
      <c r="Q2382" s="2"/>
      <c r="R2382" s="4"/>
      <c r="S2382" s="2">
        <v>2319</v>
      </c>
      <c r="T2382" s="2" t="s">
        <v>16421</v>
      </c>
      <c r="U2382" s="2" t="s">
        <v>16550</v>
      </c>
      <c r="V2382" s="2" t="s">
        <v>56</v>
      </c>
      <c r="W2382" s="2" t="str">
        <f>VLOOKUP(  G2382, Countries!A:H,8,FALSE)</f>
        <v>94279771-0dd8-44b8-955b-275714b1489b</v>
      </c>
      <c r="X2382" s="2" t="str">
        <f>VLOOKUP(D2382,Entity_types!A:F,6,FALSE)</f>
        <v>ba538574-e93f-4ce8-a780-667b61fc970a</v>
      </c>
      <c r="Z2382" s="4">
        <f t="shared" si="74"/>
        <v>1</v>
      </c>
      <c r="AA2382" s="4">
        <f t="shared" si="75"/>
        <v>1</v>
      </c>
    </row>
    <row r="2383" spans="1:27" ht="12.75" x14ac:dyDescent="0.2">
      <c r="A2383" s="1">
        <v>45349.885016631946</v>
      </c>
      <c r="B2383" s="2" t="s">
        <v>16551</v>
      </c>
      <c r="C2383" s="4" t="s">
        <v>21740</v>
      </c>
      <c r="D2383" s="2" t="s">
        <v>1166</v>
      </c>
      <c r="E2383" s="2"/>
      <c r="F2383" s="3" t="s">
        <v>16552</v>
      </c>
      <c r="G2383" s="2" t="s">
        <v>8147</v>
      </c>
      <c r="H2383" s="2"/>
      <c r="I2383" s="2"/>
      <c r="K2383" s="2"/>
      <c r="L2383" s="2"/>
      <c r="M2383" s="2"/>
      <c r="N2383" s="2" t="s">
        <v>76</v>
      </c>
      <c r="P2383" s="2" t="s">
        <v>16553</v>
      </c>
      <c r="Q2383" s="2"/>
      <c r="R2383" s="4"/>
      <c r="S2383" s="2">
        <v>2455</v>
      </c>
      <c r="T2383" s="2" t="s">
        <v>22038</v>
      </c>
      <c r="U2383" s="2" t="s">
        <v>16554</v>
      </c>
      <c r="V2383" s="2" t="s">
        <v>56</v>
      </c>
      <c r="W2383" s="2" t="str">
        <f>VLOOKUP(  G2383, Countries!A:H,8,FALSE)</f>
        <v>94279771-0dd8-44b8-955b-275714b1489b</v>
      </c>
      <c r="X2383" s="2" t="str">
        <f>VLOOKUP(D2383,Entity_types!A:F,6,FALSE)</f>
        <v>ba538574-e93f-4ce8-a780-667b61fc970a</v>
      </c>
      <c r="Z2383" s="4">
        <f t="shared" si="74"/>
        <v>1</v>
      </c>
      <c r="AA2383" s="4">
        <f t="shared" si="75"/>
        <v>1</v>
      </c>
    </row>
    <row r="2384" spans="1:27" ht="12.75" x14ac:dyDescent="0.2">
      <c r="A2384" s="1">
        <v>45349.885016631946</v>
      </c>
      <c r="B2384" s="2" t="s">
        <v>16555</v>
      </c>
      <c r="C2384" s="2"/>
      <c r="D2384" s="2" t="s">
        <v>48</v>
      </c>
      <c r="E2384" s="2"/>
      <c r="F2384" s="3" t="s">
        <v>16556</v>
      </c>
      <c r="G2384" s="2" t="s">
        <v>8147</v>
      </c>
      <c r="H2384" s="2"/>
      <c r="I2384" s="2"/>
      <c r="K2384" s="2"/>
      <c r="L2384" s="2"/>
      <c r="M2384" s="2"/>
      <c r="N2384" s="2" t="s">
        <v>76</v>
      </c>
      <c r="P2384" s="2" t="s">
        <v>16557</v>
      </c>
      <c r="Q2384" s="2"/>
      <c r="R2384" s="4"/>
      <c r="S2384" s="2">
        <v>2309</v>
      </c>
      <c r="T2384" s="2" t="s">
        <v>22039</v>
      </c>
      <c r="U2384" s="2" t="s">
        <v>16558</v>
      </c>
      <c r="V2384" s="2" t="s">
        <v>56</v>
      </c>
      <c r="W2384" s="2" t="str">
        <f>VLOOKUP(  G2384, Countries!A:H,8,FALSE)</f>
        <v>94279771-0dd8-44b8-955b-275714b1489b</v>
      </c>
      <c r="X2384" s="2" t="str">
        <f>VLOOKUP(D2384,Entity_types!A:F,6,FALSE)</f>
        <v>0d51a686-652b-478f-9502-50b11abafa54</v>
      </c>
      <c r="Z2384" s="4">
        <f t="shared" si="74"/>
        <v>1</v>
      </c>
      <c r="AA2384" s="4">
        <f t="shared" si="75"/>
        <v>1</v>
      </c>
    </row>
    <row r="2385" spans="1:27" ht="12.75" x14ac:dyDescent="0.2">
      <c r="A2385" s="1">
        <v>45349.885016631946</v>
      </c>
      <c r="B2385" s="2" t="s">
        <v>16559</v>
      </c>
      <c r="C2385" s="2"/>
      <c r="D2385" s="2" t="s">
        <v>48</v>
      </c>
      <c r="E2385" s="2"/>
      <c r="F2385" s="3" t="s">
        <v>16560</v>
      </c>
      <c r="G2385" s="2" t="s">
        <v>8147</v>
      </c>
      <c r="H2385" s="2"/>
      <c r="I2385" s="2"/>
      <c r="K2385" s="2"/>
      <c r="L2385" s="2"/>
      <c r="M2385" s="2"/>
      <c r="N2385" s="2" t="s">
        <v>76</v>
      </c>
      <c r="P2385" s="2" t="s">
        <v>16561</v>
      </c>
      <c r="Q2385" s="2"/>
      <c r="R2385" s="4"/>
      <c r="S2385" s="2">
        <v>2316</v>
      </c>
      <c r="T2385" s="2" t="s">
        <v>22040</v>
      </c>
      <c r="U2385" s="2" t="s">
        <v>16562</v>
      </c>
      <c r="V2385" s="2" t="s">
        <v>56</v>
      </c>
      <c r="W2385" s="2" t="str">
        <f>VLOOKUP(  G2385, Countries!A:H,8,FALSE)</f>
        <v>94279771-0dd8-44b8-955b-275714b1489b</v>
      </c>
      <c r="X2385" s="2" t="str">
        <f>VLOOKUP(D2385,Entity_types!A:F,6,FALSE)</f>
        <v>0d51a686-652b-478f-9502-50b11abafa54</v>
      </c>
      <c r="Z2385" s="4">
        <f t="shared" si="74"/>
        <v>1</v>
      </c>
      <c r="AA2385" s="4">
        <f t="shared" si="75"/>
        <v>1</v>
      </c>
    </row>
    <row r="2386" spans="1:27" ht="12.75" x14ac:dyDescent="0.2">
      <c r="A2386" s="1">
        <v>45349.885016631946</v>
      </c>
      <c r="B2386" s="2" t="s">
        <v>16563</v>
      </c>
      <c r="C2386" s="2"/>
      <c r="D2386" s="2" t="s">
        <v>48</v>
      </c>
      <c r="E2386" s="2"/>
      <c r="F2386" s="3" t="s">
        <v>16564</v>
      </c>
      <c r="G2386" s="2" t="s">
        <v>8147</v>
      </c>
      <c r="H2386" s="2"/>
      <c r="I2386" s="2"/>
      <c r="K2386" s="2"/>
      <c r="L2386" s="2"/>
      <c r="M2386" s="2"/>
      <c r="N2386" s="2" t="s">
        <v>76</v>
      </c>
      <c r="P2386" s="2" t="s">
        <v>16565</v>
      </c>
      <c r="Q2386" s="2"/>
      <c r="R2386" s="4"/>
      <c r="S2386" s="2">
        <v>2315</v>
      </c>
      <c r="T2386" s="2" t="s">
        <v>22041</v>
      </c>
      <c r="U2386" s="2" t="s">
        <v>16566</v>
      </c>
      <c r="V2386" s="2" t="s">
        <v>56</v>
      </c>
      <c r="W2386" s="2" t="str">
        <f>VLOOKUP(  G2386, Countries!A:H,8,FALSE)</f>
        <v>94279771-0dd8-44b8-955b-275714b1489b</v>
      </c>
      <c r="X2386" s="2" t="str">
        <f>VLOOKUP(D2386,Entity_types!A:F,6,FALSE)</f>
        <v>0d51a686-652b-478f-9502-50b11abafa54</v>
      </c>
      <c r="Z2386" s="4">
        <f t="shared" si="74"/>
        <v>1</v>
      </c>
      <c r="AA2386" s="4">
        <f t="shared" si="75"/>
        <v>1</v>
      </c>
    </row>
    <row r="2387" spans="1:27" ht="12.75" x14ac:dyDescent="0.2">
      <c r="A2387" s="1">
        <v>45349.885016631946</v>
      </c>
      <c r="B2387" s="2" t="s">
        <v>16567</v>
      </c>
      <c r="C2387" s="2"/>
      <c r="D2387" s="2" t="s">
        <v>48</v>
      </c>
      <c r="E2387" s="2"/>
      <c r="F2387" s="3" t="s">
        <v>16568</v>
      </c>
      <c r="G2387" s="2" t="s">
        <v>8147</v>
      </c>
      <c r="H2387" s="2"/>
      <c r="I2387" s="2"/>
      <c r="K2387" s="2"/>
      <c r="L2387" s="2"/>
      <c r="M2387" s="2"/>
      <c r="N2387" s="2" t="s">
        <v>76</v>
      </c>
      <c r="P2387" s="2" t="s">
        <v>16569</v>
      </c>
      <c r="Q2387" s="2"/>
      <c r="R2387" s="4"/>
      <c r="S2387" s="2">
        <v>2318</v>
      </c>
      <c r="T2387" s="2" t="s">
        <v>22042</v>
      </c>
      <c r="U2387" s="2" t="s">
        <v>16570</v>
      </c>
      <c r="V2387" s="2" t="s">
        <v>56</v>
      </c>
      <c r="W2387" s="2" t="str">
        <f>VLOOKUP(  G2387, Countries!A:H,8,FALSE)</f>
        <v>94279771-0dd8-44b8-955b-275714b1489b</v>
      </c>
      <c r="X2387" s="2" t="str">
        <f>VLOOKUP(D2387,Entity_types!A:F,6,FALSE)</f>
        <v>0d51a686-652b-478f-9502-50b11abafa54</v>
      </c>
      <c r="Z2387" s="4">
        <f t="shared" si="74"/>
        <v>1</v>
      </c>
      <c r="AA2387" s="4">
        <f t="shared" si="75"/>
        <v>1</v>
      </c>
    </row>
    <row r="2388" spans="1:27" ht="12.75" x14ac:dyDescent="0.2">
      <c r="A2388" s="1">
        <v>45349.885016631946</v>
      </c>
      <c r="B2388" s="2" t="s">
        <v>16571</v>
      </c>
      <c r="C2388" s="4" t="s">
        <v>21740</v>
      </c>
      <c r="D2388" s="2" t="s">
        <v>1166</v>
      </c>
      <c r="E2388" s="2"/>
      <c r="F2388" s="3" t="s">
        <v>16572</v>
      </c>
      <c r="G2388" s="2" t="s">
        <v>8147</v>
      </c>
      <c r="H2388" s="2"/>
      <c r="I2388" s="2"/>
      <c r="K2388" s="2"/>
      <c r="L2388" s="2"/>
      <c r="M2388" s="2"/>
      <c r="N2388" s="2" t="s">
        <v>76</v>
      </c>
      <c r="P2388" s="2" t="s">
        <v>16573</v>
      </c>
      <c r="Q2388" s="2"/>
      <c r="R2388" s="4"/>
      <c r="S2388" s="2">
        <v>2308</v>
      </c>
      <c r="T2388" s="2" t="s">
        <v>22043</v>
      </c>
      <c r="U2388" s="2" t="s">
        <v>16574</v>
      </c>
      <c r="V2388" s="2" t="s">
        <v>56</v>
      </c>
      <c r="W2388" s="2" t="str">
        <f>VLOOKUP(  G2388, Countries!A:H,8,FALSE)</f>
        <v>94279771-0dd8-44b8-955b-275714b1489b</v>
      </c>
      <c r="X2388" s="2" t="str">
        <f>VLOOKUP(D2388,Entity_types!A:F,6,FALSE)</f>
        <v>ba538574-e93f-4ce8-a780-667b61fc970a</v>
      </c>
      <c r="Z2388" s="4">
        <f t="shared" si="74"/>
        <v>1</v>
      </c>
      <c r="AA2388" s="4">
        <f t="shared" si="75"/>
        <v>1</v>
      </c>
    </row>
    <row r="2389" spans="1:27" ht="12.75" x14ac:dyDescent="0.2">
      <c r="A2389" s="1">
        <v>45349.885016631946</v>
      </c>
      <c r="B2389" s="2" t="s">
        <v>16575</v>
      </c>
      <c r="C2389" s="4" t="s">
        <v>21740</v>
      </c>
      <c r="D2389" s="2" t="s">
        <v>1166</v>
      </c>
      <c r="E2389" s="2"/>
      <c r="F2389" s="3" t="s">
        <v>16576</v>
      </c>
      <c r="G2389" s="2" t="s">
        <v>8147</v>
      </c>
      <c r="H2389" s="2"/>
      <c r="I2389" s="2"/>
      <c r="K2389" s="2"/>
      <c r="L2389" s="2"/>
      <c r="M2389" s="2"/>
      <c r="N2389" s="2" t="s">
        <v>76</v>
      </c>
      <c r="P2389" s="2" t="s">
        <v>16577</v>
      </c>
      <c r="Q2389" s="2"/>
      <c r="R2389" s="4"/>
      <c r="S2389" s="2">
        <v>2304</v>
      </c>
      <c r="T2389" s="2" t="s">
        <v>22044</v>
      </c>
      <c r="U2389" s="2" t="s">
        <v>16578</v>
      </c>
      <c r="V2389" s="2" t="s">
        <v>56</v>
      </c>
      <c r="W2389" s="2" t="str">
        <f>VLOOKUP(  G2389, Countries!A:H,8,FALSE)</f>
        <v>94279771-0dd8-44b8-955b-275714b1489b</v>
      </c>
      <c r="X2389" s="2" t="str">
        <f>VLOOKUP(D2389,Entity_types!A:F,6,FALSE)</f>
        <v>ba538574-e93f-4ce8-a780-667b61fc970a</v>
      </c>
      <c r="Z2389" s="4">
        <f t="shared" si="74"/>
        <v>1</v>
      </c>
      <c r="AA2389" s="4">
        <f t="shared" si="75"/>
        <v>1</v>
      </c>
    </row>
    <row r="2390" spans="1:27" ht="12.75" x14ac:dyDescent="0.2">
      <c r="A2390" s="1">
        <v>45349.885016631946</v>
      </c>
      <c r="B2390" s="2" t="s">
        <v>16579</v>
      </c>
      <c r="C2390" s="2"/>
      <c r="D2390" s="2" t="s">
        <v>48</v>
      </c>
      <c r="E2390" s="2"/>
      <c r="F2390" s="3" t="s">
        <v>16580</v>
      </c>
      <c r="G2390" s="2" t="s">
        <v>8147</v>
      </c>
      <c r="H2390" s="2"/>
      <c r="I2390" s="2"/>
      <c r="K2390" s="2"/>
      <c r="L2390" s="2"/>
      <c r="M2390" s="2"/>
      <c r="N2390" s="2" t="s">
        <v>76</v>
      </c>
      <c r="P2390" s="2" t="s">
        <v>16581</v>
      </c>
      <c r="Q2390" s="2"/>
      <c r="R2390" s="4"/>
      <c r="S2390" s="2">
        <v>2454</v>
      </c>
      <c r="T2390" s="2" t="s">
        <v>22045</v>
      </c>
      <c r="U2390" s="2" t="s">
        <v>16582</v>
      </c>
      <c r="V2390" s="2" t="s">
        <v>56</v>
      </c>
      <c r="W2390" s="2" t="str">
        <f>VLOOKUP(  G2390, Countries!A:H,8,FALSE)</f>
        <v>94279771-0dd8-44b8-955b-275714b1489b</v>
      </c>
      <c r="X2390" s="2" t="str">
        <f>VLOOKUP(D2390,Entity_types!A:F,6,FALSE)</f>
        <v>0d51a686-652b-478f-9502-50b11abafa54</v>
      </c>
      <c r="Z2390" s="4">
        <f t="shared" si="74"/>
        <v>1</v>
      </c>
      <c r="AA2390" s="4">
        <f t="shared" si="75"/>
        <v>1</v>
      </c>
    </row>
    <row r="2391" spans="1:27" ht="12.75" x14ac:dyDescent="0.2">
      <c r="A2391" s="1">
        <v>45349.885016631946</v>
      </c>
      <c r="B2391" s="2" t="s">
        <v>16583</v>
      </c>
      <c r="C2391" s="2"/>
      <c r="D2391" s="2" t="s">
        <v>48</v>
      </c>
      <c r="E2391" s="2"/>
      <c r="F2391" s="3" t="s">
        <v>16584</v>
      </c>
      <c r="G2391" s="2" t="s">
        <v>8147</v>
      </c>
      <c r="H2391" s="2"/>
      <c r="I2391" s="2"/>
      <c r="K2391" s="2"/>
      <c r="L2391" s="2"/>
      <c r="M2391" s="2"/>
      <c r="N2391" s="2" t="s">
        <v>76</v>
      </c>
      <c r="P2391" s="2" t="s">
        <v>16585</v>
      </c>
      <c r="Q2391" s="2"/>
      <c r="R2391" s="4"/>
      <c r="S2391" s="2">
        <v>2335</v>
      </c>
      <c r="T2391" s="2" t="s">
        <v>22046</v>
      </c>
      <c r="U2391" s="2" t="s">
        <v>16586</v>
      </c>
      <c r="V2391" s="2" t="s">
        <v>56</v>
      </c>
      <c r="W2391" s="2" t="str">
        <f>VLOOKUP(  G2391, Countries!A:H,8,FALSE)</f>
        <v>94279771-0dd8-44b8-955b-275714b1489b</v>
      </c>
      <c r="X2391" s="2" t="str">
        <f>VLOOKUP(D2391,Entity_types!A:F,6,FALSE)</f>
        <v>0d51a686-652b-478f-9502-50b11abafa54</v>
      </c>
      <c r="Z2391" s="4">
        <f t="shared" si="74"/>
        <v>1</v>
      </c>
      <c r="AA2391" s="4">
        <f t="shared" si="75"/>
        <v>1</v>
      </c>
    </row>
    <row r="2392" spans="1:27" ht="12.75" x14ac:dyDescent="0.2">
      <c r="A2392" s="1">
        <v>45349.885016631946</v>
      </c>
      <c r="B2392" s="2" t="s">
        <v>16587</v>
      </c>
      <c r="C2392" s="2"/>
      <c r="D2392" s="2" t="s">
        <v>48</v>
      </c>
      <c r="E2392" s="2"/>
      <c r="F2392" s="3" t="s">
        <v>16588</v>
      </c>
      <c r="G2392" s="2" t="s">
        <v>8147</v>
      </c>
      <c r="H2392" s="2"/>
      <c r="I2392" s="2"/>
      <c r="K2392" s="2"/>
      <c r="L2392" s="2"/>
      <c r="M2392" s="2"/>
      <c r="N2392" s="2" t="s">
        <v>76</v>
      </c>
      <c r="P2392" s="2" t="s">
        <v>16589</v>
      </c>
      <c r="Q2392" s="2"/>
      <c r="R2392" s="4"/>
      <c r="S2392" s="2">
        <v>2297</v>
      </c>
      <c r="T2392" s="2" t="s">
        <v>22047</v>
      </c>
      <c r="U2392" s="2" t="s">
        <v>16590</v>
      </c>
      <c r="V2392" s="2" t="s">
        <v>56</v>
      </c>
      <c r="W2392" s="2" t="str">
        <f>VLOOKUP(  G2392, Countries!A:H,8,FALSE)</f>
        <v>94279771-0dd8-44b8-955b-275714b1489b</v>
      </c>
      <c r="X2392" s="2" t="str">
        <f>VLOOKUP(D2392,Entity_types!A:F,6,FALSE)</f>
        <v>0d51a686-652b-478f-9502-50b11abafa54</v>
      </c>
      <c r="Z2392" s="4">
        <f t="shared" si="74"/>
        <v>1</v>
      </c>
      <c r="AA2392" s="4">
        <f t="shared" si="75"/>
        <v>1</v>
      </c>
    </row>
    <row r="2393" spans="1:27" ht="12.75" x14ac:dyDescent="0.2">
      <c r="A2393" s="1">
        <v>45349.885016631946</v>
      </c>
      <c r="B2393" s="2" t="s">
        <v>16591</v>
      </c>
      <c r="C2393" s="2"/>
      <c r="D2393" s="2" t="s">
        <v>48</v>
      </c>
      <c r="E2393" s="2"/>
      <c r="F2393" s="3" t="s">
        <v>16592</v>
      </c>
      <c r="G2393" s="2" t="s">
        <v>8147</v>
      </c>
      <c r="H2393" s="2"/>
      <c r="I2393" s="2"/>
      <c r="K2393" s="2"/>
      <c r="L2393" s="2"/>
      <c r="M2393" s="2"/>
      <c r="N2393" s="2" t="s">
        <v>76</v>
      </c>
      <c r="P2393" s="2" t="s">
        <v>16593</v>
      </c>
      <c r="Q2393" s="2"/>
      <c r="R2393" s="4"/>
      <c r="S2393" s="2">
        <v>2312</v>
      </c>
      <c r="T2393" s="2" t="s">
        <v>22048</v>
      </c>
      <c r="U2393" s="2" t="s">
        <v>16594</v>
      </c>
      <c r="V2393" s="2" t="s">
        <v>56</v>
      </c>
      <c r="W2393" s="2" t="str">
        <f>VLOOKUP(  G2393, Countries!A:H,8,FALSE)</f>
        <v>94279771-0dd8-44b8-955b-275714b1489b</v>
      </c>
      <c r="X2393" s="2" t="str">
        <f>VLOOKUP(D2393,Entity_types!A:F,6,FALSE)</f>
        <v>0d51a686-652b-478f-9502-50b11abafa54</v>
      </c>
      <c r="Z2393" s="4">
        <f t="shared" si="74"/>
        <v>1</v>
      </c>
      <c r="AA2393" s="4">
        <f t="shared" si="75"/>
        <v>1</v>
      </c>
    </row>
    <row r="2394" spans="1:27" ht="12.75" x14ac:dyDescent="0.2">
      <c r="A2394" s="1">
        <v>45349.885016631946</v>
      </c>
      <c r="B2394" s="2" t="s">
        <v>16595</v>
      </c>
      <c r="C2394" s="4" t="s">
        <v>21740</v>
      </c>
      <c r="D2394" s="2" t="s">
        <v>1166</v>
      </c>
      <c r="E2394" s="2"/>
      <c r="F2394" s="3" t="s">
        <v>16596</v>
      </c>
      <c r="G2394" s="2" t="s">
        <v>8147</v>
      </c>
      <c r="H2394" s="2"/>
      <c r="I2394" s="2"/>
      <c r="K2394" s="2"/>
      <c r="L2394" s="2"/>
      <c r="M2394" s="2"/>
      <c r="N2394" s="2" t="s">
        <v>76</v>
      </c>
      <c r="P2394" s="2" t="s">
        <v>16597</v>
      </c>
      <c r="Q2394" s="2"/>
      <c r="R2394" s="4"/>
      <c r="S2394" s="2">
        <v>2300</v>
      </c>
      <c r="T2394" s="2" t="s">
        <v>22049</v>
      </c>
      <c r="U2394" s="2" t="s">
        <v>16598</v>
      </c>
      <c r="V2394" s="2" t="s">
        <v>56</v>
      </c>
      <c r="W2394" s="2" t="str">
        <f>VLOOKUP(  G2394, Countries!A:H,8,FALSE)</f>
        <v>94279771-0dd8-44b8-955b-275714b1489b</v>
      </c>
      <c r="X2394" s="2" t="str">
        <f>VLOOKUP(D2394,Entity_types!A:F,6,FALSE)</f>
        <v>ba538574-e93f-4ce8-a780-667b61fc970a</v>
      </c>
      <c r="Z2394" s="4">
        <f t="shared" si="74"/>
        <v>1</v>
      </c>
      <c r="AA2394" s="4">
        <f t="shared" si="75"/>
        <v>1</v>
      </c>
    </row>
    <row r="2395" spans="1:27" ht="12.75" x14ac:dyDescent="0.2">
      <c r="A2395" s="1">
        <v>45350.721715219908</v>
      </c>
      <c r="B2395" s="2" t="s">
        <v>16599</v>
      </c>
      <c r="C2395" s="4" t="s">
        <v>21740</v>
      </c>
      <c r="D2395" s="2" t="s">
        <v>525</v>
      </c>
      <c r="E2395" s="2"/>
      <c r="F2395" s="3" t="s">
        <v>16600</v>
      </c>
      <c r="G2395" s="2" t="s">
        <v>8147</v>
      </c>
      <c r="H2395" s="2"/>
      <c r="I2395" s="2"/>
      <c r="K2395" s="2"/>
      <c r="L2395" s="2"/>
      <c r="M2395" s="2"/>
      <c r="N2395" s="2" t="s">
        <v>16601</v>
      </c>
      <c r="P2395" s="2" t="s">
        <v>16602</v>
      </c>
      <c r="Q2395" s="2"/>
      <c r="R2395" s="4"/>
      <c r="S2395" s="2">
        <v>2428</v>
      </c>
      <c r="T2395" s="2" t="s">
        <v>22050</v>
      </c>
      <c r="U2395" s="2" t="s">
        <v>16604</v>
      </c>
      <c r="V2395" s="2" t="s">
        <v>56</v>
      </c>
      <c r="W2395" s="2" t="str">
        <f>VLOOKUP(  G2395, Countries!A:H,8,FALSE)</f>
        <v>94279771-0dd8-44b8-955b-275714b1489b</v>
      </c>
      <c r="X2395" s="2" t="str">
        <f>VLOOKUP(D2395,Entity_types!A:F,6,FALSE)</f>
        <v>470412f4-e2c0-4f9d-91f1-1c0630a02364</v>
      </c>
      <c r="Z2395" s="4">
        <f t="shared" si="74"/>
        <v>1</v>
      </c>
      <c r="AA2395" s="4">
        <f t="shared" si="75"/>
        <v>1</v>
      </c>
    </row>
    <row r="2396" spans="1:27" ht="12.75" x14ac:dyDescent="0.2">
      <c r="A2396" s="1">
        <v>45350.721715219908</v>
      </c>
      <c r="B2396" s="2" t="s">
        <v>16605</v>
      </c>
      <c r="C2396" s="2"/>
      <c r="D2396" s="2" t="s">
        <v>48</v>
      </c>
      <c r="E2396" s="2"/>
      <c r="F2396" s="3" t="s">
        <v>16606</v>
      </c>
      <c r="G2396" s="2" t="s">
        <v>8147</v>
      </c>
      <c r="H2396" s="2"/>
      <c r="I2396" s="2"/>
      <c r="K2396" s="2"/>
      <c r="L2396" s="2"/>
      <c r="M2396" s="2"/>
      <c r="N2396" s="2" t="s">
        <v>16607</v>
      </c>
      <c r="P2396" s="2" t="s">
        <v>16608</v>
      </c>
      <c r="Q2396" s="2"/>
      <c r="R2396" s="4"/>
      <c r="S2396" s="2">
        <v>2426</v>
      </c>
      <c r="T2396" s="2" t="s">
        <v>22051</v>
      </c>
      <c r="U2396" s="2" t="s">
        <v>16609</v>
      </c>
      <c r="V2396" s="2" t="s">
        <v>56</v>
      </c>
      <c r="W2396" s="2" t="str">
        <f>VLOOKUP(  G2396, Countries!A:H,8,FALSE)</f>
        <v>94279771-0dd8-44b8-955b-275714b1489b</v>
      </c>
      <c r="X2396" s="2" t="str">
        <f>VLOOKUP(D2396,Entity_types!A:F,6,FALSE)</f>
        <v>0d51a686-652b-478f-9502-50b11abafa54</v>
      </c>
      <c r="Z2396" s="4">
        <f t="shared" si="74"/>
        <v>1</v>
      </c>
      <c r="AA2396" s="4">
        <f t="shared" si="75"/>
        <v>1</v>
      </c>
    </row>
    <row r="2397" spans="1:27" ht="12.75" x14ac:dyDescent="0.2">
      <c r="A2397" s="1">
        <v>45357.623452858796</v>
      </c>
      <c r="B2397" s="2" t="s">
        <v>16610</v>
      </c>
      <c r="C2397" s="2"/>
      <c r="D2397" s="2" t="s">
        <v>48</v>
      </c>
      <c r="E2397" s="2"/>
      <c r="F2397" s="3" t="s">
        <v>16611</v>
      </c>
      <c r="G2397" s="2" t="s">
        <v>8147</v>
      </c>
      <c r="H2397" s="2"/>
      <c r="I2397" s="2"/>
      <c r="K2397" s="2"/>
      <c r="L2397" s="2"/>
      <c r="M2397" s="2"/>
      <c r="N2397" s="2" t="s">
        <v>16612</v>
      </c>
      <c r="P2397" s="2" t="s">
        <v>16613</v>
      </c>
      <c r="Q2397" s="2"/>
      <c r="R2397" s="4"/>
      <c r="S2397" s="2">
        <v>2451</v>
      </c>
      <c r="T2397" s="2" t="s">
        <v>22052</v>
      </c>
      <c r="U2397" s="2" t="s">
        <v>16615</v>
      </c>
      <c r="V2397" s="2" t="s">
        <v>56</v>
      </c>
      <c r="W2397" s="2" t="str">
        <f>VLOOKUP(  G2397, Countries!A:H,8,FALSE)</f>
        <v>94279771-0dd8-44b8-955b-275714b1489b</v>
      </c>
      <c r="X2397" s="2" t="str">
        <f>VLOOKUP(D2397,Entity_types!A:F,6,FALSE)</f>
        <v>0d51a686-652b-478f-9502-50b11abafa54</v>
      </c>
      <c r="Z2397" s="4">
        <f t="shared" si="74"/>
        <v>1</v>
      </c>
      <c r="AA2397" s="4">
        <f t="shared" si="75"/>
        <v>1</v>
      </c>
    </row>
    <row r="2398" spans="1:27" ht="12.75" x14ac:dyDescent="0.2">
      <c r="A2398" s="1">
        <v>45358.501684351853</v>
      </c>
      <c r="B2398" s="2" t="s">
        <v>16616</v>
      </c>
      <c r="C2398" s="4" t="s">
        <v>21740</v>
      </c>
      <c r="D2398" s="2" t="s">
        <v>525</v>
      </c>
      <c r="E2398" s="2"/>
      <c r="F2398" s="3" t="s">
        <v>16617</v>
      </c>
      <c r="G2398" s="2" t="s">
        <v>8147</v>
      </c>
      <c r="H2398" s="2"/>
      <c r="I2398" s="2"/>
      <c r="K2398" s="2"/>
      <c r="L2398" s="2"/>
      <c r="M2398" s="2"/>
      <c r="N2398" s="2" t="s">
        <v>16618</v>
      </c>
      <c r="P2398" s="2" t="s">
        <v>16619</v>
      </c>
      <c r="Q2398" s="2"/>
      <c r="R2398" s="4"/>
      <c r="S2398" s="2">
        <v>2434</v>
      </c>
      <c r="T2398" s="2" t="s">
        <v>22053</v>
      </c>
      <c r="U2398" s="2" t="s">
        <v>16621</v>
      </c>
      <c r="V2398" s="2" t="s">
        <v>56</v>
      </c>
      <c r="W2398" s="2" t="str">
        <f>VLOOKUP(  G2398, Countries!A:H,8,FALSE)</f>
        <v>94279771-0dd8-44b8-955b-275714b1489b</v>
      </c>
      <c r="X2398" s="2" t="str">
        <f>VLOOKUP(D2398,Entity_types!A:F,6,FALSE)</f>
        <v>470412f4-e2c0-4f9d-91f1-1c0630a02364</v>
      </c>
      <c r="Z2398" s="4">
        <f t="shared" si="74"/>
        <v>1</v>
      </c>
      <c r="AA2398" s="4">
        <f t="shared" si="75"/>
        <v>1</v>
      </c>
    </row>
    <row r="2399" spans="1:27" ht="12.75" x14ac:dyDescent="0.2">
      <c r="A2399" s="1">
        <v>45362.657712986111</v>
      </c>
      <c r="B2399" s="2" t="s">
        <v>16622</v>
      </c>
      <c r="C2399" s="4" t="s">
        <v>21740</v>
      </c>
      <c r="D2399" s="2" t="s">
        <v>525</v>
      </c>
      <c r="E2399" s="2"/>
      <c r="F2399" s="3" t="s">
        <v>16623</v>
      </c>
      <c r="G2399" s="2" t="s">
        <v>8147</v>
      </c>
      <c r="H2399" s="2"/>
      <c r="I2399" s="2"/>
      <c r="K2399" s="2"/>
      <c r="L2399" s="2"/>
      <c r="M2399" s="2"/>
      <c r="N2399" s="2" t="s">
        <v>16624</v>
      </c>
      <c r="P2399" s="2" t="s">
        <v>16625</v>
      </c>
      <c r="Q2399" s="2"/>
      <c r="R2399" s="4"/>
      <c r="S2399" s="2">
        <v>2439</v>
      </c>
      <c r="T2399" s="2" t="s">
        <v>22054</v>
      </c>
      <c r="U2399" s="2" t="s">
        <v>16627</v>
      </c>
      <c r="V2399" s="2" t="s">
        <v>56</v>
      </c>
      <c r="W2399" s="2" t="str">
        <f>VLOOKUP(  G2399, Countries!A:H,8,FALSE)</f>
        <v>94279771-0dd8-44b8-955b-275714b1489b</v>
      </c>
      <c r="X2399" s="2" t="str">
        <f>VLOOKUP(D2399,Entity_types!A:F,6,FALSE)</f>
        <v>470412f4-e2c0-4f9d-91f1-1c0630a02364</v>
      </c>
      <c r="Z2399" s="4">
        <f t="shared" si="74"/>
        <v>1</v>
      </c>
      <c r="AA2399" s="4">
        <f t="shared" si="75"/>
        <v>1</v>
      </c>
    </row>
    <row r="2400" spans="1:27" ht="12.75" x14ac:dyDescent="0.2">
      <c r="A2400" s="1">
        <v>45362.685383101852</v>
      </c>
      <c r="B2400" s="2" t="s">
        <v>16628</v>
      </c>
      <c r="C2400" s="2"/>
      <c r="D2400" s="2" t="s">
        <v>48</v>
      </c>
      <c r="E2400" s="2"/>
      <c r="F2400" s="3" t="s">
        <v>16629</v>
      </c>
      <c r="G2400" s="2" t="s">
        <v>8147</v>
      </c>
      <c r="H2400" s="2"/>
      <c r="I2400" s="2"/>
      <c r="K2400" s="2"/>
      <c r="L2400" s="2"/>
      <c r="M2400" s="2"/>
      <c r="N2400" s="2" t="s">
        <v>16630</v>
      </c>
      <c r="P2400" s="2" t="s">
        <v>16631</v>
      </c>
      <c r="Q2400" s="2"/>
      <c r="R2400" s="4"/>
      <c r="S2400" s="2">
        <v>2478</v>
      </c>
      <c r="T2400" s="2" t="s">
        <v>22055</v>
      </c>
      <c r="U2400" s="2" t="s">
        <v>16633</v>
      </c>
      <c r="V2400" s="2" t="s">
        <v>56</v>
      </c>
      <c r="W2400" s="2" t="str">
        <f>VLOOKUP(  G2400, Countries!A:H,8,FALSE)</f>
        <v>94279771-0dd8-44b8-955b-275714b1489b</v>
      </c>
      <c r="X2400" s="2" t="str">
        <f>VLOOKUP(D2400,Entity_types!A:F,6,FALSE)</f>
        <v>0d51a686-652b-478f-9502-50b11abafa54</v>
      </c>
      <c r="Z2400" s="4">
        <f t="shared" si="74"/>
        <v>1</v>
      </c>
      <c r="AA2400" s="4">
        <f t="shared" si="75"/>
        <v>1</v>
      </c>
    </row>
    <row r="2401" spans="1:27" ht="12.75" x14ac:dyDescent="0.2">
      <c r="A2401" s="1">
        <v>45362.726642268521</v>
      </c>
      <c r="B2401" s="2" t="s">
        <v>16634</v>
      </c>
      <c r="C2401" s="4" t="s">
        <v>21740</v>
      </c>
      <c r="D2401" s="2" t="s">
        <v>89</v>
      </c>
      <c r="E2401" s="2" t="b">
        <v>0</v>
      </c>
      <c r="F2401" s="3" t="s">
        <v>16635</v>
      </c>
      <c r="G2401" s="2" t="s">
        <v>8147</v>
      </c>
      <c r="H2401" s="2"/>
      <c r="I2401" s="2"/>
      <c r="K2401" s="2"/>
      <c r="L2401" s="2"/>
      <c r="M2401" s="2"/>
      <c r="N2401" s="2" t="s">
        <v>16636</v>
      </c>
      <c r="P2401" s="2" t="s">
        <v>16637</v>
      </c>
      <c r="Q2401" s="2"/>
      <c r="R2401" s="4"/>
      <c r="S2401" s="2"/>
      <c r="T2401" s="2" t="s">
        <v>22056</v>
      </c>
      <c r="U2401" s="2" t="s">
        <v>16639</v>
      </c>
      <c r="V2401" s="2" t="s">
        <v>56</v>
      </c>
      <c r="W2401" s="2" t="str">
        <f>VLOOKUP(  G2401, Countries!A:H,8,FALSE)</f>
        <v>94279771-0dd8-44b8-955b-275714b1489b</v>
      </c>
      <c r="X2401" s="2" t="str">
        <f>VLOOKUP(D2401,Entity_types!A:F,6,FALSE)</f>
        <v>bf4d83f9-5064-4958-af6e-e4c21b2e4880</v>
      </c>
      <c r="Z2401" s="4">
        <f t="shared" si="74"/>
        <v>1</v>
      </c>
      <c r="AA2401" s="4">
        <f t="shared" si="75"/>
        <v>1</v>
      </c>
    </row>
    <row r="2402" spans="1:27" ht="12.75" x14ac:dyDescent="0.2">
      <c r="A2402" s="1">
        <v>45369.712156365742</v>
      </c>
      <c r="B2402" s="2" t="s">
        <v>16640</v>
      </c>
      <c r="C2402" s="2" t="s">
        <v>21740</v>
      </c>
      <c r="D2402" s="2" t="s">
        <v>89</v>
      </c>
      <c r="E2402" s="2" t="b">
        <v>1</v>
      </c>
      <c r="F2402" s="3" t="s">
        <v>16641</v>
      </c>
      <c r="G2402" s="2" t="s">
        <v>8147</v>
      </c>
      <c r="H2402" s="2"/>
      <c r="I2402" s="2"/>
      <c r="K2402" s="2"/>
      <c r="L2402" s="2"/>
      <c r="M2402" s="2"/>
      <c r="N2402" s="2" t="s">
        <v>16642</v>
      </c>
      <c r="P2402" s="2" t="s">
        <v>16643</v>
      </c>
      <c r="Q2402" s="2"/>
      <c r="R2402" s="4"/>
      <c r="S2402" s="2"/>
      <c r="T2402" s="2" t="s">
        <v>22057</v>
      </c>
      <c r="U2402" s="2" t="s">
        <v>16645</v>
      </c>
      <c r="V2402" s="2" t="s">
        <v>56</v>
      </c>
      <c r="W2402" s="2" t="str">
        <f>VLOOKUP(  G2402, Countries!A:H,8,FALSE)</f>
        <v>94279771-0dd8-44b8-955b-275714b1489b</v>
      </c>
      <c r="X2402" s="2" t="str">
        <f>VLOOKUP(D2402,Entity_types!A:F,6,FALSE)</f>
        <v>bf4d83f9-5064-4958-af6e-e4c21b2e4880</v>
      </c>
      <c r="Z2402" s="4">
        <f t="shared" si="74"/>
        <v>1</v>
      </c>
      <c r="AA2402" s="4">
        <f t="shared" si="75"/>
        <v>1</v>
      </c>
    </row>
    <row r="2403" spans="1:27" ht="12.75" x14ac:dyDescent="0.2">
      <c r="A2403" s="1">
        <v>45370.055113136579</v>
      </c>
      <c r="B2403" s="2" t="s">
        <v>16646</v>
      </c>
      <c r="C2403" s="4" t="s">
        <v>21740</v>
      </c>
      <c r="D2403" s="2" t="s">
        <v>1166</v>
      </c>
      <c r="E2403" s="2"/>
      <c r="F2403" s="3" t="s">
        <v>16647</v>
      </c>
      <c r="G2403" s="2" t="s">
        <v>8147</v>
      </c>
      <c r="H2403" s="2"/>
      <c r="I2403" s="2"/>
      <c r="K2403" s="2"/>
      <c r="L2403" s="2"/>
      <c r="M2403" s="2"/>
      <c r="N2403" s="2" t="s">
        <v>76</v>
      </c>
      <c r="P2403" s="2" t="s">
        <v>16648</v>
      </c>
      <c r="Q2403" s="2"/>
      <c r="R2403" s="4"/>
      <c r="S2403" s="2">
        <v>2427</v>
      </c>
      <c r="T2403" s="2" t="s">
        <v>22058</v>
      </c>
      <c r="U2403" s="2" t="s">
        <v>16650</v>
      </c>
      <c r="V2403" s="2" t="s">
        <v>56</v>
      </c>
      <c r="W2403" s="2" t="str">
        <f>VLOOKUP(  G2403, Countries!A:H,8,FALSE)</f>
        <v>94279771-0dd8-44b8-955b-275714b1489b</v>
      </c>
      <c r="X2403" s="2" t="str">
        <f>VLOOKUP(D2403,Entity_types!A:F,6,FALSE)</f>
        <v>ba538574-e93f-4ce8-a780-667b61fc970a</v>
      </c>
      <c r="Z2403" s="4">
        <f t="shared" si="74"/>
        <v>1</v>
      </c>
      <c r="AA2403" s="4">
        <f t="shared" si="75"/>
        <v>1</v>
      </c>
    </row>
    <row r="2404" spans="1:27" ht="12.75" x14ac:dyDescent="0.2">
      <c r="A2404" s="1">
        <v>45370.055113136579</v>
      </c>
      <c r="B2404" s="2" t="s">
        <v>16651</v>
      </c>
      <c r="C2404" s="4" t="s">
        <v>21740</v>
      </c>
      <c r="D2404" s="2" t="s">
        <v>1166</v>
      </c>
      <c r="E2404" s="2"/>
      <c r="F2404" s="3" t="s">
        <v>16652</v>
      </c>
      <c r="G2404" s="2" t="s">
        <v>8147</v>
      </c>
      <c r="H2404" s="2"/>
      <c r="I2404" s="2"/>
      <c r="K2404" s="2"/>
      <c r="L2404" s="2"/>
      <c r="M2404" s="2"/>
      <c r="N2404" s="2" t="s">
        <v>76</v>
      </c>
      <c r="P2404" s="2" t="s">
        <v>16653</v>
      </c>
      <c r="Q2404" s="2"/>
      <c r="R2404" s="4"/>
      <c r="S2404" s="2">
        <v>2120</v>
      </c>
      <c r="T2404" s="2" t="s">
        <v>22059</v>
      </c>
      <c r="U2404" s="2" t="s">
        <v>16654</v>
      </c>
      <c r="V2404" s="2" t="s">
        <v>56</v>
      </c>
      <c r="W2404" s="2" t="str">
        <f>VLOOKUP(  G2404, Countries!A:H,8,FALSE)</f>
        <v>94279771-0dd8-44b8-955b-275714b1489b</v>
      </c>
      <c r="X2404" s="2" t="str">
        <f>VLOOKUP(D2404,Entity_types!A:F,6,FALSE)</f>
        <v>ba538574-e93f-4ce8-a780-667b61fc970a</v>
      </c>
      <c r="Z2404" s="4">
        <f t="shared" si="74"/>
        <v>1</v>
      </c>
      <c r="AA2404" s="4">
        <f t="shared" si="75"/>
        <v>1</v>
      </c>
    </row>
    <row r="2405" spans="1:27" ht="12.75" x14ac:dyDescent="0.2">
      <c r="A2405" s="1">
        <v>45370.055113136579</v>
      </c>
      <c r="B2405" s="2" t="s">
        <v>16655</v>
      </c>
      <c r="C2405" s="2"/>
      <c r="D2405" s="2" t="s">
        <v>48</v>
      </c>
      <c r="E2405" s="2"/>
      <c r="F2405" s="3" t="s">
        <v>16656</v>
      </c>
      <c r="G2405" s="2" t="s">
        <v>8147</v>
      </c>
      <c r="H2405" s="2"/>
      <c r="I2405" s="2"/>
      <c r="K2405" s="2"/>
      <c r="L2405" s="2"/>
      <c r="M2405" s="2"/>
      <c r="N2405" s="2" t="s">
        <v>76</v>
      </c>
      <c r="P2405" s="2" t="s">
        <v>16657</v>
      </c>
      <c r="Q2405" s="2"/>
      <c r="R2405" s="4"/>
      <c r="S2405" s="2">
        <v>2429</v>
      </c>
      <c r="T2405" s="2" t="s">
        <v>22060</v>
      </c>
      <c r="U2405" s="2" t="s">
        <v>16658</v>
      </c>
      <c r="V2405" s="2" t="s">
        <v>56</v>
      </c>
      <c r="W2405" s="2" t="str">
        <f>VLOOKUP(  G2405, Countries!A:H,8,FALSE)</f>
        <v>94279771-0dd8-44b8-955b-275714b1489b</v>
      </c>
      <c r="X2405" s="2" t="str">
        <f>VLOOKUP(D2405,Entity_types!A:F,6,FALSE)</f>
        <v>0d51a686-652b-478f-9502-50b11abafa54</v>
      </c>
      <c r="Z2405" s="4">
        <f t="shared" si="74"/>
        <v>1</v>
      </c>
      <c r="AA2405" s="4">
        <f t="shared" si="75"/>
        <v>1</v>
      </c>
    </row>
    <row r="2406" spans="1:27" ht="12.75" x14ac:dyDescent="0.2">
      <c r="A2406" s="1">
        <v>45370.511904710649</v>
      </c>
      <c r="B2406" s="2" t="s">
        <v>16659</v>
      </c>
      <c r="C2406" s="2"/>
      <c r="D2406" s="2" t="s">
        <v>48</v>
      </c>
      <c r="E2406" s="2"/>
      <c r="F2406" s="3" t="s">
        <v>16660</v>
      </c>
      <c r="G2406" s="2" t="s">
        <v>8147</v>
      </c>
      <c r="H2406" s="2"/>
      <c r="I2406" s="2"/>
      <c r="K2406" s="2"/>
      <c r="L2406" s="2"/>
      <c r="M2406" s="2"/>
      <c r="N2406" s="2" t="s">
        <v>76</v>
      </c>
      <c r="P2406" s="2" t="s">
        <v>16661</v>
      </c>
      <c r="Q2406" s="2"/>
      <c r="R2406" s="4"/>
      <c r="S2406" s="2">
        <v>2440</v>
      </c>
      <c r="T2406" s="2" t="s">
        <v>22061</v>
      </c>
      <c r="U2406" s="2" t="s">
        <v>16663</v>
      </c>
      <c r="V2406" s="2" t="s">
        <v>56</v>
      </c>
      <c r="W2406" s="2" t="str">
        <f>VLOOKUP(  G2406, Countries!A:H,8,FALSE)</f>
        <v>94279771-0dd8-44b8-955b-275714b1489b</v>
      </c>
      <c r="X2406" s="2" t="str">
        <f>VLOOKUP(D2406,Entity_types!A:F,6,FALSE)</f>
        <v>0d51a686-652b-478f-9502-50b11abafa54</v>
      </c>
      <c r="Z2406" s="4">
        <f t="shared" si="74"/>
        <v>1</v>
      </c>
      <c r="AA2406" s="4">
        <f t="shared" si="75"/>
        <v>1</v>
      </c>
    </row>
    <row r="2407" spans="1:27" ht="12.75" x14ac:dyDescent="0.2">
      <c r="A2407" s="1">
        <v>45370.578721863421</v>
      </c>
      <c r="B2407" s="2" t="s">
        <v>16664</v>
      </c>
      <c r="C2407" s="2"/>
      <c r="D2407" s="2" t="s">
        <v>8027</v>
      </c>
      <c r="E2407" s="2"/>
      <c r="F2407" s="3" t="s">
        <v>16665</v>
      </c>
      <c r="G2407" s="2" t="s">
        <v>8736</v>
      </c>
      <c r="H2407" s="2"/>
      <c r="I2407" s="2"/>
      <c r="K2407" s="2"/>
      <c r="L2407" s="2"/>
      <c r="M2407" s="2"/>
      <c r="N2407" s="2" t="s">
        <v>76</v>
      </c>
      <c r="P2407" s="2" t="s">
        <v>16666</v>
      </c>
      <c r="Q2407" s="2"/>
      <c r="R2407" s="4"/>
      <c r="S2407" s="2"/>
      <c r="T2407" s="2" t="s">
        <v>22062</v>
      </c>
      <c r="U2407" s="2" t="s">
        <v>16668</v>
      </c>
      <c r="V2407" s="2" t="s">
        <v>56</v>
      </c>
      <c r="W2407" s="2" t="str">
        <f>VLOOKUP(  G2407, Countries!A:H,8,FALSE)</f>
        <v>53cc2ab4-7af4-40a4-8f56-ef11c416822b</v>
      </c>
      <c r="X2407" s="2" t="str">
        <f>VLOOKUP(D2407,Entity_types!A:F,6,FALSE)</f>
        <v>7766e9c2-0094-4090-adf4-ef017062457f</v>
      </c>
      <c r="Z2407" s="4">
        <f t="shared" si="74"/>
        <v>1</v>
      </c>
      <c r="AA2407" s="4">
        <f t="shared" si="75"/>
        <v>1</v>
      </c>
    </row>
    <row r="2408" spans="1:27" ht="12.75" x14ac:dyDescent="0.2">
      <c r="A2408" s="1">
        <v>45371.534848124997</v>
      </c>
      <c r="B2408" s="2" t="s">
        <v>16669</v>
      </c>
      <c r="C2408" s="4" t="s">
        <v>21740</v>
      </c>
      <c r="D2408" s="2" t="s">
        <v>525</v>
      </c>
      <c r="E2408" s="2"/>
      <c r="F2408" s="3" t="s">
        <v>16670</v>
      </c>
      <c r="G2408" s="2" t="s">
        <v>8147</v>
      </c>
      <c r="H2408" s="2"/>
      <c r="I2408" s="2"/>
      <c r="K2408" s="2"/>
      <c r="L2408" s="2"/>
      <c r="M2408" s="2"/>
      <c r="N2408" s="2" t="s">
        <v>16671</v>
      </c>
      <c r="P2408" s="2" t="s">
        <v>16672</v>
      </c>
      <c r="Q2408" s="2"/>
      <c r="R2408" s="4"/>
      <c r="S2408" s="2">
        <v>2464</v>
      </c>
      <c r="T2408" s="2" t="s">
        <v>22063</v>
      </c>
      <c r="U2408" s="2" t="s">
        <v>16674</v>
      </c>
      <c r="V2408" s="2" t="s">
        <v>56</v>
      </c>
      <c r="W2408" s="2" t="str">
        <f>VLOOKUP(  G2408, Countries!A:H,8,FALSE)</f>
        <v>94279771-0dd8-44b8-955b-275714b1489b</v>
      </c>
      <c r="X2408" s="2" t="str">
        <f>VLOOKUP(D2408,Entity_types!A:F,6,FALSE)</f>
        <v>470412f4-e2c0-4f9d-91f1-1c0630a02364</v>
      </c>
      <c r="Z2408" s="4">
        <f t="shared" si="74"/>
        <v>1</v>
      </c>
      <c r="AA2408" s="4">
        <f t="shared" si="75"/>
        <v>1</v>
      </c>
    </row>
    <row r="2409" spans="1:27" ht="12.75" x14ac:dyDescent="0.2">
      <c r="A2409" s="1">
        <v>45371.599373599536</v>
      </c>
      <c r="B2409" s="2" t="s">
        <v>16675</v>
      </c>
      <c r="C2409" s="2"/>
      <c r="D2409" s="2" t="s">
        <v>48</v>
      </c>
      <c r="E2409" s="2"/>
      <c r="F2409" s="3" t="s">
        <v>16676</v>
      </c>
      <c r="G2409" s="2" t="s">
        <v>8147</v>
      </c>
      <c r="H2409" s="2"/>
      <c r="I2409" s="2"/>
      <c r="K2409" s="2"/>
      <c r="L2409" s="2"/>
      <c r="M2409" s="2"/>
      <c r="N2409" s="2" t="s">
        <v>76</v>
      </c>
      <c r="P2409" s="2" t="s">
        <v>16677</v>
      </c>
      <c r="Q2409" s="2"/>
      <c r="R2409" s="4"/>
      <c r="S2409" s="2"/>
      <c r="T2409" s="2" t="s">
        <v>22064</v>
      </c>
      <c r="U2409" s="2" t="s">
        <v>16679</v>
      </c>
      <c r="V2409" s="2" t="s">
        <v>56</v>
      </c>
      <c r="W2409" s="2" t="str">
        <f>VLOOKUP(  G2409, Countries!A:H,8,FALSE)</f>
        <v>94279771-0dd8-44b8-955b-275714b1489b</v>
      </c>
      <c r="X2409" s="2" t="str">
        <f>VLOOKUP(D2409,Entity_types!A:F,6,FALSE)</f>
        <v>0d51a686-652b-478f-9502-50b11abafa54</v>
      </c>
      <c r="Z2409" s="4">
        <f t="shared" si="74"/>
        <v>1</v>
      </c>
      <c r="AA2409" s="4">
        <f t="shared" si="75"/>
        <v>1</v>
      </c>
    </row>
    <row r="2410" spans="1:27" ht="12.75" x14ac:dyDescent="0.2">
      <c r="A2410" s="1">
        <v>45371.606498831017</v>
      </c>
      <c r="B2410" s="2" t="s">
        <v>16680</v>
      </c>
      <c r="C2410" s="2"/>
      <c r="D2410" s="2" t="s">
        <v>48</v>
      </c>
      <c r="E2410" s="2"/>
      <c r="F2410" s="3" t="s">
        <v>16681</v>
      </c>
      <c r="G2410" s="2" t="s">
        <v>8147</v>
      </c>
      <c r="H2410" s="2"/>
      <c r="I2410" s="2"/>
      <c r="K2410" s="2"/>
      <c r="L2410" s="2"/>
      <c r="M2410" s="2"/>
      <c r="N2410" s="2" t="s">
        <v>76</v>
      </c>
      <c r="P2410" s="2" t="s">
        <v>16682</v>
      </c>
      <c r="Q2410" s="2"/>
      <c r="R2410" s="4"/>
      <c r="S2410" s="2">
        <v>2479</v>
      </c>
      <c r="T2410" s="2" t="s">
        <v>22065</v>
      </c>
      <c r="U2410" s="2" t="s">
        <v>16684</v>
      </c>
      <c r="V2410" s="2" t="s">
        <v>56</v>
      </c>
      <c r="W2410" s="2" t="str">
        <f>VLOOKUP(  G2410, Countries!A:H,8,FALSE)</f>
        <v>94279771-0dd8-44b8-955b-275714b1489b</v>
      </c>
      <c r="X2410" s="2" t="str">
        <f>VLOOKUP(D2410,Entity_types!A:F,6,FALSE)</f>
        <v>0d51a686-652b-478f-9502-50b11abafa54</v>
      </c>
      <c r="Z2410" s="4">
        <f t="shared" si="74"/>
        <v>1</v>
      </c>
      <c r="AA2410" s="4">
        <f t="shared" si="75"/>
        <v>1</v>
      </c>
    </row>
    <row r="2411" spans="1:27" ht="12.75" x14ac:dyDescent="0.2">
      <c r="A2411" s="1">
        <v>45371.645554641203</v>
      </c>
      <c r="B2411" s="2" t="s">
        <v>16685</v>
      </c>
      <c r="C2411" s="4" t="s">
        <v>21740</v>
      </c>
      <c r="D2411" s="2" t="s">
        <v>89</v>
      </c>
      <c r="E2411" s="2" t="b">
        <v>1</v>
      </c>
      <c r="F2411" s="3" t="s">
        <v>16686</v>
      </c>
      <c r="G2411" s="2" t="s">
        <v>8147</v>
      </c>
      <c r="H2411" s="2"/>
      <c r="I2411" s="2"/>
      <c r="K2411" s="2"/>
      <c r="L2411" s="2"/>
      <c r="M2411" s="2"/>
      <c r="N2411" s="2" t="s">
        <v>16687</v>
      </c>
      <c r="P2411" s="2" t="s">
        <v>16688</v>
      </c>
      <c r="Q2411" s="2"/>
      <c r="R2411" s="4"/>
      <c r="S2411" s="2"/>
      <c r="T2411" s="2" t="s">
        <v>22066</v>
      </c>
      <c r="U2411" s="2" t="s">
        <v>16690</v>
      </c>
      <c r="V2411" s="2" t="s">
        <v>56</v>
      </c>
      <c r="W2411" s="2" t="str">
        <f>VLOOKUP(  G2411, Countries!A:H,8,FALSE)</f>
        <v>94279771-0dd8-44b8-955b-275714b1489b</v>
      </c>
      <c r="X2411" s="2" t="str">
        <f>VLOOKUP(D2411,Entity_types!A:F,6,FALSE)</f>
        <v>bf4d83f9-5064-4958-af6e-e4c21b2e4880</v>
      </c>
      <c r="Z2411" s="4">
        <f t="shared" si="74"/>
        <v>1</v>
      </c>
      <c r="AA2411" s="4">
        <f t="shared" si="75"/>
        <v>1</v>
      </c>
    </row>
    <row r="2412" spans="1:27" ht="12.75" x14ac:dyDescent="0.2">
      <c r="A2412" s="1">
        <v>45372.793912928246</v>
      </c>
      <c r="B2412" s="2" t="s">
        <v>16691</v>
      </c>
      <c r="C2412" s="2"/>
      <c r="D2412" s="2" t="s">
        <v>48</v>
      </c>
      <c r="E2412" s="2"/>
      <c r="F2412" s="3" t="s">
        <v>16692</v>
      </c>
      <c r="G2412" s="2" t="s">
        <v>8147</v>
      </c>
      <c r="H2412" s="2"/>
      <c r="I2412" s="2"/>
      <c r="K2412" s="2"/>
      <c r="L2412" s="2"/>
      <c r="M2412" s="2"/>
      <c r="N2412" s="2" t="s">
        <v>76</v>
      </c>
      <c r="P2412" s="2" t="s">
        <v>16693</v>
      </c>
      <c r="Q2412" s="2"/>
      <c r="R2412" s="4"/>
      <c r="S2412" s="2">
        <v>2290</v>
      </c>
      <c r="T2412" s="2" t="s">
        <v>22067</v>
      </c>
      <c r="U2412" s="2" t="s">
        <v>16695</v>
      </c>
      <c r="V2412" s="2" t="s">
        <v>56</v>
      </c>
      <c r="W2412" s="2" t="str">
        <f>VLOOKUP(  G2412, Countries!A:H,8,FALSE)</f>
        <v>94279771-0dd8-44b8-955b-275714b1489b</v>
      </c>
      <c r="X2412" s="2" t="str">
        <f>VLOOKUP(D2412,Entity_types!A:F,6,FALSE)</f>
        <v>0d51a686-652b-478f-9502-50b11abafa54</v>
      </c>
      <c r="Z2412" s="4">
        <f t="shared" si="74"/>
        <v>1</v>
      </c>
      <c r="AA2412" s="4">
        <f t="shared" si="75"/>
        <v>1</v>
      </c>
    </row>
    <row r="2413" spans="1:27" ht="12.75" x14ac:dyDescent="0.2">
      <c r="A2413" s="1">
        <v>45372.833454664353</v>
      </c>
      <c r="B2413" s="2" t="s">
        <v>16696</v>
      </c>
      <c r="C2413" s="4" t="s">
        <v>21740</v>
      </c>
      <c r="D2413" s="2" t="s">
        <v>89</v>
      </c>
      <c r="E2413" s="2" t="b">
        <v>1</v>
      </c>
      <c r="F2413" s="3" t="s">
        <v>16697</v>
      </c>
      <c r="G2413" s="2" t="s">
        <v>8147</v>
      </c>
      <c r="H2413" s="2"/>
      <c r="I2413" s="2"/>
      <c r="K2413" s="2"/>
      <c r="L2413" s="2"/>
      <c r="M2413" s="2"/>
      <c r="N2413" s="2" t="s">
        <v>16698</v>
      </c>
      <c r="P2413" s="2" t="s">
        <v>16699</v>
      </c>
      <c r="Q2413" s="2"/>
      <c r="R2413" s="4"/>
      <c r="S2413" s="2"/>
      <c r="T2413" s="2" t="s">
        <v>22068</v>
      </c>
      <c r="U2413" s="2" t="s">
        <v>16701</v>
      </c>
      <c r="V2413" s="2" t="s">
        <v>56</v>
      </c>
      <c r="W2413" s="2" t="str">
        <f>VLOOKUP(  G2413, Countries!A:H,8,FALSE)</f>
        <v>94279771-0dd8-44b8-955b-275714b1489b</v>
      </c>
      <c r="X2413" s="2" t="str">
        <f>VLOOKUP(D2413,Entity_types!A:F,6,FALSE)</f>
        <v>bf4d83f9-5064-4958-af6e-e4c21b2e4880</v>
      </c>
      <c r="Z2413" s="4">
        <f t="shared" si="74"/>
        <v>1</v>
      </c>
      <c r="AA2413" s="4">
        <f t="shared" si="75"/>
        <v>1</v>
      </c>
    </row>
    <row r="2414" spans="1:27" ht="12.75" x14ac:dyDescent="0.2">
      <c r="A2414" s="1">
        <v>45377.563735300922</v>
      </c>
      <c r="B2414" s="2" t="s">
        <v>16702</v>
      </c>
      <c r="C2414" s="2"/>
      <c r="D2414" s="2" t="s">
        <v>8027</v>
      </c>
      <c r="E2414" s="2"/>
      <c r="F2414" s="3"/>
      <c r="G2414" s="2" t="s">
        <v>8753</v>
      </c>
      <c r="H2414" s="2"/>
      <c r="I2414" s="2"/>
      <c r="K2414" s="2"/>
      <c r="L2414" s="2"/>
      <c r="M2414" s="2"/>
      <c r="N2414" s="2" t="s">
        <v>76</v>
      </c>
      <c r="P2414" s="2" t="s">
        <v>16703</v>
      </c>
      <c r="Q2414" s="2"/>
      <c r="R2414" s="4"/>
      <c r="S2414" s="2"/>
      <c r="T2414" s="2" t="s">
        <v>22069</v>
      </c>
      <c r="U2414" s="2" t="s">
        <v>16705</v>
      </c>
      <c r="V2414" s="2" t="s">
        <v>56</v>
      </c>
      <c r="W2414" s="2" t="str">
        <f>VLOOKUP(  G2414, Countries!A:H,8,FALSE)</f>
        <v>354cb19f-17ee-4aeb-bc5a-c46ab02444bb</v>
      </c>
      <c r="X2414" s="2" t="str">
        <f>VLOOKUP(D2414,Entity_types!A:F,6,FALSE)</f>
        <v>7766e9c2-0094-4090-adf4-ef017062457f</v>
      </c>
      <c r="Z2414" s="4">
        <f t="shared" si="74"/>
        <v>67</v>
      </c>
      <c r="AA2414" s="4">
        <f t="shared" si="75"/>
        <v>1</v>
      </c>
    </row>
    <row r="2415" spans="1:27" ht="12.75" x14ac:dyDescent="0.2">
      <c r="A2415" s="1">
        <v>45377.709683113426</v>
      </c>
      <c r="B2415" s="2" t="s">
        <v>16706</v>
      </c>
      <c r="C2415" s="4" t="s">
        <v>21740</v>
      </c>
      <c r="D2415" s="2" t="s">
        <v>89</v>
      </c>
      <c r="E2415" s="2" t="b">
        <v>0</v>
      </c>
      <c r="F2415" s="3"/>
      <c r="G2415" s="2" t="s">
        <v>12773</v>
      </c>
      <c r="H2415" s="2"/>
      <c r="I2415" s="2"/>
      <c r="K2415" s="2"/>
      <c r="L2415" s="2"/>
      <c r="M2415" s="2"/>
      <c r="N2415" s="2" t="s">
        <v>76</v>
      </c>
      <c r="P2415" s="2" t="s">
        <v>16707</v>
      </c>
      <c r="Q2415" s="2"/>
      <c r="R2415" s="4"/>
      <c r="S2415" s="2"/>
      <c r="T2415" s="2" t="s">
        <v>22070</v>
      </c>
      <c r="U2415" s="2" t="s">
        <v>16709</v>
      </c>
      <c r="V2415" s="2" t="s">
        <v>56</v>
      </c>
      <c r="W2415" s="2" t="str">
        <f>VLOOKUP(  G2415, Countries!A:H,8,FALSE)</f>
        <v>e76c75b2-af68-49f2-beed-29e42483c818</v>
      </c>
      <c r="X2415" s="2" t="str">
        <f>VLOOKUP(D2415,Entity_types!A:F,6,FALSE)</f>
        <v>bf4d83f9-5064-4958-af6e-e4c21b2e4880</v>
      </c>
      <c r="Z2415" s="4">
        <f t="shared" si="74"/>
        <v>67</v>
      </c>
      <c r="AA2415" s="4">
        <f t="shared" si="75"/>
        <v>1</v>
      </c>
    </row>
    <row r="2416" spans="1:27" ht="12.75" x14ac:dyDescent="0.2">
      <c r="A2416" s="1">
        <v>45378.668996053239</v>
      </c>
      <c r="B2416" s="2" t="s">
        <v>16710</v>
      </c>
      <c r="C2416" s="4" t="s">
        <v>21740</v>
      </c>
      <c r="D2416" s="2" t="s">
        <v>89</v>
      </c>
      <c r="E2416" s="2" t="b">
        <v>1</v>
      </c>
      <c r="F2416" s="3" t="s">
        <v>16711</v>
      </c>
      <c r="G2416" s="2" t="s">
        <v>8147</v>
      </c>
      <c r="H2416" s="2"/>
      <c r="I2416" s="2"/>
      <c r="K2416" s="2"/>
      <c r="L2416" s="2"/>
      <c r="M2416" s="2"/>
      <c r="N2416" s="2" t="s">
        <v>16712</v>
      </c>
      <c r="P2416" s="2" t="s">
        <v>16713</v>
      </c>
      <c r="Q2416" s="2"/>
      <c r="R2416" s="4"/>
      <c r="S2416" s="2"/>
      <c r="T2416" s="2" t="s">
        <v>22071</v>
      </c>
      <c r="U2416" s="2" t="s">
        <v>16715</v>
      </c>
      <c r="V2416" s="2" t="s">
        <v>56</v>
      </c>
      <c r="W2416" s="2" t="str">
        <f>VLOOKUP(  G2416, Countries!A:H,8,FALSE)</f>
        <v>94279771-0dd8-44b8-955b-275714b1489b</v>
      </c>
      <c r="X2416" s="2" t="str">
        <f>VLOOKUP(D2416,Entity_types!A:F,6,FALSE)</f>
        <v>bf4d83f9-5064-4958-af6e-e4c21b2e4880</v>
      </c>
      <c r="Z2416" s="4">
        <f t="shared" si="74"/>
        <v>1</v>
      </c>
      <c r="AA2416" s="4">
        <f t="shared" si="75"/>
        <v>1</v>
      </c>
    </row>
    <row r="2417" spans="1:27" ht="12.75" x14ac:dyDescent="0.2">
      <c r="A2417" s="1">
        <v>45378.893632800929</v>
      </c>
      <c r="B2417" s="2" t="s">
        <v>16716</v>
      </c>
      <c r="C2417" s="4" t="s">
        <v>21740</v>
      </c>
      <c r="D2417" s="2" t="s">
        <v>525</v>
      </c>
      <c r="E2417" s="2"/>
      <c r="F2417" s="3" t="s">
        <v>16717</v>
      </c>
      <c r="G2417" s="2" t="s">
        <v>8147</v>
      </c>
      <c r="H2417" s="2"/>
      <c r="I2417" s="2"/>
      <c r="K2417" s="2"/>
      <c r="L2417" s="2"/>
      <c r="M2417" s="2"/>
      <c r="N2417" s="2" t="s">
        <v>76</v>
      </c>
      <c r="P2417" s="2" t="s">
        <v>16718</v>
      </c>
      <c r="Q2417" s="2"/>
      <c r="R2417" s="4"/>
      <c r="S2417" s="2"/>
      <c r="T2417" s="2" t="s">
        <v>22072</v>
      </c>
      <c r="U2417" s="2" t="s">
        <v>16720</v>
      </c>
      <c r="V2417" s="2" t="s">
        <v>56</v>
      </c>
      <c r="W2417" s="2" t="str">
        <f>VLOOKUP(  G2417, Countries!A:H,8,FALSE)</f>
        <v>94279771-0dd8-44b8-955b-275714b1489b</v>
      </c>
      <c r="X2417" s="2" t="str">
        <f>VLOOKUP(D2417,Entity_types!A:F,6,FALSE)</f>
        <v>470412f4-e2c0-4f9d-91f1-1c0630a02364</v>
      </c>
      <c r="Z2417" s="4">
        <f t="shared" si="74"/>
        <v>1</v>
      </c>
      <c r="AA2417" s="4">
        <f t="shared" si="75"/>
        <v>1</v>
      </c>
    </row>
    <row r="2418" spans="1:27" ht="12.75" x14ac:dyDescent="0.2">
      <c r="A2418" s="1">
        <v>45378.893632800929</v>
      </c>
      <c r="B2418" s="2" t="s">
        <v>16721</v>
      </c>
      <c r="C2418" s="2"/>
      <c r="D2418" s="2" t="s">
        <v>48</v>
      </c>
      <c r="E2418" s="2"/>
      <c r="F2418" s="3" t="s">
        <v>16722</v>
      </c>
      <c r="G2418" s="2" t="s">
        <v>8147</v>
      </c>
      <c r="H2418" s="2"/>
      <c r="I2418" s="2"/>
      <c r="K2418" s="2"/>
      <c r="L2418" s="2"/>
      <c r="M2418" s="2"/>
      <c r="N2418" s="2" t="s">
        <v>16723</v>
      </c>
      <c r="P2418" s="2" t="s">
        <v>16724</v>
      </c>
      <c r="Q2418" s="2"/>
      <c r="R2418" s="4"/>
      <c r="S2418" s="2">
        <v>2468</v>
      </c>
      <c r="T2418" s="2" t="s">
        <v>22073</v>
      </c>
      <c r="U2418" s="2" t="s">
        <v>16725</v>
      </c>
      <c r="V2418" s="2" t="s">
        <v>56</v>
      </c>
      <c r="W2418" s="2" t="str">
        <f>VLOOKUP(  G2418, Countries!A:H,8,FALSE)</f>
        <v>94279771-0dd8-44b8-955b-275714b1489b</v>
      </c>
      <c r="X2418" s="2" t="str">
        <f>VLOOKUP(D2418,Entity_types!A:F,6,FALSE)</f>
        <v>0d51a686-652b-478f-9502-50b11abafa54</v>
      </c>
      <c r="Z2418" s="4">
        <f t="shared" si="74"/>
        <v>1</v>
      </c>
      <c r="AA2418" s="4">
        <f t="shared" si="75"/>
        <v>1</v>
      </c>
    </row>
    <row r="2419" spans="1:27" ht="12.75" x14ac:dyDescent="0.2">
      <c r="A2419" s="1">
        <v>45379.600256018515</v>
      </c>
      <c r="B2419" s="2" t="s">
        <v>16726</v>
      </c>
      <c r="C2419" s="4" t="s">
        <v>21740</v>
      </c>
      <c r="D2419" s="2" t="s">
        <v>89</v>
      </c>
      <c r="E2419" s="2" t="b">
        <v>1</v>
      </c>
      <c r="F2419" s="3" t="s">
        <v>16727</v>
      </c>
      <c r="G2419" s="2" t="s">
        <v>8147</v>
      </c>
      <c r="H2419" s="2"/>
      <c r="I2419" s="2"/>
      <c r="K2419" s="2"/>
      <c r="L2419" s="2"/>
      <c r="M2419" s="2"/>
      <c r="N2419" s="2" t="s">
        <v>16728</v>
      </c>
      <c r="P2419" s="2" t="s">
        <v>16729</v>
      </c>
      <c r="Q2419" s="2"/>
      <c r="R2419" s="4"/>
      <c r="S2419" s="2"/>
      <c r="T2419" s="2" t="s">
        <v>22074</v>
      </c>
      <c r="U2419" s="2" t="s">
        <v>16731</v>
      </c>
      <c r="V2419" s="2" t="s">
        <v>56</v>
      </c>
      <c r="W2419" s="2" t="str">
        <f>VLOOKUP(  G2419, Countries!A:H,8,FALSE)</f>
        <v>94279771-0dd8-44b8-955b-275714b1489b</v>
      </c>
      <c r="X2419" s="2" t="str">
        <f>VLOOKUP(D2419,Entity_types!A:F,6,FALSE)</f>
        <v>bf4d83f9-5064-4958-af6e-e4c21b2e4880</v>
      </c>
      <c r="Z2419" s="4">
        <f t="shared" si="74"/>
        <v>1</v>
      </c>
      <c r="AA2419" s="4">
        <f t="shared" si="75"/>
        <v>1</v>
      </c>
    </row>
    <row r="2420" spans="1:27" ht="12.75" x14ac:dyDescent="0.2">
      <c r="A2420" s="1">
        <v>45380.495984409717</v>
      </c>
      <c r="B2420" s="2" t="s">
        <v>16732</v>
      </c>
      <c r="C2420" s="4" t="s">
        <v>21740</v>
      </c>
      <c r="D2420" s="2" t="s">
        <v>89</v>
      </c>
      <c r="E2420" s="2" t="b">
        <v>1</v>
      </c>
      <c r="F2420" s="3" t="s">
        <v>16733</v>
      </c>
      <c r="G2420" s="2" t="s">
        <v>8147</v>
      </c>
      <c r="H2420" s="2"/>
      <c r="I2420" s="2"/>
      <c r="K2420" s="2"/>
      <c r="L2420" s="2"/>
      <c r="M2420" s="2"/>
      <c r="N2420" s="2" t="s">
        <v>16734</v>
      </c>
      <c r="P2420" s="2" t="s">
        <v>16735</v>
      </c>
      <c r="Q2420" s="2"/>
      <c r="R2420" s="4"/>
      <c r="S2420" s="2">
        <v>2471</v>
      </c>
      <c r="T2420" s="2" t="s">
        <v>22075</v>
      </c>
      <c r="U2420" s="2" t="s">
        <v>16737</v>
      </c>
      <c r="V2420" s="2" t="s">
        <v>56</v>
      </c>
      <c r="W2420" s="2" t="str">
        <f>VLOOKUP(  G2420, Countries!A:H,8,FALSE)</f>
        <v>94279771-0dd8-44b8-955b-275714b1489b</v>
      </c>
      <c r="X2420" s="2" t="str">
        <f>VLOOKUP(D2420,Entity_types!A:F,6,FALSE)</f>
        <v>bf4d83f9-5064-4958-af6e-e4c21b2e4880</v>
      </c>
      <c r="Z2420" s="4">
        <f t="shared" si="74"/>
        <v>1</v>
      </c>
      <c r="AA2420" s="4">
        <f t="shared" si="75"/>
        <v>1</v>
      </c>
    </row>
    <row r="2421" spans="1:27" ht="12.75" x14ac:dyDescent="0.2">
      <c r="A2421" s="1">
        <v>45380.502339756946</v>
      </c>
      <c r="B2421" s="2" t="s">
        <v>16738</v>
      </c>
      <c r="C2421" s="4" t="s">
        <v>21740</v>
      </c>
      <c r="D2421" s="2" t="s">
        <v>525</v>
      </c>
      <c r="E2421" s="2"/>
      <c r="F2421" s="3" t="s">
        <v>16739</v>
      </c>
      <c r="G2421" s="2" t="s">
        <v>8147</v>
      </c>
      <c r="H2421" s="2"/>
      <c r="I2421" s="2"/>
      <c r="K2421" s="2"/>
      <c r="L2421" s="2"/>
      <c r="M2421" s="2"/>
      <c r="N2421" s="2" t="s">
        <v>16740</v>
      </c>
      <c r="P2421" s="2" t="s">
        <v>16741</v>
      </c>
      <c r="Q2421" s="2"/>
      <c r="R2421" s="4"/>
      <c r="S2421" s="2">
        <v>2469</v>
      </c>
      <c r="T2421" s="2" t="s">
        <v>22076</v>
      </c>
      <c r="U2421" s="2" t="s">
        <v>16743</v>
      </c>
      <c r="V2421" s="2" t="s">
        <v>56</v>
      </c>
      <c r="W2421" s="2" t="str">
        <f>VLOOKUP(  G2421, Countries!A:H,8,FALSE)</f>
        <v>94279771-0dd8-44b8-955b-275714b1489b</v>
      </c>
      <c r="X2421" s="2" t="str">
        <f>VLOOKUP(D2421,Entity_types!A:F,6,FALSE)</f>
        <v>470412f4-e2c0-4f9d-91f1-1c0630a02364</v>
      </c>
      <c r="Z2421" s="4">
        <f t="shared" si="74"/>
        <v>1</v>
      </c>
      <c r="AA2421" s="4">
        <f t="shared" si="75"/>
        <v>1</v>
      </c>
    </row>
    <row r="2422" spans="1:27" ht="12.75" x14ac:dyDescent="0.2">
      <c r="A2422" s="1">
        <v>45380.791373680557</v>
      </c>
      <c r="B2422" s="2" t="s">
        <v>16744</v>
      </c>
      <c r="C2422" s="2"/>
      <c r="D2422" s="2" t="s">
        <v>48</v>
      </c>
      <c r="E2422" s="2"/>
      <c r="F2422" s="3" t="s">
        <v>16745</v>
      </c>
      <c r="G2422" s="2" t="s">
        <v>8147</v>
      </c>
      <c r="H2422" s="2"/>
      <c r="I2422" s="2"/>
      <c r="K2422" s="2"/>
      <c r="L2422" s="2"/>
      <c r="M2422" s="2"/>
      <c r="N2422" s="2" t="s">
        <v>76</v>
      </c>
      <c r="P2422" s="2" t="s">
        <v>16746</v>
      </c>
      <c r="Q2422" s="2"/>
      <c r="R2422" s="4"/>
      <c r="S2422" s="2">
        <v>2515</v>
      </c>
      <c r="T2422" s="2" t="s">
        <v>22077</v>
      </c>
      <c r="U2422" s="2" t="s">
        <v>16748</v>
      </c>
      <c r="V2422" s="2" t="s">
        <v>56</v>
      </c>
      <c r="W2422" s="2" t="str">
        <f>VLOOKUP(  G2422, Countries!A:H,8,FALSE)</f>
        <v>94279771-0dd8-44b8-955b-275714b1489b</v>
      </c>
      <c r="X2422" s="2" t="str">
        <f>VLOOKUP(D2422,Entity_types!A:F,6,FALSE)</f>
        <v>0d51a686-652b-478f-9502-50b11abafa54</v>
      </c>
      <c r="Z2422" s="4">
        <f t="shared" si="74"/>
        <v>1</v>
      </c>
      <c r="AA2422" s="4">
        <f t="shared" si="75"/>
        <v>1</v>
      </c>
    </row>
    <row r="2423" spans="1:27" ht="12.75" x14ac:dyDescent="0.2">
      <c r="A2423" s="1">
        <v>45383.703264421296</v>
      </c>
      <c r="B2423" s="2" t="s">
        <v>16749</v>
      </c>
      <c r="C2423" s="4" t="s">
        <v>21741</v>
      </c>
      <c r="D2423" s="2" t="s">
        <v>89</v>
      </c>
      <c r="E2423" s="2" t="b">
        <v>1</v>
      </c>
      <c r="F2423" s="3" t="s">
        <v>16750</v>
      </c>
      <c r="G2423" s="2" t="s">
        <v>8147</v>
      </c>
      <c r="H2423" s="2"/>
      <c r="I2423" s="2"/>
      <c r="K2423" s="2"/>
      <c r="L2423" s="2"/>
      <c r="M2423" s="2"/>
      <c r="N2423" s="2" t="s">
        <v>16751</v>
      </c>
      <c r="P2423" s="2" t="s">
        <v>16752</v>
      </c>
      <c r="Q2423" s="2"/>
      <c r="R2423" s="4"/>
      <c r="S2423" s="2">
        <v>2560</v>
      </c>
      <c r="T2423" s="2" t="s">
        <v>22078</v>
      </c>
      <c r="U2423" s="2" t="s">
        <v>16754</v>
      </c>
      <c r="V2423" s="2" t="s">
        <v>56</v>
      </c>
      <c r="W2423" s="2" t="str">
        <f>VLOOKUP(  G2423, Countries!A:H,8,FALSE)</f>
        <v>94279771-0dd8-44b8-955b-275714b1489b</v>
      </c>
      <c r="X2423" s="2" t="str">
        <f>VLOOKUP(D2423,Entity_types!A:F,6,FALSE)</f>
        <v>bf4d83f9-5064-4958-af6e-e4c21b2e4880</v>
      </c>
      <c r="Z2423" s="4">
        <f t="shared" si="74"/>
        <v>1</v>
      </c>
      <c r="AA2423" s="4">
        <f t="shared" si="75"/>
        <v>1</v>
      </c>
    </row>
    <row r="2424" spans="1:27" ht="12.75" x14ac:dyDescent="0.2">
      <c r="A2424" s="1">
        <v>45384.781887256948</v>
      </c>
      <c r="B2424" s="2" t="s">
        <v>16755</v>
      </c>
      <c r="C2424" s="2"/>
      <c r="D2424" s="2" t="s">
        <v>48</v>
      </c>
      <c r="E2424" s="2"/>
      <c r="F2424" s="3" t="s">
        <v>16756</v>
      </c>
      <c r="G2424" s="2" t="s">
        <v>8147</v>
      </c>
      <c r="H2424" s="2"/>
      <c r="I2424" s="2"/>
      <c r="K2424" s="2"/>
      <c r="L2424" s="2"/>
      <c r="M2424" s="2"/>
      <c r="N2424" s="2" t="s">
        <v>16757</v>
      </c>
      <c r="P2424" s="2" t="s">
        <v>16758</v>
      </c>
      <c r="Q2424" s="2"/>
      <c r="R2424" s="4"/>
      <c r="S2424" s="2">
        <v>2465</v>
      </c>
      <c r="T2424" s="2" t="s">
        <v>22079</v>
      </c>
      <c r="U2424" s="2" t="s">
        <v>16760</v>
      </c>
      <c r="V2424" s="2" t="s">
        <v>56</v>
      </c>
      <c r="W2424" s="2" t="str">
        <f>VLOOKUP(  G2424, Countries!A:H,8,FALSE)</f>
        <v>94279771-0dd8-44b8-955b-275714b1489b</v>
      </c>
      <c r="X2424" s="2" t="str">
        <f>VLOOKUP(D2424,Entity_types!A:F,6,FALSE)</f>
        <v>0d51a686-652b-478f-9502-50b11abafa54</v>
      </c>
      <c r="Z2424" s="4">
        <f t="shared" si="74"/>
        <v>1</v>
      </c>
      <c r="AA2424" s="4">
        <f t="shared" si="75"/>
        <v>1</v>
      </c>
    </row>
    <row r="2425" spans="1:27" ht="12.75" x14ac:dyDescent="0.2">
      <c r="A2425" s="1">
        <v>45384.786921724539</v>
      </c>
      <c r="B2425" s="2" t="s">
        <v>16761</v>
      </c>
      <c r="C2425" s="4" t="s">
        <v>21740</v>
      </c>
      <c r="D2425" s="2" t="s">
        <v>89</v>
      </c>
      <c r="E2425" s="2" t="b">
        <v>1</v>
      </c>
      <c r="F2425" s="3" t="s">
        <v>16762</v>
      </c>
      <c r="G2425" s="2" t="s">
        <v>8147</v>
      </c>
      <c r="H2425" s="2"/>
      <c r="I2425" s="2"/>
      <c r="K2425" s="2"/>
      <c r="L2425" s="2"/>
      <c r="M2425" s="2"/>
      <c r="N2425" s="2" t="s">
        <v>16763</v>
      </c>
      <c r="P2425" s="2" t="s">
        <v>16764</v>
      </c>
      <c r="Q2425" s="2"/>
      <c r="R2425" s="4"/>
      <c r="S2425" s="2"/>
      <c r="T2425" s="2" t="s">
        <v>22080</v>
      </c>
      <c r="U2425" s="2" t="s">
        <v>16766</v>
      </c>
      <c r="V2425" s="2" t="s">
        <v>56</v>
      </c>
      <c r="W2425" s="2" t="str">
        <f>VLOOKUP(  G2425, Countries!A:H,8,FALSE)</f>
        <v>94279771-0dd8-44b8-955b-275714b1489b</v>
      </c>
      <c r="X2425" s="2" t="str">
        <f>VLOOKUP(D2425,Entity_types!A:F,6,FALSE)</f>
        <v>bf4d83f9-5064-4958-af6e-e4c21b2e4880</v>
      </c>
      <c r="Z2425" s="4">
        <f t="shared" si="74"/>
        <v>1</v>
      </c>
      <c r="AA2425" s="4">
        <f t="shared" si="75"/>
        <v>1</v>
      </c>
    </row>
    <row r="2426" spans="1:27" ht="12.75" x14ac:dyDescent="0.2">
      <c r="A2426" s="1">
        <v>45384.812585289357</v>
      </c>
      <c r="B2426" s="2" t="s">
        <v>16767</v>
      </c>
      <c r="C2426" s="4" t="s">
        <v>21740</v>
      </c>
      <c r="D2426" s="2" t="s">
        <v>89</v>
      </c>
      <c r="E2426" s="2" t="b">
        <v>0</v>
      </c>
      <c r="F2426" s="3" t="s">
        <v>16768</v>
      </c>
      <c r="G2426" s="2" t="s">
        <v>8147</v>
      </c>
      <c r="H2426" s="2"/>
      <c r="I2426" s="2"/>
      <c r="K2426" s="2"/>
      <c r="L2426" s="2"/>
      <c r="M2426" s="2"/>
      <c r="N2426" s="2" t="s">
        <v>16769</v>
      </c>
      <c r="P2426" s="2" t="s">
        <v>16770</v>
      </c>
      <c r="Q2426" s="2"/>
      <c r="R2426" s="4"/>
      <c r="S2426" s="2"/>
      <c r="T2426" s="2" t="s">
        <v>22081</v>
      </c>
      <c r="U2426" s="2" t="s">
        <v>16772</v>
      </c>
      <c r="V2426" s="2" t="s">
        <v>56</v>
      </c>
      <c r="W2426" s="2" t="str">
        <f>VLOOKUP(  G2426, Countries!A:H,8,FALSE)</f>
        <v>94279771-0dd8-44b8-955b-275714b1489b</v>
      </c>
      <c r="X2426" s="2" t="str">
        <f>VLOOKUP(D2426,Entity_types!A:F,6,FALSE)</f>
        <v>bf4d83f9-5064-4958-af6e-e4c21b2e4880</v>
      </c>
      <c r="Z2426" s="4">
        <f t="shared" si="74"/>
        <v>1</v>
      </c>
      <c r="AA2426" s="4">
        <f t="shared" si="75"/>
        <v>1</v>
      </c>
    </row>
    <row r="2427" spans="1:27" ht="12.75" x14ac:dyDescent="0.2">
      <c r="A2427" s="1">
        <v>45384.818058391204</v>
      </c>
      <c r="B2427" s="2" t="s">
        <v>16773</v>
      </c>
      <c r="C2427" s="2"/>
      <c r="D2427" s="2" t="s">
        <v>48</v>
      </c>
      <c r="E2427" s="2"/>
      <c r="F2427" s="3" t="s">
        <v>16774</v>
      </c>
      <c r="G2427" s="2" t="s">
        <v>8147</v>
      </c>
      <c r="H2427" s="2"/>
      <c r="I2427" s="2"/>
      <c r="K2427" s="2"/>
      <c r="L2427" s="2"/>
      <c r="M2427" s="2"/>
      <c r="N2427" s="2" t="s">
        <v>16775</v>
      </c>
      <c r="P2427" s="2" t="s">
        <v>16776</v>
      </c>
      <c r="Q2427" s="2"/>
      <c r="R2427" s="4"/>
      <c r="S2427" s="2">
        <v>2474</v>
      </c>
      <c r="T2427" s="2" t="s">
        <v>16603</v>
      </c>
      <c r="U2427" s="2" t="s">
        <v>16778</v>
      </c>
      <c r="V2427" s="2" t="s">
        <v>56</v>
      </c>
      <c r="W2427" s="2" t="str">
        <f>VLOOKUP(  G2427, Countries!A:H,8,FALSE)</f>
        <v>94279771-0dd8-44b8-955b-275714b1489b</v>
      </c>
      <c r="X2427" s="2" t="str">
        <f>VLOOKUP(D2427,Entity_types!A:F,6,FALSE)</f>
        <v>0d51a686-652b-478f-9502-50b11abafa54</v>
      </c>
      <c r="Z2427" s="4">
        <f t="shared" si="74"/>
        <v>1</v>
      </c>
      <c r="AA2427" s="4">
        <f t="shared" si="75"/>
        <v>1</v>
      </c>
    </row>
    <row r="2428" spans="1:27" ht="12.75" x14ac:dyDescent="0.2">
      <c r="A2428" s="1">
        <v>45385.60206498843</v>
      </c>
      <c r="B2428" s="2" t="s">
        <v>16779</v>
      </c>
      <c r="C2428" s="4" t="s">
        <v>21740</v>
      </c>
      <c r="D2428" s="2" t="s">
        <v>525</v>
      </c>
      <c r="E2428" s="2"/>
      <c r="F2428" s="3" t="s">
        <v>16780</v>
      </c>
      <c r="G2428" s="2" t="s">
        <v>8147</v>
      </c>
      <c r="H2428" s="2"/>
      <c r="I2428" s="2"/>
      <c r="K2428" s="2"/>
      <c r="L2428" s="2"/>
      <c r="M2428" s="2"/>
      <c r="N2428" s="2" t="s">
        <v>16781</v>
      </c>
      <c r="P2428" s="2" t="s">
        <v>16782</v>
      </c>
      <c r="Q2428" s="2"/>
      <c r="R2428" s="4"/>
      <c r="S2428" s="2">
        <v>2473</v>
      </c>
      <c r="T2428" s="2" t="s">
        <v>22082</v>
      </c>
      <c r="U2428" s="2" t="s">
        <v>16784</v>
      </c>
      <c r="V2428" s="2" t="s">
        <v>56</v>
      </c>
      <c r="W2428" s="2" t="str">
        <f>VLOOKUP(  G2428, Countries!A:H,8,FALSE)</f>
        <v>94279771-0dd8-44b8-955b-275714b1489b</v>
      </c>
      <c r="X2428" s="2" t="str">
        <f>VLOOKUP(D2428,Entity_types!A:F,6,FALSE)</f>
        <v>470412f4-e2c0-4f9d-91f1-1c0630a02364</v>
      </c>
      <c r="Z2428" s="4">
        <f t="shared" si="74"/>
        <v>1</v>
      </c>
      <c r="AA2428" s="4">
        <f t="shared" si="75"/>
        <v>1</v>
      </c>
    </row>
    <row r="2429" spans="1:27" ht="12.75" x14ac:dyDescent="0.2">
      <c r="A2429" s="1">
        <v>45387.545508020834</v>
      </c>
      <c r="B2429" s="2" t="s">
        <v>16785</v>
      </c>
      <c r="C2429" s="2"/>
      <c r="D2429" s="2" t="s">
        <v>48</v>
      </c>
      <c r="E2429" s="2"/>
      <c r="F2429" s="3" t="s">
        <v>16786</v>
      </c>
      <c r="G2429" s="2" t="s">
        <v>8147</v>
      </c>
      <c r="H2429" s="2"/>
      <c r="I2429" s="2"/>
      <c r="K2429" s="2"/>
      <c r="L2429" s="2"/>
      <c r="M2429" s="2"/>
      <c r="N2429" s="2" t="s">
        <v>76</v>
      </c>
      <c r="P2429" s="2" t="s">
        <v>16787</v>
      </c>
      <c r="Q2429" s="2"/>
      <c r="R2429" s="4"/>
      <c r="S2429" s="2">
        <v>2371</v>
      </c>
      <c r="T2429" s="2" t="s">
        <v>16614</v>
      </c>
      <c r="U2429" s="2" t="s">
        <v>16789</v>
      </c>
      <c r="V2429" s="2" t="s">
        <v>56</v>
      </c>
      <c r="W2429" s="2" t="str">
        <f>VLOOKUP(  G2429, Countries!A:H,8,FALSE)</f>
        <v>94279771-0dd8-44b8-955b-275714b1489b</v>
      </c>
      <c r="X2429" s="2" t="str">
        <f>VLOOKUP(D2429,Entity_types!A:F,6,FALSE)</f>
        <v>0d51a686-652b-478f-9502-50b11abafa54</v>
      </c>
      <c r="Z2429" s="4">
        <f t="shared" si="74"/>
        <v>1</v>
      </c>
      <c r="AA2429" s="4">
        <f t="shared" si="75"/>
        <v>1</v>
      </c>
    </row>
    <row r="2430" spans="1:27" ht="12.75" x14ac:dyDescent="0.2">
      <c r="A2430" s="1">
        <v>45387.558218009261</v>
      </c>
      <c r="B2430" s="2" t="s">
        <v>16790</v>
      </c>
      <c r="C2430" s="2"/>
      <c r="D2430" s="2" t="s">
        <v>48</v>
      </c>
      <c r="E2430" s="2"/>
      <c r="F2430" s="3" t="s">
        <v>16791</v>
      </c>
      <c r="G2430" s="2" t="s">
        <v>8147</v>
      </c>
      <c r="H2430" s="2"/>
      <c r="I2430" s="2"/>
      <c r="K2430" s="2"/>
      <c r="L2430" s="2"/>
      <c r="M2430" s="2"/>
      <c r="N2430" s="2" t="s">
        <v>76</v>
      </c>
      <c r="P2430" s="2" t="s">
        <v>16792</v>
      </c>
      <c r="Q2430" s="2"/>
      <c r="R2430" s="4"/>
      <c r="S2430" s="2">
        <v>2407</v>
      </c>
      <c r="T2430" s="2" t="s">
        <v>16620</v>
      </c>
      <c r="U2430" s="2" t="s">
        <v>16794</v>
      </c>
      <c r="V2430" s="2" t="s">
        <v>56</v>
      </c>
      <c r="W2430" s="2" t="str">
        <f>VLOOKUP(  G2430, Countries!A:H,8,FALSE)</f>
        <v>94279771-0dd8-44b8-955b-275714b1489b</v>
      </c>
      <c r="X2430" s="2" t="str">
        <f>VLOOKUP(D2430,Entity_types!A:F,6,FALSE)</f>
        <v>0d51a686-652b-478f-9502-50b11abafa54</v>
      </c>
      <c r="Z2430" s="4">
        <f t="shared" si="74"/>
        <v>1</v>
      </c>
      <c r="AA2430" s="4">
        <f t="shared" si="75"/>
        <v>1</v>
      </c>
    </row>
    <row r="2431" spans="1:27" ht="12.75" x14ac:dyDescent="0.2">
      <c r="A2431" s="1">
        <v>45387.558218009261</v>
      </c>
      <c r="B2431" s="2" t="s">
        <v>16795</v>
      </c>
      <c r="C2431" s="2"/>
      <c r="D2431" s="2" t="s">
        <v>48</v>
      </c>
      <c r="E2431" s="2"/>
      <c r="F2431" s="3" t="s">
        <v>16796</v>
      </c>
      <c r="G2431" s="2" t="s">
        <v>8147</v>
      </c>
      <c r="H2431" s="2"/>
      <c r="I2431" s="2"/>
      <c r="K2431" s="2"/>
      <c r="L2431" s="2"/>
      <c r="M2431" s="2"/>
      <c r="N2431" s="2" t="s">
        <v>76</v>
      </c>
      <c r="P2431" s="2" t="s">
        <v>16797</v>
      </c>
      <c r="Q2431" s="2"/>
      <c r="R2431" s="4"/>
      <c r="S2431" s="2">
        <v>2436</v>
      </c>
      <c r="T2431" s="2" t="s">
        <v>16626</v>
      </c>
      <c r="U2431" s="2" t="s">
        <v>16798</v>
      </c>
      <c r="V2431" s="2" t="s">
        <v>56</v>
      </c>
      <c r="W2431" s="2" t="str">
        <f>VLOOKUP(  G2431, Countries!A:H,8,FALSE)</f>
        <v>94279771-0dd8-44b8-955b-275714b1489b</v>
      </c>
      <c r="X2431" s="2" t="str">
        <f>VLOOKUP(D2431,Entity_types!A:F,6,FALSE)</f>
        <v>0d51a686-652b-478f-9502-50b11abafa54</v>
      </c>
      <c r="Z2431" s="4">
        <f t="shared" si="74"/>
        <v>1</v>
      </c>
      <c r="AA2431" s="4">
        <f t="shared" si="75"/>
        <v>1</v>
      </c>
    </row>
    <row r="2432" spans="1:27" ht="12.75" x14ac:dyDescent="0.2">
      <c r="A2432" s="1">
        <v>45387.558218009261</v>
      </c>
      <c r="B2432" s="2" t="s">
        <v>16799</v>
      </c>
      <c r="C2432" s="2"/>
      <c r="D2432" s="2" t="s">
        <v>48</v>
      </c>
      <c r="E2432" s="2"/>
      <c r="F2432" s="3" t="s">
        <v>16800</v>
      </c>
      <c r="G2432" s="2" t="s">
        <v>8147</v>
      </c>
      <c r="H2432" s="2"/>
      <c r="I2432" s="2"/>
      <c r="K2432" s="2"/>
      <c r="L2432" s="2"/>
      <c r="M2432" s="2"/>
      <c r="N2432" s="2" t="s">
        <v>76</v>
      </c>
      <c r="P2432" s="2" t="s">
        <v>16801</v>
      </c>
      <c r="Q2432" s="2"/>
      <c r="R2432" s="4"/>
      <c r="S2432" s="2">
        <v>2437</v>
      </c>
      <c r="T2432" s="2" t="s">
        <v>16632</v>
      </c>
      <c r="U2432" s="2" t="s">
        <v>16802</v>
      </c>
      <c r="V2432" s="2" t="s">
        <v>56</v>
      </c>
      <c r="W2432" s="2" t="str">
        <f>VLOOKUP(  G2432, Countries!A:H,8,FALSE)</f>
        <v>94279771-0dd8-44b8-955b-275714b1489b</v>
      </c>
      <c r="X2432" s="2" t="str">
        <f>VLOOKUP(D2432,Entity_types!A:F,6,FALSE)</f>
        <v>0d51a686-652b-478f-9502-50b11abafa54</v>
      </c>
      <c r="Z2432" s="4">
        <f t="shared" si="74"/>
        <v>1</v>
      </c>
      <c r="AA2432" s="4">
        <f t="shared" si="75"/>
        <v>1</v>
      </c>
    </row>
    <row r="2433" spans="1:27" ht="12.75" x14ac:dyDescent="0.2">
      <c r="A2433" s="1">
        <v>45387.559250578706</v>
      </c>
      <c r="B2433" s="2" t="s">
        <v>16803</v>
      </c>
      <c r="C2433" s="2"/>
      <c r="D2433" s="2" t="s">
        <v>48</v>
      </c>
      <c r="E2433" s="2"/>
      <c r="F2433" s="3" t="s">
        <v>16804</v>
      </c>
      <c r="G2433" s="2" t="s">
        <v>8147</v>
      </c>
      <c r="H2433" s="2"/>
      <c r="I2433" s="2"/>
      <c r="K2433" s="2"/>
      <c r="L2433" s="2"/>
      <c r="M2433" s="2"/>
      <c r="N2433" s="2" t="s">
        <v>76</v>
      </c>
      <c r="P2433" s="2" t="s">
        <v>16805</v>
      </c>
      <c r="Q2433" s="2"/>
      <c r="R2433" s="4"/>
      <c r="S2433" s="2">
        <v>2394</v>
      </c>
      <c r="T2433" s="2" t="s">
        <v>16638</v>
      </c>
      <c r="U2433" s="2" t="s">
        <v>16807</v>
      </c>
      <c r="V2433" s="2" t="s">
        <v>56</v>
      </c>
      <c r="W2433" s="2" t="str">
        <f>VLOOKUP(  G2433, Countries!A:H,8,FALSE)</f>
        <v>94279771-0dd8-44b8-955b-275714b1489b</v>
      </c>
      <c r="X2433" s="2" t="str">
        <f>VLOOKUP(D2433,Entity_types!A:F,6,FALSE)</f>
        <v>0d51a686-652b-478f-9502-50b11abafa54</v>
      </c>
      <c r="Z2433" s="4">
        <f t="shared" si="74"/>
        <v>1</v>
      </c>
      <c r="AA2433" s="4">
        <f t="shared" si="75"/>
        <v>1</v>
      </c>
    </row>
    <row r="2434" spans="1:27" ht="12.75" x14ac:dyDescent="0.2">
      <c r="A2434" s="1">
        <v>45387.559250578706</v>
      </c>
      <c r="B2434" s="2" t="s">
        <v>16808</v>
      </c>
      <c r="C2434" s="2"/>
      <c r="D2434" s="2" t="s">
        <v>48</v>
      </c>
      <c r="E2434" s="2"/>
      <c r="F2434" s="3" t="s">
        <v>16809</v>
      </c>
      <c r="G2434" s="2" t="s">
        <v>8147</v>
      </c>
      <c r="H2434" s="2"/>
      <c r="I2434" s="2"/>
      <c r="K2434" s="2"/>
      <c r="L2434" s="2"/>
      <c r="M2434" s="2"/>
      <c r="N2434" s="2" t="s">
        <v>76</v>
      </c>
      <c r="P2434" s="2" t="s">
        <v>16810</v>
      </c>
      <c r="Q2434" s="2"/>
      <c r="R2434" s="4"/>
      <c r="S2434" s="2">
        <v>2395</v>
      </c>
      <c r="T2434" s="2" t="s">
        <v>16644</v>
      </c>
      <c r="U2434" s="2" t="s">
        <v>16811</v>
      </c>
      <c r="V2434" s="2" t="s">
        <v>56</v>
      </c>
      <c r="W2434" s="2" t="str">
        <f>VLOOKUP(  G2434, Countries!A:H,8,FALSE)</f>
        <v>94279771-0dd8-44b8-955b-275714b1489b</v>
      </c>
      <c r="X2434" s="2" t="str">
        <f>VLOOKUP(D2434,Entity_types!A:F,6,FALSE)</f>
        <v>0d51a686-652b-478f-9502-50b11abafa54</v>
      </c>
      <c r="Z2434" s="4">
        <f t="shared" ref="Z2434:Z2497" si="76">COUNTIFS(F:F,F2434)</f>
        <v>1</v>
      </c>
      <c r="AA2434" s="4">
        <f t="shared" ref="AA2434:AA2497" si="77">COUNTIFS(B:B,B2434)</f>
        <v>1</v>
      </c>
    </row>
    <row r="2435" spans="1:27" ht="12.75" x14ac:dyDescent="0.2">
      <c r="A2435" s="1">
        <v>45387.646831655089</v>
      </c>
      <c r="B2435" s="2" t="s">
        <v>16812</v>
      </c>
      <c r="C2435" s="4" t="s">
        <v>21740</v>
      </c>
      <c r="D2435" s="2" t="s">
        <v>525</v>
      </c>
      <c r="E2435" s="2"/>
      <c r="F2435" s="3" t="s">
        <v>16813</v>
      </c>
      <c r="G2435" s="2" t="s">
        <v>8147</v>
      </c>
      <c r="H2435" s="2"/>
      <c r="I2435" s="2"/>
      <c r="K2435" s="2"/>
      <c r="L2435" s="2"/>
      <c r="M2435" s="2"/>
      <c r="N2435" s="2" t="s">
        <v>16814</v>
      </c>
      <c r="P2435" s="2" t="s">
        <v>16815</v>
      </c>
      <c r="Q2435" s="2"/>
      <c r="R2435" s="4"/>
      <c r="S2435" s="2">
        <v>2502</v>
      </c>
      <c r="T2435" s="2" t="s">
        <v>16649</v>
      </c>
      <c r="U2435" s="2" t="s">
        <v>16817</v>
      </c>
      <c r="V2435" s="2" t="s">
        <v>56</v>
      </c>
      <c r="W2435" s="2" t="str">
        <f>VLOOKUP(  G2435, Countries!A:H,8,FALSE)</f>
        <v>94279771-0dd8-44b8-955b-275714b1489b</v>
      </c>
      <c r="X2435" s="2" t="str">
        <f>VLOOKUP(D2435,Entity_types!A:F,6,FALSE)</f>
        <v>470412f4-e2c0-4f9d-91f1-1c0630a02364</v>
      </c>
      <c r="Z2435" s="4">
        <f t="shared" si="76"/>
        <v>1</v>
      </c>
      <c r="AA2435" s="4">
        <f t="shared" si="77"/>
        <v>1</v>
      </c>
    </row>
    <row r="2436" spans="1:27" ht="12.75" x14ac:dyDescent="0.2">
      <c r="A2436" s="1">
        <v>45387.755033726848</v>
      </c>
      <c r="B2436" s="2" t="s">
        <v>16818</v>
      </c>
      <c r="C2436" s="2"/>
      <c r="D2436" s="2" t="s">
        <v>312</v>
      </c>
      <c r="E2436" s="2"/>
      <c r="F2436" s="3"/>
      <c r="G2436" s="2" t="s">
        <v>8147</v>
      </c>
      <c r="H2436" s="2"/>
      <c r="I2436" s="2"/>
      <c r="K2436" s="2"/>
      <c r="L2436" s="2"/>
      <c r="M2436" s="2"/>
      <c r="N2436" s="2" t="s">
        <v>76</v>
      </c>
      <c r="P2436" s="2" t="s">
        <v>16819</v>
      </c>
      <c r="Q2436" s="2"/>
      <c r="R2436" s="4"/>
      <c r="S2436" s="2"/>
      <c r="T2436" s="2" t="s">
        <v>22083</v>
      </c>
      <c r="U2436" s="2" t="s">
        <v>16821</v>
      </c>
      <c r="V2436" s="2" t="s">
        <v>56</v>
      </c>
      <c r="W2436" s="2" t="str">
        <f>VLOOKUP(  G2436, Countries!A:H,8,FALSE)</f>
        <v>94279771-0dd8-44b8-955b-275714b1489b</v>
      </c>
      <c r="X2436" s="2" t="str">
        <f>VLOOKUP(D2436,Entity_types!A:F,6,FALSE)</f>
        <v>f5c3c745-eaa4-4e27-a73b-badc9ebb49c0</v>
      </c>
      <c r="Z2436" s="4">
        <f t="shared" si="76"/>
        <v>67</v>
      </c>
      <c r="AA2436" s="4">
        <f t="shared" si="77"/>
        <v>1</v>
      </c>
    </row>
    <row r="2437" spans="1:27" ht="12.75" x14ac:dyDescent="0.2">
      <c r="A2437" s="1">
        <v>45387.768877997689</v>
      </c>
      <c r="B2437" s="2" t="s">
        <v>16822</v>
      </c>
      <c r="C2437" s="4" t="s">
        <v>21740</v>
      </c>
      <c r="D2437" s="2" t="s">
        <v>89</v>
      </c>
      <c r="E2437" s="2" t="b">
        <v>0</v>
      </c>
      <c r="F2437" s="3" t="s">
        <v>16823</v>
      </c>
      <c r="G2437" s="2" t="s">
        <v>8147</v>
      </c>
      <c r="H2437" s="2"/>
      <c r="I2437" s="2"/>
      <c r="K2437" s="2"/>
      <c r="L2437" s="2"/>
      <c r="M2437" s="2"/>
      <c r="N2437" s="2" t="s">
        <v>76</v>
      </c>
      <c r="P2437" s="2" t="s">
        <v>16824</v>
      </c>
      <c r="Q2437" s="2"/>
      <c r="R2437" s="4"/>
      <c r="S2437" s="2"/>
      <c r="T2437" s="2" t="s">
        <v>22084</v>
      </c>
      <c r="U2437" s="2" t="s">
        <v>16826</v>
      </c>
      <c r="V2437" s="2" t="s">
        <v>56</v>
      </c>
      <c r="W2437" s="2" t="str">
        <f>VLOOKUP(  G2437, Countries!A:H,8,FALSE)</f>
        <v>94279771-0dd8-44b8-955b-275714b1489b</v>
      </c>
      <c r="X2437" s="2" t="str">
        <f>VLOOKUP(D2437,Entity_types!A:F,6,FALSE)</f>
        <v>bf4d83f9-5064-4958-af6e-e4c21b2e4880</v>
      </c>
      <c r="Z2437" s="4">
        <f t="shared" si="76"/>
        <v>1</v>
      </c>
      <c r="AA2437" s="4">
        <f t="shared" si="77"/>
        <v>1</v>
      </c>
    </row>
    <row r="2438" spans="1:27" ht="12.75" x14ac:dyDescent="0.2">
      <c r="A2438" s="1">
        <v>45390.651851111106</v>
      </c>
      <c r="B2438" s="2" t="s">
        <v>16827</v>
      </c>
      <c r="C2438" s="4" t="s">
        <v>21740</v>
      </c>
      <c r="D2438" s="2" t="s">
        <v>20282</v>
      </c>
      <c r="E2438" s="2" t="b">
        <v>0</v>
      </c>
      <c r="F2438" s="3" t="s">
        <v>16828</v>
      </c>
      <c r="G2438" s="2" t="s">
        <v>16829</v>
      </c>
      <c r="H2438" s="2"/>
      <c r="I2438" s="2"/>
      <c r="K2438" s="2"/>
      <c r="L2438" s="2"/>
      <c r="M2438" s="2"/>
      <c r="N2438" s="2" t="s">
        <v>16830</v>
      </c>
      <c r="P2438" s="2" t="s">
        <v>16831</v>
      </c>
      <c r="Q2438" s="2"/>
      <c r="R2438" s="4"/>
      <c r="S2438" s="2"/>
      <c r="T2438" s="2" t="s">
        <v>16662</v>
      </c>
      <c r="U2438" s="2" t="s">
        <v>16833</v>
      </c>
      <c r="V2438" s="2" t="s">
        <v>56</v>
      </c>
      <c r="W2438" s="2" t="str">
        <f>VLOOKUP(  G2438, Countries!A:H,8,FALSE)</f>
        <v>e5906f73-89d3-490d-982c-4e28ef73748d</v>
      </c>
      <c r="X2438" s="2" t="str">
        <f>VLOOKUP(D2438,Entity_types!A:F,6,FALSE)</f>
        <v>5747f8e6-a8a6-4a23-91cc-c427c3a22597</v>
      </c>
      <c r="Z2438" s="4">
        <f t="shared" si="76"/>
        <v>1</v>
      </c>
      <c r="AA2438" s="4">
        <f t="shared" si="77"/>
        <v>1</v>
      </c>
    </row>
    <row r="2439" spans="1:27" ht="12.75" x14ac:dyDescent="0.2">
      <c r="A2439" s="1">
        <v>45390.681720787034</v>
      </c>
      <c r="B2439" s="2" t="s">
        <v>16834</v>
      </c>
      <c r="C2439" s="2"/>
      <c r="D2439" s="2" t="s">
        <v>48</v>
      </c>
      <c r="E2439" s="2"/>
      <c r="F2439" s="3" t="s">
        <v>16835</v>
      </c>
      <c r="G2439" s="2" t="s">
        <v>8147</v>
      </c>
      <c r="H2439" s="2"/>
      <c r="I2439" s="2"/>
      <c r="K2439" s="2"/>
      <c r="L2439" s="2"/>
      <c r="M2439" s="2"/>
      <c r="N2439" s="2" t="s">
        <v>16836</v>
      </c>
      <c r="P2439" s="2" t="s">
        <v>16837</v>
      </c>
      <c r="Q2439" s="2"/>
      <c r="R2439" s="4"/>
      <c r="S2439" s="2">
        <v>2475</v>
      </c>
      <c r="T2439" s="2" t="s">
        <v>16667</v>
      </c>
      <c r="U2439" s="2" t="s">
        <v>16839</v>
      </c>
      <c r="V2439" s="2" t="s">
        <v>56</v>
      </c>
      <c r="W2439" s="2" t="str">
        <f>VLOOKUP(  G2439, Countries!A:H,8,FALSE)</f>
        <v>94279771-0dd8-44b8-955b-275714b1489b</v>
      </c>
      <c r="X2439" s="2" t="str">
        <f>VLOOKUP(D2439,Entity_types!A:F,6,FALSE)</f>
        <v>0d51a686-652b-478f-9502-50b11abafa54</v>
      </c>
      <c r="Z2439" s="4">
        <f t="shared" si="76"/>
        <v>1</v>
      </c>
      <c r="AA2439" s="4">
        <f t="shared" si="77"/>
        <v>1</v>
      </c>
    </row>
    <row r="2440" spans="1:27" ht="12.75" x14ac:dyDescent="0.2">
      <c r="A2440" s="1">
        <v>45392.64381494213</v>
      </c>
      <c r="B2440" s="2" t="s">
        <v>16840</v>
      </c>
      <c r="C2440" s="4" t="s">
        <v>21740</v>
      </c>
      <c r="D2440" s="2" t="s">
        <v>1166</v>
      </c>
      <c r="E2440" s="2"/>
      <c r="F2440" s="3" t="s">
        <v>16841</v>
      </c>
      <c r="G2440" s="2" t="s">
        <v>8147</v>
      </c>
      <c r="H2440" s="2"/>
      <c r="I2440" s="2"/>
      <c r="K2440" s="2"/>
      <c r="L2440" s="2"/>
      <c r="M2440" s="2"/>
      <c r="N2440" s="2" t="s">
        <v>16842</v>
      </c>
      <c r="P2440" s="2" t="s">
        <v>16843</v>
      </c>
      <c r="Q2440" s="2"/>
      <c r="R2440" s="4"/>
      <c r="S2440" s="2">
        <v>2484</v>
      </c>
      <c r="T2440" s="2" t="s">
        <v>16673</v>
      </c>
      <c r="U2440" s="2" t="s">
        <v>16845</v>
      </c>
      <c r="V2440" s="2" t="s">
        <v>56</v>
      </c>
      <c r="W2440" s="2" t="str">
        <f>VLOOKUP(  G2440, Countries!A:H,8,FALSE)</f>
        <v>94279771-0dd8-44b8-955b-275714b1489b</v>
      </c>
      <c r="X2440" s="2" t="str">
        <f>VLOOKUP(D2440,Entity_types!A:F,6,FALSE)</f>
        <v>ba538574-e93f-4ce8-a780-667b61fc970a</v>
      </c>
      <c r="Z2440" s="4">
        <f t="shared" si="76"/>
        <v>1</v>
      </c>
      <c r="AA2440" s="4">
        <f t="shared" si="77"/>
        <v>1</v>
      </c>
    </row>
    <row r="2441" spans="1:27" ht="12.75" x14ac:dyDescent="0.2">
      <c r="A2441" s="1">
        <v>45393.66141828704</v>
      </c>
      <c r="B2441" s="2" t="s">
        <v>16846</v>
      </c>
      <c r="C2441" s="4" t="s">
        <v>21740</v>
      </c>
      <c r="D2441" s="2" t="s">
        <v>1166</v>
      </c>
      <c r="E2441" s="2"/>
      <c r="F2441" s="3" t="s">
        <v>16847</v>
      </c>
      <c r="G2441" s="2" t="s">
        <v>8147</v>
      </c>
      <c r="H2441" s="2"/>
      <c r="I2441" s="2"/>
      <c r="K2441" s="2"/>
      <c r="L2441" s="2"/>
      <c r="M2441" s="2"/>
      <c r="N2441" s="2" t="s">
        <v>16848</v>
      </c>
      <c r="P2441" s="2" t="s">
        <v>16849</v>
      </c>
      <c r="Q2441" s="2"/>
      <c r="R2441" s="4"/>
      <c r="S2441" s="2">
        <v>2477</v>
      </c>
      <c r="T2441" s="2" t="s">
        <v>16678</v>
      </c>
      <c r="U2441" s="2" t="s">
        <v>16851</v>
      </c>
      <c r="V2441" s="2" t="s">
        <v>56</v>
      </c>
      <c r="W2441" s="2" t="str">
        <f>VLOOKUP(  G2441, Countries!A:H,8,FALSE)</f>
        <v>94279771-0dd8-44b8-955b-275714b1489b</v>
      </c>
      <c r="X2441" s="2" t="str">
        <f>VLOOKUP(D2441,Entity_types!A:F,6,FALSE)</f>
        <v>ba538574-e93f-4ce8-a780-667b61fc970a</v>
      </c>
      <c r="Z2441" s="4">
        <f t="shared" si="76"/>
        <v>1</v>
      </c>
      <c r="AA2441" s="4">
        <f t="shared" si="77"/>
        <v>1</v>
      </c>
    </row>
    <row r="2442" spans="1:27" ht="12.75" x14ac:dyDescent="0.2">
      <c r="A2442" s="1">
        <v>45395.722330625002</v>
      </c>
      <c r="B2442" s="2" t="s">
        <v>16852</v>
      </c>
      <c r="C2442" s="4" t="s">
        <v>21740</v>
      </c>
      <c r="D2442" s="2" t="s">
        <v>1166</v>
      </c>
      <c r="E2442" s="2"/>
      <c r="F2442" s="3" t="s">
        <v>16853</v>
      </c>
      <c r="G2442" s="2" t="s">
        <v>8147</v>
      </c>
      <c r="H2442" s="2"/>
      <c r="I2442" s="2"/>
      <c r="K2442" s="2"/>
      <c r="L2442" s="2"/>
      <c r="M2442" s="2"/>
      <c r="N2442" s="2" t="s">
        <v>16854</v>
      </c>
      <c r="P2442" s="2" t="s">
        <v>16855</v>
      </c>
      <c r="Q2442" s="2"/>
      <c r="R2442" s="4"/>
      <c r="S2442" s="2"/>
      <c r="T2442" s="2" t="s">
        <v>16683</v>
      </c>
      <c r="U2442" s="2" t="s">
        <v>16857</v>
      </c>
      <c r="V2442" s="2" t="s">
        <v>56</v>
      </c>
      <c r="W2442" s="2" t="str">
        <f>VLOOKUP(  G2442, Countries!A:H,8,FALSE)</f>
        <v>94279771-0dd8-44b8-955b-275714b1489b</v>
      </c>
      <c r="X2442" s="2" t="str">
        <f>VLOOKUP(D2442,Entity_types!A:F,6,FALSE)</f>
        <v>ba538574-e93f-4ce8-a780-667b61fc970a</v>
      </c>
      <c r="Z2442" s="4">
        <f t="shared" si="76"/>
        <v>1</v>
      </c>
      <c r="AA2442" s="4">
        <f t="shared" si="77"/>
        <v>1</v>
      </c>
    </row>
    <row r="2443" spans="1:27" ht="12.75" x14ac:dyDescent="0.2">
      <c r="A2443" s="1">
        <v>45395.810300231482</v>
      </c>
      <c r="B2443" s="2" t="s">
        <v>16858</v>
      </c>
      <c r="C2443" s="4" t="s">
        <v>21740</v>
      </c>
      <c r="D2443" s="2" t="s">
        <v>89</v>
      </c>
      <c r="E2443" s="2" t="b">
        <v>1</v>
      </c>
      <c r="F2443" s="3" t="s">
        <v>16859</v>
      </c>
      <c r="G2443" s="2" t="s">
        <v>8147</v>
      </c>
      <c r="H2443" s="2"/>
      <c r="I2443" s="2"/>
      <c r="K2443" s="2"/>
      <c r="L2443" s="2"/>
      <c r="M2443" s="2"/>
      <c r="N2443" s="2" t="s">
        <v>16860</v>
      </c>
      <c r="P2443" s="2" t="s">
        <v>16861</v>
      </c>
      <c r="Q2443" s="2"/>
      <c r="R2443" s="4"/>
      <c r="S2443" s="2"/>
      <c r="T2443" s="2" t="s">
        <v>16689</v>
      </c>
      <c r="U2443" s="2" t="s">
        <v>16863</v>
      </c>
      <c r="V2443" s="2" t="s">
        <v>56</v>
      </c>
      <c r="W2443" s="2" t="str">
        <f>VLOOKUP(  G2443, Countries!A:H,8,FALSE)</f>
        <v>94279771-0dd8-44b8-955b-275714b1489b</v>
      </c>
      <c r="X2443" s="2" t="str">
        <f>VLOOKUP(D2443,Entity_types!A:F,6,FALSE)</f>
        <v>bf4d83f9-5064-4958-af6e-e4c21b2e4880</v>
      </c>
      <c r="Z2443" s="4">
        <f t="shared" si="76"/>
        <v>1</v>
      </c>
      <c r="AA2443" s="4">
        <f t="shared" si="77"/>
        <v>1</v>
      </c>
    </row>
    <row r="2444" spans="1:27" ht="12.75" x14ac:dyDescent="0.2">
      <c r="A2444" s="1">
        <v>45397.679581192133</v>
      </c>
      <c r="B2444" s="2" t="s">
        <v>16864</v>
      </c>
      <c r="C2444" s="2"/>
      <c r="D2444" s="2" t="s">
        <v>96</v>
      </c>
      <c r="E2444" s="2"/>
      <c r="F2444" s="3" t="s">
        <v>16865</v>
      </c>
      <c r="G2444" s="2" t="s">
        <v>8147</v>
      </c>
      <c r="H2444" s="2"/>
      <c r="I2444" s="2"/>
      <c r="K2444" s="2"/>
      <c r="L2444" s="2"/>
      <c r="M2444" s="2"/>
      <c r="N2444" s="2" t="s">
        <v>16866</v>
      </c>
      <c r="P2444" s="2" t="s">
        <v>16867</v>
      </c>
      <c r="Q2444" s="2"/>
      <c r="R2444" s="4"/>
      <c r="S2444" s="2">
        <v>2321</v>
      </c>
      <c r="T2444" s="2" t="s">
        <v>16694</v>
      </c>
      <c r="U2444" s="2" t="s">
        <v>16869</v>
      </c>
      <c r="V2444" s="2" t="s">
        <v>56</v>
      </c>
      <c r="W2444" s="2" t="str">
        <f>VLOOKUP(  G2444, Countries!A:H,8,FALSE)</f>
        <v>94279771-0dd8-44b8-955b-275714b1489b</v>
      </c>
      <c r="X2444" s="2" t="str">
        <f>VLOOKUP(D2444,Entity_types!A:F,6,FALSE)</f>
        <v>ec8c01a4-0fe9-424e-b08d-3bc252e7ac53</v>
      </c>
      <c r="Z2444" s="4">
        <f t="shared" si="76"/>
        <v>1</v>
      </c>
      <c r="AA2444" s="4">
        <f t="shared" si="77"/>
        <v>1</v>
      </c>
    </row>
    <row r="2445" spans="1:27" ht="12.75" x14ac:dyDescent="0.2">
      <c r="A2445" s="1">
        <v>45398.674740590279</v>
      </c>
      <c r="B2445" s="2" t="s">
        <v>16870</v>
      </c>
      <c r="C2445" s="2"/>
      <c r="D2445" s="2" t="s">
        <v>48</v>
      </c>
      <c r="E2445" s="2"/>
      <c r="F2445" s="3" t="s">
        <v>16871</v>
      </c>
      <c r="G2445" s="2" t="s">
        <v>8147</v>
      </c>
      <c r="H2445" s="2"/>
      <c r="I2445" s="2"/>
      <c r="K2445" s="2"/>
      <c r="L2445" s="2"/>
      <c r="M2445" s="2"/>
      <c r="N2445" s="2" t="s">
        <v>16872</v>
      </c>
      <c r="P2445" s="2" t="s">
        <v>16873</v>
      </c>
      <c r="Q2445" s="2"/>
      <c r="R2445" s="4"/>
      <c r="S2445" s="2">
        <v>2466</v>
      </c>
      <c r="T2445" s="2" t="s">
        <v>16700</v>
      </c>
      <c r="U2445" s="2" t="s">
        <v>16875</v>
      </c>
      <c r="V2445" s="2" t="s">
        <v>56</v>
      </c>
      <c r="W2445" s="2" t="str">
        <f>VLOOKUP(  G2445, Countries!A:H,8,FALSE)</f>
        <v>94279771-0dd8-44b8-955b-275714b1489b</v>
      </c>
      <c r="X2445" s="2" t="str">
        <f>VLOOKUP(D2445,Entity_types!A:F,6,FALSE)</f>
        <v>0d51a686-652b-478f-9502-50b11abafa54</v>
      </c>
      <c r="Z2445" s="4">
        <f t="shared" si="76"/>
        <v>1</v>
      </c>
      <c r="AA2445" s="4">
        <f t="shared" si="77"/>
        <v>1</v>
      </c>
    </row>
    <row r="2446" spans="1:27" ht="12.75" x14ac:dyDescent="0.2">
      <c r="A2446" s="1">
        <v>45398.803207939811</v>
      </c>
      <c r="B2446" s="2" t="s">
        <v>16876</v>
      </c>
      <c r="C2446" s="2"/>
      <c r="D2446" s="2" t="s">
        <v>48</v>
      </c>
      <c r="E2446" s="2"/>
      <c r="F2446" s="3" t="s">
        <v>16877</v>
      </c>
      <c r="G2446" s="2" t="s">
        <v>8147</v>
      </c>
      <c r="H2446" s="2"/>
      <c r="I2446" s="2"/>
      <c r="K2446" s="2"/>
      <c r="L2446" s="2"/>
      <c r="M2446" s="2"/>
      <c r="N2446" s="2" t="s">
        <v>76</v>
      </c>
      <c r="P2446" s="2" t="s">
        <v>16878</v>
      </c>
      <c r="Q2446" s="2"/>
      <c r="R2446" s="4"/>
      <c r="S2446" s="2">
        <v>2496</v>
      </c>
      <c r="T2446" s="2" t="s">
        <v>16704</v>
      </c>
      <c r="U2446" s="2" t="s">
        <v>16880</v>
      </c>
      <c r="V2446" s="2" t="s">
        <v>56</v>
      </c>
      <c r="W2446" s="2" t="str">
        <f>VLOOKUP(  G2446, Countries!A:H,8,FALSE)</f>
        <v>94279771-0dd8-44b8-955b-275714b1489b</v>
      </c>
      <c r="X2446" s="2" t="str">
        <f>VLOOKUP(D2446,Entity_types!A:F,6,FALSE)</f>
        <v>0d51a686-652b-478f-9502-50b11abafa54</v>
      </c>
      <c r="Z2446" s="4">
        <f t="shared" si="76"/>
        <v>1</v>
      </c>
      <c r="AA2446" s="4">
        <f t="shared" si="77"/>
        <v>1</v>
      </c>
    </row>
    <row r="2447" spans="1:27" ht="12.75" x14ac:dyDescent="0.2">
      <c r="A2447" s="1">
        <v>45399.090025902777</v>
      </c>
      <c r="B2447" s="2" t="s">
        <v>16881</v>
      </c>
      <c r="C2447" s="2"/>
      <c r="D2447" s="2" t="s">
        <v>48</v>
      </c>
      <c r="E2447" s="2"/>
      <c r="F2447" s="3" t="s">
        <v>16882</v>
      </c>
      <c r="G2447" s="2" t="s">
        <v>8147</v>
      </c>
      <c r="H2447" s="2"/>
      <c r="I2447" s="2"/>
      <c r="K2447" s="2"/>
      <c r="L2447" s="2"/>
      <c r="M2447" s="2"/>
      <c r="N2447" s="2" t="s">
        <v>76</v>
      </c>
      <c r="P2447" s="2" t="s">
        <v>16883</v>
      </c>
      <c r="Q2447" s="2"/>
      <c r="R2447" s="4"/>
      <c r="S2447" s="2">
        <v>2497</v>
      </c>
      <c r="T2447" s="2" t="s">
        <v>16708</v>
      </c>
      <c r="U2447" s="2" t="s">
        <v>16885</v>
      </c>
      <c r="V2447" s="2" t="s">
        <v>56</v>
      </c>
      <c r="W2447" s="2" t="str">
        <f>VLOOKUP(  G2447, Countries!A:H,8,FALSE)</f>
        <v>94279771-0dd8-44b8-955b-275714b1489b</v>
      </c>
      <c r="X2447" s="2" t="str">
        <f>VLOOKUP(D2447,Entity_types!A:F,6,FALSE)</f>
        <v>0d51a686-652b-478f-9502-50b11abafa54</v>
      </c>
      <c r="Z2447" s="4">
        <f t="shared" si="76"/>
        <v>1</v>
      </c>
      <c r="AA2447" s="4">
        <f t="shared" si="77"/>
        <v>1</v>
      </c>
    </row>
    <row r="2448" spans="1:27" ht="12.75" x14ac:dyDescent="0.2">
      <c r="A2448" s="1">
        <v>45401.710496307875</v>
      </c>
      <c r="B2448" s="2" t="s">
        <v>16886</v>
      </c>
      <c r="C2448" s="2"/>
      <c r="D2448" s="2" t="s">
        <v>312</v>
      </c>
      <c r="E2448" s="2"/>
      <c r="F2448" s="3"/>
      <c r="G2448" s="2" t="s">
        <v>8147</v>
      </c>
      <c r="H2448" s="2"/>
      <c r="I2448" s="2"/>
      <c r="K2448" s="2"/>
      <c r="L2448" s="2"/>
      <c r="M2448" s="2"/>
      <c r="N2448" s="2" t="s">
        <v>16887</v>
      </c>
      <c r="P2448" s="2" t="s">
        <v>16888</v>
      </c>
      <c r="Q2448" s="2"/>
      <c r="R2448" s="4"/>
      <c r="S2448" s="2"/>
      <c r="T2448" s="2" t="s">
        <v>16714</v>
      </c>
      <c r="U2448" s="2" t="s">
        <v>16890</v>
      </c>
      <c r="V2448" s="2" t="s">
        <v>56</v>
      </c>
      <c r="W2448" s="2" t="str">
        <f>VLOOKUP(  G2448, Countries!A:H,8,FALSE)</f>
        <v>94279771-0dd8-44b8-955b-275714b1489b</v>
      </c>
      <c r="X2448" s="2" t="str">
        <f>VLOOKUP(D2448,Entity_types!A:F,6,FALSE)</f>
        <v>f5c3c745-eaa4-4e27-a73b-badc9ebb49c0</v>
      </c>
      <c r="Z2448" s="4">
        <f t="shared" si="76"/>
        <v>67</v>
      </c>
      <c r="AA2448" s="4">
        <f t="shared" si="77"/>
        <v>1</v>
      </c>
    </row>
    <row r="2449" spans="1:27" ht="12.75" x14ac:dyDescent="0.2">
      <c r="A2449" s="1">
        <v>45401.95490571759</v>
      </c>
      <c r="B2449" s="2" t="s">
        <v>16891</v>
      </c>
      <c r="C2449" s="4" t="s">
        <v>21740</v>
      </c>
      <c r="D2449" s="2" t="s">
        <v>525</v>
      </c>
      <c r="E2449" s="2"/>
      <c r="F2449" s="3" t="s">
        <v>16892</v>
      </c>
      <c r="G2449" s="2" t="s">
        <v>8147</v>
      </c>
      <c r="H2449" s="2"/>
      <c r="I2449" s="2"/>
      <c r="K2449" s="2"/>
      <c r="L2449" s="2"/>
      <c r="M2449" s="2"/>
      <c r="N2449" s="2" t="s">
        <v>16893</v>
      </c>
      <c r="P2449" s="2" t="s">
        <v>16894</v>
      </c>
      <c r="Q2449" s="2"/>
      <c r="R2449" s="4"/>
      <c r="S2449" s="2">
        <v>1734</v>
      </c>
      <c r="T2449" s="2" t="s">
        <v>16719</v>
      </c>
      <c r="U2449" s="2" t="s">
        <v>16896</v>
      </c>
      <c r="V2449" s="2" t="s">
        <v>56</v>
      </c>
      <c r="W2449" s="2" t="str">
        <f>VLOOKUP(  G2449, Countries!A:H,8,FALSE)</f>
        <v>94279771-0dd8-44b8-955b-275714b1489b</v>
      </c>
      <c r="X2449" s="2" t="str">
        <f>VLOOKUP(D2449,Entity_types!A:F,6,FALSE)</f>
        <v>470412f4-e2c0-4f9d-91f1-1c0630a02364</v>
      </c>
      <c r="Z2449" s="4">
        <f t="shared" si="76"/>
        <v>1</v>
      </c>
      <c r="AA2449" s="4">
        <f t="shared" si="77"/>
        <v>1</v>
      </c>
    </row>
    <row r="2450" spans="1:27" ht="12.75" x14ac:dyDescent="0.2">
      <c r="A2450" s="1">
        <v>45402.494105289356</v>
      </c>
      <c r="B2450" s="2" t="s">
        <v>16897</v>
      </c>
      <c r="C2450" s="2"/>
      <c r="D2450" s="2" t="s">
        <v>48</v>
      </c>
      <c r="E2450" s="2"/>
      <c r="F2450" s="3" t="s">
        <v>16898</v>
      </c>
      <c r="G2450" s="2" t="s">
        <v>8147</v>
      </c>
      <c r="H2450" s="2"/>
      <c r="I2450" s="2"/>
      <c r="K2450" s="2"/>
      <c r="L2450" s="2"/>
      <c r="M2450" s="2"/>
      <c r="N2450" s="2" t="s">
        <v>16899</v>
      </c>
      <c r="P2450" s="2" t="s">
        <v>16900</v>
      </c>
      <c r="Q2450" s="2"/>
      <c r="R2450" s="4"/>
      <c r="S2450" s="2">
        <v>2485</v>
      </c>
      <c r="T2450" s="2" t="s">
        <v>22085</v>
      </c>
      <c r="U2450" s="2" t="s">
        <v>16902</v>
      </c>
      <c r="V2450" s="2" t="s">
        <v>56</v>
      </c>
      <c r="W2450" s="2" t="str">
        <f>VLOOKUP(  G2450, Countries!A:H,8,FALSE)</f>
        <v>94279771-0dd8-44b8-955b-275714b1489b</v>
      </c>
      <c r="X2450" s="2" t="str">
        <f>VLOOKUP(D2450,Entity_types!A:F,6,FALSE)</f>
        <v>0d51a686-652b-478f-9502-50b11abafa54</v>
      </c>
      <c r="Z2450" s="4">
        <f t="shared" si="76"/>
        <v>1</v>
      </c>
      <c r="AA2450" s="4">
        <f t="shared" si="77"/>
        <v>1</v>
      </c>
    </row>
    <row r="2451" spans="1:27" ht="12.75" x14ac:dyDescent="0.2">
      <c r="A2451" s="1">
        <v>45407.721882233796</v>
      </c>
      <c r="B2451" s="2" t="s">
        <v>16903</v>
      </c>
      <c r="C2451" s="4" t="s">
        <v>21740</v>
      </c>
      <c r="D2451" s="2" t="s">
        <v>525</v>
      </c>
      <c r="E2451" s="2"/>
      <c r="F2451" s="3" t="s">
        <v>16904</v>
      </c>
      <c r="G2451" s="2" t="s">
        <v>8147</v>
      </c>
      <c r="H2451" s="2"/>
      <c r="I2451" s="2"/>
      <c r="K2451" s="2"/>
      <c r="L2451" s="2"/>
      <c r="M2451" s="2"/>
      <c r="N2451" s="2" t="s">
        <v>16905</v>
      </c>
      <c r="P2451" s="2" t="s">
        <v>16906</v>
      </c>
      <c r="Q2451" s="2"/>
      <c r="R2451" s="4"/>
      <c r="S2451" s="2">
        <v>2503</v>
      </c>
      <c r="T2451" s="2" t="s">
        <v>16730</v>
      </c>
      <c r="U2451" s="2" t="s">
        <v>16908</v>
      </c>
      <c r="V2451" s="2" t="s">
        <v>56</v>
      </c>
      <c r="W2451" s="2" t="str">
        <f>VLOOKUP(  G2451, Countries!A:H,8,FALSE)</f>
        <v>94279771-0dd8-44b8-955b-275714b1489b</v>
      </c>
      <c r="X2451" s="2" t="str">
        <f>VLOOKUP(D2451,Entity_types!A:F,6,FALSE)</f>
        <v>470412f4-e2c0-4f9d-91f1-1c0630a02364</v>
      </c>
      <c r="Z2451" s="4">
        <f t="shared" si="76"/>
        <v>1</v>
      </c>
      <c r="AA2451" s="4">
        <f t="shared" si="77"/>
        <v>1</v>
      </c>
    </row>
    <row r="2452" spans="1:27" ht="12.75" x14ac:dyDescent="0.2">
      <c r="A2452" s="1">
        <v>45408.722922407411</v>
      </c>
      <c r="B2452" s="2" t="s">
        <v>16909</v>
      </c>
      <c r="C2452" s="4" t="s">
        <v>21740</v>
      </c>
      <c r="D2452" s="2" t="s">
        <v>525</v>
      </c>
      <c r="E2452" s="2"/>
      <c r="F2452" s="3" t="s">
        <v>16910</v>
      </c>
      <c r="G2452" s="2" t="s">
        <v>8147</v>
      </c>
      <c r="H2452" s="2"/>
      <c r="I2452" s="2"/>
      <c r="K2452" s="2"/>
      <c r="L2452" s="2"/>
      <c r="M2452" s="2"/>
      <c r="N2452" s="2" t="s">
        <v>16911</v>
      </c>
      <c r="P2452" s="2" t="s">
        <v>16912</v>
      </c>
      <c r="Q2452" s="2"/>
      <c r="R2452" s="4"/>
      <c r="S2452" s="2">
        <v>2491</v>
      </c>
      <c r="T2452" s="2" t="s">
        <v>16736</v>
      </c>
      <c r="U2452" s="2" t="s">
        <v>16914</v>
      </c>
      <c r="V2452" s="2" t="s">
        <v>56</v>
      </c>
      <c r="W2452" s="2" t="str">
        <f>VLOOKUP(  G2452, Countries!A:H,8,FALSE)</f>
        <v>94279771-0dd8-44b8-955b-275714b1489b</v>
      </c>
      <c r="X2452" s="2" t="str">
        <f>VLOOKUP(D2452,Entity_types!A:F,6,FALSE)</f>
        <v>470412f4-e2c0-4f9d-91f1-1c0630a02364</v>
      </c>
      <c r="Z2452" s="4">
        <f t="shared" si="76"/>
        <v>1</v>
      </c>
      <c r="AA2452" s="4">
        <f t="shared" si="77"/>
        <v>1</v>
      </c>
    </row>
    <row r="2453" spans="1:27" ht="12.75" x14ac:dyDescent="0.2">
      <c r="A2453" s="1">
        <v>45412.728895520835</v>
      </c>
      <c r="B2453" s="2" t="s">
        <v>16915</v>
      </c>
      <c r="C2453" s="4" t="s">
        <v>21740</v>
      </c>
      <c r="D2453" s="2" t="s">
        <v>1166</v>
      </c>
      <c r="E2453" s="2"/>
      <c r="F2453" s="3" t="s">
        <v>16916</v>
      </c>
      <c r="G2453" s="2" t="s">
        <v>8147</v>
      </c>
      <c r="H2453" s="2"/>
      <c r="I2453" s="2"/>
      <c r="K2453" s="2"/>
      <c r="L2453" s="2"/>
      <c r="M2453" s="2"/>
      <c r="N2453" s="2" t="s">
        <v>16917</v>
      </c>
      <c r="P2453" s="2" t="s">
        <v>16918</v>
      </c>
      <c r="Q2453" s="2"/>
      <c r="R2453" s="4"/>
      <c r="S2453" s="2">
        <v>2495</v>
      </c>
      <c r="T2453" s="2" t="s">
        <v>16742</v>
      </c>
      <c r="U2453" s="2" t="s">
        <v>16920</v>
      </c>
      <c r="V2453" s="2" t="s">
        <v>56</v>
      </c>
      <c r="W2453" s="2" t="str">
        <f>VLOOKUP(  G2453, Countries!A:H,8,FALSE)</f>
        <v>94279771-0dd8-44b8-955b-275714b1489b</v>
      </c>
      <c r="X2453" s="2" t="str">
        <f>VLOOKUP(D2453,Entity_types!A:F,6,FALSE)</f>
        <v>ba538574-e93f-4ce8-a780-667b61fc970a</v>
      </c>
      <c r="Z2453" s="4">
        <f t="shared" si="76"/>
        <v>1</v>
      </c>
      <c r="AA2453" s="4">
        <f t="shared" si="77"/>
        <v>1</v>
      </c>
    </row>
    <row r="2454" spans="1:27" ht="12.75" x14ac:dyDescent="0.2">
      <c r="A2454" s="1">
        <v>45412.737986168984</v>
      </c>
      <c r="B2454" s="2" t="s">
        <v>16921</v>
      </c>
      <c r="C2454" s="4" t="s">
        <v>21740</v>
      </c>
      <c r="D2454" s="2" t="s">
        <v>525</v>
      </c>
      <c r="E2454" s="2"/>
      <c r="F2454" s="3" t="s">
        <v>16922</v>
      </c>
      <c r="G2454" s="2" t="s">
        <v>8147</v>
      </c>
      <c r="H2454" s="2"/>
      <c r="I2454" s="2"/>
      <c r="K2454" s="2"/>
      <c r="L2454" s="2"/>
      <c r="M2454" s="2"/>
      <c r="N2454" s="2" t="s">
        <v>16923</v>
      </c>
      <c r="P2454" s="2" t="s">
        <v>16924</v>
      </c>
      <c r="Q2454" s="2"/>
      <c r="R2454" s="4"/>
      <c r="S2454" s="2">
        <v>2494</v>
      </c>
      <c r="T2454" s="2" t="s">
        <v>16747</v>
      </c>
      <c r="U2454" s="2" t="s">
        <v>16926</v>
      </c>
      <c r="V2454" s="2" t="s">
        <v>56</v>
      </c>
      <c r="W2454" s="2" t="str">
        <f>VLOOKUP(  G2454, Countries!A:H,8,FALSE)</f>
        <v>94279771-0dd8-44b8-955b-275714b1489b</v>
      </c>
      <c r="X2454" s="2" t="str">
        <f>VLOOKUP(D2454,Entity_types!A:F,6,FALSE)</f>
        <v>470412f4-e2c0-4f9d-91f1-1c0630a02364</v>
      </c>
      <c r="Z2454" s="4">
        <f t="shared" si="76"/>
        <v>1</v>
      </c>
      <c r="AA2454" s="4">
        <f t="shared" si="77"/>
        <v>1</v>
      </c>
    </row>
    <row r="2455" spans="1:27" ht="12.75" x14ac:dyDescent="0.2">
      <c r="A2455" s="1">
        <v>45413.581784513888</v>
      </c>
      <c r="B2455" s="2" t="s">
        <v>16927</v>
      </c>
      <c r="C2455" s="4" t="s">
        <v>21740</v>
      </c>
      <c r="D2455" s="2" t="s">
        <v>89</v>
      </c>
      <c r="E2455" s="2" t="b">
        <v>1</v>
      </c>
      <c r="F2455" s="3" t="s">
        <v>16928</v>
      </c>
      <c r="G2455" s="2" t="s">
        <v>8147</v>
      </c>
      <c r="H2455" s="2"/>
      <c r="I2455" s="2"/>
      <c r="K2455" s="2"/>
      <c r="L2455" s="2"/>
      <c r="M2455" s="2"/>
      <c r="N2455" s="2" t="s">
        <v>16929</v>
      </c>
      <c r="P2455" s="2" t="s">
        <v>16930</v>
      </c>
      <c r="Q2455" s="2"/>
      <c r="R2455" s="4"/>
      <c r="S2455" s="2"/>
      <c r="T2455" s="2" t="s">
        <v>16753</v>
      </c>
      <c r="U2455" s="2" t="s">
        <v>16932</v>
      </c>
      <c r="V2455" s="2" t="s">
        <v>56</v>
      </c>
      <c r="W2455" s="2" t="str">
        <f>VLOOKUP(  G2455, Countries!A:H,8,FALSE)</f>
        <v>94279771-0dd8-44b8-955b-275714b1489b</v>
      </c>
      <c r="X2455" s="2" t="str">
        <f>VLOOKUP(D2455,Entity_types!A:F,6,FALSE)</f>
        <v>bf4d83f9-5064-4958-af6e-e4c21b2e4880</v>
      </c>
      <c r="Z2455" s="4">
        <f t="shared" si="76"/>
        <v>1</v>
      </c>
      <c r="AA2455" s="4">
        <f t="shared" si="77"/>
        <v>1</v>
      </c>
    </row>
    <row r="2456" spans="1:27" ht="12.75" x14ac:dyDescent="0.2">
      <c r="A2456" s="1">
        <v>45413.823295405091</v>
      </c>
      <c r="B2456" s="2" t="s">
        <v>16933</v>
      </c>
      <c r="C2456" s="4" t="s">
        <v>21740</v>
      </c>
      <c r="D2456" s="2" t="s">
        <v>89</v>
      </c>
      <c r="E2456" s="2" t="b">
        <v>1</v>
      </c>
      <c r="F2456" s="3" t="s">
        <v>16934</v>
      </c>
      <c r="G2456" s="2" t="s">
        <v>8147</v>
      </c>
      <c r="H2456" s="2"/>
      <c r="I2456" s="2"/>
      <c r="K2456" s="2"/>
      <c r="L2456" s="2"/>
      <c r="M2456" s="2"/>
      <c r="N2456" s="2" t="s">
        <v>16935</v>
      </c>
      <c r="P2456" s="2" t="s">
        <v>16936</v>
      </c>
      <c r="Q2456" s="2"/>
      <c r="R2456" s="4"/>
      <c r="S2456" s="2"/>
      <c r="T2456" s="2" t="s">
        <v>16759</v>
      </c>
      <c r="U2456" s="2" t="s">
        <v>16938</v>
      </c>
      <c r="V2456" s="2" t="s">
        <v>56</v>
      </c>
      <c r="W2456" s="2" t="str">
        <f>VLOOKUP(  G2456, Countries!A:H,8,FALSE)</f>
        <v>94279771-0dd8-44b8-955b-275714b1489b</v>
      </c>
      <c r="X2456" s="2" t="str">
        <f>VLOOKUP(D2456,Entity_types!A:F,6,FALSE)</f>
        <v>bf4d83f9-5064-4958-af6e-e4c21b2e4880</v>
      </c>
      <c r="Z2456" s="4">
        <f t="shared" si="76"/>
        <v>1</v>
      </c>
      <c r="AA2456" s="4">
        <f t="shared" si="77"/>
        <v>1</v>
      </c>
    </row>
    <row r="2457" spans="1:27" ht="12.75" x14ac:dyDescent="0.2">
      <c r="A2457" s="1">
        <v>45419.783294629626</v>
      </c>
      <c r="B2457" s="2" t="s">
        <v>16939</v>
      </c>
      <c r="C2457" s="4" t="s">
        <v>21740</v>
      </c>
      <c r="D2457" s="2" t="s">
        <v>89</v>
      </c>
      <c r="E2457" s="2" t="b">
        <v>1</v>
      </c>
      <c r="F2457" s="3" t="s">
        <v>16940</v>
      </c>
      <c r="G2457" s="2" t="s">
        <v>8147</v>
      </c>
      <c r="H2457" s="2"/>
      <c r="I2457" s="2"/>
      <c r="K2457" s="2"/>
      <c r="L2457" s="2"/>
      <c r="M2457" s="2"/>
      <c r="N2457" s="2" t="s">
        <v>16941</v>
      </c>
      <c r="P2457" s="2" t="s">
        <v>16942</v>
      </c>
      <c r="Q2457" s="2"/>
      <c r="R2457" s="4"/>
      <c r="S2457" s="2"/>
      <c r="T2457" s="2" t="s">
        <v>16765</v>
      </c>
      <c r="U2457" s="2" t="s">
        <v>16944</v>
      </c>
      <c r="V2457" s="2" t="s">
        <v>56</v>
      </c>
      <c r="W2457" s="2" t="str">
        <f>VLOOKUP(  G2457, Countries!A:H,8,FALSE)</f>
        <v>94279771-0dd8-44b8-955b-275714b1489b</v>
      </c>
      <c r="X2457" s="2" t="str">
        <f>VLOOKUP(D2457,Entity_types!A:F,6,FALSE)</f>
        <v>bf4d83f9-5064-4958-af6e-e4c21b2e4880</v>
      </c>
      <c r="Z2457" s="4">
        <f t="shared" si="76"/>
        <v>1</v>
      </c>
      <c r="AA2457" s="4">
        <f t="shared" si="77"/>
        <v>1</v>
      </c>
    </row>
    <row r="2458" spans="1:27" ht="12.75" x14ac:dyDescent="0.2">
      <c r="A2458" s="1">
        <v>45420.496693749999</v>
      </c>
      <c r="B2458" s="2" t="s">
        <v>16945</v>
      </c>
      <c r="C2458" s="2"/>
      <c r="D2458" s="2" t="s">
        <v>8027</v>
      </c>
      <c r="E2458" s="2"/>
      <c r="F2458" s="3"/>
      <c r="G2458" s="2" t="s">
        <v>8736</v>
      </c>
      <c r="H2458" s="2" t="s">
        <v>16946</v>
      </c>
      <c r="I2458" s="2"/>
      <c r="K2458" s="2"/>
      <c r="L2458" s="2"/>
      <c r="M2458" s="2"/>
      <c r="N2458" s="2" t="s">
        <v>76</v>
      </c>
      <c r="P2458" s="2" t="s">
        <v>16947</v>
      </c>
      <c r="Q2458" s="2"/>
      <c r="R2458" s="4"/>
      <c r="S2458" s="2"/>
      <c r="T2458" s="2" t="s">
        <v>16771</v>
      </c>
      <c r="U2458" s="2" t="s">
        <v>16949</v>
      </c>
      <c r="V2458" s="2" t="s">
        <v>56</v>
      </c>
      <c r="W2458" s="2" t="str">
        <f>VLOOKUP(  G2458, Countries!A:H,8,FALSE)</f>
        <v>53cc2ab4-7af4-40a4-8f56-ef11c416822b</v>
      </c>
      <c r="X2458" s="2" t="str">
        <f>VLOOKUP(D2458,Entity_types!A:F,6,FALSE)</f>
        <v>7766e9c2-0094-4090-adf4-ef017062457f</v>
      </c>
      <c r="Z2458" s="4">
        <f t="shared" si="76"/>
        <v>67</v>
      </c>
      <c r="AA2458" s="4">
        <f t="shared" si="77"/>
        <v>1</v>
      </c>
    </row>
    <row r="2459" spans="1:27" ht="12.75" x14ac:dyDescent="0.2">
      <c r="A2459" s="1">
        <v>45425.772494849538</v>
      </c>
      <c r="B2459" s="2" t="s">
        <v>16950</v>
      </c>
      <c r="C2459" s="4" t="s">
        <v>21740</v>
      </c>
      <c r="D2459" s="2" t="s">
        <v>89</v>
      </c>
      <c r="E2459" s="2" t="b">
        <v>1</v>
      </c>
      <c r="F2459" s="3" t="s">
        <v>16951</v>
      </c>
      <c r="G2459" s="2" t="s">
        <v>8147</v>
      </c>
      <c r="H2459" s="2"/>
      <c r="I2459" s="2"/>
      <c r="K2459" s="2"/>
      <c r="L2459" s="2"/>
      <c r="M2459" s="2"/>
      <c r="N2459" s="2" t="s">
        <v>16952</v>
      </c>
      <c r="P2459" s="2" t="s">
        <v>16953</v>
      </c>
      <c r="Q2459" s="2"/>
      <c r="R2459" s="4"/>
      <c r="S2459" s="2"/>
      <c r="T2459" s="2" t="s">
        <v>16777</v>
      </c>
      <c r="U2459" s="2" t="s">
        <v>16955</v>
      </c>
      <c r="V2459" s="2" t="s">
        <v>56</v>
      </c>
      <c r="W2459" s="2" t="str">
        <f>VLOOKUP(  G2459, Countries!A:H,8,FALSE)</f>
        <v>94279771-0dd8-44b8-955b-275714b1489b</v>
      </c>
      <c r="X2459" s="2" t="str">
        <f>VLOOKUP(D2459,Entity_types!A:F,6,FALSE)</f>
        <v>bf4d83f9-5064-4958-af6e-e4c21b2e4880</v>
      </c>
      <c r="Z2459" s="4">
        <f t="shared" si="76"/>
        <v>1</v>
      </c>
      <c r="AA2459" s="4">
        <f t="shared" si="77"/>
        <v>1</v>
      </c>
    </row>
    <row r="2460" spans="1:27" ht="12.75" x14ac:dyDescent="0.2">
      <c r="A2460" s="1">
        <v>45425.772494849538</v>
      </c>
      <c r="B2460" s="2" t="s">
        <v>16956</v>
      </c>
      <c r="C2460" s="4" t="s">
        <v>21740</v>
      </c>
      <c r="D2460" s="2" t="s">
        <v>89</v>
      </c>
      <c r="E2460" s="2" t="b">
        <v>1</v>
      </c>
      <c r="F2460" s="3" t="s">
        <v>16957</v>
      </c>
      <c r="G2460" s="2" t="s">
        <v>8147</v>
      </c>
      <c r="H2460" s="2"/>
      <c r="I2460" s="2"/>
      <c r="K2460" s="2"/>
      <c r="L2460" s="2"/>
      <c r="M2460" s="2"/>
      <c r="N2460" s="2" t="s">
        <v>16958</v>
      </c>
      <c r="P2460" s="2" t="s">
        <v>16959</v>
      </c>
      <c r="Q2460" s="2"/>
      <c r="R2460" s="4"/>
      <c r="S2460" s="2">
        <v>2513</v>
      </c>
      <c r="T2460" s="2" t="s">
        <v>16783</v>
      </c>
      <c r="U2460" s="2" t="s">
        <v>16960</v>
      </c>
      <c r="V2460" s="2" t="s">
        <v>56</v>
      </c>
      <c r="W2460" s="2" t="str">
        <f>VLOOKUP(  G2460, Countries!A:H,8,FALSE)</f>
        <v>94279771-0dd8-44b8-955b-275714b1489b</v>
      </c>
      <c r="X2460" s="2" t="str">
        <f>VLOOKUP(D2460,Entity_types!A:F,6,FALSE)</f>
        <v>bf4d83f9-5064-4958-af6e-e4c21b2e4880</v>
      </c>
      <c r="Z2460" s="4">
        <f t="shared" si="76"/>
        <v>1</v>
      </c>
      <c r="AA2460" s="4">
        <f t="shared" si="77"/>
        <v>1</v>
      </c>
    </row>
    <row r="2461" spans="1:27" ht="12.75" x14ac:dyDescent="0.2">
      <c r="A2461" s="1">
        <v>45429.669180937504</v>
      </c>
      <c r="B2461" s="2" t="s">
        <v>16961</v>
      </c>
      <c r="C2461" s="4" t="s">
        <v>21740</v>
      </c>
      <c r="D2461" s="2" t="s">
        <v>89</v>
      </c>
      <c r="E2461" s="2" t="b">
        <v>1</v>
      </c>
      <c r="F2461" s="3" t="s">
        <v>16962</v>
      </c>
      <c r="G2461" s="2" t="s">
        <v>8147</v>
      </c>
      <c r="H2461" s="2"/>
      <c r="I2461" s="2"/>
      <c r="K2461" s="2"/>
      <c r="L2461" s="2"/>
      <c r="M2461" s="2"/>
      <c r="N2461" s="2" t="s">
        <v>16963</v>
      </c>
      <c r="P2461" s="2" t="s">
        <v>16964</v>
      </c>
      <c r="Q2461" s="2"/>
      <c r="R2461" s="4"/>
      <c r="S2461" s="2">
        <v>2500</v>
      </c>
      <c r="T2461" s="2" t="s">
        <v>16788</v>
      </c>
      <c r="U2461" s="2" t="s">
        <v>16966</v>
      </c>
      <c r="V2461" s="2" t="s">
        <v>56</v>
      </c>
      <c r="W2461" s="2" t="str">
        <f>VLOOKUP(  G2461, Countries!A:H,8,FALSE)</f>
        <v>94279771-0dd8-44b8-955b-275714b1489b</v>
      </c>
      <c r="X2461" s="2" t="str">
        <f>VLOOKUP(D2461,Entity_types!A:F,6,FALSE)</f>
        <v>bf4d83f9-5064-4958-af6e-e4c21b2e4880</v>
      </c>
      <c r="Z2461" s="4">
        <f t="shared" si="76"/>
        <v>1</v>
      </c>
      <c r="AA2461" s="4">
        <f t="shared" si="77"/>
        <v>1</v>
      </c>
    </row>
    <row r="2462" spans="1:27" ht="12.75" x14ac:dyDescent="0.2">
      <c r="A2462" s="1">
        <v>45433.565800254626</v>
      </c>
      <c r="B2462" s="2" t="s">
        <v>16967</v>
      </c>
      <c r="C2462" s="4" t="s">
        <v>21740</v>
      </c>
      <c r="D2462" s="2" t="s">
        <v>89</v>
      </c>
      <c r="E2462" s="2" t="b">
        <v>1</v>
      </c>
      <c r="F2462" s="3" t="s">
        <v>16968</v>
      </c>
      <c r="G2462" s="2" t="s">
        <v>8147</v>
      </c>
      <c r="H2462" s="2"/>
      <c r="I2462" s="2"/>
      <c r="K2462" s="2"/>
      <c r="L2462" s="2"/>
      <c r="M2462" s="2"/>
      <c r="N2462" s="2" t="s">
        <v>16969</v>
      </c>
      <c r="P2462" s="2" t="s">
        <v>16970</v>
      </c>
      <c r="Q2462" s="2"/>
      <c r="R2462" s="4"/>
      <c r="S2462" s="2"/>
      <c r="T2462" s="2" t="s">
        <v>16793</v>
      </c>
      <c r="U2462" s="2" t="s">
        <v>16972</v>
      </c>
      <c r="V2462" s="2" t="s">
        <v>56</v>
      </c>
      <c r="W2462" s="2" t="str">
        <f>VLOOKUP(  G2462, Countries!A:H,8,FALSE)</f>
        <v>94279771-0dd8-44b8-955b-275714b1489b</v>
      </c>
      <c r="X2462" s="2" t="str">
        <f>VLOOKUP(D2462,Entity_types!A:F,6,FALSE)</f>
        <v>bf4d83f9-5064-4958-af6e-e4c21b2e4880</v>
      </c>
      <c r="Z2462" s="4">
        <f t="shared" si="76"/>
        <v>1</v>
      </c>
      <c r="AA2462" s="4">
        <f t="shared" si="77"/>
        <v>1</v>
      </c>
    </row>
    <row r="2463" spans="1:27" ht="12.75" x14ac:dyDescent="0.2">
      <c r="A2463" s="1">
        <v>45433.760908657408</v>
      </c>
      <c r="B2463" s="2" t="s">
        <v>16973</v>
      </c>
      <c r="C2463" s="4" t="s">
        <v>21740</v>
      </c>
      <c r="D2463" s="2" t="s">
        <v>89</v>
      </c>
      <c r="E2463" s="2" t="b">
        <v>1</v>
      </c>
      <c r="F2463" s="3" t="s">
        <v>16974</v>
      </c>
      <c r="G2463" s="2" t="s">
        <v>8147</v>
      </c>
      <c r="H2463" s="2"/>
      <c r="I2463" s="2"/>
      <c r="K2463" s="2"/>
      <c r="L2463" s="2"/>
      <c r="M2463" s="2"/>
      <c r="N2463" s="2" t="s">
        <v>16975</v>
      </c>
      <c r="P2463" s="2" t="s">
        <v>16976</v>
      </c>
      <c r="Q2463" s="2"/>
      <c r="R2463" s="4"/>
      <c r="S2463" s="2"/>
      <c r="T2463" s="2" t="s">
        <v>22086</v>
      </c>
      <c r="U2463" s="2" t="s">
        <v>16978</v>
      </c>
      <c r="V2463" s="2" t="s">
        <v>56</v>
      </c>
      <c r="W2463" s="2" t="str">
        <f>VLOOKUP(  G2463, Countries!A:H,8,FALSE)</f>
        <v>94279771-0dd8-44b8-955b-275714b1489b</v>
      </c>
      <c r="X2463" s="2" t="str">
        <f>VLOOKUP(D2463,Entity_types!A:F,6,FALSE)</f>
        <v>bf4d83f9-5064-4958-af6e-e4c21b2e4880</v>
      </c>
      <c r="Z2463" s="4">
        <f t="shared" si="76"/>
        <v>1</v>
      </c>
      <c r="AA2463" s="4">
        <f t="shared" si="77"/>
        <v>1</v>
      </c>
    </row>
    <row r="2464" spans="1:27" ht="12.75" x14ac:dyDescent="0.2">
      <c r="A2464" s="1">
        <v>45436.670876689815</v>
      </c>
      <c r="B2464" s="2" t="s">
        <v>16979</v>
      </c>
      <c r="C2464" s="2"/>
      <c r="D2464" s="2" t="s">
        <v>48</v>
      </c>
      <c r="E2464" s="2"/>
      <c r="F2464" s="3" t="s">
        <v>16980</v>
      </c>
      <c r="G2464" s="2" t="s">
        <v>8147</v>
      </c>
      <c r="H2464" s="2"/>
      <c r="I2464" s="2"/>
      <c r="K2464" s="2"/>
      <c r="L2464" s="2"/>
      <c r="M2464" s="2"/>
      <c r="N2464" s="2" t="s">
        <v>76</v>
      </c>
      <c r="P2464" s="2" t="s">
        <v>16981</v>
      </c>
      <c r="Q2464" s="2"/>
      <c r="R2464" s="4"/>
      <c r="S2464" s="2">
        <v>2222</v>
      </c>
      <c r="T2464" s="2" t="s">
        <v>22087</v>
      </c>
      <c r="U2464" s="2" t="s">
        <v>16983</v>
      </c>
      <c r="V2464" s="2" t="s">
        <v>56</v>
      </c>
      <c r="W2464" s="2" t="str">
        <f>VLOOKUP(  G2464, Countries!A:H,8,FALSE)</f>
        <v>94279771-0dd8-44b8-955b-275714b1489b</v>
      </c>
      <c r="X2464" s="2" t="str">
        <f>VLOOKUP(D2464,Entity_types!A:F,6,FALSE)</f>
        <v>0d51a686-652b-478f-9502-50b11abafa54</v>
      </c>
      <c r="Z2464" s="4">
        <f t="shared" si="76"/>
        <v>1</v>
      </c>
      <c r="AA2464" s="4">
        <f t="shared" si="77"/>
        <v>1</v>
      </c>
    </row>
    <row r="2465" spans="1:27" ht="12.75" x14ac:dyDescent="0.2">
      <c r="A2465" s="1">
        <v>45436.670876689815</v>
      </c>
      <c r="B2465" s="2" t="s">
        <v>16984</v>
      </c>
      <c r="C2465" s="2"/>
      <c r="D2465" s="2" t="s">
        <v>48</v>
      </c>
      <c r="E2465" s="2"/>
      <c r="F2465" s="3" t="s">
        <v>16985</v>
      </c>
      <c r="G2465" s="2" t="s">
        <v>8147</v>
      </c>
      <c r="H2465" s="2"/>
      <c r="I2465" s="2"/>
      <c r="K2465" s="2"/>
      <c r="L2465" s="2"/>
      <c r="M2465" s="2"/>
      <c r="N2465" s="2" t="s">
        <v>76</v>
      </c>
      <c r="P2465" s="2" t="s">
        <v>16986</v>
      </c>
      <c r="Q2465" s="2"/>
      <c r="R2465" s="4"/>
      <c r="S2465" s="2">
        <v>2489</v>
      </c>
      <c r="T2465" s="2" t="s">
        <v>16806</v>
      </c>
      <c r="U2465" s="2" t="s">
        <v>16987</v>
      </c>
      <c r="V2465" s="2" t="s">
        <v>56</v>
      </c>
      <c r="W2465" s="2" t="str">
        <f>VLOOKUP(  G2465, Countries!A:H,8,FALSE)</f>
        <v>94279771-0dd8-44b8-955b-275714b1489b</v>
      </c>
      <c r="X2465" s="2" t="str">
        <f>VLOOKUP(D2465,Entity_types!A:F,6,FALSE)</f>
        <v>0d51a686-652b-478f-9502-50b11abafa54</v>
      </c>
      <c r="Z2465" s="4">
        <f t="shared" si="76"/>
        <v>1</v>
      </c>
      <c r="AA2465" s="4">
        <f t="shared" si="77"/>
        <v>1</v>
      </c>
    </row>
    <row r="2466" spans="1:27" ht="12.75" x14ac:dyDescent="0.2">
      <c r="A2466" s="1">
        <v>45436.670876689815</v>
      </c>
      <c r="B2466" s="2" t="s">
        <v>16988</v>
      </c>
      <c r="C2466" s="2"/>
      <c r="D2466" s="2" t="s">
        <v>48</v>
      </c>
      <c r="E2466" s="2"/>
      <c r="F2466" s="3" t="s">
        <v>16989</v>
      </c>
      <c r="G2466" s="2" t="s">
        <v>8147</v>
      </c>
      <c r="H2466" s="2"/>
      <c r="I2466" s="2"/>
      <c r="K2466" s="2"/>
      <c r="L2466" s="2"/>
      <c r="M2466" s="2"/>
      <c r="N2466" s="2" t="s">
        <v>16990</v>
      </c>
      <c r="P2466" s="2" t="s">
        <v>16991</v>
      </c>
      <c r="Q2466" s="2"/>
      <c r="R2466" s="4"/>
      <c r="S2466" s="2">
        <v>2125</v>
      </c>
      <c r="T2466" s="2" t="s">
        <v>22088</v>
      </c>
      <c r="U2466" s="2" t="s">
        <v>16992</v>
      </c>
      <c r="V2466" s="2" t="s">
        <v>56</v>
      </c>
      <c r="W2466" s="2" t="str">
        <f>VLOOKUP(  G2466, Countries!A:H,8,FALSE)</f>
        <v>94279771-0dd8-44b8-955b-275714b1489b</v>
      </c>
      <c r="X2466" s="2" t="str">
        <f>VLOOKUP(D2466,Entity_types!A:F,6,FALSE)</f>
        <v>0d51a686-652b-478f-9502-50b11abafa54</v>
      </c>
      <c r="Z2466" s="4">
        <f t="shared" si="76"/>
        <v>1</v>
      </c>
      <c r="AA2466" s="4">
        <f t="shared" si="77"/>
        <v>1</v>
      </c>
    </row>
    <row r="2467" spans="1:27" ht="12.75" x14ac:dyDescent="0.2">
      <c r="A2467" s="1">
        <v>45436.670876689815</v>
      </c>
      <c r="B2467" s="2" t="s">
        <v>16993</v>
      </c>
      <c r="C2467" s="2"/>
      <c r="D2467" s="2" t="s">
        <v>48</v>
      </c>
      <c r="E2467" s="2"/>
      <c r="F2467" s="3" t="s">
        <v>16994</v>
      </c>
      <c r="G2467" s="2" t="s">
        <v>8147</v>
      </c>
      <c r="H2467" s="2"/>
      <c r="I2467" s="2"/>
      <c r="K2467" s="2"/>
      <c r="L2467" s="2"/>
      <c r="M2467" s="2"/>
      <c r="N2467" s="2" t="s">
        <v>76</v>
      </c>
      <c r="P2467" s="2" t="s">
        <v>16995</v>
      </c>
      <c r="Q2467" s="2"/>
      <c r="R2467" s="4"/>
      <c r="S2467" s="2">
        <v>2460</v>
      </c>
      <c r="T2467" s="2" t="s">
        <v>16816</v>
      </c>
      <c r="U2467" s="2" t="s">
        <v>16996</v>
      </c>
      <c r="V2467" s="2" t="s">
        <v>56</v>
      </c>
      <c r="W2467" s="2" t="str">
        <f>VLOOKUP(  G2467, Countries!A:H,8,FALSE)</f>
        <v>94279771-0dd8-44b8-955b-275714b1489b</v>
      </c>
      <c r="X2467" s="2" t="str">
        <f>VLOOKUP(D2467,Entity_types!A:F,6,FALSE)</f>
        <v>0d51a686-652b-478f-9502-50b11abafa54</v>
      </c>
      <c r="Z2467" s="4">
        <f t="shared" si="76"/>
        <v>1</v>
      </c>
      <c r="AA2467" s="4">
        <f t="shared" si="77"/>
        <v>1</v>
      </c>
    </row>
    <row r="2468" spans="1:27" ht="12.75" x14ac:dyDescent="0.2">
      <c r="A2468" s="1">
        <v>45436.670876689815</v>
      </c>
      <c r="B2468" s="2" t="s">
        <v>16997</v>
      </c>
      <c r="C2468" s="2"/>
      <c r="D2468" s="2" t="s">
        <v>48</v>
      </c>
      <c r="E2468" s="2"/>
      <c r="F2468" s="3" t="s">
        <v>16998</v>
      </c>
      <c r="G2468" s="2" t="s">
        <v>8147</v>
      </c>
      <c r="H2468" s="2"/>
      <c r="I2468" s="2"/>
      <c r="K2468" s="2"/>
      <c r="L2468" s="2"/>
      <c r="M2468" s="2"/>
      <c r="N2468" s="2" t="s">
        <v>76</v>
      </c>
      <c r="P2468" s="2" t="s">
        <v>16999</v>
      </c>
      <c r="Q2468" s="2"/>
      <c r="R2468" s="4"/>
      <c r="S2468" s="2">
        <v>2119</v>
      </c>
      <c r="T2468" s="2" t="s">
        <v>16820</v>
      </c>
      <c r="U2468" s="2" t="s">
        <v>17000</v>
      </c>
      <c r="V2468" s="2" t="s">
        <v>56</v>
      </c>
      <c r="W2468" s="2" t="str">
        <f>VLOOKUP(  G2468, Countries!A:H,8,FALSE)</f>
        <v>94279771-0dd8-44b8-955b-275714b1489b</v>
      </c>
      <c r="X2468" s="2" t="str">
        <f>VLOOKUP(D2468,Entity_types!A:F,6,FALSE)</f>
        <v>0d51a686-652b-478f-9502-50b11abafa54</v>
      </c>
      <c r="Z2468" s="4">
        <f t="shared" si="76"/>
        <v>1</v>
      </c>
      <c r="AA2468" s="4">
        <f t="shared" si="77"/>
        <v>1</v>
      </c>
    </row>
    <row r="2469" spans="1:27" ht="12.75" x14ac:dyDescent="0.2">
      <c r="A2469" s="1">
        <v>45436.670876689815</v>
      </c>
      <c r="B2469" s="2" t="s">
        <v>17001</v>
      </c>
      <c r="C2469" s="2"/>
      <c r="D2469" s="2" t="s">
        <v>96</v>
      </c>
      <c r="E2469" s="2"/>
      <c r="F2469" s="3" t="s">
        <v>17002</v>
      </c>
      <c r="G2469" s="2" t="s">
        <v>8147</v>
      </c>
      <c r="H2469" s="2"/>
      <c r="I2469" s="2"/>
      <c r="K2469" s="2"/>
      <c r="L2469" s="2"/>
      <c r="M2469" s="2"/>
      <c r="N2469" s="2" t="s">
        <v>76</v>
      </c>
      <c r="P2469" s="2" t="s">
        <v>17003</v>
      </c>
      <c r="Q2469" s="2"/>
      <c r="R2469" s="4"/>
      <c r="S2469" s="2">
        <v>2470</v>
      </c>
      <c r="T2469" s="2" t="s">
        <v>16825</v>
      </c>
      <c r="U2469" s="2" t="s">
        <v>17004</v>
      </c>
      <c r="V2469" s="2" t="s">
        <v>56</v>
      </c>
      <c r="W2469" s="2" t="str">
        <f>VLOOKUP(  G2469, Countries!A:H,8,FALSE)</f>
        <v>94279771-0dd8-44b8-955b-275714b1489b</v>
      </c>
      <c r="X2469" s="2" t="str">
        <f>VLOOKUP(D2469,Entity_types!A:F,6,FALSE)</f>
        <v>ec8c01a4-0fe9-424e-b08d-3bc252e7ac53</v>
      </c>
      <c r="Z2469" s="4">
        <f t="shared" si="76"/>
        <v>1</v>
      </c>
      <c r="AA2469" s="4">
        <f t="shared" si="77"/>
        <v>1</v>
      </c>
    </row>
    <row r="2470" spans="1:27" ht="12.75" x14ac:dyDescent="0.2">
      <c r="A2470" s="1">
        <v>45436.670876689815</v>
      </c>
      <c r="B2470" s="2" t="s">
        <v>17005</v>
      </c>
      <c r="C2470" s="2"/>
      <c r="D2470" s="2" t="s">
        <v>48</v>
      </c>
      <c r="E2470" s="2"/>
      <c r="F2470" s="3" t="s">
        <v>17006</v>
      </c>
      <c r="G2470" s="2" t="s">
        <v>8147</v>
      </c>
      <c r="H2470" s="2"/>
      <c r="I2470" s="2"/>
      <c r="K2470" s="2"/>
      <c r="L2470" s="2"/>
      <c r="M2470" s="2"/>
      <c r="N2470" s="2" t="s">
        <v>76</v>
      </c>
      <c r="P2470" s="2" t="s">
        <v>17007</v>
      </c>
      <c r="Q2470" s="2"/>
      <c r="R2470" s="4"/>
      <c r="S2470" s="2">
        <v>2516</v>
      </c>
      <c r="T2470" s="2" t="s">
        <v>16832</v>
      </c>
      <c r="U2470" s="2" t="s">
        <v>17008</v>
      </c>
      <c r="V2470" s="2" t="s">
        <v>56</v>
      </c>
      <c r="W2470" s="2" t="str">
        <f>VLOOKUP(  G2470, Countries!A:H,8,FALSE)</f>
        <v>94279771-0dd8-44b8-955b-275714b1489b</v>
      </c>
      <c r="X2470" s="2" t="str">
        <f>VLOOKUP(D2470,Entity_types!A:F,6,FALSE)</f>
        <v>0d51a686-652b-478f-9502-50b11abafa54</v>
      </c>
      <c r="Z2470" s="4">
        <f t="shared" si="76"/>
        <v>1</v>
      </c>
      <c r="AA2470" s="4">
        <f t="shared" si="77"/>
        <v>1</v>
      </c>
    </row>
    <row r="2471" spans="1:27" ht="12.75" x14ac:dyDescent="0.2">
      <c r="A2471" s="1">
        <v>45436.670876689815</v>
      </c>
      <c r="B2471" s="2" t="s">
        <v>17009</v>
      </c>
      <c r="C2471" s="2"/>
      <c r="D2471" s="2" t="s">
        <v>48</v>
      </c>
      <c r="E2471" s="2"/>
      <c r="F2471" s="3" t="s">
        <v>17010</v>
      </c>
      <c r="G2471" s="2" t="s">
        <v>8147</v>
      </c>
      <c r="H2471" s="2"/>
      <c r="I2471" s="2"/>
      <c r="K2471" s="2"/>
      <c r="L2471" s="2"/>
      <c r="M2471" s="2"/>
      <c r="N2471" s="2" t="s">
        <v>76</v>
      </c>
      <c r="P2471" s="2" t="s">
        <v>17011</v>
      </c>
      <c r="Q2471" s="2"/>
      <c r="R2471" s="4"/>
      <c r="S2471" s="2">
        <v>2476</v>
      </c>
      <c r="T2471" s="2" t="s">
        <v>16838</v>
      </c>
      <c r="U2471" s="2" t="s">
        <v>17012</v>
      </c>
      <c r="V2471" s="2" t="s">
        <v>56</v>
      </c>
      <c r="W2471" s="2" t="str">
        <f>VLOOKUP(  G2471, Countries!A:H,8,FALSE)</f>
        <v>94279771-0dd8-44b8-955b-275714b1489b</v>
      </c>
      <c r="X2471" s="2" t="str">
        <f>VLOOKUP(D2471,Entity_types!A:F,6,FALSE)</f>
        <v>0d51a686-652b-478f-9502-50b11abafa54</v>
      </c>
      <c r="Z2471" s="4">
        <f t="shared" si="76"/>
        <v>1</v>
      </c>
      <c r="AA2471" s="4">
        <f t="shared" si="77"/>
        <v>1</v>
      </c>
    </row>
    <row r="2472" spans="1:27" ht="12.75" x14ac:dyDescent="0.2">
      <c r="A2472" s="1">
        <v>45436.670876689815</v>
      </c>
      <c r="B2472" s="2" t="s">
        <v>17013</v>
      </c>
      <c r="C2472" s="2"/>
      <c r="D2472" s="2" t="s">
        <v>48</v>
      </c>
      <c r="E2472" s="2"/>
      <c r="F2472" s="3" t="s">
        <v>17014</v>
      </c>
      <c r="G2472" s="2" t="s">
        <v>8147</v>
      </c>
      <c r="H2472" s="2"/>
      <c r="I2472" s="2"/>
      <c r="K2472" s="2"/>
      <c r="L2472" s="2"/>
      <c r="M2472" s="2"/>
      <c r="N2472" s="2" t="s">
        <v>76</v>
      </c>
      <c r="P2472" s="2" t="s">
        <v>17015</v>
      </c>
      <c r="Q2472" s="2"/>
      <c r="R2472" s="4"/>
      <c r="S2472" s="2">
        <v>2488</v>
      </c>
      <c r="T2472" s="2" t="s">
        <v>16844</v>
      </c>
      <c r="U2472" s="2" t="s">
        <v>17016</v>
      </c>
      <c r="V2472" s="2" t="s">
        <v>56</v>
      </c>
      <c r="W2472" s="2" t="str">
        <f>VLOOKUP(  G2472, Countries!A:H,8,FALSE)</f>
        <v>94279771-0dd8-44b8-955b-275714b1489b</v>
      </c>
      <c r="X2472" s="2" t="str">
        <f>VLOOKUP(D2472,Entity_types!A:F,6,FALSE)</f>
        <v>0d51a686-652b-478f-9502-50b11abafa54</v>
      </c>
      <c r="Z2472" s="4">
        <f t="shared" si="76"/>
        <v>1</v>
      </c>
      <c r="AA2472" s="4">
        <f t="shared" si="77"/>
        <v>1</v>
      </c>
    </row>
    <row r="2473" spans="1:27" ht="12.75" x14ac:dyDescent="0.2">
      <c r="A2473" s="1">
        <v>45436.670876689815</v>
      </c>
      <c r="B2473" s="2" t="s">
        <v>17017</v>
      </c>
      <c r="C2473" s="2"/>
      <c r="D2473" s="2" t="s">
        <v>48</v>
      </c>
      <c r="E2473" s="2"/>
      <c r="F2473" s="3" t="s">
        <v>17018</v>
      </c>
      <c r="G2473" s="2" t="s">
        <v>8147</v>
      </c>
      <c r="H2473" s="2"/>
      <c r="I2473" s="2"/>
      <c r="K2473" s="2"/>
      <c r="L2473" s="2"/>
      <c r="M2473" s="2"/>
      <c r="N2473" s="2" t="s">
        <v>76</v>
      </c>
      <c r="P2473" s="2" t="s">
        <v>17019</v>
      </c>
      <c r="Q2473" s="2"/>
      <c r="R2473" s="4"/>
      <c r="S2473" s="2">
        <v>2486</v>
      </c>
      <c r="T2473" s="2" t="s">
        <v>16850</v>
      </c>
      <c r="U2473" s="2" t="s">
        <v>17020</v>
      </c>
      <c r="V2473" s="2" t="s">
        <v>56</v>
      </c>
      <c r="W2473" s="2" t="str">
        <f>VLOOKUP(  G2473, Countries!A:H,8,FALSE)</f>
        <v>94279771-0dd8-44b8-955b-275714b1489b</v>
      </c>
      <c r="X2473" s="2" t="str">
        <f>VLOOKUP(D2473,Entity_types!A:F,6,FALSE)</f>
        <v>0d51a686-652b-478f-9502-50b11abafa54</v>
      </c>
      <c r="Z2473" s="4">
        <f t="shared" si="76"/>
        <v>1</v>
      </c>
      <c r="AA2473" s="4">
        <f t="shared" si="77"/>
        <v>1</v>
      </c>
    </row>
    <row r="2474" spans="1:27" ht="12.75" x14ac:dyDescent="0.2">
      <c r="A2474" s="1">
        <v>45436.670876689815</v>
      </c>
      <c r="B2474" s="2" t="s">
        <v>17021</v>
      </c>
      <c r="C2474" s="2"/>
      <c r="D2474" s="2" t="s">
        <v>48</v>
      </c>
      <c r="E2474" s="2"/>
      <c r="F2474" s="3" t="s">
        <v>17022</v>
      </c>
      <c r="G2474" s="2" t="s">
        <v>8147</v>
      </c>
      <c r="H2474" s="2"/>
      <c r="I2474" s="2"/>
      <c r="K2474" s="2"/>
      <c r="L2474" s="2"/>
      <c r="M2474" s="2"/>
      <c r="N2474" s="2" t="s">
        <v>76</v>
      </c>
      <c r="P2474" s="2" t="s">
        <v>17023</v>
      </c>
      <c r="Q2474" s="2"/>
      <c r="R2474" s="4"/>
      <c r="S2474" s="2">
        <v>2158</v>
      </c>
      <c r="T2474" s="2" t="s">
        <v>16856</v>
      </c>
      <c r="U2474" s="2" t="s">
        <v>17024</v>
      </c>
      <c r="V2474" s="2" t="s">
        <v>56</v>
      </c>
      <c r="W2474" s="2" t="str">
        <f>VLOOKUP(  G2474, Countries!A:H,8,FALSE)</f>
        <v>94279771-0dd8-44b8-955b-275714b1489b</v>
      </c>
      <c r="X2474" s="2" t="str">
        <f>VLOOKUP(D2474,Entity_types!A:F,6,FALSE)</f>
        <v>0d51a686-652b-478f-9502-50b11abafa54</v>
      </c>
      <c r="Z2474" s="4">
        <f t="shared" si="76"/>
        <v>1</v>
      </c>
      <c r="AA2474" s="4">
        <f t="shared" si="77"/>
        <v>1</v>
      </c>
    </row>
    <row r="2475" spans="1:27" ht="12.75" x14ac:dyDescent="0.2">
      <c r="A2475" s="1">
        <v>45436.670876689815</v>
      </c>
      <c r="B2475" s="2" t="s">
        <v>17025</v>
      </c>
      <c r="C2475" s="2"/>
      <c r="D2475" s="2" t="s">
        <v>48</v>
      </c>
      <c r="E2475" s="2"/>
      <c r="F2475" s="3" t="s">
        <v>17026</v>
      </c>
      <c r="G2475" s="2" t="s">
        <v>8147</v>
      </c>
      <c r="H2475" s="2"/>
      <c r="I2475" s="2"/>
      <c r="K2475" s="2"/>
      <c r="L2475" s="2"/>
      <c r="M2475" s="2"/>
      <c r="N2475" s="2" t="s">
        <v>76</v>
      </c>
      <c r="P2475" s="2" t="s">
        <v>17027</v>
      </c>
      <c r="Q2475" s="2"/>
      <c r="R2475" s="4"/>
      <c r="S2475" s="2">
        <v>2483</v>
      </c>
      <c r="T2475" s="2" t="s">
        <v>16862</v>
      </c>
      <c r="U2475" s="2" t="s">
        <v>17028</v>
      </c>
      <c r="V2475" s="2" t="s">
        <v>56</v>
      </c>
      <c r="W2475" s="2" t="str">
        <f>VLOOKUP(  G2475, Countries!A:H,8,FALSE)</f>
        <v>94279771-0dd8-44b8-955b-275714b1489b</v>
      </c>
      <c r="X2475" s="2" t="str">
        <f>VLOOKUP(D2475,Entity_types!A:F,6,FALSE)</f>
        <v>0d51a686-652b-478f-9502-50b11abafa54</v>
      </c>
      <c r="Z2475" s="4">
        <f t="shared" si="76"/>
        <v>1</v>
      </c>
      <c r="AA2475" s="4">
        <f t="shared" si="77"/>
        <v>1</v>
      </c>
    </row>
    <row r="2476" spans="1:27" ht="12.75" x14ac:dyDescent="0.2">
      <c r="A2476" s="1">
        <v>45436.670876689815</v>
      </c>
      <c r="B2476" s="2" t="s">
        <v>17029</v>
      </c>
      <c r="C2476" s="2"/>
      <c r="D2476" s="2" t="s">
        <v>48</v>
      </c>
      <c r="E2476" s="2"/>
      <c r="F2476" s="3" t="s">
        <v>17030</v>
      </c>
      <c r="G2476" s="2" t="s">
        <v>8147</v>
      </c>
      <c r="H2476" s="2"/>
      <c r="I2476" s="2"/>
      <c r="K2476" s="2"/>
      <c r="L2476" s="2"/>
      <c r="M2476" s="2"/>
      <c r="N2476" s="2" t="s">
        <v>76</v>
      </c>
      <c r="P2476" s="2" t="s">
        <v>17031</v>
      </c>
      <c r="Q2476" s="2"/>
      <c r="R2476" s="4"/>
      <c r="S2476" s="2">
        <v>2482</v>
      </c>
      <c r="T2476" s="2" t="s">
        <v>16868</v>
      </c>
      <c r="U2476" s="2" t="s">
        <v>17032</v>
      </c>
      <c r="V2476" s="2" t="s">
        <v>56</v>
      </c>
      <c r="W2476" s="2" t="str">
        <f>VLOOKUP(  G2476, Countries!A:H,8,FALSE)</f>
        <v>94279771-0dd8-44b8-955b-275714b1489b</v>
      </c>
      <c r="X2476" s="2" t="str">
        <f>VLOOKUP(D2476,Entity_types!A:F,6,FALSE)</f>
        <v>0d51a686-652b-478f-9502-50b11abafa54</v>
      </c>
      <c r="Z2476" s="4">
        <f t="shared" si="76"/>
        <v>1</v>
      </c>
      <c r="AA2476" s="4">
        <f t="shared" si="77"/>
        <v>1</v>
      </c>
    </row>
    <row r="2477" spans="1:27" ht="12.75" x14ac:dyDescent="0.2">
      <c r="A2477" s="1">
        <v>45436.670876689815</v>
      </c>
      <c r="B2477" s="2" t="s">
        <v>17033</v>
      </c>
      <c r="C2477" s="2"/>
      <c r="D2477" s="2" t="s">
        <v>48</v>
      </c>
      <c r="E2477" s="2"/>
      <c r="F2477" s="3" t="s">
        <v>17034</v>
      </c>
      <c r="G2477" s="2" t="s">
        <v>8147</v>
      </c>
      <c r="H2477" s="2"/>
      <c r="I2477" s="2"/>
      <c r="K2477" s="2"/>
      <c r="L2477" s="2"/>
      <c r="M2477" s="2"/>
      <c r="N2477" s="2" t="s">
        <v>76</v>
      </c>
      <c r="P2477" s="2" t="s">
        <v>17035</v>
      </c>
      <c r="Q2477" s="2"/>
      <c r="R2477" s="4"/>
      <c r="S2477" s="2">
        <v>2415</v>
      </c>
      <c r="T2477" s="2" t="s">
        <v>16874</v>
      </c>
      <c r="U2477" s="2" t="s">
        <v>17036</v>
      </c>
      <c r="V2477" s="2" t="s">
        <v>56</v>
      </c>
      <c r="W2477" s="2" t="str">
        <f>VLOOKUP(  G2477, Countries!A:H,8,FALSE)</f>
        <v>94279771-0dd8-44b8-955b-275714b1489b</v>
      </c>
      <c r="X2477" s="2" t="str">
        <f>VLOOKUP(D2477,Entity_types!A:F,6,FALSE)</f>
        <v>0d51a686-652b-478f-9502-50b11abafa54</v>
      </c>
      <c r="Z2477" s="4">
        <f t="shared" si="76"/>
        <v>1</v>
      </c>
      <c r="AA2477" s="4">
        <f t="shared" si="77"/>
        <v>1</v>
      </c>
    </row>
    <row r="2478" spans="1:27" ht="12.75" x14ac:dyDescent="0.2">
      <c r="A2478" s="1">
        <v>45436.670876689815</v>
      </c>
      <c r="B2478" s="2" t="s">
        <v>17037</v>
      </c>
      <c r="C2478" s="2"/>
      <c r="D2478" s="2" t="s">
        <v>48</v>
      </c>
      <c r="E2478" s="2"/>
      <c r="F2478" s="3" t="s">
        <v>17038</v>
      </c>
      <c r="G2478" s="2" t="s">
        <v>8147</v>
      </c>
      <c r="H2478" s="2"/>
      <c r="I2478" s="2"/>
      <c r="K2478" s="2"/>
      <c r="L2478" s="2"/>
      <c r="M2478" s="2"/>
      <c r="N2478" s="2" t="s">
        <v>76</v>
      </c>
      <c r="P2478" s="2" t="s">
        <v>17039</v>
      </c>
      <c r="Q2478" s="2"/>
      <c r="R2478" s="4"/>
      <c r="S2478" s="2">
        <v>2563</v>
      </c>
      <c r="T2478" s="2" t="s">
        <v>16879</v>
      </c>
      <c r="U2478" s="2" t="s">
        <v>17040</v>
      </c>
      <c r="V2478" s="2" t="s">
        <v>56</v>
      </c>
      <c r="W2478" s="2" t="str">
        <f>VLOOKUP(  G2478, Countries!A:H,8,FALSE)</f>
        <v>94279771-0dd8-44b8-955b-275714b1489b</v>
      </c>
      <c r="X2478" s="2" t="str">
        <f>VLOOKUP(D2478,Entity_types!A:F,6,FALSE)</f>
        <v>0d51a686-652b-478f-9502-50b11abafa54</v>
      </c>
      <c r="Z2478" s="4">
        <f t="shared" si="76"/>
        <v>1</v>
      </c>
      <c r="AA2478" s="4">
        <f t="shared" si="77"/>
        <v>1</v>
      </c>
    </row>
    <row r="2479" spans="1:27" ht="12.75" x14ac:dyDescent="0.2">
      <c r="A2479" s="1">
        <v>45436.670876689815</v>
      </c>
      <c r="B2479" s="2" t="s">
        <v>17041</v>
      </c>
      <c r="C2479" s="2"/>
      <c r="D2479" s="2" t="s">
        <v>48</v>
      </c>
      <c r="E2479" s="2"/>
      <c r="F2479" s="3" t="s">
        <v>17042</v>
      </c>
      <c r="G2479" s="2" t="s">
        <v>8147</v>
      </c>
      <c r="H2479" s="2"/>
      <c r="I2479" s="2"/>
      <c r="K2479" s="2"/>
      <c r="L2479" s="2"/>
      <c r="M2479" s="2"/>
      <c r="N2479" s="2" t="s">
        <v>76</v>
      </c>
      <c r="P2479" s="2" t="s">
        <v>17043</v>
      </c>
      <c r="Q2479" s="2"/>
      <c r="R2479" s="4"/>
      <c r="S2479" s="2">
        <v>2481</v>
      </c>
      <c r="T2479" s="2" t="s">
        <v>16884</v>
      </c>
      <c r="U2479" s="2" t="s">
        <v>17044</v>
      </c>
      <c r="V2479" s="2" t="s">
        <v>56</v>
      </c>
      <c r="W2479" s="2" t="str">
        <f>VLOOKUP(  G2479, Countries!A:H,8,FALSE)</f>
        <v>94279771-0dd8-44b8-955b-275714b1489b</v>
      </c>
      <c r="X2479" s="2" t="str">
        <f>VLOOKUP(D2479,Entity_types!A:F,6,FALSE)</f>
        <v>0d51a686-652b-478f-9502-50b11abafa54</v>
      </c>
      <c r="Z2479" s="4">
        <f t="shared" si="76"/>
        <v>1</v>
      </c>
      <c r="AA2479" s="4">
        <f t="shared" si="77"/>
        <v>1</v>
      </c>
    </row>
    <row r="2480" spans="1:27" ht="12.75" x14ac:dyDescent="0.2">
      <c r="A2480" s="1">
        <v>45436.670876689815</v>
      </c>
      <c r="B2480" s="2" t="s">
        <v>17045</v>
      </c>
      <c r="C2480" s="2"/>
      <c r="D2480" s="2" t="s">
        <v>48</v>
      </c>
      <c r="E2480" s="2"/>
      <c r="F2480" s="3" t="s">
        <v>17046</v>
      </c>
      <c r="G2480" s="2" t="s">
        <v>8147</v>
      </c>
      <c r="H2480" s="2"/>
      <c r="I2480" s="2"/>
      <c r="K2480" s="2"/>
      <c r="L2480" s="2"/>
      <c r="M2480" s="2"/>
      <c r="N2480" s="2" t="s">
        <v>76</v>
      </c>
      <c r="P2480" s="2" t="s">
        <v>17047</v>
      </c>
      <c r="Q2480" s="2"/>
      <c r="R2480" s="4"/>
      <c r="S2480" s="2">
        <v>2642</v>
      </c>
      <c r="T2480" s="2" t="s">
        <v>16889</v>
      </c>
      <c r="U2480" s="2" t="s">
        <v>17048</v>
      </c>
      <c r="V2480" s="2" t="s">
        <v>56</v>
      </c>
      <c r="W2480" s="2" t="str">
        <f>VLOOKUP(  G2480, Countries!A:H,8,FALSE)</f>
        <v>94279771-0dd8-44b8-955b-275714b1489b</v>
      </c>
      <c r="X2480" s="2" t="str">
        <f>VLOOKUP(D2480,Entity_types!A:F,6,FALSE)</f>
        <v>0d51a686-652b-478f-9502-50b11abafa54</v>
      </c>
      <c r="Z2480" s="4">
        <f t="shared" si="76"/>
        <v>1</v>
      </c>
      <c r="AA2480" s="4">
        <f t="shared" si="77"/>
        <v>1</v>
      </c>
    </row>
    <row r="2481" spans="1:27" ht="12.75" x14ac:dyDescent="0.2">
      <c r="A2481" s="1">
        <v>45436.670876689815</v>
      </c>
      <c r="B2481" s="2" t="s">
        <v>17049</v>
      </c>
      <c r="C2481" s="2"/>
      <c r="D2481" s="2" t="s">
        <v>48</v>
      </c>
      <c r="E2481" s="2"/>
      <c r="F2481" s="3" t="s">
        <v>17050</v>
      </c>
      <c r="G2481" s="2" t="s">
        <v>8147</v>
      </c>
      <c r="H2481" s="2"/>
      <c r="I2481" s="2"/>
      <c r="K2481" s="2"/>
      <c r="L2481" s="2"/>
      <c r="M2481" s="2"/>
      <c r="N2481" s="2" t="s">
        <v>76</v>
      </c>
      <c r="P2481" s="2" t="s">
        <v>17051</v>
      </c>
      <c r="Q2481" s="2"/>
      <c r="R2481" s="4"/>
      <c r="S2481" s="2"/>
      <c r="T2481" s="2" t="s">
        <v>16895</v>
      </c>
      <c r="U2481" s="2" t="s">
        <v>17052</v>
      </c>
      <c r="V2481" s="2" t="s">
        <v>56</v>
      </c>
      <c r="W2481" s="2" t="str">
        <f>VLOOKUP(  G2481, Countries!A:H,8,FALSE)</f>
        <v>94279771-0dd8-44b8-955b-275714b1489b</v>
      </c>
      <c r="X2481" s="2" t="str">
        <f>VLOOKUP(D2481,Entity_types!A:F,6,FALSE)</f>
        <v>0d51a686-652b-478f-9502-50b11abafa54</v>
      </c>
      <c r="Z2481" s="4">
        <f t="shared" si="76"/>
        <v>1</v>
      </c>
      <c r="AA2481" s="4">
        <f t="shared" si="77"/>
        <v>1</v>
      </c>
    </row>
    <row r="2482" spans="1:27" ht="12.75" x14ac:dyDescent="0.2">
      <c r="A2482" s="1">
        <v>45436.670876689815</v>
      </c>
      <c r="B2482" s="2" t="s">
        <v>17053</v>
      </c>
      <c r="C2482" s="2"/>
      <c r="D2482" s="2" t="s">
        <v>48</v>
      </c>
      <c r="E2482" s="2"/>
      <c r="F2482" s="3" t="s">
        <v>17054</v>
      </c>
      <c r="G2482" s="2" t="s">
        <v>8147</v>
      </c>
      <c r="H2482" s="2"/>
      <c r="I2482" s="2"/>
      <c r="K2482" s="2"/>
      <c r="L2482" s="2"/>
      <c r="M2482" s="2"/>
      <c r="N2482" s="2" t="s">
        <v>76</v>
      </c>
      <c r="P2482" s="2" t="s">
        <v>17055</v>
      </c>
      <c r="Q2482" s="2"/>
      <c r="R2482" s="4"/>
      <c r="S2482" s="2">
        <v>2150</v>
      </c>
      <c r="T2482" s="2" t="s">
        <v>16901</v>
      </c>
      <c r="U2482" s="2" t="s">
        <v>17056</v>
      </c>
      <c r="V2482" s="2" t="s">
        <v>56</v>
      </c>
      <c r="W2482" s="2" t="str">
        <f>VLOOKUP(  G2482, Countries!A:H,8,FALSE)</f>
        <v>94279771-0dd8-44b8-955b-275714b1489b</v>
      </c>
      <c r="X2482" s="2" t="str">
        <f>VLOOKUP(D2482,Entity_types!A:F,6,FALSE)</f>
        <v>0d51a686-652b-478f-9502-50b11abafa54</v>
      </c>
      <c r="Z2482" s="4">
        <f t="shared" si="76"/>
        <v>1</v>
      </c>
      <c r="AA2482" s="4">
        <f t="shared" si="77"/>
        <v>1</v>
      </c>
    </row>
    <row r="2483" spans="1:27" ht="12.75" x14ac:dyDescent="0.2">
      <c r="A2483" s="1">
        <v>45436.670876689815</v>
      </c>
      <c r="B2483" s="2" t="s">
        <v>17057</v>
      </c>
      <c r="C2483" s="2"/>
      <c r="D2483" s="2" t="s">
        <v>48</v>
      </c>
      <c r="E2483" s="2"/>
      <c r="F2483" s="3" t="s">
        <v>17058</v>
      </c>
      <c r="G2483" s="2" t="s">
        <v>8147</v>
      </c>
      <c r="H2483" s="2"/>
      <c r="I2483" s="2"/>
      <c r="K2483" s="2"/>
      <c r="L2483" s="2"/>
      <c r="M2483" s="2"/>
      <c r="N2483" s="2" t="s">
        <v>76</v>
      </c>
      <c r="P2483" s="2" t="s">
        <v>17059</v>
      </c>
      <c r="Q2483" s="2"/>
      <c r="R2483" s="4"/>
      <c r="S2483" s="2">
        <v>2174</v>
      </c>
      <c r="T2483" s="2" t="s">
        <v>16907</v>
      </c>
      <c r="U2483" s="2" t="s">
        <v>17060</v>
      </c>
      <c r="V2483" s="2" t="s">
        <v>56</v>
      </c>
      <c r="W2483" s="2" t="str">
        <f>VLOOKUP(  G2483, Countries!A:H,8,FALSE)</f>
        <v>94279771-0dd8-44b8-955b-275714b1489b</v>
      </c>
      <c r="X2483" s="2" t="str">
        <f>VLOOKUP(D2483,Entity_types!A:F,6,FALSE)</f>
        <v>0d51a686-652b-478f-9502-50b11abafa54</v>
      </c>
      <c r="Z2483" s="4">
        <f t="shared" si="76"/>
        <v>1</v>
      </c>
      <c r="AA2483" s="4">
        <f t="shared" si="77"/>
        <v>1</v>
      </c>
    </row>
    <row r="2484" spans="1:27" ht="12.75" x14ac:dyDescent="0.2">
      <c r="A2484" s="1">
        <v>45436.670876689815</v>
      </c>
      <c r="B2484" s="2" t="s">
        <v>17061</v>
      </c>
      <c r="C2484" s="2"/>
      <c r="D2484" s="2" t="s">
        <v>96</v>
      </c>
      <c r="E2484" s="2"/>
      <c r="F2484" s="3" t="s">
        <v>17062</v>
      </c>
      <c r="G2484" s="2" t="s">
        <v>8147</v>
      </c>
      <c r="H2484" s="2"/>
      <c r="I2484" s="2"/>
      <c r="K2484" s="2"/>
      <c r="L2484" s="2"/>
      <c r="M2484" s="2"/>
      <c r="N2484" s="2" t="s">
        <v>76</v>
      </c>
      <c r="P2484" s="2" t="s">
        <v>17063</v>
      </c>
      <c r="Q2484" s="2"/>
      <c r="R2484" s="4"/>
      <c r="S2484" s="2">
        <v>2416</v>
      </c>
      <c r="T2484" s="2" t="s">
        <v>16913</v>
      </c>
      <c r="U2484" s="2" t="s">
        <v>17064</v>
      </c>
      <c r="V2484" s="2" t="s">
        <v>56</v>
      </c>
      <c r="W2484" s="2" t="str">
        <f>VLOOKUP(  G2484, Countries!A:H,8,FALSE)</f>
        <v>94279771-0dd8-44b8-955b-275714b1489b</v>
      </c>
      <c r="X2484" s="2" t="str">
        <f>VLOOKUP(D2484,Entity_types!A:F,6,FALSE)</f>
        <v>ec8c01a4-0fe9-424e-b08d-3bc252e7ac53</v>
      </c>
      <c r="Z2484" s="4">
        <f t="shared" si="76"/>
        <v>1</v>
      </c>
      <c r="AA2484" s="4">
        <f t="shared" si="77"/>
        <v>1</v>
      </c>
    </row>
    <row r="2485" spans="1:27" ht="12.75" x14ac:dyDescent="0.2">
      <c r="A2485" s="1">
        <v>45436.670876689815</v>
      </c>
      <c r="B2485" s="2" t="s">
        <v>17065</v>
      </c>
      <c r="C2485" s="2"/>
      <c r="D2485" s="2" t="s">
        <v>48</v>
      </c>
      <c r="E2485" s="2"/>
      <c r="F2485" s="3" t="s">
        <v>17066</v>
      </c>
      <c r="G2485" s="2" t="s">
        <v>8147</v>
      </c>
      <c r="H2485" s="2"/>
      <c r="I2485" s="2"/>
      <c r="K2485" s="2"/>
      <c r="L2485" s="2"/>
      <c r="M2485" s="2"/>
      <c r="N2485" s="2" t="s">
        <v>76</v>
      </c>
      <c r="P2485" s="2" t="s">
        <v>17067</v>
      </c>
      <c r="Q2485" s="2"/>
      <c r="R2485" s="4"/>
      <c r="S2485" s="2">
        <v>2461</v>
      </c>
      <c r="T2485" s="2" t="s">
        <v>16919</v>
      </c>
      <c r="U2485" s="2" t="s">
        <v>17068</v>
      </c>
      <c r="V2485" s="2" t="s">
        <v>56</v>
      </c>
      <c r="W2485" s="2" t="str">
        <f>VLOOKUP(  G2485, Countries!A:H,8,FALSE)</f>
        <v>94279771-0dd8-44b8-955b-275714b1489b</v>
      </c>
      <c r="X2485" s="2" t="str">
        <f>VLOOKUP(D2485,Entity_types!A:F,6,FALSE)</f>
        <v>0d51a686-652b-478f-9502-50b11abafa54</v>
      </c>
      <c r="Z2485" s="4">
        <f t="shared" si="76"/>
        <v>1</v>
      </c>
      <c r="AA2485" s="4">
        <f t="shared" si="77"/>
        <v>1</v>
      </c>
    </row>
    <row r="2486" spans="1:27" ht="12.75" x14ac:dyDescent="0.2">
      <c r="A2486" s="1">
        <v>45436.670876689815</v>
      </c>
      <c r="B2486" s="2" t="s">
        <v>17069</v>
      </c>
      <c r="C2486" s="2"/>
      <c r="D2486" s="2" t="s">
        <v>48</v>
      </c>
      <c r="E2486" s="2"/>
      <c r="F2486" s="3" t="s">
        <v>17070</v>
      </c>
      <c r="G2486" s="2" t="s">
        <v>8147</v>
      </c>
      <c r="H2486" s="2"/>
      <c r="I2486" s="2"/>
      <c r="K2486" s="2"/>
      <c r="L2486" s="2"/>
      <c r="M2486" s="2"/>
      <c r="N2486" s="2" t="s">
        <v>76</v>
      </c>
      <c r="P2486" s="2" t="s">
        <v>17071</v>
      </c>
      <c r="Q2486" s="2"/>
      <c r="R2486" s="4"/>
      <c r="S2486" s="2">
        <v>2385</v>
      </c>
      <c r="T2486" s="2" t="s">
        <v>16925</v>
      </c>
      <c r="U2486" s="2" t="s">
        <v>17072</v>
      </c>
      <c r="V2486" s="2" t="s">
        <v>56</v>
      </c>
      <c r="W2486" s="2" t="str">
        <f>VLOOKUP(  G2486, Countries!A:H,8,FALSE)</f>
        <v>94279771-0dd8-44b8-955b-275714b1489b</v>
      </c>
      <c r="X2486" s="2" t="str">
        <f>VLOOKUP(D2486,Entity_types!A:F,6,FALSE)</f>
        <v>0d51a686-652b-478f-9502-50b11abafa54</v>
      </c>
      <c r="Z2486" s="4">
        <f t="shared" si="76"/>
        <v>1</v>
      </c>
      <c r="AA2486" s="4">
        <f t="shared" si="77"/>
        <v>1</v>
      </c>
    </row>
    <row r="2487" spans="1:27" ht="12.75" x14ac:dyDescent="0.2">
      <c r="A2487" s="1">
        <v>45436.670876689815</v>
      </c>
      <c r="B2487" s="2" t="s">
        <v>17073</v>
      </c>
      <c r="C2487" s="2"/>
      <c r="D2487" s="2" t="s">
        <v>48</v>
      </c>
      <c r="E2487" s="2"/>
      <c r="F2487" s="3" t="s">
        <v>17074</v>
      </c>
      <c r="G2487" s="2" t="s">
        <v>8147</v>
      </c>
      <c r="H2487" s="2"/>
      <c r="I2487" s="2"/>
      <c r="K2487" s="2"/>
      <c r="L2487" s="2"/>
      <c r="M2487" s="2"/>
      <c r="N2487" s="2" t="s">
        <v>76</v>
      </c>
      <c r="P2487" s="2" t="s">
        <v>17075</v>
      </c>
      <c r="Q2487" s="2"/>
      <c r="R2487" s="4"/>
      <c r="S2487" s="2">
        <v>2410</v>
      </c>
      <c r="T2487" s="2" t="s">
        <v>16931</v>
      </c>
      <c r="U2487" s="2" t="s">
        <v>17076</v>
      </c>
      <c r="V2487" s="2" t="s">
        <v>56</v>
      </c>
      <c r="W2487" s="2" t="str">
        <f>VLOOKUP(  G2487, Countries!A:H,8,FALSE)</f>
        <v>94279771-0dd8-44b8-955b-275714b1489b</v>
      </c>
      <c r="X2487" s="2" t="str">
        <f>VLOOKUP(D2487,Entity_types!A:F,6,FALSE)</f>
        <v>0d51a686-652b-478f-9502-50b11abafa54</v>
      </c>
      <c r="Z2487" s="4">
        <f t="shared" si="76"/>
        <v>1</v>
      </c>
      <c r="AA2487" s="4">
        <f t="shared" si="77"/>
        <v>1</v>
      </c>
    </row>
    <row r="2488" spans="1:27" ht="12.75" x14ac:dyDescent="0.2">
      <c r="A2488" s="1">
        <v>45436.670876689815</v>
      </c>
      <c r="B2488" s="2" t="s">
        <v>17077</v>
      </c>
      <c r="C2488" s="2"/>
      <c r="D2488" s="2" t="s">
        <v>48</v>
      </c>
      <c r="E2488" s="2"/>
      <c r="F2488" s="3" t="s">
        <v>17078</v>
      </c>
      <c r="G2488" s="2" t="s">
        <v>8147</v>
      </c>
      <c r="H2488" s="2"/>
      <c r="I2488" s="2"/>
      <c r="K2488" s="2"/>
      <c r="L2488" s="2"/>
      <c r="M2488" s="2"/>
      <c r="N2488" s="2" t="s">
        <v>76</v>
      </c>
      <c r="P2488" s="2" t="s">
        <v>17079</v>
      </c>
      <c r="Q2488" s="2"/>
      <c r="R2488" s="4"/>
      <c r="S2488" s="2">
        <v>2393</v>
      </c>
      <c r="T2488" s="2" t="s">
        <v>16937</v>
      </c>
      <c r="U2488" s="2" t="s">
        <v>17080</v>
      </c>
      <c r="V2488" s="2" t="s">
        <v>56</v>
      </c>
      <c r="W2488" s="2" t="str">
        <f>VLOOKUP(  G2488, Countries!A:H,8,FALSE)</f>
        <v>94279771-0dd8-44b8-955b-275714b1489b</v>
      </c>
      <c r="X2488" s="2" t="str">
        <f>VLOOKUP(D2488,Entity_types!A:F,6,FALSE)</f>
        <v>0d51a686-652b-478f-9502-50b11abafa54</v>
      </c>
      <c r="Z2488" s="4">
        <f t="shared" si="76"/>
        <v>1</v>
      </c>
      <c r="AA2488" s="4">
        <f t="shared" si="77"/>
        <v>1</v>
      </c>
    </row>
    <row r="2489" spans="1:27" ht="12.75" x14ac:dyDescent="0.2">
      <c r="A2489" s="1">
        <v>45436.670876689815</v>
      </c>
      <c r="B2489" s="2" t="s">
        <v>17081</v>
      </c>
      <c r="C2489" s="2"/>
      <c r="D2489" s="2" t="s">
        <v>48</v>
      </c>
      <c r="E2489" s="2"/>
      <c r="F2489" s="3" t="s">
        <v>17082</v>
      </c>
      <c r="G2489" s="2" t="s">
        <v>8147</v>
      </c>
      <c r="H2489" s="2"/>
      <c r="I2489" s="2"/>
      <c r="K2489" s="2"/>
      <c r="L2489" s="2"/>
      <c r="M2489" s="2"/>
      <c r="N2489" s="2" t="s">
        <v>76</v>
      </c>
      <c r="P2489" s="2" t="s">
        <v>17083</v>
      </c>
      <c r="Q2489" s="2"/>
      <c r="R2489" s="4"/>
      <c r="S2489" s="2"/>
      <c r="T2489" s="2" t="s">
        <v>16943</v>
      </c>
      <c r="U2489" s="2" t="s">
        <v>17084</v>
      </c>
      <c r="V2489" s="2" t="s">
        <v>56</v>
      </c>
      <c r="W2489" s="2" t="str">
        <f>VLOOKUP(  G2489, Countries!A:H,8,FALSE)</f>
        <v>94279771-0dd8-44b8-955b-275714b1489b</v>
      </c>
      <c r="X2489" s="2" t="str">
        <f>VLOOKUP(D2489,Entity_types!A:F,6,FALSE)</f>
        <v>0d51a686-652b-478f-9502-50b11abafa54</v>
      </c>
      <c r="Z2489" s="4">
        <f t="shared" si="76"/>
        <v>1</v>
      </c>
      <c r="AA2489" s="4">
        <f t="shared" si="77"/>
        <v>1</v>
      </c>
    </row>
    <row r="2490" spans="1:27" ht="12.75" x14ac:dyDescent="0.2">
      <c r="A2490" s="1">
        <v>45436.670876689815</v>
      </c>
      <c r="B2490" s="2" t="s">
        <v>17085</v>
      </c>
      <c r="C2490" s="2"/>
      <c r="D2490" s="2" t="s">
        <v>48</v>
      </c>
      <c r="E2490" s="2"/>
      <c r="F2490" s="3" t="s">
        <v>17086</v>
      </c>
      <c r="G2490" s="2" t="s">
        <v>8147</v>
      </c>
      <c r="H2490" s="2"/>
      <c r="I2490" s="2"/>
      <c r="K2490" s="2"/>
      <c r="L2490" s="2"/>
      <c r="M2490" s="2"/>
      <c r="N2490" s="2" t="s">
        <v>76</v>
      </c>
      <c r="P2490" s="2" t="s">
        <v>17087</v>
      </c>
      <c r="Q2490" s="2"/>
      <c r="R2490" s="4"/>
      <c r="S2490" s="2">
        <v>2432</v>
      </c>
      <c r="T2490" s="2" t="s">
        <v>16948</v>
      </c>
      <c r="U2490" s="2" t="s">
        <v>17088</v>
      </c>
      <c r="V2490" s="2" t="s">
        <v>56</v>
      </c>
      <c r="W2490" s="2" t="str">
        <f>VLOOKUP(  G2490, Countries!A:H,8,FALSE)</f>
        <v>94279771-0dd8-44b8-955b-275714b1489b</v>
      </c>
      <c r="X2490" s="2" t="str">
        <f>VLOOKUP(D2490,Entity_types!A:F,6,FALSE)</f>
        <v>0d51a686-652b-478f-9502-50b11abafa54</v>
      </c>
      <c r="Z2490" s="4">
        <f t="shared" si="76"/>
        <v>1</v>
      </c>
      <c r="AA2490" s="4">
        <f t="shared" si="77"/>
        <v>1</v>
      </c>
    </row>
    <row r="2491" spans="1:27" ht="12.75" x14ac:dyDescent="0.2">
      <c r="A2491" s="1">
        <v>45436.670876689815</v>
      </c>
      <c r="B2491" s="2" t="s">
        <v>17089</v>
      </c>
      <c r="C2491" s="2"/>
      <c r="D2491" s="2" t="s">
        <v>48</v>
      </c>
      <c r="E2491" s="2"/>
      <c r="F2491" s="3" t="s">
        <v>17090</v>
      </c>
      <c r="G2491" s="2" t="s">
        <v>8147</v>
      </c>
      <c r="H2491" s="2"/>
      <c r="I2491" s="2"/>
      <c r="K2491" s="2"/>
      <c r="L2491" s="2"/>
      <c r="M2491" s="2"/>
      <c r="N2491" s="2" t="s">
        <v>76</v>
      </c>
      <c r="P2491" s="2" t="s">
        <v>17091</v>
      </c>
      <c r="Q2491" s="2"/>
      <c r="R2491" s="4"/>
      <c r="S2491" s="2">
        <v>1957</v>
      </c>
      <c r="T2491" s="2" t="s">
        <v>16954</v>
      </c>
      <c r="U2491" s="2" t="s">
        <v>17092</v>
      </c>
      <c r="V2491" s="2" t="s">
        <v>56</v>
      </c>
      <c r="W2491" s="2" t="str">
        <f>VLOOKUP(  G2491, Countries!A:H,8,FALSE)</f>
        <v>94279771-0dd8-44b8-955b-275714b1489b</v>
      </c>
      <c r="X2491" s="2" t="str">
        <f>VLOOKUP(D2491,Entity_types!A:F,6,FALSE)</f>
        <v>0d51a686-652b-478f-9502-50b11abafa54</v>
      </c>
      <c r="Z2491" s="4">
        <f t="shared" si="76"/>
        <v>1</v>
      </c>
      <c r="AA2491" s="4">
        <f t="shared" si="77"/>
        <v>1</v>
      </c>
    </row>
    <row r="2492" spans="1:27" ht="12.75" x14ac:dyDescent="0.2">
      <c r="A2492" s="1">
        <v>45436.670876689815</v>
      </c>
      <c r="B2492" s="2" t="s">
        <v>17093</v>
      </c>
      <c r="C2492" s="2"/>
      <c r="D2492" s="2" t="s">
        <v>48</v>
      </c>
      <c r="E2492" s="2"/>
      <c r="F2492" s="3" t="s">
        <v>17094</v>
      </c>
      <c r="G2492" s="2" t="s">
        <v>8147</v>
      </c>
      <c r="H2492" s="2"/>
      <c r="I2492" s="2"/>
      <c r="K2492" s="2"/>
      <c r="L2492" s="2"/>
      <c r="M2492" s="2"/>
      <c r="N2492" s="2" t="s">
        <v>76</v>
      </c>
      <c r="P2492" s="2" t="s">
        <v>17095</v>
      </c>
      <c r="Q2492" s="2"/>
      <c r="R2492" s="4"/>
      <c r="S2492" s="2">
        <v>2254</v>
      </c>
      <c r="T2492" s="2" t="s">
        <v>22089</v>
      </c>
      <c r="U2492" s="2" t="s">
        <v>17096</v>
      </c>
      <c r="V2492" s="2" t="s">
        <v>56</v>
      </c>
      <c r="W2492" s="2" t="str">
        <f>VLOOKUP(  G2492, Countries!A:H,8,FALSE)</f>
        <v>94279771-0dd8-44b8-955b-275714b1489b</v>
      </c>
      <c r="X2492" s="2" t="str">
        <f>VLOOKUP(D2492,Entity_types!A:F,6,FALSE)</f>
        <v>0d51a686-652b-478f-9502-50b11abafa54</v>
      </c>
      <c r="Z2492" s="4">
        <f t="shared" si="76"/>
        <v>1</v>
      </c>
      <c r="AA2492" s="4">
        <f t="shared" si="77"/>
        <v>1</v>
      </c>
    </row>
    <row r="2493" spans="1:27" ht="12.75" x14ac:dyDescent="0.2">
      <c r="A2493" s="1">
        <v>45436.670876689815</v>
      </c>
      <c r="B2493" s="2" t="s">
        <v>17097</v>
      </c>
      <c r="C2493" s="2"/>
      <c r="D2493" s="2" t="s">
        <v>48</v>
      </c>
      <c r="E2493" s="2"/>
      <c r="F2493" s="3" t="s">
        <v>17098</v>
      </c>
      <c r="G2493" s="2" t="s">
        <v>8147</v>
      </c>
      <c r="H2493" s="2"/>
      <c r="I2493" s="2"/>
      <c r="K2493" s="2"/>
      <c r="L2493" s="2"/>
      <c r="M2493" s="2"/>
      <c r="N2493" s="2" t="s">
        <v>76</v>
      </c>
      <c r="P2493" s="2" t="s">
        <v>17099</v>
      </c>
      <c r="Q2493" s="2"/>
      <c r="R2493" s="4"/>
      <c r="S2493" s="2">
        <v>1951</v>
      </c>
      <c r="T2493" s="2" t="s">
        <v>16965</v>
      </c>
      <c r="U2493" s="2" t="s">
        <v>17100</v>
      </c>
      <c r="V2493" s="2" t="s">
        <v>56</v>
      </c>
      <c r="W2493" s="2" t="str">
        <f>VLOOKUP(  G2493, Countries!A:H,8,FALSE)</f>
        <v>94279771-0dd8-44b8-955b-275714b1489b</v>
      </c>
      <c r="X2493" s="2" t="str">
        <f>VLOOKUP(D2493,Entity_types!A:F,6,FALSE)</f>
        <v>0d51a686-652b-478f-9502-50b11abafa54</v>
      </c>
      <c r="Z2493" s="4">
        <f t="shared" si="76"/>
        <v>1</v>
      </c>
      <c r="AA2493" s="4">
        <f t="shared" si="77"/>
        <v>1</v>
      </c>
    </row>
    <row r="2494" spans="1:27" ht="12.75" x14ac:dyDescent="0.2">
      <c r="A2494" s="1">
        <v>45436.670876689815</v>
      </c>
      <c r="B2494" s="2" t="s">
        <v>17101</v>
      </c>
      <c r="C2494" s="2"/>
      <c r="D2494" s="2" t="s">
        <v>48</v>
      </c>
      <c r="E2494" s="2"/>
      <c r="F2494" s="3" t="s">
        <v>17102</v>
      </c>
      <c r="G2494" s="2" t="s">
        <v>8147</v>
      </c>
      <c r="H2494" s="2"/>
      <c r="I2494" s="2"/>
      <c r="K2494" s="2"/>
      <c r="L2494" s="2"/>
      <c r="M2494" s="2"/>
      <c r="N2494" s="2" t="s">
        <v>76</v>
      </c>
      <c r="P2494" s="2" t="s">
        <v>17103</v>
      </c>
      <c r="Q2494" s="2"/>
      <c r="R2494" s="4"/>
      <c r="S2494" s="2">
        <v>2219</v>
      </c>
      <c r="T2494" s="2" t="s">
        <v>16971</v>
      </c>
      <c r="U2494" s="2" t="s">
        <v>17104</v>
      </c>
      <c r="V2494" s="2" t="s">
        <v>56</v>
      </c>
      <c r="W2494" s="2" t="str">
        <f>VLOOKUP(  G2494, Countries!A:H,8,FALSE)</f>
        <v>94279771-0dd8-44b8-955b-275714b1489b</v>
      </c>
      <c r="X2494" s="2" t="str">
        <f>VLOOKUP(D2494,Entity_types!A:F,6,FALSE)</f>
        <v>0d51a686-652b-478f-9502-50b11abafa54</v>
      </c>
      <c r="Z2494" s="4">
        <f t="shared" si="76"/>
        <v>1</v>
      </c>
      <c r="AA2494" s="4">
        <f t="shared" si="77"/>
        <v>1</v>
      </c>
    </row>
    <row r="2495" spans="1:27" ht="12.75" x14ac:dyDescent="0.2">
      <c r="A2495" s="1">
        <v>45436.670876689815</v>
      </c>
      <c r="B2495" s="2" t="s">
        <v>17105</v>
      </c>
      <c r="C2495" s="2"/>
      <c r="D2495" s="2" t="s">
        <v>48</v>
      </c>
      <c r="E2495" s="2"/>
      <c r="F2495" s="3" t="s">
        <v>17106</v>
      </c>
      <c r="G2495" s="2" t="s">
        <v>8147</v>
      </c>
      <c r="H2495" s="2"/>
      <c r="I2495" s="2"/>
      <c r="K2495" s="2"/>
      <c r="L2495" s="2"/>
      <c r="M2495" s="2"/>
      <c r="N2495" s="2" t="s">
        <v>76</v>
      </c>
      <c r="P2495" s="2" t="s">
        <v>17107</v>
      </c>
      <c r="Q2495" s="2"/>
      <c r="R2495" s="4"/>
      <c r="S2495" s="2">
        <v>2188</v>
      </c>
      <c r="T2495" s="2" t="s">
        <v>16977</v>
      </c>
      <c r="U2495" s="2" t="s">
        <v>17108</v>
      </c>
      <c r="V2495" s="2" t="s">
        <v>56</v>
      </c>
      <c r="W2495" s="2" t="str">
        <f>VLOOKUP(  G2495, Countries!A:H,8,FALSE)</f>
        <v>94279771-0dd8-44b8-955b-275714b1489b</v>
      </c>
      <c r="X2495" s="2" t="str">
        <f>VLOOKUP(D2495,Entity_types!A:F,6,FALSE)</f>
        <v>0d51a686-652b-478f-9502-50b11abafa54</v>
      </c>
      <c r="Z2495" s="4">
        <f t="shared" si="76"/>
        <v>1</v>
      </c>
      <c r="AA2495" s="4">
        <f t="shared" si="77"/>
        <v>1</v>
      </c>
    </row>
    <row r="2496" spans="1:27" ht="12.75" x14ac:dyDescent="0.2">
      <c r="A2496" s="1">
        <v>45436.670876689815</v>
      </c>
      <c r="B2496" s="2" t="s">
        <v>17109</v>
      </c>
      <c r="C2496" s="2"/>
      <c r="D2496" s="2" t="s">
        <v>48</v>
      </c>
      <c r="E2496" s="2"/>
      <c r="F2496" s="3" t="s">
        <v>17110</v>
      </c>
      <c r="G2496" s="2" t="s">
        <v>8147</v>
      </c>
      <c r="H2496" s="2"/>
      <c r="I2496" s="2"/>
      <c r="K2496" s="2"/>
      <c r="L2496" s="2"/>
      <c r="M2496" s="2"/>
      <c r="N2496" s="2" t="s">
        <v>76</v>
      </c>
      <c r="P2496" s="2" t="s">
        <v>17111</v>
      </c>
      <c r="Q2496" s="2"/>
      <c r="R2496" s="4"/>
      <c r="S2496" s="2">
        <v>2189</v>
      </c>
      <c r="T2496" s="2" t="s">
        <v>16982</v>
      </c>
      <c r="U2496" s="2" t="s">
        <v>17112</v>
      </c>
      <c r="V2496" s="2" t="s">
        <v>56</v>
      </c>
      <c r="W2496" s="2" t="str">
        <f>VLOOKUP(  G2496, Countries!A:H,8,FALSE)</f>
        <v>94279771-0dd8-44b8-955b-275714b1489b</v>
      </c>
      <c r="X2496" s="2" t="str">
        <f>VLOOKUP(D2496,Entity_types!A:F,6,FALSE)</f>
        <v>0d51a686-652b-478f-9502-50b11abafa54</v>
      </c>
      <c r="Z2496" s="4">
        <f t="shared" si="76"/>
        <v>1</v>
      </c>
      <c r="AA2496" s="4">
        <f t="shared" si="77"/>
        <v>1</v>
      </c>
    </row>
    <row r="2497" spans="1:27" ht="12.75" x14ac:dyDescent="0.2">
      <c r="A2497" s="1">
        <v>45436.670876689815</v>
      </c>
      <c r="B2497" s="2" t="s">
        <v>17113</v>
      </c>
      <c r="C2497" s="2"/>
      <c r="D2497" s="2" t="s">
        <v>48</v>
      </c>
      <c r="E2497" s="2"/>
      <c r="F2497" s="3" t="s">
        <v>17114</v>
      </c>
      <c r="G2497" s="2" t="s">
        <v>8147</v>
      </c>
      <c r="H2497" s="2"/>
      <c r="I2497" s="2"/>
      <c r="K2497" s="2"/>
      <c r="L2497" s="2"/>
      <c r="M2497" s="2"/>
      <c r="N2497" s="2" t="s">
        <v>76</v>
      </c>
      <c r="P2497" s="2" t="s">
        <v>17115</v>
      </c>
      <c r="Q2497" s="2"/>
      <c r="R2497" s="4"/>
      <c r="S2497" s="2"/>
      <c r="T2497" s="2" t="s">
        <v>22090</v>
      </c>
      <c r="U2497" s="2" t="s">
        <v>17116</v>
      </c>
      <c r="V2497" s="2" t="s">
        <v>56</v>
      </c>
      <c r="W2497" s="2" t="str">
        <f>VLOOKUP(  G2497, Countries!A:H,8,FALSE)</f>
        <v>94279771-0dd8-44b8-955b-275714b1489b</v>
      </c>
      <c r="X2497" s="2" t="str">
        <f>VLOOKUP(D2497,Entity_types!A:F,6,FALSE)</f>
        <v>0d51a686-652b-478f-9502-50b11abafa54</v>
      </c>
      <c r="Z2497" s="4">
        <f t="shared" si="76"/>
        <v>1</v>
      </c>
      <c r="AA2497" s="4">
        <f t="shared" si="77"/>
        <v>1</v>
      </c>
    </row>
    <row r="2498" spans="1:27" ht="12.75" x14ac:dyDescent="0.2">
      <c r="A2498" s="1">
        <v>45436.670876689815</v>
      </c>
      <c r="B2498" s="2" t="s">
        <v>17117</v>
      </c>
      <c r="C2498" s="2"/>
      <c r="D2498" s="2" t="s">
        <v>48</v>
      </c>
      <c r="E2498" s="2"/>
      <c r="F2498" s="3" t="s">
        <v>17118</v>
      </c>
      <c r="G2498" s="2" t="s">
        <v>8147</v>
      </c>
      <c r="H2498" s="2"/>
      <c r="I2498" s="2"/>
      <c r="K2498" s="2"/>
      <c r="L2498" s="2"/>
      <c r="M2498" s="2"/>
      <c r="N2498" s="2" t="s">
        <v>76</v>
      </c>
      <c r="P2498" s="2" t="s">
        <v>17119</v>
      </c>
      <c r="Q2498" s="2"/>
      <c r="R2498" s="4"/>
      <c r="S2498" s="2">
        <v>2191</v>
      </c>
      <c r="T2498" s="2" t="s">
        <v>22091</v>
      </c>
      <c r="U2498" s="2" t="s">
        <v>17120</v>
      </c>
      <c r="V2498" s="2" t="s">
        <v>56</v>
      </c>
      <c r="W2498" s="2" t="str">
        <f>VLOOKUP(  G2498, Countries!A:H,8,FALSE)</f>
        <v>94279771-0dd8-44b8-955b-275714b1489b</v>
      </c>
      <c r="X2498" s="2" t="str">
        <f>VLOOKUP(D2498,Entity_types!A:F,6,FALSE)</f>
        <v>0d51a686-652b-478f-9502-50b11abafa54</v>
      </c>
      <c r="Z2498" s="4">
        <f t="shared" ref="Z2498:Z2561" si="78">COUNTIFS(F:F,F2498)</f>
        <v>1</v>
      </c>
      <c r="AA2498" s="4">
        <f t="shared" ref="AA2498:AA2561" si="79">COUNTIFS(B:B,B2498)</f>
        <v>1</v>
      </c>
    </row>
    <row r="2499" spans="1:27" ht="12.75" x14ac:dyDescent="0.2">
      <c r="A2499" s="1">
        <v>45436.670876689815</v>
      </c>
      <c r="B2499" s="2" t="s">
        <v>17121</v>
      </c>
      <c r="C2499" s="2"/>
      <c r="D2499" s="2" t="s">
        <v>48</v>
      </c>
      <c r="E2499" s="2"/>
      <c r="F2499" s="3" t="s">
        <v>17122</v>
      </c>
      <c r="G2499" s="2" t="s">
        <v>8147</v>
      </c>
      <c r="H2499" s="2"/>
      <c r="I2499" s="2"/>
      <c r="K2499" s="2"/>
      <c r="L2499" s="2"/>
      <c r="M2499" s="2"/>
      <c r="N2499" s="2" t="s">
        <v>76</v>
      </c>
      <c r="P2499" s="2" t="s">
        <v>17123</v>
      </c>
      <c r="Q2499" s="2"/>
      <c r="R2499" s="4"/>
      <c r="S2499" s="2">
        <v>2021</v>
      </c>
      <c r="T2499" s="2" t="s">
        <v>22092</v>
      </c>
      <c r="U2499" s="2" t="s">
        <v>17124</v>
      </c>
      <c r="V2499" s="2" t="s">
        <v>56</v>
      </c>
      <c r="W2499" s="2" t="str">
        <f>VLOOKUP(  G2499, Countries!A:H,8,FALSE)</f>
        <v>94279771-0dd8-44b8-955b-275714b1489b</v>
      </c>
      <c r="X2499" s="2" t="str">
        <f>VLOOKUP(D2499,Entity_types!A:F,6,FALSE)</f>
        <v>0d51a686-652b-478f-9502-50b11abafa54</v>
      </c>
      <c r="Z2499" s="4">
        <f t="shared" si="78"/>
        <v>1</v>
      </c>
      <c r="AA2499" s="4">
        <f t="shared" si="79"/>
        <v>1</v>
      </c>
    </row>
    <row r="2500" spans="1:27" ht="12.75" x14ac:dyDescent="0.2">
      <c r="A2500" s="1">
        <v>45436.670876689815</v>
      </c>
      <c r="B2500" s="2" t="s">
        <v>17125</v>
      </c>
      <c r="C2500" s="2"/>
      <c r="D2500" s="2" t="s">
        <v>48</v>
      </c>
      <c r="E2500" s="2"/>
      <c r="F2500" s="3" t="s">
        <v>17126</v>
      </c>
      <c r="G2500" s="2" t="s">
        <v>8147</v>
      </c>
      <c r="H2500" s="2"/>
      <c r="I2500" s="2"/>
      <c r="K2500" s="2"/>
      <c r="L2500" s="2"/>
      <c r="M2500" s="2"/>
      <c r="N2500" s="2" t="s">
        <v>76</v>
      </c>
      <c r="P2500" s="2" t="s">
        <v>17127</v>
      </c>
      <c r="Q2500" s="2"/>
      <c r="R2500" s="4"/>
      <c r="S2500" s="2">
        <v>1895</v>
      </c>
      <c r="T2500" s="2" t="s">
        <v>22093</v>
      </c>
      <c r="U2500" s="2" t="s">
        <v>17128</v>
      </c>
      <c r="V2500" s="2" t="s">
        <v>56</v>
      </c>
      <c r="W2500" s="2" t="str">
        <f>VLOOKUP(  G2500, Countries!A:H,8,FALSE)</f>
        <v>94279771-0dd8-44b8-955b-275714b1489b</v>
      </c>
      <c r="X2500" s="2" t="str">
        <f>VLOOKUP(D2500,Entity_types!A:F,6,FALSE)</f>
        <v>0d51a686-652b-478f-9502-50b11abafa54</v>
      </c>
      <c r="Z2500" s="4">
        <f t="shared" si="78"/>
        <v>1</v>
      </c>
      <c r="AA2500" s="4">
        <f t="shared" si="79"/>
        <v>1</v>
      </c>
    </row>
    <row r="2501" spans="1:27" ht="12.75" x14ac:dyDescent="0.2">
      <c r="A2501" s="1">
        <v>45436.670876689815</v>
      </c>
      <c r="B2501" s="2" t="s">
        <v>17129</v>
      </c>
      <c r="C2501" s="2"/>
      <c r="D2501" s="2" t="s">
        <v>48</v>
      </c>
      <c r="E2501" s="2"/>
      <c r="F2501" s="3" t="s">
        <v>17130</v>
      </c>
      <c r="G2501" s="2" t="s">
        <v>8147</v>
      </c>
      <c r="H2501" s="2"/>
      <c r="I2501" s="2"/>
      <c r="K2501" s="2"/>
      <c r="L2501" s="2"/>
      <c r="M2501" s="2"/>
      <c r="N2501" s="2" t="s">
        <v>76</v>
      </c>
      <c r="P2501" s="2" t="s">
        <v>17131</v>
      </c>
      <c r="Q2501" s="2"/>
      <c r="R2501" s="4"/>
      <c r="S2501" s="2">
        <v>1971</v>
      </c>
      <c r="T2501" s="2" t="s">
        <v>22094</v>
      </c>
      <c r="U2501" s="2" t="s">
        <v>17132</v>
      </c>
      <c r="V2501" s="2" t="s">
        <v>56</v>
      </c>
      <c r="W2501" s="2" t="str">
        <f>VLOOKUP(  G2501, Countries!A:H,8,FALSE)</f>
        <v>94279771-0dd8-44b8-955b-275714b1489b</v>
      </c>
      <c r="X2501" s="2" t="str">
        <f>VLOOKUP(D2501,Entity_types!A:F,6,FALSE)</f>
        <v>0d51a686-652b-478f-9502-50b11abafa54</v>
      </c>
      <c r="Z2501" s="4">
        <f t="shared" si="78"/>
        <v>1</v>
      </c>
      <c r="AA2501" s="4">
        <f t="shared" si="79"/>
        <v>1</v>
      </c>
    </row>
    <row r="2502" spans="1:27" ht="12.75" x14ac:dyDescent="0.2">
      <c r="A2502" s="1">
        <v>45436.670876689815</v>
      </c>
      <c r="B2502" s="2" t="s">
        <v>17133</v>
      </c>
      <c r="C2502" s="2"/>
      <c r="D2502" s="2" t="s">
        <v>48</v>
      </c>
      <c r="E2502" s="2"/>
      <c r="F2502" s="3" t="s">
        <v>17134</v>
      </c>
      <c r="G2502" s="2" t="s">
        <v>8147</v>
      </c>
      <c r="H2502" s="2"/>
      <c r="I2502" s="2"/>
      <c r="K2502" s="2"/>
      <c r="L2502" s="2"/>
      <c r="M2502" s="2"/>
      <c r="N2502" s="2" t="s">
        <v>76</v>
      </c>
      <c r="P2502" s="2" t="s">
        <v>17135</v>
      </c>
      <c r="Q2502" s="2"/>
      <c r="R2502" s="4"/>
      <c r="S2502" s="2">
        <v>1925</v>
      </c>
      <c r="T2502" s="2" t="s">
        <v>22095</v>
      </c>
      <c r="U2502" s="2" t="s">
        <v>17136</v>
      </c>
      <c r="V2502" s="2" t="s">
        <v>56</v>
      </c>
      <c r="W2502" s="2" t="str">
        <f>VLOOKUP(  G2502, Countries!A:H,8,FALSE)</f>
        <v>94279771-0dd8-44b8-955b-275714b1489b</v>
      </c>
      <c r="X2502" s="2" t="str">
        <f>VLOOKUP(D2502,Entity_types!A:F,6,FALSE)</f>
        <v>0d51a686-652b-478f-9502-50b11abafa54</v>
      </c>
      <c r="Z2502" s="4">
        <f t="shared" si="78"/>
        <v>1</v>
      </c>
      <c r="AA2502" s="4">
        <f t="shared" si="79"/>
        <v>1</v>
      </c>
    </row>
    <row r="2503" spans="1:27" ht="12.75" x14ac:dyDescent="0.2">
      <c r="A2503" s="1">
        <v>45436.670876689815</v>
      </c>
      <c r="B2503" s="2" t="s">
        <v>17137</v>
      </c>
      <c r="C2503" s="2"/>
      <c r="D2503" s="2" t="s">
        <v>48</v>
      </c>
      <c r="E2503" s="2"/>
      <c r="F2503" s="3" t="s">
        <v>17138</v>
      </c>
      <c r="G2503" s="2" t="s">
        <v>8147</v>
      </c>
      <c r="H2503" s="2"/>
      <c r="I2503" s="2"/>
      <c r="K2503" s="2"/>
      <c r="L2503" s="2"/>
      <c r="M2503" s="2"/>
      <c r="N2503" s="2" t="s">
        <v>76</v>
      </c>
      <c r="P2503" s="2" t="s">
        <v>17139</v>
      </c>
      <c r="Q2503" s="2"/>
      <c r="R2503" s="4"/>
      <c r="S2503" s="2">
        <v>1913</v>
      </c>
      <c r="T2503" s="2" t="s">
        <v>22096</v>
      </c>
      <c r="U2503" s="2" t="s">
        <v>17140</v>
      </c>
      <c r="V2503" s="2" t="s">
        <v>56</v>
      </c>
      <c r="W2503" s="2" t="str">
        <f>VLOOKUP(  G2503, Countries!A:H,8,FALSE)</f>
        <v>94279771-0dd8-44b8-955b-275714b1489b</v>
      </c>
      <c r="X2503" s="2" t="str">
        <f>VLOOKUP(D2503,Entity_types!A:F,6,FALSE)</f>
        <v>0d51a686-652b-478f-9502-50b11abafa54</v>
      </c>
      <c r="Z2503" s="4">
        <f t="shared" si="78"/>
        <v>1</v>
      </c>
      <c r="AA2503" s="4">
        <f t="shared" si="79"/>
        <v>1</v>
      </c>
    </row>
    <row r="2504" spans="1:27" ht="12.75" x14ac:dyDescent="0.2">
      <c r="A2504" s="1">
        <v>45436.670876689815</v>
      </c>
      <c r="B2504" s="2" t="s">
        <v>17141</v>
      </c>
      <c r="C2504" s="2"/>
      <c r="D2504" s="2" t="s">
        <v>48</v>
      </c>
      <c r="E2504" s="2"/>
      <c r="F2504" s="3" t="s">
        <v>17142</v>
      </c>
      <c r="G2504" s="2" t="s">
        <v>8147</v>
      </c>
      <c r="H2504" s="2"/>
      <c r="I2504" s="2"/>
      <c r="K2504" s="2"/>
      <c r="L2504" s="2"/>
      <c r="M2504" s="2"/>
      <c r="N2504" s="2" t="s">
        <v>76</v>
      </c>
      <c r="P2504" s="2" t="s">
        <v>17143</v>
      </c>
      <c r="Q2504" s="2"/>
      <c r="R2504" s="4"/>
      <c r="S2504" s="2">
        <v>1941</v>
      </c>
      <c r="T2504" s="2" t="s">
        <v>22097</v>
      </c>
      <c r="U2504" s="2" t="s">
        <v>17144</v>
      </c>
      <c r="V2504" s="2" t="s">
        <v>56</v>
      </c>
      <c r="W2504" s="2" t="str">
        <f>VLOOKUP(  G2504, Countries!A:H,8,FALSE)</f>
        <v>94279771-0dd8-44b8-955b-275714b1489b</v>
      </c>
      <c r="X2504" s="2" t="str">
        <f>VLOOKUP(D2504,Entity_types!A:F,6,FALSE)</f>
        <v>0d51a686-652b-478f-9502-50b11abafa54</v>
      </c>
      <c r="Z2504" s="4">
        <f t="shared" si="78"/>
        <v>1</v>
      </c>
      <c r="AA2504" s="4">
        <f t="shared" si="79"/>
        <v>1</v>
      </c>
    </row>
    <row r="2505" spans="1:27" ht="12.75" x14ac:dyDescent="0.2">
      <c r="A2505" s="1">
        <v>45436.670876689815</v>
      </c>
      <c r="B2505" s="2" t="s">
        <v>17145</v>
      </c>
      <c r="C2505" s="2"/>
      <c r="D2505" s="2" t="s">
        <v>48</v>
      </c>
      <c r="E2505" s="2"/>
      <c r="F2505" s="3" t="s">
        <v>17146</v>
      </c>
      <c r="G2505" s="2" t="s">
        <v>8147</v>
      </c>
      <c r="H2505" s="2"/>
      <c r="I2505" s="2"/>
      <c r="K2505" s="2"/>
      <c r="L2505" s="2"/>
      <c r="M2505" s="2"/>
      <c r="N2505" s="2" t="s">
        <v>76</v>
      </c>
      <c r="P2505" s="2" t="s">
        <v>17147</v>
      </c>
      <c r="Q2505" s="2"/>
      <c r="R2505" s="4"/>
      <c r="S2505" s="2">
        <v>1928</v>
      </c>
      <c r="T2505" s="2" t="s">
        <v>22098</v>
      </c>
      <c r="U2505" s="2" t="s">
        <v>17148</v>
      </c>
      <c r="V2505" s="2" t="s">
        <v>56</v>
      </c>
      <c r="W2505" s="2" t="str">
        <f>VLOOKUP(  G2505, Countries!A:H,8,FALSE)</f>
        <v>94279771-0dd8-44b8-955b-275714b1489b</v>
      </c>
      <c r="X2505" s="2" t="str">
        <f>VLOOKUP(D2505,Entity_types!A:F,6,FALSE)</f>
        <v>0d51a686-652b-478f-9502-50b11abafa54</v>
      </c>
      <c r="Z2505" s="4">
        <f t="shared" si="78"/>
        <v>1</v>
      </c>
      <c r="AA2505" s="4">
        <f t="shared" si="79"/>
        <v>1</v>
      </c>
    </row>
    <row r="2506" spans="1:27" ht="12.75" x14ac:dyDescent="0.2">
      <c r="A2506" s="1">
        <v>45436.670876689815</v>
      </c>
      <c r="B2506" s="2" t="s">
        <v>17149</v>
      </c>
      <c r="C2506" s="2"/>
      <c r="D2506" s="2" t="s">
        <v>48</v>
      </c>
      <c r="E2506" s="2"/>
      <c r="F2506" s="3" t="s">
        <v>17150</v>
      </c>
      <c r="G2506" s="2" t="s">
        <v>8147</v>
      </c>
      <c r="H2506" s="2"/>
      <c r="I2506" s="2"/>
      <c r="K2506" s="2"/>
      <c r="L2506" s="2"/>
      <c r="M2506" s="2"/>
      <c r="N2506" s="2" t="s">
        <v>76</v>
      </c>
      <c r="P2506" s="2" t="s">
        <v>17151</v>
      </c>
      <c r="Q2506" s="2"/>
      <c r="R2506" s="4"/>
      <c r="S2506" s="2">
        <v>2589</v>
      </c>
      <c r="T2506" s="2" t="s">
        <v>22099</v>
      </c>
      <c r="U2506" s="2" t="s">
        <v>17152</v>
      </c>
      <c r="V2506" s="2" t="s">
        <v>56</v>
      </c>
      <c r="W2506" s="2" t="str">
        <f>VLOOKUP(  G2506, Countries!A:H,8,FALSE)</f>
        <v>94279771-0dd8-44b8-955b-275714b1489b</v>
      </c>
      <c r="X2506" s="2" t="str">
        <f>VLOOKUP(D2506,Entity_types!A:F,6,FALSE)</f>
        <v>0d51a686-652b-478f-9502-50b11abafa54</v>
      </c>
      <c r="Z2506" s="4">
        <f t="shared" si="78"/>
        <v>1</v>
      </c>
      <c r="AA2506" s="4">
        <f t="shared" si="79"/>
        <v>1</v>
      </c>
    </row>
    <row r="2507" spans="1:27" ht="12.75" x14ac:dyDescent="0.2">
      <c r="A2507" s="1">
        <v>45436.670876689815</v>
      </c>
      <c r="B2507" s="2" t="s">
        <v>17153</v>
      </c>
      <c r="C2507" s="2"/>
      <c r="D2507" s="2" t="s">
        <v>48</v>
      </c>
      <c r="E2507" s="2"/>
      <c r="F2507" s="3" t="s">
        <v>17154</v>
      </c>
      <c r="G2507" s="2" t="s">
        <v>8147</v>
      </c>
      <c r="H2507" s="2"/>
      <c r="I2507" s="2"/>
      <c r="K2507" s="2"/>
      <c r="L2507" s="2"/>
      <c r="M2507" s="2"/>
      <c r="N2507" s="2" t="s">
        <v>76</v>
      </c>
      <c r="P2507" s="2" t="s">
        <v>17155</v>
      </c>
      <c r="Q2507" s="2"/>
      <c r="R2507" s="4"/>
      <c r="S2507" s="2">
        <v>1894</v>
      </c>
      <c r="T2507" s="2" t="s">
        <v>22100</v>
      </c>
      <c r="U2507" s="2" t="s">
        <v>17156</v>
      </c>
      <c r="V2507" s="2" t="s">
        <v>56</v>
      </c>
      <c r="W2507" s="2" t="str">
        <f>VLOOKUP(  G2507, Countries!A:H,8,FALSE)</f>
        <v>94279771-0dd8-44b8-955b-275714b1489b</v>
      </c>
      <c r="X2507" s="2" t="str">
        <f>VLOOKUP(D2507,Entity_types!A:F,6,FALSE)</f>
        <v>0d51a686-652b-478f-9502-50b11abafa54</v>
      </c>
      <c r="Z2507" s="4">
        <f t="shared" si="78"/>
        <v>1</v>
      </c>
      <c r="AA2507" s="4">
        <f t="shared" si="79"/>
        <v>1</v>
      </c>
    </row>
    <row r="2508" spans="1:27" ht="12.75" x14ac:dyDescent="0.2">
      <c r="A2508" s="1">
        <v>45436.670876689815</v>
      </c>
      <c r="B2508" s="2" t="s">
        <v>17157</v>
      </c>
      <c r="C2508" s="2"/>
      <c r="D2508" s="2" t="s">
        <v>48</v>
      </c>
      <c r="E2508" s="2"/>
      <c r="F2508" s="3" t="s">
        <v>17158</v>
      </c>
      <c r="G2508" s="2" t="s">
        <v>8147</v>
      </c>
      <c r="H2508" s="2"/>
      <c r="I2508" s="2"/>
      <c r="K2508" s="2"/>
      <c r="L2508" s="2"/>
      <c r="M2508" s="2"/>
      <c r="N2508" s="2" t="s">
        <v>76</v>
      </c>
      <c r="P2508" s="2" t="s">
        <v>17159</v>
      </c>
      <c r="Q2508" s="2"/>
      <c r="R2508" s="4"/>
      <c r="S2508" s="2">
        <v>1836</v>
      </c>
      <c r="T2508" s="2" t="s">
        <v>22101</v>
      </c>
      <c r="U2508" s="2" t="s">
        <v>17160</v>
      </c>
      <c r="V2508" s="2" t="s">
        <v>56</v>
      </c>
      <c r="W2508" s="2" t="str">
        <f>VLOOKUP(  G2508, Countries!A:H,8,FALSE)</f>
        <v>94279771-0dd8-44b8-955b-275714b1489b</v>
      </c>
      <c r="X2508" s="2" t="str">
        <f>VLOOKUP(D2508,Entity_types!A:F,6,FALSE)</f>
        <v>0d51a686-652b-478f-9502-50b11abafa54</v>
      </c>
      <c r="Z2508" s="4">
        <f t="shared" si="78"/>
        <v>1</v>
      </c>
      <c r="AA2508" s="4">
        <f t="shared" si="79"/>
        <v>1</v>
      </c>
    </row>
    <row r="2509" spans="1:27" ht="12.75" x14ac:dyDescent="0.2">
      <c r="A2509" s="1">
        <v>45436.670876689815</v>
      </c>
      <c r="B2509" s="2" t="s">
        <v>17161</v>
      </c>
      <c r="C2509" s="2"/>
      <c r="D2509" s="2" t="s">
        <v>48</v>
      </c>
      <c r="E2509" s="2"/>
      <c r="F2509" s="3" t="s">
        <v>17162</v>
      </c>
      <c r="G2509" s="2" t="s">
        <v>8147</v>
      </c>
      <c r="H2509" s="2"/>
      <c r="I2509" s="2"/>
      <c r="K2509" s="2"/>
      <c r="L2509" s="2"/>
      <c r="M2509" s="2"/>
      <c r="N2509" s="2" t="s">
        <v>76</v>
      </c>
      <c r="P2509" s="2" t="s">
        <v>17163</v>
      </c>
      <c r="Q2509" s="2"/>
      <c r="R2509" s="4"/>
      <c r="S2509" s="2">
        <v>1622</v>
      </c>
      <c r="T2509" s="2" t="s">
        <v>22102</v>
      </c>
      <c r="U2509" s="2" t="s">
        <v>17164</v>
      </c>
      <c r="V2509" s="2" t="s">
        <v>56</v>
      </c>
      <c r="W2509" s="2" t="str">
        <f>VLOOKUP(  G2509, Countries!A:H,8,FALSE)</f>
        <v>94279771-0dd8-44b8-955b-275714b1489b</v>
      </c>
      <c r="X2509" s="2" t="str">
        <f>VLOOKUP(D2509,Entity_types!A:F,6,FALSE)</f>
        <v>0d51a686-652b-478f-9502-50b11abafa54</v>
      </c>
      <c r="Z2509" s="4">
        <f t="shared" si="78"/>
        <v>1</v>
      </c>
      <c r="AA2509" s="4">
        <f t="shared" si="79"/>
        <v>1</v>
      </c>
    </row>
    <row r="2510" spans="1:27" ht="12.75" x14ac:dyDescent="0.2">
      <c r="A2510" s="1">
        <v>45436.670876689815</v>
      </c>
      <c r="B2510" s="2" t="s">
        <v>17165</v>
      </c>
      <c r="C2510" s="2"/>
      <c r="D2510" s="2" t="s">
        <v>48</v>
      </c>
      <c r="E2510" s="2"/>
      <c r="F2510" s="3" t="s">
        <v>17166</v>
      </c>
      <c r="G2510" s="2" t="s">
        <v>8147</v>
      </c>
      <c r="H2510" s="2"/>
      <c r="I2510" s="2"/>
      <c r="K2510" s="2"/>
      <c r="L2510" s="2"/>
      <c r="M2510" s="2"/>
      <c r="N2510" s="2" t="s">
        <v>76</v>
      </c>
      <c r="P2510" s="2" t="s">
        <v>17167</v>
      </c>
      <c r="Q2510" s="2"/>
      <c r="R2510" s="4"/>
      <c r="S2510" s="2"/>
      <c r="T2510" s="2" t="s">
        <v>22103</v>
      </c>
      <c r="U2510" s="2" t="s">
        <v>17168</v>
      </c>
      <c r="V2510" s="2" t="s">
        <v>56</v>
      </c>
      <c r="W2510" s="2" t="str">
        <f>VLOOKUP(  G2510, Countries!A:H,8,FALSE)</f>
        <v>94279771-0dd8-44b8-955b-275714b1489b</v>
      </c>
      <c r="X2510" s="2" t="str">
        <f>VLOOKUP(D2510,Entity_types!A:F,6,FALSE)</f>
        <v>0d51a686-652b-478f-9502-50b11abafa54</v>
      </c>
      <c r="Z2510" s="4">
        <f t="shared" si="78"/>
        <v>1</v>
      </c>
      <c r="AA2510" s="4">
        <f t="shared" si="79"/>
        <v>1</v>
      </c>
    </row>
    <row r="2511" spans="1:27" ht="12.75" x14ac:dyDescent="0.2">
      <c r="A2511" s="1">
        <v>45436.705903587965</v>
      </c>
      <c r="B2511" s="2" t="s">
        <v>17169</v>
      </c>
      <c r="C2511" s="4" t="s">
        <v>21741</v>
      </c>
      <c r="D2511" s="2" t="s">
        <v>89</v>
      </c>
      <c r="E2511" s="2" t="b">
        <v>0</v>
      </c>
      <c r="F2511" s="3" t="s">
        <v>17170</v>
      </c>
      <c r="G2511" s="2" t="s">
        <v>13762</v>
      </c>
      <c r="H2511" s="2"/>
      <c r="I2511" s="2"/>
      <c r="K2511" s="2"/>
      <c r="L2511" s="2"/>
      <c r="M2511" s="2"/>
      <c r="N2511" s="2" t="s">
        <v>17171</v>
      </c>
      <c r="P2511" s="2" t="s">
        <v>17172</v>
      </c>
      <c r="Q2511" s="2"/>
      <c r="R2511" s="4"/>
      <c r="S2511" s="2"/>
      <c r="T2511" s="2" t="s">
        <v>22104</v>
      </c>
      <c r="U2511" s="2" t="s">
        <v>17174</v>
      </c>
      <c r="V2511" s="2" t="s">
        <v>56</v>
      </c>
      <c r="W2511" s="2" t="str">
        <f>VLOOKUP(  G2511, Countries!A:H,8,FALSE)</f>
        <v>38dcd6d2-62e3-437b-9be2-d9cf88c8cb86</v>
      </c>
      <c r="X2511" s="2" t="str">
        <f>VLOOKUP(D2511,Entity_types!A:F,6,FALSE)</f>
        <v>bf4d83f9-5064-4958-af6e-e4c21b2e4880</v>
      </c>
      <c r="Z2511" s="4">
        <f t="shared" si="78"/>
        <v>1</v>
      </c>
      <c r="AA2511" s="4">
        <f t="shared" si="79"/>
        <v>1</v>
      </c>
    </row>
    <row r="2512" spans="1:27" ht="12.75" x14ac:dyDescent="0.2">
      <c r="A2512" s="1">
        <v>45436.765239201384</v>
      </c>
      <c r="B2512" s="2" t="s">
        <v>17175</v>
      </c>
      <c r="C2512" s="4" t="s">
        <v>21740</v>
      </c>
      <c r="D2512" s="2" t="s">
        <v>89</v>
      </c>
      <c r="E2512" s="2" t="b">
        <v>1</v>
      </c>
      <c r="F2512" s="3" t="s">
        <v>17176</v>
      </c>
      <c r="G2512" s="2" t="s">
        <v>8147</v>
      </c>
      <c r="H2512" s="2"/>
      <c r="I2512" s="2"/>
      <c r="K2512" s="2"/>
      <c r="L2512" s="2"/>
      <c r="M2512" s="2"/>
      <c r="N2512" s="2" t="s">
        <v>17177</v>
      </c>
      <c r="P2512" s="2" t="s">
        <v>17178</v>
      </c>
      <c r="Q2512" s="2"/>
      <c r="R2512" s="4"/>
      <c r="S2512" s="2"/>
      <c r="T2512" s="2" t="s">
        <v>22105</v>
      </c>
      <c r="U2512" s="2" t="s">
        <v>17180</v>
      </c>
      <c r="V2512" s="2" t="s">
        <v>56</v>
      </c>
      <c r="W2512" s="2" t="str">
        <f>VLOOKUP(  G2512, Countries!A:H,8,FALSE)</f>
        <v>94279771-0dd8-44b8-955b-275714b1489b</v>
      </c>
      <c r="X2512" s="2" t="str">
        <f>VLOOKUP(D2512,Entity_types!A:F,6,FALSE)</f>
        <v>bf4d83f9-5064-4958-af6e-e4c21b2e4880</v>
      </c>
      <c r="Z2512" s="4">
        <f t="shared" si="78"/>
        <v>1</v>
      </c>
      <c r="AA2512" s="4">
        <f t="shared" si="79"/>
        <v>1</v>
      </c>
    </row>
    <row r="2513" spans="1:27" ht="12.75" x14ac:dyDescent="0.2">
      <c r="A2513" s="1">
        <v>45436.833962407407</v>
      </c>
      <c r="B2513" s="2" t="s">
        <v>17181</v>
      </c>
      <c r="C2513" s="4" t="s">
        <v>21740</v>
      </c>
      <c r="D2513" s="2" t="s">
        <v>1166</v>
      </c>
      <c r="E2513" s="2"/>
      <c r="F2513" s="3" t="s">
        <v>17182</v>
      </c>
      <c r="G2513" s="2" t="s">
        <v>8147</v>
      </c>
      <c r="H2513" s="2"/>
      <c r="I2513" s="2"/>
      <c r="K2513" s="2"/>
      <c r="L2513" s="2"/>
      <c r="M2513" s="2"/>
      <c r="N2513" s="2" t="s">
        <v>76</v>
      </c>
      <c r="P2513" s="2" t="s">
        <v>17183</v>
      </c>
      <c r="Q2513" s="2"/>
      <c r="R2513" s="4"/>
      <c r="S2513" s="2">
        <v>2467</v>
      </c>
      <c r="T2513" s="2" t="s">
        <v>22106</v>
      </c>
      <c r="U2513" s="2" t="s">
        <v>17185</v>
      </c>
      <c r="V2513" s="2" t="s">
        <v>56</v>
      </c>
      <c r="W2513" s="2" t="str">
        <f>VLOOKUP(  G2513, Countries!A:H,8,FALSE)</f>
        <v>94279771-0dd8-44b8-955b-275714b1489b</v>
      </c>
      <c r="X2513" s="2" t="str">
        <f>VLOOKUP(D2513,Entity_types!A:F,6,FALSE)</f>
        <v>ba538574-e93f-4ce8-a780-667b61fc970a</v>
      </c>
      <c r="Z2513" s="4">
        <f t="shared" si="78"/>
        <v>1</v>
      </c>
      <c r="AA2513" s="4">
        <f t="shared" si="79"/>
        <v>1</v>
      </c>
    </row>
    <row r="2514" spans="1:27" ht="12.75" x14ac:dyDescent="0.2">
      <c r="A2514" s="1">
        <v>45436.833962407407</v>
      </c>
      <c r="B2514" s="2" t="s">
        <v>17186</v>
      </c>
      <c r="C2514" s="4" t="s">
        <v>21741</v>
      </c>
      <c r="D2514" s="2" t="s">
        <v>1166</v>
      </c>
      <c r="E2514" s="2"/>
      <c r="F2514" s="3" t="s">
        <v>17187</v>
      </c>
      <c r="G2514" s="2" t="s">
        <v>8147</v>
      </c>
      <c r="H2514" s="2"/>
      <c r="I2514" s="2"/>
      <c r="K2514" s="2"/>
      <c r="L2514" s="2"/>
      <c r="M2514" s="2"/>
      <c r="N2514" s="2" t="s">
        <v>76</v>
      </c>
      <c r="P2514" s="2" t="s">
        <v>17188</v>
      </c>
      <c r="Q2514" s="2"/>
      <c r="R2514" s="4"/>
      <c r="S2514" s="2"/>
      <c r="T2514" s="2" t="s">
        <v>22107</v>
      </c>
      <c r="U2514" s="2" t="s">
        <v>17189</v>
      </c>
      <c r="V2514" s="2" t="s">
        <v>56</v>
      </c>
      <c r="W2514" s="2" t="str">
        <f>VLOOKUP(  G2514, Countries!A:H,8,FALSE)</f>
        <v>94279771-0dd8-44b8-955b-275714b1489b</v>
      </c>
      <c r="X2514" s="2" t="str">
        <f>VLOOKUP(D2514,Entity_types!A:F,6,FALSE)</f>
        <v>ba538574-e93f-4ce8-a780-667b61fc970a</v>
      </c>
      <c r="Z2514" s="4">
        <f t="shared" si="78"/>
        <v>1</v>
      </c>
      <c r="AA2514" s="4">
        <f t="shared" si="79"/>
        <v>1</v>
      </c>
    </row>
    <row r="2515" spans="1:27" ht="12.75" x14ac:dyDescent="0.2">
      <c r="A2515" s="1">
        <v>45436.833962407407</v>
      </c>
      <c r="B2515" s="2" t="s">
        <v>17190</v>
      </c>
      <c r="C2515" s="4" t="s">
        <v>21740</v>
      </c>
      <c r="D2515" s="2" t="s">
        <v>1166</v>
      </c>
      <c r="E2515" s="2"/>
      <c r="F2515" s="3" t="s">
        <v>17191</v>
      </c>
      <c r="G2515" s="2" t="s">
        <v>8147</v>
      </c>
      <c r="H2515" s="2"/>
      <c r="I2515" s="2"/>
      <c r="K2515" s="2"/>
      <c r="L2515" s="2"/>
      <c r="M2515" s="2"/>
      <c r="N2515" s="2" t="s">
        <v>76</v>
      </c>
      <c r="P2515" s="2" t="s">
        <v>17192</v>
      </c>
      <c r="Q2515" s="2"/>
      <c r="R2515" s="4"/>
      <c r="S2515" s="2"/>
      <c r="T2515" s="2" t="s">
        <v>22108</v>
      </c>
      <c r="U2515" s="2" t="s">
        <v>17193</v>
      </c>
      <c r="V2515" s="2" t="s">
        <v>56</v>
      </c>
      <c r="W2515" s="2" t="str">
        <f>VLOOKUP(  G2515, Countries!A:H,8,FALSE)</f>
        <v>94279771-0dd8-44b8-955b-275714b1489b</v>
      </c>
      <c r="X2515" s="2" t="str">
        <f>VLOOKUP(D2515,Entity_types!A:F,6,FALSE)</f>
        <v>ba538574-e93f-4ce8-a780-667b61fc970a</v>
      </c>
      <c r="Z2515" s="4">
        <f t="shared" si="78"/>
        <v>1</v>
      </c>
      <c r="AA2515" s="4">
        <f t="shared" si="79"/>
        <v>1</v>
      </c>
    </row>
    <row r="2516" spans="1:27" ht="12.75" x14ac:dyDescent="0.2">
      <c r="A2516" s="1">
        <v>45436.833962407407</v>
      </c>
      <c r="B2516" s="2" t="s">
        <v>17194</v>
      </c>
      <c r="C2516" s="2"/>
      <c r="D2516" s="2" t="s">
        <v>1141</v>
      </c>
      <c r="E2516" s="2"/>
      <c r="F2516" s="3" t="s">
        <v>17195</v>
      </c>
      <c r="G2516" s="2" t="s">
        <v>8147</v>
      </c>
      <c r="H2516" s="2"/>
      <c r="I2516" s="2"/>
      <c r="K2516" s="2"/>
      <c r="L2516" s="2"/>
      <c r="M2516" s="2"/>
      <c r="N2516" s="2" t="s">
        <v>76</v>
      </c>
      <c r="P2516" s="2" t="s">
        <v>17196</v>
      </c>
      <c r="Q2516" s="2"/>
      <c r="R2516" s="4"/>
      <c r="S2516" s="2">
        <v>2239</v>
      </c>
      <c r="T2516" s="2" t="s">
        <v>22109</v>
      </c>
      <c r="U2516" s="2" t="s">
        <v>17197</v>
      </c>
      <c r="V2516" s="2" t="s">
        <v>56</v>
      </c>
      <c r="W2516" s="2" t="str">
        <f>VLOOKUP(  G2516, Countries!A:H,8,FALSE)</f>
        <v>94279771-0dd8-44b8-955b-275714b1489b</v>
      </c>
      <c r="X2516" s="2" t="str">
        <f>VLOOKUP(D2516,Entity_types!A:F,6,FALSE)</f>
        <v>831339ac-64e3-4d4c-9726-074e2d68b19c</v>
      </c>
      <c r="Z2516" s="4">
        <f t="shared" si="78"/>
        <v>1</v>
      </c>
      <c r="AA2516" s="4">
        <f t="shared" si="79"/>
        <v>1</v>
      </c>
    </row>
    <row r="2517" spans="1:27" ht="12.75" x14ac:dyDescent="0.2">
      <c r="A2517" s="1">
        <v>45436.833962407407</v>
      </c>
      <c r="B2517" s="2" t="s">
        <v>17198</v>
      </c>
      <c r="C2517" s="4" t="s">
        <v>21740</v>
      </c>
      <c r="D2517" s="2" t="s">
        <v>1166</v>
      </c>
      <c r="E2517" s="2"/>
      <c r="F2517" s="3" t="s">
        <v>17199</v>
      </c>
      <c r="G2517" s="2" t="s">
        <v>8147</v>
      </c>
      <c r="H2517" s="2"/>
      <c r="I2517" s="2"/>
      <c r="K2517" s="2"/>
      <c r="L2517" s="2"/>
      <c r="M2517" s="2"/>
      <c r="N2517" s="2" t="s">
        <v>76</v>
      </c>
      <c r="P2517" s="2" t="s">
        <v>17200</v>
      </c>
      <c r="Q2517" s="2"/>
      <c r="R2517" s="4"/>
      <c r="S2517" s="2">
        <v>2252</v>
      </c>
      <c r="T2517" s="2" t="s">
        <v>22110</v>
      </c>
      <c r="U2517" s="2" t="s">
        <v>17201</v>
      </c>
      <c r="V2517" s="2" t="s">
        <v>56</v>
      </c>
      <c r="W2517" s="2" t="str">
        <f>VLOOKUP(  G2517, Countries!A:H,8,FALSE)</f>
        <v>94279771-0dd8-44b8-955b-275714b1489b</v>
      </c>
      <c r="X2517" s="2" t="str">
        <f>VLOOKUP(D2517,Entity_types!A:F,6,FALSE)</f>
        <v>ba538574-e93f-4ce8-a780-667b61fc970a</v>
      </c>
      <c r="Z2517" s="4">
        <f t="shared" si="78"/>
        <v>1</v>
      </c>
      <c r="AA2517" s="4">
        <f t="shared" si="79"/>
        <v>1</v>
      </c>
    </row>
    <row r="2518" spans="1:27" ht="12.75" x14ac:dyDescent="0.2">
      <c r="A2518" s="1">
        <v>45436.833962407407</v>
      </c>
      <c r="B2518" s="2" t="s">
        <v>17202</v>
      </c>
      <c r="C2518" s="4" t="s">
        <v>21741</v>
      </c>
      <c r="D2518" s="2" t="s">
        <v>1166</v>
      </c>
      <c r="E2518" s="2"/>
      <c r="F2518" s="3" t="s">
        <v>17203</v>
      </c>
      <c r="G2518" s="2" t="s">
        <v>8147</v>
      </c>
      <c r="H2518" s="2"/>
      <c r="I2518" s="2"/>
      <c r="K2518" s="2"/>
      <c r="L2518" s="2"/>
      <c r="M2518" s="2"/>
      <c r="N2518" s="2" t="s">
        <v>76</v>
      </c>
      <c r="P2518" s="2" t="s">
        <v>17204</v>
      </c>
      <c r="Q2518" s="2"/>
      <c r="R2518" s="4"/>
      <c r="S2518" s="2">
        <v>2040</v>
      </c>
      <c r="T2518" s="2" t="s">
        <v>22111</v>
      </c>
      <c r="U2518" s="2" t="s">
        <v>17205</v>
      </c>
      <c r="V2518" s="2" t="s">
        <v>56</v>
      </c>
      <c r="W2518" s="2" t="str">
        <f>VLOOKUP(  G2518, Countries!A:H,8,FALSE)</f>
        <v>94279771-0dd8-44b8-955b-275714b1489b</v>
      </c>
      <c r="X2518" s="2" t="str">
        <f>VLOOKUP(D2518,Entity_types!A:F,6,FALSE)</f>
        <v>ba538574-e93f-4ce8-a780-667b61fc970a</v>
      </c>
      <c r="Z2518" s="4">
        <f t="shared" si="78"/>
        <v>1</v>
      </c>
      <c r="AA2518" s="4">
        <f t="shared" si="79"/>
        <v>1</v>
      </c>
    </row>
    <row r="2519" spans="1:27" ht="12.75" x14ac:dyDescent="0.2">
      <c r="A2519" s="1">
        <v>45436.833962407407</v>
      </c>
      <c r="B2519" s="2" t="s">
        <v>17206</v>
      </c>
      <c r="C2519" s="4" t="s">
        <v>21740</v>
      </c>
      <c r="D2519" s="2" t="s">
        <v>1166</v>
      </c>
      <c r="E2519" s="2"/>
      <c r="F2519" s="3" t="s">
        <v>17207</v>
      </c>
      <c r="G2519" s="2" t="s">
        <v>8147</v>
      </c>
      <c r="H2519" s="2"/>
      <c r="I2519" s="2"/>
      <c r="K2519" s="2"/>
      <c r="L2519" s="2"/>
      <c r="M2519" s="2"/>
      <c r="N2519" s="2" t="s">
        <v>76</v>
      </c>
      <c r="P2519" s="2" t="s">
        <v>17208</v>
      </c>
      <c r="Q2519" s="2"/>
      <c r="R2519" s="4"/>
      <c r="S2519" s="2">
        <v>1987</v>
      </c>
      <c r="T2519" s="2" t="s">
        <v>22112</v>
      </c>
      <c r="U2519" s="2" t="s">
        <v>17209</v>
      </c>
      <c r="V2519" s="2" t="s">
        <v>56</v>
      </c>
      <c r="W2519" s="2" t="str">
        <f>VLOOKUP(  G2519, Countries!A:H,8,FALSE)</f>
        <v>94279771-0dd8-44b8-955b-275714b1489b</v>
      </c>
      <c r="X2519" s="2" t="str">
        <f>VLOOKUP(D2519,Entity_types!A:F,6,FALSE)</f>
        <v>ba538574-e93f-4ce8-a780-667b61fc970a</v>
      </c>
      <c r="Z2519" s="4">
        <f t="shared" si="78"/>
        <v>1</v>
      </c>
      <c r="AA2519" s="4">
        <f t="shared" si="79"/>
        <v>1</v>
      </c>
    </row>
    <row r="2520" spans="1:27" ht="12.75" x14ac:dyDescent="0.2">
      <c r="A2520" s="1">
        <v>45440.695815185187</v>
      </c>
      <c r="B2520" s="2" t="s">
        <v>17210</v>
      </c>
      <c r="C2520" s="2"/>
      <c r="D2520" s="2" t="s">
        <v>48</v>
      </c>
      <c r="E2520" s="2"/>
      <c r="F2520" s="3" t="s">
        <v>17211</v>
      </c>
      <c r="G2520" s="2" t="s">
        <v>8147</v>
      </c>
      <c r="H2520" s="2"/>
      <c r="I2520" s="2"/>
      <c r="K2520" s="2"/>
      <c r="L2520" s="2"/>
      <c r="M2520" s="2"/>
      <c r="N2520" s="2" t="s">
        <v>17212</v>
      </c>
      <c r="P2520" s="2" t="s">
        <v>17213</v>
      </c>
      <c r="Q2520" s="2"/>
      <c r="R2520" s="4"/>
      <c r="S2520" s="2">
        <v>2509</v>
      </c>
      <c r="T2520" s="2" t="s">
        <v>22113</v>
      </c>
      <c r="U2520" s="2" t="s">
        <v>17215</v>
      </c>
      <c r="V2520" s="2" t="s">
        <v>56</v>
      </c>
      <c r="W2520" s="2" t="str">
        <f>VLOOKUP(  G2520, Countries!A:H,8,FALSE)</f>
        <v>94279771-0dd8-44b8-955b-275714b1489b</v>
      </c>
      <c r="X2520" s="2" t="str">
        <f>VLOOKUP(D2520,Entity_types!A:F,6,FALSE)</f>
        <v>0d51a686-652b-478f-9502-50b11abafa54</v>
      </c>
      <c r="Z2520" s="4">
        <f t="shared" si="78"/>
        <v>1</v>
      </c>
      <c r="AA2520" s="4">
        <f t="shared" si="79"/>
        <v>1</v>
      </c>
    </row>
    <row r="2521" spans="1:27" ht="12.75" x14ac:dyDescent="0.2">
      <c r="A2521" s="1">
        <v>45441.637071701392</v>
      </c>
      <c r="B2521" s="2" t="s">
        <v>17216</v>
      </c>
      <c r="C2521" s="2"/>
      <c r="D2521" s="2" t="s">
        <v>48</v>
      </c>
      <c r="E2521" s="2"/>
      <c r="F2521" s="3" t="s">
        <v>17217</v>
      </c>
      <c r="G2521" s="2" t="s">
        <v>8147</v>
      </c>
      <c r="H2521" s="2"/>
      <c r="I2521" s="2"/>
      <c r="K2521" s="2"/>
      <c r="L2521" s="2"/>
      <c r="M2521" s="2"/>
      <c r="N2521" s="2" t="s">
        <v>17218</v>
      </c>
      <c r="P2521" s="2" t="s">
        <v>17219</v>
      </c>
      <c r="Q2521" s="2"/>
      <c r="R2521" s="4"/>
      <c r="S2521" s="2">
        <v>2508</v>
      </c>
      <c r="T2521" s="2" t="s">
        <v>22114</v>
      </c>
      <c r="U2521" s="2" t="s">
        <v>17221</v>
      </c>
      <c r="V2521" s="2" t="s">
        <v>56</v>
      </c>
      <c r="W2521" s="2" t="str">
        <f>VLOOKUP(  G2521, Countries!A:H,8,FALSE)</f>
        <v>94279771-0dd8-44b8-955b-275714b1489b</v>
      </c>
      <c r="X2521" s="2" t="str">
        <f>VLOOKUP(D2521,Entity_types!A:F,6,FALSE)</f>
        <v>0d51a686-652b-478f-9502-50b11abafa54</v>
      </c>
      <c r="Z2521" s="4">
        <f t="shared" si="78"/>
        <v>1</v>
      </c>
      <c r="AA2521" s="4">
        <f t="shared" si="79"/>
        <v>1</v>
      </c>
    </row>
    <row r="2522" spans="1:27" ht="12.75" x14ac:dyDescent="0.2">
      <c r="A2522" s="1">
        <v>45442.653144305557</v>
      </c>
      <c r="B2522" s="2" t="s">
        <v>17222</v>
      </c>
      <c r="C2522" s="4" t="s">
        <v>21740</v>
      </c>
      <c r="D2522" s="2" t="s">
        <v>1166</v>
      </c>
      <c r="E2522" s="2"/>
      <c r="F2522" s="3" t="s">
        <v>17223</v>
      </c>
      <c r="G2522" s="2" t="s">
        <v>8147</v>
      </c>
      <c r="H2522" s="2"/>
      <c r="I2522" s="2"/>
      <c r="K2522" s="2"/>
      <c r="L2522" s="2"/>
      <c r="M2522" s="2"/>
      <c r="N2522" s="2" t="s">
        <v>17224</v>
      </c>
      <c r="P2522" s="2" t="s">
        <v>17225</v>
      </c>
      <c r="Q2522" s="2"/>
      <c r="R2522" s="4"/>
      <c r="S2522" s="2">
        <v>2506</v>
      </c>
      <c r="T2522" s="2" t="s">
        <v>22115</v>
      </c>
      <c r="U2522" s="2" t="s">
        <v>17227</v>
      </c>
      <c r="V2522" s="2" t="s">
        <v>56</v>
      </c>
      <c r="W2522" s="2" t="str">
        <f>VLOOKUP(  G2522, Countries!A:H,8,FALSE)</f>
        <v>94279771-0dd8-44b8-955b-275714b1489b</v>
      </c>
      <c r="X2522" s="2" t="str">
        <f>VLOOKUP(D2522,Entity_types!A:F,6,FALSE)</f>
        <v>ba538574-e93f-4ce8-a780-667b61fc970a</v>
      </c>
      <c r="Z2522" s="4">
        <f t="shared" si="78"/>
        <v>1</v>
      </c>
      <c r="AA2522" s="4">
        <f t="shared" si="79"/>
        <v>1</v>
      </c>
    </row>
    <row r="2523" spans="1:27" ht="12.75" x14ac:dyDescent="0.2">
      <c r="A2523" s="1">
        <v>45443.493840370371</v>
      </c>
      <c r="B2523" s="2" t="s">
        <v>17228</v>
      </c>
      <c r="C2523" s="4" t="s">
        <v>21740</v>
      </c>
      <c r="D2523" s="2" t="s">
        <v>89</v>
      </c>
      <c r="E2523" s="2" t="b">
        <v>1</v>
      </c>
      <c r="F2523" s="3" t="s">
        <v>17229</v>
      </c>
      <c r="G2523" s="2" t="s">
        <v>8147</v>
      </c>
      <c r="H2523" s="2"/>
      <c r="I2523" s="2"/>
      <c r="K2523" s="2"/>
      <c r="L2523" s="2"/>
      <c r="M2523" s="2"/>
      <c r="N2523" s="2" t="s">
        <v>17230</v>
      </c>
      <c r="P2523" s="2" t="s">
        <v>17231</v>
      </c>
      <c r="Q2523" s="2"/>
      <c r="R2523" s="4"/>
      <c r="S2523" s="2"/>
      <c r="T2523" s="2" t="s">
        <v>22116</v>
      </c>
      <c r="U2523" s="2" t="s">
        <v>17233</v>
      </c>
      <c r="V2523" s="2" t="s">
        <v>56</v>
      </c>
      <c r="W2523" s="2" t="str">
        <f>VLOOKUP(  G2523, Countries!A:H,8,FALSE)</f>
        <v>94279771-0dd8-44b8-955b-275714b1489b</v>
      </c>
      <c r="X2523" s="2" t="str">
        <f>VLOOKUP(D2523,Entity_types!A:F,6,FALSE)</f>
        <v>bf4d83f9-5064-4958-af6e-e4c21b2e4880</v>
      </c>
      <c r="Z2523" s="4">
        <f t="shared" si="78"/>
        <v>1</v>
      </c>
      <c r="AA2523" s="4">
        <f t="shared" si="79"/>
        <v>1</v>
      </c>
    </row>
    <row r="2524" spans="1:27" ht="12.75" x14ac:dyDescent="0.2">
      <c r="A2524" s="1">
        <v>45443.523220740739</v>
      </c>
      <c r="B2524" s="2" t="s">
        <v>17234</v>
      </c>
      <c r="C2524" s="2"/>
      <c r="D2524" s="2" t="s">
        <v>48</v>
      </c>
      <c r="E2524" s="2"/>
      <c r="F2524" s="3" t="s">
        <v>17235</v>
      </c>
      <c r="G2524" s="2" t="s">
        <v>8147</v>
      </c>
      <c r="H2524" s="2"/>
      <c r="I2524" s="2"/>
      <c r="K2524" s="2"/>
      <c r="L2524" s="2"/>
      <c r="M2524" s="2"/>
      <c r="N2524" s="2" t="s">
        <v>17236</v>
      </c>
      <c r="P2524" s="2" t="s">
        <v>17237</v>
      </c>
      <c r="Q2524" s="2"/>
      <c r="R2524" s="4"/>
      <c r="S2524" s="2">
        <v>2512</v>
      </c>
      <c r="T2524" s="2" t="s">
        <v>22117</v>
      </c>
      <c r="U2524" s="2" t="s">
        <v>17239</v>
      </c>
      <c r="V2524" s="2" t="s">
        <v>56</v>
      </c>
      <c r="W2524" s="2" t="str">
        <f>VLOOKUP(  G2524, Countries!A:H,8,FALSE)</f>
        <v>94279771-0dd8-44b8-955b-275714b1489b</v>
      </c>
      <c r="X2524" s="2" t="str">
        <f>VLOOKUP(D2524,Entity_types!A:F,6,FALSE)</f>
        <v>0d51a686-652b-478f-9502-50b11abafa54</v>
      </c>
      <c r="Z2524" s="4">
        <f t="shared" si="78"/>
        <v>1</v>
      </c>
      <c r="AA2524" s="4">
        <f t="shared" si="79"/>
        <v>1</v>
      </c>
    </row>
    <row r="2525" spans="1:27" ht="12.75" x14ac:dyDescent="0.2">
      <c r="A2525" s="1">
        <v>45443.532221180554</v>
      </c>
      <c r="B2525" s="2" t="s">
        <v>17240</v>
      </c>
      <c r="C2525" s="4" t="s">
        <v>21740</v>
      </c>
      <c r="D2525" s="2" t="s">
        <v>89</v>
      </c>
      <c r="E2525" s="2" t="b">
        <v>0</v>
      </c>
      <c r="F2525" s="3" t="s">
        <v>17241</v>
      </c>
      <c r="G2525" s="2" t="s">
        <v>8147</v>
      </c>
      <c r="H2525" s="2"/>
      <c r="I2525" s="2"/>
      <c r="K2525" s="2"/>
      <c r="L2525" s="2"/>
      <c r="M2525" s="2"/>
      <c r="N2525" s="2" t="s">
        <v>17242</v>
      </c>
      <c r="P2525" s="2" t="s">
        <v>17243</v>
      </c>
      <c r="Q2525" s="2"/>
      <c r="R2525" s="4"/>
      <c r="S2525" s="2"/>
      <c r="T2525" s="2" t="s">
        <v>22118</v>
      </c>
      <c r="U2525" s="2" t="s">
        <v>17245</v>
      </c>
      <c r="V2525" s="2" t="s">
        <v>56</v>
      </c>
      <c r="W2525" s="2" t="str">
        <f>VLOOKUP(  G2525, Countries!A:H,8,FALSE)</f>
        <v>94279771-0dd8-44b8-955b-275714b1489b</v>
      </c>
      <c r="X2525" s="2" t="str">
        <f>VLOOKUP(D2525,Entity_types!A:F,6,FALSE)</f>
        <v>bf4d83f9-5064-4958-af6e-e4c21b2e4880</v>
      </c>
      <c r="Z2525" s="4">
        <f t="shared" si="78"/>
        <v>1</v>
      </c>
      <c r="AA2525" s="4">
        <f t="shared" si="79"/>
        <v>1</v>
      </c>
    </row>
    <row r="2526" spans="1:27" ht="12.75" x14ac:dyDescent="0.2">
      <c r="A2526" s="1">
        <v>45443.532221180554</v>
      </c>
      <c r="B2526" s="2" t="s">
        <v>17246</v>
      </c>
      <c r="C2526" s="4" t="s">
        <v>21740</v>
      </c>
      <c r="D2526" s="2" t="s">
        <v>89</v>
      </c>
      <c r="E2526" s="2" t="b">
        <v>1</v>
      </c>
      <c r="F2526" s="3" t="s">
        <v>17247</v>
      </c>
      <c r="G2526" s="2" t="s">
        <v>8147</v>
      </c>
      <c r="H2526" s="2"/>
      <c r="I2526" s="2"/>
      <c r="K2526" s="2"/>
      <c r="L2526" s="2"/>
      <c r="M2526" s="2"/>
      <c r="N2526" s="2" t="s">
        <v>17248</v>
      </c>
      <c r="P2526" s="2" t="s">
        <v>17249</v>
      </c>
      <c r="Q2526" s="2"/>
      <c r="R2526" s="4"/>
      <c r="S2526" s="2"/>
      <c r="T2526" s="2" t="s">
        <v>22119</v>
      </c>
      <c r="U2526" s="2" t="s">
        <v>17251</v>
      </c>
      <c r="V2526" s="2" t="s">
        <v>56</v>
      </c>
      <c r="W2526" s="2" t="str">
        <f>VLOOKUP(  G2526, Countries!A:H,8,FALSE)</f>
        <v>94279771-0dd8-44b8-955b-275714b1489b</v>
      </c>
      <c r="X2526" s="2" t="str">
        <f>VLOOKUP(D2526,Entity_types!A:F,6,FALSE)</f>
        <v>bf4d83f9-5064-4958-af6e-e4c21b2e4880</v>
      </c>
      <c r="Z2526" s="4">
        <f t="shared" si="78"/>
        <v>1</v>
      </c>
      <c r="AA2526" s="4">
        <f t="shared" si="79"/>
        <v>1</v>
      </c>
    </row>
    <row r="2527" spans="1:27" ht="12.75" x14ac:dyDescent="0.2">
      <c r="A2527" s="1">
        <v>45443.532221180554</v>
      </c>
      <c r="B2527" s="2" t="s">
        <v>9749</v>
      </c>
      <c r="C2527" s="4" t="s">
        <v>21740</v>
      </c>
      <c r="D2527" s="2" t="s">
        <v>89</v>
      </c>
      <c r="E2527" s="2" t="b">
        <v>1</v>
      </c>
      <c r="F2527" s="3" t="s">
        <v>17252</v>
      </c>
      <c r="G2527" s="2" t="s">
        <v>8147</v>
      </c>
      <c r="H2527" s="2"/>
      <c r="I2527" s="2"/>
      <c r="K2527" s="2"/>
      <c r="L2527" s="2"/>
      <c r="M2527" s="2"/>
      <c r="N2527" s="2" t="s">
        <v>17253</v>
      </c>
      <c r="P2527" s="2" t="s">
        <v>17254</v>
      </c>
      <c r="Q2527" s="2"/>
      <c r="R2527" s="4"/>
      <c r="S2527" s="2"/>
      <c r="T2527" s="2" t="s">
        <v>22120</v>
      </c>
      <c r="U2527" s="2" t="s">
        <v>17256</v>
      </c>
      <c r="V2527" s="2" t="s">
        <v>56</v>
      </c>
      <c r="W2527" s="2" t="str">
        <f>VLOOKUP(  G2527, Countries!A:H,8,FALSE)</f>
        <v>94279771-0dd8-44b8-955b-275714b1489b</v>
      </c>
      <c r="X2527" s="2" t="str">
        <f>VLOOKUP(D2527,Entity_types!A:F,6,FALSE)</f>
        <v>bf4d83f9-5064-4958-af6e-e4c21b2e4880</v>
      </c>
      <c r="Z2527" s="4">
        <f t="shared" si="78"/>
        <v>1</v>
      </c>
      <c r="AA2527" s="4">
        <f t="shared" si="79"/>
        <v>1</v>
      </c>
    </row>
    <row r="2528" spans="1:27" ht="12.75" x14ac:dyDescent="0.2">
      <c r="A2528" s="1">
        <v>45444.455430231479</v>
      </c>
      <c r="B2528" s="2" t="s">
        <v>17257</v>
      </c>
      <c r="C2528" s="4" t="s">
        <v>21740</v>
      </c>
      <c r="D2528" s="2" t="s">
        <v>89</v>
      </c>
      <c r="E2528" s="2" t="b">
        <v>1</v>
      </c>
      <c r="F2528" s="3" t="s">
        <v>17258</v>
      </c>
      <c r="G2528" s="2" t="s">
        <v>8147</v>
      </c>
      <c r="H2528" s="2"/>
      <c r="I2528" s="2"/>
      <c r="K2528" s="2"/>
      <c r="L2528" s="2"/>
      <c r="M2528" s="2"/>
      <c r="N2528" s="2" t="s">
        <v>17259</v>
      </c>
      <c r="P2528" s="2" t="s">
        <v>17260</v>
      </c>
      <c r="Q2528" s="2"/>
      <c r="R2528" s="4"/>
      <c r="S2528" s="2"/>
      <c r="T2528" s="2" t="s">
        <v>22121</v>
      </c>
      <c r="U2528" s="2" t="s">
        <v>17262</v>
      </c>
      <c r="V2528" s="2" t="s">
        <v>56</v>
      </c>
      <c r="W2528" s="2" t="str">
        <f>VLOOKUP(  G2528, Countries!A:H,8,FALSE)</f>
        <v>94279771-0dd8-44b8-955b-275714b1489b</v>
      </c>
      <c r="X2528" s="2" t="str">
        <f>VLOOKUP(D2528,Entity_types!A:F,6,FALSE)</f>
        <v>bf4d83f9-5064-4958-af6e-e4c21b2e4880</v>
      </c>
      <c r="Z2528" s="4">
        <f t="shared" si="78"/>
        <v>1</v>
      </c>
      <c r="AA2528" s="4">
        <f t="shared" si="79"/>
        <v>1</v>
      </c>
    </row>
    <row r="2529" spans="1:27" ht="12.75" x14ac:dyDescent="0.2">
      <c r="A2529" s="1">
        <v>45446.732440277774</v>
      </c>
      <c r="B2529" s="2" t="s">
        <v>17263</v>
      </c>
      <c r="C2529" s="4" t="s">
        <v>21740</v>
      </c>
      <c r="D2529" s="2" t="s">
        <v>89</v>
      </c>
      <c r="E2529" s="2" t="b">
        <v>1</v>
      </c>
      <c r="F2529" s="3" t="s">
        <v>17264</v>
      </c>
      <c r="G2529" s="2" t="s">
        <v>8147</v>
      </c>
      <c r="H2529" s="2"/>
      <c r="I2529" s="2"/>
      <c r="K2529" s="2"/>
      <c r="L2529" s="2"/>
      <c r="M2529" s="2"/>
      <c r="N2529" s="2" t="s">
        <v>17265</v>
      </c>
      <c r="P2529" s="2" t="s">
        <v>17266</v>
      </c>
      <c r="Q2529" s="2"/>
      <c r="R2529" s="4"/>
      <c r="S2529" s="2"/>
      <c r="T2529" s="2" t="s">
        <v>22122</v>
      </c>
      <c r="U2529" s="2" t="s">
        <v>17268</v>
      </c>
      <c r="V2529" s="2" t="s">
        <v>56</v>
      </c>
      <c r="W2529" s="2" t="str">
        <f>VLOOKUP(  G2529, Countries!A:H,8,FALSE)</f>
        <v>94279771-0dd8-44b8-955b-275714b1489b</v>
      </c>
      <c r="X2529" s="2" t="str">
        <f>VLOOKUP(D2529,Entity_types!A:F,6,FALSE)</f>
        <v>bf4d83f9-5064-4958-af6e-e4c21b2e4880</v>
      </c>
      <c r="Z2529" s="4">
        <f t="shared" si="78"/>
        <v>1</v>
      </c>
      <c r="AA2529" s="4">
        <f t="shared" si="79"/>
        <v>1</v>
      </c>
    </row>
    <row r="2530" spans="1:27" ht="12.75" x14ac:dyDescent="0.2">
      <c r="A2530" s="1">
        <v>45446.732440277774</v>
      </c>
      <c r="B2530" s="2" t="s">
        <v>17269</v>
      </c>
      <c r="C2530" s="4" t="s">
        <v>21741</v>
      </c>
      <c r="D2530" s="2" t="s">
        <v>89</v>
      </c>
      <c r="E2530" s="2" t="b">
        <v>1</v>
      </c>
      <c r="F2530" s="3" t="s">
        <v>17270</v>
      </c>
      <c r="G2530" s="2" t="s">
        <v>8147</v>
      </c>
      <c r="H2530" s="2"/>
      <c r="I2530" s="2"/>
      <c r="K2530" s="2"/>
      <c r="L2530" s="2"/>
      <c r="M2530" s="2"/>
      <c r="N2530" s="2" t="s">
        <v>17271</v>
      </c>
      <c r="P2530" s="2" t="s">
        <v>17272</v>
      </c>
      <c r="Q2530" s="2"/>
      <c r="R2530" s="4"/>
      <c r="S2530" s="2"/>
      <c r="T2530" s="2" t="s">
        <v>22123</v>
      </c>
      <c r="U2530" s="2" t="s">
        <v>17273</v>
      </c>
      <c r="V2530" s="2" t="s">
        <v>56</v>
      </c>
      <c r="W2530" s="2" t="str">
        <f>VLOOKUP(  G2530, Countries!A:H,8,FALSE)</f>
        <v>94279771-0dd8-44b8-955b-275714b1489b</v>
      </c>
      <c r="X2530" s="2" t="str">
        <f>VLOOKUP(D2530,Entity_types!A:F,6,FALSE)</f>
        <v>bf4d83f9-5064-4958-af6e-e4c21b2e4880</v>
      </c>
      <c r="Z2530" s="4">
        <f t="shared" si="78"/>
        <v>1</v>
      </c>
      <c r="AA2530" s="4">
        <f t="shared" si="79"/>
        <v>1</v>
      </c>
    </row>
    <row r="2531" spans="1:27" ht="12.75" x14ac:dyDescent="0.2">
      <c r="A2531" s="1">
        <v>45446.877420636578</v>
      </c>
      <c r="B2531" s="2" t="s">
        <v>17274</v>
      </c>
      <c r="C2531" s="4" t="s">
        <v>21740</v>
      </c>
      <c r="D2531" s="2" t="s">
        <v>89</v>
      </c>
      <c r="E2531" s="2" t="b">
        <v>1</v>
      </c>
      <c r="F2531" s="3" t="s">
        <v>17275</v>
      </c>
      <c r="G2531" s="2" t="s">
        <v>8147</v>
      </c>
      <c r="H2531" s="2"/>
      <c r="I2531" s="2"/>
      <c r="K2531" s="2"/>
      <c r="L2531" s="2"/>
      <c r="M2531" s="2"/>
      <c r="N2531" s="2" t="s">
        <v>17276</v>
      </c>
      <c r="P2531" s="2" t="s">
        <v>17277</v>
      </c>
      <c r="Q2531" s="2"/>
      <c r="R2531" s="4"/>
      <c r="S2531" s="2">
        <v>2523</v>
      </c>
      <c r="T2531" s="2" t="s">
        <v>22124</v>
      </c>
      <c r="U2531" s="2" t="s">
        <v>17279</v>
      </c>
      <c r="V2531" s="2" t="s">
        <v>56</v>
      </c>
      <c r="W2531" s="2" t="str">
        <f>VLOOKUP(  G2531, Countries!A:H,8,FALSE)</f>
        <v>94279771-0dd8-44b8-955b-275714b1489b</v>
      </c>
      <c r="X2531" s="2" t="str">
        <f>VLOOKUP(D2531,Entity_types!A:F,6,FALSE)</f>
        <v>bf4d83f9-5064-4958-af6e-e4c21b2e4880</v>
      </c>
      <c r="Z2531" s="4">
        <f t="shared" si="78"/>
        <v>1</v>
      </c>
      <c r="AA2531" s="4">
        <f t="shared" si="79"/>
        <v>1</v>
      </c>
    </row>
    <row r="2532" spans="1:27" ht="12.75" x14ac:dyDescent="0.2">
      <c r="A2532" s="1">
        <v>45446.877420636578</v>
      </c>
      <c r="B2532" s="2" t="s">
        <v>17280</v>
      </c>
      <c r="C2532" s="2"/>
      <c r="D2532" s="2" t="s">
        <v>48</v>
      </c>
      <c r="E2532" s="2"/>
      <c r="F2532" s="3" t="s">
        <v>17281</v>
      </c>
      <c r="G2532" s="2" t="s">
        <v>8147</v>
      </c>
      <c r="H2532" s="2"/>
      <c r="I2532" s="2"/>
      <c r="K2532" s="2"/>
      <c r="L2532" s="2"/>
      <c r="M2532" s="2"/>
      <c r="N2532" s="2" t="s">
        <v>17282</v>
      </c>
      <c r="P2532" s="2" t="s">
        <v>17283</v>
      </c>
      <c r="Q2532" s="2"/>
      <c r="R2532" s="4"/>
      <c r="S2532" s="2">
        <v>2504</v>
      </c>
      <c r="T2532" s="2" t="s">
        <v>22125</v>
      </c>
      <c r="U2532" s="2" t="s">
        <v>17284</v>
      </c>
      <c r="V2532" s="2" t="s">
        <v>56</v>
      </c>
      <c r="W2532" s="2" t="str">
        <f>VLOOKUP(  G2532, Countries!A:H,8,FALSE)</f>
        <v>94279771-0dd8-44b8-955b-275714b1489b</v>
      </c>
      <c r="X2532" s="2" t="str">
        <f>VLOOKUP(D2532,Entity_types!A:F,6,FALSE)</f>
        <v>0d51a686-652b-478f-9502-50b11abafa54</v>
      </c>
      <c r="Z2532" s="4">
        <f t="shared" si="78"/>
        <v>1</v>
      </c>
      <c r="AA2532" s="4">
        <f t="shared" si="79"/>
        <v>1</v>
      </c>
    </row>
    <row r="2533" spans="1:27" ht="12.75" x14ac:dyDescent="0.2">
      <c r="A2533" s="1">
        <v>45448.599118726852</v>
      </c>
      <c r="B2533" s="2" t="s">
        <v>17285</v>
      </c>
      <c r="C2533" s="4" t="s">
        <v>21740</v>
      </c>
      <c r="D2533" s="2" t="s">
        <v>525</v>
      </c>
      <c r="E2533" s="2"/>
      <c r="F2533" s="3" t="s">
        <v>17286</v>
      </c>
      <c r="G2533" s="2" t="s">
        <v>8147</v>
      </c>
      <c r="H2533" s="2"/>
      <c r="I2533" s="2"/>
      <c r="K2533" s="2"/>
      <c r="L2533" s="2"/>
      <c r="M2533" s="2"/>
      <c r="N2533" s="2" t="s">
        <v>17287</v>
      </c>
      <c r="P2533" s="2" t="s">
        <v>17288</v>
      </c>
      <c r="Q2533" s="2"/>
      <c r="R2533" s="4"/>
      <c r="S2533" s="2">
        <v>2518</v>
      </c>
      <c r="T2533" s="2" t="s">
        <v>22126</v>
      </c>
      <c r="U2533" s="2" t="s">
        <v>17290</v>
      </c>
      <c r="V2533" s="2" t="s">
        <v>56</v>
      </c>
      <c r="W2533" s="2" t="str">
        <f>VLOOKUP(  G2533, Countries!A:H,8,FALSE)</f>
        <v>94279771-0dd8-44b8-955b-275714b1489b</v>
      </c>
      <c r="X2533" s="2" t="str">
        <f>VLOOKUP(D2533,Entity_types!A:F,6,FALSE)</f>
        <v>470412f4-e2c0-4f9d-91f1-1c0630a02364</v>
      </c>
      <c r="Z2533" s="4">
        <f t="shared" si="78"/>
        <v>1</v>
      </c>
      <c r="AA2533" s="4">
        <f t="shared" si="79"/>
        <v>1</v>
      </c>
    </row>
    <row r="2534" spans="1:27" ht="12.75" x14ac:dyDescent="0.2">
      <c r="A2534" s="1">
        <v>45449.519006180555</v>
      </c>
      <c r="B2534" s="2" t="s">
        <v>17291</v>
      </c>
      <c r="C2534" s="2"/>
      <c r="D2534" s="2" t="s">
        <v>48</v>
      </c>
      <c r="E2534" s="2"/>
      <c r="F2534" s="3" t="s">
        <v>17292</v>
      </c>
      <c r="G2534" s="2" t="s">
        <v>8147</v>
      </c>
      <c r="H2534" s="2"/>
      <c r="I2534" s="2"/>
      <c r="K2534" s="2"/>
      <c r="L2534" s="2"/>
      <c r="M2534" s="2"/>
      <c r="N2534" s="2" t="s">
        <v>17293</v>
      </c>
      <c r="P2534" s="2" t="s">
        <v>17294</v>
      </c>
      <c r="Q2534" s="2"/>
      <c r="R2534" s="4"/>
      <c r="S2534" s="2">
        <v>2519</v>
      </c>
      <c r="T2534" s="2" t="s">
        <v>22127</v>
      </c>
      <c r="U2534" s="2" t="s">
        <v>17296</v>
      </c>
      <c r="V2534" s="2" t="s">
        <v>56</v>
      </c>
      <c r="W2534" s="2" t="str">
        <f>VLOOKUP(  G2534, Countries!A:H,8,FALSE)</f>
        <v>94279771-0dd8-44b8-955b-275714b1489b</v>
      </c>
      <c r="X2534" s="2" t="str">
        <f>VLOOKUP(D2534,Entity_types!A:F,6,FALSE)</f>
        <v>0d51a686-652b-478f-9502-50b11abafa54</v>
      </c>
      <c r="Z2534" s="4">
        <f t="shared" si="78"/>
        <v>1</v>
      </c>
      <c r="AA2534" s="4">
        <f t="shared" si="79"/>
        <v>1</v>
      </c>
    </row>
    <row r="2535" spans="1:27" ht="12.75" x14ac:dyDescent="0.2">
      <c r="A2535" s="1">
        <v>45449.547954953705</v>
      </c>
      <c r="B2535" s="2" t="s">
        <v>17297</v>
      </c>
      <c r="C2535" s="4" t="s">
        <v>21740</v>
      </c>
      <c r="D2535" s="2" t="s">
        <v>89</v>
      </c>
      <c r="E2535" s="2" t="b">
        <v>0</v>
      </c>
      <c r="F2535" s="3" t="s">
        <v>17298</v>
      </c>
      <c r="G2535" s="2" t="s">
        <v>17299</v>
      </c>
      <c r="H2535" s="2"/>
      <c r="I2535" s="2"/>
      <c r="K2535" s="2"/>
      <c r="L2535" s="2"/>
      <c r="M2535" s="2"/>
      <c r="N2535" s="2" t="s">
        <v>17300</v>
      </c>
      <c r="P2535" s="2" t="s">
        <v>17301</v>
      </c>
      <c r="Q2535" s="2"/>
      <c r="R2535" s="4"/>
      <c r="S2535" s="2"/>
      <c r="T2535" s="2" t="s">
        <v>22128</v>
      </c>
      <c r="U2535" s="2" t="s">
        <v>17303</v>
      </c>
      <c r="V2535" s="2" t="s">
        <v>56</v>
      </c>
      <c r="W2535" s="2" t="str">
        <f>VLOOKUP(  G2535, Countries!A:H,8,FALSE)</f>
        <v>74d9c729-891b-4ec8-b773-add5361a378e</v>
      </c>
      <c r="X2535" s="2" t="str">
        <f>VLOOKUP(D2535,Entity_types!A:F,6,FALSE)</f>
        <v>bf4d83f9-5064-4958-af6e-e4c21b2e4880</v>
      </c>
      <c r="Z2535" s="4">
        <f t="shared" si="78"/>
        <v>1</v>
      </c>
      <c r="AA2535" s="4">
        <f t="shared" si="79"/>
        <v>1</v>
      </c>
    </row>
    <row r="2536" spans="1:27" ht="12.75" x14ac:dyDescent="0.2">
      <c r="A2536" s="1">
        <v>45449.717928668979</v>
      </c>
      <c r="B2536" s="2" t="s">
        <v>17304</v>
      </c>
      <c r="C2536" s="2"/>
      <c r="D2536" s="2" t="s">
        <v>96</v>
      </c>
      <c r="E2536" s="2"/>
      <c r="F2536" s="3" t="s">
        <v>17305</v>
      </c>
      <c r="G2536" s="2" t="s">
        <v>8147</v>
      </c>
      <c r="H2536" s="2"/>
      <c r="I2536" s="2"/>
      <c r="K2536" s="2"/>
      <c r="L2536" s="2"/>
      <c r="M2536" s="2"/>
      <c r="N2536" s="2" t="s">
        <v>17306</v>
      </c>
      <c r="P2536" s="2" t="s">
        <v>17307</v>
      </c>
      <c r="Q2536" s="2"/>
      <c r="R2536" s="4"/>
      <c r="S2536" s="2">
        <v>2520</v>
      </c>
      <c r="T2536" s="2" t="s">
        <v>22129</v>
      </c>
      <c r="U2536" s="2" t="s">
        <v>17309</v>
      </c>
      <c r="V2536" s="2" t="s">
        <v>56</v>
      </c>
      <c r="W2536" s="2" t="str">
        <f>VLOOKUP(  G2536, Countries!A:H,8,FALSE)</f>
        <v>94279771-0dd8-44b8-955b-275714b1489b</v>
      </c>
      <c r="X2536" s="2" t="str">
        <f>VLOOKUP(D2536,Entity_types!A:F,6,FALSE)</f>
        <v>ec8c01a4-0fe9-424e-b08d-3bc252e7ac53</v>
      </c>
      <c r="Z2536" s="4">
        <f t="shared" si="78"/>
        <v>1</v>
      </c>
      <c r="AA2536" s="4">
        <f t="shared" si="79"/>
        <v>1</v>
      </c>
    </row>
    <row r="2537" spans="1:27" ht="12.75" x14ac:dyDescent="0.2">
      <c r="A2537" s="1">
        <v>45460.72397777778</v>
      </c>
      <c r="B2537" s="2" t="s">
        <v>17310</v>
      </c>
      <c r="C2537" s="4" t="s">
        <v>21740</v>
      </c>
      <c r="D2537" s="2" t="s">
        <v>89</v>
      </c>
      <c r="E2537" s="2" t="b">
        <v>1</v>
      </c>
      <c r="F2537" s="3" t="s">
        <v>17311</v>
      </c>
      <c r="G2537" s="2" t="s">
        <v>8147</v>
      </c>
      <c r="H2537" s="2"/>
      <c r="I2537" s="2"/>
      <c r="K2537" s="2"/>
      <c r="L2537" s="2"/>
      <c r="M2537" s="2"/>
      <c r="N2537" s="2" t="s">
        <v>17312</v>
      </c>
      <c r="P2537" s="2" t="s">
        <v>17313</v>
      </c>
      <c r="Q2537" s="2"/>
      <c r="R2537" s="4"/>
      <c r="S2537" s="2"/>
      <c r="T2537" s="2" t="s">
        <v>22130</v>
      </c>
      <c r="U2537" s="2" t="s">
        <v>17315</v>
      </c>
      <c r="V2537" s="2" t="s">
        <v>56</v>
      </c>
      <c r="W2537" s="2" t="str">
        <f>VLOOKUP(  G2537, Countries!A:H,8,FALSE)</f>
        <v>94279771-0dd8-44b8-955b-275714b1489b</v>
      </c>
      <c r="X2537" s="2" t="str">
        <f>VLOOKUP(D2537,Entity_types!A:F,6,FALSE)</f>
        <v>bf4d83f9-5064-4958-af6e-e4c21b2e4880</v>
      </c>
      <c r="Z2537" s="4">
        <f t="shared" si="78"/>
        <v>1</v>
      </c>
      <c r="AA2537" s="4">
        <f t="shared" si="79"/>
        <v>1</v>
      </c>
    </row>
    <row r="2538" spans="1:27" ht="12.75" x14ac:dyDescent="0.2">
      <c r="A2538" s="1">
        <v>45461.668661944444</v>
      </c>
      <c r="B2538" s="2" t="s">
        <v>17316</v>
      </c>
      <c r="C2538" s="4" t="s">
        <v>21740</v>
      </c>
      <c r="D2538" s="2" t="s">
        <v>89</v>
      </c>
      <c r="E2538" s="2" t="b">
        <v>1</v>
      </c>
      <c r="F2538" s="3" t="s">
        <v>17317</v>
      </c>
      <c r="G2538" s="2" t="s">
        <v>8147</v>
      </c>
      <c r="H2538" s="2"/>
      <c r="I2538" s="2"/>
      <c r="K2538" s="2"/>
      <c r="L2538" s="2"/>
      <c r="M2538" s="2"/>
      <c r="N2538" s="2" t="s">
        <v>76</v>
      </c>
      <c r="P2538" s="2" t="s">
        <v>17318</v>
      </c>
      <c r="Q2538" s="2"/>
      <c r="R2538" s="4"/>
      <c r="S2538" s="2"/>
      <c r="T2538" s="2" t="s">
        <v>22131</v>
      </c>
      <c r="U2538" s="2" t="s">
        <v>17320</v>
      </c>
      <c r="V2538" s="2" t="s">
        <v>56</v>
      </c>
      <c r="W2538" s="2" t="str">
        <f>VLOOKUP(  G2538, Countries!A:H,8,FALSE)</f>
        <v>94279771-0dd8-44b8-955b-275714b1489b</v>
      </c>
      <c r="X2538" s="2" t="str">
        <f>VLOOKUP(D2538,Entity_types!A:F,6,FALSE)</f>
        <v>bf4d83f9-5064-4958-af6e-e4c21b2e4880</v>
      </c>
      <c r="Z2538" s="4">
        <f t="shared" si="78"/>
        <v>1</v>
      </c>
      <c r="AA2538" s="4">
        <f t="shared" si="79"/>
        <v>1</v>
      </c>
    </row>
    <row r="2539" spans="1:27" ht="12.75" x14ac:dyDescent="0.2">
      <c r="A2539" s="1">
        <v>45461.673535497684</v>
      </c>
      <c r="B2539" s="2" t="s">
        <v>17321</v>
      </c>
      <c r="C2539" s="2"/>
      <c r="D2539" s="2" t="s">
        <v>48</v>
      </c>
      <c r="E2539" s="2"/>
      <c r="F2539" s="3" t="s">
        <v>17322</v>
      </c>
      <c r="G2539" s="2" t="s">
        <v>8147</v>
      </c>
      <c r="H2539" s="2"/>
      <c r="I2539" s="2"/>
      <c r="K2539" s="2"/>
      <c r="L2539" s="2"/>
      <c r="M2539" s="2"/>
      <c r="N2539" s="2" t="s">
        <v>17323</v>
      </c>
      <c r="P2539" s="2" t="s">
        <v>17324</v>
      </c>
      <c r="Q2539" s="2"/>
      <c r="R2539" s="4"/>
      <c r="S2539" s="2">
        <v>2554</v>
      </c>
      <c r="T2539" s="2" t="s">
        <v>22132</v>
      </c>
      <c r="U2539" s="2" t="s">
        <v>17326</v>
      </c>
      <c r="V2539" s="2" t="s">
        <v>56</v>
      </c>
      <c r="W2539" s="2" t="str">
        <f>VLOOKUP(  G2539, Countries!A:H,8,FALSE)</f>
        <v>94279771-0dd8-44b8-955b-275714b1489b</v>
      </c>
      <c r="X2539" s="2" t="str">
        <f>VLOOKUP(D2539,Entity_types!A:F,6,FALSE)</f>
        <v>0d51a686-652b-478f-9502-50b11abafa54</v>
      </c>
      <c r="Z2539" s="4">
        <f t="shared" si="78"/>
        <v>1</v>
      </c>
      <c r="AA2539" s="4">
        <f t="shared" si="79"/>
        <v>1</v>
      </c>
    </row>
    <row r="2540" spans="1:27" ht="12.75" x14ac:dyDescent="0.2">
      <c r="A2540" s="1">
        <v>45468.680988518521</v>
      </c>
      <c r="B2540" s="2" t="s">
        <v>17327</v>
      </c>
      <c r="C2540" s="4" t="s">
        <v>21740</v>
      </c>
      <c r="D2540" s="2" t="s">
        <v>89</v>
      </c>
      <c r="E2540" s="2" t="b">
        <v>0</v>
      </c>
      <c r="F2540" s="3" t="s">
        <v>17328</v>
      </c>
      <c r="G2540" s="2" t="s">
        <v>15062</v>
      </c>
      <c r="H2540" s="2"/>
      <c r="I2540" s="2"/>
      <c r="K2540" s="2"/>
      <c r="L2540" s="2"/>
      <c r="M2540" s="2"/>
      <c r="N2540" s="2" t="s">
        <v>17329</v>
      </c>
      <c r="P2540" s="2" t="s">
        <v>17330</v>
      </c>
      <c r="Q2540" s="2"/>
      <c r="R2540" s="4"/>
      <c r="S2540" s="2"/>
      <c r="T2540" s="2" t="s">
        <v>22133</v>
      </c>
      <c r="U2540" s="2" t="s">
        <v>17332</v>
      </c>
      <c r="V2540" s="2" t="s">
        <v>56</v>
      </c>
      <c r="W2540" s="2" t="str">
        <f>VLOOKUP(  G2540, Countries!A:H,8,FALSE)</f>
        <v>f4309d25-1c52-4242-88fc-db7a14d604ad</v>
      </c>
      <c r="X2540" s="2" t="str">
        <f>VLOOKUP(D2540,Entity_types!A:F,6,FALSE)</f>
        <v>bf4d83f9-5064-4958-af6e-e4c21b2e4880</v>
      </c>
      <c r="Z2540" s="4">
        <f t="shared" si="78"/>
        <v>1</v>
      </c>
      <c r="AA2540" s="4">
        <f t="shared" si="79"/>
        <v>1</v>
      </c>
    </row>
    <row r="2541" spans="1:27" ht="12.75" x14ac:dyDescent="0.2">
      <c r="A2541" s="1">
        <v>45469.618214942129</v>
      </c>
      <c r="B2541" s="2" t="s">
        <v>17333</v>
      </c>
      <c r="C2541" s="2"/>
      <c r="D2541" s="2" t="s">
        <v>48</v>
      </c>
      <c r="E2541" s="2"/>
      <c r="F2541" s="3" t="s">
        <v>17334</v>
      </c>
      <c r="G2541" s="2" t="s">
        <v>8147</v>
      </c>
      <c r="H2541" s="2"/>
      <c r="I2541" s="2"/>
      <c r="K2541" s="2"/>
      <c r="L2541" s="2"/>
      <c r="M2541" s="2"/>
      <c r="N2541" s="2" t="s">
        <v>17335</v>
      </c>
      <c r="P2541" s="2" t="s">
        <v>17336</v>
      </c>
      <c r="Q2541" s="2"/>
      <c r="R2541" s="4"/>
      <c r="S2541" s="2">
        <v>2492</v>
      </c>
      <c r="T2541" s="2" t="s">
        <v>22134</v>
      </c>
      <c r="U2541" s="2" t="s">
        <v>17338</v>
      </c>
      <c r="V2541" s="2" t="s">
        <v>56</v>
      </c>
      <c r="W2541" s="2" t="str">
        <f>VLOOKUP(  G2541, Countries!A:H,8,FALSE)</f>
        <v>94279771-0dd8-44b8-955b-275714b1489b</v>
      </c>
      <c r="X2541" s="2" t="str">
        <f>VLOOKUP(D2541,Entity_types!A:F,6,FALSE)</f>
        <v>0d51a686-652b-478f-9502-50b11abafa54</v>
      </c>
      <c r="Z2541" s="4">
        <f t="shared" si="78"/>
        <v>1</v>
      </c>
      <c r="AA2541" s="4">
        <f t="shared" si="79"/>
        <v>1</v>
      </c>
    </row>
    <row r="2542" spans="1:27" ht="12.75" x14ac:dyDescent="0.2">
      <c r="A2542" s="1">
        <v>45476.723991851853</v>
      </c>
      <c r="B2542" s="2" t="s">
        <v>17339</v>
      </c>
      <c r="C2542" s="4" t="s">
        <v>21741</v>
      </c>
      <c r="D2542" s="2" t="s">
        <v>89</v>
      </c>
      <c r="E2542" s="2" t="b">
        <v>1</v>
      </c>
      <c r="F2542" s="3" t="s">
        <v>17340</v>
      </c>
      <c r="G2542" s="2" t="s">
        <v>8147</v>
      </c>
      <c r="H2542" s="2"/>
      <c r="I2542" s="2"/>
      <c r="K2542" s="2"/>
      <c r="L2542" s="2"/>
      <c r="M2542" s="2"/>
      <c r="N2542" s="6" t="s">
        <v>17341</v>
      </c>
      <c r="P2542" s="2" t="s">
        <v>17342</v>
      </c>
      <c r="Q2542" s="2"/>
      <c r="R2542" s="4"/>
      <c r="S2542" s="2"/>
      <c r="T2542" s="2" t="s">
        <v>22135</v>
      </c>
      <c r="U2542" s="2" t="s">
        <v>17344</v>
      </c>
      <c r="V2542" s="2" t="s">
        <v>56</v>
      </c>
      <c r="W2542" s="2" t="str">
        <f>VLOOKUP(  G2542, Countries!A:H,8,FALSE)</f>
        <v>94279771-0dd8-44b8-955b-275714b1489b</v>
      </c>
      <c r="X2542" s="2" t="str">
        <f>VLOOKUP(D2542,Entity_types!A:F,6,FALSE)</f>
        <v>bf4d83f9-5064-4958-af6e-e4c21b2e4880</v>
      </c>
      <c r="Z2542" s="4">
        <f t="shared" si="78"/>
        <v>1</v>
      </c>
      <c r="AA2542" s="4">
        <f t="shared" si="79"/>
        <v>1</v>
      </c>
    </row>
    <row r="2543" spans="1:27" ht="12.75" x14ac:dyDescent="0.2">
      <c r="A2543" s="1">
        <v>45485.789192916665</v>
      </c>
      <c r="B2543" s="2" t="s">
        <v>17345</v>
      </c>
      <c r="C2543" s="4" t="s">
        <v>21740</v>
      </c>
      <c r="D2543" s="2" t="s">
        <v>89</v>
      </c>
      <c r="E2543" s="2" t="b">
        <v>1</v>
      </c>
      <c r="F2543" s="3" t="s">
        <v>17346</v>
      </c>
      <c r="G2543" s="2" t="s">
        <v>8147</v>
      </c>
      <c r="H2543" s="2"/>
      <c r="I2543" s="2"/>
      <c r="K2543" s="2"/>
      <c r="L2543" s="2"/>
      <c r="M2543" s="2"/>
      <c r="N2543" s="6" t="s">
        <v>17347</v>
      </c>
      <c r="P2543" s="2" t="s">
        <v>17348</v>
      </c>
      <c r="Q2543" s="2"/>
      <c r="R2543" s="4"/>
      <c r="S2543" s="2"/>
      <c r="T2543" s="2" t="s">
        <v>17173</v>
      </c>
      <c r="U2543" s="2" t="s">
        <v>17350</v>
      </c>
      <c r="V2543" s="2" t="s">
        <v>56</v>
      </c>
      <c r="W2543" s="2" t="str">
        <f>VLOOKUP(  G2543, Countries!A:H,8,FALSE)</f>
        <v>94279771-0dd8-44b8-955b-275714b1489b</v>
      </c>
      <c r="X2543" s="2" t="str">
        <f>VLOOKUP(D2543,Entity_types!A:F,6,FALSE)</f>
        <v>bf4d83f9-5064-4958-af6e-e4c21b2e4880</v>
      </c>
      <c r="Z2543" s="4">
        <f t="shared" si="78"/>
        <v>1</v>
      </c>
      <c r="AA2543" s="4">
        <f t="shared" si="79"/>
        <v>1</v>
      </c>
    </row>
    <row r="2544" spans="1:27" ht="12.75" x14ac:dyDescent="0.2">
      <c r="A2544" s="1">
        <v>45488.565106307869</v>
      </c>
      <c r="B2544" s="2" t="s">
        <v>17351</v>
      </c>
      <c r="C2544" s="4" t="s">
        <v>21740</v>
      </c>
      <c r="D2544" s="2" t="s">
        <v>525</v>
      </c>
      <c r="E2544" s="2"/>
      <c r="F2544" s="3" t="s">
        <v>17352</v>
      </c>
      <c r="G2544" s="2" t="s">
        <v>8147</v>
      </c>
      <c r="H2544" s="2"/>
      <c r="I2544" s="2"/>
      <c r="K2544" s="2"/>
      <c r="L2544" s="2"/>
      <c r="M2544" s="2"/>
      <c r="N2544" s="6" t="s">
        <v>17353</v>
      </c>
      <c r="P2544" s="2" t="s">
        <v>17354</v>
      </c>
      <c r="Q2544" s="2"/>
      <c r="R2544" s="4"/>
      <c r="S2544" s="2">
        <v>2535</v>
      </c>
      <c r="T2544" s="2" t="s">
        <v>17179</v>
      </c>
      <c r="U2544" s="2" t="s">
        <v>17356</v>
      </c>
      <c r="V2544" s="2" t="s">
        <v>56</v>
      </c>
      <c r="W2544" s="2" t="str">
        <f>VLOOKUP(  G2544, Countries!A:H,8,FALSE)</f>
        <v>94279771-0dd8-44b8-955b-275714b1489b</v>
      </c>
      <c r="X2544" s="2" t="str">
        <f>VLOOKUP(D2544,Entity_types!A:F,6,FALSE)</f>
        <v>470412f4-e2c0-4f9d-91f1-1c0630a02364</v>
      </c>
      <c r="Z2544" s="4">
        <f t="shared" si="78"/>
        <v>1</v>
      </c>
      <c r="AA2544" s="4">
        <f t="shared" si="79"/>
        <v>1</v>
      </c>
    </row>
    <row r="2545" spans="1:27" ht="12.75" x14ac:dyDescent="0.2">
      <c r="A2545" s="1">
        <v>45490.994406840276</v>
      </c>
      <c r="B2545" s="2" t="s">
        <v>17357</v>
      </c>
      <c r="C2545" s="2"/>
      <c r="D2545" s="2" t="s">
        <v>48</v>
      </c>
      <c r="E2545" s="2"/>
      <c r="F2545" s="3" t="s">
        <v>17358</v>
      </c>
      <c r="G2545" s="2" t="s">
        <v>8147</v>
      </c>
      <c r="H2545" s="2"/>
      <c r="I2545" s="2"/>
      <c r="K2545" s="2"/>
      <c r="L2545" s="2"/>
      <c r="M2545" s="2"/>
      <c r="N2545" s="6" t="s">
        <v>17359</v>
      </c>
      <c r="P2545" s="2" t="s">
        <v>17360</v>
      </c>
      <c r="Q2545" s="2"/>
      <c r="R2545" s="4"/>
      <c r="S2545" s="2">
        <v>2556</v>
      </c>
      <c r="T2545" s="2" t="s">
        <v>17184</v>
      </c>
      <c r="U2545" s="2" t="s">
        <v>17362</v>
      </c>
      <c r="V2545" s="2" t="s">
        <v>56</v>
      </c>
      <c r="W2545" s="2" t="str">
        <f>VLOOKUP(  G2545, Countries!A:H,8,FALSE)</f>
        <v>94279771-0dd8-44b8-955b-275714b1489b</v>
      </c>
      <c r="X2545" s="2" t="str">
        <f>VLOOKUP(D2545,Entity_types!A:F,6,FALSE)</f>
        <v>0d51a686-652b-478f-9502-50b11abafa54</v>
      </c>
      <c r="Z2545" s="4">
        <f t="shared" si="78"/>
        <v>1</v>
      </c>
      <c r="AA2545" s="4">
        <f t="shared" si="79"/>
        <v>1</v>
      </c>
    </row>
    <row r="2546" spans="1:27" ht="12.75" x14ac:dyDescent="0.2">
      <c r="A2546" s="1">
        <v>45491.636412743057</v>
      </c>
      <c r="B2546" s="2" t="s">
        <v>17363</v>
      </c>
      <c r="C2546" s="2"/>
      <c r="D2546" s="2" t="s">
        <v>48</v>
      </c>
      <c r="E2546" s="2"/>
      <c r="F2546" s="3" t="s">
        <v>17364</v>
      </c>
      <c r="G2546" s="2" t="s">
        <v>8147</v>
      </c>
      <c r="H2546" s="2"/>
      <c r="I2546" s="2"/>
      <c r="K2546" s="2"/>
      <c r="L2546" s="2"/>
      <c r="M2546" s="2"/>
      <c r="N2546" s="6" t="s">
        <v>17365</v>
      </c>
      <c r="P2546" s="2" t="s">
        <v>17366</v>
      </c>
      <c r="Q2546" s="2"/>
      <c r="R2546" s="4"/>
      <c r="S2546" s="2">
        <v>2544</v>
      </c>
      <c r="T2546" s="2" t="s">
        <v>22136</v>
      </c>
      <c r="U2546" s="2" t="s">
        <v>17368</v>
      </c>
      <c r="V2546" s="2" t="s">
        <v>56</v>
      </c>
      <c r="W2546" s="2" t="str">
        <f>VLOOKUP(  G2546, Countries!A:H,8,FALSE)</f>
        <v>94279771-0dd8-44b8-955b-275714b1489b</v>
      </c>
      <c r="X2546" s="2" t="str">
        <f>VLOOKUP(D2546,Entity_types!A:F,6,FALSE)</f>
        <v>0d51a686-652b-478f-9502-50b11abafa54</v>
      </c>
      <c r="Z2546" s="4">
        <f t="shared" si="78"/>
        <v>1</v>
      </c>
      <c r="AA2546" s="4">
        <f t="shared" si="79"/>
        <v>1</v>
      </c>
    </row>
    <row r="2547" spans="1:27" ht="12.75" x14ac:dyDescent="0.2">
      <c r="A2547" s="1">
        <v>45491.679376967593</v>
      </c>
      <c r="B2547" s="2" t="s">
        <v>17369</v>
      </c>
      <c r="C2547" s="4" t="s">
        <v>21740</v>
      </c>
      <c r="D2547" s="2" t="s">
        <v>89</v>
      </c>
      <c r="E2547" s="2" t="b">
        <v>0</v>
      </c>
      <c r="F2547" s="3" t="s">
        <v>17370</v>
      </c>
      <c r="G2547" s="2" t="s">
        <v>8147</v>
      </c>
      <c r="H2547" s="2"/>
      <c r="I2547" s="2"/>
      <c r="K2547" s="2"/>
      <c r="L2547" s="2"/>
      <c r="M2547" s="2"/>
      <c r="N2547" s="6" t="s">
        <v>17371</v>
      </c>
      <c r="P2547" s="2" t="s">
        <v>17372</v>
      </c>
      <c r="Q2547" s="2"/>
      <c r="R2547" s="4"/>
      <c r="S2547" s="2"/>
      <c r="T2547" s="2" t="s">
        <v>22137</v>
      </c>
      <c r="U2547" s="2" t="s">
        <v>17374</v>
      </c>
      <c r="V2547" s="2" t="s">
        <v>56</v>
      </c>
      <c r="W2547" s="2" t="str">
        <f>VLOOKUP(  G2547, Countries!A:H,8,FALSE)</f>
        <v>94279771-0dd8-44b8-955b-275714b1489b</v>
      </c>
      <c r="X2547" s="2" t="str">
        <f>VLOOKUP(D2547,Entity_types!A:F,6,FALSE)</f>
        <v>bf4d83f9-5064-4958-af6e-e4c21b2e4880</v>
      </c>
      <c r="Z2547" s="4">
        <f t="shared" si="78"/>
        <v>1</v>
      </c>
      <c r="AA2547" s="4">
        <f t="shared" si="79"/>
        <v>1</v>
      </c>
    </row>
    <row r="2548" spans="1:27" ht="12.75" x14ac:dyDescent="0.2">
      <c r="A2548" s="1">
        <v>45492.608525902775</v>
      </c>
      <c r="B2548" s="2" t="s">
        <v>17375</v>
      </c>
      <c r="C2548" s="2"/>
      <c r="D2548" s="2" t="s">
        <v>48</v>
      </c>
      <c r="E2548" s="2"/>
      <c r="F2548" s="3" t="s">
        <v>17376</v>
      </c>
      <c r="G2548" s="2" t="s">
        <v>8147</v>
      </c>
      <c r="H2548" s="2"/>
      <c r="I2548" s="2"/>
      <c r="K2548" s="2"/>
      <c r="L2548" s="2"/>
      <c r="M2548" s="2"/>
      <c r="N2548" s="6" t="s">
        <v>76</v>
      </c>
      <c r="P2548" s="2" t="s">
        <v>17377</v>
      </c>
      <c r="Q2548" s="2"/>
      <c r="R2548" s="4"/>
      <c r="S2548" s="2">
        <v>2558</v>
      </c>
      <c r="T2548" s="2" t="s">
        <v>22138</v>
      </c>
      <c r="U2548" s="2" t="s">
        <v>17379</v>
      </c>
      <c r="V2548" s="2" t="s">
        <v>56</v>
      </c>
      <c r="W2548" s="2" t="str">
        <f>VLOOKUP(  G2548, Countries!A:H,8,FALSE)</f>
        <v>94279771-0dd8-44b8-955b-275714b1489b</v>
      </c>
      <c r="X2548" s="2" t="str">
        <f>VLOOKUP(D2548,Entity_types!A:F,6,FALSE)</f>
        <v>0d51a686-652b-478f-9502-50b11abafa54</v>
      </c>
      <c r="Z2548" s="4">
        <f t="shared" si="78"/>
        <v>1</v>
      </c>
      <c r="AA2548" s="4">
        <f t="shared" si="79"/>
        <v>1</v>
      </c>
    </row>
    <row r="2549" spans="1:27" ht="12.75" x14ac:dyDescent="0.2">
      <c r="A2549" s="1">
        <v>45492.627412812501</v>
      </c>
      <c r="B2549" s="2" t="s">
        <v>17380</v>
      </c>
      <c r="C2549" s="4" t="s">
        <v>21740</v>
      </c>
      <c r="D2549" s="2" t="s">
        <v>89</v>
      </c>
      <c r="E2549" s="2" t="b">
        <v>1</v>
      </c>
      <c r="F2549" s="3" t="s">
        <v>17381</v>
      </c>
      <c r="G2549" s="2" t="s">
        <v>8147</v>
      </c>
      <c r="H2549" s="2"/>
      <c r="I2549" s="2"/>
      <c r="K2549" s="2"/>
      <c r="L2549" s="2"/>
      <c r="M2549" s="2"/>
      <c r="N2549" s="6" t="s">
        <v>17382</v>
      </c>
      <c r="P2549" s="2" t="s">
        <v>17383</v>
      </c>
      <c r="Q2549" s="2"/>
      <c r="R2549" s="4"/>
      <c r="S2549" s="2"/>
      <c r="T2549" s="2" t="s">
        <v>22139</v>
      </c>
      <c r="U2549" s="2" t="s">
        <v>17385</v>
      </c>
      <c r="V2549" s="2" t="s">
        <v>56</v>
      </c>
      <c r="W2549" s="2" t="str">
        <f>VLOOKUP(  G2549, Countries!A:H,8,FALSE)</f>
        <v>94279771-0dd8-44b8-955b-275714b1489b</v>
      </c>
      <c r="X2549" s="2" t="str">
        <f>VLOOKUP(D2549,Entity_types!A:F,6,FALSE)</f>
        <v>bf4d83f9-5064-4958-af6e-e4c21b2e4880</v>
      </c>
      <c r="Z2549" s="4">
        <f t="shared" si="78"/>
        <v>1</v>
      </c>
      <c r="AA2549" s="4">
        <f t="shared" si="79"/>
        <v>1</v>
      </c>
    </row>
    <row r="2550" spans="1:27" ht="12.75" x14ac:dyDescent="0.2">
      <c r="A2550" s="1">
        <v>45497.506576388885</v>
      </c>
      <c r="B2550" s="2" t="s">
        <v>17386</v>
      </c>
      <c r="C2550" s="2"/>
      <c r="D2550" s="2" t="s">
        <v>48</v>
      </c>
      <c r="E2550" s="2"/>
      <c r="F2550" s="3" t="s">
        <v>17387</v>
      </c>
      <c r="G2550" s="2" t="s">
        <v>8147</v>
      </c>
      <c r="H2550" s="2"/>
      <c r="I2550" s="2"/>
      <c r="K2550" s="2"/>
      <c r="L2550" s="2"/>
      <c r="M2550" s="2"/>
      <c r="N2550" s="6" t="s">
        <v>17388</v>
      </c>
      <c r="P2550" s="2" t="s">
        <v>17389</v>
      </c>
      <c r="Q2550" s="2"/>
      <c r="R2550" s="4"/>
      <c r="S2550" s="2">
        <v>2541</v>
      </c>
      <c r="T2550" s="2" t="s">
        <v>22140</v>
      </c>
      <c r="U2550" s="2" t="s">
        <v>17391</v>
      </c>
      <c r="V2550" s="2" t="s">
        <v>56</v>
      </c>
      <c r="W2550" s="2" t="str">
        <f>VLOOKUP(  G2550, Countries!A:H,8,FALSE)</f>
        <v>94279771-0dd8-44b8-955b-275714b1489b</v>
      </c>
      <c r="X2550" s="2" t="str">
        <f>VLOOKUP(D2550,Entity_types!A:F,6,FALSE)</f>
        <v>0d51a686-652b-478f-9502-50b11abafa54</v>
      </c>
      <c r="Z2550" s="4">
        <f t="shared" si="78"/>
        <v>1</v>
      </c>
      <c r="AA2550" s="4">
        <f t="shared" si="79"/>
        <v>1</v>
      </c>
    </row>
    <row r="2551" spans="1:27" ht="12.75" x14ac:dyDescent="0.2">
      <c r="A2551" s="1">
        <v>45500.68993576389</v>
      </c>
      <c r="B2551" s="2" t="s">
        <v>17392</v>
      </c>
      <c r="C2551" s="4" t="s">
        <v>21740</v>
      </c>
      <c r="D2551" s="2" t="s">
        <v>525</v>
      </c>
      <c r="E2551" s="2"/>
      <c r="F2551" s="3" t="s">
        <v>17393</v>
      </c>
      <c r="G2551" s="2" t="s">
        <v>8147</v>
      </c>
      <c r="H2551" s="2"/>
      <c r="I2551" s="2"/>
      <c r="K2551" s="2"/>
      <c r="L2551" s="2"/>
      <c r="M2551" s="2"/>
      <c r="N2551" s="6" t="s">
        <v>17394</v>
      </c>
      <c r="P2551" s="2" t="s">
        <v>17395</v>
      </c>
      <c r="Q2551" s="2"/>
      <c r="R2551" s="4"/>
      <c r="S2551" s="2">
        <v>2545</v>
      </c>
      <c r="T2551" s="2" t="s">
        <v>22141</v>
      </c>
      <c r="U2551" s="2" t="s">
        <v>17397</v>
      </c>
      <c r="V2551" s="2" t="s">
        <v>56</v>
      </c>
      <c r="W2551" s="2" t="str">
        <f>VLOOKUP(  G2551, Countries!A:H,8,FALSE)</f>
        <v>94279771-0dd8-44b8-955b-275714b1489b</v>
      </c>
      <c r="X2551" s="2" t="str">
        <f>VLOOKUP(D2551,Entity_types!A:F,6,FALSE)</f>
        <v>470412f4-e2c0-4f9d-91f1-1c0630a02364</v>
      </c>
      <c r="Z2551" s="4">
        <f t="shared" si="78"/>
        <v>1</v>
      </c>
      <c r="AA2551" s="4">
        <f t="shared" si="79"/>
        <v>1</v>
      </c>
    </row>
    <row r="2552" spans="1:27" ht="12.75" x14ac:dyDescent="0.2">
      <c r="A2552" s="1">
        <v>45503.609380902781</v>
      </c>
      <c r="B2552" s="2" t="s">
        <v>17398</v>
      </c>
      <c r="C2552" s="4" t="s">
        <v>21740</v>
      </c>
      <c r="D2552" s="2" t="s">
        <v>89</v>
      </c>
      <c r="E2552" s="2" t="b">
        <v>1</v>
      </c>
      <c r="F2552" s="3" t="s">
        <v>17399</v>
      </c>
      <c r="G2552" s="2" t="s">
        <v>8147</v>
      </c>
      <c r="H2552" s="2"/>
      <c r="I2552" s="2"/>
      <c r="K2552" s="2"/>
      <c r="L2552" s="2"/>
      <c r="M2552" s="2"/>
      <c r="N2552" s="6" t="s">
        <v>17400</v>
      </c>
      <c r="P2552" s="2" t="s">
        <v>17401</v>
      </c>
      <c r="Q2552" s="2"/>
      <c r="R2552" s="4"/>
      <c r="S2552" s="2"/>
      <c r="T2552" s="2" t="s">
        <v>17214</v>
      </c>
      <c r="U2552" s="2" t="s">
        <v>17402</v>
      </c>
      <c r="V2552" s="2" t="s">
        <v>56</v>
      </c>
      <c r="W2552" s="2" t="str">
        <f>VLOOKUP(  G2552, Countries!A:H,8,FALSE)</f>
        <v>94279771-0dd8-44b8-955b-275714b1489b</v>
      </c>
      <c r="X2552" s="2" t="str">
        <f>VLOOKUP(D2552,Entity_types!A:F,6,FALSE)</f>
        <v>bf4d83f9-5064-4958-af6e-e4c21b2e4880</v>
      </c>
      <c r="Z2552" s="4">
        <f t="shared" si="78"/>
        <v>1</v>
      </c>
      <c r="AA2552" s="4">
        <f t="shared" si="79"/>
        <v>1</v>
      </c>
    </row>
    <row r="2553" spans="1:27" ht="12.75" x14ac:dyDescent="0.2">
      <c r="A2553" s="1">
        <v>45509.77770486111</v>
      </c>
      <c r="B2553" s="2" t="s">
        <v>17403</v>
      </c>
      <c r="C2553" s="2"/>
      <c r="D2553" s="2" t="s">
        <v>8027</v>
      </c>
      <c r="E2553" s="2"/>
      <c r="F2553" s="3"/>
      <c r="G2553" s="2" t="s">
        <v>8736</v>
      </c>
      <c r="H2553" s="2"/>
      <c r="I2553" s="2"/>
      <c r="K2553" s="2"/>
      <c r="L2553" s="2"/>
      <c r="M2553" s="2"/>
      <c r="N2553" s="6" t="s">
        <v>17404</v>
      </c>
      <c r="P2553" s="2" t="s">
        <v>17405</v>
      </c>
      <c r="Q2553" s="2"/>
      <c r="R2553" s="4"/>
      <c r="S2553" s="2"/>
      <c r="T2553" s="2" t="s">
        <v>17220</v>
      </c>
      <c r="U2553" s="2" t="s">
        <v>17407</v>
      </c>
      <c r="V2553" s="2" t="s">
        <v>56</v>
      </c>
      <c r="W2553" s="2" t="str">
        <f>VLOOKUP(  G2553, Countries!A:H,8,FALSE)</f>
        <v>53cc2ab4-7af4-40a4-8f56-ef11c416822b</v>
      </c>
      <c r="X2553" s="2" t="str">
        <f>VLOOKUP(D2553,Entity_types!A:F,6,FALSE)</f>
        <v>7766e9c2-0094-4090-adf4-ef017062457f</v>
      </c>
      <c r="Z2553" s="4">
        <f t="shared" si="78"/>
        <v>67</v>
      </c>
      <c r="AA2553" s="4">
        <f t="shared" si="79"/>
        <v>1</v>
      </c>
    </row>
    <row r="2554" spans="1:27" ht="12.75" x14ac:dyDescent="0.2">
      <c r="A2554" s="1">
        <v>45509.854752222222</v>
      </c>
      <c r="B2554" s="2" t="s">
        <v>17408</v>
      </c>
      <c r="C2554" s="4" t="s">
        <v>21740</v>
      </c>
      <c r="D2554" s="2" t="s">
        <v>525</v>
      </c>
      <c r="E2554" s="2"/>
      <c r="F2554" s="3" t="s">
        <v>17409</v>
      </c>
      <c r="G2554" s="2" t="s">
        <v>8147</v>
      </c>
      <c r="H2554" s="2"/>
      <c r="I2554" s="2"/>
      <c r="K2554" s="2"/>
      <c r="L2554" s="2"/>
      <c r="M2554" s="2"/>
      <c r="N2554" s="6" t="s">
        <v>17410</v>
      </c>
      <c r="P2554" s="2" t="s">
        <v>17411</v>
      </c>
      <c r="Q2554" s="2"/>
      <c r="R2554" s="4"/>
      <c r="S2554" s="2">
        <v>2573</v>
      </c>
      <c r="T2554" s="2" t="s">
        <v>17226</v>
      </c>
      <c r="U2554" s="2" t="s">
        <v>17413</v>
      </c>
      <c r="V2554" s="2" t="s">
        <v>56</v>
      </c>
      <c r="W2554" s="2" t="str">
        <f>VLOOKUP(  G2554, Countries!A:H,8,FALSE)</f>
        <v>94279771-0dd8-44b8-955b-275714b1489b</v>
      </c>
      <c r="X2554" s="2" t="str">
        <f>VLOOKUP(D2554,Entity_types!A:F,6,FALSE)</f>
        <v>470412f4-e2c0-4f9d-91f1-1c0630a02364</v>
      </c>
      <c r="Z2554" s="4">
        <f t="shared" si="78"/>
        <v>1</v>
      </c>
      <c r="AA2554" s="4">
        <f t="shared" si="79"/>
        <v>1</v>
      </c>
    </row>
    <row r="2555" spans="1:27" ht="12.75" x14ac:dyDescent="0.2">
      <c r="A2555" s="1">
        <v>45509.895342592594</v>
      </c>
      <c r="B2555" s="2" t="s">
        <v>17414</v>
      </c>
      <c r="C2555" s="4" t="s">
        <v>21740</v>
      </c>
      <c r="D2555" s="2" t="s">
        <v>89</v>
      </c>
      <c r="E2555" s="2" t="b">
        <v>1</v>
      </c>
      <c r="F2555" s="3" t="s">
        <v>17415</v>
      </c>
      <c r="G2555" s="2" t="s">
        <v>8147</v>
      </c>
      <c r="H2555" s="2"/>
      <c r="I2555" s="2"/>
      <c r="K2555" s="2"/>
      <c r="L2555" s="2"/>
      <c r="M2555" s="2"/>
      <c r="N2555" s="6" t="s">
        <v>17416</v>
      </c>
      <c r="P2555" s="2" t="s">
        <v>17417</v>
      </c>
      <c r="Q2555" s="2"/>
      <c r="R2555" s="4"/>
      <c r="S2555" s="2">
        <v>1156</v>
      </c>
      <c r="T2555" s="2" t="s">
        <v>17232</v>
      </c>
      <c r="U2555" s="2" t="s">
        <v>17419</v>
      </c>
      <c r="V2555" s="2" t="s">
        <v>56</v>
      </c>
      <c r="W2555" s="2" t="str">
        <f>VLOOKUP(  G2555, Countries!A:H,8,FALSE)</f>
        <v>94279771-0dd8-44b8-955b-275714b1489b</v>
      </c>
      <c r="X2555" s="2" t="str">
        <f>VLOOKUP(D2555,Entity_types!A:F,6,FALSE)</f>
        <v>bf4d83f9-5064-4958-af6e-e4c21b2e4880</v>
      </c>
      <c r="Z2555" s="4">
        <f t="shared" si="78"/>
        <v>1</v>
      </c>
      <c r="AA2555" s="4">
        <f t="shared" si="79"/>
        <v>1</v>
      </c>
    </row>
    <row r="2556" spans="1:27" ht="12.75" x14ac:dyDescent="0.2">
      <c r="A2556" s="1">
        <v>45511.539294618051</v>
      </c>
      <c r="B2556" s="2" t="s">
        <v>17420</v>
      </c>
      <c r="C2556" s="2"/>
      <c r="D2556" s="2" t="s">
        <v>48</v>
      </c>
      <c r="E2556" s="2"/>
      <c r="F2556" s="3" t="s">
        <v>17421</v>
      </c>
      <c r="G2556" s="2" t="s">
        <v>8147</v>
      </c>
      <c r="H2556" s="2"/>
      <c r="I2556" s="2"/>
      <c r="K2556" s="2"/>
      <c r="L2556" s="2"/>
      <c r="M2556" s="2"/>
      <c r="N2556" s="6" t="s">
        <v>17422</v>
      </c>
      <c r="P2556" s="2" t="s">
        <v>17423</v>
      </c>
      <c r="Q2556" s="2"/>
      <c r="R2556" s="4"/>
      <c r="S2556" s="2">
        <v>2572</v>
      </c>
      <c r="T2556" s="2" t="s">
        <v>17238</v>
      </c>
      <c r="U2556" s="2" t="s">
        <v>17425</v>
      </c>
      <c r="V2556" s="2" t="s">
        <v>56</v>
      </c>
      <c r="W2556" s="2" t="str">
        <f>VLOOKUP(  G2556, Countries!A:H,8,FALSE)</f>
        <v>94279771-0dd8-44b8-955b-275714b1489b</v>
      </c>
      <c r="X2556" s="2" t="str">
        <f>VLOOKUP(D2556,Entity_types!A:F,6,FALSE)</f>
        <v>0d51a686-652b-478f-9502-50b11abafa54</v>
      </c>
      <c r="Z2556" s="4">
        <f t="shared" si="78"/>
        <v>1</v>
      </c>
      <c r="AA2556" s="4">
        <f t="shared" si="79"/>
        <v>1</v>
      </c>
    </row>
    <row r="2557" spans="1:27" ht="12.75" x14ac:dyDescent="0.2">
      <c r="A2557" s="1">
        <v>45511.559649745366</v>
      </c>
      <c r="B2557" s="2" t="s">
        <v>17426</v>
      </c>
      <c r="C2557" s="2"/>
      <c r="D2557" s="2" t="s">
        <v>48</v>
      </c>
      <c r="E2557" s="2"/>
      <c r="F2557" s="3" t="s">
        <v>17427</v>
      </c>
      <c r="G2557" s="2" t="s">
        <v>8147</v>
      </c>
      <c r="H2557" s="2"/>
      <c r="I2557" s="2"/>
      <c r="K2557" s="2"/>
      <c r="L2557" s="2"/>
      <c r="M2557" s="2"/>
      <c r="N2557" s="6" t="s">
        <v>17428</v>
      </c>
      <c r="P2557" s="2" t="s">
        <v>17429</v>
      </c>
      <c r="Q2557" s="2"/>
      <c r="R2557" s="4"/>
      <c r="S2557" s="2">
        <v>2571</v>
      </c>
      <c r="T2557" s="2" t="s">
        <v>17244</v>
      </c>
      <c r="U2557" s="2" t="s">
        <v>17431</v>
      </c>
      <c r="V2557" s="2" t="s">
        <v>56</v>
      </c>
      <c r="W2557" s="2" t="str">
        <f>VLOOKUP(  G2557, Countries!A:H,8,FALSE)</f>
        <v>94279771-0dd8-44b8-955b-275714b1489b</v>
      </c>
      <c r="X2557" s="2" t="str">
        <f>VLOOKUP(D2557,Entity_types!A:F,6,FALSE)</f>
        <v>0d51a686-652b-478f-9502-50b11abafa54</v>
      </c>
      <c r="Z2557" s="4">
        <f t="shared" si="78"/>
        <v>1</v>
      </c>
      <c r="AA2557" s="4">
        <f t="shared" si="79"/>
        <v>1</v>
      </c>
    </row>
    <row r="2558" spans="1:27" ht="12.75" x14ac:dyDescent="0.2">
      <c r="A2558" s="1">
        <v>45512.610056446763</v>
      </c>
      <c r="B2558" s="2" t="s">
        <v>17432</v>
      </c>
      <c r="C2558" s="2"/>
      <c r="D2558" s="2" t="s">
        <v>48</v>
      </c>
      <c r="E2558" s="2"/>
      <c r="F2558" s="3" t="s">
        <v>17433</v>
      </c>
      <c r="G2558" s="2" t="s">
        <v>8147</v>
      </c>
      <c r="H2558" s="2"/>
      <c r="I2558" s="2"/>
      <c r="K2558" s="2"/>
      <c r="L2558" s="2"/>
      <c r="M2558" s="2"/>
      <c r="N2558" s="6" t="s">
        <v>17434</v>
      </c>
      <c r="P2558" s="2" t="s">
        <v>17435</v>
      </c>
      <c r="Q2558" s="2"/>
      <c r="R2558" s="4"/>
      <c r="S2558" s="2">
        <v>2567</v>
      </c>
      <c r="T2558" s="2" t="s">
        <v>22142</v>
      </c>
      <c r="U2558" s="2" t="s">
        <v>17437</v>
      </c>
      <c r="V2558" s="2" t="s">
        <v>56</v>
      </c>
      <c r="W2558" s="2" t="str">
        <f>VLOOKUP(  G2558, Countries!A:H,8,FALSE)</f>
        <v>94279771-0dd8-44b8-955b-275714b1489b</v>
      </c>
      <c r="X2558" s="2" t="str">
        <f>VLOOKUP(D2558,Entity_types!A:F,6,FALSE)</f>
        <v>0d51a686-652b-478f-9502-50b11abafa54</v>
      </c>
      <c r="Z2558" s="4">
        <f t="shared" si="78"/>
        <v>1</v>
      </c>
      <c r="AA2558" s="4">
        <f t="shared" si="79"/>
        <v>1</v>
      </c>
    </row>
    <row r="2559" spans="1:27" ht="12.75" x14ac:dyDescent="0.2">
      <c r="A2559" s="1">
        <v>45513.88737167824</v>
      </c>
      <c r="B2559" s="2" t="s">
        <v>17438</v>
      </c>
      <c r="C2559" s="4" t="s">
        <v>21740</v>
      </c>
      <c r="D2559" s="2" t="s">
        <v>525</v>
      </c>
      <c r="E2559" s="2"/>
      <c r="F2559" s="3" t="s">
        <v>17439</v>
      </c>
      <c r="G2559" s="2" t="s">
        <v>8147</v>
      </c>
      <c r="H2559" s="2"/>
      <c r="I2559" s="2"/>
      <c r="K2559" s="2"/>
      <c r="L2559" s="2"/>
      <c r="M2559" s="2"/>
      <c r="N2559" s="6" t="s">
        <v>17440</v>
      </c>
      <c r="P2559" s="2" t="s">
        <v>17441</v>
      </c>
      <c r="Q2559" s="2"/>
      <c r="R2559" s="4"/>
      <c r="S2559" s="2">
        <v>2575</v>
      </c>
      <c r="T2559" s="2" t="s">
        <v>22143</v>
      </c>
      <c r="U2559" s="2" t="s">
        <v>17443</v>
      </c>
      <c r="V2559" s="2" t="s">
        <v>56</v>
      </c>
      <c r="W2559" s="2" t="str">
        <f>VLOOKUP(  G2559, Countries!A:H,8,FALSE)</f>
        <v>94279771-0dd8-44b8-955b-275714b1489b</v>
      </c>
      <c r="X2559" s="2" t="str">
        <f>VLOOKUP(D2559,Entity_types!A:F,6,FALSE)</f>
        <v>470412f4-e2c0-4f9d-91f1-1c0630a02364</v>
      </c>
      <c r="Z2559" s="4">
        <f t="shared" si="78"/>
        <v>1</v>
      </c>
      <c r="AA2559" s="4">
        <f t="shared" si="79"/>
        <v>1</v>
      </c>
    </row>
    <row r="2560" spans="1:27" ht="12.75" x14ac:dyDescent="0.2">
      <c r="A2560" s="1">
        <v>45516.891030682869</v>
      </c>
      <c r="B2560" s="2" t="s">
        <v>17444</v>
      </c>
      <c r="C2560" s="4" t="s">
        <v>21741</v>
      </c>
      <c r="D2560" s="2" t="s">
        <v>89</v>
      </c>
      <c r="E2560" s="2" t="b">
        <v>0</v>
      </c>
      <c r="F2560" s="3" t="s">
        <v>17445</v>
      </c>
      <c r="G2560" s="2" t="s">
        <v>8147</v>
      </c>
      <c r="H2560" s="2"/>
      <c r="I2560" s="2"/>
      <c r="K2560" s="2"/>
      <c r="L2560" s="2"/>
      <c r="M2560" s="2"/>
      <c r="N2560" s="6" t="s">
        <v>17446</v>
      </c>
      <c r="P2560" s="2" t="s">
        <v>17447</v>
      </c>
      <c r="Q2560" s="2"/>
      <c r="R2560" s="4"/>
      <c r="S2560" s="2"/>
      <c r="T2560" s="2" t="s">
        <v>22144</v>
      </c>
      <c r="U2560" s="2" t="s">
        <v>17449</v>
      </c>
      <c r="V2560" s="2" t="s">
        <v>56</v>
      </c>
      <c r="W2560" s="2" t="str">
        <f>VLOOKUP(  G2560, Countries!A:H,8,FALSE)</f>
        <v>94279771-0dd8-44b8-955b-275714b1489b</v>
      </c>
      <c r="X2560" s="2" t="str">
        <f>VLOOKUP(D2560,Entity_types!A:F,6,FALSE)</f>
        <v>bf4d83f9-5064-4958-af6e-e4c21b2e4880</v>
      </c>
      <c r="Z2560" s="4">
        <f t="shared" si="78"/>
        <v>1</v>
      </c>
      <c r="AA2560" s="4">
        <f t="shared" si="79"/>
        <v>1</v>
      </c>
    </row>
    <row r="2561" spans="1:27" ht="12.75" x14ac:dyDescent="0.2">
      <c r="A2561" s="1">
        <v>45518.748093935181</v>
      </c>
      <c r="B2561" s="2" t="s">
        <v>17450</v>
      </c>
      <c r="C2561" s="2"/>
      <c r="D2561" s="2" t="s">
        <v>48</v>
      </c>
      <c r="E2561" s="2"/>
      <c r="F2561" s="3" t="s">
        <v>17451</v>
      </c>
      <c r="G2561" s="2" t="s">
        <v>8147</v>
      </c>
      <c r="H2561" s="2"/>
      <c r="I2561" s="2"/>
      <c r="K2561" s="2"/>
      <c r="L2561" s="2"/>
      <c r="M2561" s="2"/>
      <c r="N2561" s="6" t="s">
        <v>17452</v>
      </c>
      <c r="P2561" s="2" t="s">
        <v>17453</v>
      </c>
      <c r="Q2561" s="2"/>
      <c r="R2561" s="4"/>
      <c r="S2561" s="2">
        <v>2525</v>
      </c>
      <c r="T2561" s="2" t="s">
        <v>17261</v>
      </c>
      <c r="U2561" s="2" t="s">
        <v>17455</v>
      </c>
      <c r="V2561" s="2" t="s">
        <v>56</v>
      </c>
      <c r="W2561" s="2" t="str">
        <f>VLOOKUP(  G2561, Countries!A:H,8,FALSE)</f>
        <v>94279771-0dd8-44b8-955b-275714b1489b</v>
      </c>
      <c r="X2561" s="2" t="str">
        <f>VLOOKUP(D2561,Entity_types!A:F,6,FALSE)</f>
        <v>0d51a686-652b-478f-9502-50b11abafa54</v>
      </c>
      <c r="Z2561" s="4">
        <f t="shared" si="78"/>
        <v>1</v>
      </c>
      <c r="AA2561" s="4">
        <f t="shared" si="79"/>
        <v>1</v>
      </c>
    </row>
    <row r="2562" spans="1:27" ht="12.75" x14ac:dyDescent="0.2">
      <c r="A2562" s="1">
        <v>45519.805762337965</v>
      </c>
      <c r="B2562" s="2" t="s">
        <v>17456</v>
      </c>
      <c r="C2562" s="2"/>
      <c r="D2562" s="2" t="s">
        <v>48</v>
      </c>
      <c r="E2562" s="2"/>
      <c r="F2562" s="3" t="s">
        <v>17457</v>
      </c>
      <c r="G2562" s="2" t="s">
        <v>8147</v>
      </c>
      <c r="H2562" s="2"/>
      <c r="I2562" s="2"/>
      <c r="K2562" s="2"/>
      <c r="L2562" s="2"/>
      <c r="M2562" s="2"/>
      <c r="N2562" s="6" t="s">
        <v>17458</v>
      </c>
      <c r="P2562" s="2" t="s">
        <v>17459</v>
      </c>
      <c r="Q2562" s="2"/>
      <c r="R2562" s="4"/>
      <c r="S2562" s="2">
        <v>2580</v>
      </c>
      <c r="T2562" s="2" t="s">
        <v>17267</v>
      </c>
      <c r="U2562" s="2" t="s">
        <v>17461</v>
      </c>
      <c r="V2562" s="2" t="s">
        <v>56</v>
      </c>
      <c r="W2562" s="2" t="str">
        <f>VLOOKUP(  G2562, Countries!A:H,8,FALSE)</f>
        <v>94279771-0dd8-44b8-955b-275714b1489b</v>
      </c>
      <c r="X2562" s="2" t="str">
        <f>VLOOKUP(D2562,Entity_types!A:F,6,FALSE)</f>
        <v>0d51a686-652b-478f-9502-50b11abafa54</v>
      </c>
      <c r="Z2562" s="4">
        <f t="shared" ref="Z2562:Z2625" si="80">COUNTIFS(F:F,F2562)</f>
        <v>1</v>
      </c>
      <c r="AA2562" s="4">
        <f t="shared" ref="AA2562:AA2625" si="81">COUNTIFS(B:B,B2562)</f>
        <v>1</v>
      </c>
    </row>
    <row r="2563" spans="1:27" ht="12.75" x14ac:dyDescent="0.2">
      <c r="A2563" s="1">
        <v>45519.919790520835</v>
      </c>
      <c r="B2563" s="2" t="s">
        <v>17462</v>
      </c>
      <c r="C2563" s="4" t="s">
        <v>21740</v>
      </c>
      <c r="D2563" s="2" t="s">
        <v>1166</v>
      </c>
      <c r="E2563" s="2"/>
      <c r="F2563" s="3" t="s">
        <v>17463</v>
      </c>
      <c r="G2563" s="2" t="s">
        <v>8147</v>
      </c>
      <c r="H2563" s="2"/>
      <c r="I2563" s="2"/>
      <c r="K2563" s="2"/>
      <c r="L2563" s="2"/>
      <c r="M2563" s="2"/>
      <c r="N2563" s="6" t="s">
        <v>17464</v>
      </c>
      <c r="P2563" s="2" t="s">
        <v>17465</v>
      </c>
      <c r="Q2563" s="2"/>
      <c r="R2563" s="4"/>
      <c r="S2563" s="2">
        <v>2526</v>
      </c>
      <c r="T2563" s="2" t="s">
        <v>22145</v>
      </c>
      <c r="U2563" s="2" t="s">
        <v>17467</v>
      </c>
      <c r="V2563" s="2" t="s">
        <v>56</v>
      </c>
      <c r="W2563" s="2" t="str">
        <f>VLOOKUP(  G2563, Countries!A:H,8,FALSE)</f>
        <v>94279771-0dd8-44b8-955b-275714b1489b</v>
      </c>
      <c r="X2563" s="2" t="str">
        <f>VLOOKUP(D2563,Entity_types!A:F,6,FALSE)</f>
        <v>ba538574-e93f-4ce8-a780-667b61fc970a</v>
      </c>
      <c r="Z2563" s="4">
        <f t="shared" si="80"/>
        <v>1</v>
      </c>
      <c r="AA2563" s="4">
        <f t="shared" si="81"/>
        <v>1</v>
      </c>
    </row>
    <row r="2564" spans="1:27" ht="12.75" x14ac:dyDescent="0.2">
      <c r="A2564" s="1">
        <v>45519.919790520835</v>
      </c>
      <c r="B2564" s="2" t="s">
        <v>17468</v>
      </c>
      <c r="C2564" s="4" t="s">
        <v>21741</v>
      </c>
      <c r="D2564" s="2" t="s">
        <v>89</v>
      </c>
      <c r="E2564" s="2" t="b">
        <v>1</v>
      </c>
      <c r="F2564" s="3" t="s">
        <v>17469</v>
      </c>
      <c r="G2564" s="2" t="s">
        <v>8147</v>
      </c>
      <c r="H2564" s="2"/>
      <c r="I2564" s="2"/>
      <c r="K2564" s="2"/>
      <c r="L2564" s="2"/>
      <c r="M2564" s="2"/>
      <c r="N2564" s="6" t="s">
        <v>17470</v>
      </c>
      <c r="P2564" s="2" t="s">
        <v>17471</v>
      </c>
      <c r="Q2564" s="2"/>
      <c r="R2564" s="4"/>
      <c r="S2564" s="2">
        <v>2532</v>
      </c>
      <c r="T2564" s="2" t="s">
        <v>17278</v>
      </c>
      <c r="U2564" s="2" t="s">
        <v>17472</v>
      </c>
      <c r="V2564" s="2" t="s">
        <v>56</v>
      </c>
      <c r="W2564" s="2" t="str">
        <f>VLOOKUP(  G2564, Countries!A:H,8,FALSE)</f>
        <v>94279771-0dd8-44b8-955b-275714b1489b</v>
      </c>
      <c r="X2564" s="2" t="str">
        <f>VLOOKUP(D2564,Entity_types!A:F,6,FALSE)</f>
        <v>bf4d83f9-5064-4958-af6e-e4c21b2e4880</v>
      </c>
      <c r="Z2564" s="4">
        <f t="shared" si="80"/>
        <v>1</v>
      </c>
      <c r="AA2564" s="4">
        <f t="shared" si="81"/>
        <v>1</v>
      </c>
    </row>
    <row r="2565" spans="1:27" ht="12.75" x14ac:dyDescent="0.2">
      <c r="A2565" s="1">
        <v>45519.919790520835</v>
      </c>
      <c r="B2565" s="2" t="s">
        <v>17473</v>
      </c>
      <c r="C2565" s="4" t="s">
        <v>21740</v>
      </c>
      <c r="D2565" s="2" t="s">
        <v>89</v>
      </c>
      <c r="E2565" s="2" t="b">
        <v>1</v>
      </c>
      <c r="F2565" s="3" t="s">
        <v>17474</v>
      </c>
      <c r="G2565" s="2" t="s">
        <v>8147</v>
      </c>
      <c r="H2565" s="2"/>
      <c r="I2565" s="2"/>
      <c r="K2565" s="2"/>
      <c r="L2565" s="2"/>
      <c r="M2565" s="2"/>
      <c r="N2565" s="6" t="s">
        <v>17475</v>
      </c>
      <c r="P2565" s="2" t="s">
        <v>17476</v>
      </c>
      <c r="Q2565" s="2"/>
      <c r="R2565" s="4"/>
      <c r="S2565" s="2"/>
      <c r="T2565" s="2" t="s">
        <v>22146</v>
      </c>
      <c r="U2565" s="2" t="s">
        <v>17477</v>
      </c>
      <c r="V2565" s="2" t="s">
        <v>56</v>
      </c>
      <c r="W2565" s="2" t="str">
        <f>VLOOKUP(  G2565, Countries!A:H,8,FALSE)</f>
        <v>94279771-0dd8-44b8-955b-275714b1489b</v>
      </c>
      <c r="X2565" s="2" t="str">
        <f>VLOOKUP(D2565,Entity_types!A:F,6,FALSE)</f>
        <v>bf4d83f9-5064-4958-af6e-e4c21b2e4880</v>
      </c>
      <c r="Z2565" s="4">
        <f t="shared" si="80"/>
        <v>1</v>
      </c>
      <c r="AA2565" s="4">
        <f t="shared" si="81"/>
        <v>1</v>
      </c>
    </row>
    <row r="2566" spans="1:27" ht="12.75" x14ac:dyDescent="0.2">
      <c r="A2566" s="1">
        <v>45519.919790520835</v>
      </c>
      <c r="B2566" s="2" t="s">
        <v>17478</v>
      </c>
      <c r="C2566" s="4" t="s">
        <v>21741</v>
      </c>
      <c r="D2566" s="2" t="s">
        <v>89</v>
      </c>
      <c r="E2566" s="2" t="b">
        <v>1</v>
      </c>
      <c r="F2566" s="3" t="s">
        <v>17479</v>
      </c>
      <c r="G2566" s="2" t="s">
        <v>8147</v>
      </c>
      <c r="H2566" s="2"/>
      <c r="I2566" s="2"/>
      <c r="K2566" s="2"/>
      <c r="L2566" s="2"/>
      <c r="M2566" s="2"/>
      <c r="N2566" s="6" t="s">
        <v>17480</v>
      </c>
      <c r="P2566" s="2" t="s">
        <v>17481</v>
      </c>
      <c r="Q2566" s="2"/>
      <c r="R2566" s="4"/>
      <c r="S2566" s="2">
        <v>2540</v>
      </c>
      <c r="T2566" s="2" t="s">
        <v>17289</v>
      </c>
      <c r="U2566" s="2" t="s">
        <v>17482</v>
      </c>
      <c r="V2566" s="2" t="s">
        <v>56</v>
      </c>
      <c r="W2566" s="2" t="str">
        <f>VLOOKUP(  G2566, Countries!A:H,8,FALSE)</f>
        <v>94279771-0dd8-44b8-955b-275714b1489b</v>
      </c>
      <c r="X2566" s="2" t="str">
        <f>VLOOKUP(D2566,Entity_types!A:F,6,FALSE)</f>
        <v>bf4d83f9-5064-4958-af6e-e4c21b2e4880</v>
      </c>
      <c r="Z2566" s="4">
        <f t="shared" si="80"/>
        <v>1</v>
      </c>
      <c r="AA2566" s="4">
        <f t="shared" si="81"/>
        <v>1</v>
      </c>
    </row>
    <row r="2567" spans="1:27" ht="12.75" x14ac:dyDescent="0.2">
      <c r="A2567" s="1">
        <v>45519.919790520835</v>
      </c>
      <c r="B2567" s="2" t="s">
        <v>17483</v>
      </c>
      <c r="C2567" s="4" t="s">
        <v>21741</v>
      </c>
      <c r="D2567" s="2" t="s">
        <v>89</v>
      </c>
      <c r="E2567" s="2" t="b">
        <v>1</v>
      </c>
      <c r="F2567" s="3" t="s">
        <v>17484</v>
      </c>
      <c r="G2567" s="2" t="s">
        <v>8147</v>
      </c>
      <c r="H2567" s="2"/>
      <c r="I2567" s="2"/>
      <c r="K2567" s="2"/>
      <c r="L2567" s="2"/>
      <c r="M2567" s="2"/>
      <c r="N2567" s="6" t="s">
        <v>17485</v>
      </c>
      <c r="P2567" s="2" t="s">
        <v>17486</v>
      </c>
      <c r="Q2567" s="2"/>
      <c r="R2567" s="4"/>
      <c r="S2567" s="2">
        <v>2547</v>
      </c>
      <c r="T2567" s="2" t="s">
        <v>17295</v>
      </c>
      <c r="U2567" s="2" t="s">
        <v>17487</v>
      </c>
      <c r="V2567" s="2" t="s">
        <v>56</v>
      </c>
      <c r="W2567" s="2" t="str">
        <f>VLOOKUP(  G2567, Countries!A:H,8,FALSE)</f>
        <v>94279771-0dd8-44b8-955b-275714b1489b</v>
      </c>
      <c r="X2567" s="2" t="str">
        <f>VLOOKUP(D2567,Entity_types!A:F,6,FALSE)</f>
        <v>bf4d83f9-5064-4958-af6e-e4c21b2e4880</v>
      </c>
      <c r="Z2567" s="4">
        <f t="shared" si="80"/>
        <v>1</v>
      </c>
      <c r="AA2567" s="4">
        <f t="shared" si="81"/>
        <v>1</v>
      </c>
    </row>
    <row r="2568" spans="1:27" ht="12.75" x14ac:dyDescent="0.2">
      <c r="A2568" s="1">
        <v>45522.713517071759</v>
      </c>
      <c r="B2568" s="2" t="s">
        <v>17488</v>
      </c>
      <c r="C2568" s="4" t="s">
        <v>21740</v>
      </c>
      <c r="D2568" s="2" t="s">
        <v>89</v>
      </c>
      <c r="E2568" s="2" t="b">
        <v>1</v>
      </c>
      <c r="F2568" s="3" t="s">
        <v>17489</v>
      </c>
      <c r="G2568" s="2" t="s">
        <v>8147</v>
      </c>
      <c r="H2568" s="2"/>
      <c r="I2568" s="2"/>
      <c r="K2568" s="2"/>
      <c r="L2568" s="2"/>
      <c r="M2568" s="2"/>
      <c r="N2568" s="6" t="s">
        <v>17490</v>
      </c>
      <c r="P2568" s="2" t="s">
        <v>17491</v>
      </c>
      <c r="Q2568" s="2"/>
      <c r="R2568" s="4"/>
      <c r="S2568" s="2"/>
      <c r="T2568" s="2" t="s">
        <v>17302</v>
      </c>
      <c r="U2568" s="2" t="s">
        <v>17493</v>
      </c>
      <c r="V2568" s="2" t="s">
        <v>56</v>
      </c>
      <c r="W2568" s="2" t="str">
        <f>VLOOKUP(  G2568, Countries!A:H,8,FALSE)</f>
        <v>94279771-0dd8-44b8-955b-275714b1489b</v>
      </c>
      <c r="X2568" s="2" t="str">
        <f>VLOOKUP(D2568,Entity_types!A:F,6,FALSE)</f>
        <v>bf4d83f9-5064-4958-af6e-e4c21b2e4880</v>
      </c>
      <c r="Z2568" s="4">
        <f t="shared" si="80"/>
        <v>1</v>
      </c>
      <c r="AA2568" s="4">
        <f t="shared" si="81"/>
        <v>1</v>
      </c>
    </row>
    <row r="2569" spans="1:27" ht="12.75" x14ac:dyDescent="0.2">
      <c r="A2569" s="1">
        <v>45522.713517071759</v>
      </c>
      <c r="B2569" s="2" t="s">
        <v>17494</v>
      </c>
      <c r="C2569" s="4" t="s">
        <v>21740</v>
      </c>
      <c r="D2569" s="2" t="s">
        <v>89</v>
      </c>
      <c r="E2569" s="2" t="b">
        <v>1</v>
      </c>
      <c r="F2569" s="3" t="s">
        <v>17495</v>
      </c>
      <c r="G2569" s="2" t="s">
        <v>8147</v>
      </c>
      <c r="H2569" s="2"/>
      <c r="I2569" s="2"/>
      <c r="K2569" s="2"/>
      <c r="L2569" s="2"/>
      <c r="M2569" s="2"/>
      <c r="N2569" s="6" t="s">
        <v>17496</v>
      </c>
      <c r="P2569" s="2" t="s">
        <v>17497</v>
      </c>
      <c r="Q2569" s="2"/>
      <c r="R2569" s="4"/>
      <c r="S2569" s="2"/>
      <c r="T2569" s="2" t="s">
        <v>17308</v>
      </c>
      <c r="U2569" s="2" t="s">
        <v>17498</v>
      </c>
      <c r="V2569" s="2" t="s">
        <v>56</v>
      </c>
      <c r="W2569" s="2" t="str">
        <f>VLOOKUP(  G2569, Countries!A:H,8,FALSE)</f>
        <v>94279771-0dd8-44b8-955b-275714b1489b</v>
      </c>
      <c r="X2569" s="2" t="str">
        <f>VLOOKUP(D2569,Entity_types!A:F,6,FALSE)</f>
        <v>bf4d83f9-5064-4958-af6e-e4c21b2e4880</v>
      </c>
      <c r="Z2569" s="4">
        <f t="shared" si="80"/>
        <v>1</v>
      </c>
      <c r="AA2569" s="4">
        <f t="shared" si="81"/>
        <v>1</v>
      </c>
    </row>
    <row r="2570" spans="1:27" ht="12.75" x14ac:dyDescent="0.2">
      <c r="A2570" s="1">
        <v>45523.867503923611</v>
      </c>
      <c r="B2570" s="2" t="s">
        <v>17499</v>
      </c>
      <c r="C2570" s="4" t="s">
        <v>21740</v>
      </c>
      <c r="D2570" s="2" t="s">
        <v>89</v>
      </c>
      <c r="E2570" s="2" t="b">
        <v>1</v>
      </c>
      <c r="F2570" s="3" t="s">
        <v>17500</v>
      </c>
      <c r="G2570" s="2" t="s">
        <v>8147</v>
      </c>
      <c r="H2570" s="2"/>
      <c r="I2570" s="2"/>
      <c r="K2570" s="2"/>
      <c r="L2570" s="2"/>
      <c r="M2570" s="2"/>
      <c r="N2570" s="6" t="s">
        <v>17501</v>
      </c>
      <c r="P2570" s="2" t="s">
        <v>17502</v>
      </c>
      <c r="Q2570" s="2"/>
      <c r="R2570" s="4"/>
      <c r="S2570" s="2"/>
      <c r="T2570" s="2" t="s">
        <v>17314</v>
      </c>
      <c r="U2570" s="2" t="s">
        <v>17504</v>
      </c>
      <c r="V2570" s="2" t="s">
        <v>56</v>
      </c>
      <c r="W2570" s="2" t="str">
        <f>VLOOKUP(  G2570, Countries!A:H,8,FALSE)</f>
        <v>94279771-0dd8-44b8-955b-275714b1489b</v>
      </c>
      <c r="X2570" s="2" t="str">
        <f>VLOOKUP(D2570,Entity_types!A:F,6,FALSE)</f>
        <v>bf4d83f9-5064-4958-af6e-e4c21b2e4880</v>
      </c>
      <c r="Z2570" s="4">
        <f t="shared" si="80"/>
        <v>1</v>
      </c>
      <c r="AA2570" s="4">
        <f t="shared" si="81"/>
        <v>1</v>
      </c>
    </row>
    <row r="2571" spans="1:27" ht="12.75" x14ac:dyDescent="0.2">
      <c r="A2571" s="1">
        <v>45524.493466215281</v>
      </c>
      <c r="B2571" s="2" t="s">
        <v>17505</v>
      </c>
      <c r="C2571" s="4" t="s">
        <v>21741</v>
      </c>
      <c r="D2571" s="2" t="s">
        <v>1166</v>
      </c>
      <c r="E2571" s="2"/>
      <c r="F2571" s="3" t="s">
        <v>17506</v>
      </c>
      <c r="G2571" s="2" t="s">
        <v>8147</v>
      </c>
      <c r="H2571" s="2"/>
      <c r="I2571" s="2"/>
      <c r="K2571" s="2"/>
      <c r="L2571" s="2"/>
      <c r="M2571" s="2"/>
      <c r="N2571" s="6" t="s">
        <v>17507</v>
      </c>
      <c r="P2571" s="2" t="s">
        <v>17508</v>
      </c>
      <c r="Q2571" s="2"/>
      <c r="R2571" s="4"/>
      <c r="S2571" s="2">
        <v>2587</v>
      </c>
      <c r="T2571" s="2" t="s">
        <v>17319</v>
      </c>
      <c r="U2571" s="2" t="s">
        <v>17510</v>
      </c>
      <c r="V2571" s="2" t="s">
        <v>56</v>
      </c>
      <c r="W2571" s="2" t="str">
        <f>VLOOKUP(  G2571, Countries!A:H,8,FALSE)</f>
        <v>94279771-0dd8-44b8-955b-275714b1489b</v>
      </c>
      <c r="X2571" s="2" t="str">
        <f>VLOOKUP(D2571,Entity_types!A:F,6,FALSE)</f>
        <v>ba538574-e93f-4ce8-a780-667b61fc970a</v>
      </c>
      <c r="Z2571" s="4">
        <f t="shared" si="80"/>
        <v>1</v>
      </c>
      <c r="AA2571" s="4">
        <f t="shared" si="81"/>
        <v>1</v>
      </c>
    </row>
    <row r="2572" spans="1:27" ht="12.75" x14ac:dyDescent="0.2">
      <c r="A2572" s="1">
        <v>45524.607439791667</v>
      </c>
      <c r="B2572" s="2" t="s">
        <v>17511</v>
      </c>
      <c r="C2572" s="2"/>
      <c r="D2572" s="2" t="s">
        <v>8027</v>
      </c>
      <c r="E2572" s="2"/>
      <c r="F2572" s="3"/>
      <c r="G2572" s="2" t="s">
        <v>8736</v>
      </c>
      <c r="H2572" s="2"/>
      <c r="I2572" s="2"/>
      <c r="K2572" s="2"/>
      <c r="L2572" s="2"/>
      <c r="M2572" s="2"/>
      <c r="N2572" s="6" t="s">
        <v>17512</v>
      </c>
      <c r="P2572" s="2" t="s">
        <v>17513</v>
      </c>
      <c r="Q2572" s="2"/>
      <c r="R2572" s="4"/>
      <c r="S2572" s="2"/>
      <c r="T2572" s="2" t="s">
        <v>17325</v>
      </c>
      <c r="U2572" s="2" t="s">
        <v>17515</v>
      </c>
      <c r="V2572" s="2" t="s">
        <v>56</v>
      </c>
      <c r="W2572" s="2" t="str">
        <f>VLOOKUP(  G2572, Countries!A:H,8,FALSE)</f>
        <v>53cc2ab4-7af4-40a4-8f56-ef11c416822b</v>
      </c>
      <c r="X2572" s="2" t="str">
        <f>VLOOKUP(D2572,Entity_types!A:F,6,FALSE)</f>
        <v>7766e9c2-0094-4090-adf4-ef017062457f</v>
      </c>
      <c r="Z2572" s="4">
        <f t="shared" si="80"/>
        <v>67</v>
      </c>
      <c r="AA2572" s="4">
        <f t="shared" si="81"/>
        <v>1</v>
      </c>
    </row>
    <row r="2573" spans="1:27" ht="12.75" x14ac:dyDescent="0.2">
      <c r="A2573" s="1">
        <v>45525.752537696761</v>
      </c>
      <c r="B2573" s="2" t="s">
        <v>17516</v>
      </c>
      <c r="C2573" s="4" t="s">
        <v>21740</v>
      </c>
      <c r="D2573" s="2" t="s">
        <v>89</v>
      </c>
      <c r="E2573" s="2" t="b">
        <v>1</v>
      </c>
      <c r="F2573" s="3" t="s">
        <v>17517</v>
      </c>
      <c r="G2573" s="2" t="s">
        <v>8147</v>
      </c>
      <c r="H2573" s="2"/>
      <c r="I2573" s="2"/>
      <c r="K2573" s="2"/>
      <c r="L2573" s="2"/>
      <c r="M2573" s="2"/>
      <c r="N2573" s="6" t="s">
        <v>17518</v>
      </c>
      <c r="P2573" s="2" t="s">
        <v>17519</v>
      </c>
      <c r="Q2573" s="2"/>
      <c r="R2573" s="4"/>
      <c r="S2573" s="2"/>
      <c r="T2573" s="2" t="s">
        <v>17331</v>
      </c>
      <c r="U2573" s="2" t="s">
        <v>17521</v>
      </c>
      <c r="V2573" s="2" t="s">
        <v>56</v>
      </c>
      <c r="W2573" s="2" t="str">
        <f>VLOOKUP(  G2573, Countries!A:H,8,FALSE)</f>
        <v>94279771-0dd8-44b8-955b-275714b1489b</v>
      </c>
      <c r="X2573" s="2" t="str">
        <f>VLOOKUP(D2573,Entity_types!A:F,6,FALSE)</f>
        <v>bf4d83f9-5064-4958-af6e-e4c21b2e4880</v>
      </c>
      <c r="Z2573" s="4">
        <f t="shared" si="80"/>
        <v>1</v>
      </c>
      <c r="AA2573" s="4">
        <f t="shared" si="81"/>
        <v>1</v>
      </c>
    </row>
    <row r="2574" spans="1:27" ht="12.75" x14ac:dyDescent="0.2">
      <c r="A2574" s="1">
        <v>45533.605383715279</v>
      </c>
      <c r="B2574" s="2" t="s">
        <v>17522</v>
      </c>
      <c r="C2574" s="4" t="s">
        <v>21740</v>
      </c>
      <c r="D2574" s="2" t="s">
        <v>89</v>
      </c>
      <c r="E2574" s="2" t="b">
        <v>0</v>
      </c>
      <c r="F2574" s="3" t="s">
        <v>17523</v>
      </c>
      <c r="G2574" s="2" t="s">
        <v>8147</v>
      </c>
      <c r="H2574" s="2"/>
      <c r="I2574" s="2"/>
      <c r="K2574" s="2"/>
      <c r="L2574" s="2"/>
      <c r="M2574" s="2"/>
      <c r="N2574" s="6" t="s">
        <v>17524</v>
      </c>
      <c r="P2574" s="2" t="s">
        <v>17525</v>
      </c>
      <c r="Q2574" s="2"/>
      <c r="R2574" s="4"/>
      <c r="S2574" s="2"/>
      <c r="T2574" s="2" t="s">
        <v>17337</v>
      </c>
      <c r="U2574" s="2" t="s">
        <v>17527</v>
      </c>
      <c r="V2574" s="2" t="s">
        <v>56</v>
      </c>
      <c r="W2574" s="2" t="str">
        <f>VLOOKUP(  G2574, Countries!A:H,8,FALSE)</f>
        <v>94279771-0dd8-44b8-955b-275714b1489b</v>
      </c>
      <c r="X2574" s="2" t="str">
        <f>VLOOKUP(D2574,Entity_types!A:F,6,FALSE)</f>
        <v>bf4d83f9-5064-4958-af6e-e4c21b2e4880</v>
      </c>
      <c r="Z2574" s="4">
        <f t="shared" si="80"/>
        <v>1</v>
      </c>
      <c r="AA2574" s="4">
        <f t="shared" si="81"/>
        <v>1</v>
      </c>
    </row>
    <row r="2575" spans="1:27" ht="12.75" x14ac:dyDescent="0.2">
      <c r="A2575" s="1">
        <v>45533.682012696758</v>
      </c>
      <c r="B2575" s="2" t="s">
        <v>17528</v>
      </c>
      <c r="C2575" s="2"/>
      <c r="D2575" s="2" t="s">
        <v>48</v>
      </c>
      <c r="E2575" s="2"/>
      <c r="F2575" s="3" t="s">
        <v>17529</v>
      </c>
      <c r="G2575" s="2" t="s">
        <v>8147</v>
      </c>
      <c r="H2575" s="2"/>
      <c r="I2575" s="2"/>
      <c r="K2575" s="2"/>
      <c r="L2575" s="2"/>
      <c r="M2575" s="2"/>
      <c r="N2575" s="6" t="s">
        <v>17530</v>
      </c>
      <c r="P2575" s="2" t="s">
        <v>17531</v>
      </c>
      <c r="Q2575" s="2"/>
      <c r="R2575" s="4"/>
      <c r="S2575" s="2">
        <v>2583</v>
      </c>
      <c r="T2575" s="2" t="s">
        <v>17343</v>
      </c>
      <c r="U2575" s="2" t="s">
        <v>17533</v>
      </c>
      <c r="V2575" s="2" t="s">
        <v>56</v>
      </c>
      <c r="W2575" s="2" t="str">
        <f>VLOOKUP(  G2575, Countries!A:H,8,FALSE)</f>
        <v>94279771-0dd8-44b8-955b-275714b1489b</v>
      </c>
      <c r="X2575" s="2" t="str">
        <f>VLOOKUP(D2575,Entity_types!A:F,6,FALSE)</f>
        <v>0d51a686-652b-478f-9502-50b11abafa54</v>
      </c>
      <c r="Z2575" s="4">
        <f t="shared" si="80"/>
        <v>1</v>
      </c>
      <c r="AA2575" s="4">
        <f t="shared" si="81"/>
        <v>1</v>
      </c>
    </row>
    <row r="2576" spans="1:27" ht="12.75" x14ac:dyDescent="0.2">
      <c r="A2576" s="1">
        <v>45534.624570960645</v>
      </c>
      <c r="B2576" s="2" t="s">
        <v>17534</v>
      </c>
      <c r="C2576" s="4" t="s">
        <v>21740</v>
      </c>
      <c r="D2576" s="2" t="s">
        <v>89</v>
      </c>
      <c r="E2576" s="2" t="b">
        <v>0</v>
      </c>
      <c r="F2576" s="3" t="s">
        <v>17535</v>
      </c>
      <c r="G2576" s="2" t="s">
        <v>8147</v>
      </c>
      <c r="H2576" s="2"/>
      <c r="I2576" s="2"/>
      <c r="K2576" s="2"/>
      <c r="L2576" s="2"/>
      <c r="M2576" s="2"/>
      <c r="N2576" s="6" t="s">
        <v>76</v>
      </c>
      <c r="P2576" s="2" t="s">
        <v>17536</v>
      </c>
      <c r="Q2576" s="2"/>
      <c r="R2576" s="4"/>
      <c r="S2576" s="2"/>
      <c r="T2576" s="2" t="s">
        <v>17349</v>
      </c>
      <c r="U2576" s="2" t="s">
        <v>17538</v>
      </c>
      <c r="V2576" s="2" t="s">
        <v>56</v>
      </c>
      <c r="W2576" s="2" t="str">
        <f>VLOOKUP(  G2576, Countries!A:H,8,FALSE)</f>
        <v>94279771-0dd8-44b8-955b-275714b1489b</v>
      </c>
      <c r="X2576" s="2" t="str">
        <f>VLOOKUP(D2576,Entity_types!A:F,6,FALSE)</f>
        <v>bf4d83f9-5064-4958-af6e-e4c21b2e4880</v>
      </c>
      <c r="Z2576" s="4">
        <f t="shared" si="80"/>
        <v>1</v>
      </c>
      <c r="AA2576" s="4">
        <f t="shared" si="81"/>
        <v>1</v>
      </c>
    </row>
    <row r="2577" spans="1:27" ht="12.75" x14ac:dyDescent="0.2">
      <c r="A2577" s="1">
        <v>45534.643569305554</v>
      </c>
      <c r="B2577" s="2" t="s">
        <v>17539</v>
      </c>
      <c r="C2577" s="4" t="s">
        <v>21740</v>
      </c>
      <c r="D2577" s="2" t="s">
        <v>89</v>
      </c>
      <c r="E2577" s="2" t="b">
        <v>1</v>
      </c>
      <c r="F2577" s="3" t="s">
        <v>17540</v>
      </c>
      <c r="G2577" s="2" t="s">
        <v>8147</v>
      </c>
      <c r="H2577" s="2"/>
      <c r="I2577" s="2"/>
      <c r="K2577" s="2"/>
      <c r="L2577" s="2"/>
      <c r="M2577" s="2"/>
      <c r="N2577" s="6" t="s">
        <v>17541</v>
      </c>
      <c r="P2577" s="2" t="s">
        <v>17542</v>
      </c>
      <c r="Q2577" s="2"/>
      <c r="R2577" s="4"/>
      <c r="S2577" s="2"/>
      <c r="T2577" s="2" t="s">
        <v>17355</v>
      </c>
      <c r="U2577" s="2" t="s">
        <v>17544</v>
      </c>
      <c r="V2577" s="2" t="s">
        <v>56</v>
      </c>
      <c r="W2577" s="2" t="str">
        <f>VLOOKUP(  G2577, Countries!A:H,8,FALSE)</f>
        <v>94279771-0dd8-44b8-955b-275714b1489b</v>
      </c>
      <c r="X2577" s="2" t="str">
        <f>VLOOKUP(D2577,Entity_types!A:F,6,FALSE)</f>
        <v>bf4d83f9-5064-4958-af6e-e4c21b2e4880</v>
      </c>
      <c r="Z2577" s="4">
        <f t="shared" si="80"/>
        <v>1</v>
      </c>
      <c r="AA2577" s="4">
        <f t="shared" si="81"/>
        <v>1</v>
      </c>
    </row>
    <row r="2578" spans="1:27" ht="12.75" x14ac:dyDescent="0.2">
      <c r="A2578" s="1">
        <v>45534.643569305554</v>
      </c>
      <c r="B2578" s="2" t="s">
        <v>17545</v>
      </c>
      <c r="C2578" s="4" t="s">
        <v>21740</v>
      </c>
      <c r="D2578" s="2" t="s">
        <v>89</v>
      </c>
      <c r="E2578" s="2" t="b">
        <v>1</v>
      </c>
      <c r="F2578" s="3" t="s">
        <v>17546</v>
      </c>
      <c r="G2578" s="2" t="s">
        <v>8147</v>
      </c>
      <c r="H2578" s="2"/>
      <c r="I2578" s="2"/>
      <c r="K2578" s="2"/>
      <c r="L2578" s="2"/>
      <c r="M2578" s="2"/>
      <c r="N2578" s="6" t="s">
        <v>17547</v>
      </c>
      <c r="P2578" s="2" t="s">
        <v>17548</v>
      </c>
      <c r="Q2578" s="2"/>
      <c r="R2578" s="4"/>
      <c r="S2578" s="2"/>
      <c r="T2578" s="2" t="s">
        <v>17361</v>
      </c>
      <c r="U2578" s="2" t="s">
        <v>17550</v>
      </c>
      <c r="V2578" s="2" t="s">
        <v>56</v>
      </c>
      <c r="W2578" s="2" t="str">
        <f>VLOOKUP(  G2578, Countries!A:H,8,FALSE)</f>
        <v>94279771-0dd8-44b8-955b-275714b1489b</v>
      </c>
      <c r="X2578" s="2" t="str">
        <f>VLOOKUP(D2578,Entity_types!A:F,6,FALSE)</f>
        <v>bf4d83f9-5064-4958-af6e-e4c21b2e4880</v>
      </c>
      <c r="Z2578" s="4">
        <f t="shared" si="80"/>
        <v>1</v>
      </c>
      <c r="AA2578" s="4">
        <f t="shared" si="81"/>
        <v>1</v>
      </c>
    </row>
    <row r="2579" spans="1:27" ht="12.75" x14ac:dyDescent="0.2">
      <c r="A2579" s="1">
        <v>45535.703892673613</v>
      </c>
      <c r="B2579" s="2" t="s">
        <v>17551</v>
      </c>
      <c r="C2579" s="2"/>
      <c r="D2579" s="2" t="s">
        <v>48</v>
      </c>
      <c r="E2579" s="2"/>
      <c r="F2579" s="3" t="s">
        <v>17552</v>
      </c>
      <c r="G2579" s="2" t="s">
        <v>8147</v>
      </c>
      <c r="H2579" s="2"/>
      <c r="I2579" s="2"/>
      <c r="K2579" s="2"/>
      <c r="L2579" s="2"/>
      <c r="M2579" s="2"/>
      <c r="N2579" s="6" t="s">
        <v>17553</v>
      </c>
      <c r="P2579" s="2" t="s">
        <v>17554</v>
      </c>
      <c r="Q2579" s="2"/>
      <c r="R2579" s="4"/>
      <c r="S2579" s="2">
        <v>2586</v>
      </c>
      <c r="T2579" s="2" t="s">
        <v>17367</v>
      </c>
      <c r="U2579" s="2" t="s">
        <v>17556</v>
      </c>
      <c r="V2579" s="2" t="s">
        <v>56</v>
      </c>
      <c r="W2579" s="2" t="str">
        <f>VLOOKUP(  G2579, Countries!A:H,8,FALSE)</f>
        <v>94279771-0dd8-44b8-955b-275714b1489b</v>
      </c>
      <c r="X2579" s="2" t="str">
        <f>VLOOKUP(D2579,Entity_types!A:F,6,FALSE)</f>
        <v>0d51a686-652b-478f-9502-50b11abafa54</v>
      </c>
      <c r="Z2579" s="4">
        <f t="shared" si="80"/>
        <v>1</v>
      </c>
      <c r="AA2579" s="4">
        <f t="shared" si="81"/>
        <v>1</v>
      </c>
    </row>
    <row r="2580" spans="1:27" ht="12.75" x14ac:dyDescent="0.2">
      <c r="A2580" s="1">
        <v>45537.745804548613</v>
      </c>
      <c r="B2580" s="2" t="s">
        <v>17557</v>
      </c>
      <c r="C2580" s="4" t="s">
        <v>21740</v>
      </c>
      <c r="D2580" s="2" t="s">
        <v>89</v>
      </c>
      <c r="E2580" s="2" t="b">
        <v>1</v>
      </c>
      <c r="F2580" s="3" t="s">
        <v>17558</v>
      </c>
      <c r="G2580" s="2" t="s">
        <v>8147</v>
      </c>
      <c r="H2580" s="2"/>
      <c r="I2580" s="2"/>
      <c r="K2580" s="2"/>
      <c r="L2580" s="2"/>
      <c r="M2580" s="2"/>
      <c r="N2580" s="6" t="s">
        <v>17559</v>
      </c>
      <c r="P2580" s="2" t="s">
        <v>17560</v>
      </c>
      <c r="Q2580" s="2"/>
      <c r="R2580" s="4"/>
      <c r="S2580" s="2"/>
      <c r="T2580" s="2" t="s">
        <v>17373</v>
      </c>
      <c r="U2580" s="2" t="s">
        <v>17562</v>
      </c>
      <c r="V2580" s="2" t="s">
        <v>56</v>
      </c>
      <c r="W2580" s="2" t="str">
        <f>VLOOKUP(  G2580, Countries!A:H,8,FALSE)</f>
        <v>94279771-0dd8-44b8-955b-275714b1489b</v>
      </c>
      <c r="X2580" s="2" t="str">
        <f>VLOOKUP(D2580,Entity_types!A:F,6,FALSE)</f>
        <v>bf4d83f9-5064-4958-af6e-e4c21b2e4880</v>
      </c>
      <c r="Z2580" s="4">
        <f t="shared" si="80"/>
        <v>1</v>
      </c>
      <c r="AA2580" s="4">
        <f t="shared" si="81"/>
        <v>1</v>
      </c>
    </row>
    <row r="2581" spans="1:27" ht="12.75" x14ac:dyDescent="0.2">
      <c r="A2581" s="1">
        <v>45538.775036030092</v>
      </c>
      <c r="B2581" s="2" t="s">
        <v>17563</v>
      </c>
      <c r="C2581" s="2"/>
      <c r="D2581" s="2" t="s">
        <v>48</v>
      </c>
      <c r="E2581" s="2"/>
      <c r="F2581" s="3" t="s">
        <v>17564</v>
      </c>
      <c r="G2581" s="2" t="s">
        <v>8147</v>
      </c>
      <c r="H2581" s="2"/>
      <c r="I2581" s="2"/>
      <c r="K2581" s="2"/>
      <c r="L2581" s="2"/>
      <c r="M2581" s="2"/>
      <c r="N2581" s="6" t="s">
        <v>17565</v>
      </c>
      <c r="P2581" s="2" t="s">
        <v>17566</v>
      </c>
      <c r="Q2581" s="2"/>
      <c r="R2581" s="4"/>
      <c r="S2581" s="2">
        <v>2574</v>
      </c>
      <c r="T2581" s="2" t="s">
        <v>17378</v>
      </c>
      <c r="U2581" s="2" t="s">
        <v>17568</v>
      </c>
      <c r="V2581" s="2" t="s">
        <v>56</v>
      </c>
      <c r="W2581" s="2" t="str">
        <f>VLOOKUP(  G2581, Countries!A:H,8,FALSE)</f>
        <v>94279771-0dd8-44b8-955b-275714b1489b</v>
      </c>
      <c r="X2581" s="2" t="str">
        <f>VLOOKUP(D2581,Entity_types!A:F,6,FALSE)</f>
        <v>0d51a686-652b-478f-9502-50b11abafa54</v>
      </c>
      <c r="Z2581" s="4">
        <f t="shared" si="80"/>
        <v>1</v>
      </c>
      <c r="AA2581" s="4">
        <f t="shared" si="81"/>
        <v>1</v>
      </c>
    </row>
    <row r="2582" spans="1:27" ht="12.75" x14ac:dyDescent="0.2">
      <c r="A2582" s="1">
        <v>45539.67394706019</v>
      </c>
      <c r="B2582" s="2" t="s">
        <v>17569</v>
      </c>
      <c r="C2582" s="4" t="s">
        <v>21740</v>
      </c>
      <c r="D2582" s="2" t="s">
        <v>525</v>
      </c>
      <c r="E2582" s="2"/>
      <c r="F2582" s="3" t="s">
        <v>17570</v>
      </c>
      <c r="G2582" s="2" t="s">
        <v>8147</v>
      </c>
      <c r="H2582" s="2"/>
      <c r="I2582" s="2"/>
      <c r="K2582" s="2"/>
      <c r="L2582" s="2"/>
      <c r="M2582" s="2"/>
      <c r="N2582" s="6" t="s">
        <v>17571</v>
      </c>
      <c r="P2582" s="2" t="s">
        <v>17572</v>
      </c>
      <c r="Q2582" s="2"/>
      <c r="R2582" s="4"/>
      <c r="S2582" s="2">
        <v>2285</v>
      </c>
      <c r="T2582" s="2" t="s">
        <v>17384</v>
      </c>
      <c r="U2582" s="2" t="s">
        <v>17574</v>
      </c>
      <c r="V2582" s="2" t="s">
        <v>56</v>
      </c>
      <c r="W2582" s="2" t="str">
        <f>VLOOKUP(  G2582, Countries!A:H,8,FALSE)</f>
        <v>94279771-0dd8-44b8-955b-275714b1489b</v>
      </c>
      <c r="X2582" s="2" t="str">
        <f>VLOOKUP(D2582,Entity_types!A:F,6,FALSE)</f>
        <v>470412f4-e2c0-4f9d-91f1-1c0630a02364</v>
      </c>
      <c r="Z2582" s="4">
        <f t="shared" si="80"/>
        <v>1</v>
      </c>
      <c r="AA2582" s="4">
        <f t="shared" si="81"/>
        <v>1</v>
      </c>
    </row>
    <row r="2583" spans="1:27" ht="12.75" x14ac:dyDescent="0.2">
      <c r="A2583" s="1">
        <v>45547.818845706017</v>
      </c>
      <c r="B2583" s="2" t="s">
        <v>17575</v>
      </c>
      <c r="C2583" s="4" t="s">
        <v>21740</v>
      </c>
      <c r="D2583" s="2" t="s">
        <v>89</v>
      </c>
      <c r="E2583" s="2" t="b">
        <v>1</v>
      </c>
      <c r="F2583" s="3" t="s">
        <v>17576</v>
      </c>
      <c r="G2583" s="2" t="s">
        <v>8147</v>
      </c>
      <c r="H2583" s="2"/>
      <c r="I2583" s="2"/>
      <c r="K2583" s="2"/>
      <c r="L2583" s="2"/>
      <c r="M2583" s="2"/>
      <c r="N2583" s="6" t="s">
        <v>17577</v>
      </c>
      <c r="P2583" s="2" t="s">
        <v>17578</v>
      </c>
      <c r="Q2583" s="2"/>
      <c r="R2583" s="4"/>
      <c r="S2583" s="2"/>
      <c r="T2583" s="2" t="s">
        <v>17390</v>
      </c>
      <c r="U2583" s="2" t="s">
        <v>17580</v>
      </c>
      <c r="V2583" s="2" t="s">
        <v>56</v>
      </c>
      <c r="W2583" s="2" t="str">
        <f>VLOOKUP(  G2583, Countries!A:H,8,FALSE)</f>
        <v>94279771-0dd8-44b8-955b-275714b1489b</v>
      </c>
      <c r="X2583" s="2" t="str">
        <f>VLOOKUP(D2583,Entity_types!A:F,6,FALSE)</f>
        <v>bf4d83f9-5064-4958-af6e-e4c21b2e4880</v>
      </c>
      <c r="Z2583" s="4">
        <f t="shared" si="80"/>
        <v>1</v>
      </c>
      <c r="AA2583" s="4">
        <f t="shared" si="81"/>
        <v>1</v>
      </c>
    </row>
    <row r="2584" spans="1:27" ht="12.75" x14ac:dyDescent="0.2">
      <c r="A2584" s="1">
        <v>45551.900093703705</v>
      </c>
      <c r="B2584" s="2" t="s">
        <v>17581</v>
      </c>
      <c r="C2584" s="4" t="s">
        <v>21740</v>
      </c>
      <c r="D2584" s="2" t="s">
        <v>20282</v>
      </c>
      <c r="E2584" s="2" t="b">
        <v>0</v>
      </c>
      <c r="F2584" s="3" t="s">
        <v>17582</v>
      </c>
      <c r="G2584" s="2" t="s">
        <v>8147</v>
      </c>
      <c r="H2584" s="2"/>
      <c r="I2584" s="2"/>
      <c r="K2584" s="2"/>
      <c r="L2584" s="2"/>
      <c r="M2584" s="2"/>
      <c r="N2584" s="6" t="s">
        <v>17583</v>
      </c>
      <c r="P2584" s="2" t="s">
        <v>17584</v>
      </c>
      <c r="Q2584" s="2"/>
      <c r="R2584" s="4"/>
      <c r="S2584" s="2"/>
      <c r="T2584" s="2" t="s">
        <v>17396</v>
      </c>
      <c r="U2584" s="2" t="s">
        <v>17586</v>
      </c>
      <c r="V2584" s="2" t="s">
        <v>56</v>
      </c>
      <c r="W2584" s="2" t="str">
        <f>VLOOKUP(  G2584, Countries!A:H,8,FALSE)</f>
        <v>94279771-0dd8-44b8-955b-275714b1489b</v>
      </c>
      <c r="X2584" s="2" t="str">
        <f>VLOOKUP(D2584,Entity_types!A:F,6,FALSE)</f>
        <v>5747f8e6-a8a6-4a23-91cc-c427c3a22597</v>
      </c>
      <c r="Z2584" s="4">
        <f t="shared" si="80"/>
        <v>1</v>
      </c>
      <c r="AA2584" s="4">
        <f t="shared" si="81"/>
        <v>1</v>
      </c>
    </row>
    <row r="2585" spans="1:27" ht="12.75" x14ac:dyDescent="0.2">
      <c r="A2585" s="1">
        <v>45552.508688587965</v>
      </c>
      <c r="B2585" s="2" t="s">
        <v>17587</v>
      </c>
      <c r="C2585" s="2"/>
      <c r="D2585" s="2" t="s">
        <v>48</v>
      </c>
      <c r="E2585" s="2"/>
      <c r="F2585" s="3" t="s">
        <v>17588</v>
      </c>
      <c r="G2585" s="2" t="s">
        <v>8147</v>
      </c>
      <c r="H2585" s="2"/>
      <c r="I2585" s="2"/>
      <c r="K2585" s="2"/>
      <c r="L2585" s="2"/>
      <c r="M2585" s="2"/>
      <c r="N2585" s="6" t="s">
        <v>76</v>
      </c>
      <c r="P2585" s="2" t="s">
        <v>17589</v>
      </c>
      <c r="Q2585" s="2"/>
      <c r="R2585" s="4"/>
      <c r="S2585" s="2">
        <v>2592</v>
      </c>
      <c r="T2585" s="2" t="s">
        <v>17406</v>
      </c>
      <c r="U2585" s="2" t="s">
        <v>17591</v>
      </c>
      <c r="V2585" s="2" t="s">
        <v>56</v>
      </c>
      <c r="W2585" s="2" t="str">
        <f>VLOOKUP(  G2585, Countries!A:H,8,FALSE)</f>
        <v>94279771-0dd8-44b8-955b-275714b1489b</v>
      </c>
      <c r="X2585" s="2" t="str">
        <f>VLOOKUP(D2585,Entity_types!A:F,6,FALSE)</f>
        <v>0d51a686-652b-478f-9502-50b11abafa54</v>
      </c>
      <c r="Z2585" s="4">
        <f t="shared" si="80"/>
        <v>1</v>
      </c>
      <c r="AA2585" s="4">
        <f t="shared" si="81"/>
        <v>1</v>
      </c>
    </row>
    <row r="2586" spans="1:27" ht="12.75" x14ac:dyDescent="0.2">
      <c r="A2586" s="1">
        <v>45560.556260787038</v>
      </c>
      <c r="B2586" s="2" t="s">
        <v>17592</v>
      </c>
      <c r="C2586" s="2"/>
      <c r="D2586" s="2" t="s">
        <v>48</v>
      </c>
      <c r="E2586" s="2"/>
      <c r="F2586" s="3" t="s">
        <v>17593</v>
      </c>
      <c r="G2586" s="2" t="s">
        <v>8147</v>
      </c>
      <c r="H2586" s="2"/>
      <c r="I2586" s="2"/>
      <c r="K2586" s="2"/>
      <c r="L2586" s="2"/>
      <c r="M2586" s="2"/>
      <c r="N2586" s="6" t="s">
        <v>17594</v>
      </c>
      <c r="P2586" s="2" t="s">
        <v>17595</v>
      </c>
      <c r="Q2586" s="2"/>
      <c r="R2586" s="4"/>
      <c r="S2586" s="2">
        <v>2551</v>
      </c>
      <c r="T2586" s="2" t="s">
        <v>17412</v>
      </c>
      <c r="U2586" s="2" t="s">
        <v>17597</v>
      </c>
      <c r="V2586" s="2" t="s">
        <v>56</v>
      </c>
      <c r="W2586" s="2" t="str">
        <f>VLOOKUP(  G2586, Countries!A:H,8,FALSE)</f>
        <v>94279771-0dd8-44b8-955b-275714b1489b</v>
      </c>
      <c r="X2586" s="2" t="str">
        <f>VLOOKUP(D2586,Entity_types!A:F,6,FALSE)</f>
        <v>0d51a686-652b-478f-9502-50b11abafa54</v>
      </c>
      <c r="Z2586" s="4">
        <f t="shared" si="80"/>
        <v>1</v>
      </c>
      <c r="AA2586" s="4">
        <f t="shared" si="81"/>
        <v>1</v>
      </c>
    </row>
    <row r="2587" spans="1:27" ht="12.75" x14ac:dyDescent="0.2">
      <c r="A2587" s="1">
        <v>45561.054708483796</v>
      </c>
      <c r="B2587" s="2" t="s">
        <v>17598</v>
      </c>
      <c r="C2587" s="2"/>
      <c r="D2587" s="2" t="s">
        <v>48</v>
      </c>
      <c r="E2587" s="2"/>
      <c r="F2587" s="3" t="s">
        <v>17599</v>
      </c>
      <c r="G2587" s="2" t="s">
        <v>8147</v>
      </c>
      <c r="H2587" s="2"/>
      <c r="I2587" s="2"/>
      <c r="K2587" s="2"/>
      <c r="L2587" s="2"/>
      <c r="M2587" s="2"/>
      <c r="N2587" s="6" t="s">
        <v>17600</v>
      </c>
      <c r="P2587" s="2" t="s">
        <v>17601</v>
      </c>
      <c r="Q2587" s="2"/>
      <c r="R2587" s="4"/>
      <c r="S2587" s="2">
        <v>2588</v>
      </c>
      <c r="T2587" s="2" t="s">
        <v>17418</v>
      </c>
      <c r="U2587" s="2" t="s">
        <v>17603</v>
      </c>
      <c r="V2587" s="2" t="s">
        <v>56</v>
      </c>
      <c r="W2587" s="2" t="str">
        <f>VLOOKUP(  G2587, Countries!A:H,8,FALSE)</f>
        <v>94279771-0dd8-44b8-955b-275714b1489b</v>
      </c>
      <c r="X2587" s="2" t="str">
        <f>VLOOKUP(D2587,Entity_types!A:F,6,FALSE)</f>
        <v>0d51a686-652b-478f-9502-50b11abafa54</v>
      </c>
      <c r="Z2587" s="4">
        <f t="shared" si="80"/>
        <v>1</v>
      </c>
      <c r="AA2587" s="4">
        <f t="shared" si="81"/>
        <v>1</v>
      </c>
    </row>
    <row r="2588" spans="1:27" ht="12.75" x14ac:dyDescent="0.2">
      <c r="A2588" s="1">
        <v>45565.750982442129</v>
      </c>
      <c r="B2588" s="2" t="s">
        <v>17604</v>
      </c>
      <c r="C2588" s="4" t="s">
        <v>21740</v>
      </c>
      <c r="D2588" s="2" t="s">
        <v>89</v>
      </c>
      <c r="E2588" s="2" t="b">
        <v>1</v>
      </c>
      <c r="F2588" s="3" t="s">
        <v>17605</v>
      </c>
      <c r="G2588" s="2" t="s">
        <v>8147</v>
      </c>
      <c r="H2588" s="2"/>
      <c r="I2588" s="2"/>
      <c r="K2588" s="2"/>
      <c r="L2588" s="2"/>
      <c r="M2588" s="2"/>
      <c r="N2588" s="6" t="s">
        <v>17606</v>
      </c>
      <c r="P2588" s="2" t="s">
        <v>17607</v>
      </c>
      <c r="Q2588" s="2"/>
      <c r="R2588" s="4"/>
      <c r="S2588" s="2"/>
      <c r="T2588" s="2" t="s">
        <v>17424</v>
      </c>
      <c r="U2588" s="2" t="s">
        <v>17609</v>
      </c>
      <c r="V2588" s="2" t="s">
        <v>56</v>
      </c>
      <c r="W2588" s="2" t="str">
        <f>VLOOKUP(  G2588, Countries!A:H,8,FALSE)</f>
        <v>94279771-0dd8-44b8-955b-275714b1489b</v>
      </c>
      <c r="X2588" s="2" t="str">
        <f>VLOOKUP(D2588,Entity_types!A:F,6,FALSE)</f>
        <v>bf4d83f9-5064-4958-af6e-e4c21b2e4880</v>
      </c>
      <c r="Z2588" s="4">
        <f t="shared" si="80"/>
        <v>1</v>
      </c>
      <c r="AA2588" s="4">
        <f t="shared" si="81"/>
        <v>1</v>
      </c>
    </row>
    <row r="2589" spans="1:27" ht="12.75" x14ac:dyDescent="0.2">
      <c r="A2589" s="1">
        <v>45566.598177245367</v>
      </c>
      <c r="B2589" s="2" t="s">
        <v>17610</v>
      </c>
      <c r="C2589" s="2"/>
      <c r="D2589" s="2" t="s">
        <v>48</v>
      </c>
      <c r="E2589" s="2"/>
      <c r="F2589" s="3" t="s">
        <v>17611</v>
      </c>
      <c r="G2589" s="2" t="s">
        <v>8147</v>
      </c>
      <c r="H2589" s="2"/>
      <c r="I2589" s="2"/>
      <c r="K2589" s="2"/>
      <c r="L2589" s="2"/>
      <c r="M2589" s="2"/>
      <c r="N2589" s="6" t="s">
        <v>17612</v>
      </c>
      <c r="P2589" s="2" t="s">
        <v>17613</v>
      </c>
      <c r="Q2589" s="2"/>
      <c r="R2589" s="4"/>
      <c r="S2589" s="2">
        <v>2597</v>
      </c>
      <c r="T2589" s="2" t="s">
        <v>17430</v>
      </c>
      <c r="U2589" s="2" t="s">
        <v>17615</v>
      </c>
      <c r="V2589" s="2" t="s">
        <v>56</v>
      </c>
      <c r="W2589" s="2" t="str">
        <f>VLOOKUP(  G2589, Countries!A:H,8,FALSE)</f>
        <v>94279771-0dd8-44b8-955b-275714b1489b</v>
      </c>
      <c r="X2589" s="2" t="str">
        <f>VLOOKUP(D2589,Entity_types!A:F,6,FALSE)</f>
        <v>0d51a686-652b-478f-9502-50b11abafa54</v>
      </c>
      <c r="Z2589" s="4">
        <f t="shared" si="80"/>
        <v>1</v>
      </c>
      <c r="AA2589" s="4">
        <f t="shared" si="81"/>
        <v>1</v>
      </c>
    </row>
    <row r="2590" spans="1:27" ht="12.75" x14ac:dyDescent="0.2">
      <c r="A2590" s="1">
        <v>45569.870228275468</v>
      </c>
      <c r="B2590" s="2" t="s">
        <v>17616</v>
      </c>
      <c r="C2590" s="4" t="s">
        <v>21741</v>
      </c>
      <c r="D2590" s="2" t="s">
        <v>89</v>
      </c>
      <c r="E2590" s="2" t="b">
        <v>1</v>
      </c>
      <c r="F2590" s="3" t="s">
        <v>17617</v>
      </c>
      <c r="G2590" s="2" t="s">
        <v>8147</v>
      </c>
      <c r="H2590" s="2"/>
      <c r="I2590" s="2"/>
      <c r="K2590" s="2"/>
      <c r="L2590" s="2"/>
      <c r="M2590" s="2"/>
      <c r="N2590" s="6" t="s">
        <v>17618</v>
      </c>
      <c r="P2590" s="2" t="s">
        <v>17619</v>
      </c>
      <c r="Q2590" s="2"/>
      <c r="R2590" s="4"/>
      <c r="S2590" s="2"/>
      <c r="T2590" s="2" t="s">
        <v>17436</v>
      </c>
      <c r="U2590" s="2" t="s">
        <v>17621</v>
      </c>
      <c r="V2590" s="2" t="s">
        <v>56</v>
      </c>
      <c r="W2590" s="2" t="str">
        <f>VLOOKUP(  G2590, Countries!A:H,8,FALSE)</f>
        <v>94279771-0dd8-44b8-955b-275714b1489b</v>
      </c>
      <c r="X2590" s="2" t="str">
        <f>VLOOKUP(D2590,Entity_types!A:F,6,FALSE)</f>
        <v>bf4d83f9-5064-4958-af6e-e4c21b2e4880</v>
      </c>
      <c r="Z2590" s="4">
        <f t="shared" si="80"/>
        <v>1</v>
      </c>
      <c r="AA2590" s="4">
        <f t="shared" si="81"/>
        <v>1</v>
      </c>
    </row>
    <row r="2591" spans="1:27" ht="12.75" x14ac:dyDescent="0.2">
      <c r="A2591" s="1">
        <v>45572.69380371528</v>
      </c>
      <c r="B2591" s="2" t="s">
        <v>17622</v>
      </c>
      <c r="C2591" s="2"/>
      <c r="D2591" s="2" t="s">
        <v>48</v>
      </c>
      <c r="E2591" s="2"/>
      <c r="F2591" s="3" t="s">
        <v>17623</v>
      </c>
      <c r="G2591" s="2" t="s">
        <v>8147</v>
      </c>
      <c r="H2591" s="2"/>
      <c r="I2591" s="2"/>
      <c r="K2591" s="2"/>
      <c r="L2591" s="2"/>
      <c r="M2591" s="2"/>
      <c r="N2591" s="6" t="s">
        <v>17624</v>
      </c>
      <c r="P2591" s="2" t="s">
        <v>17625</v>
      </c>
      <c r="Q2591" s="2"/>
      <c r="R2591" s="4"/>
      <c r="S2591" s="2">
        <v>2601</v>
      </c>
      <c r="T2591" s="2" t="s">
        <v>17442</v>
      </c>
      <c r="U2591" s="2" t="s">
        <v>17627</v>
      </c>
      <c r="V2591" s="2" t="s">
        <v>56</v>
      </c>
      <c r="W2591" s="2" t="str">
        <f>VLOOKUP(  G2591, Countries!A:H,8,FALSE)</f>
        <v>94279771-0dd8-44b8-955b-275714b1489b</v>
      </c>
      <c r="X2591" s="2" t="str">
        <f>VLOOKUP(D2591,Entity_types!A:F,6,FALSE)</f>
        <v>0d51a686-652b-478f-9502-50b11abafa54</v>
      </c>
      <c r="Z2591" s="4">
        <f t="shared" si="80"/>
        <v>1</v>
      </c>
      <c r="AA2591" s="4">
        <f t="shared" si="81"/>
        <v>1</v>
      </c>
    </row>
    <row r="2592" spans="1:27" ht="12.75" x14ac:dyDescent="0.2">
      <c r="A2592" s="1">
        <v>45574.506223263888</v>
      </c>
      <c r="B2592" s="2" t="s">
        <v>10453</v>
      </c>
      <c r="C2592" s="4" t="s">
        <v>21740</v>
      </c>
      <c r="D2592" s="2" t="s">
        <v>89</v>
      </c>
      <c r="E2592" s="2" t="b">
        <v>1</v>
      </c>
      <c r="F2592" s="3" t="s">
        <v>10454</v>
      </c>
      <c r="G2592" s="2" t="s">
        <v>8147</v>
      </c>
      <c r="H2592" s="2"/>
      <c r="I2592" s="2"/>
      <c r="K2592" s="2"/>
      <c r="L2592" s="2"/>
      <c r="M2592" s="2"/>
      <c r="N2592" s="6" t="s">
        <v>17628</v>
      </c>
      <c r="P2592" s="2" t="s">
        <v>17629</v>
      </c>
      <c r="Q2592" s="2"/>
      <c r="R2592" s="4"/>
      <c r="S2592" s="2"/>
      <c r="T2592" s="2" t="s">
        <v>17448</v>
      </c>
      <c r="U2592" s="2" t="s">
        <v>17631</v>
      </c>
      <c r="V2592" s="2" t="s">
        <v>56</v>
      </c>
      <c r="W2592" s="2" t="str">
        <f>VLOOKUP(  G2592, Countries!A:H,8,FALSE)</f>
        <v>94279771-0dd8-44b8-955b-275714b1489b</v>
      </c>
      <c r="X2592" s="2" t="str">
        <f>VLOOKUP(D2592,Entity_types!A:F,6,FALSE)</f>
        <v>bf4d83f9-5064-4958-af6e-e4c21b2e4880</v>
      </c>
      <c r="Z2592" s="4">
        <f t="shared" si="80"/>
        <v>1</v>
      </c>
      <c r="AA2592" s="4">
        <f t="shared" si="81"/>
        <v>1</v>
      </c>
    </row>
    <row r="2593" spans="1:27" ht="12.75" x14ac:dyDescent="0.2">
      <c r="A2593" s="1">
        <v>45574.688101493055</v>
      </c>
      <c r="B2593" s="2" t="s">
        <v>17632</v>
      </c>
      <c r="C2593" s="4" t="s">
        <v>21740</v>
      </c>
      <c r="D2593" s="2" t="s">
        <v>525</v>
      </c>
      <c r="E2593" s="2"/>
      <c r="F2593" s="3" t="s">
        <v>17633</v>
      </c>
      <c r="G2593" s="2" t="s">
        <v>8147</v>
      </c>
      <c r="H2593" s="2"/>
      <c r="I2593" s="2"/>
      <c r="K2593" s="2"/>
      <c r="L2593" s="2"/>
      <c r="M2593" s="2"/>
      <c r="N2593" s="6" t="s">
        <v>17634</v>
      </c>
      <c r="P2593" s="2" t="s">
        <v>17635</v>
      </c>
      <c r="Q2593" s="2"/>
      <c r="R2593" s="4"/>
      <c r="S2593" s="2">
        <v>2606</v>
      </c>
      <c r="T2593" s="2" t="s">
        <v>17454</v>
      </c>
      <c r="U2593" s="2" t="s">
        <v>17637</v>
      </c>
      <c r="V2593" s="2" t="s">
        <v>56</v>
      </c>
      <c r="W2593" s="2" t="str">
        <f>VLOOKUP(  G2593, Countries!A:H,8,FALSE)</f>
        <v>94279771-0dd8-44b8-955b-275714b1489b</v>
      </c>
      <c r="X2593" s="2" t="str">
        <f>VLOOKUP(D2593,Entity_types!A:F,6,FALSE)</f>
        <v>470412f4-e2c0-4f9d-91f1-1c0630a02364</v>
      </c>
      <c r="Z2593" s="4">
        <f t="shared" si="80"/>
        <v>1</v>
      </c>
      <c r="AA2593" s="4">
        <f t="shared" si="81"/>
        <v>1</v>
      </c>
    </row>
    <row r="2594" spans="1:27" ht="12.75" x14ac:dyDescent="0.2">
      <c r="A2594" s="1">
        <v>45583.482216388889</v>
      </c>
      <c r="B2594" s="2" t="s">
        <v>17638</v>
      </c>
      <c r="C2594" s="2"/>
      <c r="D2594" s="2" t="s">
        <v>8027</v>
      </c>
      <c r="E2594" s="2"/>
      <c r="F2594" s="3"/>
      <c r="G2594" s="2" t="s">
        <v>8736</v>
      </c>
      <c r="H2594" s="2" t="s">
        <v>17639</v>
      </c>
      <c r="I2594" s="2"/>
      <c r="K2594" s="2"/>
      <c r="L2594" s="2"/>
      <c r="M2594" s="2"/>
      <c r="N2594" s="6" t="s">
        <v>76</v>
      </c>
      <c r="P2594" s="2" t="s">
        <v>17640</v>
      </c>
      <c r="Q2594" s="2"/>
      <c r="R2594" s="4"/>
      <c r="S2594" s="2"/>
      <c r="T2594" s="2" t="s">
        <v>17460</v>
      </c>
      <c r="U2594" s="2" t="s">
        <v>17642</v>
      </c>
      <c r="V2594" s="2" t="s">
        <v>56</v>
      </c>
      <c r="W2594" s="2" t="str">
        <f>VLOOKUP(  G2594, Countries!A:H,8,FALSE)</f>
        <v>53cc2ab4-7af4-40a4-8f56-ef11c416822b</v>
      </c>
      <c r="X2594" s="2" t="str">
        <f>VLOOKUP(D2594,Entity_types!A:F,6,FALSE)</f>
        <v>7766e9c2-0094-4090-adf4-ef017062457f</v>
      </c>
      <c r="Z2594" s="4">
        <f t="shared" si="80"/>
        <v>67</v>
      </c>
      <c r="AA2594" s="4">
        <f t="shared" si="81"/>
        <v>1</v>
      </c>
    </row>
    <row r="2595" spans="1:27" ht="12.75" x14ac:dyDescent="0.2">
      <c r="A2595" s="1">
        <v>45598.780708020829</v>
      </c>
      <c r="B2595" s="2" t="s">
        <v>17643</v>
      </c>
      <c r="C2595" s="4" t="s">
        <v>21740</v>
      </c>
      <c r="D2595" s="2" t="s">
        <v>525</v>
      </c>
      <c r="E2595" s="2"/>
      <c r="F2595" s="3" t="s">
        <v>17644</v>
      </c>
      <c r="G2595" s="2" t="s">
        <v>8147</v>
      </c>
      <c r="H2595" s="2"/>
      <c r="I2595" s="2"/>
      <c r="K2595" s="2"/>
      <c r="L2595" s="2"/>
      <c r="M2595" s="2"/>
      <c r="N2595" s="6" t="s">
        <v>17645</v>
      </c>
      <c r="P2595" s="2" t="s">
        <v>17646</v>
      </c>
      <c r="Q2595" s="2"/>
      <c r="R2595" s="4"/>
      <c r="S2595" s="2">
        <v>2344</v>
      </c>
      <c r="T2595" s="2" t="s">
        <v>17466</v>
      </c>
      <c r="U2595" s="2" t="s">
        <v>17648</v>
      </c>
      <c r="V2595" s="2" t="s">
        <v>56</v>
      </c>
      <c r="W2595" s="2" t="str">
        <f>VLOOKUP(  G2595, Countries!A:H,8,FALSE)</f>
        <v>94279771-0dd8-44b8-955b-275714b1489b</v>
      </c>
      <c r="X2595" s="2" t="str">
        <f>VLOOKUP(D2595,Entity_types!A:F,6,FALSE)</f>
        <v>470412f4-e2c0-4f9d-91f1-1c0630a02364</v>
      </c>
      <c r="Z2595" s="4">
        <f t="shared" si="80"/>
        <v>1</v>
      </c>
      <c r="AA2595" s="4">
        <f t="shared" si="81"/>
        <v>1</v>
      </c>
    </row>
    <row r="2596" spans="1:27" ht="12.75" x14ac:dyDescent="0.2">
      <c r="A2596" s="1">
        <v>45598.780708020829</v>
      </c>
      <c r="B2596" s="2" t="s">
        <v>17649</v>
      </c>
      <c r="C2596" s="4" t="s">
        <v>21740</v>
      </c>
      <c r="D2596" s="2" t="s">
        <v>89</v>
      </c>
      <c r="E2596" s="2" t="b">
        <v>1</v>
      </c>
      <c r="F2596" s="3" t="s">
        <v>17650</v>
      </c>
      <c r="G2596" s="2" t="s">
        <v>8147</v>
      </c>
      <c r="H2596" s="2"/>
      <c r="I2596" s="2"/>
      <c r="K2596" s="2"/>
      <c r="L2596" s="2"/>
      <c r="M2596" s="2"/>
      <c r="N2596" s="6" t="s">
        <v>17651</v>
      </c>
      <c r="P2596" s="2" t="s">
        <v>17652</v>
      </c>
      <c r="Q2596" s="2"/>
      <c r="R2596" s="4"/>
      <c r="S2596" s="2"/>
      <c r="T2596" s="2" t="s">
        <v>22147</v>
      </c>
      <c r="U2596" s="2" t="s">
        <v>17653</v>
      </c>
      <c r="V2596" s="2" t="s">
        <v>56</v>
      </c>
      <c r="W2596" s="2" t="str">
        <f>VLOOKUP(  G2596, Countries!A:H,8,FALSE)</f>
        <v>94279771-0dd8-44b8-955b-275714b1489b</v>
      </c>
      <c r="X2596" s="2" t="str">
        <f>VLOOKUP(D2596,Entity_types!A:F,6,FALSE)</f>
        <v>bf4d83f9-5064-4958-af6e-e4c21b2e4880</v>
      </c>
      <c r="Z2596" s="4">
        <f t="shared" si="80"/>
        <v>1</v>
      </c>
      <c r="AA2596" s="4">
        <f t="shared" si="81"/>
        <v>1</v>
      </c>
    </row>
    <row r="2597" spans="1:27" ht="12.75" x14ac:dyDescent="0.2">
      <c r="A2597" s="1">
        <v>45600.76683497685</v>
      </c>
      <c r="B2597" s="2" t="s">
        <v>17654</v>
      </c>
      <c r="C2597" s="2"/>
      <c r="D2597" s="2" t="s">
        <v>48</v>
      </c>
      <c r="E2597" s="2"/>
      <c r="F2597" s="3" t="s">
        <v>17655</v>
      </c>
      <c r="G2597" s="2" t="s">
        <v>8147</v>
      </c>
      <c r="H2597" s="2"/>
      <c r="I2597" s="2"/>
      <c r="K2597" s="2"/>
      <c r="L2597" s="2"/>
      <c r="M2597" s="2"/>
      <c r="N2597" s="6" t="s">
        <v>76</v>
      </c>
      <c r="P2597" s="2" t="s">
        <v>17656</v>
      </c>
      <c r="Q2597" s="2"/>
      <c r="R2597" s="4"/>
      <c r="S2597" s="2">
        <v>2510</v>
      </c>
      <c r="T2597" s="2" t="s">
        <v>22148</v>
      </c>
      <c r="U2597" s="2" t="s">
        <v>17658</v>
      </c>
      <c r="V2597" s="2" t="s">
        <v>56</v>
      </c>
      <c r="W2597" s="2" t="str">
        <f>VLOOKUP(  G2597, Countries!A:H,8,FALSE)</f>
        <v>94279771-0dd8-44b8-955b-275714b1489b</v>
      </c>
      <c r="X2597" s="2" t="str">
        <f>VLOOKUP(D2597,Entity_types!A:F,6,FALSE)</f>
        <v>0d51a686-652b-478f-9502-50b11abafa54</v>
      </c>
      <c r="Z2597" s="4">
        <f t="shared" si="80"/>
        <v>1</v>
      </c>
      <c r="AA2597" s="4">
        <f t="shared" si="81"/>
        <v>1</v>
      </c>
    </row>
    <row r="2598" spans="1:27" ht="12.75" x14ac:dyDescent="0.2">
      <c r="A2598" s="1">
        <v>45601.504059907413</v>
      </c>
      <c r="B2598" s="2" t="s">
        <v>17659</v>
      </c>
      <c r="C2598" s="2"/>
      <c r="D2598" s="2" t="s">
        <v>48</v>
      </c>
      <c r="E2598" s="2"/>
      <c r="F2598" s="3" t="s">
        <v>17660</v>
      </c>
      <c r="G2598" s="2" t="s">
        <v>8147</v>
      </c>
      <c r="H2598" s="2"/>
      <c r="I2598" s="2"/>
      <c r="K2598" s="2" t="s">
        <v>17661</v>
      </c>
      <c r="L2598" s="2">
        <v>61901097646</v>
      </c>
      <c r="M2598" s="2"/>
      <c r="N2598" s="6" t="s">
        <v>76</v>
      </c>
      <c r="P2598" s="2" t="s">
        <v>17662</v>
      </c>
      <c r="Q2598" s="2"/>
      <c r="R2598" s="4"/>
      <c r="S2598" s="2"/>
      <c r="T2598" s="2" t="s">
        <v>22149</v>
      </c>
      <c r="U2598" s="2" t="s">
        <v>17664</v>
      </c>
      <c r="V2598" s="2" t="s">
        <v>56</v>
      </c>
      <c r="W2598" s="2" t="str">
        <f>VLOOKUP(  G2598, Countries!A:H,8,FALSE)</f>
        <v>94279771-0dd8-44b8-955b-275714b1489b</v>
      </c>
      <c r="X2598" s="2" t="str">
        <f>VLOOKUP(D2598,Entity_types!A:F,6,FALSE)</f>
        <v>0d51a686-652b-478f-9502-50b11abafa54</v>
      </c>
      <c r="Z2598" s="4">
        <f t="shared" si="80"/>
        <v>1</v>
      </c>
      <c r="AA2598" s="4">
        <f t="shared" si="81"/>
        <v>1</v>
      </c>
    </row>
    <row r="2599" spans="1:27" ht="12.75" x14ac:dyDescent="0.2">
      <c r="A2599" s="1">
        <v>45601.608006851849</v>
      </c>
      <c r="B2599" s="2" t="s">
        <v>17665</v>
      </c>
      <c r="C2599" s="2"/>
      <c r="D2599" s="2" t="s">
        <v>48</v>
      </c>
      <c r="E2599" s="2"/>
      <c r="F2599" s="3" t="s">
        <v>17666</v>
      </c>
      <c r="G2599" s="2" t="s">
        <v>8147</v>
      </c>
      <c r="H2599" s="2"/>
      <c r="I2599" s="2"/>
      <c r="K2599" s="2"/>
      <c r="L2599" s="2"/>
      <c r="M2599" s="2"/>
      <c r="N2599" s="6" t="s">
        <v>76</v>
      </c>
      <c r="P2599" s="2" t="s">
        <v>17667</v>
      </c>
      <c r="Q2599" s="2"/>
      <c r="R2599" s="4"/>
      <c r="S2599" s="2">
        <v>2645</v>
      </c>
      <c r="T2599" s="2" t="s">
        <v>22150</v>
      </c>
      <c r="U2599" s="2" t="s">
        <v>17669</v>
      </c>
      <c r="V2599" s="2" t="s">
        <v>56</v>
      </c>
      <c r="W2599" s="2" t="str">
        <f>VLOOKUP(  G2599, Countries!A:H,8,FALSE)</f>
        <v>94279771-0dd8-44b8-955b-275714b1489b</v>
      </c>
      <c r="X2599" s="2" t="str">
        <f>VLOOKUP(D2599,Entity_types!A:F,6,FALSE)</f>
        <v>0d51a686-652b-478f-9502-50b11abafa54</v>
      </c>
      <c r="Z2599" s="4">
        <f t="shared" si="80"/>
        <v>1</v>
      </c>
      <c r="AA2599" s="4">
        <f t="shared" si="81"/>
        <v>1</v>
      </c>
    </row>
    <row r="2600" spans="1:27" ht="12.75" x14ac:dyDescent="0.2">
      <c r="A2600" s="1">
        <v>45604.841718217591</v>
      </c>
      <c r="B2600" s="2" t="s">
        <v>17670</v>
      </c>
      <c r="C2600" s="2"/>
      <c r="D2600" s="2" t="s">
        <v>48</v>
      </c>
      <c r="E2600" s="2"/>
      <c r="F2600" s="3" t="s">
        <v>17671</v>
      </c>
      <c r="G2600" s="2" t="s">
        <v>8147</v>
      </c>
      <c r="H2600" s="2"/>
      <c r="I2600" s="2"/>
      <c r="K2600" s="2"/>
      <c r="L2600" s="2"/>
      <c r="M2600" s="2"/>
      <c r="N2600" s="6" t="s">
        <v>17672</v>
      </c>
      <c r="P2600" s="2" t="s">
        <v>17673</v>
      </c>
      <c r="Q2600" s="2"/>
      <c r="R2600" s="4"/>
      <c r="S2600" s="2">
        <v>2614</v>
      </c>
      <c r="T2600" s="2" t="s">
        <v>17492</v>
      </c>
      <c r="U2600" s="2" t="s">
        <v>17675</v>
      </c>
      <c r="V2600" s="2" t="s">
        <v>56</v>
      </c>
      <c r="W2600" s="2" t="str">
        <f>VLOOKUP(  G2600, Countries!A:H,8,FALSE)</f>
        <v>94279771-0dd8-44b8-955b-275714b1489b</v>
      </c>
      <c r="X2600" s="2" t="str">
        <f>VLOOKUP(D2600,Entity_types!A:F,6,FALSE)</f>
        <v>0d51a686-652b-478f-9502-50b11abafa54</v>
      </c>
      <c r="Z2600" s="4">
        <f t="shared" si="80"/>
        <v>1</v>
      </c>
      <c r="AA2600" s="4">
        <f t="shared" si="81"/>
        <v>1</v>
      </c>
    </row>
    <row r="2601" spans="1:27" ht="12.75" x14ac:dyDescent="0.2">
      <c r="A2601" s="1">
        <v>45605.008741793979</v>
      </c>
      <c r="B2601" s="2" t="s">
        <v>17676</v>
      </c>
      <c r="C2601" s="4" t="s">
        <v>21740</v>
      </c>
      <c r="D2601" s="2" t="s">
        <v>1166</v>
      </c>
      <c r="E2601" s="2"/>
      <c r="F2601" s="3" t="s">
        <v>17677</v>
      </c>
      <c r="G2601" s="2" t="s">
        <v>8147</v>
      </c>
      <c r="H2601" s="2"/>
      <c r="I2601" s="2"/>
      <c r="K2601" s="2"/>
      <c r="L2601" s="2"/>
      <c r="M2601" s="2"/>
      <c r="N2601" s="6" t="s">
        <v>17678</v>
      </c>
      <c r="P2601" s="2" t="s">
        <v>17679</v>
      </c>
      <c r="Q2601" s="2"/>
      <c r="R2601" s="4"/>
      <c r="S2601" s="2"/>
      <c r="T2601" s="2" t="s">
        <v>22151</v>
      </c>
      <c r="U2601" s="2" t="s">
        <v>17681</v>
      </c>
      <c r="V2601" s="2" t="s">
        <v>56</v>
      </c>
      <c r="W2601" s="2" t="str">
        <f>VLOOKUP(  G2601, Countries!A:H,8,FALSE)</f>
        <v>94279771-0dd8-44b8-955b-275714b1489b</v>
      </c>
      <c r="X2601" s="2" t="str">
        <f>VLOOKUP(D2601,Entity_types!A:F,6,FALSE)</f>
        <v>ba538574-e93f-4ce8-a780-667b61fc970a</v>
      </c>
      <c r="Z2601" s="4">
        <f t="shared" si="80"/>
        <v>1</v>
      </c>
      <c r="AA2601" s="4">
        <f t="shared" si="81"/>
        <v>1</v>
      </c>
    </row>
    <row r="2602" spans="1:27" ht="12.75" x14ac:dyDescent="0.2">
      <c r="A2602" s="1">
        <v>45609.759655567133</v>
      </c>
      <c r="B2602" s="2" t="s">
        <v>17682</v>
      </c>
      <c r="C2602" s="4" t="s">
        <v>21740</v>
      </c>
      <c r="D2602" s="2" t="s">
        <v>89</v>
      </c>
      <c r="E2602" s="2" t="b">
        <v>1</v>
      </c>
      <c r="F2602" s="3" t="s">
        <v>17683</v>
      </c>
      <c r="G2602" s="2" t="s">
        <v>8147</v>
      </c>
      <c r="H2602" s="2"/>
      <c r="I2602" s="2"/>
      <c r="K2602" s="2"/>
      <c r="L2602" s="2"/>
      <c r="M2602" s="2"/>
      <c r="N2602" s="6" t="s">
        <v>17684</v>
      </c>
      <c r="P2602" s="2" t="s">
        <v>17685</v>
      </c>
      <c r="Q2602" s="2"/>
      <c r="R2602" s="4"/>
      <c r="S2602" s="2"/>
      <c r="T2602" s="2" t="s">
        <v>17503</v>
      </c>
      <c r="U2602" s="2" t="s">
        <v>17687</v>
      </c>
      <c r="V2602" s="2" t="s">
        <v>56</v>
      </c>
      <c r="W2602" s="2" t="str">
        <f>VLOOKUP(  G2602, Countries!A:H,8,FALSE)</f>
        <v>94279771-0dd8-44b8-955b-275714b1489b</v>
      </c>
      <c r="X2602" s="2" t="str">
        <f>VLOOKUP(D2602,Entity_types!A:F,6,FALSE)</f>
        <v>bf4d83f9-5064-4958-af6e-e4c21b2e4880</v>
      </c>
      <c r="Z2602" s="4">
        <f t="shared" si="80"/>
        <v>1</v>
      </c>
      <c r="AA2602" s="4">
        <f t="shared" si="81"/>
        <v>1</v>
      </c>
    </row>
    <row r="2603" spans="1:27" ht="12.75" x14ac:dyDescent="0.2">
      <c r="A2603" s="1">
        <v>45610.556310057873</v>
      </c>
      <c r="B2603" s="2" t="s">
        <v>17688</v>
      </c>
      <c r="C2603" s="4" t="s">
        <v>21740</v>
      </c>
      <c r="D2603" s="2" t="s">
        <v>89</v>
      </c>
      <c r="E2603" s="2" t="b">
        <v>1</v>
      </c>
      <c r="F2603" s="3" t="s">
        <v>17689</v>
      </c>
      <c r="G2603" s="2" t="s">
        <v>8147</v>
      </c>
      <c r="H2603" s="2"/>
      <c r="I2603" s="2"/>
      <c r="K2603" s="2"/>
      <c r="L2603" s="2"/>
      <c r="M2603" s="2"/>
      <c r="N2603" s="6" t="s">
        <v>17690</v>
      </c>
      <c r="P2603" s="2" t="s">
        <v>17691</v>
      </c>
      <c r="Q2603" s="2"/>
      <c r="R2603" s="4"/>
      <c r="S2603" s="2"/>
      <c r="T2603" s="2" t="s">
        <v>17509</v>
      </c>
      <c r="U2603" s="2" t="s">
        <v>17693</v>
      </c>
      <c r="V2603" s="2" t="s">
        <v>56</v>
      </c>
      <c r="W2603" s="2" t="str">
        <f>VLOOKUP(  G2603, Countries!A:H,8,FALSE)</f>
        <v>94279771-0dd8-44b8-955b-275714b1489b</v>
      </c>
      <c r="X2603" s="2" t="str">
        <f>VLOOKUP(D2603,Entity_types!A:F,6,FALSE)</f>
        <v>bf4d83f9-5064-4958-af6e-e4c21b2e4880</v>
      </c>
      <c r="Z2603" s="4">
        <f t="shared" si="80"/>
        <v>1</v>
      </c>
      <c r="AA2603" s="4">
        <f t="shared" si="81"/>
        <v>1</v>
      </c>
    </row>
    <row r="2604" spans="1:27" ht="12.75" x14ac:dyDescent="0.2">
      <c r="A2604" s="1">
        <v>45610.989829398153</v>
      </c>
      <c r="B2604" s="2" t="s">
        <v>17694</v>
      </c>
      <c r="C2604" s="2"/>
      <c r="D2604" s="2" t="s">
        <v>48</v>
      </c>
      <c r="E2604" s="2"/>
      <c r="F2604" s="3" t="s">
        <v>17695</v>
      </c>
      <c r="G2604" s="2" t="s">
        <v>8147</v>
      </c>
      <c r="H2604" s="2"/>
      <c r="I2604" s="2"/>
      <c r="K2604" s="2"/>
      <c r="L2604" s="2"/>
      <c r="M2604" s="2"/>
      <c r="N2604" s="6" t="s">
        <v>76</v>
      </c>
      <c r="P2604" s="2" t="s">
        <v>17696</v>
      </c>
      <c r="Q2604" s="2"/>
      <c r="R2604" s="4"/>
      <c r="S2604" s="2">
        <v>2732</v>
      </c>
      <c r="T2604" s="2" t="s">
        <v>17514</v>
      </c>
      <c r="U2604" s="2" t="s">
        <v>17698</v>
      </c>
      <c r="V2604" s="2" t="s">
        <v>56</v>
      </c>
      <c r="W2604" s="2" t="str">
        <f>VLOOKUP(  G2604, Countries!A:H,8,FALSE)</f>
        <v>94279771-0dd8-44b8-955b-275714b1489b</v>
      </c>
      <c r="X2604" s="2" t="str">
        <f>VLOOKUP(D2604,Entity_types!A:F,6,FALSE)</f>
        <v>0d51a686-652b-478f-9502-50b11abafa54</v>
      </c>
      <c r="Z2604" s="4">
        <f t="shared" si="80"/>
        <v>1</v>
      </c>
      <c r="AA2604" s="4">
        <f t="shared" si="81"/>
        <v>1</v>
      </c>
    </row>
    <row r="2605" spans="1:27" ht="12.75" x14ac:dyDescent="0.2">
      <c r="A2605" s="1">
        <v>45611.676272939818</v>
      </c>
      <c r="B2605" s="2" t="s">
        <v>17699</v>
      </c>
      <c r="C2605" s="4" t="s">
        <v>21740</v>
      </c>
      <c r="D2605" s="2" t="s">
        <v>89</v>
      </c>
      <c r="E2605" s="2" t="b">
        <v>1</v>
      </c>
      <c r="F2605" s="3" t="s">
        <v>17700</v>
      </c>
      <c r="G2605" s="2" t="s">
        <v>8147</v>
      </c>
      <c r="H2605" s="2"/>
      <c r="I2605" s="2"/>
      <c r="K2605" s="2"/>
      <c r="L2605" s="2"/>
      <c r="M2605" s="2"/>
      <c r="N2605" s="6" t="s">
        <v>17701</v>
      </c>
      <c r="P2605" s="2" t="s">
        <v>17702</v>
      </c>
      <c r="Q2605" s="2"/>
      <c r="R2605" s="4"/>
      <c r="S2605" s="2"/>
      <c r="T2605" s="2" t="s">
        <v>17520</v>
      </c>
      <c r="U2605" s="2" t="s">
        <v>17704</v>
      </c>
      <c r="V2605" s="2" t="s">
        <v>56</v>
      </c>
      <c r="W2605" s="2" t="str">
        <f>VLOOKUP(  G2605, Countries!A:H,8,FALSE)</f>
        <v>94279771-0dd8-44b8-955b-275714b1489b</v>
      </c>
      <c r="X2605" s="2" t="str">
        <f>VLOOKUP(D2605,Entity_types!A:F,6,FALSE)</f>
        <v>bf4d83f9-5064-4958-af6e-e4c21b2e4880</v>
      </c>
      <c r="Z2605" s="4">
        <f t="shared" si="80"/>
        <v>1</v>
      </c>
      <c r="AA2605" s="4">
        <f t="shared" si="81"/>
        <v>1</v>
      </c>
    </row>
    <row r="2606" spans="1:27" ht="12.75" x14ac:dyDescent="0.2">
      <c r="A2606" s="1">
        <v>45614.496784513889</v>
      </c>
      <c r="B2606" s="2" t="s">
        <v>17705</v>
      </c>
      <c r="C2606" s="4" t="s">
        <v>21740</v>
      </c>
      <c r="D2606" s="2" t="s">
        <v>89</v>
      </c>
      <c r="E2606" s="2" t="b">
        <v>1</v>
      </c>
      <c r="F2606" s="3" t="s">
        <v>17706</v>
      </c>
      <c r="G2606" s="2" t="s">
        <v>8147</v>
      </c>
      <c r="H2606" s="2"/>
      <c r="I2606" s="2"/>
      <c r="K2606" s="2"/>
      <c r="L2606" s="2"/>
      <c r="M2606" s="2"/>
      <c r="N2606" s="6" t="s">
        <v>17707</v>
      </c>
      <c r="P2606" s="2" t="s">
        <v>17708</v>
      </c>
      <c r="Q2606" s="2"/>
      <c r="R2606" s="4"/>
      <c r="S2606" s="2"/>
      <c r="T2606" s="2" t="s">
        <v>17526</v>
      </c>
      <c r="U2606" s="2" t="s">
        <v>17710</v>
      </c>
      <c r="V2606" s="2" t="s">
        <v>56</v>
      </c>
      <c r="W2606" s="2" t="str">
        <f>VLOOKUP(  G2606, Countries!A:H,8,FALSE)</f>
        <v>94279771-0dd8-44b8-955b-275714b1489b</v>
      </c>
      <c r="X2606" s="2" t="str">
        <f>VLOOKUP(D2606,Entity_types!A:F,6,FALSE)</f>
        <v>bf4d83f9-5064-4958-af6e-e4c21b2e4880</v>
      </c>
      <c r="Z2606" s="4">
        <f t="shared" si="80"/>
        <v>1</v>
      </c>
      <c r="AA2606" s="4">
        <f t="shared" si="81"/>
        <v>1</v>
      </c>
    </row>
    <row r="2607" spans="1:27" ht="12.75" x14ac:dyDescent="0.2">
      <c r="A2607" s="1">
        <v>45625.441312303243</v>
      </c>
      <c r="B2607" s="2" t="s">
        <v>17711</v>
      </c>
      <c r="C2607" s="2"/>
      <c r="D2607" s="2" t="s">
        <v>48</v>
      </c>
      <c r="E2607" s="2"/>
      <c r="F2607" s="3" t="s">
        <v>17712</v>
      </c>
      <c r="G2607" s="2" t="s">
        <v>8147</v>
      </c>
      <c r="H2607" s="2"/>
      <c r="I2607" s="2"/>
      <c r="K2607" s="2"/>
      <c r="L2607" s="2"/>
      <c r="M2607" s="2"/>
      <c r="N2607" s="6" t="s">
        <v>76</v>
      </c>
      <c r="P2607" s="2" t="s">
        <v>17713</v>
      </c>
      <c r="Q2607" s="2"/>
      <c r="R2607" s="4"/>
      <c r="S2607" s="2">
        <v>2627</v>
      </c>
      <c r="T2607" s="2" t="s">
        <v>17532</v>
      </c>
      <c r="U2607" s="2" t="s">
        <v>17715</v>
      </c>
      <c r="V2607" s="2" t="s">
        <v>56</v>
      </c>
      <c r="W2607" s="2" t="str">
        <f>VLOOKUP(  G2607, Countries!A:H,8,FALSE)</f>
        <v>94279771-0dd8-44b8-955b-275714b1489b</v>
      </c>
      <c r="X2607" s="2" t="str">
        <f>VLOOKUP(D2607,Entity_types!A:F,6,FALSE)</f>
        <v>0d51a686-652b-478f-9502-50b11abafa54</v>
      </c>
      <c r="Z2607" s="4">
        <f t="shared" si="80"/>
        <v>1</v>
      </c>
      <c r="AA2607" s="4">
        <f t="shared" si="81"/>
        <v>1</v>
      </c>
    </row>
    <row r="2608" spans="1:27" ht="12.75" x14ac:dyDescent="0.2">
      <c r="A2608" s="1">
        <v>45628.066377013893</v>
      </c>
      <c r="B2608" s="2" t="s">
        <v>17716</v>
      </c>
      <c r="C2608" s="2"/>
      <c r="D2608" s="2" t="s">
        <v>8027</v>
      </c>
      <c r="E2608" s="2"/>
      <c r="F2608" s="3"/>
      <c r="G2608" s="2" t="s">
        <v>8736</v>
      </c>
      <c r="H2608" s="2"/>
      <c r="I2608" s="2"/>
      <c r="K2608" s="2"/>
      <c r="L2608" s="2"/>
      <c r="M2608" s="2"/>
      <c r="N2608" s="6" t="s">
        <v>76</v>
      </c>
      <c r="P2608" s="2" t="s">
        <v>17717</v>
      </c>
      <c r="Q2608" s="2"/>
      <c r="R2608" s="4"/>
      <c r="S2608" s="2"/>
      <c r="T2608" s="2" t="s">
        <v>17537</v>
      </c>
      <c r="U2608" s="2" t="s">
        <v>17719</v>
      </c>
      <c r="V2608" s="2" t="s">
        <v>56</v>
      </c>
      <c r="W2608" s="2" t="str">
        <f>VLOOKUP(  G2608, Countries!A:H,8,FALSE)</f>
        <v>53cc2ab4-7af4-40a4-8f56-ef11c416822b</v>
      </c>
      <c r="X2608" s="2" t="str">
        <f>VLOOKUP(D2608,Entity_types!A:F,6,FALSE)</f>
        <v>7766e9c2-0094-4090-adf4-ef017062457f</v>
      </c>
      <c r="Z2608" s="4">
        <f t="shared" si="80"/>
        <v>67</v>
      </c>
      <c r="AA2608" s="4">
        <f t="shared" si="81"/>
        <v>1</v>
      </c>
    </row>
    <row r="2609" spans="1:27" ht="12.75" x14ac:dyDescent="0.2">
      <c r="A2609" s="1">
        <v>45628.621102256948</v>
      </c>
      <c r="B2609" s="2" t="s">
        <v>17720</v>
      </c>
      <c r="C2609" s="4" t="s">
        <v>21740</v>
      </c>
      <c r="D2609" s="2" t="s">
        <v>89</v>
      </c>
      <c r="E2609" s="2" t="b">
        <v>1</v>
      </c>
      <c r="F2609" s="3" t="s">
        <v>17721</v>
      </c>
      <c r="G2609" s="2" t="s">
        <v>8147</v>
      </c>
      <c r="H2609" s="2"/>
      <c r="I2609" s="2"/>
      <c r="K2609" s="2"/>
      <c r="L2609" s="2"/>
      <c r="M2609" s="2"/>
      <c r="N2609" s="6" t="s">
        <v>17722</v>
      </c>
      <c r="P2609" s="2" t="s">
        <v>17723</v>
      </c>
      <c r="Q2609" s="2"/>
      <c r="R2609" s="4"/>
      <c r="S2609" s="2">
        <v>2652</v>
      </c>
      <c r="T2609" s="2" t="s">
        <v>17543</v>
      </c>
      <c r="U2609" s="2" t="s">
        <v>17725</v>
      </c>
      <c r="V2609" s="2" t="s">
        <v>56</v>
      </c>
      <c r="W2609" s="2" t="str">
        <f>VLOOKUP(  G2609, Countries!A:H,8,FALSE)</f>
        <v>94279771-0dd8-44b8-955b-275714b1489b</v>
      </c>
      <c r="X2609" s="2" t="str">
        <f>VLOOKUP(D2609,Entity_types!A:F,6,FALSE)</f>
        <v>bf4d83f9-5064-4958-af6e-e4c21b2e4880</v>
      </c>
      <c r="Z2609" s="4">
        <f t="shared" si="80"/>
        <v>1</v>
      </c>
      <c r="AA2609" s="4">
        <f t="shared" si="81"/>
        <v>1</v>
      </c>
    </row>
    <row r="2610" spans="1:27" ht="12.75" x14ac:dyDescent="0.2">
      <c r="A2610" s="1">
        <v>45630.503468113428</v>
      </c>
      <c r="B2610" s="2" t="s">
        <v>17726</v>
      </c>
      <c r="C2610" s="4" t="s">
        <v>21741</v>
      </c>
      <c r="D2610" s="2" t="s">
        <v>89</v>
      </c>
      <c r="E2610" s="2" t="b">
        <v>1</v>
      </c>
      <c r="F2610" s="3" t="s">
        <v>17727</v>
      </c>
      <c r="G2610" s="2" t="s">
        <v>8147</v>
      </c>
      <c r="H2610" s="2"/>
      <c r="I2610" s="2"/>
      <c r="K2610" s="2"/>
      <c r="L2610" s="2"/>
      <c r="M2610" s="2"/>
      <c r="N2610" s="6" t="s">
        <v>17728</v>
      </c>
      <c r="P2610" s="2" t="s">
        <v>17729</v>
      </c>
      <c r="Q2610" s="2"/>
      <c r="R2610" s="4"/>
      <c r="S2610" s="2"/>
      <c r="T2610" s="2" t="s">
        <v>22152</v>
      </c>
      <c r="U2610" s="2" t="s">
        <v>17731</v>
      </c>
      <c r="V2610" s="2" t="s">
        <v>56</v>
      </c>
      <c r="W2610" s="2" t="str">
        <f>VLOOKUP(  G2610, Countries!A:H,8,FALSE)</f>
        <v>94279771-0dd8-44b8-955b-275714b1489b</v>
      </c>
      <c r="X2610" s="2" t="str">
        <f>VLOOKUP(D2610,Entity_types!A:F,6,FALSE)</f>
        <v>bf4d83f9-5064-4958-af6e-e4c21b2e4880</v>
      </c>
      <c r="Z2610" s="4">
        <f t="shared" si="80"/>
        <v>1</v>
      </c>
      <c r="AA2610" s="4">
        <f t="shared" si="81"/>
        <v>1</v>
      </c>
    </row>
    <row r="2611" spans="1:27" ht="12.75" x14ac:dyDescent="0.2">
      <c r="A2611" s="1">
        <v>45630.503468113428</v>
      </c>
      <c r="B2611" s="2" t="s">
        <v>17732</v>
      </c>
      <c r="C2611" s="4" t="s">
        <v>21740</v>
      </c>
      <c r="D2611" s="2" t="s">
        <v>89</v>
      </c>
      <c r="E2611" s="2" t="b">
        <v>1</v>
      </c>
      <c r="F2611" s="3" t="s">
        <v>17733</v>
      </c>
      <c r="G2611" s="2" t="s">
        <v>8147</v>
      </c>
      <c r="H2611" s="2"/>
      <c r="I2611" s="2"/>
      <c r="K2611" s="2"/>
      <c r="L2611" s="2"/>
      <c r="M2611" s="2"/>
      <c r="N2611" s="6" t="s">
        <v>17734</v>
      </c>
      <c r="P2611" s="2" t="s">
        <v>17735</v>
      </c>
      <c r="Q2611" s="2"/>
      <c r="R2611" s="4"/>
      <c r="S2611" s="2"/>
      <c r="T2611" s="2" t="s">
        <v>17555</v>
      </c>
      <c r="U2611" s="2" t="s">
        <v>17737</v>
      </c>
      <c r="V2611" s="2" t="s">
        <v>56</v>
      </c>
      <c r="W2611" s="2" t="str">
        <f>VLOOKUP(  G2611, Countries!A:H,8,FALSE)</f>
        <v>94279771-0dd8-44b8-955b-275714b1489b</v>
      </c>
      <c r="X2611" s="2" t="str">
        <f>VLOOKUP(D2611,Entity_types!A:F,6,FALSE)</f>
        <v>bf4d83f9-5064-4958-af6e-e4c21b2e4880</v>
      </c>
      <c r="Z2611" s="4">
        <f t="shared" si="80"/>
        <v>1</v>
      </c>
      <c r="AA2611" s="4">
        <f t="shared" si="81"/>
        <v>1</v>
      </c>
    </row>
    <row r="2612" spans="1:27" ht="12.75" x14ac:dyDescent="0.2">
      <c r="A2612" s="1">
        <v>45633.520014050926</v>
      </c>
      <c r="B2612" s="2" t="s">
        <v>17738</v>
      </c>
      <c r="C2612" s="4" t="s">
        <v>21740</v>
      </c>
      <c r="D2612" s="2" t="s">
        <v>89</v>
      </c>
      <c r="E2612" s="2" t="b">
        <v>1</v>
      </c>
      <c r="F2612" s="3" t="s">
        <v>17739</v>
      </c>
      <c r="G2612" s="2" t="s">
        <v>8147</v>
      </c>
      <c r="H2612" s="2"/>
      <c r="I2612" s="2"/>
      <c r="K2612" s="2"/>
      <c r="L2612" s="2"/>
      <c r="M2612" s="2"/>
      <c r="N2612" s="6" t="s">
        <v>17740</v>
      </c>
      <c r="P2612" s="2" t="s">
        <v>17741</v>
      </c>
      <c r="Q2612" s="2"/>
      <c r="R2612" s="4"/>
      <c r="S2612" s="2"/>
      <c r="T2612" s="2" t="s">
        <v>17561</v>
      </c>
      <c r="U2612" s="2" t="s">
        <v>17743</v>
      </c>
      <c r="V2612" s="2" t="s">
        <v>56</v>
      </c>
      <c r="W2612" s="2" t="str">
        <f>VLOOKUP(  G2612, Countries!A:H,8,FALSE)</f>
        <v>94279771-0dd8-44b8-955b-275714b1489b</v>
      </c>
      <c r="X2612" s="2" t="str">
        <f>VLOOKUP(D2612,Entity_types!A:F,6,FALSE)</f>
        <v>bf4d83f9-5064-4958-af6e-e4c21b2e4880</v>
      </c>
      <c r="Z2612" s="4">
        <f t="shared" si="80"/>
        <v>1</v>
      </c>
      <c r="AA2612" s="4">
        <f t="shared" si="81"/>
        <v>1</v>
      </c>
    </row>
    <row r="2613" spans="1:27" ht="12.75" x14ac:dyDescent="0.2">
      <c r="A2613" s="1">
        <v>45636.671170601854</v>
      </c>
      <c r="B2613" s="2" t="s">
        <v>17744</v>
      </c>
      <c r="C2613" s="4" t="s">
        <v>21740</v>
      </c>
      <c r="D2613" s="2" t="s">
        <v>1166</v>
      </c>
      <c r="E2613" s="2"/>
      <c r="F2613" s="3" t="s">
        <v>17745</v>
      </c>
      <c r="G2613" s="2" t="s">
        <v>8147</v>
      </c>
      <c r="H2613" s="2"/>
      <c r="I2613" s="2"/>
      <c r="K2613" s="2"/>
      <c r="L2613" s="2"/>
      <c r="M2613" s="2"/>
      <c r="N2613" s="6" t="s">
        <v>17746</v>
      </c>
      <c r="P2613" s="2" t="s">
        <v>17747</v>
      </c>
      <c r="Q2613" s="2"/>
      <c r="R2613" s="4"/>
      <c r="S2613" s="2">
        <v>2648</v>
      </c>
      <c r="T2613" s="2" t="s">
        <v>17567</v>
      </c>
      <c r="U2613" s="2" t="s">
        <v>17749</v>
      </c>
      <c r="V2613" s="2" t="s">
        <v>56</v>
      </c>
      <c r="W2613" s="2" t="str">
        <f>VLOOKUP(  G2613, Countries!A:H,8,FALSE)</f>
        <v>94279771-0dd8-44b8-955b-275714b1489b</v>
      </c>
      <c r="X2613" s="2" t="str">
        <f>VLOOKUP(D2613,Entity_types!A:F,6,FALSE)</f>
        <v>ba538574-e93f-4ce8-a780-667b61fc970a</v>
      </c>
      <c r="Z2613" s="4">
        <f t="shared" si="80"/>
        <v>1</v>
      </c>
      <c r="AA2613" s="4">
        <f t="shared" si="81"/>
        <v>1</v>
      </c>
    </row>
    <row r="2614" spans="1:27" ht="12.75" x14ac:dyDescent="0.2">
      <c r="A2614" s="1">
        <v>45636.6834796412</v>
      </c>
      <c r="B2614" s="2" t="s">
        <v>17750</v>
      </c>
      <c r="C2614" s="4" t="s">
        <v>21740</v>
      </c>
      <c r="D2614" s="2" t="s">
        <v>525</v>
      </c>
      <c r="E2614" s="2"/>
      <c r="F2614" s="3" t="s">
        <v>17751</v>
      </c>
      <c r="G2614" s="2" t="s">
        <v>8147</v>
      </c>
      <c r="H2614" s="2"/>
      <c r="I2614" s="2"/>
      <c r="K2614" s="2"/>
      <c r="L2614" s="2"/>
      <c r="M2614" s="2"/>
      <c r="N2614" s="6" t="s">
        <v>17752</v>
      </c>
      <c r="P2614" s="2" t="s">
        <v>17753</v>
      </c>
      <c r="Q2614" s="2"/>
      <c r="R2614" s="4"/>
      <c r="S2614" s="2">
        <v>2649</v>
      </c>
      <c r="T2614" s="2" t="s">
        <v>22153</v>
      </c>
      <c r="U2614" s="2" t="s">
        <v>17755</v>
      </c>
      <c r="V2614" s="2" t="s">
        <v>56</v>
      </c>
      <c r="W2614" s="2" t="str">
        <f>VLOOKUP(  G2614, Countries!A:H,8,FALSE)</f>
        <v>94279771-0dd8-44b8-955b-275714b1489b</v>
      </c>
      <c r="X2614" s="2" t="str">
        <f>VLOOKUP(D2614,Entity_types!A:F,6,FALSE)</f>
        <v>470412f4-e2c0-4f9d-91f1-1c0630a02364</v>
      </c>
      <c r="Z2614" s="4">
        <f t="shared" si="80"/>
        <v>1</v>
      </c>
      <c r="AA2614" s="4">
        <f t="shared" si="81"/>
        <v>1</v>
      </c>
    </row>
    <row r="2615" spans="1:27" ht="12.75" x14ac:dyDescent="0.2">
      <c r="A2615" s="1">
        <v>45638.534290868054</v>
      </c>
      <c r="B2615" s="2" t="s">
        <v>17756</v>
      </c>
      <c r="C2615" s="4" t="s">
        <v>21740</v>
      </c>
      <c r="D2615" s="2" t="s">
        <v>89</v>
      </c>
      <c r="E2615" s="2" t="b">
        <v>1</v>
      </c>
      <c r="F2615" s="3" t="s">
        <v>17757</v>
      </c>
      <c r="G2615" s="2" t="s">
        <v>8147</v>
      </c>
      <c r="H2615" s="2"/>
      <c r="I2615" s="2"/>
      <c r="K2615" s="2"/>
      <c r="L2615" s="2"/>
      <c r="M2615" s="2"/>
      <c r="N2615" s="6" t="s">
        <v>17758</v>
      </c>
      <c r="P2615" s="2" t="s">
        <v>17759</v>
      </c>
      <c r="Q2615" s="2"/>
      <c r="R2615" s="4"/>
      <c r="S2615" s="2">
        <v>2653</v>
      </c>
      <c r="T2615" s="2" t="s">
        <v>17573</v>
      </c>
      <c r="U2615" s="2" t="s">
        <v>17761</v>
      </c>
      <c r="V2615" s="2" t="s">
        <v>56</v>
      </c>
      <c r="W2615" s="2" t="str">
        <f>VLOOKUP(  G2615, Countries!A:H,8,FALSE)</f>
        <v>94279771-0dd8-44b8-955b-275714b1489b</v>
      </c>
      <c r="X2615" s="2" t="str">
        <f>VLOOKUP(D2615,Entity_types!A:F,6,FALSE)</f>
        <v>bf4d83f9-5064-4958-af6e-e4c21b2e4880</v>
      </c>
      <c r="Z2615" s="4">
        <f t="shared" si="80"/>
        <v>1</v>
      </c>
      <c r="AA2615" s="4">
        <f t="shared" si="81"/>
        <v>1</v>
      </c>
    </row>
    <row r="2616" spans="1:27" ht="12.75" x14ac:dyDescent="0.2">
      <c r="A2616" s="1">
        <v>45644.89221770833</v>
      </c>
      <c r="B2616" s="2" t="s">
        <v>17762</v>
      </c>
      <c r="C2616" s="2"/>
      <c r="D2616" s="2" t="s">
        <v>48</v>
      </c>
      <c r="E2616" s="2"/>
      <c r="F2616" s="3" t="s">
        <v>17763</v>
      </c>
      <c r="G2616" s="2" t="s">
        <v>8147</v>
      </c>
      <c r="H2616" s="2"/>
      <c r="I2616" s="2"/>
      <c r="K2616" s="2"/>
      <c r="L2616" s="2"/>
      <c r="M2616" s="2"/>
      <c r="N2616" s="6" t="s">
        <v>76</v>
      </c>
      <c r="P2616" s="2" t="s">
        <v>17764</v>
      </c>
      <c r="Q2616" s="2"/>
      <c r="R2616" s="4"/>
      <c r="S2616" s="2">
        <v>2659</v>
      </c>
      <c r="T2616" s="2" t="s">
        <v>17579</v>
      </c>
      <c r="U2616" s="2" t="s">
        <v>17766</v>
      </c>
      <c r="V2616" s="2" t="s">
        <v>56</v>
      </c>
      <c r="W2616" s="2" t="str">
        <f>VLOOKUP(  G2616, Countries!A:H,8,FALSE)</f>
        <v>94279771-0dd8-44b8-955b-275714b1489b</v>
      </c>
      <c r="X2616" s="2" t="str">
        <f>VLOOKUP(D2616,Entity_types!A:F,6,FALSE)</f>
        <v>0d51a686-652b-478f-9502-50b11abafa54</v>
      </c>
      <c r="Z2616" s="4">
        <f t="shared" si="80"/>
        <v>1</v>
      </c>
      <c r="AA2616" s="4">
        <f t="shared" si="81"/>
        <v>1</v>
      </c>
    </row>
    <row r="2617" spans="1:27" ht="12.75" x14ac:dyDescent="0.2">
      <c r="A2617" s="1">
        <v>45644.89221770833</v>
      </c>
      <c r="B2617" s="2" t="s">
        <v>17767</v>
      </c>
      <c r="C2617" s="2"/>
      <c r="D2617" s="2" t="s">
        <v>48</v>
      </c>
      <c r="E2617" s="2"/>
      <c r="F2617" s="3" t="s">
        <v>17768</v>
      </c>
      <c r="G2617" s="2" t="s">
        <v>8147</v>
      </c>
      <c r="H2617" s="2"/>
      <c r="I2617" s="2"/>
      <c r="K2617" s="2"/>
      <c r="L2617" s="2"/>
      <c r="M2617" s="2"/>
      <c r="N2617" s="6" t="s">
        <v>76</v>
      </c>
      <c r="P2617" s="2" t="s">
        <v>17769</v>
      </c>
      <c r="Q2617" s="2"/>
      <c r="R2617" s="4"/>
      <c r="S2617" s="2">
        <v>2159</v>
      </c>
      <c r="T2617" s="2" t="s">
        <v>17585</v>
      </c>
      <c r="U2617" s="2" t="s">
        <v>17770</v>
      </c>
      <c r="V2617" s="2" t="s">
        <v>56</v>
      </c>
      <c r="W2617" s="2" t="str">
        <f>VLOOKUP(  G2617, Countries!A:H,8,FALSE)</f>
        <v>94279771-0dd8-44b8-955b-275714b1489b</v>
      </c>
      <c r="X2617" s="2" t="str">
        <f>VLOOKUP(D2617,Entity_types!A:F,6,FALSE)</f>
        <v>0d51a686-652b-478f-9502-50b11abafa54</v>
      </c>
      <c r="Z2617" s="4">
        <f t="shared" si="80"/>
        <v>1</v>
      </c>
      <c r="AA2617" s="4">
        <f t="shared" si="81"/>
        <v>1</v>
      </c>
    </row>
    <row r="2618" spans="1:27" ht="12.75" x14ac:dyDescent="0.2">
      <c r="A2618" s="1">
        <v>45644.89221770833</v>
      </c>
      <c r="B2618" s="2" t="s">
        <v>17771</v>
      </c>
      <c r="C2618" s="2"/>
      <c r="D2618" s="2" t="s">
        <v>48</v>
      </c>
      <c r="E2618" s="2"/>
      <c r="F2618" s="3" t="s">
        <v>17772</v>
      </c>
      <c r="G2618" s="2" t="s">
        <v>8147</v>
      </c>
      <c r="H2618" s="2"/>
      <c r="I2618" s="2"/>
      <c r="K2618" s="2"/>
      <c r="L2618" s="2"/>
      <c r="M2618" s="2"/>
      <c r="N2618" s="6" t="s">
        <v>76</v>
      </c>
      <c r="P2618" s="2" t="s">
        <v>17773</v>
      </c>
      <c r="Q2618" s="2"/>
      <c r="R2618" s="4"/>
      <c r="S2618" s="2">
        <v>2505</v>
      </c>
      <c r="T2618" s="2" t="s">
        <v>17590</v>
      </c>
      <c r="U2618" s="2" t="s">
        <v>17774</v>
      </c>
      <c r="V2618" s="2" t="s">
        <v>56</v>
      </c>
      <c r="W2618" s="2" t="str">
        <f>VLOOKUP(  G2618, Countries!A:H,8,FALSE)</f>
        <v>94279771-0dd8-44b8-955b-275714b1489b</v>
      </c>
      <c r="X2618" s="2" t="str">
        <f>VLOOKUP(D2618,Entity_types!A:F,6,FALSE)</f>
        <v>0d51a686-652b-478f-9502-50b11abafa54</v>
      </c>
      <c r="Z2618" s="4">
        <f t="shared" si="80"/>
        <v>1</v>
      </c>
      <c r="AA2618" s="4">
        <f t="shared" si="81"/>
        <v>1</v>
      </c>
    </row>
    <row r="2619" spans="1:27" ht="12.75" x14ac:dyDescent="0.2">
      <c r="A2619" s="1">
        <v>45644.89221770833</v>
      </c>
      <c r="B2619" s="2" t="s">
        <v>17775</v>
      </c>
      <c r="C2619" s="2"/>
      <c r="D2619" s="2" t="s">
        <v>48</v>
      </c>
      <c r="E2619" s="2"/>
      <c r="F2619" s="3" t="s">
        <v>17776</v>
      </c>
      <c r="G2619" s="2" t="s">
        <v>8147</v>
      </c>
      <c r="H2619" s="2"/>
      <c r="I2619" s="2"/>
      <c r="K2619" s="2"/>
      <c r="L2619" s="2"/>
      <c r="M2619" s="2"/>
      <c r="N2619" s="6" t="s">
        <v>76</v>
      </c>
      <c r="P2619" s="2" t="s">
        <v>17777</v>
      </c>
      <c r="Q2619" s="2"/>
      <c r="R2619" s="4"/>
      <c r="S2619" s="2">
        <v>2511</v>
      </c>
      <c r="T2619" s="2" t="s">
        <v>17596</v>
      </c>
      <c r="U2619" s="2" t="s">
        <v>17778</v>
      </c>
      <c r="V2619" s="2" t="s">
        <v>56</v>
      </c>
      <c r="W2619" s="2" t="str">
        <f>VLOOKUP(  G2619, Countries!A:H,8,FALSE)</f>
        <v>94279771-0dd8-44b8-955b-275714b1489b</v>
      </c>
      <c r="X2619" s="2" t="str">
        <f>VLOOKUP(D2619,Entity_types!A:F,6,FALSE)</f>
        <v>0d51a686-652b-478f-9502-50b11abafa54</v>
      </c>
      <c r="Z2619" s="4">
        <f t="shared" si="80"/>
        <v>1</v>
      </c>
      <c r="AA2619" s="4">
        <f t="shared" si="81"/>
        <v>1</v>
      </c>
    </row>
    <row r="2620" spans="1:27" ht="12.75" x14ac:dyDescent="0.2">
      <c r="A2620" s="1">
        <v>45644.89221770833</v>
      </c>
      <c r="B2620" s="2" t="s">
        <v>17779</v>
      </c>
      <c r="C2620" s="2"/>
      <c r="D2620" s="2" t="s">
        <v>48</v>
      </c>
      <c r="E2620" s="2"/>
      <c r="F2620" s="3" t="s">
        <v>17780</v>
      </c>
      <c r="G2620" s="2" t="s">
        <v>8147</v>
      </c>
      <c r="H2620" s="2"/>
      <c r="I2620" s="2"/>
      <c r="K2620" s="2"/>
      <c r="L2620" s="2"/>
      <c r="M2620" s="2"/>
      <c r="N2620" s="6" t="s">
        <v>76</v>
      </c>
      <c r="P2620" s="2" t="s">
        <v>17781</v>
      </c>
      <c r="Q2620" s="2"/>
      <c r="R2620" s="4"/>
      <c r="S2620" s="2">
        <v>2517</v>
      </c>
      <c r="T2620" s="2" t="s">
        <v>17602</v>
      </c>
      <c r="U2620" s="2" t="s">
        <v>17782</v>
      </c>
      <c r="V2620" s="2" t="s">
        <v>56</v>
      </c>
      <c r="W2620" s="2" t="str">
        <f>VLOOKUP(  G2620, Countries!A:H,8,FALSE)</f>
        <v>94279771-0dd8-44b8-955b-275714b1489b</v>
      </c>
      <c r="X2620" s="2" t="str">
        <f>VLOOKUP(D2620,Entity_types!A:F,6,FALSE)</f>
        <v>0d51a686-652b-478f-9502-50b11abafa54</v>
      </c>
      <c r="Z2620" s="4">
        <f t="shared" si="80"/>
        <v>1</v>
      </c>
      <c r="AA2620" s="4">
        <f t="shared" si="81"/>
        <v>1</v>
      </c>
    </row>
    <row r="2621" spans="1:27" ht="12.75" x14ac:dyDescent="0.2">
      <c r="A2621" s="1">
        <v>45644.89221770833</v>
      </c>
      <c r="B2621" s="2" t="s">
        <v>17783</v>
      </c>
      <c r="C2621" s="2"/>
      <c r="D2621" s="2" t="s">
        <v>48</v>
      </c>
      <c r="E2621" s="2"/>
      <c r="F2621" s="3" t="s">
        <v>17784</v>
      </c>
      <c r="G2621" s="2" t="s">
        <v>8147</v>
      </c>
      <c r="H2621" s="2"/>
      <c r="I2621" s="2"/>
      <c r="K2621" s="2"/>
      <c r="L2621" s="2"/>
      <c r="M2621" s="2"/>
      <c r="N2621" s="6" t="s">
        <v>76</v>
      </c>
      <c r="P2621" s="2" t="s">
        <v>17785</v>
      </c>
      <c r="Q2621" s="2"/>
      <c r="R2621" s="4"/>
      <c r="S2621" s="2">
        <v>2521</v>
      </c>
      <c r="T2621" s="2" t="s">
        <v>17608</v>
      </c>
      <c r="U2621" s="2" t="s">
        <v>17786</v>
      </c>
      <c r="V2621" s="2" t="s">
        <v>56</v>
      </c>
      <c r="W2621" s="2" t="str">
        <f>VLOOKUP(  G2621, Countries!A:H,8,FALSE)</f>
        <v>94279771-0dd8-44b8-955b-275714b1489b</v>
      </c>
      <c r="X2621" s="2" t="str">
        <f>VLOOKUP(D2621,Entity_types!A:F,6,FALSE)</f>
        <v>0d51a686-652b-478f-9502-50b11abafa54</v>
      </c>
      <c r="Z2621" s="4">
        <f t="shared" si="80"/>
        <v>1</v>
      </c>
      <c r="AA2621" s="4">
        <f t="shared" si="81"/>
        <v>1</v>
      </c>
    </row>
    <row r="2622" spans="1:27" ht="12.75" x14ac:dyDescent="0.2">
      <c r="A2622" s="1">
        <v>45644.89221770833</v>
      </c>
      <c r="B2622" s="2" t="s">
        <v>17787</v>
      </c>
      <c r="C2622" s="2"/>
      <c r="D2622" s="2" t="s">
        <v>48</v>
      </c>
      <c r="E2622" s="2"/>
      <c r="F2622" s="3" t="s">
        <v>17788</v>
      </c>
      <c r="G2622" s="2" t="s">
        <v>8147</v>
      </c>
      <c r="H2622" s="2"/>
      <c r="I2622" s="2"/>
      <c r="K2622" s="2"/>
      <c r="L2622" s="2"/>
      <c r="M2622" s="2"/>
      <c r="N2622" s="6" t="s">
        <v>76</v>
      </c>
      <c r="P2622" s="2" t="s">
        <v>17789</v>
      </c>
      <c r="Q2622" s="2"/>
      <c r="R2622" s="4"/>
      <c r="S2622" s="2">
        <v>2527</v>
      </c>
      <c r="T2622" s="2" t="s">
        <v>17614</v>
      </c>
      <c r="U2622" s="2" t="s">
        <v>17790</v>
      </c>
      <c r="V2622" s="2" t="s">
        <v>56</v>
      </c>
      <c r="W2622" s="2" t="str">
        <f>VLOOKUP(  G2622, Countries!A:H,8,FALSE)</f>
        <v>94279771-0dd8-44b8-955b-275714b1489b</v>
      </c>
      <c r="X2622" s="2" t="str">
        <f>VLOOKUP(D2622,Entity_types!A:F,6,FALSE)</f>
        <v>0d51a686-652b-478f-9502-50b11abafa54</v>
      </c>
      <c r="Z2622" s="4">
        <f t="shared" si="80"/>
        <v>1</v>
      </c>
      <c r="AA2622" s="4">
        <f t="shared" si="81"/>
        <v>1</v>
      </c>
    </row>
    <row r="2623" spans="1:27" ht="12.75" x14ac:dyDescent="0.2">
      <c r="A2623" s="1">
        <v>45644.89221770833</v>
      </c>
      <c r="B2623" s="2" t="s">
        <v>17791</v>
      </c>
      <c r="C2623" s="2"/>
      <c r="D2623" s="2" t="s">
        <v>48</v>
      </c>
      <c r="E2623" s="2"/>
      <c r="F2623" s="3" t="s">
        <v>17792</v>
      </c>
      <c r="G2623" s="2" t="s">
        <v>8147</v>
      </c>
      <c r="H2623" s="2"/>
      <c r="I2623" s="2"/>
      <c r="K2623" s="2"/>
      <c r="L2623" s="2"/>
      <c r="M2623" s="2"/>
      <c r="N2623" s="6" t="s">
        <v>76</v>
      </c>
      <c r="P2623" s="2" t="s">
        <v>17793</v>
      </c>
      <c r="Q2623" s="2"/>
      <c r="R2623" s="4"/>
      <c r="S2623" s="2">
        <v>2528</v>
      </c>
      <c r="T2623" s="2" t="s">
        <v>17620</v>
      </c>
      <c r="U2623" s="2" t="s">
        <v>17794</v>
      </c>
      <c r="V2623" s="2" t="s">
        <v>56</v>
      </c>
      <c r="W2623" s="2" t="str">
        <f>VLOOKUP(  G2623, Countries!A:H,8,FALSE)</f>
        <v>94279771-0dd8-44b8-955b-275714b1489b</v>
      </c>
      <c r="X2623" s="2" t="str">
        <f>VLOOKUP(D2623,Entity_types!A:F,6,FALSE)</f>
        <v>0d51a686-652b-478f-9502-50b11abafa54</v>
      </c>
      <c r="Z2623" s="4">
        <f t="shared" si="80"/>
        <v>1</v>
      </c>
      <c r="AA2623" s="4">
        <f t="shared" si="81"/>
        <v>1</v>
      </c>
    </row>
    <row r="2624" spans="1:27" ht="12.75" x14ac:dyDescent="0.2">
      <c r="A2624" s="1">
        <v>45644.89221770833</v>
      </c>
      <c r="B2624" s="2" t="s">
        <v>17795</v>
      </c>
      <c r="C2624" s="2"/>
      <c r="D2624" s="2" t="s">
        <v>48</v>
      </c>
      <c r="E2624" s="2"/>
      <c r="F2624" s="3" t="s">
        <v>17796</v>
      </c>
      <c r="G2624" s="2" t="s">
        <v>8147</v>
      </c>
      <c r="H2624" s="2"/>
      <c r="I2624" s="2"/>
      <c r="K2624" s="2"/>
      <c r="L2624" s="2"/>
      <c r="M2624" s="2"/>
      <c r="N2624" s="6" t="s">
        <v>76</v>
      </c>
      <c r="P2624" s="2" t="s">
        <v>17797</v>
      </c>
      <c r="Q2624" s="2"/>
      <c r="R2624" s="4"/>
      <c r="S2624" s="2">
        <v>2552</v>
      </c>
      <c r="T2624" s="2" t="s">
        <v>17626</v>
      </c>
      <c r="U2624" s="2" t="s">
        <v>17798</v>
      </c>
      <c r="V2624" s="2" t="s">
        <v>56</v>
      </c>
      <c r="W2624" s="2" t="str">
        <f>VLOOKUP(  G2624, Countries!A:H,8,FALSE)</f>
        <v>94279771-0dd8-44b8-955b-275714b1489b</v>
      </c>
      <c r="X2624" s="2" t="str">
        <f>VLOOKUP(D2624,Entity_types!A:F,6,FALSE)</f>
        <v>0d51a686-652b-478f-9502-50b11abafa54</v>
      </c>
      <c r="Z2624" s="4">
        <f t="shared" si="80"/>
        <v>1</v>
      </c>
      <c r="AA2624" s="4">
        <f t="shared" si="81"/>
        <v>1</v>
      </c>
    </row>
    <row r="2625" spans="1:27" ht="12.75" x14ac:dyDescent="0.2">
      <c r="A2625" s="1">
        <v>45644.89221770833</v>
      </c>
      <c r="B2625" s="2" t="s">
        <v>15593</v>
      </c>
      <c r="C2625" s="2"/>
      <c r="D2625" s="2" t="s">
        <v>48</v>
      </c>
      <c r="E2625" s="2"/>
      <c r="F2625" s="3" t="s">
        <v>17799</v>
      </c>
      <c r="G2625" s="2" t="s">
        <v>8147</v>
      </c>
      <c r="H2625" s="2"/>
      <c r="I2625" s="2"/>
      <c r="K2625" s="2"/>
      <c r="L2625" s="2"/>
      <c r="M2625" s="2"/>
      <c r="N2625" s="6" t="s">
        <v>76</v>
      </c>
      <c r="P2625" s="2" t="s">
        <v>17800</v>
      </c>
      <c r="Q2625" s="2"/>
      <c r="R2625" s="4"/>
      <c r="S2625" s="2">
        <v>2557</v>
      </c>
      <c r="T2625" s="2" t="s">
        <v>17630</v>
      </c>
      <c r="U2625" s="2" t="s">
        <v>17801</v>
      </c>
      <c r="V2625" s="2" t="s">
        <v>56</v>
      </c>
      <c r="W2625" s="2" t="str">
        <f>VLOOKUP(  G2625, Countries!A:H,8,FALSE)</f>
        <v>94279771-0dd8-44b8-955b-275714b1489b</v>
      </c>
      <c r="X2625" s="2" t="str">
        <f>VLOOKUP(D2625,Entity_types!A:F,6,FALSE)</f>
        <v>0d51a686-652b-478f-9502-50b11abafa54</v>
      </c>
      <c r="Z2625" s="4">
        <f t="shared" si="80"/>
        <v>1</v>
      </c>
      <c r="AA2625" s="4">
        <f t="shared" si="81"/>
        <v>2</v>
      </c>
    </row>
    <row r="2626" spans="1:27" ht="12.75" x14ac:dyDescent="0.2">
      <c r="A2626" s="1">
        <v>45644.89221770833</v>
      </c>
      <c r="B2626" s="2" t="s">
        <v>17802</v>
      </c>
      <c r="C2626" s="2"/>
      <c r="D2626" s="2" t="s">
        <v>48</v>
      </c>
      <c r="E2626" s="2"/>
      <c r="F2626" s="3" t="s">
        <v>17803</v>
      </c>
      <c r="G2626" s="2" t="s">
        <v>8147</v>
      </c>
      <c r="H2626" s="2"/>
      <c r="I2626" s="2"/>
      <c r="K2626" s="2"/>
      <c r="L2626" s="2"/>
      <c r="M2626" s="2"/>
      <c r="N2626" s="6" t="s">
        <v>76</v>
      </c>
      <c r="P2626" s="2" t="s">
        <v>17804</v>
      </c>
      <c r="Q2626" s="2"/>
      <c r="R2626" s="4"/>
      <c r="S2626" s="2">
        <v>2524</v>
      </c>
      <c r="T2626" s="2" t="s">
        <v>17636</v>
      </c>
      <c r="U2626" s="2" t="s">
        <v>17805</v>
      </c>
      <c r="V2626" s="2" t="s">
        <v>56</v>
      </c>
      <c r="W2626" s="2" t="str">
        <f>VLOOKUP(  G2626, Countries!A:H,8,FALSE)</f>
        <v>94279771-0dd8-44b8-955b-275714b1489b</v>
      </c>
      <c r="X2626" s="2" t="str">
        <f>VLOOKUP(D2626,Entity_types!A:F,6,FALSE)</f>
        <v>0d51a686-652b-478f-9502-50b11abafa54</v>
      </c>
      <c r="Z2626" s="4">
        <f t="shared" ref="Z2626:Z2689" si="82">COUNTIFS(F:F,F2626)</f>
        <v>1</v>
      </c>
      <c r="AA2626" s="4">
        <f t="shared" ref="AA2626:AA2689" si="83">COUNTIFS(B:B,B2626)</f>
        <v>1</v>
      </c>
    </row>
    <row r="2627" spans="1:27" ht="12.75" x14ac:dyDescent="0.2">
      <c r="A2627" s="1">
        <v>45644.89221770833</v>
      </c>
      <c r="B2627" s="2" t="s">
        <v>17806</v>
      </c>
      <c r="C2627" s="2"/>
      <c r="D2627" s="2" t="s">
        <v>48</v>
      </c>
      <c r="E2627" s="2"/>
      <c r="F2627" s="3" t="s">
        <v>17807</v>
      </c>
      <c r="G2627" s="2" t="s">
        <v>8147</v>
      </c>
      <c r="H2627" s="2"/>
      <c r="I2627" s="2"/>
      <c r="K2627" s="2"/>
      <c r="L2627" s="2"/>
      <c r="M2627" s="2"/>
      <c r="N2627" s="6" t="s">
        <v>76</v>
      </c>
      <c r="P2627" s="2" t="s">
        <v>17808</v>
      </c>
      <c r="Q2627" s="2"/>
      <c r="R2627" s="4"/>
      <c r="S2627" s="2">
        <v>2542</v>
      </c>
      <c r="T2627" s="2" t="s">
        <v>17641</v>
      </c>
      <c r="U2627" s="2" t="s">
        <v>17809</v>
      </c>
      <c r="V2627" s="2" t="s">
        <v>56</v>
      </c>
      <c r="W2627" s="2" t="str">
        <f>VLOOKUP(  G2627, Countries!A:H,8,FALSE)</f>
        <v>94279771-0dd8-44b8-955b-275714b1489b</v>
      </c>
      <c r="X2627" s="2" t="str">
        <f>VLOOKUP(D2627,Entity_types!A:F,6,FALSE)</f>
        <v>0d51a686-652b-478f-9502-50b11abafa54</v>
      </c>
      <c r="Z2627" s="4">
        <f t="shared" si="82"/>
        <v>1</v>
      </c>
      <c r="AA2627" s="4">
        <f t="shared" si="83"/>
        <v>1</v>
      </c>
    </row>
    <row r="2628" spans="1:27" ht="12.75" x14ac:dyDescent="0.2">
      <c r="A2628" s="1">
        <v>45644.89221770833</v>
      </c>
      <c r="B2628" s="2" t="s">
        <v>17810</v>
      </c>
      <c r="C2628" s="2"/>
      <c r="D2628" s="2" t="s">
        <v>48</v>
      </c>
      <c r="E2628" s="2"/>
      <c r="F2628" s="3" t="s">
        <v>17811</v>
      </c>
      <c r="G2628" s="2" t="s">
        <v>8147</v>
      </c>
      <c r="H2628" s="2"/>
      <c r="I2628" s="2"/>
      <c r="K2628" s="2"/>
      <c r="L2628" s="2"/>
      <c r="M2628" s="2"/>
      <c r="N2628" s="6" t="s">
        <v>76</v>
      </c>
      <c r="P2628" s="2" t="s">
        <v>17812</v>
      </c>
      <c r="Q2628" s="2"/>
      <c r="R2628" s="4"/>
      <c r="S2628" s="2">
        <v>2161</v>
      </c>
      <c r="T2628" s="2" t="s">
        <v>17647</v>
      </c>
      <c r="U2628" s="2" t="s">
        <v>17813</v>
      </c>
      <c r="V2628" s="2" t="s">
        <v>56</v>
      </c>
      <c r="W2628" s="2" t="str">
        <f>VLOOKUP(  G2628, Countries!A:H,8,FALSE)</f>
        <v>94279771-0dd8-44b8-955b-275714b1489b</v>
      </c>
      <c r="X2628" s="2" t="str">
        <f>VLOOKUP(D2628,Entity_types!A:F,6,FALSE)</f>
        <v>0d51a686-652b-478f-9502-50b11abafa54</v>
      </c>
      <c r="Z2628" s="4">
        <f t="shared" si="82"/>
        <v>1</v>
      </c>
      <c r="AA2628" s="4">
        <f t="shared" si="83"/>
        <v>1</v>
      </c>
    </row>
    <row r="2629" spans="1:27" ht="12.75" x14ac:dyDescent="0.2">
      <c r="A2629" s="1">
        <v>45644.89221770833</v>
      </c>
      <c r="B2629" s="2" t="s">
        <v>17814</v>
      </c>
      <c r="C2629" s="2"/>
      <c r="D2629" s="2" t="s">
        <v>48</v>
      </c>
      <c r="E2629" s="2"/>
      <c r="F2629" s="3" t="s">
        <v>17815</v>
      </c>
      <c r="G2629" s="2" t="s">
        <v>8147</v>
      </c>
      <c r="H2629" s="2"/>
      <c r="I2629" s="2"/>
      <c r="K2629" s="2"/>
      <c r="L2629" s="2"/>
      <c r="M2629" s="2"/>
      <c r="N2629" s="6" t="s">
        <v>76</v>
      </c>
      <c r="P2629" s="2" t="s">
        <v>17816</v>
      </c>
      <c r="Q2629" s="2"/>
      <c r="R2629" s="4"/>
      <c r="S2629" s="2">
        <v>2546</v>
      </c>
      <c r="T2629" s="2" t="s">
        <v>22154</v>
      </c>
      <c r="U2629" s="2" t="s">
        <v>17817</v>
      </c>
      <c r="V2629" s="2" t="s">
        <v>56</v>
      </c>
      <c r="W2629" s="2" t="str">
        <f>VLOOKUP(  G2629, Countries!A:H,8,FALSE)</f>
        <v>94279771-0dd8-44b8-955b-275714b1489b</v>
      </c>
      <c r="X2629" s="2" t="str">
        <f>VLOOKUP(D2629,Entity_types!A:F,6,FALSE)</f>
        <v>0d51a686-652b-478f-9502-50b11abafa54</v>
      </c>
      <c r="Z2629" s="4">
        <f t="shared" si="82"/>
        <v>1</v>
      </c>
      <c r="AA2629" s="4">
        <f t="shared" si="83"/>
        <v>1</v>
      </c>
    </row>
    <row r="2630" spans="1:27" ht="12.75" x14ac:dyDescent="0.2">
      <c r="A2630" s="1">
        <v>45644.89221770833</v>
      </c>
      <c r="B2630" s="2" t="s">
        <v>17818</v>
      </c>
      <c r="C2630" s="2"/>
      <c r="D2630" s="2" t="s">
        <v>48</v>
      </c>
      <c r="E2630" s="2"/>
      <c r="F2630" s="3" t="s">
        <v>17819</v>
      </c>
      <c r="G2630" s="2" t="s">
        <v>8147</v>
      </c>
      <c r="H2630" s="2"/>
      <c r="I2630" s="2"/>
      <c r="K2630" s="2"/>
      <c r="L2630" s="2"/>
      <c r="M2630" s="2"/>
      <c r="N2630" s="6" t="s">
        <v>76</v>
      </c>
      <c r="P2630" s="2" t="s">
        <v>17820</v>
      </c>
      <c r="Q2630" s="2"/>
      <c r="R2630" s="4"/>
      <c r="S2630" s="2">
        <v>2570</v>
      </c>
      <c r="T2630" s="2" t="s">
        <v>17657</v>
      </c>
      <c r="U2630" s="2" t="s">
        <v>17821</v>
      </c>
      <c r="V2630" s="2" t="s">
        <v>56</v>
      </c>
      <c r="W2630" s="2" t="str">
        <f>VLOOKUP(  G2630, Countries!A:H,8,FALSE)</f>
        <v>94279771-0dd8-44b8-955b-275714b1489b</v>
      </c>
      <c r="X2630" s="2" t="str">
        <f>VLOOKUP(D2630,Entity_types!A:F,6,FALSE)</f>
        <v>0d51a686-652b-478f-9502-50b11abafa54</v>
      </c>
      <c r="Z2630" s="4">
        <f t="shared" si="82"/>
        <v>1</v>
      </c>
      <c r="AA2630" s="4">
        <f t="shared" si="83"/>
        <v>1</v>
      </c>
    </row>
    <row r="2631" spans="1:27" ht="12.75" x14ac:dyDescent="0.2">
      <c r="A2631" s="1">
        <v>45644.89221770833</v>
      </c>
      <c r="B2631" s="2" t="s">
        <v>17822</v>
      </c>
      <c r="C2631" s="2"/>
      <c r="D2631" s="2" t="s">
        <v>48</v>
      </c>
      <c r="E2631" s="2"/>
      <c r="F2631" s="3" t="s">
        <v>17823</v>
      </c>
      <c r="G2631" s="2" t="s">
        <v>8147</v>
      </c>
      <c r="H2631" s="2"/>
      <c r="I2631" s="2"/>
      <c r="K2631" s="2"/>
      <c r="L2631" s="2"/>
      <c r="M2631" s="2"/>
      <c r="N2631" s="6" t="s">
        <v>76</v>
      </c>
      <c r="P2631" s="2" t="s">
        <v>17824</v>
      </c>
      <c r="Q2631" s="2"/>
      <c r="R2631" s="4"/>
      <c r="S2631" s="2">
        <v>2577</v>
      </c>
      <c r="T2631" s="2" t="s">
        <v>17663</v>
      </c>
      <c r="U2631" s="2" t="s">
        <v>17825</v>
      </c>
      <c r="V2631" s="2" t="s">
        <v>56</v>
      </c>
      <c r="W2631" s="2" t="str">
        <f>VLOOKUP(  G2631, Countries!A:H,8,FALSE)</f>
        <v>94279771-0dd8-44b8-955b-275714b1489b</v>
      </c>
      <c r="X2631" s="2" t="str">
        <f>VLOOKUP(D2631,Entity_types!A:F,6,FALSE)</f>
        <v>0d51a686-652b-478f-9502-50b11abafa54</v>
      </c>
      <c r="Z2631" s="4">
        <f t="shared" si="82"/>
        <v>1</v>
      </c>
      <c r="AA2631" s="4">
        <f t="shared" si="83"/>
        <v>1</v>
      </c>
    </row>
    <row r="2632" spans="1:27" ht="12.75" x14ac:dyDescent="0.2">
      <c r="A2632" s="1">
        <v>45644.89221770833</v>
      </c>
      <c r="B2632" s="2" t="s">
        <v>17826</v>
      </c>
      <c r="C2632" s="2"/>
      <c r="D2632" s="2" t="s">
        <v>48</v>
      </c>
      <c r="E2632" s="2"/>
      <c r="F2632" s="3" t="s">
        <v>17827</v>
      </c>
      <c r="G2632" s="2" t="s">
        <v>8147</v>
      </c>
      <c r="H2632" s="2"/>
      <c r="I2632" s="2"/>
      <c r="K2632" s="2"/>
      <c r="L2632" s="2"/>
      <c r="M2632" s="2"/>
      <c r="N2632" s="6" t="s">
        <v>76</v>
      </c>
      <c r="P2632" s="2" t="s">
        <v>17828</v>
      </c>
      <c r="Q2632" s="2"/>
      <c r="R2632" s="4"/>
      <c r="S2632" s="2">
        <v>2599</v>
      </c>
      <c r="T2632" s="2" t="s">
        <v>17668</v>
      </c>
      <c r="U2632" s="2" t="s">
        <v>17829</v>
      </c>
      <c r="V2632" s="2" t="s">
        <v>56</v>
      </c>
      <c r="W2632" s="2" t="str">
        <f>VLOOKUP(  G2632, Countries!A:H,8,FALSE)</f>
        <v>94279771-0dd8-44b8-955b-275714b1489b</v>
      </c>
      <c r="X2632" s="2" t="str">
        <f>VLOOKUP(D2632,Entity_types!A:F,6,FALSE)</f>
        <v>0d51a686-652b-478f-9502-50b11abafa54</v>
      </c>
      <c r="Z2632" s="4">
        <f t="shared" si="82"/>
        <v>1</v>
      </c>
      <c r="AA2632" s="4">
        <f t="shared" si="83"/>
        <v>1</v>
      </c>
    </row>
    <row r="2633" spans="1:27" ht="12.75" x14ac:dyDescent="0.2">
      <c r="A2633" s="1">
        <v>45644.89221770833</v>
      </c>
      <c r="B2633" s="2" t="s">
        <v>17830</v>
      </c>
      <c r="C2633" s="2"/>
      <c r="D2633" s="2" t="s">
        <v>48</v>
      </c>
      <c r="E2633" s="2"/>
      <c r="F2633" s="3" t="s">
        <v>17831</v>
      </c>
      <c r="G2633" s="2" t="s">
        <v>8147</v>
      </c>
      <c r="H2633" s="2"/>
      <c r="I2633" s="2"/>
      <c r="K2633" s="2"/>
      <c r="L2633" s="2"/>
      <c r="M2633" s="2"/>
      <c r="N2633" s="6" t="s">
        <v>76</v>
      </c>
      <c r="P2633" s="2" t="s">
        <v>17832</v>
      </c>
      <c r="Q2633" s="2"/>
      <c r="R2633" s="4"/>
      <c r="S2633" s="2">
        <v>2579</v>
      </c>
      <c r="T2633" s="2" t="s">
        <v>17674</v>
      </c>
      <c r="U2633" s="2" t="s">
        <v>17833</v>
      </c>
      <c r="V2633" s="2" t="s">
        <v>56</v>
      </c>
      <c r="W2633" s="2" t="str">
        <f>VLOOKUP(  G2633, Countries!A:H,8,FALSE)</f>
        <v>94279771-0dd8-44b8-955b-275714b1489b</v>
      </c>
      <c r="X2633" s="2" t="str">
        <f>VLOOKUP(D2633,Entity_types!A:F,6,FALSE)</f>
        <v>0d51a686-652b-478f-9502-50b11abafa54</v>
      </c>
      <c r="Z2633" s="4">
        <f t="shared" si="82"/>
        <v>1</v>
      </c>
      <c r="AA2633" s="4">
        <f t="shared" si="83"/>
        <v>1</v>
      </c>
    </row>
    <row r="2634" spans="1:27" ht="12.75" x14ac:dyDescent="0.2">
      <c r="A2634" s="1">
        <v>45644.89221770833</v>
      </c>
      <c r="B2634" s="2" t="s">
        <v>17834</v>
      </c>
      <c r="C2634" s="2"/>
      <c r="D2634" s="2" t="s">
        <v>48</v>
      </c>
      <c r="E2634" s="2"/>
      <c r="F2634" s="3" t="s">
        <v>17835</v>
      </c>
      <c r="G2634" s="2" t="s">
        <v>8147</v>
      </c>
      <c r="H2634" s="2"/>
      <c r="I2634" s="2"/>
      <c r="K2634" s="2"/>
      <c r="L2634" s="2"/>
      <c r="M2634" s="2"/>
      <c r="N2634" s="6" t="s">
        <v>76</v>
      </c>
      <c r="P2634" s="2" t="s">
        <v>17836</v>
      </c>
      <c r="Q2634" s="2"/>
      <c r="R2634" s="4"/>
      <c r="S2634" s="2">
        <v>2118</v>
      </c>
      <c r="T2634" s="2" t="s">
        <v>17680</v>
      </c>
      <c r="U2634" s="2" t="s">
        <v>17837</v>
      </c>
      <c r="V2634" s="2" t="s">
        <v>56</v>
      </c>
      <c r="W2634" s="2" t="str">
        <f>VLOOKUP(  G2634, Countries!A:H,8,FALSE)</f>
        <v>94279771-0dd8-44b8-955b-275714b1489b</v>
      </c>
      <c r="X2634" s="2" t="str">
        <f>VLOOKUP(D2634,Entity_types!A:F,6,FALSE)</f>
        <v>0d51a686-652b-478f-9502-50b11abafa54</v>
      </c>
      <c r="Z2634" s="4">
        <f t="shared" si="82"/>
        <v>1</v>
      </c>
      <c r="AA2634" s="4">
        <f t="shared" si="83"/>
        <v>1</v>
      </c>
    </row>
    <row r="2635" spans="1:27" ht="12.75" x14ac:dyDescent="0.2">
      <c r="A2635" s="1">
        <v>45644.89221770833</v>
      </c>
      <c r="B2635" s="2" t="s">
        <v>5587</v>
      </c>
      <c r="C2635" s="2"/>
      <c r="D2635" s="2" t="s">
        <v>48</v>
      </c>
      <c r="E2635" s="2"/>
      <c r="F2635" s="3" t="s">
        <v>17838</v>
      </c>
      <c r="G2635" s="2" t="s">
        <v>8147</v>
      </c>
      <c r="H2635" s="2"/>
      <c r="I2635" s="2"/>
      <c r="K2635" s="2"/>
      <c r="L2635" s="2"/>
      <c r="M2635" s="2"/>
      <c r="N2635" s="6" t="s">
        <v>76</v>
      </c>
      <c r="P2635" s="2" t="s">
        <v>17839</v>
      </c>
      <c r="Q2635" s="2"/>
      <c r="R2635" s="4"/>
      <c r="S2635" s="2">
        <v>2576</v>
      </c>
      <c r="T2635" s="2" t="s">
        <v>21812</v>
      </c>
      <c r="U2635" s="2" t="s">
        <v>17840</v>
      </c>
      <c r="V2635" s="2" t="s">
        <v>56</v>
      </c>
      <c r="W2635" s="2" t="str">
        <f>VLOOKUP(  G2635, Countries!A:H,8,FALSE)</f>
        <v>94279771-0dd8-44b8-955b-275714b1489b</v>
      </c>
      <c r="X2635" s="2" t="str">
        <f>VLOOKUP(D2635,Entity_types!A:F,6,FALSE)</f>
        <v>0d51a686-652b-478f-9502-50b11abafa54</v>
      </c>
      <c r="Z2635" s="4">
        <f t="shared" si="82"/>
        <v>1</v>
      </c>
      <c r="AA2635" s="4">
        <f t="shared" si="83"/>
        <v>3</v>
      </c>
    </row>
    <row r="2636" spans="1:27" ht="12.75" x14ac:dyDescent="0.2">
      <c r="A2636" s="1">
        <v>45644.89221770833</v>
      </c>
      <c r="B2636" s="2" t="s">
        <v>17841</v>
      </c>
      <c r="C2636" s="2"/>
      <c r="D2636" s="2" t="s">
        <v>48</v>
      </c>
      <c r="E2636" s="2"/>
      <c r="F2636" s="3" t="s">
        <v>17842</v>
      </c>
      <c r="G2636" s="2" t="s">
        <v>8147</v>
      </c>
      <c r="H2636" s="2"/>
      <c r="I2636" s="2"/>
      <c r="K2636" s="2"/>
      <c r="L2636" s="2"/>
      <c r="M2636" s="2"/>
      <c r="N2636" s="6" t="s">
        <v>76</v>
      </c>
      <c r="P2636" s="2" t="s">
        <v>17843</v>
      </c>
      <c r="Q2636" s="2"/>
      <c r="R2636" s="4"/>
      <c r="S2636" s="2">
        <v>2569</v>
      </c>
      <c r="T2636" s="2" t="s">
        <v>17686</v>
      </c>
      <c r="U2636" s="2" t="s">
        <v>17844</v>
      </c>
      <c r="V2636" s="2" t="s">
        <v>56</v>
      </c>
      <c r="W2636" s="2" t="str">
        <f>VLOOKUP(  G2636, Countries!A:H,8,FALSE)</f>
        <v>94279771-0dd8-44b8-955b-275714b1489b</v>
      </c>
      <c r="X2636" s="2" t="str">
        <f>VLOOKUP(D2636,Entity_types!A:F,6,FALSE)</f>
        <v>0d51a686-652b-478f-9502-50b11abafa54</v>
      </c>
      <c r="Z2636" s="4">
        <f t="shared" si="82"/>
        <v>1</v>
      </c>
      <c r="AA2636" s="4">
        <f t="shared" si="83"/>
        <v>1</v>
      </c>
    </row>
    <row r="2637" spans="1:27" ht="12.75" x14ac:dyDescent="0.2">
      <c r="A2637" s="1">
        <v>45644.89221770833</v>
      </c>
      <c r="B2637" s="2" t="s">
        <v>17845</v>
      </c>
      <c r="C2637" s="2"/>
      <c r="D2637" s="2" t="s">
        <v>48</v>
      </c>
      <c r="E2637" s="2"/>
      <c r="F2637" s="3" t="s">
        <v>17846</v>
      </c>
      <c r="G2637" s="2" t="s">
        <v>8147</v>
      </c>
      <c r="H2637" s="2"/>
      <c r="I2637" s="2"/>
      <c r="K2637" s="2"/>
      <c r="L2637" s="2"/>
      <c r="M2637" s="2"/>
      <c r="N2637" s="6" t="s">
        <v>76</v>
      </c>
      <c r="P2637" s="2" t="s">
        <v>17847</v>
      </c>
      <c r="Q2637" s="2"/>
      <c r="R2637" s="4"/>
      <c r="S2637" s="2">
        <v>2604</v>
      </c>
      <c r="T2637" s="2" t="s">
        <v>17692</v>
      </c>
      <c r="U2637" s="2" t="s">
        <v>17848</v>
      </c>
      <c r="V2637" s="2" t="s">
        <v>56</v>
      </c>
      <c r="W2637" s="2" t="str">
        <f>VLOOKUP(  G2637, Countries!A:H,8,FALSE)</f>
        <v>94279771-0dd8-44b8-955b-275714b1489b</v>
      </c>
      <c r="X2637" s="2" t="str">
        <f>VLOOKUP(D2637,Entity_types!A:F,6,FALSE)</f>
        <v>0d51a686-652b-478f-9502-50b11abafa54</v>
      </c>
      <c r="Z2637" s="4">
        <f t="shared" si="82"/>
        <v>1</v>
      </c>
      <c r="AA2637" s="4">
        <f t="shared" si="83"/>
        <v>1</v>
      </c>
    </row>
    <row r="2638" spans="1:27" ht="12.75" x14ac:dyDescent="0.2">
      <c r="A2638" s="1">
        <v>45644.89221770833</v>
      </c>
      <c r="B2638" s="2" t="s">
        <v>17849</v>
      </c>
      <c r="C2638" s="2"/>
      <c r="D2638" s="2" t="s">
        <v>48</v>
      </c>
      <c r="E2638" s="2"/>
      <c r="F2638" s="3" t="s">
        <v>17850</v>
      </c>
      <c r="G2638" s="2" t="s">
        <v>8147</v>
      </c>
      <c r="H2638" s="2"/>
      <c r="I2638" s="2"/>
      <c r="K2638" s="2"/>
      <c r="L2638" s="2"/>
      <c r="M2638" s="2"/>
      <c r="N2638" s="6" t="s">
        <v>76</v>
      </c>
      <c r="P2638" s="2" t="s">
        <v>17851</v>
      </c>
      <c r="Q2638" s="2"/>
      <c r="R2638" s="4"/>
      <c r="S2638" s="2">
        <v>2602</v>
      </c>
      <c r="T2638" s="2" t="s">
        <v>17697</v>
      </c>
      <c r="U2638" s="2" t="s">
        <v>17852</v>
      </c>
      <c r="V2638" s="2" t="s">
        <v>56</v>
      </c>
      <c r="W2638" s="2" t="str">
        <f>VLOOKUP(  G2638, Countries!A:H,8,FALSE)</f>
        <v>94279771-0dd8-44b8-955b-275714b1489b</v>
      </c>
      <c r="X2638" s="2" t="str">
        <f>VLOOKUP(D2638,Entity_types!A:F,6,FALSE)</f>
        <v>0d51a686-652b-478f-9502-50b11abafa54</v>
      </c>
      <c r="Z2638" s="4">
        <f t="shared" si="82"/>
        <v>1</v>
      </c>
      <c r="AA2638" s="4">
        <f t="shared" si="83"/>
        <v>1</v>
      </c>
    </row>
    <row r="2639" spans="1:27" ht="12.75" x14ac:dyDescent="0.2">
      <c r="A2639" s="1">
        <v>45644.89221770833</v>
      </c>
      <c r="B2639" s="2" t="s">
        <v>17853</v>
      </c>
      <c r="C2639" s="2"/>
      <c r="D2639" s="2" t="s">
        <v>48</v>
      </c>
      <c r="E2639" s="2"/>
      <c r="F2639" s="3" t="s">
        <v>17854</v>
      </c>
      <c r="G2639" s="2" t="s">
        <v>8147</v>
      </c>
      <c r="H2639" s="2"/>
      <c r="I2639" s="2"/>
      <c r="K2639" s="2"/>
      <c r="L2639" s="2"/>
      <c r="M2639" s="2"/>
      <c r="N2639" s="6" t="s">
        <v>76</v>
      </c>
      <c r="P2639" s="2" t="s">
        <v>17855</v>
      </c>
      <c r="Q2639" s="2"/>
      <c r="R2639" s="4"/>
      <c r="S2639" s="2">
        <v>2608</v>
      </c>
      <c r="T2639" s="2" t="s">
        <v>17703</v>
      </c>
      <c r="U2639" s="2" t="s">
        <v>17856</v>
      </c>
      <c r="V2639" s="2" t="s">
        <v>56</v>
      </c>
      <c r="W2639" s="2" t="str">
        <f>VLOOKUP(  G2639, Countries!A:H,8,FALSE)</f>
        <v>94279771-0dd8-44b8-955b-275714b1489b</v>
      </c>
      <c r="X2639" s="2" t="str">
        <f>VLOOKUP(D2639,Entity_types!A:F,6,FALSE)</f>
        <v>0d51a686-652b-478f-9502-50b11abafa54</v>
      </c>
      <c r="Z2639" s="4">
        <f t="shared" si="82"/>
        <v>1</v>
      </c>
      <c r="AA2639" s="4">
        <f t="shared" si="83"/>
        <v>1</v>
      </c>
    </row>
    <row r="2640" spans="1:27" ht="12.75" x14ac:dyDescent="0.2">
      <c r="A2640" s="1">
        <v>45644.89221770833</v>
      </c>
      <c r="B2640" s="2" t="s">
        <v>17857</v>
      </c>
      <c r="C2640" s="2"/>
      <c r="D2640" s="2" t="s">
        <v>48</v>
      </c>
      <c r="E2640" s="2"/>
      <c r="F2640" s="3" t="s">
        <v>17858</v>
      </c>
      <c r="G2640" s="2" t="s">
        <v>8147</v>
      </c>
      <c r="H2640" s="2"/>
      <c r="I2640" s="2"/>
      <c r="K2640" s="2"/>
      <c r="L2640" s="2"/>
      <c r="M2640" s="2"/>
      <c r="N2640" s="6" t="s">
        <v>76</v>
      </c>
      <c r="P2640" s="2" t="s">
        <v>17859</v>
      </c>
      <c r="Q2640" s="2"/>
      <c r="R2640" s="4"/>
      <c r="S2640" s="2">
        <v>2666</v>
      </c>
      <c r="T2640" s="2" t="s">
        <v>17709</v>
      </c>
      <c r="U2640" s="2" t="s">
        <v>17860</v>
      </c>
      <c r="V2640" s="2" t="s">
        <v>56</v>
      </c>
      <c r="W2640" s="2" t="str">
        <f>VLOOKUP(  G2640, Countries!A:H,8,FALSE)</f>
        <v>94279771-0dd8-44b8-955b-275714b1489b</v>
      </c>
      <c r="X2640" s="2" t="str">
        <f>VLOOKUP(D2640,Entity_types!A:F,6,FALSE)</f>
        <v>0d51a686-652b-478f-9502-50b11abafa54</v>
      </c>
      <c r="Z2640" s="4">
        <f t="shared" si="82"/>
        <v>1</v>
      </c>
      <c r="AA2640" s="4">
        <f t="shared" si="83"/>
        <v>1</v>
      </c>
    </row>
    <row r="2641" spans="1:27" ht="12.75" x14ac:dyDescent="0.2">
      <c r="A2641" s="1">
        <v>45644.89221770833</v>
      </c>
      <c r="B2641" s="2" t="s">
        <v>17861</v>
      </c>
      <c r="C2641" s="2"/>
      <c r="D2641" s="2" t="s">
        <v>48</v>
      </c>
      <c r="E2641" s="2"/>
      <c r="F2641" s="3" t="s">
        <v>17862</v>
      </c>
      <c r="G2641" s="2" t="s">
        <v>8147</v>
      </c>
      <c r="H2641" s="2"/>
      <c r="I2641" s="2"/>
      <c r="K2641" s="2"/>
      <c r="L2641" s="2"/>
      <c r="M2641" s="2"/>
      <c r="N2641" s="6" t="s">
        <v>76</v>
      </c>
      <c r="P2641" s="2" t="s">
        <v>17863</v>
      </c>
      <c r="Q2641" s="2"/>
      <c r="R2641" s="4"/>
      <c r="S2641" s="2">
        <v>2593</v>
      </c>
      <c r="T2641" s="2" t="s">
        <v>17714</v>
      </c>
      <c r="U2641" s="2" t="s">
        <v>17864</v>
      </c>
      <c r="V2641" s="2" t="s">
        <v>56</v>
      </c>
      <c r="W2641" s="2" t="str">
        <f>VLOOKUP(  G2641, Countries!A:H,8,FALSE)</f>
        <v>94279771-0dd8-44b8-955b-275714b1489b</v>
      </c>
      <c r="X2641" s="2" t="str">
        <f>VLOOKUP(D2641,Entity_types!A:F,6,FALSE)</f>
        <v>0d51a686-652b-478f-9502-50b11abafa54</v>
      </c>
      <c r="Z2641" s="4">
        <f t="shared" si="82"/>
        <v>1</v>
      </c>
      <c r="AA2641" s="4">
        <f t="shared" si="83"/>
        <v>1</v>
      </c>
    </row>
    <row r="2642" spans="1:27" ht="12.75" x14ac:dyDescent="0.2">
      <c r="A2642" s="1">
        <v>45644.89221770833</v>
      </c>
      <c r="B2642" s="2" t="s">
        <v>17865</v>
      </c>
      <c r="C2642" s="2"/>
      <c r="D2642" s="2" t="s">
        <v>48</v>
      </c>
      <c r="E2642" s="2"/>
      <c r="F2642" s="3" t="s">
        <v>17866</v>
      </c>
      <c r="G2642" s="2" t="s">
        <v>8147</v>
      </c>
      <c r="H2642" s="2"/>
      <c r="I2642" s="2"/>
      <c r="K2642" s="2"/>
      <c r="L2642" s="2"/>
      <c r="M2642" s="2"/>
      <c r="N2642" s="6" t="s">
        <v>76</v>
      </c>
      <c r="P2642" s="2" t="s">
        <v>17867</v>
      </c>
      <c r="Q2642" s="2"/>
      <c r="R2642" s="4"/>
      <c r="S2642" s="2">
        <v>2154</v>
      </c>
      <c r="T2642" s="2" t="s">
        <v>17718</v>
      </c>
      <c r="U2642" s="2" t="s">
        <v>17868</v>
      </c>
      <c r="V2642" s="2" t="s">
        <v>56</v>
      </c>
      <c r="W2642" s="2" t="str">
        <f>VLOOKUP(  G2642, Countries!A:H,8,FALSE)</f>
        <v>94279771-0dd8-44b8-955b-275714b1489b</v>
      </c>
      <c r="X2642" s="2" t="str">
        <f>VLOOKUP(D2642,Entity_types!A:F,6,FALSE)</f>
        <v>0d51a686-652b-478f-9502-50b11abafa54</v>
      </c>
      <c r="Z2642" s="4">
        <f t="shared" si="82"/>
        <v>1</v>
      </c>
      <c r="AA2642" s="4">
        <f t="shared" si="83"/>
        <v>1</v>
      </c>
    </row>
    <row r="2643" spans="1:27" ht="12.75" x14ac:dyDescent="0.2">
      <c r="A2643" s="1">
        <v>45644.89221770833</v>
      </c>
      <c r="B2643" s="2" t="s">
        <v>17869</v>
      </c>
      <c r="C2643" s="2"/>
      <c r="D2643" s="2" t="s">
        <v>48</v>
      </c>
      <c r="E2643" s="2"/>
      <c r="F2643" s="3" t="s">
        <v>17870</v>
      </c>
      <c r="G2643" s="2" t="s">
        <v>8147</v>
      </c>
      <c r="H2643" s="2"/>
      <c r="I2643" s="2"/>
      <c r="K2643" s="2"/>
      <c r="L2643" s="2"/>
      <c r="M2643" s="2"/>
      <c r="N2643" s="6" t="s">
        <v>76</v>
      </c>
      <c r="P2643" s="2" t="s">
        <v>17871</v>
      </c>
      <c r="Q2643" s="2"/>
      <c r="R2643" s="4"/>
      <c r="S2643" s="2">
        <v>2636</v>
      </c>
      <c r="T2643" s="2" t="s">
        <v>17724</v>
      </c>
      <c r="U2643" s="2" t="s">
        <v>17872</v>
      </c>
      <c r="V2643" s="2" t="s">
        <v>56</v>
      </c>
      <c r="W2643" s="2" t="str">
        <f>VLOOKUP(  G2643, Countries!A:H,8,FALSE)</f>
        <v>94279771-0dd8-44b8-955b-275714b1489b</v>
      </c>
      <c r="X2643" s="2" t="str">
        <f>VLOOKUP(D2643,Entity_types!A:F,6,FALSE)</f>
        <v>0d51a686-652b-478f-9502-50b11abafa54</v>
      </c>
      <c r="Z2643" s="4">
        <f t="shared" si="82"/>
        <v>1</v>
      </c>
      <c r="AA2643" s="4">
        <f t="shared" si="83"/>
        <v>1</v>
      </c>
    </row>
    <row r="2644" spans="1:27" ht="12.75" x14ac:dyDescent="0.2">
      <c r="A2644" s="1">
        <v>45644.89221770833</v>
      </c>
      <c r="B2644" s="2" t="s">
        <v>17873</v>
      </c>
      <c r="C2644" s="2"/>
      <c r="D2644" s="2" t="s">
        <v>48</v>
      </c>
      <c r="E2644" s="2"/>
      <c r="F2644" s="3" t="s">
        <v>17874</v>
      </c>
      <c r="G2644" s="2" t="s">
        <v>8147</v>
      </c>
      <c r="H2644" s="2"/>
      <c r="I2644" s="2"/>
      <c r="K2644" s="2"/>
      <c r="L2644" s="2"/>
      <c r="M2644" s="2"/>
      <c r="N2644" s="6" t="s">
        <v>76</v>
      </c>
      <c r="P2644" s="2" t="s">
        <v>17875</v>
      </c>
      <c r="Q2644" s="2"/>
      <c r="R2644" s="4"/>
      <c r="S2644" s="2">
        <v>2621</v>
      </c>
      <c r="T2644" s="2" t="s">
        <v>17730</v>
      </c>
      <c r="U2644" s="2" t="s">
        <v>17876</v>
      </c>
      <c r="V2644" s="2" t="s">
        <v>56</v>
      </c>
      <c r="W2644" s="2" t="str">
        <f>VLOOKUP(  G2644, Countries!A:H,8,FALSE)</f>
        <v>94279771-0dd8-44b8-955b-275714b1489b</v>
      </c>
      <c r="X2644" s="2" t="str">
        <f>VLOOKUP(D2644,Entity_types!A:F,6,FALSE)</f>
        <v>0d51a686-652b-478f-9502-50b11abafa54</v>
      </c>
      <c r="Z2644" s="4">
        <f t="shared" si="82"/>
        <v>1</v>
      </c>
      <c r="AA2644" s="4">
        <f t="shared" si="83"/>
        <v>1</v>
      </c>
    </row>
    <row r="2645" spans="1:27" ht="12.75" x14ac:dyDescent="0.2">
      <c r="A2645" s="1">
        <v>45644.89221770833</v>
      </c>
      <c r="B2645" s="2" t="s">
        <v>17877</v>
      </c>
      <c r="C2645" s="2"/>
      <c r="D2645" s="2" t="s">
        <v>48</v>
      </c>
      <c r="E2645" s="2"/>
      <c r="F2645" s="3" t="s">
        <v>17878</v>
      </c>
      <c r="G2645" s="2" t="s">
        <v>8147</v>
      </c>
      <c r="H2645" s="2"/>
      <c r="I2645" s="2"/>
      <c r="K2645" s="2"/>
      <c r="L2645" s="2"/>
      <c r="M2645" s="2"/>
      <c r="N2645" s="6" t="s">
        <v>76</v>
      </c>
      <c r="P2645" s="2" t="s">
        <v>17879</v>
      </c>
      <c r="Q2645" s="2"/>
      <c r="R2645" s="4"/>
      <c r="S2645" s="2">
        <v>2629</v>
      </c>
      <c r="T2645" s="2" t="s">
        <v>22155</v>
      </c>
      <c r="U2645" s="2" t="s">
        <v>17880</v>
      </c>
      <c r="V2645" s="2" t="s">
        <v>56</v>
      </c>
      <c r="W2645" s="2" t="str">
        <f>VLOOKUP(  G2645, Countries!A:H,8,FALSE)</f>
        <v>94279771-0dd8-44b8-955b-275714b1489b</v>
      </c>
      <c r="X2645" s="2" t="str">
        <f>VLOOKUP(D2645,Entity_types!A:F,6,FALSE)</f>
        <v>0d51a686-652b-478f-9502-50b11abafa54</v>
      </c>
      <c r="Z2645" s="4">
        <f t="shared" si="82"/>
        <v>1</v>
      </c>
      <c r="AA2645" s="4">
        <f t="shared" si="83"/>
        <v>1</v>
      </c>
    </row>
    <row r="2646" spans="1:27" ht="12.75" x14ac:dyDescent="0.2">
      <c r="A2646" s="1">
        <v>45644.89221770833</v>
      </c>
      <c r="B2646" s="2" t="s">
        <v>17881</v>
      </c>
      <c r="C2646" s="2"/>
      <c r="D2646" s="2" t="s">
        <v>48</v>
      </c>
      <c r="E2646" s="2"/>
      <c r="F2646" s="3" t="s">
        <v>17882</v>
      </c>
      <c r="G2646" s="2" t="s">
        <v>8147</v>
      </c>
      <c r="H2646" s="2"/>
      <c r="I2646" s="2"/>
      <c r="K2646" s="2"/>
      <c r="L2646" s="2"/>
      <c r="M2646" s="2"/>
      <c r="N2646" s="6" t="s">
        <v>76</v>
      </c>
      <c r="P2646" s="2" t="s">
        <v>17883</v>
      </c>
      <c r="Q2646" s="2"/>
      <c r="R2646" s="4"/>
      <c r="S2646" s="2">
        <v>2643</v>
      </c>
      <c r="T2646" s="2" t="s">
        <v>17742</v>
      </c>
      <c r="U2646" s="2" t="s">
        <v>17884</v>
      </c>
      <c r="V2646" s="2" t="s">
        <v>56</v>
      </c>
      <c r="W2646" s="2" t="str">
        <f>VLOOKUP(  G2646, Countries!A:H,8,FALSE)</f>
        <v>94279771-0dd8-44b8-955b-275714b1489b</v>
      </c>
      <c r="X2646" s="2" t="str">
        <f>VLOOKUP(D2646,Entity_types!A:F,6,FALSE)</f>
        <v>0d51a686-652b-478f-9502-50b11abafa54</v>
      </c>
      <c r="Z2646" s="4">
        <f t="shared" si="82"/>
        <v>1</v>
      </c>
      <c r="AA2646" s="4">
        <f t="shared" si="83"/>
        <v>1</v>
      </c>
    </row>
    <row r="2647" spans="1:27" ht="12.75" x14ac:dyDescent="0.2">
      <c r="A2647" s="1">
        <v>45644.89221770833</v>
      </c>
      <c r="B2647" s="2" t="s">
        <v>17885</v>
      </c>
      <c r="C2647" s="2"/>
      <c r="D2647" s="2" t="s">
        <v>48</v>
      </c>
      <c r="E2647" s="2"/>
      <c r="F2647" s="3" t="s">
        <v>17886</v>
      </c>
      <c r="G2647" s="2" t="s">
        <v>8147</v>
      </c>
      <c r="H2647" s="2"/>
      <c r="I2647" s="2"/>
      <c r="K2647" s="2"/>
      <c r="L2647" s="2"/>
      <c r="M2647" s="2"/>
      <c r="N2647" s="6" t="s">
        <v>76</v>
      </c>
      <c r="P2647" s="2" t="s">
        <v>17887</v>
      </c>
      <c r="Q2647" s="2"/>
      <c r="R2647" s="4"/>
      <c r="S2647" s="2">
        <v>2638</v>
      </c>
      <c r="T2647" s="2" t="s">
        <v>17748</v>
      </c>
      <c r="U2647" s="2" t="s">
        <v>17888</v>
      </c>
      <c r="V2647" s="2" t="s">
        <v>56</v>
      </c>
      <c r="W2647" s="2" t="str">
        <f>VLOOKUP(  G2647, Countries!A:H,8,FALSE)</f>
        <v>94279771-0dd8-44b8-955b-275714b1489b</v>
      </c>
      <c r="X2647" s="2" t="str">
        <f>VLOOKUP(D2647,Entity_types!A:F,6,FALSE)</f>
        <v>0d51a686-652b-478f-9502-50b11abafa54</v>
      </c>
      <c r="Z2647" s="4">
        <f t="shared" si="82"/>
        <v>1</v>
      </c>
      <c r="AA2647" s="4">
        <f t="shared" si="83"/>
        <v>1</v>
      </c>
    </row>
    <row r="2648" spans="1:27" ht="12.75" x14ac:dyDescent="0.2">
      <c r="A2648" s="1">
        <v>45644.89221770833</v>
      </c>
      <c r="B2648" s="2" t="s">
        <v>17889</v>
      </c>
      <c r="C2648" s="2"/>
      <c r="D2648" s="2" t="s">
        <v>48</v>
      </c>
      <c r="E2648" s="2"/>
      <c r="F2648" s="3" t="s">
        <v>17890</v>
      </c>
      <c r="G2648" s="2" t="s">
        <v>8147</v>
      </c>
      <c r="H2648" s="2"/>
      <c r="I2648" s="2"/>
      <c r="K2648" s="2"/>
      <c r="L2648" s="2"/>
      <c r="M2648" s="2"/>
      <c r="N2648" s="6" t="s">
        <v>76</v>
      </c>
      <c r="P2648" s="2" t="s">
        <v>17891</v>
      </c>
      <c r="Q2648" s="2"/>
      <c r="R2648" s="4"/>
      <c r="S2648" s="2">
        <v>2641</v>
      </c>
      <c r="T2648" s="2" t="s">
        <v>17754</v>
      </c>
      <c r="U2648" s="2" t="s">
        <v>17892</v>
      </c>
      <c r="V2648" s="2" t="s">
        <v>56</v>
      </c>
      <c r="W2648" s="2" t="str">
        <f>VLOOKUP(  G2648, Countries!A:H,8,FALSE)</f>
        <v>94279771-0dd8-44b8-955b-275714b1489b</v>
      </c>
      <c r="X2648" s="2" t="str">
        <f>VLOOKUP(D2648,Entity_types!A:F,6,FALSE)</f>
        <v>0d51a686-652b-478f-9502-50b11abafa54</v>
      </c>
      <c r="Z2648" s="4">
        <f t="shared" si="82"/>
        <v>1</v>
      </c>
      <c r="AA2648" s="4">
        <f t="shared" si="83"/>
        <v>1</v>
      </c>
    </row>
    <row r="2649" spans="1:27" ht="12.75" x14ac:dyDescent="0.2">
      <c r="A2649" s="1">
        <v>45644.89221770833</v>
      </c>
      <c r="B2649" s="2" t="s">
        <v>17893</v>
      </c>
      <c r="C2649" s="2"/>
      <c r="D2649" s="2" t="s">
        <v>48</v>
      </c>
      <c r="E2649" s="2"/>
      <c r="F2649" s="3" t="s">
        <v>17894</v>
      </c>
      <c r="G2649" s="2" t="s">
        <v>8147</v>
      </c>
      <c r="H2649" s="2"/>
      <c r="I2649" s="2"/>
      <c r="K2649" s="2"/>
      <c r="L2649" s="2"/>
      <c r="M2649" s="2"/>
      <c r="N2649" s="6" t="s">
        <v>76</v>
      </c>
      <c r="P2649" s="2" t="s">
        <v>17895</v>
      </c>
      <c r="Q2649" s="2"/>
      <c r="R2649" s="4"/>
      <c r="S2649" s="2"/>
      <c r="T2649" s="2" t="s">
        <v>17760</v>
      </c>
      <c r="U2649" s="2" t="s">
        <v>17896</v>
      </c>
      <c r="V2649" s="2" t="s">
        <v>56</v>
      </c>
      <c r="W2649" s="2" t="str">
        <f>VLOOKUP(  G2649, Countries!A:H,8,FALSE)</f>
        <v>94279771-0dd8-44b8-955b-275714b1489b</v>
      </c>
      <c r="X2649" s="2" t="str">
        <f>VLOOKUP(D2649,Entity_types!A:F,6,FALSE)</f>
        <v>0d51a686-652b-478f-9502-50b11abafa54</v>
      </c>
      <c r="Z2649" s="4">
        <f t="shared" si="82"/>
        <v>1</v>
      </c>
      <c r="AA2649" s="4">
        <f t="shared" si="83"/>
        <v>1</v>
      </c>
    </row>
    <row r="2650" spans="1:27" ht="12.75" x14ac:dyDescent="0.2">
      <c r="A2650" s="1">
        <v>45644.89221770833</v>
      </c>
      <c r="B2650" s="2" t="s">
        <v>17897</v>
      </c>
      <c r="C2650" s="2"/>
      <c r="D2650" s="2" t="s">
        <v>48</v>
      </c>
      <c r="E2650" s="2"/>
      <c r="F2650" s="3" t="s">
        <v>17898</v>
      </c>
      <c r="G2650" s="2" t="s">
        <v>8147</v>
      </c>
      <c r="H2650" s="2"/>
      <c r="I2650" s="2"/>
      <c r="K2650" s="2"/>
      <c r="L2650" s="2"/>
      <c r="M2650" s="2"/>
      <c r="N2650" s="6" t="s">
        <v>76</v>
      </c>
      <c r="P2650" s="2" t="s">
        <v>17899</v>
      </c>
      <c r="Q2650" s="2"/>
      <c r="R2650" s="4"/>
      <c r="S2650" s="2">
        <v>2735</v>
      </c>
      <c r="T2650" s="2" t="s">
        <v>17765</v>
      </c>
      <c r="U2650" s="2" t="s">
        <v>17900</v>
      </c>
      <c r="V2650" s="2" t="s">
        <v>56</v>
      </c>
      <c r="W2650" s="2" t="str">
        <f>VLOOKUP(  G2650, Countries!A:H,8,FALSE)</f>
        <v>94279771-0dd8-44b8-955b-275714b1489b</v>
      </c>
      <c r="X2650" s="2" t="str">
        <f>VLOOKUP(D2650,Entity_types!A:F,6,FALSE)</f>
        <v>0d51a686-652b-478f-9502-50b11abafa54</v>
      </c>
      <c r="Z2650" s="4">
        <f t="shared" si="82"/>
        <v>1</v>
      </c>
      <c r="AA2650" s="4">
        <f t="shared" si="83"/>
        <v>1</v>
      </c>
    </row>
    <row r="2651" spans="1:27" ht="12.75" x14ac:dyDescent="0.2">
      <c r="A2651" s="1">
        <v>45644.89221770833</v>
      </c>
      <c r="B2651" s="2" t="s">
        <v>17901</v>
      </c>
      <c r="C2651" s="2"/>
      <c r="D2651" s="2" t="s">
        <v>48</v>
      </c>
      <c r="E2651" s="2"/>
      <c r="F2651" s="3" t="s">
        <v>17902</v>
      </c>
      <c r="G2651" s="2" t="s">
        <v>8147</v>
      </c>
      <c r="H2651" s="2"/>
      <c r="I2651" s="2"/>
      <c r="K2651" s="2"/>
      <c r="L2651" s="2"/>
      <c r="M2651" s="2"/>
      <c r="N2651" s="6" t="s">
        <v>76</v>
      </c>
      <c r="P2651" s="2" t="s">
        <v>17903</v>
      </c>
      <c r="Q2651" s="2"/>
      <c r="R2651" s="4"/>
      <c r="S2651" s="2">
        <v>2676</v>
      </c>
      <c r="T2651" s="2" t="s">
        <v>22156</v>
      </c>
      <c r="U2651" s="2" t="s">
        <v>17904</v>
      </c>
      <c r="V2651" s="2" t="s">
        <v>56</v>
      </c>
      <c r="W2651" s="2" t="str">
        <f>VLOOKUP(  G2651, Countries!A:H,8,FALSE)</f>
        <v>94279771-0dd8-44b8-955b-275714b1489b</v>
      </c>
      <c r="X2651" s="2" t="str">
        <f>VLOOKUP(D2651,Entity_types!A:F,6,FALSE)</f>
        <v>0d51a686-652b-478f-9502-50b11abafa54</v>
      </c>
      <c r="Z2651" s="4">
        <f t="shared" si="82"/>
        <v>1</v>
      </c>
      <c r="AA2651" s="4">
        <f t="shared" si="83"/>
        <v>1</v>
      </c>
    </row>
    <row r="2652" spans="1:27" ht="12.75" x14ac:dyDescent="0.2">
      <c r="A2652" s="1">
        <v>45645.011326168984</v>
      </c>
      <c r="B2652" s="2" t="s">
        <v>3172</v>
      </c>
      <c r="C2652" s="4" t="s">
        <v>21740</v>
      </c>
      <c r="D2652" s="2" t="s">
        <v>1166</v>
      </c>
      <c r="E2652" s="2"/>
      <c r="F2652" s="3" t="s">
        <v>17905</v>
      </c>
      <c r="G2652" s="2" t="s">
        <v>8147</v>
      </c>
      <c r="H2652" s="2"/>
      <c r="I2652" s="2"/>
      <c r="K2652" s="2"/>
      <c r="L2652" s="2"/>
      <c r="M2652" s="2"/>
      <c r="N2652" s="6" t="s">
        <v>76</v>
      </c>
      <c r="P2652" s="2" t="s">
        <v>17906</v>
      </c>
      <c r="Q2652" s="2"/>
      <c r="R2652" s="4"/>
      <c r="S2652" s="2">
        <v>2581</v>
      </c>
      <c r="T2652" s="2" t="s">
        <v>22157</v>
      </c>
      <c r="U2652" s="2" t="s">
        <v>17908</v>
      </c>
      <c r="V2652" s="2" t="s">
        <v>56</v>
      </c>
      <c r="W2652" s="2" t="str">
        <f>VLOOKUP(  G2652, Countries!A:H,8,FALSE)</f>
        <v>94279771-0dd8-44b8-955b-275714b1489b</v>
      </c>
      <c r="X2652" s="2" t="str">
        <f>VLOOKUP(D2652,Entity_types!A:F,6,FALSE)</f>
        <v>ba538574-e93f-4ce8-a780-667b61fc970a</v>
      </c>
      <c r="Z2652" s="4">
        <f t="shared" si="82"/>
        <v>1</v>
      </c>
      <c r="AA2652" s="4">
        <f t="shared" si="83"/>
        <v>1</v>
      </c>
    </row>
    <row r="2653" spans="1:27" ht="12.75" x14ac:dyDescent="0.2">
      <c r="A2653" s="1">
        <v>45645.011326168984</v>
      </c>
      <c r="B2653" s="2" t="s">
        <v>17909</v>
      </c>
      <c r="C2653" s="4" t="s">
        <v>21740</v>
      </c>
      <c r="D2653" s="2" t="s">
        <v>1166</v>
      </c>
      <c r="E2653" s="2"/>
      <c r="F2653" s="3" t="s">
        <v>17910</v>
      </c>
      <c r="G2653" s="2" t="s">
        <v>8147</v>
      </c>
      <c r="H2653" s="2"/>
      <c r="I2653" s="2"/>
      <c r="K2653" s="2"/>
      <c r="L2653" s="2"/>
      <c r="M2653" s="2"/>
      <c r="N2653" s="6" t="s">
        <v>76</v>
      </c>
      <c r="P2653" s="2" t="s">
        <v>17911</v>
      </c>
      <c r="Q2653" s="2"/>
      <c r="R2653" s="4"/>
      <c r="S2653" s="2">
        <v>2153</v>
      </c>
      <c r="T2653" s="2" t="s">
        <v>22158</v>
      </c>
      <c r="U2653" s="2" t="s">
        <v>17912</v>
      </c>
      <c r="V2653" s="2" t="s">
        <v>56</v>
      </c>
      <c r="W2653" s="2" t="str">
        <f>VLOOKUP(  G2653, Countries!A:H,8,FALSE)</f>
        <v>94279771-0dd8-44b8-955b-275714b1489b</v>
      </c>
      <c r="X2653" s="2" t="str">
        <f>VLOOKUP(D2653,Entity_types!A:F,6,FALSE)</f>
        <v>ba538574-e93f-4ce8-a780-667b61fc970a</v>
      </c>
      <c r="Z2653" s="4">
        <f t="shared" si="82"/>
        <v>1</v>
      </c>
      <c r="AA2653" s="4">
        <f t="shared" si="83"/>
        <v>1</v>
      </c>
    </row>
    <row r="2654" spans="1:27" ht="12.75" x14ac:dyDescent="0.2">
      <c r="A2654" s="1">
        <v>45645.011326168984</v>
      </c>
      <c r="B2654" s="2" t="s">
        <v>17913</v>
      </c>
      <c r="C2654" s="4" t="s">
        <v>21740</v>
      </c>
      <c r="D2654" s="2" t="s">
        <v>1166</v>
      </c>
      <c r="E2654" s="2"/>
      <c r="F2654" s="3" t="s">
        <v>17914</v>
      </c>
      <c r="G2654" s="2" t="s">
        <v>8147</v>
      </c>
      <c r="H2654" s="2"/>
      <c r="I2654" s="2"/>
      <c r="K2654" s="2"/>
      <c r="L2654" s="2"/>
      <c r="M2654" s="2"/>
      <c r="N2654" s="6" t="s">
        <v>76</v>
      </c>
      <c r="P2654" s="2" t="s">
        <v>17915</v>
      </c>
      <c r="Q2654" s="2"/>
      <c r="R2654" s="4"/>
      <c r="S2654" s="2">
        <v>2160</v>
      </c>
      <c r="T2654" s="2" t="s">
        <v>22159</v>
      </c>
      <c r="U2654" s="2" t="s">
        <v>17916</v>
      </c>
      <c r="V2654" s="2" t="s">
        <v>56</v>
      </c>
      <c r="W2654" s="2" t="str">
        <f>VLOOKUP(  G2654, Countries!A:H,8,FALSE)</f>
        <v>94279771-0dd8-44b8-955b-275714b1489b</v>
      </c>
      <c r="X2654" s="2" t="str">
        <f>VLOOKUP(D2654,Entity_types!A:F,6,FALSE)</f>
        <v>ba538574-e93f-4ce8-a780-667b61fc970a</v>
      </c>
      <c r="Z2654" s="4">
        <f t="shared" si="82"/>
        <v>1</v>
      </c>
      <c r="AA2654" s="4">
        <f t="shared" si="83"/>
        <v>1</v>
      </c>
    </row>
    <row r="2655" spans="1:27" ht="12.75" x14ac:dyDescent="0.2">
      <c r="A2655" s="1">
        <v>45645.011326168984</v>
      </c>
      <c r="B2655" s="2" t="s">
        <v>17917</v>
      </c>
      <c r="C2655" s="4" t="s">
        <v>21740</v>
      </c>
      <c r="D2655" s="2" t="s">
        <v>1166</v>
      </c>
      <c r="E2655" s="2"/>
      <c r="F2655" s="3" t="s">
        <v>17918</v>
      </c>
      <c r="G2655" s="2" t="s">
        <v>8147</v>
      </c>
      <c r="H2655" s="2"/>
      <c r="I2655" s="2"/>
      <c r="K2655" s="2"/>
      <c r="L2655" s="2"/>
      <c r="M2655" s="2"/>
      <c r="N2655" s="6" t="s">
        <v>76</v>
      </c>
      <c r="P2655" s="2" t="s">
        <v>17919</v>
      </c>
      <c r="Q2655" s="2"/>
      <c r="R2655" s="4"/>
      <c r="S2655" s="2">
        <v>2582</v>
      </c>
      <c r="T2655" s="2" t="s">
        <v>22160</v>
      </c>
      <c r="U2655" s="2" t="s">
        <v>17920</v>
      </c>
      <c r="V2655" s="2" t="s">
        <v>56</v>
      </c>
      <c r="W2655" s="2" t="str">
        <f>VLOOKUP(  G2655, Countries!A:H,8,FALSE)</f>
        <v>94279771-0dd8-44b8-955b-275714b1489b</v>
      </c>
      <c r="X2655" s="2" t="str">
        <f>VLOOKUP(D2655,Entity_types!A:F,6,FALSE)</f>
        <v>ba538574-e93f-4ce8-a780-667b61fc970a</v>
      </c>
      <c r="Z2655" s="4">
        <f t="shared" si="82"/>
        <v>1</v>
      </c>
      <c r="AA2655" s="4">
        <f t="shared" si="83"/>
        <v>1</v>
      </c>
    </row>
    <row r="2656" spans="1:27" ht="12.75" x14ac:dyDescent="0.2">
      <c r="A2656" s="1">
        <v>45645.011326168984</v>
      </c>
      <c r="B2656" s="2" t="s">
        <v>17921</v>
      </c>
      <c r="C2656" s="4" t="s">
        <v>21740</v>
      </c>
      <c r="D2656" s="2" t="s">
        <v>1166</v>
      </c>
      <c r="E2656" s="2"/>
      <c r="F2656" s="3" t="s">
        <v>17922</v>
      </c>
      <c r="G2656" s="2" t="s">
        <v>8147</v>
      </c>
      <c r="H2656" s="2"/>
      <c r="I2656" s="2"/>
      <c r="K2656" s="2"/>
      <c r="L2656" s="2"/>
      <c r="M2656" s="2"/>
      <c r="N2656" s="6" t="s">
        <v>76</v>
      </c>
      <c r="P2656" s="2" t="s">
        <v>17923</v>
      </c>
      <c r="Q2656" s="2"/>
      <c r="R2656" s="4"/>
      <c r="S2656" s="2">
        <v>2190</v>
      </c>
      <c r="T2656" s="2" t="s">
        <v>22161</v>
      </c>
      <c r="U2656" s="2" t="s">
        <v>17924</v>
      </c>
      <c r="V2656" s="2" t="s">
        <v>56</v>
      </c>
      <c r="W2656" s="2" t="str">
        <f>VLOOKUP(  G2656, Countries!A:H,8,FALSE)</f>
        <v>94279771-0dd8-44b8-955b-275714b1489b</v>
      </c>
      <c r="X2656" s="2" t="str">
        <f>VLOOKUP(D2656,Entity_types!A:F,6,FALSE)</f>
        <v>ba538574-e93f-4ce8-a780-667b61fc970a</v>
      </c>
      <c r="Z2656" s="4">
        <f t="shared" si="82"/>
        <v>1</v>
      </c>
      <c r="AA2656" s="4">
        <f t="shared" si="83"/>
        <v>1</v>
      </c>
    </row>
    <row r="2657" spans="1:27" ht="12.75" x14ac:dyDescent="0.2">
      <c r="A2657" s="1">
        <v>45645.011326168984</v>
      </c>
      <c r="B2657" s="2" t="s">
        <v>17925</v>
      </c>
      <c r="C2657" s="4" t="s">
        <v>21740</v>
      </c>
      <c r="D2657" s="2" t="s">
        <v>1166</v>
      </c>
      <c r="E2657" s="2"/>
      <c r="F2657" s="3" t="s">
        <v>17926</v>
      </c>
      <c r="G2657" s="2" t="s">
        <v>8147</v>
      </c>
      <c r="H2657" s="2"/>
      <c r="I2657" s="2"/>
      <c r="K2657" s="2"/>
      <c r="L2657" s="2"/>
      <c r="M2657" s="2"/>
      <c r="N2657" s="6" t="s">
        <v>76</v>
      </c>
      <c r="P2657" s="2" t="s">
        <v>17927</v>
      </c>
      <c r="Q2657" s="2"/>
      <c r="R2657" s="4"/>
      <c r="S2657" s="2">
        <v>2590</v>
      </c>
      <c r="T2657" s="2" t="s">
        <v>22162</v>
      </c>
      <c r="U2657" s="2" t="s">
        <v>17928</v>
      </c>
      <c r="V2657" s="2" t="s">
        <v>56</v>
      </c>
      <c r="W2657" s="2" t="str">
        <f>VLOOKUP(  G2657, Countries!A:H,8,FALSE)</f>
        <v>94279771-0dd8-44b8-955b-275714b1489b</v>
      </c>
      <c r="X2657" s="2" t="str">
        <f>VLOOKUP(D2657,Entity_types!A:F,6,FALSE)</f>
        <v>ba538574-e93f-4ce8-a780-667b61fc970a</v>
      </c>
      <c r="Z2657" s="4">
        <f t="shared" si="82"/>
        <v>1</v>
      </c>
      <c r="AA2657" s="4">
        <f t="shared" si="83"/>
        <v>1</v>
      </c>
    </row>
    <row r="2658" spans="1:27" ht="12.75" x14ac:dyDescent="0.2">
      <c r="A2658" s="1">
        <v>45645.011326168984</v>
      </c>
      <c r="B2658" s="2" t="s">
        <v>17929</v>
      </c>
      <c r="C2658" s="4" t="s">
        <v>21740</v>
      </c>
      <c r="D2658" s="2" t="s">
        <v>1166</v>
      </c>
      <c r="E2658" s="2"/>
      <c r="F2658" s="3" t="s">
        <v>17930</v>
      </c>
      <c r="G2658" s="2" t="s">
        <v>8147</v>
      </c>
      <c r="H2658" s="2"/>
      <c r="I2658" s="2"/>
      <c r="K2658" s="2"/>
      <c r="L2658" s="2"/>
      <c r="M2658" s="2"/>
      <c r="N2658" s="6" t="s">
        <v>76</v>
      </c>
      <c r="P2658" s="2" t="s">
        <v>17931</v>
      </c>
      <c r="Q2658" s="2"/>
      <c r="R2658" s="4"/>
      <c r="S2658" s="2">
        <v>2605</v>
      </c>
      <c r="T2658" s="2" t="s">
        <v>22163</v>
      </c>
      <c r="U2658" s="2" t="s">
        <v>17932</v>
      </c>
      <c r="V2658" s="2" t="s">
        <v>56</v>
      </c>
      <c r="W2658" s="2" t="str">
        <f>VLOOKUP(  G2658, Countries!A:H,8,FALSE)</f>
        <v>94279771-0dd8-44b8-955b-275714b1489b</v>
      </c>
      <c r="X2658" s="2" t="str">
        <f>VLOOKUP(D2658,Entity_types!A:F,6,FALSE)</f>
        <v>ba538574-e93f-4ce8-a780-667b61fc970a</v>
      </c>
      <c r="Z2658" s="4">
        <f t="shared" si="82"/>
        <v>1</v>
      </c>
      <c r="AA2658" s="4">
        <f t="shared" si="83"/>
        <v>1</v>
      </c>
    </row>
    <row r="2659" spans="1:27" ht="12.75" x14ac:dyDescent="0.2">
      <c r="A2659" s="1">
        <v>45653.760117557875</v>
      </c>
      <c r="B2659" s="2" t="s">
        <v>17933</v>
      </c>
      <c r="C2659" s="4" t="s">
        <v>21740</v>
      </c>
      <c r="D2659" s="2" t="s">
        <v>1166</v>
      </c>
      <c r="E2659" s="2"/>
      <c r="F2659" s="3" t="s">
        <v>17934</v>
      </c>
      <c r="G2659" s="2" t="s">
        <v>8147</v>
      </c>
      <c r="H2659" s="2"/>
      <c r="I2659" s="2"/>
      <c r="K2659" s="2"/>
      <c r="L2659" s="2"/>
      <c r="M2659" s="2"/>
      <c r="N2659" s="6" t="s">
        <v>17935</v>
      </c>
      <c r="P2659" s="2" t="s">
        <v>17936</v>
      </c>
      <c r="Q2659" s="2"/>
      <c r="R2659" s="4"/>
      <c r="S2659" s="2">
        <v>2655</v>
      </c>
      <c r="T2659" s="2" t="s">
        <v>22164</v>
      </c>
      <c r="U2659" s="2" t="s">
        <v>17938</v>
      </c>
      <c r="V2659" s="2" t="s">
        <v>56</v>
      </c>
      <c r="W2659" s="2" t="str">
        <f>VLOOKUP(  G2659, Countries!A:H,8,FALSE)</f>
        <v>94279771-0dd8-44b8-955b-275714b1489b</v>
      </c>
      <c r="X2659" s="2" t="str">
        <f>VLOOKUP(D2659,Entity_types!A:F,6,FALSE)</f>
        <v>ba538574-e93f-4ce8-a780-667b61fc970a</v>
      </c>
      <c r="Z2659" s="4">
        <f t="shared" si="82"/>
        <v>1</v>
      </c>
      <c r="AA2659" s="4">
        <f t="shared" si="83"/>
        <v>1</v>
      </c>
    </row>
    <row r="2660" spans="1:27" ht="12.75" x14ac:dyDescent="0.2">
      <c r="A2660" s="1">
        <v>45653.838097754633</v>
      </c>
      <c r="B2660" s="2" t="s">
        <v>17939</v>
      </c>
      <c r="C2660" s="4" t="s">
        <v>21740</v>
      </c>
      <c r="D2660" s="2" t="s">
        <v>1166</v>
      </c>
      <c r="E2660" s="2"/>
      <c r="F2660" s="3" t="s">
        <v>17940</v>
      </c>
      <c r="G2660" s="2" t="s">
        <v>8147</v>
      </c>
      <c r="H2660" s="2"/>
      <c r="I2660" s="2"/>
      <c r="K2660" s="2"/>
      <c r="L2660" s="2"/>
      <c r="M2660" s="2"/>
      <c r="N2660" s="6" t="s">
        <v>17941</v>
      </c>
      <c r="P2660" s="2" t="s">
        <v>17942</v>
      </c>
      <c r="Q2660" s="2"/>
      <c r="R2660" s="4"/>
      <c r="S2660" s="2">
        <v>2656</v>
      </c>
      <c r="T2660" s="2" t="s">
        <v>22165</v>
      </c>
      <c r="U2660" s="2" t="s">
        <v>17944</v>
      </c>
      <c r="V2660" s="2" t="s">
        <v>56</v>
      </c>
      <c r="W2660" s="2" t="str">
        <f>VLOOKUP(  G2660, Countries!A:H,8,FALSE)</f>
        <v>94279771-0dd8-44b8-955b-275714b1489b</v>
      </c>
      <c r="X2660" s="2" t="str">
        <f>VLOOKUP(D2660,Entity_types!A:F,6,FALSE)</f>
        <v>ba538574-e93f-4ce8-a780-667b61fc970a</v>
      </c>
      <c r="Z2660" s="4">
        <f t="shared" si="82"/>
        <v>1</v>
      </c>
      <c r="AA2660" s="4">
        <f t="shared" si="83"/>
        <v>1</v>
      </c>
    </row>
    <row r="2661" spans="1:27" ht="12.75" x14ac:dyDescent="0.2">
      <c r="A2661" s="1">
        <v>45653.865487476854</v>
      </c>
      <c r="B2661" s="2" t="s">
        <v>17945</v>
      </c>
      <c r="C2661" s="4" t="s">
        <v>21740</v>
      </c>
      <c r="D2661" s="2" t="s">
        <v>89</v>
      </c>
      <c r="E2661" s="2" t="b">
        <v>0</v>
      </c>
      <c r="F2661" s="3" t="s">
        <v>17946</v>
      </c>
      <c r="G2661" s="2" t="s">
        <v>8147</v>
      </c>
      <c r="H2661" s="2"/>
      <c r="I2661" s="2"/>
      <c r="K2661" s="2"/>
      <c r="L2661" s="2"/>
      <c r="M2661" s="2"/>
      <c r="N2661" s="6" t="s">
        <v>17947</v>
      </c>
      <c r="P2661" s="2" t="s">
        <v>17948</v>
      </c>
      <c r="Q2661" s="2"/>
      <c r="R2661" s="4"/>
      <c r="S2661" s="2">
        <v>2637</v>
      </c>
      <c r="T2661" s="2" t="s">
        <v>22166</v>
      </c>
      <c r="U2661" s="2" t="s">
        <v>17950</v>
      </c>
      <c r="V2661" s="2" t="s">
        <v>56</v>
      </c>
      <c r="W2661" s="2" t="str">
        <f>VLOOKUP(  G2661, Countries!A:H,8,FALSE)</f>
        <v>94279771-0dd8-44b8-955b-275714b1489b</v>
      </c>
      <c r="X2661" s="2" t="str">
        <f>VLOOKUP(D2661,Entity_types!A:F,6,FALSE)</f>
        <v>bf4d83f9-5064-4958-af6e-e4c21b2e4880</v>
      </c>
      <c r="Z2661" s="4">
        <f t="shared" si="82"/>
        <v>1</v>
      </c>
      <c r="AA2661" s="4">
        <f t="shared" si="83"/>
        <v>1</v>
      </c>
    </row>
    <row r="2662" spans="1:27" ht="12.75" x14ac:dyDescent="0.2">
      <c r="A2662" s="1">
        <v>45656.690213993061</v>
      </c>
      <c r="B2662" s="2" t="s">
        <v>17951</v>
      </c>
      <c r="C2662" s="4" t="s">
        <v>21740</v>
      </c>
      <c r="D2662" s="2" t="s">
        <v>89</v>
      </c>
      <c r="E2662" s="2" t="b">
        <v>1</v>
      </c>
      <c r="F2662" s="3" t="s">
        <v>17952</v>
      </c>
      <c r="G2662" s="2" t="s">
        <v>8147</v>
      </c>
      <c r="H2662" s="2"/>
      <c r="I2662" s="2"/>
      <c r="K2662" s="2"/>
      <c r="L2662" s="2"/>
      <c r="M2662" s="2"/>
      <c r="N2662" s="6" t="s">
        <v>17953</v>
      </c>
      <c r="P2662" s="2" t="s">
        <v>17954</v>
      </c>
      <c r="Q2662" s="2"/>
      <c r="R2662" s="4"/>
      <c r="S2662" s="2"/>
      <c r="T2662" s="2" t="s">
        <v>22167</v>
      </c>
      <c r="U2662" s="2" t="s">
        <v>17956</v>
      </c>
      <c r="V2662" s="2" t="s">
        <v>56</v>
      </c>
      <c r="W2662" s="2" t="str">
        <f>VLOOKUP(  G2662, Countries!A:H,8,FALSE)</f>
        <v>94279771-0dd8-44b8-955b-275714b1489b</v>
      </c>
      <c r="X2662" s="2" t="str">
        <f>VLOOKUP(D2662,Entity_types!A:F,6,FALSE)</f>
        <v>bf4d83f9-5064-4958-af6e-e4c21b2e4880</v>
      </c>
      <c r="Z2662" s="4">
        <f t="shared" si="82"/>
        <v>1</v>
      </c>
      <c r="AA2662" s="4">
        <f t="shared" si="83"/>
        <v>1</v>
      </c>
    </row>
    <row r="2663" spans="1:27" ht="12.75" x14ac:dyDescent="0.2">
      <c r="A2663" s="1">
        <v>45657.738387245372</v>
      </c>
      <c r="B2663" s="2" t="s">
        <v>17957</v>
      </c>
      <c r="C2663" s="2"/>
      <c r="D2663" s="2" t="s">
        <v>48</v>
      </c>
      <c r="E2663" s="2"/>
      <c r="F2663" s="3" t="s">
        <v>17958</v>
      </c>
      <c r="G2663" s="2" t="s">
        <v>8147</v>
      </c>
      <c r="H2663" s="2"/>
      <c r="I2663" s="2"/>
      <c r="K2663" s="2"/>
      <c r="L2663" s="2"/>
      <c r="M2663" s="2"/>
      <c r="N2663" s="6" t="s">
        <v>76</v>
      </c>
      <c r="P2663" s="2" t="s">
        <v>17959</v>
      </c>
      <c r="Q2663" s="2"/>
      <c r="R2663" s="4"/>
      <c r="S2663" s="2">
        <v>2664</v>
      </c>
      <c r="T2663" s="2" t="s">
        <v>22168</v>
      </c>
      <c r="U2663" s="2" t="s">
        <v>17961</v>
      </c>
      <c r="V2663" s="2" t="s">
        <v>56</v>
      </c>
      <c r="W2663" s="2" t="str">
        <f>VLOOKUP(  G2663, Countries!A:H,8,FALSE)</f>
        <v>94279771-0dd8-44b8-955b-275714b1489b</v>
      </c>
      <c r="X2663" s="2" t="str">
        <f>VLOOKUP(D2663,Entity_types!A:F,6,FALSE)</f>
        <v>0d51a686-652b-478f-9502-50b11abafa54</v>
      </c>
      <c r="Z2663" s="4">
        <f t="shared" si="82"/>
        <v>1</v>
      </c>
      <c r="AA2663" s="4">
        <f t="shared" si="83"/>
        <v>1</v>
      </c>
    </row>
    <row r="2664" spans="1:27" ht="12.75" x14ac:dyDescent="0.2">
      <c r="A2664" s="1">
        <v>45663.563199131946</v>
      </c>
      <c r="B2664" s="2" t="s">
        <v>17962</v>
      </c>
      <c r="C2664" s="4" t="s">
        <v>21740</v>
      </c>
      <c r="D2664" s="2" t="s">
        <v>89</v>
      </c>
      <c r="E2664" s="2" t="b">
        <v>1</v>
      </c>
      <c r="F2664" s="3" t="s">
        <v>17963</v>
      </c>
      <c r="G2664" s="2" t="s">
        <v>8147</v>
      </c>
      <c r="H2664" s="2"/>
      <c r="I2664" s="2"/>
      <c r="K2664" s="2"/>
      <c r="L2664" s="2"/>
      <c r="M2664" s="2"/>
      <c r="N2664" s="6" t="s">
        <v>17964</v>
      </c>
      <c r="P2664" s="2" t="s">
        <v>17965</v>
      </c>
      <c r="Q2664" s="2"/>
      <c r="R2664" s="4"/>
      <c r="S2664" s="2">
        <v>2363</v>
      </c>
      <c r="T2664" s="2" t="s">
        <v>22169</v>
      </c>
      <c r="U2664" s="2" t="s">
        <v>17967</v>
      </c>
      <c r="V2664" s="2" t="s">
        <v>56</v>
      </c>
      <c r="W2664" s="2" t="str">
        <f>VLOOKUP(  G2664, Countries!A:H,8,FALSE)</f>
        <v>94279771-0dd8-44b8-955b-275714b1489b</v>
      </c>
      <c r="X2664" s="2" t="str">
        <f>VLOOKUP(D2664,Entity_types!A:F,6,FALSE)</f>
        <v>bf4d83f9-5064-4958-af6e-e4c21b2e4880</v>
      </c>
      <c r="Z2664" s="4">
        <f t="shared" si="82"/>
        <v>1</v>
      </c>
      <c r="AA2664" s="4">
        <f t="shared" si="83"/>
        <v>1</v>
      </c>
    </row>
    <row r="2665" spans="1:27" ht="12.75" x14ac:dyDescent="0.2">
      <c r="A2665" s="1">
        <v>45667.619639317127</v>
      </c>
      <c r="B2665" s="2" t="s">
        <v>17968</v>
      </c>
      <c r="C2665" s="4" t="s">
        <v>21740</v>
      </c>
      <c r="D2665" s="2" t="s">
        <v>1166</v>
      </c>
      <c r="E2665" s="2"/>
      <c r="F2665" s="3" t="s">
        <v>17969</v>
      </c>
      <c r="G2665" s="2" t="s">
        <v>8147</v>
      </c>
      <c r="H2665" s="2"/>
      <c r="I2665" s="2"/>
      <c r="K2665" s="2"/>
      <c r="L2665" s="2"/>
      <c r="M2665" s="2"/>
      <c r="N2665" s="6" t="s">
        <v>17970</v>
      </c>
      <c r="P2665" s="2" t="s">
        <v>17971</v>
      </c>
      <c r="Q2665" s="2"/>
      <c r="R2665" s="4"/>
      <c r="S2665" s="2">
        <v>2619</v>
      </c>
      <c r="T2665" s="2" t="s">
        <v>22170</v>
      </c>
      <c r="U2665" s="2" t="s">
        <v>17973</v>
      </c>
      <c r="V2665" s="2" t="s">
        <v>56</v>
      </c>
      <c r="W2665" s="2" t="str">
        <f>VLOOKUP(  G2665, Countries!A:H,8,FALSE)</f>
        <v>94279771-0dd8-44b8-955b-275714b1489b</v>
      </c>
      <c r="X2665" s="2" t="str">
        <f>VLOOKUP(D2665,Entity_types!A:F,6,FALSE)</f>
        <v>ba538574-e93f-4ce8-a780-667b61fc970a</v>
      </c>
      <c r="Z2665" s="4">
        <f t="shared" si="82"/>
        <v>1</v>
      </c>
      <c r="AA2665" s="4">
        <f t="shared" si="83"/>
        <v>1</v>
      </c>
    </row>
    <row r="2666" spans="1:27" ht="12.75" x14ac:dyDescent="0.2">
      <c r="A2666" s="1">
        <v>45667.689528356481</v>
      </c>
      <c r="B2666" s="2" t="s">
        <v>17974</v>
      </c>
      <c r="C2666" s="4" t="s">
        <v>21740</v>
      </c>
      <c r="D2666" s="2" t="s">
        <v>89</v>
      </c>
      <c r="E2666" s="2" t="b">
        <v>0</v>
      </c>
      <c r="F2666" s="3" t="s">
        <v>17975</v>
      </c>
      <c r="G2666" s="2" t="s">
        <v>8147</v>
      </c>
      <c r="H2666" s="2"/>
      <c r="I2666" s="2"/>
      <c r="K2666" s="2"/>
      <c r="L2666" s="2"/>
      <c r="M2666" s="2"/>
      <c r="N2666" s="6" t="s">
        <v>17976</v>
      </c>
      <c r="P2666" s="2" t="s">
        <v>17977</v>
      </c>
      <c r="Q2666" s="2"/>
      <c r="R2666" s="4"/>
      <c r="S2666" s="2"/>
      <c r="T2666" s="2" t="s">
        <v>22171</v>
      </c>
      <c r="U2666" s="2" t="s">
        <v>17979</v>
      </c>
      <c r="V2666" s="2" t="s">
        <v>56</v>
      </c>
      <c r="W2666" s="2" t="str">
        <f>VLOOKUP(  G2666, Countries!A:H,8,FALSE)</f>
        <v>94279771-0dd8-44b8-955b-275714b1489b</v>
      </c>
      <c r="X2666" s="2" t="str">
        <f>VLOOKUP(D2666,Entity_types!A:F,6,FALSE)</f>
        <v>bf4d83f9-5064-4958-af6e-e4c21b2e4880</v>
      </c>
      <c r="Z2666" s="4">
        <f t="shared" si="82"/>
        <v>1</v>
      </c>
      <c r="AA2666" s="4">
        <f t="shared" si="83"/>
        <v>1</v>
      </c>
    </row>
    <row r="2667" spans="1:27" ht="12.75" x14ac:dyDescent="0.2">
      <c r="A2667" s="1">
        <v>45670.78583267361</v>
      </c>
      <c r="B2667" s="2" t="s">
        <v>17980</v>
      </c>
      <c r="C2667" s="4" t="s">
        <v>21740</v>
      </c>
      <c r="D2667" s="2" t="s">
        <v>89</v>
      </c>
      <c r="E2667" s="2" t="b">
        <v>1</v>
      </c>
      <c r="F2667" s="3" t="s">
        <v>17981</v>
      </c>
      <c r="G2667" s="2" t="s">
        <v>8147</v>
      </c>
      <c r="H2667" s="2"/>
      <c r="I2667" s="2"/>
      <c r="K2667" s="2"/>
      <c r="L2667" s="2"/>
      <c r="M2667" s="2"/>
      <c r="N2667" s="6" t="s">
        <v>17982</v>
      </c>
      <c r="P2667" s="2" t="s">
        <v>17983</v>
      </c>
      <c r="Q2667" s="2"/>
      <c r="R2667" s="4"/>
      <c r="S2667" s="2"/>
      <c r="T2667" s="2" t="s">
        <v>22172</v>
      </c>
      <c r="U2667" s="2" t="s">
        <v>17985</v>
      </c>
      <c r="V2667" s="2" t="s">
        <v>56</v>
      </c>
      <c r="W2667" s="2" t="str">
        <f>VLOOKUP(  G2667, Countries!A:H,8,FALSE)</f>
        <v>94279771-0dd8-44b8-955b-275714b1489b</v>
      </c>
      <c r="X2667" s="2" t="str">
        <f>VLOOKUP(D2667,Entity_types!A:F,6,FALSE)</f>
        <v>bf4d83f9-5064-4958-af6e-e4c21b2e4880</v>
      </c>
      <c r="Z2667" s="4">
        <f t="shared" si="82"/>
        <v>1</v>
      </c>
      <c r="AA2667" s="4">
        <f t="shared" si="83"/>
        <v>1</v>
      </c>
    </row>
    <row r="2668" spans="1:27" ht="12.75" x14ac:dyDescent="0.2">
      <c r="A2668" s="1">
        <v>45670.79638803241</v>
      </c>
      <c r="B2668" s="2" t="s">
        <v>17986</v>
      </c>
      <c r="C2668" s="2"/>
      <c r="D2668" s="2" t="s">
        <v>48</v>
      </c>
      <c r="E2668" s="2"/>
      <c r="F2668" s="3" t="s">
        <v>17987</v>
      </c>
      <c r="G2668" s="2" t="s">
        <v>8147</v>
      </c>
      <c r="H2668" s="2"/>
      <c r="I2668" s="2"/>
      <c r="K2668" s="2"/>
      <c r="L2668" s="2"/>
      <c r="M2668" s="2"/>
      <c r="N2668" s="6" t="s">
        <v>76</v>
      </c>
      <c r="P2668" s="2" t="s">
        <v>17988</v>
      </c>
      <c r="Q2668" s="2"/>
      <c r="R2668" s="4"/>
      <c r="S2668" s="2">
        <v>2675</v>
      </c>
      <c r="T2668" s="2" t="s">
        <v>22173</v>
      </c>
      <c r="U2668" s="2" t="s">
        <v>17990</v>
      </c>
      <c r="V2668" s="2" t="s">
        <v>56</v>
      </c>
      <c r="W2668" s="2" t="str">
        <f>VLOOKUP(  G2668, Countries!A:H,8,FALSE)</f>
        <v>94279771-0dd8-44b8-955b-275714b1489b</v>
      </c>
      <c r="X2668" s="2" t="str">
        <f>VLOOKUP(D2668,Entity_types!A:F,6,FALSE)</f>
        <v>0d51a686-652b-478f-9502-50b11abafa54</v>
      </c>
      <c r="Z2668" s="4">
        <f t="shared" si="82"/>
        <v>1</v>
      </c>
      <c r="AA2668" s="4">
        <f t="shared" si="83"/>
        <v>1</v>
      </c>
    </row>
    <row r="2669" spans="1:27" ht="12.75" x14ac:dyDescent="0.2">
      <c r="A2669" s="1">
        <v>45671.633156539348</v>
      </c>
      <c r="B2669" s="2" t="s">
        <v>17991</v>
      </c>
      <c r="C2669" s="4" t="s">
        <v>21740</v>
      </c>
      <c r="D2669" s="2" t="s">
        <v>89</v>
      </c>
      <c r="E2669" s="2" t="b">
        <v>1</v>
      </c>
      <c r="F2669" s="3" t="s">
        <v>17992</v>
      </c>
      <c r="G2669" s="2" t="s">
        <v>8147</v>
      </c>
      <c r="H2669" s="2"/>
      <c r="I2669" s="2"/>
      <c r="K2669" s="2"/>
      <c r="L2669" s="2"/>
      <c r="M2669" s="2"/>
      <c r="N2669" s="6" t="s">
        <v>17993</v>
      </c>
      <c r="P2669" s="2" t="s">
        <v>17994</v>
      </c>
      <c r="Q2669" s="2"/>
      <c r="R2669" s="4"/>
      <c r="S2669" s="2">
        <v>2662</v>
      </c>
      <c r="T2669" s="2" t="s">
        <v>22174</v>
      </c>
      <c r="U2669" s="2" t="s">
        <v>17996</v>
      </c>
      <c r="V2669" s="2" t="s">
        <v>56</v>
      </c>
      <c r="W2669" s="2" t="str">
        <f>VLOOKUP(  G2669, Countries!A:H,8,FALSE)</f>
        <v>94279771-0dd8-44b8-955b-275714b1489b</v>
      </c>
      <c r="X2669" s="2" t="str">
        <f>VLOOKUP(D2669,Entity_types!A:F,6,FALSE)</f>
        <v>bf4d83f9-5064-4958-af6e-e4c21b2e4880</v>
      </c>
      <c r="Z2669" s="4">
        <f t="shared" si="82"/>
        <v>1</v>
      </c>
      <c r="AA2669" s="4">
        <f t="shared" si="83"/>
        <v>1</v>
      </c>
    </row>
    <row r="2670" spans="1:27" ht="12.75" x14ac:dyDescent="0.2">
      <c r="A2670" s="1">
        <v>45673.884213622689</v>
      </c>
      <c r="B2670" s="2" t="s">
        <v>17997</v>
      </c>
      <c r="C2670" s="4" t="s">
        <v>21740</v>
      </c>
      <c r="D2670" s="2" t="s">
        <v>89</v>
      </c>
      <c r="E2670" s="2" t="b">
        <v>1</v>
      </c>
      <c r="F2670" s="3" t="s">
        <v>17998</v>
      </c>
      <c r="G2670" s="2" t="s">
        <v>8147</v>
      </c>
      <c r="H2670" s="2"/>
      <c r="I2670" s="2"/>
      <c r="K2670" s="2"/>
      <c r="L2670" s="2"/>
      <c r="M2670" s="2"/>
      <c r="N2670" s="6" t="s">
        <v>17999</v>
      </c>
      <c r="P2670" s="2" t="s">
        <v>18000</v>
      </c>
      <c r="Q2670" s="2"/>
      <c r="R2670" s="4"/>
      <c r="S2670" s="2"/>
      <c r="T2670" s="2" t="s">
        <v>22175</v>
      </c>
      <c r="U2670" s="2" t="s">
        <v>18002</v>
      </c>
      <c r="V2670" s="2" t="s">
        <v>56</v>
      </c>
      <c r="W2670" s="2" t="str">
        <f>VLOOKUP(  G2670, Countries!A:H,8,FALSE)</f>
        <v>94279771-0dd8-44b8-955b-275714b1489b</v>
      </c>
      <c r="X2670" s="2" t="str">
        <f>VLOOKUP(D2670,Entity_types!A:F,6,FALSE)</f>
        <v>bf4d83f9-5064-4958-af6e-e4c21b2e4880</v>
      </c>
      <c r="Z2670" s="4">
        <f t="shared" si="82"/>
        <v>1</v>
      </c>
      <c r="AA2670" s="4">
        <f t="shared" si="83"/>
        <v>1</v>
      </c>
    </row>
    <row r="2671" spans="1:27" ht="12.75" x14ac:dyDescent="0.2">
      <c r="A2671" s="1">
        <v>45674.732007951388</v>
      </c>
      <c r="B2671" s="2" t="s">
        <v>18003</v>
      </c>
      <c r="C2671" s="2"/>
      <c r="D2671" s="2" t="s">
        <v>48</v>
      </c>
      <c r="E2671" s="2"/>
      <c r="F2671" s="3" t="s">
        <v>18004</v>
      </c>
      <c r="G2671" s="2" t="s">
        <v>8147</v>
      </c>
      <c r="H2671" s="2"/>
      <c r="I2671" s="2"/>
      <c r="K2671" s="2"/>
      <c r="L2671" s="2"/>
      <c r="M2671" s="2"/>
      <c r="N2671" s="6" t="s">
        <v>18005</v>
      </c>
      <c r="P2671" s="2" t="s">
        <v>18006</v>
      </c>
      <c r="Q2671" s="2"/>
      <c r="R2671" s="4"/>
      <c r="S2671" s="2">
        <v>2667</v>
      </c>
      <c r="T2671" s="2" t="s">
        <v>22176</v>
      </c>
      <c r="U2671" s="2" t="s">
        <v>18008</v>
      </c>
      <c r="V2671" s="2" t="s">
        <v>56</v>
      </c>
      <c r="W2671" s="2" t="str">
        <f>VLOOKUP(  G2671, Countries!A:H,8,FALSE)</f>
        <v>94279771-0dd8-44b8-955b-275714b1489b</v>
      </c>
      <c r="X2671" s="2" t="str">
        <f>VLOOKUP(D2671,Entity_types!A:F,6,FALSE)</f>
        <v>0d51a686-652b-478f-9502-50b11abafa54</v>
      </c>
      <c r="Z2671" s="4">
        <f t="shared" si="82"/>
        <v>1</v>
      </c>
      <c r="AA2671" s="4">
        <f t="shared" si="83"/>
        <v>1</v>
      </c>
    </row>
    <row r="2672" spans="1:27" ht="12.75" x14ac:dyDescent="0.2">
      <c r="A2672" s="1">
        <v>45677.497282870376</v>
      </c>
      <c r="B2672" s="2" t="s">
        <v>18009</v>
      </c>
      <c r="C2672" s="2"/>
      <c r="D2672" s="2" t="s">
        <v>48</v>
      </c>
      <c r="E2672" s="2"/>
      <c r="F2672" s="3" t="s">
        <v>18010</v>
      </c>
      <c r="G2672" s="2" t="s">
        <v>8147</v>
      </c>
      <c r="H2672" s="2"/>
      <c r="I2672" s="2"/>
      <c r="K2672" s="2"/>
      <c r="L2672" s="2"/>
      <c r="M2672" s="2"/>
      <c r="N2672" s="6" t="s">
        <v>76</v>
      </c>
      <c r="P2672" s="2" t="s">
        <v>18011</v>
      </c>
      <c r="Q2672" s="2"/>
      <c r="R2672" s="4"/>
      <c r="S2672" s="2">
        <v>2085</v>
      </c>
      <c r="T2672" s="2" t="s">
        <v>22177</v>
      </c>
      <c r="U2672" s="2" t="s">
        <v>18013</v>
      </c>
      <c r="V2672" s="2" t="s">
        <v>56</v>
      </c>
      <c r="W2672" s="2" t="str">
        <f>VLOOKUP(  G2672, Countries!A:H,8,FALSE)</f>
        <v>94279771-0dd8-44b8-955b-275714b1489b</v>
      </c>
      <c r="X2672" s="2" t="str">
        <f>VLOOKUP(D2672,Entity_types!A:F,6,FALSE)</f>
        <v>0d51a686-652b-478f-9502-50b11abafa54</v>
      </c>
      <c r="Z2672" s="4">
        <f t="shared" si="82"/>
        <v>1</v>
      </c>
      <c r="AA2672" s="4">
        <f t="shared" si="83"/>
        <v>1</v>
      </c>
    </row>
    <row r="2673" spans="1:27" ht="12.75" x14ac:dyDescent="0.2">
      <c r="A2673" s="1">
        <v>45677.497282870376</v>
      </c>
      <c r="B2673" s="2" t="s">
        <v>18014</v>
      </c>
      <c r="C2673" s="2"/>
      <c r="D2673" s="2" t="s">
        <v>48</v>
      </c>
      <c r="E2673" s="2"/>
      <c r="F2673" s="3" t="s">
        <v>18015</v>
      </c>
      <c r="G2673" s="2" t="s">
        <v>8147</v>
      </c>
      <c r="H2673" s="2"/>
      <c r="I2673" s="2"/>
      <c r="K2673" s="2"/>
      <c r="L2673" s="2"/>
      <c r="M2673" s="2"/>
      <c r="N2673" s="6" t="s">
        <v>76</v>
      </c>
      <c r="P2673" s="2" t="s">
        <v>18016</v>
      </c>
      <c r="Q2673" s="2"/>
      <c r="R2673" s="4"/>
      <c r="S2673" s="2">
        <v>2668</v>
      </c>
      <c r="T2673" s="2" t="s">
        <v>22178</v>
      </c>
      <c r="U2673" s="2" t="s">
        <v>18017</v>
      </c>
      <c r="V2673" s="2" t="s">
        <v>56</v>
      </c>
      <c r="W2673" s="2" t="str">
        <f>VLOOKUP(  G2673, Countries!A:H,8,FALSE)</f>
        <v>94279771-0dd8-44b8-955b-275714b1489b</v>
      </c>
      <c r="X2673" s="2" t="str">
        <f>VLOOKUP(D2673,Entity_types!A:F,6,FALSE)</f>
        <v>0d51a686-652b-478f-9502-50b11abafa54</v>
      </c>
      <c r="Z2673" s="4">
        <f t="shared" si="82"/>
        <v>1</v>
      </c>
      <c r="AA2673" s="4">
        <f t="shared" si="83"/>
        <v>1</v>
      </c>
    </row>
    <row r="2674" spans="1:27" ht="12.75" x14ac:dyDescent="0.2">
      <c r="A2674" s="1">
        <v>45677.608485104167</v>
      </c>
      <c r="B2674" s="2" t="s">
        <v>18018</v>
      </c>
      <c r="C2674" s="4" t="s">
        <v>21741</v>
      </c>
      <c r="D2674" s="2" t="s">
        <v>89</v>
      </c>
      <c r="E2674" s="2" t="b">
        <v>1</v>
      </c>
      <c r="F2674" s="3" t="s">
        <v>18019</v>
      </c>
      <c r="G2674" s="2" t="s">
        <v>8147</v>
      </c>
      <c r="H2674" s="2"/>
      <c r="I2674" s="2"/>
      <c r="K2674" s="2"/>
      <c r="L2674" s="2"/>
      <c r="M2674" s="2"/>
      <c r="N2674" s="6" t="s">
        <v>18020</v>
      </c>
      <c r="P2674" s="2" t="s">
        <v>18021</v>
      </c>
      <c r="Q2674" s="2"/>
      <c r="R2674" s="4"/>
      <c r="S2674" s="2">
        <v>2670</v>
      </c>
      <c r="T2674" s="2" t="s">
        <v>22179</v>
      </c>
      <c r="U2674" s="2" t="s">
        <v>18023</v>
      </c>
      <c r="V2674" s="2" t="s">
        <v>56</v>
      </c>
      <c r="W2674" s="2" t="str">
        <f>VLOOKUP(  G2674, Countries!A:H,8,FALSE)</f>
        <v>94279771-0dd8-44b8-955b-275714b1489b</v>
      </c>
      <c r="X2674" s="2" t="str">
        <f>VLOOKUP(D2674,Entity_types!A:F,6,FALSE)</f>
        <v>bf4d83f9-5064-4958-af6e-e4c21b2e4880</v>
      </c>
      <c r="Z2674" s="4">
        <f t="shared" si="82"/>
        <v>1</v>
      </c>
      <c r="AA2674" s="4">
        <f t="shared" si="83"/>
        <v>1</v>
      </c>
    </row>
    <row r="2675" spans="1:27" ht="12.75" x14ac:dyDescent="0.2">
      <c r="A2675" s="1">
        <v>45680.503905879625</v>
      </c>
      <c r="B2675" s="2" t="s">
        <v>18024</v>
      </c>
      <c r="C2675" s="2"/>
      <c r="D2675" s="2" t="s">
        <v>48</v>
      </c>
      <c r="E2675" s="2"/>
      <c r="F2675" s="3" t="s">
        <v>18025</v>
      </c>
      <c r="G2675" s="2" t="s">
        <v>8147</v>
      </c>
      <c r="H2675" s="2"/>
      <c r="I2675" s="2"/>
      <c r="K2675" s="2"/>
      <c r="L2675" s="2"/>
      <c r="M2675" s="2"/>
      <c r="N2675" s="6" t="s">
        <v>18026</v>
      </c>
      <c r="P2675" s="2" t="s">
        <v>18027</v>
      </c>
      <c r="Q2675" s="2"/>
      <c r="R2675" s="4"/>
      <c r="S2675" s="2">
        <v>2672</v>
      </c>
      <c r="T2675" s="2" t="s">
        <v>22180</v>
      </c>
      <c r="U2675" s="2" t="s">
        <v>18029</v>
      </c>
      <c r="V2675" s="2" t="s">
        <v>56</v>
      </c>
      <c r="W2675" s="2" t="str">
        <f>VLOOKUP(  G2675, Countries!A:H,8,FALSE)</f>
        <v>94279771-0dd8-44b8-955b-275714b1489b</v>
      </c>
      <c r="X2675" s="2" t="str">
        <f>VLOOKUP(D2675,Entity_types!A:F,6,FALSE)</f>
        <v>0d51a686-652b-478f-9502-50b11abafa54</v>
      </c>
      <c r="Z2675" s="4">
        <f t="shared" si="82"/>
        <v>1</v>
      </c>
      <c r="AA2675" s="4">
        <f t="shared" si="83"/>
        <v>1</v>
      </c>
    </row>
    <row r="2676" spans="1:27" ht="12.75" x14ac:dyDescent="0.2">
      <c r="A2676" s="1">
        <v>45682.652478275464</v>
      </c>
      <c r="B2676" s="2" t="s">
        <v>18030</v>
      </c>
      <c r="C2676" s="2"/>
      <c r="D2676" s="2" t="s">
        <v>8027</v>
      </c>
      <c r="E2676" s="2"/>
      <c r="F2676" s="3"/>
      <c r="G2676" s="2" t="s">
        <v>8736</v>
      </c>
      <c r="H2676" s="2"/>
      <c r="I2676" s="2"/>
      <c r="K2676" s="2"/>
      <c r="L2676" s="2"/>
      <c r="M2676" s="2"/>
      <c r="N2676" s="6" t="s">
        <v>76</v>
      </c>
      <c r="P2676" s="2" t="s">
        <v>18031</v>
      </c>
      <c r="Q2676" s="2"/>
      <c r="R2676" s="4"/>
      <c r="S2676" s="2"/>
      <c r="T2676" s="2" t="s">
        <v>22181</v>
      </c>
      <c r="U2676" s="2" t="s">
        <v>18033</v>
      </c>
      <c r="V2676" s="2" t="s">
        <v>56</v>
      </c>
      <c r="W2676" s="2" t="str">
        <f>VLOOKUP(  G2676, Countries!A:H,8,FALSE)</f>
        <v>53cc2ab4-7af4-40a4-8f56-ef11c416822b</v>
      </c>
      <c r="X2676" s="2" t="str">
        <f>VLOOKUP(D2676,Entity_types!A:F,6,FALSE)</f>
        <v>7766e9c2-0094-4090-adf4-ef017062457f</v>
      </c>
      <c r="Z2676" s="4">
        <f t="shared" si="82"/>
        <v>67</v>
      </c>
      <c r="AA2676" s="4">
        <f t="shared" si="83"/>
        <v>1</v>
      </c>
    </row>
    <row r="2677" spans="1:27" ht="12.75" x14ac:dyDescent="0.2">
      <c r="A2677" s="1">
        <v>45685.805676990742</v>
      </c>
      <c r="B2677" s="2" t="s">
        <v>18035</v>
      </c>
      <c r="C2677" s="2"/>
      <c r="D2677" s="2" t="s">
        <v>48</v>
      </c>
      <c r="E2677" s="2"/>
      <c r="F2677" s="3">
        <v>404382921</v>
      </c>
      <c r="G2677" s="2" t="s">
        <v>8147</v>
      </c>
      <c r="H2677" s="2"/>
      <c r="I2677" s="2"/>
      <c r="K2677" s="2"/>
      <c r="L2677" s="2"/>
      <c r="M2677" s="2"/>
      <c r="N2677" s="6" t="s">
        <v>76</v>
      </c>
      <c r="P2677" s="2" t="s">
        <v>18036</v>
      </c>
      <c r="Q2677" s="2"/>
      <c r="R2677" s="4"/>
      <c r="S2677" s="2">
        <v>2661</v>
      </c>
      <c r="T2677" s="2" t="s">
        <v>22182</v>
      </c>
      <c r="U2677" s="2" t="s">
        <v>18037</v>
      </c>
      <c r="V2677" s="2" t="s">
        <v>18034</v>
      </c>
      <c r="W2677" s="2" t="str">
        <f>VLOOKUP(  G2677, Countries!A:H,8,FALSE)</f>
        <v>94279771-0dd8-44b8-955b-275714b1489b</v>
      </c>
      <c r="X2677" s="2" t="str">
        <f>VLOOKUP(D2677,Entity_types!A:F,6,FALSE)</f>
        <v>0d51a686-652b-478f-9502-50b11abafa54</v>
      </c>
      <c r="Z2677" s="4">
        <f t="shared" si="82"/>
        <v>1</v>
      </c>
      <c r="AA2677" s="4">
        <f t="shared" si="83"/>
        <v>1</v>
      </c>
    </row>
    <row r="2678" spans="1:27" ht="12.75" x14ac:dyDescent="0.2">
      <c r="A2678" s="1">
        <v>45685.805676990742</v>
      </c>
      <c r="B2678" s="2" t="s">
        <v>18038</v>
      </c>
      <c r="C2678" s="2"/>
      <c r="D2678" s="2" t="s">
        <v>48</v>
      </c>
      <c r="E2678" s="2"/>
      <c r="F2678" s="3">
        <v>406471269</v>
      </c>
      <c r="G2678" s="2" t="s">
        <v>8147</v>
      </c>
      <c r="H2678" s="2"/>
      <c r="I2678" s="2"/>
      <c r="K2678" s="2"/>
      <c r="L2678" s="2"/>
      <c r="M2678" s="2"/>
      <c r="N2678" s="6" t="s">
        <v>76</v>
      </c>
      <c r="P2678" s="2" t="s">
        <v>18039</v>
      </c>
      <c r="Q2678" s="2"/>
      <c r="R2678" s="4"/>
      <c r="S2678" s="2">
        <v>2651</v>
      </c>
      <c r="T2678" s="2" t="s">
        <v>22183</v>
      </c>
      <c r="U2678" s="2" t="s">
        <v>18040</v>
      </c>
      <c r="V2678" s="2" t="s">
        <v>18034</v>
      </c>
      <c r="W2678" s="2" t="str">
        <f>VLOOKUP(  G2678, Countries!A:H,8,FALSE)</f>
        <v>94279771-0dd8-44b8-955b-275714b1489b</v>
      </c>
      <c r="X2678" s="2" t="str">
        <f>VLOOKUP(D2678,Entity_types!A:F,6,FALSE)</f>
        <v>0d51a686-652b-478f-9502-50b11abafa54</v>
      </c>
      <c r="Z2678" s="4">
        <f t="shared" si="82"/>
        <v>1</v>
      </c>
      <c r="AA2678" s="4">
        <f t="shared" si="83"/>
        <v>1</v>
      </c>
    </row>
    <row r="2679" spans="1:27" ht="12.75" x14ac:dyDescent="0.2">
      <c r="A2679" s="1">
        <v>45685.805676990742</v>
      </c>
      <c r="B2679" s="2" t="s">
        <v>18041</v>
      </c>
      <c r="C2679" s="2"/>
      <c r="D2679" s="2" t="s">
        <v>48</v>
      </c>
      <c r="E2679" s="2"/>
      <c r="F2679" s="3">
        <v>445465773</v>
      </c>
      <c r="G2679" s="2" t="s">
        <v>8147</v>
      </c>
      <c r="H2679" s="2"/>
      <c r="I2679" s="2"/>
      <c r="K2679" s="2"/>
      <c r="L2679" s="2"/>
      <c r="M2679" s="2"/>
      <c r="N2679" s="6" t="s">
        <v>76</v>
      </c>
      <c r="P2679" s="2" t="s">
        <v>18042</v>
      </c>
      <c r="Q2679" s="2"/>
      <c r="R2679" s="4"/>
      <c r="S2679" s="2">
        <v>2555</v>
      </c>
      <c r="T2679" s="2" t="s">
        <v>22184</v>
      </c>
      <c r="U2679" s="2" t="s">
        <v>18043</v>
      </c>
      <c r="V2679" s="2" t="s">
        <v>18034</v>
      </c>
      <c r="W2679" s="2" t="str">
        <f>VLOOKUP(  G2679, Countries!A:H,8,FALSE)</f>
        <v>94279771-0dd8-44b8-955b-275714b1489b</v>
      </c>
      <c r="X2679" s="2" t="str">
        <f>VLOOKUP(D2679,Entity_types!A:F,6,FALSE)</f>
        <v>0d51a686-652b-478f-9502-50b11abafa54</v>
      </c>
      <c r="Z2679" s="4">
        <f t="shared" si="82"/>
        <v>1</v>
      </c>
      <c r="AA2679" s="4">
        <f t="shared" si="83"/>
        <v>1</v>
      </c>
    </row>
    <row r="2680" spans="1:27" ht="12.75" x14ac:dyDescent="0.2">
      <c r="A2680" s="1">
        <v>45685.805676990742</v>
      </c>
      <c r="B2680" s="2" t="s">
        <v>18044</v>
      </c>
      <c r="C2680" s="2"/>
      <c r="D2680" s="2" t="s">
        <v>48</v>
      </c>
      <c r="E2680" s="2"/>
      <c r="F2680" s="3">
        <v>405372109</v>
      </c>
      <c r="G2680" s="2" t="s">
        <v>8147</v>
      </c>
      <c r="H2680" s="2"/>
      <c r="I2680" s="2"/>
      <c r="K2680" s="2"/>
      <c r="L2680" s="2"/>
      <c r="M2680" s="2"/>
      <c r="N2680" s="6" t="s">
        <v>76</v>
      </c>
      <c r="P2680" s="2" t="s">
        <v>18045</v>
      </c>
      <c r="Q2680" s="2"/>
      <c r="R2680" s="4"/>
      <c r="S2680" s="2">
        <v>2529</v>
      </c>
      <c r="T2680" s="2" t="s">
        <v>22185</v>
      </c>
      <c r="U2680" s="2" t="s">
        <v>18046</v>
      </c>
      <c r="V2680" s="2" t="s">
        <v>18034</v>
      </c>
      <c r="W2680" s="2" t="str">
        <f>VLOOKUP(  G2680, Countries!A:H,8,FALSE)</f>
        <v>94279771-0dd8-44b8-955b-275714b1489b</v>
      </c>
      <c r="X2680" s="2" t="str">
        <f>VLOOKUP(D2680,Entity_types!A:F,6,FALSE)</f>
        <v>0d51a686-652b-478f-9502-50b11abafa54</v>
      </c>
      <c r="Z2680" s="4">
        <f t="shared" si="82"/>
        <v>1</v>
      </c>
      <c r="AA2680" s="4">
        <f t="shared" si="83"/>
        <v>1</v>
      </c>
    </row>
    <row r="2681" spans="1:27" ht="12.75" x14ac:dyDescent="0.2">
      <c r="A2681" s="1">
        <v>45685.805676990742</v>
      </c>
      <c r="B2681" s="2" t="s">
        <v>18047</v>
      </c>
      <c r="C2681" s="2"/>
      <c r="D2681" s="2" t="s">
        <v>48</v>
      </c>
      <c r="E2681" s="2"/>
      <c r="F2681" s="3">
        <v>405116084</v>
      </c>
      <c r="G2681" s="2" t="s">
        <v>8147</v>
      </c>
      <c r="H2681" s="2"/>
      <c r="I2681" s="2"/>
      <c r="K2681" s="2"/>
      <c r="L2681" s="2"/>
      <c r="M2681" s="2"/>
      <c r="N2681" s="6" t="s">
        <v>76</v>
      </c>
      <c r="P2681" s="2" t="s">
        <v>18048</v>
      </c>
      <c r="Q2681" s="2"/>
      <c r="R2681" s="4"/>
      <c r="S2681" s="2">
        <v>2595</v>
      </c>
      <c r="T2681" s="2" t="s">
        <v>22186</v>
      </c>
      <c r="U2681" s="2" t="s">
        <v>18049</v>
      </c>
      <c r="V2681" s="2" t="s">
        <v>18034</v>
      </c>
      <c r="W2681" s="2" t="str">
        <f>VLOOKUP(  G2681, Countries!A:H,8,FALSE)</f>
        <v>94279771-0dd8-44b8-955b-275714b1489b</v>
      </c>
      <c r="X2681" s="2" t="str">
        <f>VLOOKUP(D2681,Entity_types!A:F,6,FALSE)</f>
        <v>0d51a686-652b-478f-9502-50b11abafa54</v>
      </c>
      <c r="Z2681" s="4">
        <f t="shared" si="82"/>
        <v>1</v>
      </c>
      <c r="AA2681" s="4">
        <f t="shared" si="83"/>
        <v>1</v>
      </c>
    </row>
    <row r="2682" spans="1:27" ht="12.75" x14ac:dyDescent="0.2">
      <c r="A2682" s="1">
        <v>45685.805676990742</v>
      </c>
      <c r="B2682" s="2" t="s">
        <v>18050</v>
      </c>
      <c r="C2682" s="2"/>
      <c r="D2682" s="2" t="s">
        <v>48</v>
      </c>
      <c r="E2682" s="2"/>
      <c r="F2682" s="3">
        <v>200000756</v>
      </c>
      <c r="G2682" s="2" t="s">
        <v>8147</v>
      </c>
      <c r="H2682" s="2"/>
      <c r="I2682" s="2"/>
      <c r="K2682" s="2"/>
      <c r="L2682" s="2"/>
      <c r="M2682" s="2"/>
      <c r="N2682" s="6" t="s">
        <v>76</v>
      </c>
      <c r="P2682" s="2" t="s">
        <v>18051</v>
      </c>
      <c r="Q2682" s="2"/>
      <c r="R2682" s="4"/>
      <c r="S2682" s="2">
        <v>2584</v>
      </c>
      <c r="T2682" s="2" t="s">
        <v>22187</v>
      </c>
      <c r="U2682" s="2" t="s">
        <v>18052</v>
      </c>
      <c r="V2682" s="2" t="s">
        <v>18034</v>
      </c>
      <c r="W2682" s="2" t="str">
        <f>VLOOKUP(  G2682, Countries!A:H,8,FALSE)</f>
        <v>94279771-0dd8-44b8-955b-275714b1489b</v>
      </c>
      <c r="X2682" s="2" t="str">
        <f>VLOOKUP(D2682,Entity_types!A:F,6,FALSE)</f>
        <v>0d51a686-652b-478f-9502-50b11abafa54</v>
      </c>
      <c r="Z2682" s="4">
        <f t="shared" si="82"/>
        <v>1</v>
      </c>
      <c r="AA2682" s="4">
        <f t="shared" si="83"/>
        <v>1</v>
      </c>
    </row>
    <row r="2683" spans="1:27" ht="12.75" x14ac:dyDescent="0.2">
      <c r="A2683" s="1">
        <v>45685.805676990742</v>
      </c>
      <c r="B2683" s="2" t="s">
        <v>18053</v>
      </c>
      <c r="C2683" s="2"/>
      <c r="D2683" s="2" t="s">
        <v>48</v>
      </c>
      <c r="E2683" s="2"/>
      <c r="F2683" s="3">
        <v>445386172</v>
      </c>
      <c r="G2683" s="2" t="s">
        <v>8147</v>
      </c>
      <c r="H2683" s="2"/>
      <c r="I2683" s="2"/>
      <c r="K2683" s="2"/>
      <c r="L2683" s="2"/>
      <c r="M2683" s="2"/>
      <c r="N2683" s="6" t="s">
        <v>76</v>
      </c>
      <c r="P2683" s="2" t="s">
        <v>18054</v>
      </c>
      <c r="Q2683" s="2"/>
      <c r="R2683" s="4"/>
      <c r="S2683" s="2">
        <v>2553</v>
      </c>
      <c r="T2683" s="2" t="s">
        <v>22188</v>
      </c>
      <c r="U2683" s="2" t="s">
        <v>18055</v>
      </c>
      <c r="V2683" s="2" t="s">
        <v>18034</v>
      </c>
      <c r="W2683" s="2" t="str">
        <f>VLOOKUP(  G2683, Countries!A:H,8,FALSE)</f>
        <v>94279771-0dd8-44b8-955b-275714b1489b</v>
      </c>
      <c r="X2683" s="2" t="str">
        <f>VLOOKUP(D2683,Entity_types!A:F,6,FALSE)</f>
        <v>0d51a686-652b-478f-9502-50b11abafa54</v>
      </c>
      <c r="Z2683" s="4">
        <f t="shared" si="82"/>
        <v>1</v>
      </c>
      <c r="AA2683" s="4">
        <f t="shared" si="83"/>
        <v>1</v>
      </c>
    </row>
    <row r="2684" spans="1:27" ht="12.75" x14ac:dyDescent="0.2">
      <c r="A2684" s="1">
        <v>45685.805676990742</v>
      </c>
      <c r="B2684" s="2" t="s">
        <v>18056</v>
      </c>
      <c r="C2684" s="2"/>
      <c r="D2684" s="2" t="s">
        <v>48</v>
      </c>
      <c r="E2684" s="2"/>
      <c r="F2684" s="3">
        <v>445692518</v>
      </c>
      <c r="G2684" s="2" t="s">
        <v>8147</v>
      </c>
      <c r="H2684" s="2"/>
      <c r="I2684" s="2"/>
      <c r="K2684" s="2"/>
      <c r="L2684" s="2"/>
      <c r="M2684" s="2"/>
      <c r="N2684" s="6" t="s">
        <v>76</v>
      </c>
      <c r="P2684" s="2" t="s">
        <v>18057</v>
      </c>
      <c r="Q2684" s="2"/>
      <c r="R2684" s="4"/>
      <c r="S2684" s="2">
        <v>2585</v>
      </c>
      <c r="T2684" s="2" t="s">
        <v>22189</v>
      </c>
      <c r="U2684" s="2" t="s">
        <v>18058</v>
      </c>
      <c r="V2684" s="2" t="s">
        <v>18034</v>
      </c>
      <c r="W2684" s="2" t="str">
        <f>VLOOKUP(  G2684, Countries!A:H,8,FALSE)</f>
        <v>94279771-0dd8-44b8-955b-275714b1489b</v>
      </c>
      <c r="X2684" s="2" t="str">
        <f>VLOOKUP(D2684,Entity_types!A:F,6,FALSE)</f>
        <v>0d51a686-652b-478f-9502-50b11abafa54</v>
      </c>
      <c r="Z2684" s="4">
        <f t="shared" si="82"/>
        <v>1</v>
      </c>
      <c r="AA2684" s="4">
        <f t="shared" si="83"/>
        <v>1</v>
      </c>
    </row>
    <row r="2685" spans="1:27" ht="12.75" x14ac:dyDescent="0.2">
      <c r="A2685" s="1">
        <v>45685.805676990742</v>
      </c>
      <c r="B2685" s="2" t="s">
        <v>18059</v>
      </c>
      <c r="C2685" s="2"/>
      <c r="D2685" s="2" t="s">
        <v>48</v>
      </c>
      <c r="E2685" s="2"/>
      <c r="F2685" s="3">
        <v>405696073</v>
      </c>
      <c r="G2685" s="2" t="s">
        <v>8147</v>
      </c>
      <c r="H2685" s="2"/>
      <c r="I2685" s="2"/>
      <c r="K2685" s="2"/>
      <c r="L2685" s="2"/>
      <c r="M2685" s="2"/>
      <c r="N2685" s="6" t="s">
        <v>76</v>
      </c>
      <c r="P2685" s="2" t="s">
        <v>18060</v>
      </c>
      <c r="Q2685" s="2"/>
      <c r="R2685" s="4"/>
      <c r="S2685" s="2">
        <v>2607</v>
      </c>
      <c r="T2685" s="2" t="s">
        <v>22190</v>
      </c>
      <c r="U2685" s="2" t="s">
        <v>18061</v>
      </c>
      <c r="V2685" s="2" t="s">
        <v>18034</v>
      </c>
      <c r="W2685" s="2" t="str">
        <f>VLOOKUP(  G2685, Countries!A:H,8,FALSE)</f>
        <v>94279771-0dd8-44b8-955b-275714b1489b</v>
      </c>
      <c r="X2685" s="2" t="str">
        <f>VLOOKUP(D2685,Entity_types!A:F,6,FALSE)</f>
        <v>0d51a686-652b-478f-9502-50b11abafa54</v>
      </c>
      <c r="Z2685" s="4">
        <f t="shared" si="82"/>
        <v>1</v>
      </c>
      <c r="AA2685" s="4">
        <f t="shared" si="83"/>
        <v>1</v>
      </c>
    </row>
    <row r="2686" spans="1:27" ht="12.75" x14ac:dyDescent="0.2">
      <c r="A2686" s="1">
        <v>45685.805676990742</v>
      </c>
      <c r="B2686" s="2" t="s">
        <v>18062</v>
      </c>
      <c r="C2686" s="2"/>
      <c r="D2686" s="2" t="s">
        <v>48</v>
      </c>
      <c r="E2686" s="2"/>
      <c r="F2686" s="3">
        <v>400359492</v>
      </c>
      <c r="G2686" s="2" t="s">
        <v>8147</v>
      </c>
      <c r="H2686" s="2"/>
      <c r="I2686" s="2"/>
      <c r="K2686" s="2"/>
      <c r="L2686" s="2"/>
      <c r="M2686" s="2"/>
      <c r="N2686" s="6" t="s">
        <v>76</v>
      </c>
      <c r="P2686" s="2" t="s">
        <v>18063</v>
      </c>
      <c r="Q2686" s="2"/>
      <c r="R2686" s="4"/>
      <c r="S2686" s="2">
        <v>2026</v>
      </c>
      <c r="T2686" s="2" t="s">
        <v>17907</v>
      </c>
      <c r="U2686" s="2" t="s">
        <v>18064</v>
      </c>
      <c r="V2686" s="2" t="s">
        <v>18034</v>
      </c>
      <c r="W2686" s="2" t="str">
        <f>VLOOKUP(  G2686, Countries!A:H,8,FALSE)</f>
        <v>94279771-0dd8-44b8-955b-275714b1489b</v>
      </c>
      <c r="X2686" s="2" t="str">
        <f>VLOOKUP(D2686,Entity_types!A:F,6,FALSE)</f>
        <v>0d51a686-652b-478f-9502-50b11abafa54</v>
      </c>
      <c r="Z2686" s="4">
        <f t="shared" si="82"/>
        <v>1</v>
      </c>
      <c r="AA2686" s="4">
        <f t="shared" si="83"/>
        <v>1</v>
      </c>
    </row>
    <row r="2687" spans="1:27" ht="12.75" x14ac:dyDescent="0.2">
      <c r="A2687" s="1">
        <v>45685.805676990742</v>
      </c>
      <c r="B2687" s="2" t="s">
        <v>18065</v>
      </c>
      <c r="C2687" s="2"/>
      <c r="D2687" s="2" t="s">
        <v>48</v>
      </c>
      <c r="E2687" s="2"/>
      <c r="F2687" s="3">
        <v>211385268</v>
      </c>
      <c r="G2687" s="2" t="s">
        <v>8147</v>
      </c>
      <c r="H2687" s="2"/>
      <c r="I2687" s="2"/>
      <c r="K2687" s="2"/>
      <c r="L2687" s="2"/>
      <c r="M2687" s="2"/>
      <c r="N2687" s="6" t="s">
        <v>76</v>
      </c>
      <c r="P2687" s="2" t="s">
        <v>18066</v>
      </c>
      <c r="Q2687" s="2"/>
      <c r="R2687" s="4"/>
      <c r="S2687" s="2">
        <v>2533</v>
      </c>
      <c r="T2687" s="2" t="s">
        <v>22191</v>
      </c>
      <c r="U2687" s="2" t="s">
        <v>18067</v>
      </c>
      <c r="V2687" s="2" t="s">
        <v>18034</v>
      </c>
      <c r="W2687" s="2" t="str">
        <f>VLOOKUP(  G2687, Countries!A:H,8,FALSE)</f>
        <v>94279771-0dd8-44b8-955b-275714b1489b</v>
      </c>
      <c r="X2687" s="2" t="str">
        <f>VLOOKUP(D2687,Entity_types!A:F,6,FALSE)</f>
        <v>0d51a686-652b-478f-9502-50b11abafa54</v>
      </c>
      <c r="Z2687" s="4">
        <f t="shared" si="82"/>
        <v>1</v>
      </c>
      <c r="AA2687" s="4">
        <f t="shared" si="83"/>
        <v>1</v>
      </c>
    </row>
    <row r="2688" spans="1:27" ht="12.75" x14ac:dyDescent="0.2">
      <c r="A2688" s="1">
        <v>45685.805676990742</v>
      </c>
      <c r="B2688" s="2" t="s">
        <v>18068</v>
      </c>
      <c r="C2688" s="2"/>
      <c r="D2688" s="2" t="s">
        <v>48</v>
      </c>
      <c r="E2688" s="2"/>
      <c r="F2688" s="3">
        <v>445685884</v>
      </c>
      <c r="G2688" s="2" t="s">
        <v>8147</v>
      </c>
      <c r="H2688" s="2"/>
      <c r="I2688" s="2"/>
      <c r="K2688" s="2"/>
      <c r="L2688" s="2"/>
      <c r="M2688" s="2"/>
      <c r="N2688" s="6" t="s">
        <v>76</v>
      </c>
      <c r="P2688" s="2" t="s">
        <v>18069</v>
      </c>
      <c r="Q2688" s="2"/>
      <c r="R2688" s="4"/>
      <c r="S2688" s="2">
        <v>2559</v>
      </c>
      <c r="T2688" s="2" t="s">
        <v>22192</v>
      </c>
      <c r="U2688" s="2" t="s">
        <v>18070</v>
      </c>
      <c r="V2688" s="2" t="s">
        <v>18034</v>
      </c>
      <c r="W2688" s="2" t="str">
        <f>VLOOKUP(  G2688, Countries!A:H,8,FALSE)</f>
        <v>94279771-0dd8-44b8-955b-275714b1489b</v>
      </c>
      <c r="X2688" s="2" t="str">
        <f>VLOOKUP(D2688,Entity_types!A:F,6,FALSE)</f>
        <v>0d51a686-652b-478f-9502-50b11abafa54</v>
      </c>
      <c r="Z2688" s="4">
        <f t="shared" si="82"/>
        <v>1</v>
      </c>
      <c r="AA2688" s="4">
        <f t="shared" si="83"/>
        <v>1</v>
      </c>
    </row>
    <row r="2689" spans="1:27" ht="12.75" x14ac:dyDescent="0.2">
      <c r="A2689" s="1">
        <v>45685.805676990742</v>
      </c>
      <c r="B2689" s="2" t="s">
        <v>18071</v>
      </c>
      <c r="C2689" s="2"/>
      <c r="D2689" s="2" t="s">
        <v>48</v>
      </c>
      <c r="E2689" s="2"/>
      <c r="F2689" s="3">
        <v>445657548</v>
      </c>
      <c r="G2689" s="2" t="s">
        <v>8147</v>
      </c>
      <c r="H2689" s="2"/>
      <c r="I2689" s="2"/>
      <c r="K2689" s="2"/>
      <c r="L2689" s="2"/>
      <c r="M2689" s="2"/>
      <c r="N2689" s="6" t="s">
        <v>76</v>
      </c>
      <c r="P2689" s="2" t="s">
        <v>18072</v>
      </c>
      <c r="Q2689" s="2"/>
      <c r="R2689" s="4"/>
      <c r="S2689" s="2">
        <v>2351</v>
      </c>
      <c r="T2689" s="2" t="s">
        <v>22193</v>
      </c>
      <c r="U2689" s="2" t="s">
        <v>18073</v>
      </c>
      <c r="V2689" s="2" t="s">
        <v>18034</v>
      </c>
      <c r="W2689" s="2" t="str">
        <f>VLOOKUP(  G2689, Countries!A:H,8,FALSE)</f>
        <v>94279771-0dd8-44b8-955b-275714b1489b</v>
      </c>
      <c r="X2689" s="2" t="str">
        <f>VLOOKUP(D2689,Entity_types!A:F,6,FALSE)</f>
        <v>0d51a686-652b-478f-9502-50b11abafa54</v>
      </c>
      <c r="Z2689" s="4">
        <f t="shared" si="82"/>
        <v>1</v>
      </c>
      <c r="AA2689" s="4">
        <f t="shared" si="83"/>
        <v>1</v>
      </c>
    </row>
    <row r="2690" spans="1:27" ht="12.75" x14ac:dyDescent="0.2">
      <c r="A2690" s="1">
        <v>45685.805676990742</v>
      </c>
      <c r="B2690" s="2" t="s">
        <v>18074</v>
      </c>
      <c r="C2690" s="2"/>
      <c r="D2690" s="2" t="s">
        <v>48</v>
      </c>
      <c r="E2690" s="2"/>
      <c r="F2690" s="3">
        <v>204969908</v>
      </c>
      <c r="G2690" s="2" t="s">
        <v>8147</v>
      </c>
      <c r="H2690" s="2"/>
      <c r="I2690" s="2"/>
      <c r="K2690" s="2"/>
      <c r="L2690" s="2"/>
      <c r="M2690" s="2"/>
      <c r="N2690" s="6" t="s">
        <v>76</v>
      </c>
      <c r="P2690" s="2" t="s">
        <v>18075</v>
      </c>
      <c r="Q2690" s="2"/>
      <c r="R2690" s="4"/>
      <c r="S2690" s="2">
        <v>2398</v>
      </c>
      <c r="T2690" s="2" t="s">
        <v>22194</v>
      </c>
      <c r="U2690" s="2" t="s">
        <v>18076</v>
      </c>
      <c r="V2690" s="2" t="s">
        <v>18034</v>
      </c>
      <c r="W2690" s="2" t="str">
        <f>VLOOKUP(  G2690, Countries!A:H,8,FALSE)</f>
        <v>94279771-0dd8-44b8-955b-275714b1489b</v>
      </c>
      <c r="X2690" s="2" t="str">
        <f>VLOOKUP(D2690,Entity_types!A:F,6,FALSE)</f>
        <v>0d51a686-652b-478f-9502-50b11abafa54</v>
      </c>
      <c r="Z2690" s="4">
        <f t="shared" ref="Z2690:Z2753" si="84">COUNTIFS(F:F,F2690)</f>
        <v>1</v>
      </c>
      <c r="AA2690" s="4">
        <f t="shared" ref="AA2690:AA2753" si="85">COUNTIFS(B:B,B2690)</f>
        <v>1</v>
      </c>
    </row>
    <row r="2691" spans="1:27" ht="12.75" x14ac:dyDescent="0.2">
      <c r="A2691" s="1">
        <v>45685.805676990742</v>
      </c>
      <c r="B2691" s="2" t="s">
        <v>18077</v>
      </c>
      <c r="C2691" s="2"/>
      <c r="D2691" s="2" t="s">
        <v>48</v>
      </c>
      <c r="E2691" s="2"/>
      <c r="F2691" s="3">
        <v>445604640</v>
      </c>
      <c r="G2691" s="2" t="s">
        <v>8147</v>
      </c>
      <c r="H2691" s="2"/>
      <c r="I2691" s="2"/>
      <c r="K2691" s="2"/>
      <c r="L2691" s="2"/>
      <c r="M2691" s="2"/>
      <c r="N2691" s="6" t="s">
        <v>76</v>
      </c>
      <c r="P2691" s="2" t="s">
        <v>18078</v>
      </c>
      <c r="Q2691" s="2"/>
      <c r="R2691" s="4"/>
      <c r="S2691" s="2">
        <v>2370</v>
      </c>
      <c r="T2691" s="2" t="s">
        <v>22195</v>
      </c>
      <c r="U2691" s="2" t="s">
        <v>18079</v>
      </c>
      <c r="V2691" s="2" t="s">
        <v>18034</v>
      </c>
      <c r="W2691" s="2" t="str">
        <f>VLOOKUP(  G2691, Countries!A:H,8,FALSE)</f>
        <v>94279771-0dd8-44b8-955b-275714b1489b</v>
      </c>
      <c r="X2691" s="2" t="str">
        <f>VLOOKUP(D2691,Entity_types!A:F,6,FALSE)</f>
        <v>0d51a686-652b-478f-9502-50b11abafa54</v>
      </c>
      <c r="Z2691" s="4">
        <f t="shared" si="84"/>
        <v>1</v>
      </c>
      <c r="AA2691" s="4">
        <f t="shared" si="85"/>
        <v>1</v>
      </c>
    </row>
    <row r="2692" spans="1:27" ht="12.75" x14ac:dyDescent="0.2">
      <c r="A2692" s="1">
        <v>45685.805676990742</v>
      </c>
      <c r="B2692" s="2" t="s">
        <v>18080</v>
      </c>
      <c r="C2692" s="2"/>
      <c r="D2692" s="2" t="s">
        <v>48</v>
      </c>
      <c r="E2692" s="2"/>
      <c r="F2692" s="3">
        <v>445394369</v>
      </c>
      <c r="G2692" s="2" t="s">
        <v>8147</v>
      </c>
      <c r="H2692" s="2"/>
      <c r="I2692" s="2"/>
      <c r="K2692" s="2"/>
      <c r="L2692" s="2"/>
      <c r="M2692" s="2"/>
      <c r="N2692" s="6" t="s">
        <v>76</v>
      </c>
      <c r="P2692" s="2" t="s">
        <v>18081</v>
      </c>
      <c r="Q2692" s="2"/>
      <c r="R2692" s="4"/>
      <c r="S2692" s="2">
        <v>2367</v>
      </c>
      <c r="T2692" s="2" t="s">
        <v>22196</v>
      </c>
      <c r="U2692" s="2" t="s">
        <v>18082</v>
      </c>
      <c r="V2692" s="2" t="s">
        <v>18034</v>
      </c>
      <c r="W2692" s="2" t="str">
        <f>VLOOKUP(  G2692, Countries!A:H,8,FALSE)</f>
        <v>94279771-0dd8-44b8-955b-275714b1489b</v>
      </c>
      <c r="X2692" s="2" t="str">
        <f>VLOOKUP(D2692,Entity_types!A:F,6,FALSE)</f>
        <v>0d51a686-652b-478f-9502-50b11abafa54</v>
      </c>
      <c r="Z2692" s="4">
        <f t="shared" si="84"/>
        <v>1</v>
      </c>
      <c r="AA2692" s="4">
        <f t="shared" si="85"/>
        <v>1</v>
      </c>
    </row>
    <row r="2693" spans="1:27" ht="12.75" x14ac:dyDescent="0.2">
      <c r="A2693" s="1">
        <v>45685.805676990742</v>
      </c>
      <c r="B2693" s="2" t="s">
        <v>18083</v>
      </c>
      <c r="C2693" s="2"/>
      <c r="D2693" s="2" t="s">
        <v>48</v>
      </c>
      <c r="E2693" s="2"/>
      <c r="F2693" s="3">
        <v>445718411</v>
      </c>
      <c r="G2693" s="2" t="s">
        <v>8147</v>
      </c>
      <c r="H2693" s="2"/>
      <c r="I2693" s="2"/>
      <c r="K2693" s="2"/>
      <c r="L2693" s="2"/>
      <c r="M2693" s="2"/>
      <c r="N2693" s="6" t="s">
        <v>76</v>
      </c>
      <c r="P2693" s="2" t="s">
        <v>18084</v>
      </c>
      <c r="Q2693" s="2"/>
      <c r="R2693" s="4"/>
      <c r="S2693" s="2">
        <v>2342</v>
      </c>
      <c r="T2693" s="2" t="s">
        <v>17937</v>
      </c>
      <c r="U2693" s="2" t="s">
        <v>18085</v>
      </c>
      <c r="V2693" s="2" t="s">
        <v>18034</v>
      </c>
      <c r="W2693" s="2" t="str">
        <f>VLOOKUP(  G2693, Countries!A:H,8,FALSE)</f>
        <v>94279771-0dd8-44b8-955b-275714b1489b</v>
      </c>
      <c r="X2693" s="2" t="str">
        <f>VLOOKUP(D2693,Entity_types!A:F,6,FALSE)</f>
        <v>0d51a686-652b-478f-9502-50b11abafa54</v>
      </c>
      <c r="Z2693" s="4">
        <f t="shared" si="84"/>
        <v>1</v>
      </c>
      <c r="AA2693" s="4">
        <f t="shared" si="85"/>
        <v>1</v>
      </c>
    </row>
    <row r="2694" spans="1:27" ht="12.75" x14ac:dyDescent="0.2">
      <c r="A2694" s="1">
        <v>45685.805676990742</v>
      </c>
      <c r="B2694" s="2" t="s">
        <v>18086</v>
      </c>
      <c r="C2694" s="2"/>
      <c r="D2694" s="2" t="s">
        <v>48</v>
      </c>
      <c r="E2694" s="2"/>
      <c r="F2694" s="3">
        <v>405586655</v>
      </c>
      <c r="G2694" s="2" t="s">
        <v>8147</v>
      </c>
      <c r="H2694" s="2"/>
      <c r="I2694" s="2"/>
      <c r="K2694" s="2"/>
      <c r="L2694" s="2"/>
      <c r="M2694" s="2"/>
      <c r="N2694" s="6" t="s">
        <v>76</v>
      </c>
      <c r="P2694" s="2" t="s">
        <v>18087</v>
      </c>
      <c r="Q2694" s="2"/>
      <c r="R2694" s="4"/>
      <c r="S2694" s="2">
        <v>2100</v>
      </c>
      <c r="T2694" s="2" t="s">
        <v>17943</v>
      </c>
      <c r="U2694" s="2" t="s">
        <v>18088</v>
      </c>
      <c r="V2694" s="2" t="s">
        <v>18034</v>
      </c>
      <c r="W2694" s="2" t="str">
        <f>VLOOKUP(  G2694, Countries!A:H,8,FALSE)</f>
        <v>94279771-0dd8-44b8-955b-275714b1489b</v>
      </c>
      <c r="X2694" s="2" t="str">
        <f>VLOOKUP(D2694,Entity_types!A:F,6,FALSE)</f>
        <v>0d51a686-652b-478f-9502-50b11abafa54</v>
      </c>
      <c r="Z2694" s="4">
        <f t="shared" si="84"/>
        <v>1</v>
      </c>
      <c r="AA2694" s="4">
        <f t="shared" si="85"/>
        <v>1</v>
      </c>
    </row>
    <row r="2695" spans="1:27" ht="12.75" x14ac:dyDescent="0.2">
      <c r="A2695" s="1">
        <v>45686.671758206023</v>
      </c>
      <c r="B2695" s="2" t="s">
        <v>18089</v>
      </c>
      <c r="C2695" s="4" t="s">
        <v>21740</v>
      </c>
      <c r="D2695" s="2" t="s">
        <v>89</v>
      </c>
      <c r="E2695" s="2" t="b">
        <v>1</v>
      </c>
      <c r="F2695" s="3" t="s">
        <v>18090</v>
      </c>
      <c r="G2695" s="2" t="s">
        <v>8147</v>
      </c>
      <c r="H2695" s="2"/>
      <c r="I2695" s="2"/>
      <c r="K2695" s="2"/>
      <c r="L2695" s="2"/>
      <c r="M2695" s="2"/>
      <c r="N2695" s="6" t="s">
        <v>76</v>
      </c>
      <c r="P2695" s="2" t="s">
        <v>18091</v>
      </c>
      <c r="Q2695" s="2"/>
      <c r="R2695" s="4"/>
      <c r="S2695" s="2">
        <v>2647</v>
      </c>
      <c r="T2695" s="2" t="s">
        <v>17949</v>
      </c>
      <c r="U2695" s="2" t="s">
        <v>18093</v>
      </c>
      <c r="V2695" s="2" t="s">
        <v>18034</v>
      </c>
      <c r="W2695" s="2" t="str">
        <f>VLOOKUP(  G2695, Countries!A:H,8,FALSE)</f>
        <v>94279771-0dd8-44b8-955b-275714b1489b</v>
      </c>
      <c r="X2695" s="2" t="str">
        <f>VLOOKUP(D2695,Entity_types!A:F,6,FALSE)</f>
        <v>bf4d83f9-5064-4958-af6e-e4c21b2e4880</v>
      </c>
      <c r="Z2695" s="4">
        <f t="shared" si="84"/>
        <v>1</v>
      </c>
      <c r="AA2695" s="4">
        <f t="shared" si="85"/>
        <v>1</v>
      </c>
    </row>
    <row r="2696" spans="1:27" ht="12.75" x14ac:dyDescent="0.2">
      <c r="A2696" s="1">
        <v>45686.671758206023</v>
      </c>
      <c r="B2696" s="2" t="s">
        <v>18094</v>
      </c>
      <c r="C2696" s="4" t="s">
        <v>21741</v>
      </c>
      <c r="D2696" s="2" t="s">
        <v>1166</v>
      </c>
      <c r="E2696" s="2"/>
      <c r="F2696" s="3" t="s">
        <v>18095</v>
      </c>
      <c r="G2696" s="2" t="s">
        <v>8147</v>
      </c>
      <c r="H2696" s="2"/>
      <c r="I2696" s="2"/>
      <c r="K2696" s="2"/>
      <c r="L2696" s="2"/>
      <c r="M2696" s="2"/>
      <c r="N2696" s="6" t="s">
        <v>76</v>
      </c>
      <c r="P2696" s="2" t="s">
        <v>18096</v>
      </c>
      <c r="Q2696" s="2"/>
      <c r="R2696" s="4"/>
      <c r="S2696" s="2">
        <v>2813</v>
      </c>
      <c r="T2696" s="2" t="s">
        <v>17955</v>
      </c>
      <c r="U2696" s="2" t="s">
        <v>18097</v>
      </c>
      <c r="V2696" s="2" t="s">
        <v>18034</v>
      </c>
      <c r="W2696" s="2" t="str">
        <f>VLOOKUP(  G2696, Countries!A:H,8,FALSE)</f>
        <v>94279771-0dd8-44b8-955b-275714b1489b</v>
      </c>
      <c r="X2696" s="2" t="str">
        <f>VLOOKUP(D2696,Entity_types!A:F,6,FALSE)</f>
        <v>ba538574-e93f-4ce8-a780-667b61fc970a</v>
      </c>
      <c r="Z2696" s="4">
        <f t="shared" si="84"/>
        <v>1</v>
      </c>
      <c r="AA2696" s="4">
        <f t="shared" si="85"/>
        <v>1</v>
      </c>
    </row>
    <row r="2697" spans="1:27" ht="12.75" x14ac:dyDescent="0.2">
      <c r="A2697" s="1">
        <v>45686.671758206023</v>
      </c>
      <c r="B2697" s="2" t="s">
        <v>18098</v>
      </c>
      <c r="C2697" s="2"/>
      <c r="D2697" s="2" t="s">
        <v>312</v>
      </c>
      <c r="E2697" s="2"/>
      <c r="F2697" s="3" t="s">
        <v>18099</v>
      </c>
      <c r="G2697" s="2" t="s">
        <v>8147</v>
      </c>
      <c r="H2697" s="2"/>
      <c r="I2697" s="2"/>
      <c r="K2697" s="2"/>
      <c r="L2697" s="2"/>
      <c r="M2697" s="2"/>
      <c r="N2697" s="6" t="s">
        <v>76</v>
      </c>
      <c r="P2697" s="2" t="s">
        <v>18100</v>
      </c>
      <c r="Q2697" s="2"/>
      <c r="R2697" s="4"/>
      <c r="S2697" s="2"/>
      <c r="T2697" s="2" t="s">
        <v>17960</v>
      </c>
      <c r="U2697" s="2" t="s">
        <v>18101</v>
      </c>
      <c r="V2697" s="2" t="s">
        <v>18034</v>
      </c>
      <c r="W2697" s="2" t="str">
        <f>VLOOKUP(  G2697, Countries!A:H,8,FALSE)</f>
        <v>94279771-0dd8-44b8-955b-275714b1489b</v>
      </c>
      <c r="X2697" s="2" t="str">
        <f>VLOOKUP(D2697,Entity_types!A:F,6,FALSE)</f>
        <v>f5c3c745-eaa4-4e27-a73b-badc9ebb49c0</v>
      </c>
      <c r="Z2697" s="4">
        <f t="shared" si="84"/>
        <v>1</v>
      </c>
      <c r="AA2697" s="4">
        <f t="shared" si="85"/>
        <v>1</v>
      </c>
    </row>
    <row r="2698" spans="1:27" ht="12.75" x14ac:dyDescent="0.2">
      <c r="A2698" s="1">
        <v>45686.671758206023</v>
      </c>
      <c r="B2698" s="2" t="s">
        <v>18102</v>
      </c>
      <c r="C2698" s="4" t="s">
        <v>21741</v>
      </c>
      <c r="D2698" s="2" t="s">
        <v>89</v>
      </c>
      <c r="E2698" s="2" t="b">
        <v>1</v>
      </c>
      <c r="F2698" s="3" t="s">
        <v>18103</v>
      </c>
      <c r="G2698" s="2" t="s">
        <v>8147</v>
      </c>
      <c r="H2698" s="2"/>
      <c r="I2698" s="2"/>
      <c r="K2698" s="2"/>
      <c r="L2698" s="2"/>
      <c r="M2698" s="2"/>
      <c r="N2698" s="6" t="s">
        <v>76</v>
      </c>
      <c r="P2698" s="2" t="s">
        <v>18104</v>
      </c>
      <c r="Q2698" s="2"/>
      <c r="R2698" s="4"/>
      <c r="S2698" s="2">
        <v>2628</v>
      </c>
      <c r="T2698" s="2" t="s">
        <v>17966</v>
      </c>
      <c r="U2698" s="2" t="s">
        <v>18105</v>
      </c>
      <c r="V2698" s="2" t="s">
        <v>18034</v>
      </c>
      <c r="W2698" s="2" t="str">
        <f>VLOOKUP(  G2698, Countries!A:H,8,FALSE)</f>
        <v>94279771-0dd8-44b8-955b-275714b1489b</v>
      </c>
      <c r="X2698" s="2" t="str">
        <f>VLOOKUP(D2698,Entity_types!A:F,6,FALSE)</f>
        <v>bf4d83f9-5064-4958-af6e-e4c21b2e4880</v>
      </c>
      <c r="Z2698" s="4">
        <f t="shared" si="84"/>
        <v>1</v>
      </c>
      <c r="AA2698" s="4">
        <f t="shared" si="85"/>
        <v>1</v>
      </c>
    </row>
    <row r="2699" spans="1:27" ht="12.75" x14ac:dyDescent="0.2">
      <c r="A2699" s="1">
        <v>45686.671758206023</v>
      </c>
      <c r="B2699" s="2" t="s">
        <v>18106</v>
      </c>
      <c r="C2699" s="2"/>
      <c r="D2699" s="2" t="s">
        <v>48</v>
      </c>
      <c r="E2699" s="2"/>
      <c r="F2699" s="3" t="s">
        <v>18107</v>
      </c>
      <c r="G2699" s="2" t="s">
        <v>8147</v>
      </c>
      <c r="H2699" s="2"/>
      <c r="I2699" s="2"/>
      <c r="K2699" s="2"/>
      <c r="L2699" s="2"/>
      <c r="M2699" s="2"/>
      <c r="N2699" s="6" t="s">
        <v>76</v>
      </c>
      <c r="P2699" s="2" t="s">
        <v>18108</v>
      </c>
      <c r="Q2699" s="2"/>
      <c r="R2699" s="4"/>
      <c r="S2699" s="2">
        <v>2625</v>
      </c>
      <c r="T2699" s="2" t="s">
        <v>17972</v>
      </c>
      <c r="U2699" s="2" t="s">
        <v>18109</v>
      </c>
      <c r="V2699" s="2" t="s">
        <v>18034</v>
      </c>
      <c r="W2699" s="2" t="str">
        <f>VLOOKUP(  G2699, Countries!A:H,8,FALSE)</f>
        <v>94279771-0dd8-44b8-955b-275714b1489b</v>
      </c>
      <c r="X2699" s="2" t="str">
        <f>VLOOKUP(D2699,Entity_types!A:F,6,FALSE)</f>
        <v>0d51a686-652b-478f-9502-50b11abafa54</v>
      </c>
      <c r="Z2699" s="4">
        <f t="shared" si="84"/>
        <v>1</v>
      </c>
      <c r="AA2699" s="4">
        <f t="shared" si="85"/>
        <v>1</v>
      </c>
    </row>
    <row r="2700" spans="1:27" ht="12.75" x14ac:dyDescent="0.2">
      <c r="A2700" s="1">
        <v>45686.671758206023</v>
      </c>
      <c r="B2700" s="2" t="s">
        <v>18110</v>
      </c>
      <c r="C2700" s="4" t="s">
        <v>21741</v>
      </c>
      <c r="D2700" s="2" t="s">
        <v>89</v>
      </c>
      <c r="E2700" s="2" t="b">
        <v>1</v>
      </c>
      <c r="F2700" s="3" t="s">
        <v>18111</v>
      </c>
      <c r="G2700" s="2" t="s">
        <v>8147</v>
      </c>
      <c r="H2700" s="2"/>
      <c r="I2700" s="2"/>
      <c r="K2700" s="2"/>
      <c r="L2700" s="2"/>
      <c r="M2700" s="2"/>
      <c r="N2700" s="6" t="s">
        <v>76</v>
      </c>
      <c r="P2700" s="2" t="s">
        <v>18112</v>
      </c>
      <c r="Q2700" s="2"/>
      <c r="R2700" s="4"/>
      <c r="S2700" s="2">
        <v>2634</v>
      </c>
      <c r="T2700" s="2" t="s">
        <v>17978</v>
      </c>
      <c r="U2700" s="2" t="s">
        <v>18113</v>
      </c>
      <c r="V2700" s="2" t="s">
        <v>18034</v>
      </c>
      <c r="W2700" s="2" t="str">
        <f>VLOOKUP(  G2700, Countries!A:H,8,FALSE)</f>
        <v>94279771-0dd8-44b8-955b-275714b1489b</v>
      </c>
      <c r="X2700" s="2" t="str">
        <f>VLOOKUP(D2700,Entity_types!A:F,6,FALSE)</f>
        <v>bf4d83f9-5064-4958-af6e-e4c21b2e4880</v>
      </c>
      <c r="Z2700" s="4">
        <f t="shared" si="84"/>
        <v>1</v>
      </c>
      <c r="AA2700" s="4">
        <f t="shared" si="85"/>
        <v>1</v>
      </c>
    </row>
    <row r="2701" spans="1:27" ht="12.75" x14ac:dyDescent="0.2">
      <c r="A2701" s="1">
        <v>45686.671758206023</v>
      </c>
      <c r="B2701" s="2" t="s">
        <v>18114</v>
      </c>
      <c r="C2701" s="4" t="s">
        <v>21741</v>
      </c>
      <c r="D2701" s="2" t="s">
        <v>89</v>
      </c>
      <c r="E2701" s="2" t="b">
        <v>1</v>
      </c>
      <c r="F2701" s="3" t="s">
        <v>18115</v>
      </c>
      <c r="G2701" s="2" t="s">
        <v>8147</v>
      </c>
      <c r="H2701" s="2"/>
      <c r="I2701" s="2"/>
      <c r="K2701" s="2"/>
      <c r="L2701" s="2"/>
      <c r="M2701" s="2"/>
      <c r="N2701" s="6" t="s">
        <v>76</v>
      </c>
      <c r="P2701" s="2" t="s">
        <v>18116</v>
      </c>
      <c r="Q2701" s="2"/>
      <c r="R2701" s="4"/>
      <c r="S2701" s="2">
        <v>2632</v>
      </c>
      <c r="T2701" s="2" t="s">
        <v>17984</v>
      </c>
      <c r="U2701" s="2" t="s">
        <v>18117</v>
      </c>
      <c r="V2701" s="2" t="s">
        <v>18034</v>
      </c>
      <c r="W2701" s="2" t="str">
        <f>VLOOKUP(  G2701, Countries!A:H,8,FALSE)</f>
        <v>94279771-0dd8-44b8-955b-275714b1489b</v>
      </c>
      <c r="X2701" s="2" t="str">
        <f>VLOOKUP(D2701,Entity_types!A:F,6,FALSE)</f>
        <v>bf4d83f9-5064-4958-af6e-e4c21b2e4880</v>
      </c>
      <c r="Z2701" s="4">
        <f t="shared" si="84"/>
        <v>1</v>
      </c>
      <c r="AA2701" s="4">
        <f t="shared" si="85"/>
        <v>1</v>
      </c>
    </row>
    <row r="2702" spans="1:27" ht="12.75" x14ac:dyDescent="0.2">
      <c r="A2702" s="1">
        <v>45686.671758206023</v>
      </c>
      <c r="B2702" s="2" t="s">
        <v>18118</v>
      </c>
      <c r="C2702" s="4" t="s">
        <v>21740</v>
      </c>
      <c r="D2702" s="2" t="s">
        <v>89</v>
      </c>
      <c r="E2702" s="2" t="b">
        <v>1</v>
      </c>
      <c r="F2702" s="3" t="s">
        <v>18119</v>
      </c>
      <c r="G2702" s="2" t="s">
        <v>8147</v>
      </c>
      <c r="H2702" s="2"/>
      <c r="I2702" s="2"/>
      <c r="K2702" s="2"/>
      <c r="L2702" s="2"/>
      <c r="M2702" s="2"/>
      <c r="N2702" s="6" t="s">
        <v>76</v>
      </c>
      <c r="P2702" s="2" t="s">
        <v>18120</v>
      </c>
      <c r="Q2702" s="2"/>
      <c r="R2702" s="4"/>
      <c r="S2702" s="2">
        <v>2609</v>
      </c>
      <c r="T2702" s="2" t="s">
        <v>17989</v>
      </c>
      <c r="U2702" s="2" t="s">
        <v>18121</v>
      </c>
      <c r="V2702" s="2" t="s">
        <v>18034</v>
      </c>
      <c r="W2702" s="2" t="str">
        <f>VLOOKUP(  G2702, Countries!A:H,8,FALSE)</f>
        <v>94279771-0dd8-44b8-955b-275714b1489b</v>
      </c>
      <c r="X2702" s="2" t="str">
        <f>VLOOKUP(D2702,Entity_types!A:F,6,FALSE)</f>
        <v>bf4d83f9-5064-4958-af6e-e4c21b2e4880</v>
      </c>
      <c r="Z2702" s="4">
        <f t="shared" si="84"/>
        <v>1</v>
      </c>
      <c r="AA2702" s="4">
        <f t="shared" si="85"/>
        <v>1</v>
      </c>
    </row>
    <row r="2703" spans="1:27" ht="12.75" x14ac:dyDescent="0.2">
      <c r="A2703" s="1">
        <v>45686.671758206023</v>
      </c>
      <c r="B2703" s="2" t="s">
        <v>18122</v>
      </c>
      <c r="C2703" s="4" t="s">
        <v>21741</v>
      </c>
      <c r="D2703" s="2" t="s">
        <v>89</v>
      </c>
      <c r="E2703" s="2" t="b">
        <v>1</v>
      </c>
      <c r="F2703" s="3" t="s">
        <v>18123</v>
      </c>
      <c r="G2703" s="2" t="s">
        <v>8147</v>
      </c>
      <c r="H2703" s="2"/>
      <c r="I2703" s="2"/>
      <c r="K2703" s="2"/>
      <c r="L2703" s="2"/>
      <c r="M2703" s="2"/>
      <c r="N2703" s="6" t="s">
        <v>76</v>
      </c>
      <c r="P2703" s="2" t="s">
        <v>18124</v>
      </c>
      <c r="Q2703" s="2"/>
      <c r="R2703" s="4"/>
      <c r="S2703" s="2">
        <v>2639</v>
      </c>
      <c r="T2703" s="2" t="s">
        <v>17995</v>
      </c>
      <c r="U2703" s="2" t="s">
        <v>18125</v>
      </c>
      <c r="V2703" s="2" t="s">
        <v>18034</v>
      </c>
      <c r="W2703" s="2" t="str">
        <f>VLOOKUP(  G2703, Countries!A:H,8,FALSE)</f>
        <v>94279771-0dd8-44b8-955b-275714b1489b</v>
      </c>
      <c r="X2703" s="2" t="str">
        <f>VLOOKUP(D2703,Entity_types!A:F,6,FALSE)</f>
        <v>bf4d83f9-5064-4958-af6e-e4c21b2e4880</v>
      </c>
      <c r="Z2703" s="4">
        <f t="shared" si="84"/>
        <v>1</v>
      </c>
      <c r="AA2703" s="4">
        <f t="shared" si="85"/>
        <v>1</v>
      </c>
    </row>
    <row r="2704" spans="1:27" ht="12.75" x14ac:dyDescent="0.2">
      <c r="A2704" s="1">
        <v>45686.671758206023</v>
      </c>
      <c r="B2704" s="2" t="s">
        <v>18126</v>
      </c>
      <c r="C2704" s="4" t="s">
        <v>21740</v>
      </c>
      <c r="D2704" s="2" t="s">
        <v>89</v>
      </c>
      <c r="E2704" s="2" t="b">
        <v>1</v>
      </c>
      <c r="F2704" s="3" t="s">
        <v>18127</v>
      </c>
      <c r="G2704" s="2" t="s">
        <v>8147</v>
      </c>
      <c r="H2704" s="2"/>
      <c r="I2704" s="2"/>
      <c r="K2704" s="2"/>
      <c r="L2704" s="2"/>
      <c r="M2704" s="2"/>
      <c r="N2704" s="6" t="s">
        <v>76</v>
      </c>
      <c r="P2704" s="2" t="s">
        <v>18128</v>
      </c>
      <c r="Q2704" s="2"/>
      <c r="R2704" s="4"/>
      <c r="S2704" s="2"/>
      <c r="T2704" s="2" t="s">
        <v>18001</v>
      </c>
      <c r="U2704" s="2" t="s">
        <v>18129</v>
      </c>
      <c r="V2704" s="2" t="s">
        <v>18034</v>
      </c>
      <c r="W2704" s="2" t="str">
        <f>VLOOKUP(  G2704, Countries!A:H,8,FALSE)</f>
        <v>94279771-0dd8-44b8-955b-275714b1489b</v>
      </c>
      <c r="X2704" s="2" t="str">
        <f>VLOOKUP(D2704,Entity_types!A:F,6,FALSE)</f>
        <v>bf4d83f9-5064-4958-af6e-e4c21b2e4880</v>
      </c>
      <c r="Z2704" s="4">
        <f t="shared" si="84"/>
        <v>1</v>
      </c>
      <c r="AA2704" s="4">
        <f t="shared" si="85"/>
        <v>1</v>
      </c>
    </row>
    <row r="2705" spans="1:27" ht="12.75" x14ac:dyDescent="0.2">
      <c r="A2705" s="1">
        <v>45686.671758206023</v>
      </c>
      <c r="B2705" s="2" t="s">
        <v>18130</v>
      </c>
      <c r="C2705" s="2"/>
      <c r="D2705" s="2" t="s">
        <v>96</v>
      </c>
      <c r="E2705" s="2"/>
      <c r="F2705" s="3" t="s">
        <v>18131</v>
      </c>
      <c r="G2705" s="2" t="s">
        <v>8147</v>
      </c>
      <c r="H2705" s="2"/>
      <c r="I2705" s="2"/>
      <c r="K2705" s="2"/>
      <c r="L2705" s="2"/>
      <c r="M2705" s="2"/>
      <c r="N2705" s="6" t="s">
        <v>76</v>
      </c>
      <c r="P2705" s="2" t="s">
        <v>18132</v>
      </c>
      <c r="Q2705" s="2"/>
      <c r="R2705" s="4"/>
      <c r="S2705" s="2"/>
      <c r="T2705" s="2" t="s">
        <v>18007</v>
      </c>
      <c r="U2705" s="2" t="s">
        <v>18133</v>
      </c>
      <c r="V2705" s="2" t="s">
        <v>18034</v>
      </c>
      <c r="W2705" s="2" t="str">
        <f>VLOOKUP(  G2705, Countries!A:H,8,FALSE)</f>
        <v>94279771-0dd8-44b8-955b-275714b1489b</v>
      </c>
      <c r="X2705" s="2" t="str">
        <f>VLOOKUP(D2705,Entity_types!A:F,6,FALSE)</f>
        <v>ec8c01a4-0fe9-424e-b08d-3bc252e7ac53</v>
      </c>
      <c r="Z2705" s="4">
        <f t="shared" si="84"/>
        <v>1</v>
      </c>
      <c r="AA2705" s="4">
        <f t="shared" si="85"/>
        <v>1</v>
      </c>
    </row>
    <row r="2706" spans="1:27" ht="12.75" x14ac:dyDescent="0.2">
      <c r="A2706" s="1">
        <v>45686.671758206023</v>
      </c>
      <c r="B2706" s="2" t="s">
        <v>18134</v>
      </c>
      <c r="C2706" s="4" t="s">
        <v>21740</v>
      </c>
      <c r="D2706" s="2" t="s">
        <v>89</v>
      </c>
      <c r="E2706" s="2" t="b">
        <v>1</v>
      </c>
      <c r="F2706" s="3" t="s">
        <v>10716</v>
      </c>
      <c r="G2706" s="2" t="s">
        <v>8147</v>
      </c>
      <c r="H2706" s="2"/>
      <c r="I2706" s="2"/>
      <c r="K2706" s="2"/>
      <c r="L2706" s="2"/>
      <c r="M2706" s="2"/>
      <c r="N2706" s="6" t="s">
        <v>76</v>
      </c>
      <c r="P2706" s="2" t="s">
        <v>18135</v>
      </c>
      <c r="Q2706" s="2"/>
      <c r="R2706" s="4"/>
      <c r="S2706" s="2">
        <v>2538</v>
      </c>
      <c r="T2706" s="2" t="s">
        <v>18012</v>
      </c>
      <c r="U2706" s="2" t="s">
        <v>18136</v>
      </c>
      <c r="V2706" s="2" t="s">
        <v>18034</v>
      </c>
      <c r="W2706" s="2" t="str">
        <f>VLOOKUP(  G2706, Countries!A:H,8,FALSE)</f>
        <v>94279771-0dd8-44b8-955b-275714b1489b</v>
      </c>
      <c r="X2706" s="2" t="str">
        <f>VLOOKUP(D2706,Entity_types!A:F,6,FALSE)</f>
        <v>bf4d83f9-5064-4958-af6e-e4c21b2e4880</v>
      </c>
      <c r="Z2706" s="4">
        <f t="shared" si="84"/>
        <v>1</v>
      </c>
      <c r="AA2706" s="4">
        <f t="shared" si="85"/>
        <v>1</v>
      </c>
    </row>
    <row r="2707" spans="1:27" ht="12.75" x14ac:dyDescent="0.2">
      <c r="A2707" s="1">
        <v>45686.671758206023</v>
      </c>
      <c r="B2707" s="2" t="s">
        <v>18137</v>
      </c>
      <c r="C2707" s="4" t="s">
        <v>21740</v>
      </c>
      <c r="D2707" s="2" t="s">
        <v>89</v>
      </c>
      <c r="E2707" s="2" t="b">
        <v>1</v>
      </c>
      <c r="F2707" s="3" t="s">
        <v>18138</v>
      </c>
      <c r="G2707" s="2" t="s">
        <v>8147</v>
      </c>
      <c r="H2707" s="2"/>
      <c r="I2707" s="2"/>
      <c r="K2707" s="2"/>
      <c r="L2707" s="2"/>
      <c r="M2707" s="2"/>
      <c r="N2707" s="6" t="s">
        <v>76</v>
      </c>
      <c r="P2707" s="2" t="s">
        <v>18139</v>
      </c>
      <c r="Q2707" s="2"/>
      <c r="R2707" s="4"/>
      <c r="S2707" s="2">
        <v>2536</v>
      </c>
      <c r="T2707" s="2" t="s">
        <v>22197</v>
      </c>
      <c r="U2707" s="2" t="s">
        <v>18140</v>
      </c>
      <c r="V2707" s="2" t="s">
        <v>18034</v>
      </c>
      <c r="W2707" s="2" t="str">
        <f>VLOOKUP(  G2707, Countries!A:H,8,FALSE)</f>
        <v>94279771-0dd8-44b8-955b-275714b1489b</v>
      </c>
      <c r="X2707" s="2" t="str">
        <f>VLOOKUP(D2707,Entity_types!A:F,6,FALSE)</f>
        <v>bf4d83f9-5064-4958-af6e-e4c21b2e4880</v>
      </c>
      <c r="Z2707" s="4">
        <f t="shared" si="84"/>
        <v>1</v>
      </c>
      <c r="AA2707" s="4">
        <f t="shared" si="85"/>
        <v>1</v>
      </c>
    </row>
    <row r="2708" spans="1:27" ht="12.75" x14ac:dyDescent="0.2">
      <c r="A2708" s="1">
        <v>45686.671758206023</v>
      </c>
      <c r="B2708" s="2" t="s">
        <v>18141</v>
      </c>
      <c r="C2708" s="4" t="s">
        <v>21740</v>
      </c>
      <c r="D2708" s="2" t="s">
        <v>89</v>
      </c>
      <c r="E2708" s="2" t="b">
        <v>1</v>
      </c>
      <c r="F2708" s="3" t="s">
        <v>18142</v>
      </c>
      <c r="G2708" s="2" t="s">
        <v>8147</v>
      </c>
      <c r="H2708" s="2"/>
      <c r="I2708" s="2"/>
      <c r="K2708" s="2"/>
      <c r="L2708" s="2"/>
      <c r="M2708" s="2"/>
      <c r="N2708" s="6" t="s">
        <v>76</v>
      </c>
      <c r="P2708" s="2" t="s">
        <v>18143</v>
      </c>
      <c r="Q2708" s="2"/>
      <c r="R2708" s="4"/>
      <c r="S2708" s="2"/>
      <c r="T2708" s="2" t="s">
        <v>18022</v>
      </c>
      <c r="U2708" s="2" t="s">
        <v>18144</v>
      </c>
      <c r="V2708" s="2" t="s">
        <v>18034</v>
      </c>
      <c r="W2708" s="2" t="str">
        <f>VLOOKUP(  G2708, Countries!A:H,8,FALSE)</f>
        <v>94279771-0dd8-44b8-955b-275714b1489b</v>
      </c>
      <c r="X2708" s="2" t="str">
        <f>VLOOKUP(D2708,Entity_types!A:F,6,FALSE)</f>
        <v>bf4d83f9-5064-4958-af6e-e4c21b2e4880</v>
      </c>
      <c r="Z2708" s="4">
        <f t="shared" si="84"/>
        <v>1</v>
      </c>
      <c r="AA2708" s="4">
        <f t="shared" si="85"/>
        <v>1</v>
      </c>
    </row>
    <row r="2709" spans="1:27" ht="12.75" x14ac:dyDescent="0.2">
      <c r="A2709" s="1">
        <v>45686.671758206023</v>
      </c>
      <c r="B2709" s="2" t="s">
        <v>18145</v>
      </c>
      <c r="C2709" s="4" t="s">
        <v>21741</v>
      </c>
      <c r="D2709" s="2" t="s">
        <v>89</v>
      </c>
      <c r="E2709" s="2" t="b">
        <v>1</v>
      </c>
      <c r="F2709" s="3" t="s">
        <v>18146</v>
      </c>
      <c r="G2709" s="2" t="s">
        <v>8147</v>
      </c>
      <c r="H2709" s="2"/>
      <c r="I2709" s="2"/>
      <c r="K2709" s="2"/>
      <c r="L2709" s="2"/>
      <c r="M2709" s="2"/>
      <c r="N2709" s="6" t="s">
        <v>76</v>
      </c>
      <c r="P2709" s="2" t="s">
        <v>18147</v>
      </c>
      <c r="Q2709" s="2"/>
      <c r="R2709" s="4"/>
      <c r="S2709" s="2">
        <v>2531</v>
      </c>
      <c r="T2709" s="2" t="s">
        <v>18028</v>
      </c>
      <c r="U2709" s="2" t="s">
        <v>18148</v>
      </c>
      <c r="V2709" s="2" t="s">
        <v>18034</v>
      </c>
      <c r="W2709" s="2" t="str">
        <f>VLOOKUP(  G2709, Countries!A:H,8,FALSE)</f>
        <v>94279771-0dd8-44b8-955b-275714b1489b</v>
      </c>
      <c r="X2709" s="2" t="str">
        <f>VLOOKUP(D2709,Entity_types!A:F,6,FALSE)</f>
        <v>bf4d83f9-5064-4958-af6e-e4c21b2e4880</v>
      </c>
      <c r="Z2709" s="4">
        <f t="shared" si="84"/>
        <v>1</v>
      </c>
      <c r="AA2709" s="4">
        <f t="shared" si="85"/>
        <v>1</v>
      </c>
    </row>
    <row r="2710" spans="1:27" ht="12.75" x14ac:dyDescent="0.2">
      <c r="A2710" s="1">
        <v>45686.671758206023</v>
      </c>
      <c r="B2710" s="2" t="s">
        <v>18149</v>
      </c>
      <c r="C2710" s="4" t="s">
        <v>21740</v>
      </c>
      <c r="D2710" s="2" t="s">
        <v>1166</v>
      </c>
      <c r="E2710" s="2"/>
      <c r="F2710" s="3" t="s">
        <v>18150</v>
      </c>
      <c r="G2710" s="2" t="s">
        <v>8147</v>
      </c>
      <c r="H2710" s="2"/>
      <c r="I2710" s="2"/>
      <c r="K2710" s="2"/>
      <c r="L2710" s="2"/>
      <c r="M2710" s="2"/>
      <c r="N2710" s="6" t="s">
        <v>76</v>
      </c>
      <c r="P2710" s="2" t="s">
        <v>18151</v>
      </c>
      <c r="Q2710" s="2"/>
      <c r="R2710" s="4"/>
      <c r="S2710" s="2">
        <v>2522</v>
      </c>
      <c r="T2710" s="2" t="s">
        <v>18032</v>
      </c>
      <c r="U2710" s="2" t="s">
        <v>18152</v>
      </c>
      <c r="V2710" s="2" t="s">
        <v>18034</v>
      </c>
      <c r="W2710" s="2" t="str">
        <f>VLOOKUP(  G2710, Countries!A:H,8,FALSE)</f>
        <v>94279771-0dd8-44b8-955b-275714b1489b</v>
      </c>
      <c r="X2710" s="2" t="str">
        <f>VLOOKUP(D2710,Entity_types!A:F,6,FALSE)</f>
        <v>ba538574-e93f-4ce8-a780-667b61fc970a</v>
      </c>
      <c r="Z2710" s="4">
        <f t="shared" si="84"/>
        <v>1</v>
      </c>
      <c r="AA2710" s="4">
        <f t="shared" si="85"/>
        <v>1</v>
      </c>
    </row>
    <row r="2711" spans="1:27" ht="12.75" x14ac:dyDescent="0.2">
      <c r="A2711" s="1">
        <v>45686.671758206023</v>
      </c>
      <c r="B2711" s="2" t="s">
        <v>18153</v>
      </c>
      <c r="C2711" s="4" t="s">
        <v>21741</v>
      </c>
      <c r="D2711" s="2" t="s">
        <v>89</v>
      </c>
      <c r="E2711" s="2" t="b">
        <v>1</v>
      </c>
      <c r="F2711" s="3" t="s">
        <v>18154</v>
      </c>
      <c r="G2711" s="2" t="s">
        <v>8147</v>
      </c>
      <c r="H2711" s="2"/>
      <c r="I2711" s="2"/>
      <c r="K2711" s="2"/>
      <c r="L2711" s="2"/>
      <c r="M2711" s="2"/>
      <c r="N2711" s="6" t="s">
        <v>76</v>
      </c>
      <c r="P2711" s="2" t="s">
        <v>18155</v>
      </c>
      <c r="Q2711" s="2"/>
      <c r="R2711" s="4"/>
      <c r="S2711" s="2">
        <v>2550</v>
      </c>
      <c r="T2711" s="2" t="s">
        <v>22198</v>
      </c>
      <c r="U2711" s="2" t="s">
        <v>18156</v>
      </c>
      <c r="V2711" s="2" t="s">
        <v>18034</v>
      </c>
      <c r="W2711" s="2" t="str">
        <f>VLOOKUP(  G2711, Countries!A:H,8,FALSE)</f>
        <v>94279771-0dd8-44b8-955b-275714b1489b</v>
      </c>
      <c r="X2711" s="2" t="str">
        <f>VLOOKUP(D2711,Entity_types!A:F,6,FALSE)</f>
        <v>bf4d83f9-5064-4958-af6e-e4c21b2e4880</v>
      </c>
      <c r="Z2711" s="4">
        <f t="shared" si="84"/>
        <v>1</v>
      </c>
      <c r="AA2711" s="4">
        <f t="shared" si="85"/>
        <v>1</v>
      </c>
    </row>
    <row r="2712" spans="1:27" ht="12.75" x14ac:dyDescent="0.2">
      <c r="A2712" s="1">
        <v>45686.671758206023</v>
      </c>
      <c r="B2712" s="2" t="s">
        <v>18157</v>
      </c>
      <c r="C2712" s="4" t="s">
        <v>21740</v>
      </c>
      <c r="D2712" s="2" t="s">
        <v>89</v>
      </c>
      <c r="E2712" s="2" t="b">
        <v>1</v>
      </c>
      <c r="F2712" s="3" t="s">
        <v>18158</v>
      </c>
      <c r="G2712" s="2" t="s">
        <v>8147</v>
      </c>
      <c r="H2712" s="2"/>
      <c r="I2712" s="2"/>
      <c r="K2712" s="2"/>
      <c r="L2712" s="2"/>
      <c r="M2712" s="2"/>
      <c r="N2712" s="6" t="s">
        <v>76</v>
      </c>
      <c r="P2712" s="2" t="s">
        <v>18159</v>
      </c>
      <c r="Q2712" s="2"/>
      <c r="R2712" s="4"/>
      <c r="S2712" s="2">
        <v>2549</v>
      </c>
      <c r="T2712" s="2" t="s">
        <v>22199</v>
      </c>
      <c r="U2712" s="2" t="s">
        <v>18160</v>
      </c>
      <c r="V2712" s="2" t="s">
        <v>18034</v>
      </c>
      <c r="W2712" s="2" t="str">
        <f>VLOOKUP(  G2712, Countries!A:H,8,FALSE)</f>
        <v>94279771-0dd8-44b8-955b-275714b1489b</v>
      </c>
      <c r="X2712" s="2" t="str">
        <f>VLOOKUP(D2712,Entity_types!A:F,6,FALSE)</f>
        <v>bf4d83f9-5064-4958-af6e-e4c21b2e4880</v>
      </c>
      <c r="Z2712" s="4">
        <f t="shared" si="84"/>
        <v>1</v>
      </c>
      <c r="AA2712" s="4">
        <f t="shared" si="85"/>
        <v>1</v>
      </c>
    </row>
    <row r="2713" spans="1:27" ht="12.75" x14ac:dyDescent="0.2">
      <c r="A2713" s="1">
        <v>45686.671758206023</v>
      </c>
      <c r="B2713" s="2" t="s">
        <v>18161</v>
      </c>
      <c r="C2713" s="4" t="s">
        <v>21741</v>
      </c>
      <c r="D2713" s="2" t="s">
        <v>89</v>
      </c>
      <c r="E2713" s="2" t="b">
        <v>1</v>
      </c>
      <c r="F2713" s="3" t="s">
        <v>18162</v>
      </c>
      <c r="G2713" s="2" t="s">
        <v>8147</v>
      </c>
      <c r="H2713" s="2"/>
      <c r="I2713" s="2"/>
      <c r="K2713" s="2"/>
      <c r="L2713" s="2"/>
      <c r="M2713" s="2"/>
      <c r="N2713" s="6" t="s">
        <v>76</v>
      </c>
      <c r="P2713" s="2" t="s">
        <v>18163</v>
      </c>
      <c r="Q2713" s="2"/>
      <c r="R2713" s="4"/>
      <c r="S2713" s="2">
        <v>2514</v>
      </c>
      <c r="T2713" s="2" t="s">
        <v>22200</v>
      </c>
      <c r="U2713" s="2" t="s">
        <v>18164</v>
      </c>
      <c r="V2713" s="2" t="s">
        <v>18034</v>
      </c>
      <c r="W2713" s="2" t="str">
        <f>VLOOKUP(  G2713, Countries!A:H,8,FALSE)</f>
        <v>94279771-0dd8-44b8-955b-275714b1489b</v>
      </c>
      <c r="X2713" s="2" t="str">
        <f>VLOOKUP(D2713,Entity_types!A:F,6,FALSE)</f>
        <v>bf4d83f9-5064-4958-af6e-e4c21b2e4880</v>
      </c>
      <c r="Z2713" s="4">
        <f t="shared" si="84"/>
        <v>1</v>
      </c>
      <c r="AA2713" s="4">
        <f t="shared" si="85"/>
        <v>1</v>
      </c>
    </row>
    <row r="2714" spans="1:27" ht="12.75" x14ac:dyDescent="0.2">
      <c r="A2714" s="1">
        <v>45686.671758206023</v>
      </c>
      <c r="B2714" s="2" t="s">
        <v>18165</v>
      </c>
      <c r="C2714" s="4" t="s">
        <v>21740</v>
      </c>
      <c r="D2714" s="2" t="s">
        <v>89</v>
      </c>
      <c r="E2714" s="2" t="b">
        <v>1</v>
      </c>
      <c r="F2714" s="3" t="s">
        <v>18166</v>
      </c>
      <c r="G2714" s="2" t="s">
        <v>8147</v>
      </c>
      <c r="H2714" s="2"/>
      <c r="I2714" s="2"/>
      <c r="K2714" s="2"/>
      <c r="L2714" s="2"/>
      <c r="M2714" s="2"/>
      <c r="N2714" s="6" t="s">
        <v>76</v>
      </c>
      <c r="P2714" s="2" t="s">
        <v>18167</v>
      </c>
      <c r="Q2714" s="2"/>
      <c r="R2714" s="4"/>
      <c r="S2714" s="2">
        <v>2499</v>
      </c>
      <c r="T2714" s="2" t="s">
        <v>22201</v>
      </c>
      <c r="U2714" s="2" t="s">
        <v>18168</v>
      </c>
      <c r="V2714" s="2" t="s">
        <v>18034</v>
      </c>
      <c r="W2714" s="2" t="str">
        <f>VLOOKUP(  G2714, Countries!A:H,8,FALSE)</f>
        <v>94279771-0dd8-44b8-955b-275714b1489b</v>
      </c>
      <c r="X2714" s="2" t="str">
        <f>VLOOKUP(D2714,Entity_types!A:F,6,FALSE)</f>
        <v>bf4d83f9-5064-4958-af6e-e4c21b2e4880</v>
      </c>
      <c r="Z2714" s="4">
        <f t="shared" si="84"/>
        <v>1</v>
      </c>
      <c r="AA2714" s="4">
        <f t="shared" si="85"/>
        <v>1</v>
      </c>
    </row>
    <row r="2715" spans="1:27" ht="12.75" x14ac:dyDescent="0.2">
      <c r="A2715" s="1">
        <v>45686.671758206023</v>
      </c>
      <c r="B2715" s="2" t="s">
        <v>18169</v>
      </c>
      <c r="C2715" s="4" t="s">
        <v>21741</v>
      </c>
      <c r="D2715" s="2" t="s">
        <v>1166</v>
      </c>
      <c r="E2715" s="2"/>
      <c r="F2715" s="3" t="s">
        <v>18170</v>
      </c>
      <c r="G2715" s="2" t="s">
        <v>8147</v>
      </c>
      <c r="H2715" s="2"/>
      <c r="I2715" s="2"/>
      <c r="K2715" s="2"/>
      <c r="L2715" s="2"/>
      <c r="M2715" s="2"/>
      <c r="N2715" s="6" t="s">
        <v>76</v>
      </c>
      <c r="P2715" s="2" t="s">
        <v>18171</v>
      </c>
      <c r="Q2715" s="2"/>
      <c r="R2715" s="4"/>
      <c r="S2715" s="2">
        <v>2052</v>
      </c>
      <c r="T2715" s="2" t="s">
        <v>22202</v>
      </c>
      <c r="U2715" s="2" t="s">
        <v>18172</v>
      </c>
      <c r="V2715" s="2" t="s">
        <v>18034</v>
      </c>
      <c r="W2715" s="2" t="str">
        <f>VLOOKUP(  G2715, Countries!A:H,8,FALSE)</f>
        <v>94279771-0dd8-44b8-955b-275714b1489b</v>
      </c>
      <c r="X2715" s="2" t="str">
        <f>VLOOKUP(D2715,Entity_types!A:F,6,FALSE)</f>
        <v>ba538574-e93f-4ce8-a780-667b61fc970a</v>
      </c>
      <c r="Z2715" s="4">
        <f t="shared" si="84"/>
        <v>1</v>
      </c>
      <c r="AA2715" s="4">
        <f t="shared" si="85"/>
        <v>1</v>
      </c>
    </row>
    <row r="2716" spans="1:27" ht="12.75" x14ac:dyDescent="0.2">
      <c r="A2716" s="1">
        <v>45686.671758206023</v>
      </c>
      <c r="B2716" s="2" t="s">
        <v>18173</v>
      </c>
      <c r="C2716" s="4" t="s">
        <v>21741</v>
      </c>
      <c r="D2716" s="2" t="s">
        <v>89</v>
      </c>
      <c r="E2716" s="2" t="b">
        <v>1</v>
      </c>
      <c r="F2716" s="3" t="s">
        <v>18174</v>
      </c>
      <c r="G2716" s="2" t="s">
        <v>8147</v>
      </c>
      <c r="H2716" s="2"/>
      <c r="I2716" s="2"/>
      <c r="K2716" s="2"/>
      <c r="L2716" s="2"/>
      <c r="M2716" s="2"/>
      <c r="N2716" s="6" t="s">
        <v>76</v>
      </c>
      <c r="P2716" s="2" t="s">
        <v>18175</v>
      </c>
      <c r="Q2716" s="2"/>
      <c r="R2716" s="4"/>
      <c r="S2716" s="2">
        <v>2459</v>
      </c>
      <c r="T2716" s="2" t="s">
        <v>22203</v>
      </c>
      <c r="U2716" s="2" t="s">
        <v>18176</v>
      </c>
      <c r="V2716" s="2" t="s">
        <v>18034</v>
      </c>
      <c r="W2716" s="2" t="str">
        <f>VLOOKUP(  G2716, Countries!A:H,8,FALSE)</f>
        <v>94279771-0dd8-44b8-955b-275714b1489b</v>
      </c>
      <c r="X2716" s="2" t="str">
        <f>VLOOKUP(D2716,Entity_types!A:F,6,FALSE)</f>
        <v>bf4d83f9-5064-4958-af6e-e4c21b2e4880</v>
      </c>
      <c r="Z2716" s="4">
        <f t="shared" si="84"/>
        <v>1</v>
      </c>
      <c r="AA2716" s="4">
        <f t="shared" si="85"/>
        <v>1</v>
      </c>
    </row>
    <row r="2717" spans="1:27" ht="12.75" x14ac:dyDescent="0.2">
      <c r="A2717" s="1">
        <v>45686.671758206023</v>
      </c>
      <c r="B2717" s="2" t="s">
        <v>18177</v>
      </c>
      <c r="C2717" s="4" t="s">
        <v>21740</v>
      </c>
      <c r="D2717" s="2" t="s">
        <v>89</v>
      </c>
      <c r="E2717" s="2" t="b">
        <v>1</v>
      </c>
      <c r="F2717" s="3" t="s">
        <v>18178</v>
      </c>
      <c r="G2717" s="2" t="s">
        <v>8147</v>
      </c>
      <c r="H2717" s="2"/>
      <c r="I2717" s="2"/>
      <c r="K2717" s="2"/>
      <c r="L2717" s="2"/>
      <c r="M2717" s="2"/>
      <c r="N2717" s="6" t="s">
        <v>76</v>
      </c>
      <c r="P2717" s="2" t="s">
        <v>18179</v>
      </c>
      <c r="Q2717" s="2"/>
      <c r="R2717" s="4"/>
      <c r="S2717" s="2">
        <v>2353</v>
      </c>
      <c r="T2717" s="2" t="s">
        <v>22204</v>
      </c>
      <c r="U2717" s="2" t="s">
        <v>18180</v>
      </c>
      <c r="V2717" s="2" t="s">
        <v>18034</v>
      </c>
      <c r="W2717" s="2" t="str">
        <f>VLOOKUP(  G2717, Countries!A:H,8,FALSE)</f>
        <v>94279771-0dd8-44b8-955b-275714b1489b</v>
      </c>
      <c r="X2717" s="2" t="str">
        <f>VLOOKUP(D2717,Entity_types!A:F,6,FALSE)</f>
        <v>bf4d83f9-5064-4958-af6e-e4c21b2e4880</v>
      </c>
      <c r="Z2717" s="4">
        <f t="shared" si="84"/>
        <v>1</v>
      </c>
      <c r="AA2717" s="4">
        <f t="shared" si="85"/>
        <v>1</v>
      </c>
    </row>
    <row r="2718" spans="1:27" ht="12.75" x14ac:dyDescent="0.2">
      <c r="A2718" s="1">
        <v>45686.671758206023</v>
      </c>
      <c r="B2718" s="2" t="s">
        <v>18181</v>
      </c>
      <c r="C2718" s="4" t="s">
        <v>21740</v>
      </c>
      <c r="D2718" s="2" t="s">
        <v>89</v>
      </c>
      <c r="E2718" s="2" t="b">
        <v>1</v>
      </c>
      <c r="F2718" s="3" t="s">
        <v>18182</v>
      </c>
      <c r="G2718" s="2" t="s">
        <v>8147</v>
      </c>
      <c r="H2718" s="2"/>
      <c r="I2718" s="2"/>
      <c r="K2718" s="2"/>
      <c r="L2718" s="2"/>
      <c r="M2718" s="2"/>
      <c r="N2718" s="6" t="s">
        <v>76</v>
      </c>
      <c r="P2718" s="2" t="s">
        <v>18183</v>
      </c>
      <c r="Q2718" s="2"/>
      <c r="R2718" s="4"/>
      <c r="S2718" s="2">
        <v>2205</v>
      </c>
      <c r="T2718" s="2" t="s">
        <v>22205</v>
      </c>
      <c r="U2718" s="2" t="s">
        <v>18184</v>
      </c>
      <c r="V2718" s="2" t="s">
        <v>18034</v>
      </c>
      <c r="W2718" s="2" t="str">
        <f>VLOOKUP(  G2718, Countries!A:H,8,FALSE)</f>
        <v>94279771-0dd8-44b8-955b-275714b1489b</v>
      </c>
      <c r="X2718" s="2" t="str">
        <f>VLOOKUP(D2718,Entity_types!A:F,6,FALSE)</f>
        <v>bf4d83f9-5064-4958-af6e-e4c21b2e4880</v>
      </c>
      <c r="Z2718" s="4">
        <f t="shared" si="84"/>
        <v>1</v>
      </c>
      <c r="AA2718" s="4">
        <f t="shared" si="85"/>
        <v>1</v>
      </c>
    </row>
    <row r="2719" spans="1:27" ht="12.75" x14ac:dyDescent="0.2">
      <c r="A2719" s="1">
        <v>45686.671758206023</v>
      </c>
      <c r="B2719" s="2" t="s">
        <v>18185</v>
      </c>
      <c r="C2719" s="4" t="s">
        <v>21741</v>
      </c>
      <c r="D2719" s="2" t="s">
        <v>89</v>
      </c>
      <c r="E2719" s="2" t="b">
        <v>0</v>
      </c>
      <c r="F2719" s="3" t="s">
        <v>18186</v>
      </c>
      <c r="G2719" s="2" t="s">
        <v>8147</v>
      </c>
      <c r="H2719" s="2"/>
      <c r="I2719" s="2"/>
      <c r="K2719" s="2"/>
      <c r="L2719" s="2"/>
      <c r="M2719" s="2"/>
      <c r="N2719" s="6" t="s">
        <v>76</v>
      </c>
      <c r="P2719" s="2" t="s">
        <v>18187</v>
      </c>
      <c r="Q2719" s="2"/>
      <c r="R2719" s="4"/>
      <c r="S2719" s="2"/>
      <c r="T2719" s="2" t="s">
        <v>22206</v>
      </c>
      <c r="U2719" s="2" t="s">
        <v>18188</v>
      </c>
      <c r="V2719" s="2" t="s">
        <v>18034</v>
      </c>
      <c r="W2719" s="2" t="str">
        <f>VLOOKUP(  G2719, Countries!A:H,8,FALSE)</f>
        <v>94279771-0dd8-44b8-955b-275714b1489b</v>
      </c>
      <c r="X2719" s="2" t="str">
        <f>VLOOKUP(D2719,Entity_types!A:F,6,FALSE)</f>
        <v>bf4d83f9-5064-4958-af6e-e4c21b2e4880</v>
      </c>
      <c r="Z2719" s="4">
        <f t="shared" si="84"/>
        <v>1</v>
      </c>
      <c r="AA2719" s="4">
        <f t="shared" si="85"/>
        <v>1</v>
      </c>
    </row>
    <row r="2720" spans="1:27" ht="12.75" x14ac:dyDescent="0.2">
      <c r="A2720" s="1">
        <v>45686.671758206023</v>
      </c>
      <c r="B2720" s="2" t="s">
        <v>18189</v>
      </c>
      <c r="C2720" s="4" t="s">
        <v>21740</v>
      </c>
      <c r="D2720" s="2" t="s">
        <v>89</v>
      </c>
      <c r="E2720" s="2" t="b">
        <v>1</v>
      </c>
      <c r="F2720" s="3" t="s">
        <v>18190</v>
      </c>
      <c r="G2720" s="2" t="s">
        <v>8147</v>
      </c>
      <c r="H2720" s="2"/>
      <c r="I2720" s="2"/>
      <c r="K2720" s="2"/>
      <c r="L2720" s="2"/>
      <c r="M2720" s="2"/>
      <c r="N2720" s="6" t="s">
        <v>76</v>
      </c>
      <c r="P2720" s="2" t="s">
        <v>18191</v>
      </c>
      <c r="Q2720" s="2"/>
      <c r="R2720" s="4"/>
      <c r="S2720" s="2">
        <v>2278</v>
      </c>
      <c r="T2720" s="2" t="s">
        <v>22207</v>
      </c>
      <c r="U2720" s="2" t="s">
        <v>18192</v>
      </c>
      <c r="V2720" s="2" t="s">
        <v>18034</v>
      </c>
      <c r="W2720" s="2" t="str">
        <f>VLOOKUP(  G2720, Countries!A:H,8,FALSE)</f>
        <v>94279771-0dd8-44b8-955b-275714b1489b</v>
      </c>
      <c r="X2720" s="2" t="str">
        <f>VLOOKUP(D2720,Entity_types!A:F,6,FALSE)</f>
        <v>bf4d83f9-5064-4958-af6e-e4c21b2e4880</v>
      </c>
      <c r="Z2720" s="4">
        <f t="shared" si="84"/>
        <v>1</v>
      </c>
      <c r="AA2720" s="4">
        <f t="shared" si="85"/>
        <v>1</v>
      </c>
    </row>
    <row r="2721" spans="1:27" ht="12.75" x14ac:dyDescent="0.2">
      <c r="A2721" s="1">
        <v>45686.671758206023</v>
      </c>
      <c r="B2721" s="2" t="s">
        <v>18193</v>
      </c>
      <c r="C2721" s="4" t="s">
        <v>21741</v>
      </c>
      <c r="D2721" s="2" t="s">
        <v>89</v>
      </c>
      <c r="E2721" s="2" t="b">
        <v>1</v>
      </c>
      <c r="F2721" s="3" t="s">
        <v>18194</v>
      </c>
      <c r="G2721" s="2" t="s">
        <v>8147</v>
      </c>
      <c r="H2721" s="2"/>
      <c r="I2721" s="2"/>
      <c r="K2721" s="2"/>
      <c r="L2721" s="2"/>
      <c r="M2721" s="2"/>
      <c r="N2721" s="6" t="s">
        <v>76</v>
      </c>
      <c r="P2721" s="2" t="s">
        <v>18195</v>
      </c>
      <c r="Q2721" s="2"/>
      <c r="R2721" s="4"/>
      <c r="S2721" s="2">
        <v>2112</v>
      </c>
      <c r="T2721" s="2" t="s">
        <v>22208</v>
      </c>
      <c r="U2721" s="2" t="s">
        <v>18196</v>
      </c>
      <c r="V2721" s="2" t="s">
        <v>18034</v>
      </c>
      <c r="W2721" s="2" t="str">
        <f>VLOOKUP(  G2721, Countries!A:H,8,FALSE)</f>
        <v>94279771-0dd8-44b8-955b-275714b1489b</v>
      </c>
      <c r="X2721" s="2" t="str">
        <f>VLOOKUP(D2721,Entity_types!A:F,6,FALSE)</f>
        <v>bf4d83f9-5064-4958-af6e-e4c21b2e4880</v>
      </c>
      <c r="Z2721" s="4">
        <f t="shared" si="84"/>
        <v>1</v>
      </c>
      <c r="AA2721" s="4">
        <f t="shared" si="85"/>
        <v>1</v>
      </c>
    </row>
    <row r="2722" spans="1:27" ht="12.75" x14ac:dyDescent="0.2">
      <c r="A2722" s="1">
        <v>45687.446481539351</v>
      </c>
      <c r="B2722" s="2" t="s">
        <v>18197</v>
      </c>
      <c r="C2722" s="4" t="s">
        <v>21740</v>
      </c>
      <c r="D2722" s="2" t="s">
        <v>89</v>
      </c>
      <c r="E2722" s="2" t="b">
        <v>0</v>
      </c>
      <c r="F2722" s="3" t="s">
        <v>18198</v>
      </c>
      <c r="G2722" s="2" t="s">
        <v>12618</v>
      </c>
      <c r="H2722" s="2"/>
      <c r="I2722" s="2"/>
      <c r="K2722" s="2"/>
      <c r="L2722" s="2"/>
      <c r="M2722" s="2"/>
      <c r="N2722" s="6" t="s">
        <v>18199</v>
      </c>
      <c r="P2722" s="2" t="s">
        <v>18200</v>
      </c>
      <c r="Q2722" s="2"/>
      <c r="R2722" s="4"/>
      <c r="S2722" s="2"/>
      <c r="T2722" s="2" t="s">
        <v>22209</v>
      </c>
      <c r="U2722" s="2" t="s">
        <v>18202</v>
      </c>
      <c r="V2722" s="2" t="s">
        <v>56</v>
      </c>
      <c r="W2722" s="2" t="str">
        <f>VLOOKUP(  G2722, Countries!A:H,8,FALSE)</f>
        <v>cd1d8f9c-8568-48b4-8d35-ce84e3c04d32</v>
      </c>
      <c r="X2722" s="2" t="str">
        <f>VLOOKUP(D2722,Entity_types!A:F,6,FALSE)</f>
        <v>bf4d83f9-5064-4958-af6e-e4c21b2e4880</v>
      </c>
      <c r="Z2722" s="4">
        <f t="shared" si="84"/>
        <v>1</v>
      </c>
      <c r="AA2722" s="4">
        <f t="shared" si="85"/>
        <v>1</v>
      </c>
    </row>
    <row r="2723" spans="1:27" ht="12.75" x14ac:dyDescent="0.2">
      <c r="A2723" s="1">
        <v>45688.780969502317</v>
      </c>
      <c r="B2723" s="2" t="s">
        <v>18203</v>
      </c>
      <c r="C2723" s="4" t="s">
        <v>21740</v>
      </c>
      <c r="D2723" s="2" t="s">
        <v>89</v>
      </c>
      <c r="E2723" s="2" t="b">
        <v>1</v>
      </c>
      <c r="F2723" s="3" t="s">
        <v>18204</v>
      </c>
      <c r="G2723" s="2" t="s">
        <v>8147</v>
      </c>
      <c r="H2723" s="2"/>
      <c r="I2723" s="2"/>
      <c r="K2723" s="2"/>
      <c r="L2723" s="2"/>
      <c r="M2723" s="2"/>
      <c r="N2723" s="6" t="s">
        <v>18205</v>
      </c>
      <c r="P2723" s="2" t="s">
        <v>18206</v>
      </c>
      <c r="Q2723" s="2"/>
      <c r="R2723" s="4"/>
      <c r="S2723" s="2"/>
      <c r="T2723" s="2" t="s">
        <v>22210</v>
      </c>
      <c r="U2723" s="2" t="s">
        <v>18208</v>
      </c>
      <c r="V2723" s="2" t="s">
        <v>56</v>
      </c>
      <c r="W2723" s="2" t="str">
        <f>VLOOKUP(  G2723, Countries!A:H,8,FALSE)</f>
        <v>94279771-0dd8-44b8-955b-275714b1489b</v>
      </c>
      <c r="X2723" s="2" t="str">
        <f>VLOOKUP(D2723,Entity_types!A:F,6,FALSE)</f>
        <v>bf4d83f9-5064-4958-af6e-e4c21b2e4880</v>
      </c>
      <c r="Z2723" s="4">
        <f t="shared" si="84"/>
        <v>1</v>
      </c>
      <c r="AA2723" s="4">
        <f t="shared" si="85"/>
        <v>1</v>
      </c>
    </row>
    <row r="2724" spans="1:27" ht="12.75" x14ac:dyDescent="0.2">
      <c r="A2724" s="1">
        <v>45692.790348773153</v>
      </c>
      <c r="B2724" s="2" t="s">
        <v>18209</v>
      </c>
      <c r="C2724" s="4" t="s">
        <v>21740</v>
      </c>
      <c r="D2724" s="2" t="s">
        <v>89</v>
      </c>
      <c r="E2724" s="2" t="b">
        <v>1</v>
      </c>
      <c r="F2724" s="3" t="s">
        <v>18210</v>
      </c>
      <c r="G2724" s="2" t="s">
        <v>8147</v>
      </c>
      <c r="H2724" s="2"/>
      <c r="I2724" s="2"/>
      <c r="K2724" s="2"/>
      <c r="L2724" s="2"/>
      <c r="M2724" s="2"/>
      <c r="N2724" s="6" t="s">
        <v>18211</v>
      </c>
      <c r="P2724" s="2" t="s">
        <v>18212</v>
      </c>
      <c r="Q2724" s="2"/>
      <c r="R2724" s="4"/>
      <c r="S2724" s="2">
        <v>2689</v>
      </c>
      <c r="T2724" s="2" t="s">
        <v>22211</v>
      </c>
      <c r="U2724" s="2" t="s">
        <v>18214</v>
      </c>
      <c r="V2724" s="2" t="s">
        <v>56</v>
      </c>
      <c r="W2724" s="2" t="str">
        <f>VLOOKUP(  G2724, Countries!A:H,8,FALSE)</f>
        <v>94279771-0dd8-44b8-955b-275714b1489b</v>
      </c>
      <c r="X2724" s="2" t="str">
        <f>VLOOKUP(D2724,Entity_types!A:F,6,FALSE)</f>
        <v>bf4d83f9-5064-4958-af6e-e4c21b2e4880</v>
      </c>
      <c r="Z2724" s="4">
        <f t="shared" si="84"/>
        <v>1</v>
      </c>
      <c r="AA2724" s="4">
        <f t="shared" si="85"/>
        <v>1</v>
      </c>
    </row>
    <row r="2725" spans="1:27" ht="12.75" x14ac:dyDescent="0.2">
      <c r="A2725" s="1">
        <v>45692.807424143517</v>
      </c>
      <c r="B2725" s="2" t="s">
        <v>18215</v>
      </c>
      <c r="C2725" s="4" t="s">
        <v>21740</v>
      </c>
      <c r="D2725" s="2" t="s">
        <v>89</v>
      </c>
      <c r="E2725" s="2" t="b">
        <v>1</v>
      </c>
      <c r="F2725" s="3" t="s">
        <v>18216</v>
      </c>
      <c r="G2725" s="2" t="s">
        <v>8147</v>
      </c>
      <c r="H2725" s="2"/>
      <c r="I2725" s="2"/>
      <c r="K2725" s="2"/>
      <c r="L2725" s="2"/>
      <c r="M2725" s="2"/>
      <c r="N2725" s="6" t="s">
        <v>18217</v>
      </c>
      <c r="P2725" s="2" t="s">
        <v>18218</v>
      </c>
      <c r="Q2725" s="2"/>
      <c r="R2725" s="4"/>
      <c r="S2725" s="2"/>
      <c r="T2725" s="2" t="s">
        <v>22212</v>
      </c>
      <c r="U2725" s="2" t="s">
        <v>18220</v>
      </c>
      <c r="V2725" s="2" t="s">
        <v>56</v>
      </c>
      <c r="W2725" s="2" t="str">
        <f>VLOOKUP(  G2725, Countries!A:H,8,FALSE)</f>
        <v>94279771-0dd8-44b8-955b-275714b1489b</v>
      </c>
      <c r="X2725" s="2" t="str">
        <f>VLOOKUP(D2725,Entity_types!A:F,6,FALSE)</f>
        <v>bf4d83f9-5064-4958-af6e-e4c21b2e4880</v>
      </c>
      <c r="Z2725" s="4">
        <f t="shared" si="84"/>
        <v>1</v>
      </c>
      <c r="AA2725" s="4">
        <f t="shared" si="85"/>
        <v>1</v>
      </c>
    </row>
    <row r="2726" spans="1:27" ht="12.75" x14ac:dyDescent="0.2">
      <c r="A2726" s="1">
        <v>45693.813621180554</v>
      </c>
      <c r="B2726" s="2" t="s">
        <v>18221</v>
      </c>
      <c r="C2726" s="4" t="s">
        <v>21740</v>
      </c>
      <c r="D2726" s="2" t="s">
        <v>89</v>
      </c>
      <c r="E2726" s="2" t="b">
        <v>1</v>
      </c>
      <c r="F2726" s="3" t="s">
        <v>18222</v>
      </c>
      <c r="G2726" s="2" t="s">
        <v>8147</v>
      </c>
      <c r="H2726" s="2"/>
      <c r="I2726" s="2"/>
      <c r="K2726" s="2"/>
      <c r="L2726" s="2"/>
      <c r="M2726" s="2"/>
      <c r="N2726" s="6" t="s">
        <v>18223</v>
      </c>
      <c r="P2726" s="2" t="s">
        <v>18224</v>
      </c>
      <c r="Q2726" s="2"/>
      <c r="R2726" s="4"/>
      <c r="S2726" s="2">
        <v>2690</v>
      </c>
      <c r="T2726" s="2" t="s">
        <v>22213</v>
      </c>
      <c r="U2726" s="2" t="s">
        <v>18226</v>
      </c>
      <c r="V2726" s="2" t="s">
        <v>56</v>
      </c>
      <c r="W2726" s="2" t="str">
        <f>VLOOKUP(  G2726, Countries!A:H,8,FALSE)</f>
        <v>94279771-0dd8-44b8-955b-275714b1489b</v>
      </c>
      <c r="X2726" s="2" t="str">
        <f>VLOOKUP(D2726,Entity_types!A:F,6,FALSE)</f>
        <v>bf4d83f9-5064-4958-af6e-e4c21b2e4880</v>
      </c>
      <c r="Z2726" s="4">
        <f t="shared" si="84"/>
        <v>1</v>
      </c>
      <c r="AA2726" s="4">
        <f t="shared" si="85"/>
        <v>1</v>
      </c>
    </row>
    <row r="2727" spans="1:27" ht="12.75" x14ac:dyDescent="0.2">
      <c r="A2727" s="1">
        <v>45693.875677928241</v>
      </c>
      <c r="B2727" s="2" t="s">
        <v>18227</v>
      </c>
      <c r="C2727" s="4" t="s">
        <v>21741</v>
      </c>
      <c r="D2727" s="2" t="s">
        <v>89</v>
      </c>
      <c r="E2727" s="2" t="b">
        <v>1</v>
      </c>
      <c r="F2727" s="3" t="s">
        <v>18228</v>
      </c>
      <c r="G2727" s="2" t="s">
        <v>8147</v>
      </c>
      <c r="H2727" s="2"/>
      <c r="I2727" s="2"/>
      <c r="K2727" s="2"/>
      <c r="L2727" s="2"/>
      <c r="M2727" s="2"/>
      <c r="N2727" s="6" t="s">
        <v>18229</v>
      </c>
      <c r="P2727" s="2" t="s">
        <v>18230</v>
      </c>
      <c r="Q2727" s="2"/>
      <c r="R2727" s="4"/>
      <c r="S2727" s="2"/>
      <c r="T2727" s="2" t="s">
        <v>22214</v>
      </c>
      <c r="U2727" s="2" t="s">
        <v>18232</v>
      </c>
      <c r="V2727" s="2" t="s">
        <v>56</v>
      </c>
      <c r="W2727" s="2" t="str">
        <f>VLOOKUP(  G2727, Countries!A:H,8,FALSE)</f>
        <v>94279771-0dd8-44b8-955b-275714b1489b</v>
      </c>
      <c r="X2727" s="2" t="str">
        <f>VLOOKUP(D2727,Entity_types!A:F,6,FALSE)</f>
        <v>bf4d83f9-5064-4958-af6e-e4c21b2e4880</v>
      </c>
      <c r="Z2727" s="4">
        <f t="shared" si="84"/>
        <v>1</v>
      </c>
      <c r="AA2727" s="4">
        <f t="shared" si="85"/>
        <v>1</v>
      </c>
    </row>
    <row r="2728" spans="1:27" ht="12.75" x14ac:dyDescent="0.2">
      <c r="A2728" s="1">
        <v>45698.948367337958</v>
      </c>
      <c r="B2728" s="2" t="s">
        <v>18233</v>
      </c>
      <c r="C2728" s="4" t="s">
        <v>21740</v>
      </c>
      <c r="D2728" s="2" t="s">
        <v>89</v>
      </c>
      <c r="E2728" s="2" t="b">
        <v>1</v>
      </c>
      <c r="F2728" s="3" t="s">
        <v>18234</v>
      </c>
      <c r="G2728" s="2" t="s">
        <v>8147</v>
      </c>
      <c r="H2728" s="2"/>
      <c r="I2728" s="2"/>
      <c r="K2728" s="2"/>
      <c r="L2728" s="2"/>
      <c r="M2728" s="2"/>
      <c r="N2728" s="6" t="s">
        <v>18235</v>
      </c>
      <c r="P2728" s="2" t="s">
        <v>18236</v>
      </c>
      <c r="Q2728" s="2"/>
      <c r="R2728" s="4"/>
      <c r="S2728" s="2"/>
      <c r="T2728" s="2" t="s">
        <v>22215</v>
      </c>
      <c r="U2728" s="2" t="s">
        <v>18238</v>
      </c>
      <c r="V2728" s="2" t="s">
        <v>56</v>
      </c>
      <c r="W2728" s="2" t="str">
        <f>VLOOKUP(  G2728, Countries!A:H,8,FALSE)</f>
        <v>94279771-0dd8-44b8-955b-275714b1489b</v>
      </c>
      <c r="X2728" s="2" t="str">
        <f>VLOOKUP(D2728,Entity_types!A:F,6,FALSE)</f>
        <v>bf4d83f9-5064-4958-af6e-e4c21b2e4880</v>
      </c>
      <c r="Z2728" s="4">
        <f t="shared" si="84"/>
        <v>1</v>
      </c>
      <c r="AA2728" s="4">
        <f t="shared" si="85"/>
        <v>1</v>
      </c>
    </row>
    <row r="2729" spans="1:27" ht="12.75" x14ac:dyDescent="0.2">
      <c r="A2729" s="1">
        <v>45700.641822106481</v>
      </c>
      <c r="B2729" s="2" t="s">
        <v>18239</v>
      </c>
      <c r="C2729" s="2"/>
      <c r="D2729" s="2" t="s">
        <v>48</v>
      </c>
      <c r="E2729" s="2"/>
      <c r="F2729" s="3" t="s">
        <v>18240</v>
      </c>
      <c r="G2729" s="2" t="s">
        <v>8147</v>
      </c>
      <c r="H2729" s="2"/>
      <c r="I2729" s="2"/>
      <c r="K2729" s="2"/>
      <c r="L2729" s="2"/>
      <c r="M2729" s="2"/>
      <c r="N2729" s="6" t="s">
        <v>18241</v>
      </c>
      <c r="P2729" s="2" t="s">
        <v>18242</v>
      </c>
      <c r="Q2729" s="2"/>
      <c r="R2729" s="4"/>
      <c r="S2729" s="2">
        <v>2710</v>
      </c>
      <c r="T2729" s="2" t="s">
        <v>22216</v>
      </c>
      <c r="U2729" s="2" t="s">
        <v>18244</v>
      </c>
      <c r="V2729" s="2" t="s">
        <v>56</v>
      </c>
      <c r="W2729" s="2" t="str">
        <f>VLOOKUP(  G2729, Countries!A:H,8,FALSE)</f>
        <v>94279771-0dd8-44b8-955b-275714b1489b</v>
      </c>
      <c r="X2729" s="2" t="str">
        <f>VLOOKUP(D2729,Entity_types!A:F,6,FALSE)</f>
        <v>0d51a686-652b-478f-9502-50b11abafa54</v>
      </c>
      <c r="Z2729" s="4">
        <f t="shared" si="84"/>
        <v>1</v>
      </c>
      <c r="AA2729" s="4">
        <f t="shared" si="85"/>
        <v>1</v>
      </c>
    </row>
    <row r="2730" spans="1:27" ht="12.75" x14ac:dyDescent="0.2">
      <c r="A2730" s="1">
        <v>45700.830082361106</v>
      </c>
      <c r="B2730" s="2" t="s">
        <v>18245</v>
      </c>
      <c r="C2730" s="4" t="s">
        <v>21740</v>
      </c>
      <c r="D2730" s="2" t="s">
        <v>89</v>
      </c>
      <c r="E2730" s="2" t="b">
        <v>1</v>
      </c>
      <c r="F2730" s="3" t="s">
        <v>18246</v>
      </c>
      <c r="G2730" s="2" t="s">
        <v>8147</v>
      </c>
      <c r="H2730" s="2"/>
      <c r="I2730" s="2"/>
      <c r="K2730" s="2"/>
      <c r="L2730" s="2"/>
      <c r="M2730" s="2"/>
      <c r="N2730" s="6" t="s">
        <v>18247</v>
      </c>
      <c r="P2730" s="2" t="s">
        <v>18248</v>
      </c>
      <c r="Q2730" s="2"/>
      <c r="R2730" s="4"/>
      <c r="S2730" s="2"/>
      <c r="T2730" s="2" t="s">
        <v>22217</v>
      </c>
      <c r="U2730" s="2" t="s">
        <v>18250</v>
      </c>
      <c r="V2730" s="2" t="s">
        <v>56</v>
      </c>
      <c r="W2730" s="2" t="str">
        <f>VLOOKUP(  G2730, Countries!A:H,8,FALSE)</f>
        <v>94279771-0dd8-44b8-955b-275714b1489b</v>
      </c>
      <c r="X2730" s="2" t="str">
        <f>VLOOKUP(D2730,Entity_types!A:F,6,FALSE)</f>
        <v>bf4d83f9-5064-4958-af6e-e4c21b2e4880</v>
      </c>
      <c r="Z2730" s="4">
        <f t="shared" si="84"/>
        <v>1</v>
      </c>
      <c r="AA2730" s="4">
        <f t="shared" si="85"/>
        <v>1</v>
      </c>
    </row>
    <row r="2731" spans="1:27" ht="12.75" x14ac:dyDescent="0.2">
      <c r="A2731" s="1">
        <v>45701.04194549768</v>
      </c>
      <c r="B2731" s="2" t="s">
        <v>18251</v>
      </c>
      <c r="C2731" s="4" t="s">
        <v>21740</v>
      </c>
      <c r="D2731" s="2" t="s">
        <v>89</v>
      </c>
      <c r="E2731" s="2" t="b">
        <v>1</v>
      </c>
      <c r="F2731" s="3" t="s">
        <v>18252</v>
      </c>
      <c r="G2731" s="2" t="s">
        <v>8147</v>
      </c>
      <c r="H2731" s="2"/>
      <c r="I2731" s="2"/>
      <c r="K2731" s="2"/>
      <c r="L2731" s="2"/>
      <c r="M2731" s="2"/>
      <c r="N2731" s="6" t="s">
        <v>18253</v>
      </c>
      <c r="P2731" s="2" t="s">
        <v>18254</v>
      </c>
      <c r="Q2731" s="2"/>
      <c r="R2731" s="4"/>
      <c r="S2731" s="2">
        <v>2696</v>
      </c>
      <c r="T2731" s="2" t="s">
        <v>18092</v>
      </c>
      <c r="U2731" s="2" t="s">
        <v>18256</v>
      </c>
      <c r="V2731" s="2" t="s">
        <v>56</v>
      </c>
      <c r="W2731" s="2" t="str">
        <f>VLOOKUP(  G2731, Countries!A:H,8,FALSE)</f>
        <v>94279771-0dd8-44b8-955b-275714b1489b</v>
      </c>
      <c r="X2731" s="2" t="str">
        <f>VLOOKUP(D2731,Entity_types!A:F,6,FALSE)</f>
        <v>bf4d83f9-5064-4958-af6e-e4c21b2e4880</v>
      </c>
      <c r="Z2731" s="4">
        <f t="shared" si="84"/>
        <v>1</v>
      </c>
      <c r="AA2731" s="4">
        <f t="shared" si="85"/>
        <v>1</v>
      </c>
    </row>
    <row r="2732" spans="1:27" ht="12.75" x14ac:dyDescent="0.2">
      <c r="A2732" s="1">
        <v>45701.04194549768</v>
      </c>
      <c r="B2732" s="2" t="s">
        <v>18257</v>
      </c>
      <c r="C2732" s="4" t="s">
        <v>21740</v>
      </c>
      <c r="D2732" s="2" t="s">
        <v>89</v>
      </c>
      <c r="E2732" s="2" t="b">
        <v>1</v>
      </c>
      <c r="F2732" s="3" t="s">
        <v>18258</v>
      </c>
      <c r="G2732" s="2" t="s">
        <v>8147</v>
      </c>
      <c r="H2732" s="2"/>
      <c r="I2732" s="2"/>
      <c r="K2732" s="2"/>
      <c r="L2732" s="2"/>
      <c r="M2732" s="2"/>
      <c r="N2732" s="6" t="s">
        <v>18259</v>
      </c>
      <c r="P2732" s="2" t="s">
        <v>18260</v>
      </c>
      <c r="Q2732" s="2"/>
      <c r="R2732" s="4"/>
      <c r="S2732" s="2"/>
      <c r="T2732" s="2" t="s">
        <v>22218</v>
      </c>
      <c r="U2732" s="2" t="s">
        <v>18261</v>
      </c>
      <c r="V2732" s="2" t="s">
        <v>56</v>
      </c>
      <c r="W2732" s="2" t="str">
        <f>VLOOKUP(  G2732, Countries!A:H,8,FALSE)</f>
        <v>94279771-0dd8-44b8-955b-275714b1489b</v>
      </c>
      <c r="X2732" s="2" t="str">
        <f>VLOOKUP(D2732,Entity_types!A:F,6,FALSE)</f>
        <v>bf4d83f9-5064-4958-af6e-e4c21b2e4880</v>
      </c>
      <c r="Z2732" s="4">
        <f t="shared" si="84"/>
        <v>1</v>
      </c>
      <c r="AA2732" s="4">
        <f t="shared" si="85"/>
        <v>1</v>
      </c>
    </row>
    <row r="2733" spans="1:27" ht="12.75" x14ac:dyDescent="0.2">
      <c r="A2733" s="1">
        <v>45701.450185995374</v>
      </c>
      <c r="B2733" s="2" t="s">
        <v>18262</v>
      </c>
      <c r="C2733" s="4" t="s">
        <v>21740</v>
      </c>
      <c r="D2733" s="2" t="s">
        <v>89</v>
      </c>
      <c r="E2733" s="2" t="b">
        <v>1</v>
      </c>
      <c r="F2733" s="3" t="s">
        <v>18263</v>
      </c>
      <c r="G2733" s="2" t="s">
        <v>8147</v>
      </c>
      <c r="H2733" s="2"/>
      <c r="I2733" s="2"/>
      <c r="K2733" s="2"/>
      <c r="L2733" s="2"/>
      <c r="M2733" s="2"/>
      <c r="N2733" s="6" t="s">
        <v>18264</v>
      </c>
      <c r="P2733" s="2" t="s">
        <v>18265</v>
      </c>
      <c r="Q2733" s="2"/>
      <c r="R2733" s="4"/>
      <c r="S2733" s="2"/>
      <c r="T2733" s="2" t="s">
        <v>22219</v>
      </c>
      <c r="U2733" s="2" t="s">
        <v>18267</v>
      </c>
      <c r="V2733" s="2" t="s">
        <v>56</v>
      </c>
      <c r="W2733" s="2" t="str">
        <f>VLOOKUP(  G2733, Countries!A:H,8,FALSE)</f>
        <v>94279771-0dd8-44b8-955b-275714b1489b</v>
      </c>
      <c r="X2733" s="2" t="str">
        <f>VLOOKUP(D2733,Entity_types!A:F,6,FALSE)</f>
        <v>bf4d83f9-5064-4958-af6e-e4c21b2e4880</v>
      </c>
      <c r="Z2733" s="4">
        <f t="shared" si="84"/>
        <v>1</v>
      </c>
      <c r="AA2733" s="4">
        <f t="shared" si="85"/>
        <v>1</v>
      </c>
    </row>
    <row r="2734" spans="1:27" ht="12.75" x14ac:dyDescent="0.2">
      <c r="A2734" s="1">
        <v>45701.450185995374</v>
      </c>
      <c r="B2734" s="2" t="s">
        <v>18268</v>
      </c>
      <c r="C2734" s="4" t="s">
        <v>21740</v>
      </c>
      <c r="D2734" s="2" t="s">
        <v>89</v>
      </c>
      <c r="E2734" s="2" t="b">
        <v>1</v>
      </c>
      <c r="F2734" s="3" t="s">
        <v>18269</v>
      </c>
      <c r="G2734" s="2" t="s">
        <v>8147</v>
      </c>
      <c r="H2734" s="2"/>
      <c r="I2734" s="2"/>
      <c r="K2734" s="2"/>
      <c r="L2734" s="2"/>
      <c r="M2734" s="2"/>
      <c r="N2734" s="6" t="s">
        <v>18270</v>
      </c>
      <c r="P2734" s="2" t="s">
        <v>18271</v>
      </c>
      <c r="Q2734" s="2"/>
      <c r="R2734" s="4"/>
      <c r="S2734" s="2"/>
      <c r="T2734" s="2" t="s">
        <v>22220</v>
      </c>
      <c r="U2734" s="2" t="s">
        <v>18272</v>
      </c>
      <c r="V2734" s="2" t="s">
        <v>56</v>
      </c>
      <c r="W2734" s="2" t="str">
        <f>VLOOKUP(  G2734, Countries!A:H,8,FALSE)</f>
        <v>94279771-0dd8-44b8-955b-275714b1489b</v>
      </c>
      <c r="X2734" s="2" t="str">
        <f>VLOOKUP(D2734,Entity_types!A:F,6,FALSE)</f>
        <v>bf4d83f9-5064-4958-af6e-e4c21b2e4880</v>
      </c>
      <c r="Z2734" s="4">
        <f t="shared" si="84"/>
        <v>1</v>
      </c>
      <c r="AA2734" s="4">
        <f t="shared" si="85"/>
        <v>1</v>
      </c>
    </row>
    <row r="2735" spans="1:27" ht="12.75" x14ac:dyDescent="0.2">
      <c r="A2735" s="1">
        <v>45701.457887511569</v>
      </c>
      <c r="B2735" s="2" t="s">
        <v>18273</v>
      </c>
      <c r="C2735" s="2"/>
      <c r="D2735" s="2" t="s">
        <v>48</v>
      </c>
      <c r="E2735" s="2"/>
      <c r="F2735" s="3" t="s">
        <v>18274</v>
      </c>
      <c r="G2735" s="2" t="s">
        <v>8147</v>
      </c>
      <c r="H2735" s="2"/>
      <c r="I2735" s="2"/>
      <c r="K2735" s="2"/>
      <c r="L2735" s="2"/>
      <c r="M2735" s="2"/>
      <c r="N2735" s="6" t="s">
        <v>18275</v>
      </c>
      <c r="P2735" s="2" t="s">
        <v>18276</v>
      </c>
      <c r="Q2735" s="2"/>
      <c r="R2735" s="4"/>
      <c r="S2735" s="2">
        <v>2691</v>
      </c>
      <c r="T2735" s="2" t="s">
        <v>22221</v>
      </c>
      <c r="U2735" s="2" t="s">
        <v>18278</v>
      </c>
      <c r="V2735" s="2" t="s">
        <v>56</v>
      </c>
      <c r="W2735" s="2" t="str">
        <f>VLOOKUP(  G2735, Countries!A:H,8,FALSE)</f>
        <v>94279771-0dd8-44b8-955b-275714b1489b</v>
      </c>
      <c r="X2735" s="2" t="str">
        <f>VLOOKUP(D2735,Entity_types!A:F,6,FALSE)</f>
        <v>0d51a686-652b-478f-9502-50b11abafa54</v>
      </c>
      <c r="Z2735" s="4">
        <f t="shared" si="84"/>
        <v>1</v>
      </c>
      <c r="AA2735" s="4">
        <f t="shared" si="85"/>
        <v>1</v>
      </c>
    </row>
    <row r="2736" spans="1:27" ht="12.75" x14ac:dyDescent="0.2">
      <c r="A2736" s="1">
        <v>45701.634480208333</v>
      </c>
      <c r="B2736" s="2" t="s">
        <v>18279</v>
      </c>
      <c r="C2736" s="4" t="s">
        <v>21740</v>
      </c>
      <c r="D2736" s="2" t="s">
        <v>89</v>
      </c>
      <c r="E2736" s="2" t="b">
        <v>1</v>
      </c>
      <c r="F2736" s="3" t="s">
        <v>18280</v>
      </c>
      <c r="G2736" s="2" t="s">
        <v>8147</v>
      </c>
      <c r="H2736" s="2"/>
      <c r="I2736" s="2"/>
      <c r="K2736" s="2"/>
      <c r="L2736" s="2"/>
      <c r="M2736" s="2"/>
      <c r="N2736" s="6" t="s">
        <v>18281</v>
      </c>
      <c r="P2736" s="2" t="s">
        <v>18282</v>
      </c>
      <c r="Q2736" s="2"/>
      <c r="R2736" s="4"/>
      <c r="S2736" s="2"/>
      <c r="T2736" s="2" t="s">
        <v>22222</v>
      </c>
      <c r="U2736" s="2" t="s">
        <v>18284</v>
      </c>
      <c r="V2736" s="2" t="s">
        <v>56</v>
      </c>
      <c r="W2736" s="2" t="str">
        <f>VLOOKUP(  G2736, Countries!A:H,8,FALSE)</f>
        <v>94279771-0dd8-44b8-955b-275714b1489b</v>
      </c>
      <c r="X2736" s="2" t="str">
        <f>VLOOKUP(D2736,Entity_types!A:F,6,FALSE)</f>
        <v>bf4d83f9-5064-4958-af6e-e4c21b2e4880</v>
      </c>
      <c r="Z2736" s="4">
        <f t="shared" si="84"/>
        <v>1</v>
      </c>
      <c r="AA2736" s="4">
        <f t="shared" si="85"/>
        <v>1</v>
      </c>
    </row>
    <row r="2737" spans="1:27" ht="12.75" x14ac:dyDescent="0.2">
      <c r="A2737" s="1">
        <v>45702.808196018523</v>
      </c>
      <c r="B2737" s="2" t="s">
        <v>18291</v>
      </c>
      <c r="C2737" s="2"/>
      <c r="D2737" s="2" t="s">
        <v>48</v>
      </c>
      <c r="E2737" s="2"/>
      <c r="F2737" s="3" t="s">
        <v>18292</v>
      </c>
      <c r="G2737" s="2" t="s">
        <v>8147</v>
      </c>
      <c r="H2737" s="2"/>
      <c r="I2737" s="2"/>
      <c r="K2737" s="2"/>
      <c r="L2737" s="2"/>
      <c r="M2737" s="2"/>
      <c r="N2737" s="6" t="s">
        <v>18293</v>
      </c>
      <c r="P2737" s="2" t="s">
        <v>18294</v>
      </c>
      <c r="Q2737" s="2"/>
      <c r="R2737" s="4"/>
      <c r="S2737" s="2">
        <v>2697</v>
      </c>
      <c r="T2737" s="2" t="s">
        <v>22223</v>
      </c>
      <c r="U2737" s="2" t="s">
        <v>18296</v>
      </c>
      <c r="V2737" s="2" t="s">
        <v>56</v>
      </c>
      <c r="W2737" s="2" t="str">
        <f>VLOOKUP(  G2737, Countries!A:H,8,FALSE)</f>
        <v>94279771-0dd8-44b8-955b-275714b1489b</v>
      </c>
      <c r="X2737" s="2" t="str">
        <f>VLOOKUP(D2737,Entity_types!A:F,6,FALSE)</f>
        <v>0d51a686-652b-478f-9502-50b11abafa54</v>
      </c>
      <c r="Z2737" s="4">
        <f t="shared" si="84"/>
        <v>1</v>
      </c>
      <c r="AA2737" s="4">
        <f t="shared" si="85"/>
        <v>1</v>
      </c>
    </row>
    <row r="2738" spans="1:27" ht="12.75" x14ac:dyDescent="0.2">
      <c r="A2738" s="1">
        <v>45705.492871898146</v>
      </c>
      <c r="B2738" s="2" t="s">
        <v>18297</v>
      </c>
      <c r="C2738" s="2" t="s">
        <v>21740</v>
      </c>
      <c r="D2738" s="2" t="s">
        <v>1166</v>
      </c>
      <c r="E2738" s="2"/>
      <c r="F2738" s="3" t="s">
        <v>18298</v>
      </c>
      <c r="G2738" s="2" t="s">
        <v>8147</v>
      </c>
      <c r="H2738" s="2"/>
      <c r="I2738" s="2"/>
      <c r="K2738" s="2"/>
      <c r="L2738" s="2"/>
      <c r="M2738" s="2"/>
      <c r="N2738" s="6" t="s">
        <v>76</v>
      </c>
      <c r="P2738" s="2" t="s">
        <v>18299</v>
      </c>
      <c r="Q2738" s="2"/>
      <c r="R2738" s="4"/>
      <c r="S2738" s="2">
        <v>2669</v>
      </c>
      <c r="T2738" s="2" t="s">
        <v>22224</v>
      </c>
      <c r="U2738" s="2" t="s">
        <v>18300</v>
      </c>
      <c r="V2738" s="2" t="s">
        <v>18034</v>
      </c>
      <c r="W2738" s="2" t="str">
        <f>VLOOKUP(  G2738, Countries!A:H,8,FALSE)</f>
        <v>94279771-0dd8-44b8-955b-275714b1489b</v>
      </c>
      <c r="X2738" s="2" t="str">
        <f>VLOOKUP(D2738,Entity_types!A:F,6,FALSE)</f>
        <v>ba538574-e93f-4ce8-a780-667b61fc970a</v>
      </c>
      <c r="Z2738" s="4">
        <f t="shared" si="84"/>
        <v>1</v>
      </c>
      <c r="AA2738" s="4">
        <f t="shared" si="85"/>
        <v>1</v>
      </c>
    </row>
    <row r="2739" spans="1:27" ht="12.75" x14ac:dyDescent="0.2">
      <c r="A2739" s="1">
        <v>45705.492871898146</v>
      </c>
      <c r="B2739" s="2" t="s">
        <v>18301</v>
      </c>
      <c r="C2739" s="2"/>
      <c r="D2739" s="2" t="s">
        <v>48</v>
      </c>
      <c r="E2739" s="2"/>
      <c r="F2739" s="3" t="s">
        <v>18302</v>
      </c>
      <c r="G2739" s="2" t="s">
        <v>8147</v>
      </c>
      <c r="H2739" s="2"/>
      <c r="I2739" s="2"/>
      <c r="K2739" s="2"/>
      <c r="L2739" s="2"/>
      <c r="M2739" s="2"/>
      <c r="N2739" s="6" t="s">
        <v>76</v>
      </c>
      <c r="P2739" s="2" t="s">
        <v>18303</v>
      </c>
      <c r="Q2739" s="2"/>
      <c r="R2739" s="4"/>
      <c r="S2739" s="2">
        <v>2598</v>
      </c>
      <c r="T2739" s="2" t="s">
        <v>22225</v>
      </c>
      <c r="U2739" s="2" t="s">
        <v>18304</v>
      </c>
      <c r="V2739" s="2" t="s">
        <v>18034</v>
      </c>
      <c r="W2739" s="2" t="str">
        <f>VLOOKUP(  G2739, Countries!A:H,8,FALSE)</f>
        <v>94279771-0dd8-44b8-955b-275714b1489b</v>
      </c>
      <c r="X2739" s="2" t="str">
        <f>VLOOKUP(D2739,Entity_types!A:F,6,FALSE)</f>
        <v>0d51a686-652b-478f-9502-50b11abafa54</v>
      </c>
      <c r="Z2739" s="4">
        <f t="shared" si="84"/>
        <v>1</v>
      </c>
      <c r="AA2739" s="4">
        <f t="shared" si="85"/>
        <v>1</v>
      </c>
    </row>
    <row r="2740" spans="1:27" ht="12.75" x14ac:dyDescent="0.2">
      <c r="A2740" s="1">
        <v>45705.492871898146</v>
      </c>
      <c r="B2740" s="2" t="s">
        <v>18305</v>
      </c>
      <c r="C2740" s="2"/>
      <c r="D2740" s="2" t="s">
        <v>48</v>
      </c>
      <c r="E2740" s="2"/>
      <c r="F2740" s="3" t="s">
        <v>18306</v>
      </c>
      <c r="G2740" s="2" t="s">
        <v>8147</v>
      </c>
      <c r="H2740" s="2"/>
      <c r="I2740" s="2"/>
      <c r="K2740" s="2"/>
      <c r="L2740" s="2"/>
      <c r="M2740" s="2"/>
      <c r="N2740" s="6" t="s">
        <v>76</v>
      </c>
      <c r="P2740" s="2" t="s">
        <v>18307</v>
      </c>
      <c r="Q2740" s="2"/>
      <c r="R2740" s="4"/>
      <c r="S2740" s="2">
        <v>2677</v>
      </c>
      <c r="T2740" s="2" t="s">
        <v>22226</v>
      </c>
      <c r="U2740" s="2" t="s">
        <v>18308</v>
      </c>
      <c r="V2740" s="2" t="s">
        <v>18034</v>
      </c>
      <c r="W2740" s="2" t="str">
        <f>VLOOKUP(  G2740, Countries!A:H,8,FALSE)</f>
        <v>94279771-0dd8-44b8-955b-275714b1489b</v>
      </c>
      <c r="X2740" s="2" t="str">
        <f>VLOOKUP(D2740,Entity_types!A:F,6,FALSE)</f>
        <v>0d51a686-652b-478f-9502-50b11abafa54</v>
      </c>
      <c r="Z2740" s="4">
        <f t="shared" si="84"/>
        <v>1</v>
      </c>
      <c r="AA2740" s="4">
        <f t="shared" si="85"/>
        <v>1</v>
      </c>
    </row>
    <row r="2741" spans="1:27" ht="12.75" x14ac:dyDescent="0.2">
      <c r="A2741" s="1">
        <v>45705.492871898146</v>
      </c>
      <c r="B2741" s="2" t="s">
        <v>18309</v>
      </c>
      <c r="C2741" s="2"/>
      <c r="D2741" s="2" t="s">
        <v>48</v>
      </c>
      <c r="E2741" s="2"/>
      <c r="F2741" s="3" t="s">
        <v>18310</v>
      </c>
      <c r="G2741" s="2" t="s">
        <v>8147</v>
      </c>
      <c r="H2741" s="2"/>
      <c r="I2741" s="2"/>
      <c r="K2741" s="2"/>
      <c r="L2741" s="2"/>
      <c r="M2741" s="2"/>
      <c r="N2741" s="6" t="s">
        <v>76</v>
      </c>
      <c r="P2741" s="2" t="s">
        <v>18311</v>
      </c>
      <c r="Q2741" s="2"/>
      <c r="R2741" s="4"/>
      <c r="S2741" s="2">
        <v>2673</v>
      </c>
      <c r="T2741" s="2" t="s">
        <v>22227</v>
      </c>
      <c r="U2741" s="2" t="s">
        <v>18312</v>
      </c>
      <c r="V2741" s="2" t="s">
        <v>18034</v>
      </c>
      <c r="W2741" s="2" t="str">
        <f>VLOOKUP(  G2741, Countries!A:H,8,FALSE)</f>
        <v>94279771-0dd8-44b8-955b-275714b1489b</v>
      </c>
      <c r="X2741" s="2" t="str">
        <f>VLOOKUP(D2741,Entity_types!A:F,6,FALSE)</f>
        <v>0d51a686-652b-478f-9502-50b11abafa54</v>
      </c>
      <c r="Z2741" s="4">
        <f t="shared" si="84"/>
        <v>1</v>
      </c>
      <c r="AA2741" s="4">
        <f t="shared" si="85"/>
        <v>1</v>
      </c>
    </row>
    <row r="2742" spans="1:27" ht="12.75" x14ac:dyDescent="0.2">
      <c r="A2742" s="1">
        <v>45705.492871898146</v>
      </c>
      <c r="B2742" s="2" t="s">
        <v>18313</v>
      </c>
      <c r="C2742" s="2"/>
      <c r="D2742" s="2" t="s">
        <v>48</v>
      </c>
      <c r="E2742" s="2"/>
      <c r="F2742" s="3" t="s">
        <v>18314</v>
      </c>
      <c r="G2742" s="2" t="s">
        <v>8147</v>
      </c>
      <c r="H2742" s="2"/>
      <c r="I2742" s="2"/>
      <c r="K2742" s="2"/>
      <c r="L2742" s="2"/>
      <c r="M2742" s="2"/>
      <c r="N2742" s="6" t="s">
        <v>76</v>
      </c>
      <c r="P2742" s="2" t="s">
        <v>18315</v>
      </c>
      <c r="Q2742" s="2"/>
      <c r="R2742" s="4"/>
      <c r="S2742" s="2">
        <v>2663</v>
      </c>
      <c r="T2742" s="2" t="s">
        <v>22228</v>
      </c>
      <c r="U2742" s="2" t="s">
        <v>18316</v>
      </c>
      <c r="V2742" s="2" t="s">
        <v>18034</v>
      </c>
      <c r="W2742" s="2" t="str">
        <f>VLOOKUP(  G2742, Countries!A:H,8,FALSE)</f>
        <v>94279771-0dd8-44b8-955b-275714b1489b</v>
      </c>
      <c r="X2742" s="2" t="str">
        <f>VLOOKUP(D2742,Entity_types!A:F,6,FALSE)</f>
        <v>0d51a686-652b-478f-9502-50b11abafa54</v>
      </c>
      <c r="Z2742" s="4">
        <f t="shared" si="84"/>
        <v>1</v>
      </c>
      <c r="AA2742" s="4">
        <f t="shared" si="85"/>
        <v>1</v>
      </c>
    </row>
    <row r="2743" spans="1:27" ht="12.75" x14ac:dyDescent="0.2">
      <c r="A2743" s="1">
        <v>45705.492871898146</v>
      </c>
      <c r="B2743" s="2" t="s">
        <v>18317</v>
      </c>
      <c r="C2743" s="2"/>
      <c r="D2743" s="2" t="s">
        <v>48</v>
      </c>
      <c r="E2743" s="2"/>
      <c r="F2743" s="3" t="s">
        <v>18318</v>
      </c>
      <c r="G2743" s="2" t="s">
        <v>8147</v>
      </c>
      <c r="H2743" s="2"/>
      <c r="I2743" s="2"/>
      <c r="K2743" s="2"/>
      <c r="L2743" s="2"/>
      <c r="M2743" s="2"/>
      <c r="N2743" s="6" t="s">
        <v>76</v>
      </c>
      <c r="P2743" s="2" t="s">
        <v>18319</v>
      </c>
      <c r="Q2743" s="2"/>
      <c r="R2743" s="4"/>
      <c r="S2743" s="2">
        <v>2674</v>
      </c>
      <c r="T2743" s="2" t="s">
        <v>22229</v>
      </c>
      <c r="U2743" s="2" t="s">
        <v>18320</v>
      </c>
      <c r="V2743" s="2" t="s">
        <v>18034</v>
      </c>
      <c r="W2743" s="2" t="str">
        <f>VLOOKUP(  G2743, Countries!A:H,8,FALSE)</f>
        <v>94279771-0dd8-44b8-955b-275714b1489b</v>
      </c>
      <c r="X2743" s="2" t="str">
        <f>VLOOKUP(D2743,Entity_types!A:F,6,FALSE)</f>
        <v>0d51a686-652b-478f-9502-50b11abafa54</v>
      </c>
      <c r="Z2743" s="4">
        <f t="shared" si="84"/>
        <v>1</v>
      </c>
      <c r="AA2743" s="4">
        <f t="shared" si="85"/>
        <v>1</v>
      </c>
    </row>
    <row r="2744" spans="1:27" ht="12.75" x14ac:dyDescent="0.2">
      <c r="A2744" s="1">
        <v>45705.492871898146</v>
      </c>
      <c r="B2744" s="2" t="s">
        <v>18321</v>
      </c>
      <c r="C2744" s="2" t="s">
        <v>21740</v>
      </c>
      <c r="D2744" s="2" t="s">
        <v>89</v>
      </c>
      <c r="E2744" s="2" t="b">
        <v>1</v>
      </c>
      <c r="F2744" s="3" t="s">
        <v>18322</v>
      </c>
      <c r="G2744" s="2" t="s">
        <v>8147</v>
      </c>
      <c r="H2744" s="2"/>
      <c r="I2744" s="2"/>
      <c r="K2744" s="2"/>
      <c r="L2744" s="2"/>
      <c r="M2744" s="2"/>
      <c r="N2744" s="6" t="s">
        <v>76</v>
      </c>
      <c r="P2744" s="2" t="s">
        <v>18323</v>
      </c>
      <c r="Q2744" s="2"/>
      <c r="R2744" s="4"/>
      <c r="S2744" s="2">
        <v>2622</v>
      </c>
      <c r="T2744" s="2" t="s">
        <v>22230</v>
      </c>
      <c r="U2744" s="2" t="s">
        <v>18324</v>
      </c>
      <c r="V2744" s="2" t="s">
        <v>18034</v>
      </c>
      <c r="W2744" s="2" t="str">
        <f>VLOOKUP(  G2744, Countries!A:H,8,FALSE)</f>
        <v>94279771-0dd8-44b8-955b-275714b1489b</v>
      </c>
      <c r="X2744" s="2" t="str">
        <f>VLOOKUP(D2744,Entity_types!A:F,6,FALSE)</f>
        <v>bf4d83f9-5064-4958-af6e-e4c21b2e4880</v>
      </c>
      <c r="Z2744" s="4">
        <f t="shared" si="84"/>
        <v>1</v>
      </c>
      <c r="AA2744" s="4">
        <f t="shared" si="85"/>
        <v>1</v>
      </c>
    </row>
    <row r="2745" spans="1:27" ht="12.75" x14ac:dyDescent="0.2">
      <c r="A2745" s="1">
        <v>45705.492871898146</v>
      </c>
      <c r="B2745" s="2" t="s">
        <v>18325</v>
      </c>
      <c r="C2745" s="2" t="s">
        <v>21741</v>
      </c>
      <c r="D2745" s="2" t="s">
        <v>1166</v>
      </c>
      <c r="E2745" s="2"/>
      <c r="F2745" s="3" t="s">
        <v>18326</v>
      </c>
      <c r="G2745" s="2" t="s">
        <v>8147</v>
      </c>
      <c r="H2745" s="2"/>
      <c r="I2745" s="2"/>
      <c r="K2745" s="2"/>
      <c r="L2745" s="2"/>
      <c r="M2745" s="2"/>
      <c r="N2745" s="6" t="s">
        <v>76</v>
      </c>
      <c r="P2745" s="2" t="s">
        <v>18327</v>
      </c>
      <c r="Q2745" s="2"/>
      <c r="R2745" s="4"/>
      <c r="S2745" s="2">
        <v>2660</v>
      </c>
      <c r="T2745" s="2" t="s">
        <v>22231</v>
      </c>
      <c r="U2745" s="2" t="s">
        <v>18328</v>
      </c>
      <c r="V2745" s="2" t="s">
        <v>18034</v>
      </c>
      <c r="W2745" s="2" t="str">
        <f>VLOOKUP(  G2745, Countries!A:H,8,FALSE)</f>
        <v>94279771-0dd8-44b8-955b-275714b1489b</v>
      </c>
      <c r="X2745" s="2" t="str">
        <f>VLOOKUP(D2745,Entity_types!A:F,6,FALSE)</f>
        <v>ba538574-e93f-4ce8-a780-667b61fc970a</v>
      </c>
      <c r="Z2745" s="4">
        <f t="shared" si="84"/>
        <v>1</v>
      </c>
      <c r="AA2745" s="4">
        <f t="shared" si="85"/>
        <v>1</v>
      </c>
    </row>
    <row r="2746" spans="1:27" ht="12.75" x14ac:dyDescent="0.2">
      <c r="A2746" s="1">
        <v>45705.492871898146</v>
      </c>
      <c r="B2746" s="2" t="s">
        <v>18329</v>
      </c>
      <c r="C2746" s="2"/>
      <c r="D2746" s="2" t="s">
        <v>48</v>
      </c>
      <c r="E2746" s="2"/>
      <c r="F2746" s="3" t="s">
        <v>18330</v>
      </c>
      <c r="G2746" s="2" t="s">
        <v>8147</v>
      </c>
      <c r="H2746" s="2"/>
      <c r="I2746" s="2"/>
      <c r="K2746" s="2"/>
      <c r="L2746" s="2"/>
      <c r="M2746" s="2"/>
      <c r="N2746" s="6" t="s">
        <v>76</v>
      </c>
      <c r="P2746" s="2" t="s">
        <v>18331</v>
      </c>
      <c r="Q2746" s="2"/>
      <c r="R2746" s="4"/>
      <c r="S2746" s="2">
        <v>2616</v>
      </c>
      <c r="T2746" s="2" t="s">
        <v>22232</v>
      </c>
      <c r="U2746" s="2" t="s">
        <v>18332</v>
      </c>
      <c r="V2746" s="2" t="s">
        <v>18034</v>
      </c>
      <c r="W2746" s="2" t="str">
        <f>VLOOKUP(  G2746, Countries!A:H,8,FALSE)</f>
        <v>94279771-0dd8-44b8-955b-275714b1489b</v>
      </c>
      <c r="X2746" s="2" t="str">
        <f>VLOOKUP(D2746,Entity_types!A:F,6,FALSE)</f>
        <v>0d51a686-652b-478f-9502-50b11abafa54</v>
      </c>
      <c r="Z2746" s="4">
        <f t="shared" si="84"/>
        <v>1</v>
      </c>
      <c r="AA2746" s="4">
        <f t="shared" si="85"/>
        <v>1</v>
      </c>
    </row>
    <row r="2747" spans="1:27" ht="12.75" x14ac:dyDescent="0.2">
      <c r="A2747" s="1">
        <v>45705.492871898146</v>
      </c>
      <c r="B2747" s="2" t="s">
        <v>18333</v>
      </c>
      <c r="C2747" s="2" t="s">
        <v>21740</v>
      </c>
      <c r="D2747" s="2" t="s">
        <v>89</v>
      </c>
      <c r="E2747" s="2" t="b">
        <v>1</v>
      </c>
      <c r="F2747" s="3" t="s">
        <v>18334</v>
      </c>
      <c r="G2747" s="2" t="s">
        <v>8147</v>
      </c>
      <c r="H2747" s="2"/>
      <c r="I2747" s="2"/>
      <c r="K2747" s="2"/>
      <c r="L2747" s="2"/>
      <c r="M2747" s="2"/>
      <c r="N2747" s="6" t="s">
        <v>76</v>
      </c>
      <c r="P2747" s="2" t="s">
        <v>18335</v>
      </c>
      <c r="Q2747" s="2"/>
      <c r="R2747" s="4"/>
      <c r="S2747" s="2">
        <v>2658</v>
      </c>
      <c r="T2747" s="2" t="s">
        <v>22233</v>
      </c>
      <c r="U2747" s="2" t="s">
        <v>18336</v>
      </c>
      <c r="V2747" s="2" t="s">
        <v>18034</v>
      </c>
      <c r="W2747" s="2" t="str">
        <f>VLOOKUP(  G2747, Countries!A:H,8,FALSE)</f>
        <v>94279771-0dd8-44b8-955b-275714b1489b</v>
      </c>
      <c r="X2747" s="2" t="str">
        <f>VLOOKUP(D2747,Entity_types!A:F,6,FALSE)</f>
        <v>bf4d83f9-5064-4958-af6e-e4c21b2e4880</v>
      </c>
      <c r="Z2747" s="4">
        <f t="shared" si="84"/>
        <v>1</v>
      </c>
      <c r="AA2747" s="4">
        <f t="shared" si="85"/>
        <v>1</v>
      </c>
    </row>
    <row r="2748" spans="1:27" ht="12.75" x14ac:dyDescent="0.2">
      <c r="A2748" s="1">
        <v>45705.492871898146</v>
      </c>
      <c r="B2748" s="2" t="s">
        <v>18337</v>
      </c>
      <c r="C2748" s="2" t="s">
        <v>21740</v>
      </c>
      <c r="D2748" s="2" t="s">
        <v>1166</v>
      </c>
      <c r="E2748" s="2"/>
      <c r="F2748" s="3" t="s">
        <v>18338</v>
      </c>
      <c r="G2748" s="2" t="s">
        <v>8147</v>
      </c>
      <c r="H2748" s="2"/>
      <c r="I2748" s="2"/>
      <c r="K2748" s="2"/>
      <c r="L2748" s="2"/>
      <c r="M2748" s="2"/>
      <c r="N2748" s="6" t="s">
        <v>76</v>
      </c>
      <c r="P2748" s="2" t="s">
        <v>18339</v>
      </c>
      <c r="Q2748" s="2"/>
      <c r="R2748" s="4"/>
      <c r="S2748" s="2">
        <v>2591</v>
      </c>
      <c r="T2748" s="2" t="s">
        <v>22234</v>
      </c>
      <c r="U2748" s="2" t="s">
        <v>18340</v>
      </c>
      <c r="V2748" s="2" t="s">
        <v>18034</v>
      </c>
      <c r="W2748" s="2" t="str">
        <f>VLOOKUP(  G2748, Countries!A:H,8,FALSE)</f>
        <v>94279771-0dd8-44b8-955b-275714b1489b</v>
      </c>
      <c r="X2748" s="2" t="str">
        <f>VLOOKUP(D2748,Entity_types!A:F,6,FALSE)</f>
        <v>ba538574-e93f-4ce8-a780-667b61fc970a</v>
      </c>
      <c r="Z2748" s="4">
        <f t="shared" si="84"/>
        <v>1</v>
      </c>
      <c r="AA2748" s="4">
        <f t="shared" si="85"/>
        <v>1</v>
      </c>
    </row>
    <row r="2749" spans="1:27" ht="12.75" x14ac:dyDescent="0.2">
      <c r="A2749" s="1">
        <v>45705.492871898146</v>
      </c>
      <c r="B2749" s="2" t="s">
        <v>18341</v>
      </c>
      <c r="C2749" s="2"/>
      <c r="D2749" s="2" t="s">
        <v>48</v>
      </c>
      <c r="E2749" s="2"/>
      <c r="F2749" s="3" t="s">
        <v>18342</v>
      </c>
      <c r="G2749" s="2" t="s">
        <v>8147</v>
      </c>
      <c r="H2749" s="2"/>
      <c r="I2749" s="2"/>
      <c r="K2749" s="2"/>
      <c r="L2749" s="2"/>
      <c r="M2749" s="2"/>
      <c r="N2749" s="6" t="s">
        <v>76</v>
      </c>
      <c r="P2749" s="2" t="s">
        <v>18343</v>
      </c>
      <c r="Q2749" s="2"/>
      <c r="R2749" s="4"/>
      <c r="S2749" s="2">
        <v>2640</v>
      </c>
      <c r="T2749" s="2" t="s">
        <v>22235</v>
      </c>
      <c r="U2749" s="2" t="s">
        <v>18344</v>
      </c>
      <c r="V2749" s="2" t="s">
        <v>18034</v>
      </c>
      <c r="W2749" s="2" t="str">
        <f>VLOOKUP(  G2749, Countries!A:H,8,FALSE)</f>
        <v>94279771-0dd8-44b8-955b-275714b1489b</v>
      </c>
      <c r="X2749" s="2" t="str">
        <f>VLOOKUP(D2749,Entity_types!A:F,6,FALSE)</f>
        <v>0d51a686-652b-478f-9502-50b11abafa54</v>
      </c>
      <c r="Z2749" s="4">
        <f t="shared" si="84"/>
        <v>1</v>
      </c>
      <c r="AA2749" s="4">
        <f t="shared" si="85"/>
        <v>1</v>
      </c>
    </row>
    <row r="2750" spans="1:27" ht="12.75" x14ac:dyDescent="0.2">
      <c r="A2750" s="1">
        <v>45705.492871898146</v>
      </c>
      <c r="B2750" s="2" t="s">
        <v>18345</v>
      </c>
      <c r="C2750" s="2"/>
      <c r="D2750" s="2" t="s">
        <v>48</v>
      </c>
      <c r="E2750" s="2"/>
      <c r="F2750" s="3" t="s">
        <v>18346</v>
      </c>
      <c r="G2750" s="2" t="s">
        <v>8147</v>
      </c>
      <c r="H2750" s="2"/>
      <c r="I2750" s="2"/>
      <c r="K2750" s="2"/>
      <c r="L2750" s="2"/>
      <c r="M2750" s="2"/>
      <c r="N2750" s="6" t="s">
        <v>76</v>
      </c>
      <c r="P2750" s="2" t="s">
        <v>18347</v>
      </c>
      <c r="Q2750" s="2"/>
      <c r="R2750" s="4"/>
      <c r="S2750" s="2"/>
      <c r="T2750" s="2" t="s">
        <v>22236</v>
      </c>
      <c r="U2750" s="2" t="s">
        <v>18348</v>
      </c>
      <c r="V2750" s="2" t="s">
        <v>18034</v>
      </c>
      <c r="W2750" s="2" t="str">
        <f>VLOOKUP(  G2750, Countries!A:H,8,FALSE)</f>
        <v>94279771-0dd8-44b8-955b-275714b1489b</v>
      </c>
      <c r="X2750" s="2" t="str">
        <f>VLOOKUP(D2750,Entity_types!A:F,6,FALSE)</f>
        <v>0d51a686-652b-478f-9502-50b11abafa54</v>
      </c>
      <c r="Z2750" s="4">
        <f t="shared" si="84"/>
        <v>1</v>
      </c>
      <c r="AA2750" s="4">
        <f t="shared" si="85"/>
        <v>1</v>
      </c>
    </row>
    <row r="2751" spans="1:27" ht="12.75" x14ac:dyDescent="0.2">
      <c r="A2751" s="1">
        <v>45705.492871898146</v>
      </c>
      <c r="B2751" s="2" t="s">
        <v>18349</v>
      </c>
      <c r="C2751" s="2"/>
      <c r="D2751" s="2" t="s">
        <v>48</v>
      </c>
      <c r="E2751" s="2"/>
      <c r="F2751" s="3" t="s">
        <v>18350</v>
      </c>
      <c r="G2751" s="2" t="s">
        <v>8147</v>
      </c>
      <c r="H2751" s="2"/>
      <c r="I2751" s="2"/>
      <c r="K2751" s="2"/>
      <c r="L2751" s="2"/>
      <c r="M2751" s="2"/>
      <c r="N2751" s="6" t="s">
        <v>76</v>
      </c>
      <c r="P2751" s="2" t="s">
        <v>18351</v>
      </c>
      <c r="Q2751" s="2"/>
      <c r="R2751" s="4"/>
      <c r="S2751" s="2">
        <v>2635</v>
      </c>
      <c r="T2751" s="2" t="s">
        <v>22237</v>
      </c>
      <c r="U2751" s="2" t="s">
        <v>18352</v>
      </c>
      <c r="V2751" s="2" t="s">
        <v>18034</v>
      </c>
      <c r="W2751" s="2" t="str">
        <f>VLOOKUP(  G2751, Countries!A:H,8,FALSE)</f>
        <v>94279771-0dd8-44b8-955b-275714b1489b</v>
      </c>
      <c r="X2751" s="2" t="str">
        <f>VLOOKUP(D2751,Entity_types!A:F,6,FALSE)</f>
        <v>0d51a686-652b-478f-9502-50b11abafa54</v>
      </c>
      <c r="Z2751" s="4">
        <f t="shared" si="84"/>
        <v>1</v>
      </c>
      <c r="AA2751" s="4">
        <f t="shared" si="85"/>
        <v>1</v>
      </c>
    </row>
    <row r="2752" spans="1:27" ht="12.75" x14ac:dyDescent="0.2">
      <c r="A2752" s="1">
        <v>45705.492871898146</v>
      </c>
      <c r="B2752" s="2" t="s">
        <v>18353</v>
      </c>
      <c r="C2752" s="2" t="s">
        <v>21740</v>
      </c>
      <c r="D2752" s="2" t="s">
        <v>89</v>
      </c>
      <c r="E2752" s="2" t="b">
        <v>1</v>
      </c>
      <c r="F2752" s="3" t="s">
        <v>18354</v>
      </c>
      <c r="G2752" s="2" t="s">
        <v>8147</v>
      </c>
      <c r="H2752" s="2"/>
      <c r="I2752" s="2"/>
      <c r="K2752" s="2"/>
      <c r="L2752" s="2"/>
      <c r="M2752" s="2"/>
      <c r="N2752" s="6" t="s">
        <v>76</v>
      </c>
      <c r="P2752" s="2" t="s">
        <v>18355</v>
      </c>
      <c r="Q2752" s="2"/>
      <c r="R2752" s="4"/>
      <c r="S2752" s="2"/>
      <c r="T2752" s="2" t="s">
        <v>22238</v>
      </c>
      <c r="U2752" s="2" t="s">
        <v>18356</v>
      </c>
      <c r="V2752" s="2" t="s">
        <v>18034</v>
      </c>
      <c r="W2752" s="2" t="str">
        <f>VLOOKUP(  G2752, Countries!A:H,8,FALSE)</f>
        <v>94279771-0dd8-44b8-955b-275714b1489b</v>
      </c>
      <c r="X2752" s="2" t="str">
        <f>VLOOKUP(D2752,Entity_types!A:F,6,FALSE)</f>
        <v>bf4d83f9-5064-4958-af6e-e4c21b2e4880</v>
      </c>
      <c r="Z2752" s="4">
        <f t="shared" si="84"/>
        <v>1</v>
      </c>
      <c r="AA2752" s="4">
        <f t="shared" si="85"/>
        <v>1</v>
      </c>
    </row>
    <row r="2753" spans="1:27" ht="12.75" x14ac:dyDescent="0.2">
      <c r="A2753" s="1">
        <v>45705.492871898146</v>
      </c>
      <c r="B2753" s="2" t="s">
        <v>18357</v>
      </c>
      <c r="C2753" s="2" t="s">
        <v>21740</v>
      </c>
      <c r="D2753" s="2" t="s">
        <v>1166</v>
      </c>
      <c r="E2753" s="2"/>
      <c r="F2753" s="3" t="s">
        <v>18358</v>
      </c>
      <c r="G2753" s="2" t="s">
        <v>8147</v>
      </c>
      <c r="H2753" s="2"/>
      <c r="I2753" s="2"/>
      <c r="K2753" s="2"/>
      <c r="L2753" s="2"/>
      <c r="M2753" s="2"/>
      <c r="N2753" s="6" t="s">
        <v>76</v>
      </c>
      <c r="P2753" s="2" t="s">
        <v>18359</v>
      </c>
      <c r="Q2753" s="2"/>
      <c r="R2753" s="4"/>
      <c r="S2753" s="2">
        <v>2624</v>
      </c>
      <c r="T2753" s="2" t="s">
        <v>22239</v>
      </c>
      <c r="U2753" s="2" t="s">
        <v>18360</v>
      </c>
      <c r="V2753" s="2" t="s">
        <v>18034</v>
      </c>
      <c r="W2753" s="2" t="str">
        <f>VLOOKUP(  G2753, Countries!A:H,8,FALSE)</f>
        <v>94279771-0dd8-44b8-955b-275714b1489b</v>
      </c>
      <c r="X2753" s="2" t="str">
        <f>VLOOKUP(D2753,Entity_types!A:F,6,FALSE)</f>
        <v>ba538574-e93f-4ce8-a780-667b61fc970a</v>
      </c>
      <c r="Z2753" s="4">
        <f t="shared" si="84"/>
        <v>1</v>
      </c>
      <c r="AA2753" s="4">
        <f t="shared" si="85"/>
        <v>1</v>
      </c>
    </row>
    <row r="2754" spans="1:27" ht="12.75" x14ac:dyDescent="0.2">
      <c r="A2754" s="1">
        <v>45705.492871898146</v>
      </c>
      <c r="B2754" s="2" t="s">
        <v>18361</v>
      </c>
      <c r="C2754" s="2" t="s">
        <v>21740</v>
      </c>
      <c r="D2754" s="2" t="s">
        <v>89</v>
      </c>
      <c r="E2754" s="2" t="b">
        <v>1</v>
      </c>
      <c r="F2754" s="3" t="s">
        <v>18362</v>
      </c>
      <c r="G2754" s="2" t="s">
        <v>8147</v>
      </c>
      <c r="H2754" s="2"/>
      <c r="I2754" s="2"/>
      <c r="K2754" s="2"/>
      <c r="L2754" s="2"/>
      <c r="M2754" s="2"/>
      <c r="N2754" s="6" t="s">
        <v>76</v>
      </c>
      <c r="P2754" s="2" t="s">
        <v>18363</v>
      </c>
      <c r="Q2754" s="2"/>
      <c r="R2754" s="4"/>
      <c r="S2754" s="2"/>
      <c r="T2754" s="2" t="s">
        <v>22240</v>
      </c>
      <c r="U2754" s="2" t="s">
        <v>18364</v>
      </c>
      <c r="V2754" s="2" t="s">
        <v>18034</v>
      </c>
      <c r="W2754" s="2" t="str">
        <f>VLOOKUP(  G2754, Countries!A:H,8,FALSE)</f>
        <v>94279771-0dd8-44b8-955b-275714b1489b</v>
      </c>
      <c r="X2754" s="2" t="str">
        <f>VLOOKUP(D2754,Entity_types!A:F,6,FALSE)</f>
        <v>bf4d83f9-5064-4958-af6e-e4c21b2e4880</v>
      </c>
      <c r="Z2754" s="4">
        <f t="shared" ref="Z2754:Z2817" si="86">COUNTIFS(F:F,F2754)</f>
        <v>1</v>
      </c>
      <c r="AA2754" s="4">
        <f t="shared" ref="AA2754:AA2817" si="87">COUNTIFS(B:B,B2754)</f>
        <v>1</v>
      </c>
    </row>
    <row r="2755" spans="1:27" ht="12.75" x14ac:dyDescent="0.2">
      <c r="A2755" s="1">
        <v>45705.492871898146</v>
      </c>
      <c r="B2755" s="2" t="s">
        <v>18365</v>
      </c>
      <c r="C2755" s="2"/>
      <c r="D2755" s="2" t="s">
        <v>48</v>
      </c>
      <c r="E2755" s="2"/>
      <c r="F2755" s="3" t="s">
        <v>18366</v>
      </c>
      <c r="G2755" s="2" t="s">
        <v>8147</v>
      </c>
      <c r="H2755" s="2"/>
      <c r="I2755" s="2"/>
      <c r="K2755" s="2"/>
      <c r="L2755" s="2"/>
      <c r="M2755" s="2"/>
      <c r="N2755" s="6" t="s">
        <v>76</v>
      </c>
      <c r="P2755" s="2" t="s">
        <v>18367</v>
      </c>
      <c r="Q2755" s="2"/>
      <c r="R2755" s="4"/>
      <c r="S2755" s="2">
        <v>2633</v>
      </c>
      <c r="T2755" s="2" t="s">
        <v>22241</v>
      </c>
      <c r="U2755" s="2" t="s">
        <v>18368</v>
      </c>
      <c r="V2755" s="2" t="s">
        <v>18034</v>
      </c>
      <c r="W2755" s="2" t="str">
        <f>VLOOKUP(  G2755, Countries!A:H,8,FALSE)</f>
        <v>94279771-0dd8-44b8-955b-275714b1489b</v>
      </c>
      <c r="X2755" s="2" t="str">
        <f>VLOOKUP(D2755,Entity_types!A:F,6,FALSE)</f>
        <v>0d51a686-652b-478f-9502-50b11abafa54</v>
      </c>
      <c r="Z2755" s="4">
        <f t="shared" si="86"/>
        <v>1</v>
      </c>
      <c r="AA2755" s="4">
        <f t="shared" si="87"/>
        <v>1</v>
      </c>
    </row>
    <row r="2756" spans="1:27" ht="12.75" x14ac:dyDescent="0.2">
      <c r="A2756" s="1">
        <v>45705.492871898146</v>
      </c>
      <c r="B2756" s="2" t="s">
        <v>18369</v>
      </c>
      <c r="C2756" s="2" t="s">
        <v>21740</v>
      </c>
      <c r="D2756" s="2" t="s">
        <v>1166</v>
      </c>
      <c r="E2756" s="2"/>
      <c r="F2756" s="3" t="s">
        <v>18370</v>
      </c>
      <c r="G2756" s="2" t="s">
        <v>8147</v>
      </c>
      <c r="H2756" s="2"/>
      <c r="I2756" s="2"/>
      <c r="K2756" s="2"/>
      <c r="L2756" s="2"/>
      <c r="M2756" s="2"/>
      <c r="N2756" s="6" t="s">
        <v>76</v>
      </c>
      <c r="P2756" s="2" t="s">
        <v>18371</v>
      </c>
      <c r="Q2756" s="2"/>
      <c r="R2756" s="4"/>
      <c r="S2756" s="2"/>
      <c r="T2756" s="2" t="s">
        <v>22242</v>
      </c>
      <c r="U2756" s="2" t="s">
        <v>18372</v>
      </c>
      <c r="V2756" s="2" t="s">
        <v>18034</v>
      </c>
      <c r="W2756" s="2" t="str">
        <f>VLOOKUP(  G2756, Countries!A:H,8,FALSE)</f>
        <v>94279771-0dd8-44b8-955b-275714b1489b</v>
      </c>
      <c r="X2756" s="2" t="str">
        <f>VLOOKUP(D2756,Entity_types!A:F,6,FALSE)</f>
        <v>ba538574-e93f-4ce8-a780-667b61fc970a</v>
      </c>
      <c r="Z2756" s="4">
        <f t="shared" si="86"/>
        <v>1</v>
      </c>
      <c r="AA2756" s="4">
        <f t="shared" si="87"/>
        <v>1</v>
      </c>
    </row>
    <row r="2757" spans="1:27" ht="12.75" x14ac:dyDescent="0.2">
      <c r="A2757" s="1">
        <v>45705.492871898146</v>
      </c>
      <c r="B2757" s="2" t="s">
        <v>18373</v>
      </c>
      <c r="C2757" s="2"/>
      <c r="D2757" s="2" t="s">
        <v>48</v>
      </c>
      <c r="E2757" s="2"/>
      <c r="F2757" s="3" t="s">
        <v>18374</v>
      </c>
      <c r="G2757" s="2" t="s">
        <v>8147</v>
      </c>
      <c r="H2757" s="2"/>
      <c r="I2757" s="2"/>
      <c r="K2757" s="2"/>
      <c r="L2757" s="2"/>
      <c r="M2757" s="2"/>
      <c r="N2757" s="6" t="s">
        <v>76</v>
      </c>
      <c r="P2757" s="2" t="s">
        <v>18375</v>
      </c>
      <c r="Q2757" s="2"/>
      <c r="R2757" s="4"/>
      <c r="S2757" s="2">
        <v>2617</v>
      </c>
      <c r="T2757" s="2" t="s">
        <v>22243</v>
      </c>
      <c r="U2757" s="2" t="s">
        <v>18376</v>
      </c>
      <c r="V2757" s="2" t="s">
        <v>18034</v>
      </c>
      <c r="W2757" s="2" t="str">
        <f>VLOOKUP(  G2757, Countries!A:H,8,FALSE)</f>
        <v>94279771-0dd8-44b8-955b-275714b1489b</v>
      </c>
      <c r="X2757" s="2" t="str">
        <f>VLOOKUP(D2757,Entity_types!A:F,6,FALSE)</f>
        <v>0d51a686-652b-478f-9502-50b11abafa54</v>
      </c>
      <c r="Z2757" s="4">
        <f t="shared" si="86"/>
        <v>1</v>
      </c>
      <c r="AA2757" s="4">
        <f t="shared" si="87"/>
        <v>1</v>
      </c>
    </row>
    <row r="2758" spans="1:27" ht="12.75" x14ac:dyDescent="0.2">
      <c r="A2758" s="1">
        <v>45705.492871898146</v>
      </c>
      <c r="B2758" s="2" t="s">
        <v>18377</v>
      </c>
      <c r="C2758" s="2"/>
      <c r="D2758" s="2" t="s">
        <v>48</v>
      </c>
      <c r="E2758" s="2"/>
      <c r="F2758" s="3" t="s">
        <v>18378</v>
      </c>
      <c r="G2758" s="2" t="s">
        <v>8147</v>
      </c>
      <c r="H2758" s="2"/>
      <c r="I2758" s="2"/>
      <c r="K2758" s="2"/>
      <c r="L2758" s="2"/>
      <c r="M2758" s="2"/>
      <c r="N2758" s="6" t="s">
        <v>76</v>
      </c>
      <c r="P2758" s="2" t="s">
        <v>18379</v>
      </c>
      <c r="Q2758" s="2"/>
      <c r="R2758" s="4"/>
      <c r="S2758" s="2">
        <v>1804</v>
      </c>
      <c r="T2758" s="2" t="s">
        <v>18201</v>
      </c>
      <c r="U2758" s="2" t="s">
        <v>18380</v>
      </c>
      <c r="V2758" s="2" t="s">
        <v>18034</v>
      </c>
      <c r="W2758" s="2" t="str">
        <f>VLOOKUP(  G2758, Countries!A:H,8,FALSE)</f>
        <v>94279771-0dd8-44b8-955b-275714b1489b</v>
      </c>
      <c r="X2758" s="2" t="str">
        <f>VLOOKUP(D2758,Entity_types!A:F,6,FALSE)</f>
        <v>0d51a686-652b-478f-9502-50b11abafa54</v>
      </c>
      <c r="Z2758" s="4">
        <f t="shared" si="86"/>
        <v>1</v>
      </c>
      <c r="AA2758" s="4">
        <f t="shared" si="87"/>
        <v>1</v>
      </c>
    </row>
    <row r="2759" spans="1:27" ht="12.75" x14ac:dyDescent="0.2">
      <c r="A2759" s="1">
        <v>45705.492871898146</v>
      </c>
      <c r="B2759" s="2" t="s">
        <v>18381</v>
      </c>
      <c r="C2759" s="2"/>
      <c r="D2759" s="2" t="s">
        <v>48</v>
      </c>
      <c r="E2759" s="2"/>
      <c r="F2759" s="3" t="s">
        <v>18382</v>
      </c>
      <c r="G2759" s="2" t="s">
        <v>8147</v>
      </c>
      <c r="H2759" s="2"/>
      <c r="I2759" s="2"/>
      <c r="K2759" s="2"/>
      <c r="L2759" s="2"/>
      <c r="M2759" s="2"/>
      <c r="N2759" s="6" t="s">
        <v>76</v>
      </c>
      <c r="P2759" s="2" t="s">
        <v>18383</v>
      </c>
      <c r="Q2759" s="2"/>
      <c r="R2759" s="4"/>
      <c r="S2759" s="2">
        <v>2566</v>
      </c>
      <c r="T2759" s="2" t="s">
        <v>18207</v>
      </c>
      <c r="U2759" s="2" t="s">
        <v>18384</v>
      </c>
      <c r="V2759" s="2" t="s">
        <v>18034</v>
      </c>
      <c r="W2759" s="2" t="str">
        <f>VLOOKUP(  G2759, Countries!A:H,8,FALSE)</f>
        <v>94279771-0dd8-44b8-955b-275714b1489b</v>
      </c>
      <c r="X2759" s="2" t="str">
        <f>VLOOKUP(D2759,Entity_types!A:F,6,FALSE)</f>
        <v>0d51a686-652b-478f-9502-50b11abafa54</v>
      </c>
      <c r="Z2759" s="4">
        <f t="shared" si="86"/>
        <v>1</v>
      </c>
      <c r="AA2759" s="4">
        <f t="shared" si="87"/>
        <v>1</v>
      </c>
    </row>
    <row r="2760" spans="1:27" ht="12.75" x14ac:dyDescent="0.2">
      <c r="A2760" s="1">
        <v>45705.492871898146</v>
      </c>
      <c r="B2760" s="2" t="s">
        <v>18385</v>
      </c>
      <c r="C2760" s="4" t="s">
        <v>21741</v>
      </c>
      <c r="D2760" s="2" t="s">
        <v>1166</v>
      </c>
      <c r="E2760" s="2"/>
      <c r="F2760" s="3" t="s">
        <v>18386</v>
      </c>
      <c r="G2760" s="2" t="s">
        <v>8147</v>
      </c>
      <c r="H2760" s="2"/>
      <c r="I2760" s="2"/>
      <c r="K2760" s="2"/>
      <c r="L2760" s="2"/>
      <c r="M2760" s="2"/>
      <c r="N2760" s="6" t="s">
        <v>76</v>
      </c>
      <c r="P2760" s="2" t="s">
        <v>18387</v>
      </c>
      <c r="Q2760" s="2"/>
      <c r="R2760" s="4"/>
      <c r="S2760" s="2"/>
      <c r="T2760" s="2" t="s">
        <v>18213</v>
      </c>
      <c r="U2760" s="2" t="s">
        <v>18388</v>
      </c>
      <c r="V2760" s="2" t="s">
        <v>18034</v>
      </c>
      <c r="W2760" s="2" t="str">
        <f>VLOOKUP(  G2760, Countries!A:H,8,FALSE)</f>
        <v>94279771-0dd8-44b8-955b-275714b1489b</v>
      </c>
      <c r="X2760" s="2" t="str">
        <f>VLOOKUP(D2760,Entity_types!A:F,6,FALSE)</f>
        <v>ba538574-e93f-4ce8-a780-667b61fc970a</v>
      </c>
      <c r="Z2760" s="4">
        <f t="shared" si="86"/>
        <v>1</v>
      </c>
      <c r="AA2760" s="4">
        <f t="shared" si="87"/>
        <v>1</v>
      </c>
    </row>
    <row r="2761" spans="1:27" ht="12.75" x14ac:dyDescent="0.2">
      <c r="A2761" s="1">
        <v>45705.492871898146</v>
      </c>
      <c r="B2761" s="2" t="s">
        <v>18389</v>
      </c>
      <c r="C2761" s="2"/>
      <c r="D2761" s="2" t="s">
        <v>48</v>
      </c>
      <c r="E2761" s="2"/>
      <c r="F2761" s="3" t="s">
        <v>18390</v>
      </c>
      <c r="G2761" s="2" t="s">
        <v>8147</v>
      </c>
      <c r="H2761" s="2"/>
      <c r="I2761" s="2"/>
      <c r="K2761" s="2"/>
      <c r="L2761" s="2"/>
      <c r="M2761" s="2"/>
      <c r="N2761" s="6" t="s">
        <v>76</v>
      </c>
      <c r="P2761" s="2" t="s">
        <v>18391</v>
      </c>
      <c r="Q2761" s="2"/>
      <c r="R2761" s="4"/>
      <c r="S2761" s="2"/>
      <c r="T2761" s="2" t="s">
        <v>18219</v>
      </c>
      <c r="U2761" s="2" t="s">
        <v>18392</v>
      </c>
      <c r="V2761" s="2" t="s">
        <v>18034</v>
      </c>
      <c r="W2761" s="2" t="str">
        <f>VLOOKUP(  G2761, Countries!A:H,8,FALSE)</f>
        <v>94279771-0dd8-44b8-955b-275714b1489b</v>
      </c>
      <c r="X2761" s="2" t="str">
        <f>VLOOKUP(D2761,Entity_types!A:F,6,FALSE)</f>
        <v>0d51a686-652b-478f-9502-50b11abafa54</v>
      </c>
      <c r="Z2761" s="4">
        <f t="shared" si="86"/>
        <v>1</v>
      </c>
      <c r="AA2761" s="4">
        <f t="shared" si="87"/>
        <v>1</v>
      </c>
    </row>
    <row r="2762" spans="1:27" ht="12.75" x14ac:dyDescent="0.2">
      <c r="A2762" s="1">
        <v>45705.492871898146</v>
      </c>
      <c r="B2762" s="2" t="s">
        <v>16479</v>
      </c>
      <c r="C2762" s="2"/>
      <c r="D2762" s="2" t="s">
        <v>48</v>
      </c>
      <c r="E2762" s="2"/>
      <c r="F2762" s="3" t="s">
        <v>18393</v>
      </c>
      <c r="G2762" s="2" t="s">
        <v>8147</v>
      </c>
      <c r="H2762" s="2"/>
      <c r="I2762" s="2"/>
      <c r="K2762" s="2"/>
      <c r="L2762" s="2"/>
      <c r="M2762" s="2"/>
      <c r="N2762" s="6" t="s">
        <v>76</v>
      </c>
      <c r="P2762" s="2" t="s">
        <v>18394</v>
      </c>
      <c r="Q2762" s="2"/>
      <c r="R2762" s="4"/>
      <c r="S2762" s="2"/>
      <c r="T2762" s="2" t="s">
        <v>18225</v>
      </c>
      <c r="U2762" s="2" t="s">
        <v>18395</v>
      </c>
      <c r="V2762" s="2" t="s">
        <v>18034</v>
      </c>
      <c r="W2762" s="2" t="str">
        <f>VLOOKUP(  G2762, Countries!A:H,8,FALSE)</f>
        <v>94279771-0dd8-44b8-955b-275714b1489b</v>
      </c>
      <c r="X2762" s="2" t="str">
        <f>VLOOKUP(D2762,Entity_types!A:F,6,FALSE)</f>
        <v>0d51a686-652b-478f-9502-50b11abafa54</v>
      </c>
      <c r="Z2762" s="4">
        <f t="shared" si="86"/>
        <v>1</v>
      </c>
      <c r="AA2762" s="4">
        <f t="shared" si="87"/>
        <v>2</v>
      </c>
    </row>
    <row r="2763" spans="1:27" ht="12.75" x14ac:dyDescent="0.2">
      <c r="A2763" s="1">
        <v>45705.492871898146</v>
      </c>
      <c r="B2763" s="2" t="s">
        <v>18396</v>
      </c>
      <c r="C2763" s="2"/>
      <c r="D2763" s="2" t="s">
        <v>48</v>
      </c>
      <c r="E2763" s="2"/>
      <c r="F2763" s="3" t="s">
        <v>18397</v>
      </c>
      <c r="G2763" s="2" t="s">
        <v>8147</v>
      </c>
      <c r="H2763" s="2"/>
      <c r="I2763" s="2"/>
      <c r="K2763" s="2"/>
      <c r="L2763" s="2"/>
      <c r="M2763" s="2"/>
      <c r="N2763" s="6" t="s">
        <v>76</v>
      </c>
      <c r="P2763" s="2" t="s">
        <v>18398</v>
      </c>
      <c r="Q2763" s="2"/>
      <c r="R2763" s="4"/>
      <c r="S2763" s="2">
        <v>2507</v>
      </c>
      <c r="T2763" s="2" t="s">
        <v>18231</v>
      </c>
      <c r="U2763" s="2" t="s">
        <v>18399</v>
      </c>
      <c r="V2763" s="2" t="s">
        <v>18034</v>
      </c>
      <c r="W2763" s="2" t="str">
        <f>VLOOKUP(  G2763, Countries!A:H,8,FALSE)</f>
        <v>94279771-0dd8-44b8-955b-275714b1489b</v>
      </c>
      <c r="X2763" s="2" t="str">
        <f>VLOOKUP(D2763,Entity_types!A:F,6,FALSE)</f>
        <v>0d51a686-652b-478f-9502-50b11abafa54</v>
      </c>
      <c r="Z2763" s="4">
        <f t="shared" si="86"/>
        <v>1</v>
      </c>
      <c r="AA2763" s="4">
        <f t="shared" si="87"/>
        <v>1</v>
      </c>
    </row>
    <row r="2764" spans="1:27" ht="12.75" x14ac:dyDescent="0.2">
      <c r="A2764" s="1">
        <v>45705.492871898146</v>
      </c>
      <c r="B2764" s="2" t="s">
        <v>18400</v>
      </c>
      <c r="C2764" s="2"/>
      <c r="D2764" s="2" t="s">
        <v>48</v>
      </c>
      <c r="E2764" s="2"/>
      <c r="F2764" s="3" t="s">
        <v>18401</v>
      </c>
      <c r="G2764" s="2" t="s">
        <v>8147</v>
      </c>
      <c r="H2764" s="2"/>
      <c r="I2764" s="2"/>
      <c r="K2764" s="2"/>
      <c r="L2764" s="2"/>
      <c r="M2764" s="2"/>
      <c r="N2764" s="6" t="s">
        <v>76</v>
      </c>
      <c r="P2764" s="2" t="s">
        <v>18402</v>
      </c>
      <c r="Q2764" s="2"/>
      <c r="R2764" s="4"/>
      <c r="S2764" s="2">
        <v>2480</v>
      </c>
      <c r="T2764" s="2" t="s">
        <v>18237</v>
      </c>
      <c r="U2764" s="2" t="s">
        <v>18403</v>
      </c>
      <c r="V2764" s="2" t="s">
        <v>18034</v>
      </c>
      <c r="W2764" s="2" t="str">
        <f>VLOOKUP(  G2764, Countries!A:H,8,FALSE)</f>
        <v>94279771-0dd8-44b8-955b-275714b1489b</v>
      </c>
      <c r="X2764" s="2" t="str">
        <f>VLOOKUP(D2764,Entity_types!A:F,6,FALSE)</f>
        <v>0d51a686-652b-478f-9502-50b11abafa54</v>
      </c>
      <c r="Z2764" s="4">
        <f t="shared" si="86"/>
        <v>1</v>
      </c>
      <c r="AA2764" s="4">
        <f t="shared" si="87"/>
        <v>1</v>
      </c>
    </row>
    <row r="2765" spans="1:27" ht="12.75" x14ac:dyDescent="0.2">
      <c r="A2765" s="1">
        <v>45705.492871898146</v>
      </c>
      <c r="B2765" s="2" t="s">
        <v>18404</v>
      </c>
      <c r="C2765" s="2"/>
      <c r="D2765" s="2" t="s">
        <v>48</v>
      </c>
      <c r="E2765" s="2"/>
      <c r="F2765" s="3" t="s">
        <v>18405</v>
      </c>
      <c r="G2765" s="2" t="s">
        <v>8147</v>
      </c>
      <c r="H2765" s="2"/>
      <c r="I2765" s="2"/>
      <c r="K2765" s="2"/>
      <c r="L2765" s="2"/>
      <c r="M2765" s="2"/>
      <c r="N2765" s="6" t="s">
        <v>76</v>
      </c>
      <c r="P2765" s="2" t="s">
        <v>18406</v>
      </c>
      <c r="Q2765" s="2"/>
      <c r="R2765" s="4"/>
      <c r="S2765" s="2"/>
      <c r="T2765" s="2" t="s">
        <v>18243</v>
      </c>
      <c r="U2765" s="2" t="s">
        <v>18407</v>
      </c>
      <c r="V2765" s="2" t="s">
        <v>18034</v>
      </c>
      <c r="W2765" s="2" t="str">
        <f>VLOOKUP(  G2765, Countries!A:H,8,FALSE)</f>
        <v>94279771-0dd8-44b8-955b-275714b1489b</v>
      </c>
      <c r="X2765" s="2" t="str">
        <f>VLOOKUP(D2765,Entity_types!A:F,6,FALSE)</f>
        <v>0d51a686-652b-478f-9502-50b11abafa54</v>
      </c>
      <c r="Z2765" s="4">
        <f t="shared" si="86"/>
        <v>1</v>
      </c>
      <c r="AA2765" s="4">
        <f t="shared" si="87"/>
        <v>1</v>
      </c>
    </row>
    <row r="2766" spans="1:27" ht="12.75" x14ac:dyDescent="0.2">
      <c r="A2766" s="1">
        <v>45705.492871898146</v>
      </c>
      <c r="B2766" s="2" t="s">
        <v>18408</v>
      </c>
      <c r="C2766" s="2" t="s">
        <v>21740</v>
      </c>
      <c r="D2766" s="2" t="s">
        <v>1166</v>
      </c>
      <c r="E2766" s="2"/>
      <c r="F2766" s="3" t="s">
        <v>18409</v>
      </c>
      <c r="G2766" s="2" t="s">
        <v>8147</v>
      </c>
      <c r="H2766" s="2"/>
      <c r="I2766" s="2"/>
      <c r="K2766" s="2"/>
      <c r="L2766" s="2"/>
      <c r="M2766" s="2"/>
      <c r="N2766" s="6" t="s">
        <v>76</v>
      </c>
      <c r="P2766" s="2" t="s">
        <v>18410</v>
      </c>
      <c r="Q2766" s="2"/>
      <c r="R2766" s="4"/>
      <c r="S2766" s="2">
        <v>2462</v>
      </c>
      <c r="T2766" s="2" t="s">
        <v>18249</v>
      </c>
      <c r="U2766" s="2" t="s">
        <v>18411</v>
      </c>
      <c r="V2766" s="2" t="s">
        <v>18034</v>
      </c>
      <c r="W2766" s="2" t="str">
        <f>VLOOKUP(  G2766, Countries!A:H,8,FALSE)</f>
        <v>94279771-0dd8-44b8-955b-275714b1489b</v>
      </c>
      <c r="X2766" s="2" t="str">
        <f>VLOOKUP(D2766,Entity_types!A:F,6,FALSE)</f>
        <v>ba538574-e93f-4ce8-a780-667b61fc970a</v>
      </c>
      <c r="Z2766" s="4">
        <f t="shared" si="86"/>
        <v>1</v>
      </c>
      <c r="AA2766" s="4">
        <f t="shared" si="87"/>
        <v>1</v>
      </c>
    </row>
    <row r="2767" spans="1:27" ht="12.75" x14ac:dyDescent="0.2">
      <c r="A2767" s="1">
        <v>45705.492871898146</v>
      </c>
      <c r="B2767" s="2" t="s">
        <v>18412</v>
      </c>
      <c r="C2767" s="2" t="s">
        <v>21740</v>
      </c>
      <c r="D2767" s="2" t="s">
        <v>89</v>
      </c>
      <c r="E2767" s="2" t="b">
        <v>1</v>
      </c>
      <c r="F2767" s="3" t="s">
        <v>18413</v>
      </c>
      <c r="G2767" s="2" t="s">
        <v>8147</v>
      </c>
      <c r="H2767" s="2"/>
      <c r="I2767" s="2"/>
      <c r="K2767" s="2"/>
      <c r="L2767" s="2"/>
      <c r="M2767" s="2"/>
      <c r="N2767" s="6" t="s">
        <v>76</v>
      </c>
      <c r="P2767" s="2" t="s">
        <v>18414</v>
      </c>
      <c r="Q2767" s="2"/>
      <c r="R2767" s="4"/>
      <c r="S2767" s="2"/>
      <c r="T2767" s="2" t="s">
        <v>18255</v>
      </c>
      <c r="U2767" s="2" t="s">
        <v>18415</v>
      </c>
      <c r="V2767" s="2" t="s">
        <v>18034</v>
      </c>
      <c r="W2767" s="2" t="str">
        <f>VLOOKUP(  G2767, Countries!A:H,8,FALSE)</f>
        <v>94279771-0dd8-44b8-955b-275714b1489b</v>
      </c>
      <c r="X2767" s="2" t="str">
        <f>VLOOKUP(D2767,Entity_types!A:F,6,FALSE)</f>
        <v>bf4d83f9-5064-4958-af6e-e4c21b2e4880</v>
      </c>
      <c r="Z2767" s="4">
        <f t="shared" si="86"/>
        <v>1</v>
      </c>
      <c r="AA2767" s="4">
        <f t="shared" si="87"/>
        <v>1</v>
      </c>
    </row>
    <row r="2768" spans="1:27" ht="12.75" x14ac:dyDescent="0.2">
      <c r="A2768" s="1">
        <v>45705.492871898146</v>
      </c>
      <c r="B2768" s="2" t="s">
        <v>18416</v>
      </c>
      <c r="C2768" s="2" t="s">
        <v>21740</v>
      </c>
      <c r="D2768" s="2" t="s">
        <v>89</v>
      </c>
      <c r="E2768" s="2" t="b">
        <v>1</v>
      </c>
      <c r="F2768" s="3" t="s">
        <v>18417</v>
      </c>
      <c r="G2768" s="2" t="s">
        <v>8147</v>
      </c>
      <c r="H2768" s="2"/>
      <c r="I2768" s="2"/>
      <c r="K2768" s="2"/>
      <c r="L2768" s="2"/>
      <c r="M2768" s="2"/>
      <c r="N2768" s="6" t="s">
        <v>76</v>
      </c>
      <c r="P2768" s="2" t="s">
        <v>18418</v>
      </c>
      <c r="Q2768" s="2"/>
      <c r="R2768" s="4"/>
      <c r="S2768" s="2"/>
      <c r="T2768" s="2" t="s">
        <v>22244</v>
      </c>
      <c r="U2768" s="2" t="s">
        <v>18419</v>
      </c>
      <c r="V2768" s="2" t="s">
        <v>18034</v>
      </c>
      <c r="W2768" s="2" t="str">
        <f>VLOOKUP(  G2768, Countries!A:H,8,FALSE)</f>
        <v>94279771-0dd8-44b8-955b-275714b1489b</v>
      </c>
      <c r="X2768" s="2" t="str">
        <f>VLOOKUP(D2768,Entity_types!A:F,6,FALSE)</f>
        <v>bf4d83f9-5064-4958-af6e-e4c21b2e4880</v>
      </c>
      <c r="Z2768" s="4">
        <f t="shared" si="86"/>
        <v>1</v>
      </c>
      <c r="AA2768" s="4">
        <f t="shared" si="87"/>
        <v>1</v>
      </c>
    </row>
    <row r="2769" spans="1:27" ht="12.75" x14ac:dyDescent="0.2">
      <c r="A2769" s="1">
        <v>45705.492871898146</v>
      </c>
      <c r="B2769" s="2" t="s">
        <v>18420</v>
      </c>
      <c r="C2769" s="2" t="s">
        <v>21740</v>
      </c>
      <c r="D2769" s="2" t="s">
        <v>1166</v>
      </c>
      <c r="E2769" s="2"/>
      <c r="F2769" s="3" t="s">
        <v>18421</v>
      </c>
      <c r="G2769" s="2" t="s">
        <v>8147</v>
      </c>
      <c r="H2769" s="2"/>
      <c r="I2769" s="2"/>
      <c r="K2769" s="2"/>
      <c r="L2769" s="2"/>
      <c r="M2769" s="2"/>
      <c r="N2769" s="6" t="s">
        <v>76</v>
      </c>
      <c r="P2769" s="2" t="s">
        <v>18422</v>
      </c>
      <c r="Q2769" s="2"/>
      <c r="R2769" s="4"/>
      <c r="S2769" s="2">
        <v>2314</v>
      </c>
      <c r="T2769" s="2" t="s">
        <v>18266</v>
      </c>
      <c r="U2769" s="2" t="s">
        <v>18423</v>
      </c>
      <c r="V2769" s="2" t="s">
        <v>18034</v>
      </c>
      <c r="W2769" s="2" t="str">
        <f>VLOOKUP(  G2769, Countries!A:H,8,FALSE)</f>
        <v>94279771-0dd8-44b8-955b-275714b1489b</v>
      </c>
      <c r="X2769" s="2" t="str">
        <f>VLOOKUP(D2769,Entity_types!A:F,6,FALSE)</f>
        <v>ba538574-e93f-4ce8-a780-667b61fc970a</v>
      </c>
      <c r="Z2769" s="4">
        <f t="shared" si="86"/>
        <v>1</v>
      </c>
      <c r="AA2769" s="4">
        <f t="shared" si="87"/>
        <v>1</v>
      </c>
    </row>
    <row r="2770" spans="1:27" ht="12.75" x14ac:dyDescent="0.2">
      <c r="A2770" s="1">
        <v>45705.492871898146</v>
      </c>
      <c r="B2770" s="2" t="s">
        <v>18424</v>
      </c>
      <c r="C2770" s="2" t="s">
        <v>21740</v>
      </c>
      <c r="D2770" s="2" t="s">
        <v>89</v>
      </c>
      <c r="E2770" s="2" t="b">
        <v>1</v>
      </c>
      <c r="F2770" s="3" t="s">
        <v>18425</v>
      </c>
      <c r="G2770" s="2" t="s">
        <v>8147</v>
      </c>
      <c r="H2770" s="2"/>
      <c r="I2770" s="2"/>
      <c r="K2770" s="2"/>
      <c r="L2770" s="2"/>
      <c r="M2770" s="2"/>
      <c r="N2770" s="6" t="s">
        <v>76</v>
      </c>
      <c r="P2770" s="2" t="s">
        <v>18426</v>
      </c>
      <c r="Q2770" s="2"/>
      <c r="R2770" s="4"/>
      <c r="S2770" s="2"/>
      <c r="T2770" s="2" t="s">
        <v>22245</v>
      </c>
      <c r="U2770" s="2" t="s">
        <v>18427</v>
      </c>
      <c r="V2770" s="2" t="s">
        <v>18034</v>
      </c>
      <c r="W2770" s="2" t="str">
        <f>VLOOKUP(  G2770, Countries!A:H,8,FALSE)</f>
        <v>94279771-0dd8-44b8-955b-275714b1489b</v>
      </c>
      <c r="X2770" s="2" t="str">
        <f>VLOOKUP(D2770,Entity_types!A:F,6,FALSE)</f>
        <v>bf4d83f9-5064-4958-af6e-e4c21b2e4880</v>
      </c>
      <c r="Z2770" s="4">
        <f t="shared" si="86"/>
        <v>1</v>
      </c>
      <c r="AA2770" s="4">
        <f t="shared" si="87"/>
        <v>1</v>
      </c>
    </row>
    <row r="2771" spans="1:27" ht="12.75" x14ac:dyDescent="0.2">
      <c r="A2771" s="1">
        <v>45705.492871898146</v>
      </c>
      <c r="B2771" s="2" t="s">
        <v>8994</v>
      </c>
      <c r="C2771" s="2" t="s">
        <v>21740</v>
      </c>
      <c r="D2771" s="2" t="s">
        <v>89</v>
      </c>
      <c r="E2771" s="2" t="b">
        <v>1</v>
      </c>
      <c r="F2771" s="3" t="s">
        <v>8995</v>
      </c>
      <c r="G2771" s="2" t="s">
        <v>8147</v>
      </c>
      <c r="H2771" s="2"/>
      <c r="I2771" s="2"/>
      <c r="K2771" s="2"/>
      <c r="L2771" s="2"/>
      <c r="M2771" s="2"/>
      <c r="N2771" s="6" t="s">
        <v>76</v>
      </c>
      <c r="P2771" s="2" t="s">
        <v>18428</v>
      </c>
      <c r="Q2771" s="2"/>
      <c r="R2771" s="4"/>
      <c r="S2771" s="2">
        <v>1688</v>
      </c>
      <c r="T2771" s="2" t="s">
        <v>18277</v>
      </c>
      <c r="U2771" s="2" t="s">
        <v>18429</v>
      </c>
      <c r="V2771" s="2" t="s">
        <v>18034</v>
      </c>
      <c r="W2771" s="2" t="str">
        <f>VLOOKUP(  G2771, Countries!A:H,8,FALSE)</f>
        <v>94279771-0dd8-44b8-955b-275714b1489b</v>
      </c>
      <c r="X2771" s="2" t="str">
        <f>VLOOKUP(D2771,Entity_types!A:F,6,FALSE)</f>
        <v>bf4d83f9-5064-4958-af6e-e4c21b2e4880</v>
      </c>
      <c r="Z2771" s="4">
        <f t="shared" si="86"/>
        <v>1</v>
      </c>
      <c r="AA2771" s="4">
        <f t="shared" si="87"/>
        <v>1</v>
      </c>
    </row>
    <row r="2772" spans="1:27" ht="12.75" x14ac:dyDescent="0.2">
      <c r="A2772" s="1">
        <v>45705.492871898146</v>
      </c>
      <c r="B2772" s="2" t="s">
        <v>18430</v>
      </c>
      <c r="C2772" s="2" t="s">
        <v>21740</v>
      </c>
      <c r="D2772" s="2" t="s">
        <v>89</v>
      </c>
      <c r="E2772" s="2" t="b">
        <v>1</v>
      </c>
      <c r="F2772" s="3" t="s">
        <v>18431</v>
      </c>
      <c r="G2772" s="2" t="s">
        <v>8147</v>
      </c>
      <c r="H2772" s="2"/>
      <c r="I2772" s="2"/>
      <c r="K2772" s="2"/>
      <c r="L2772" s="2"/>
      <c r="M2772" s="2"/>
      <c r="N2772" s="6" t="s">
        <v>76</v>
      </c>
      <c r="P2772" s="2" t="s">
        <v>18432</v>
      </c>
      <c r="Q2772" s="2"/>
      <c r="R2772" s="4"/>
      <c r="S2772" s="2"/>
      <c r="T2772" s="2" t="s">
        <v>18283</v>
      </c>
      <c r="U2772" s="2" t="s">
        <v>18433</v>
      </c>
      <c r="V2772" s="2" t="s">
        <v>18034</v>
      </c>
      <c r="W2772" s="2" t="str">
        <f>VLOOKUP(  G2772, Countries!A:H,8,FALSE)</f>
        <v>94279771-0dd8-44b8-955b-275714b1489b</v>
      </c>
      <c r="X2772" s="2" t="str">
        <f>VLOOKUP(D2772,Entity_types!A:F,6,FALSE)</f>
        <v>bf4d83f9-5064-4958-af6e-e4c21b2e4880</v>
      </c>
      <c r="Z2772" s="4">
        <f t="shared" si="86"/>
        <v>1</v>
      </c>
      <c r="AA2772" s="4">
        <f t="shared" si="87"/>
        <v>1</v>
      </c>
    </row>
    <row r="2773" spans="1:27" ht="12.75" x14ac:dyDescent="0.2">
      <c r="A2773" s="1">
        <v>45705.492871898146</v>
      </c>
      <c r="B2773" s="2" t="s">
        <v>18434</v>
      </c>
      <c r="C2773" s="2" t="s">
        <v>21740</v>
      </c>
      <c r="D2773" s="2" t="s">
        <v>89</v>
      </c>
      <c r="E2773" s="2" t="b">
        <v>1</v>
      </c>
      <c r="F2773" s="3" t="s">
        <v>18435</v>
      </c>
      <c r="G2773" s="2" t="s">
        <v>8147</v>
      </c>
      <c r="H2773" s="2"/>
      <c r="I2773" s="2"/>
      <c r="K2773" s="2"/>
      <c r="L2773" s="2"/>
      <c r="M2773" s="2"/>
      <c r="N2773" s="6" t="s">
        <v>76</v>
      </c>
      <c r="P2773" s="2" t="s">
        <v>18436</v>
      </c>
      <c r="Q2773" s="2"/>
      <c r="R2773" s="4"/>
      <c r="S2773" s="2"/>
      <c r="T2773" s="2" t="s">
        <v>18289</v>
      </c>
      <c r="U2773" s="2" t="s">
        <v>18437</v>
      </c>
      <c r="V2773" s="2" t="s">
        <v>18034</v>
      </c>
      <c r="W2773" s="2" t="str">
        <f>VLOOKUP(  G2773, Countries!A:H,8,FALSE)</f>
        <v>94279771-0dd8-44b8-955b-275714b1489b</v>
      </c>
      <c r="X2773" s="2" t="str">
        <f>VLOOKUP(D2773,Entity_types!A:F,6,FALSE)</f>
        <v>bf4d83f9-5064-4958-af6e-e4c21b2e4880</v>
      </c>
      <c r="Z2773" s="4">
        <f t="shared" si="86"/>
        <v>1</v>
      </c>
      <c r="AA2773" s="4">
        <f t="shared" si="87"/>
        <v>1</v>
      </c>
    </row>
    <row r="2774" spans="1:27" ht="12.75" x14ac:dyDescent="0.2">
      <c r="A2774" s="1">
        <v>45705.492871898146</v>
      </c>
      <c r="B2774" s="2" t="s">
        <v>18438</v>
      </c>
      <c r="C2774" s="2" t="s">
        <v>21740</v>
      </c>
      <c r="D2774" s="2" t="s">
        <v>525</v>
      </c>
      <c r="E2774" s="2"/>
      <c r="F2774" s="3" t="s">
        <v>18439</v>
      </c>
      <c r="G2774" s="2" t="s">
        <v>8147</v>
      </c>
      <c r="H2774" s="2"/>
      <c r="I2774" s="2"/>
      <c r="K2774" s="2"/>
      <c r="L2774" s="2"/>
      <c r="M2774" s="2"/>
      <c r="N2774" s="6" t="s">
        <v>76</v>
      </c>
      <c r="P2774" s="2" t="s">
        <v>18440</v>
      </c>
      <c r="Q2774" s="2"/>
      <c r="R2774" s="4"/>
      <c r="S2774" s="2">
        <v>2233</v>
      </c>
      <c r="T2774" s="2" t="s">
        <v>18295</v>
      </c>
      <c r="U2774" s="2" t="s">
        <v>18441</v>
      </c>
      <c r="V2774" s="2" t="s">
        <v>18034</v>
      </c>
      <c r="W2774" s="2" t="str">
        <f>VLOOKUP(  G2774, Countries!A:H,8,FALSE)</f>
        <v>94279771-0dd8-44b8-955b-275714b1489b</v>
      </c>
      <c r="X2774" s="2" t="str">
        <f>VLOOKUP(D2774,Entity_types!A:F,6,FALSE)</f>
        <v>470412f4-e2c0-4f9d-91f1-1c0630a02364</v>
      </c>
      <c r="Z2774" s="4">
        <f t="shared" si="86"/>
        <v>1</v>
      </c>
      <c r="AA2774" s="4">
        <f t="shared" si="87"/>
        <v>1</v>
      </c>
    </row>
    <row r="2775" spans="1:27" ht="12.75" x14ac:dyDescent="0.2">
      <c r="A2775" s="1">
        <v>45705.492871898146</v>
      </c>
      <c r="B2775" s="2" t="s">
        <v>18442</v>
      </c>
      <c r="C2775" s="2"/>
      <c r="D2775" s="2" t="s">
        <v>48</v>
      </c>
      <c r="E2775" s="2"/>
      <c r="F2775" s="3" t="s">
        <v>18443</v>
      </c>
      <c r="G2775" s="2" t="s">
        <v>8147</v>
      </c>
      <c r="H2775" s="2"/>
      <c r="I2775" s="2"/>
      <c r="K2775" s="2"/>
      <c r="L2775" s="2"/>
      <c r="M2775" s="2"/>
      <c r="N2775" s="6" t="s">
        <v>76</v>
      </c>
      <c r="P2775" s="2" t="s">
        <v>18444</v>
      </c>
      <c r="Q2775" s="2"/>
      <c r="R2775" s="4"/>
      <c r="S2775" s="2">
        <v>2195</v>
      </c>
      <c r="T2775" s="2" t="s">
        <v>22246</v>
      </c>
      <c r="U2775" s="2" t="s">
        <v>18445</v>
      </c>
      <c r="V2775" s="2" t="s">
        <v>18034</v>
      </c>
      <c r="W2775" s="2" t="str">
        <f>VLOOKUP(  G2775, Countries!A:H,8,FALSE)</f>
        <v>94279771-0dd8-44b8-955b-275714b1489b</v>
      </c>
      <c r="X2775" s="2" t="str">
        <f>VLOOKUP(D2775,Entity_types!A:F,6,FALSE)</f>
        <v>0d51a686-652b-478f-9502-50b11abafa54</v>
      </c>
      <c r="Z2775" s="4">
        <f t="shared" si="86"/>
        <v>1</v>
      </c>
      <c r="AA2775" s="4">
        <f t="shared" si="87"/>
        <v>1</v>
      </c>
    </row>
    <row r="2776" spans="1:27" ht="12.75" x14ac:dyDescent="0.2">
      <c r="A2776" s="1">
        <v>45705.492871898146</v>
      </c>
      <c r="B2776" s="2" t="s">
        <v>18446</v>
      </c>
      <c r="C2776" s="2" t="s">
        <v>21740</v>
      </c>
      <c r="D2776" s="2" t="s">
        <v>89</v>
      </c>
      <c r="E2776" s="2" t="b">
        <v>1</v>
      </c>
      <c r="F2776" s="3" t="s">
        <v>18447</v>
      </c>
      <c r="G2776" s="2" t="s">
        <v>8147</v>
      </c>
      <c r="H2776" s="2"/>
      <c r="I2776" s="2"/>
      <c r="K2776" s="2"/>
      <c r="L2776" s="2"/>
      <c r="M2776" s="2"/>
      <c r="N2776" s="6" t="s">
        <v>76</v>
      </c>
      <c r="P2776" s="2" t="s">
        <v>18448</v>
      </c>
      <c r="Q2776" s="2"/>
      <c r="R2776" s="4"/>
      <c r="S2776" s="2"/>
      <c r="T2776" s="2" t="s">
        <v>22247</v>
      </c>
      <c r="U2776" s="2" t="s">
        <v>18449</v>
      </c>
      <c r="V2776" s="2" t="s">
        <v>18034</v>
      </c>
      <c r="W2776" s="2" t="str">
        <f>VLOOKUP(  G2776, Countries!A:H,8,FALSE)</f>
        <v>94279771-0dd8-44b8-955b-275714b1489b</v>
      </c>
      <c r="X2776" s="2" t="str">
        <f>VLOOKUP(D2776,Entity_types!A:F,6,FALSE)</f>
        <v>bf4d83f9-5064-4958-af6e-e4c21b2e4880</v>
      </c>
      <c r="Z2776" s="4">
        <f t="shared" si="86"/>
        <v>1</v>
      </c>
      <c r="AA2776" s="4">
        <f t="shared" si="87"/>
        <v>1</v>
      </c>
    </row>
    <row r="2777" spans="1:27" ht="12.75" x14ac:dyDescent="0.2">
      <c r="A2777" s="1">
        <v>45705.714923425927</v>
      </c>
      <c r="B2777" s="2" t="s">
        <v>18450</v>
      </c>
      <c r="C2777" s="4" t="s">
        <v>21741</v>
      </c>
      <c r="D2777" s="2" t="s">
        <v>525</v>
      </c>
      <c r="E2777" s="2"/>
      <c r="F2777" s="3" t="s">
        <v>18451</v>
      </c>
      <c r="G2777" s="2" t="s">
        <v>8147</v>
      </c>
      <c r="H2777" s="2"/>
      <c r="I2777" s="2"/>
      <c r="K2777" s="2"/>
      <c r="L2777" s="2"/>
      <c r="M2777" s="2"/>
      <c r="N2777" s="6" t="s">
        <v>76</v>
      </c>
      <c r="P2777" s="2" t="s">
        <v>18452</v>
      </c>
      <c r="Q2777" s="2"/>
      <c r="R2777" s="4"/>
      <c r="S2777" s="2">
        <v>2568</v>
      </c>
      <c r="T2777" s="2" t="s">
        <v>22248</v>
      </c>
      <c r="U2777" s="2" t="s">
        <v>18454</v>
      </c>
      <c r="V2777" s="2" t="s">
        <v>18034</v>
      </c>
      <c r="W2777" s="2" t="str">
        <f>VLOOKUP(  G2777, Countries!A:H,8,FALSE)</f>
        <v>94279771-0dd8-44b8-955b-275714b1489b</v>
      </c>
      <c r="X2777" s="2" t="str">
        <f>VLOOKUP(D2777,Entity_types!A:F,6,FALSE)</f>
        <v>470412f4-e2c0-4f9d-91f1-1c0630a02364</v>
      </c>
      <c r="Z2777" s="4">
        <f t="shared" si="86"/>
        <v>1</v>
      </c>
      <c r="AA2777" s="4">
        <f t="shared" si="87"/>
        <v>1</v>
      </c>
    </row>
    <row r="2778" spans="1:27" ht="12.75" x14ac:dyDescent="0.2">
      <c r="A2778" s="1">
        <v>45706.650847037032</v>
      </c>
      <c r="B2778" s="2" t="s">
        <v>18455</v>
      </c>
      <c r="C2778" s="4" t="s">
        <v>21740</v>
      </c>
      <c r="D2778" s="2" t="s">
        <v>89</v>
      </c>
      <c r="E2778" s="2" t="b">
        <v>1</v>
      </c>
      <c r="F2778" s="3" t="s">
        <v>18456</v>
      </c>
      <c r="G2778" s="2" t="s">
        <v>8147</v>
      </c>
      <c r="H2778" s="2"/>
      <c r="I2778" s="2"/>
      <c r="K2778" s="2"/>
      <c r="L2778" s="2"/>
      <c r="M2778" s="2"/>
      <c r="N2778" s="6" t="s">
        <v>18457</v>
      </c>
      <c r="P2778" s="2" t="s">
        <v>18458</v>
      </c>
      <c r="Q2778" s="2"/>
      <c r="R2778" s="4"/>
      <c r="S2778" s="2"/>
      <c r="T2778" s="2" t="s">
        <v>22249</v>
      </c>
      <c r="U2778" s="2" t="s">
        <v>18460</v>
      </c>
      <c r="V2778" s="2" t="s">
        <v>56</v>
      </c>
      <c r="W2778" s="2" t="str">
        <f>VLOOKUP(  G2778, Countries!A:H,8,FALSE)</f>
        <v>94279771-0dd8-44b8-955b-275714b1489b</v>
      </c>
      <c r="X2778" s="2" t="str">
        <f>VLOOKUP(D2778,Entity_types!A:F,6,FALSE)</f>
        <v>bf4d83f9-5064-4958-af6e-e4c21b2e4880</v>
      </c>
      <c r="Z2778" s="4">
        <f t="shared" si="86"/>
        <v>1</v>
      </c>
      <c r="AA2778" s="4">
        <f t="shared" si="87"/>
        <v>1</v>
      </c>
    </row>
    <row r="2779" spans="1:27" ht="12.75" x14ac:dyDescent="0.2">
      <c r="A2779" s="1">
        <v>45706.65467956019</v>
      </c>
      <c r="B2779" s="2" t="s">
        <v>18461</v>
      </c>
      <c r="C2779" s="4" t="s">
        <v>21740</v>
      </c>
      <c r="D2779" s="2" t="s">
        <v>89</v>
      </c>
      <c r="E2779" s="2" t="b">
        <v>1</v>
      </c>
      <c r="F2779" s="3" t="s">
        <v>18462</v>
      </c>
      <c r="G2779" s="2" t="s">
        <v>8147</v>
      </c>
      <c r="H2779" s="2"/>
      <c r="I2779" s="2"/>
      <c r="K2779" s="2"/>
      <c r="L2779" s="2"/>
      <c r="M2779" s="2"/>
      <c r="N2779" s="6" t="s">
        <v>18463</v>
      </c>
      <c r="P2779" s="2" t="s">
        <v>18464</v>
      </c>
      <c r="Q2779" s="2"/>
      <c r="R2779" s="4"/>
      <c r="S2779" s="2">
        <v>2701</v>
      </c>
      <c r="T2779" s="2" t="s">
        <v>22250</v>
      </c>
      <c r="U2779" s="2" t="s">
        <v>18466</v>
      </c>
      <c r="V2779" s="2" t="s">
        <v>56</v>
      </c>
      <c r="W2779" s="2" t="str">
        <f>VLOOKUP(  G2779, Countries!A:H,8,FALSE)</f>
        <v>94279771-0dd8-44b8-955b-275714b1489b</v>
      </c>
      <c r="X2779" s="2" t="str">
        <f>VLOOKUP(D2779,Entity_types!A:F,6,FALSE)</f>
        <v>bf4d83f9-5064-4958-af6e-e4c21b2e4880</v>
      </c>
      <c r="Z2779" s="4">
        <f t="shared" si="86"/>
        <v>1</v>
      </c>
      <c r="AA2779" s="4">
        <f t="shared" si="87"/>
        <v>1</v>
      </c>
    </row>
    <row r="2780" spans="1:27" ht="12.75" x14ac:dyDescent="0.2">
      <c r="A2780" s="1">
        <v>45706.701101458333</v>
      </c>
      <c r="B2780" s="2" t="s">
        <v>18467</v>
      </c>
      <c r="C2780" s="4" t="s">
        <v>21740</v>
      </c>
      <c r="D2780" s="2" t="s">
        <v>89</v>
      </c>
      <c r="E2780" s="2" t="b">
        <v>1</v>
      </c>
      <c r="F2780" s="3" t="s">
        <v>21757</v>
      </c>
      <c r="G2780" s="2" t="s">
        <v>8147</v>
      </c>
      <c r="H2780" s="2"/>
      <c r="I2780" s="2"/>
      <c r="K2780" s="2"/>
      <c r="L2780" s="2"/>
      <c r="M2780" s="2"/>
      <c r="N2780" s="6" t="s">
        <v>18468</v>
      </c>
      <c r="P2780" s="2" t="s">
        <v>18469</v>
      </c>
      <c r="Q2780" s="2"/>
      <c r="R2780" s="4"/>
      <c r="S2780" s="2"/>
      <c r="T2780" s="2" t="s">
        <v>22251</v>
      </c>
      <c r="U2780" s="2" t="s">
        <v>18471</v>
      </c>
      <c r="V2780" s="2" t="s">
        <v>56</v>
      </c>
      <c r="W2780" s="2" t="str">
        <f>VLOOKUP(  G2780, Countries!A:H,8,FALSE)</f>
        <v>94279771-0dd8-44b8-955b-275714b1489b</v>
      </c>
      <c r="X2780" s="2" t="str">
        <f>VLOOKUP(D2780,Entity_types!A:F,6,FALSE)</f>
        <v>bf4d83f9-5064-4958-af6e-e4c21b2e4880</v>
      </c>
      <c r="Z2780" s="4">
        <f t="shared" si="86"/>
        <v>1</v>
      </c>
      <c r="AA2780" s="4">
        <f t="shared" si="87"/>
        <v>1</v>
      </c>
    </row>
    <row r="2781" spans="1:27" ht="12.75" x14ac:dyDescent="0.2">
      <c r="A2781" s="1">
        <v>45706.742612164351</v>
      </c>
      <c r="B2781" s="2" t="s">
        <v>18472</v>
      </c>
      <c r="C2781" s="4" t="s">
        <v>21740</v>
      </c>
      <c r="D2781" s="2" t="s">
        <v>89</v>
      </c>
      <c r="E2781" s="2" t="b">
        <v>1</v>
      </c>
      <c r="F2781" s="3" t="s">
        <v>18473</v>
      </c>
      <c r="G2781" s="2" t="s">
        <v>8147</v>
      </c>
      <c r="H2781" s="2"/>
      <c r="I2781" s="2"/>
      <c r="K2781" s="2"/>
      <c r="L2781" s="2"/>
      <c r="M2781" s="2"/>
      <c r="N2781" s="6" t="s">
        <v>18474</v>
      </c>
      <c r="P2781" s="2" t="s">
        <v>18475</v>
      </c>
      <c r="Q2781" s="2"/>
      <c r="R2781" s="4"/>
      <c r="S2781" s="2"/>
      <c r="T2781" s="2" t="s">
        <v>22252</v>
      </c>
      <c r="U2781" s="2" t="s">
        <v>18477</v>
      </c>
      <c r="V2781" s="2" t="s">
        <v>56</v>
      </c>
      <c r="W2781" s="2" t="str">
        <f>VLOOKUP(  G2781, Countries!A:H,8,FALSE)</f>
        <v>94279771-0dd8-44b8-955b-275714b1489b</v>
      </c>
      <c r="X2781" s="2" t="str">
        <f>VLOOKUP(D2781,Entity_types!A:F,6,FALSE)</f>
        <v>bf4d83f9-5064-4958-af6e-e4c21b2e4880</v>
      </c>
      <c r="Z2781" s="4">
        <f t="shared" si="86"/>
        <v>1</v>
      </c>
      <c r="AA2781" s="4">
        <f t="shared" si="87"/>
        <v>1</v>
      </c>
    </row>
    <row r="2782" spans="1:27" ht="12.75" x14ac:dyDescent="0.2">
      <c r="A2782" s="1">
        <v>45707.465216215278</v>
      </c>
      <c r="B2782" s="2" t="s">
        <v>18478</v>
      </c>
      <c r="C2782" s="2"/>
      <c r="D2782" s="2" t="s">
        <v>48</v>
      </c>
      <c r="E2782" s="2"/>
      <c r="F2782" s="3" t="s">
        <v>18479</v>
      </c>
      <c r="G2782" s="2" t="s">
        <v>8147</v>
      </c>
      <c r="H2782" s="2"/>
      <c r="I2782" s="2"/>
      <c r="K2782" s="2"/>
      <c r="L2782" s="2"/>
      <c r="M2782" s="2"/>
      <c r="N2782" s="6" t="s">
        <v>76</v>
      </c>
      <c r="P2782" s="2" t="s">
        <v>18480</v>
      </c>
      <c r="Q2782" s="2"/>
      <c r="R2782" s="4"/>
      <c r="S2782" s="2">
        <v>2623</v>
      </c>
      <c r="T2782" s="2" t="s">
        <v>22253</v>
      </c>
      <c r="U2782" s="2" t="s">
        <v>18482</v>
      </c>
      <c r="V2782" s="2" t="s">
        <v>18034</v>
      </c>
      <c r="W2782" s="2" t="str">
        <f>VLOOKUP(  G2782, Countries!A:H,8,FALSE)</f>
        <v>94279771-0dd8-44b8-955b-275714b1489b</v>
      </c>
      <c r="X2782" s="2" t="str">
        <f>VLOOKUP(D2782,Entity_types!A:F,6,FALSE)</f>
        <v>0d51a686-652b-478f-9502-50b11abafa54</v>
      </c>
      <c r="Z2782" s="4">
        <f t="shared" si="86"/>
        <v>1</v>
      </c>
      <c r="AA2782" s="4">
        <f t="shared" si="87"/>
        <v>1</v>
      </c>
    </row>
    <row r="2783" spans="1:27" ht="12.75" x14ac:dyDescent="0.2">
      <c r="A2783" s="1">
        <v>45708.65023230324</v>
      </c>
      <c r="B2783" s="2" t="s">
        <v>18483</v>
      </c>
      <c r="C2783" s="2"/>
      <c r="D2783" s="2" t="s">
        <v>8027</v>
      </c>
      <c r="E2783" s="2"/>
      <c r="F2783" s="3" t="s">
        <v>13522</v>
      </c>
      <c r="G2783" s="2" t="s">
        <v>12618</v>
      </c>
      <c r="H2783" s="2"/>
      <c r="I2783" s="2"/>
      <c r="K2783" s="2"/>
      <c r="L2783" s="2"/>
      <c r="M2783" s="2"/>
      <c r="N2783" s="6" t="s">
        <v>76</v>
      </c>
      <c r="P2783" s="2" t="s">
        <v>18484</v>
      </c>
      <c r="Q2783" s="2"/>
      <c r="R2783" s="4"/>
      <c r="S2783" s="2"/>
      <c r="T2783" s="2" t="s">
        <v>22254</v>
      </c>
      <c r="U2783" s="2" t="s">
        <v>18486</v>
      </c>
      <c r="V2783" s="2" t="s">
        <v>18034</v>
      </c>
      <c r="W2783" s="2" t="str">
        <f>VLOOKUP(  G2783, Countries!A:H,8,FALSE)</f>
        <v>cd1d8f9c-8568-48b4-8d35-ce84e3c04d32</v>
      </c>
      <c r="X2783" s="2" t="str">
        <f>VLOOKUP(D2783,Entity_types!A:F,6,FALSE)</f>
        <v>7766e9c2-0094-4090-adf4-ef017062457f</v>
      </c>
      <c r="Z2783" s="4">
        <f t="shared" si="86"/>
        <v>67</v>
      </c>
      <c r="AA2783" s="4">
        <f t="shared" si="87"/>
        <v>1</v>
      </c>
    </row>
    <row r="2784" spans="1:27" ht="12.75" x14ac:dyDescent="0.2">
      <c r="A2784" s="1">
        <v>45708.65023230324</v>
      </c>
      <c r="B2784" s="2" t="s">
        <v>18487</v>
      </c>
      <c r="C2784" s="2"/>
      <c r="D2784" s="2" t="s">
        <v>8027</v>
      </c>
      <c r="E2784" s="2"/>
      <c r="F2784" s="3" t="s">
        <v>13522</v>
      </c>
      <c r="G2784" s="2" t="s">
        <v>12618</v>
      </c>
      <c r="H2784" s="2"/>
      <c r="I2784" s="2"/>
      <c r="K2784" s="2"/>
      <c r="L2784" s="2"/>
      <c r="M2784" s="2"/>
      <c r="N2784" s="6" t="s">
        <v>76</v>
      </c>
      <c r="P2784" s="2" t="s">
        <v>18488</v>
      </c>
      <c r="Q2784" s="2"/>
      <c r="R2784" s="4"/>
      <c r="S2784" s="2"/>
      <c r="T2784" s="2" t="s">
        <v>22255</v>
      </c>
      <c r="U2784" s="2" t="s">
        <v>18489</v>
      </c>
      <c r="V2784" s="2" t="s">
        <v>18034</v>
      </c>
      <c r="W2784" s="2" t="str">
        <f>VLOOKUP(  G2784, Countries!A:H,8,FALSE)</f>
        <v>cd1d8f9c-8568-48b4-8d35-ce84e3c04d32</v>
      </c>
      <c r="X2784" s="2" t="str">
        <f>VLOOKUP(D2784,Entity_types!A:F,6,FALSE)</f>
        <v>7766e9c2-0094-4090-adf4-ef017062457f</v>
      </c>
      <c r="Z2784" s="4">
        <f t="shared" si="86"/>
        <v>67</v>
      </c>
      <c r="AA2784" s="4">
        <f t="shared" si="87"/>
        <v>1</v>
      </c>
    </row>
    <row r="2785" spans="1:27" ht="12.75" x14ac:dyDescent="0.2">
      <c r="A2785" s="1">
        <v>45708.98659262732</v>
      </c>
      <c r="B2785" s="2" t="s">
        <v>18490</v>
      </c>
      <c r="C2785" s="2"/>
      <c r="D2785" s="2" t="s">
        <v>8027</v>
      </c>
      <c r="E2785" s="2"/>
      <c r="F2785" s="3" t="s">
        <v>13522</v>
      </c>
      <c r="G2785" s="2" t="s">
        <v>8736</v>
      </c>
      <c r="H2785" s="2"/>
      <c r="I2785" s="2"/>
      <c r="K2785" s="2"/>
      <c r="L2785" s="2"/>
      <c r="M2785" s="2"/>
      <c r="N2785" s="6" t="s">
        <v>76</v>
      </c>
      <c r="P2785" s="2" t="s">
        <v>18491</v>
      </c>
      <c r="Q2785" s="2"/>
      <c r="R2785" s="4"/>
      <c r="S2785" s="2"/>
      <c r="T2785" s="2" t="s">
        <v>22256</v>
      </c>
      <c r="U2785" s="2" t="s">
        <v>18493</v>
      </c>
      <c r="V2785" s="2" t="s">
        <v>18034</v>
      </c>
      <c r="W2785" s="2" t="str">
        <f>VLOOKUP(  G2785, Countries!A:H,8,FALSE)</f>
        <v>53cc2ab4-7af4-40a4-8f56-ef11c416822b</v>
      </c>
      <c r="X2785" s="2" t="str">
        <f>VLOOKUP(D2785,Entity_types!A:F,6,FALSE)</f>
        <v>7766e9c2-0094-4090-adf4-ef017062457f</v>
      </c>
      <c r="Z2785" s="4">
        <f t="shared" si="86"/>
        <v>67</v>
      </c>
      <c r="AA2785" s="4">
        <f t="shared" si="87"/>
        <v>1</v>
      </c>
    </row>
    <row r="2786" spans="1:27" ht="12.75" x14ac:dyDescent="0.2">
      <c r="A2786" s="1">
        <v>45708.98659262732</v>
      </c>
      <c r="B2786" s="2" t="s">
        <v>18494</v>
      </c>
      <c r="C2786" s="2"/>
      <c r="D2786" s="2" t="s">
        <v>8027</v>
      </c>
      <c r="E2786" s="2"/>
      <c r="F2786" s="3" t="s">
        <v>13522</v>
      </c>
      <c r="G2786" s="2" t="s">
        <v>8736</v>
      </c>
      <c r="H2786" s="2"/>
      <c r="I2786" s="2"/>
      <c r="K2786" s="2"/>
      <c r="L2786" s="2"/>
      <c r="M2786" s="2"/>
      <c r="N2786" s="6" t="s">
        <v>76</v>
      </c>
      <c r="P2786" s="2" t="s">
        <v>18495</v>
      </c>
      <c r="Q2786" s="2"/>
      <c r="R2786" s="4"/>
      <c r="S2786" s="2"/>
      <c r="T2786" s="2" t="s">
        <v>22257</v>
      </c>
      <c r="U2786" s="2" t="s">
        <v>18496</v>
      </c>
      <c r="V2786" s="2" t="s">
        <v>18034</v>
      </c>
      <c r="W2786" s="2" t="str">
        <f>VLOOKUP(  G2786, Countries!A:H,8,FALSE)</f>
        <v>53cc2ab4-7af4-40a4-8f56-ef11c416822b</v>
      </c>
      <c r="X2786" s="2" t="str">
        <f>VLOOKUP(D2786,Entity_types!A:F,6,FALSE)</f>
        <v>7766e9c2-0094-4090-adf4-ef017062457f</v>
      </c>
      <c r="Z2786" s="4">
        <f t="shared" si="86"/>
        <v>67</v>
      </c>
      <c r="AA2786" s="4">
        <f t="shared" si="87"/>
        <v>1</v>
      </c>
    </row>
    <row r="2787" spans="1:27" ht="12.75" x14ac:dyDescent="0.2">
      <c r="A2787" s="1">
        <v>45708.98659262732</v>
      </c>
      <c r="B2787" s="2" t="s">
        <v>18497</v>
      </c>
      <c r="C2787" s="2"/>
      <c r="D2787" s="2" t="s">
        <v>8027</v>
      </c>
      <c r="E2787" s="2"/>
      <c r="F2787" s="3" t="s">
        <v>13522</v>
      </c>
      <c r="G2787" s="2" t="s">
        <v>8736</v>
      </c>
      <c r="H2787" s="2"/>
      <c r="I2787" s="2"/>
      <c r="K2787" s="2"/>
      <c r="L2787" s="2"/>
      <c r="M2787" s="2"/>
      <c r="N2787" s="6" t="s">
        <v>76</v>
      </c>
      <c r="P2787" s="2" t="s">
        <v>18498</v>
      </c>
      <c r="Q2787" s="2"/>
      <c r="R2787" s="4"/>
      <c r="S2787" s="2"/>
      <c r="T2787" s="2" t="s">
        <v>22258</v>
      </c>
      <c r="U2787" s="2" t="s">
        <v>18499</v>
      </c>
      <c r="V2787" s="2" t="s">
        <v>18034</v>
      </c>
      <c r="W2787" s="2" t="str">
        <f>VLOOKUP(  G2787, Countries!A:H,8,FALSE)</f>
        <v>53cc2ab4-7af4-40a4-8f56-ef11c416822b</v>
      </c>
      <c r="X2787" s="2" t="str">
        <f>VLOOKUP(D2787,Entity_types!A:F,6,FALSE)</f>
        <v>7766e9c2-0094-4090-adf4-ef017062457f</v>
      </c>
      <c r="Z2787" s="4">
        <f t="shared" si="86"/>
        <v>67</v>
      </c>
      <c r="AA2787" s="4">
        <f t="shared" si="87"/>
        <v>1</v>
      </c>
    </row>
    <row r="2788" spans="1:27" ht="12.75" x14ac:dyDescent="0.2">
      <c r="A2788" s="1">
        <v>45708.98659262732</v>
      </c>
      <c r="B2788" s="2" t="s">
        <v>18500</v>
      </c>
      <c r="C2788" s="2"/>
      <c r="D2788" s="2" t="s">
        <v>8027</v>
      </c>
      <c r="E2788" s="2"/>
      <c r="F2788" s="3" t="s">
        <v>13522</v>
      </c>
      <c r="G2788" s="2" t="s">
        <v>8736</v>
      </c>
      <c r="H2788" s="2"/>
      <c r="I2788" s="2"/>
      <c r="K2788" s="2"/>
      <c r="L2788" s="2"/>
      <c r="M2788" s="2"/>
      <c r="N2788" s="6" t="s">
        <v>76</v>
      </c>
      <c r="P2788" s="2" t="s">
        <v>18501</v>
      </c>
      <c r="Q2788" s="2"/>
      <c r="R2788" s="4"/>
      <c r="S2788" s="2"/>
      <c r="T2788" s="2" t="s">
        <v>22259</v>
      </c>
      <c r="U2788" s="2" t="s">
        <v>18502</v>
      </c>
      <c r="V2788" s="2" t="s">
        <v>18034</v>
      </c>
      <c r="W2788" s="2" t="str">
        <f>VLOOKUP(  G2788, Countries!A:H,8,FALSE)</f>
        <v>53cc2ab4-7af4-40a4-8f56-ef11c416822b</v>
      </c>
      <c r="X2788" s="2" t="str">
        <f>VLOOKUP(D2788,Entity_types!A:F,6,FALSE)</f>
        <v>7766e9c2-0094-4090-adf4-ef017062457f</v>
      </c>
      <c r="Z2788" s="4">
        <f t="shared" si="86"/>
        <v>67</v>
      </c>
      <c r="AA2788" s="4">
        <f t="shared" si="87"/>
        <v>1</v>
      </c>
    </row>
    <row r="2789" spans="1:27" ht="12.75" x14ac:dyDescent="0.2">
      <c r="A2789" s="1">
        <v>45708.98659262732</v>
      </c>
      <c r="B2789" s="2" t="s">
        <v>18503</v>
      </c>
      <c r="C2789" s="2"/>
      <c r="D2789" s="2" t="s">
        <v>8027</v>
      </c>
      <c r="E2789" s="2"/>
      <c r="F2789" s="3" t="s">
        <v>13522</v>
      </c>
      <c r="G2789" s="2" t="s">
        <v>8736</v>
      </c>
      <c r="H2789" s="2"/>
      <c r="I2789" s="2"/>
      <c r="K2789" s="2"/>
      <c r="L2789" s="2"/>
      <c r="M2789" s="2"/>
      <c r="N2789" s="6" t="s">
        <v>76</v>
      </c>
      <c r="P2789" s="2" t="s">
        <v>18504</v>
      </c>
      <c r="Q2789" s="2"/>
      <c r="R2789" s="4"/>
      <c r="S2789" s="2"/>
      <c r="T2789" s="2" t="s">
        <v>22260</v>
      </c>
      <c r="U2789" s="2" t="s">
        <v>18505</v>
      </c>
      <c r="V2789" s="2" t="s">
        <v>18034</v>
      </c>
      <c r="W2789" s="2" t="str">
        <f>VLOOKUP(  G2789, Countries!A:H,8,FALSE)</f>
        <v>53cc2ab4-7af4-40a4-8f56-ef11c416822b</v>
      </c>
      <c r="X2789" s="2" t="str">
        <f>VLOOKUP(D2789,Entity_types!A:F,6,FALSE)</f>
        <v>7766e9c2-0094-4090-adf4-ef017062457f</v>
      </c>
      <c r="Z2789" s="4">
        <f t="shared" si="86"/>
        <v>67</v>
      </c>
      <c r="AA2789" s="4">
        <f t="shared" si="87"/>
        <v>1</v>
      </c>
    </row>
    <row r="2790" spans="1:27" ht="12.75" x14ac:dyDescent="0.2">
      <c r="A2790" s="1">
        <v>45708.98659262732</v>
      </c>
      <c r="B2790" s="2" t="s">
        <v>18506</v>
      </c>
      <c r="C2790" s="2"/>
      <c r="D2790" s="2" t="s">
        <v>8027</v>
      </c>
      <c r="E2790" s="2"/>
      <c r="F2790" s="3" t="s">
        <v>13522</v>
      </c>
      <c r="G2790" s="2" t="s">
        <v>8736</v>
      </c>
      <c r="H2790" s="2"/>
      <c r="I2790" s="2"/>
      <c r="K2790" s="2"/>
      <c r="L2790" s="2"/>
      <c r="M2790" s="2"/>
      <c r="N2790" s="6" t="s">
        <v>76</v>
      </c>
      <c r="P2790" s="2" t="s">
        <v>18507</v>
      </c>
      <c r="Q2790" s="2"/>
      <c r="R2790" s="4"/>
      <c r="S2790" s="2"/>
      <c r="T2790" s="2" t="s">
        <v>22261</v>
      </c>
      <c r="U2790" s="2" t="s">
        <v>18508</v>
      </c>
      <c r="V2790" s="2" t="s">
        <v>18034</v>
      </c>
      <c r="W2790" s="2" t="str">
        <f>VLOOKUP(  G2790, Countries!A:H,8,FALSE)</f>
        <v>53cc2ab4-7af4-40a4-8f56-ef11c416822b</v>
      </c>
      <c r="X2790" s="2" t="str">
        <f>VLOOKUP(D2790,Entity_types!A:F,6,FALSE)</f>
        <v>7766e9c2-0094-4090-adf4-ef017062457f</v>
      </c>
      <c r="Z2790" s="4">
        <f t="shared" si="86"/>
        <v>67</v>
      </c>
      <c r="AA2790" s="4">
        <f t="shared" si="87"/>
        <v>1</v>
      </c>
    </row>
    <row r="2791" spans="1:27" ht="12.75" x14ac:dyDescent="0.2">
      <c r="A2791" s="1">
        <v>45708.98659262732</v>
      </c>
      <c r="B2791" s="2" t="s">
        <v>18509</v>
      </c>
      <c r="C2791" s="2"/>
      <c r="D2791" s="2" t="s">
        <v>8027</v>
      </c>
      <c r="E2791" s="2"/>
      <c r="F2791" s="3" t="s">
        <v>13522</v>
      </c>
      <c r="G2791" s="2" t="s">
        <v>8736</v>
      </c>
      <c r="H2791" s="2"/>
      <c r="I2791" s="2"/>
      <c r="K2791" s="2"/>
      <c r="L2791" s="2"/>
      <c r="M2791" s="2"/>
      <c r="N2791" s="6" t="s">
        <v>76</v>
      </c>
      <c r="P2791" s="2" t="s">
        <v>18510</v>
      </c>
      <c r="Q2791" s="2"/>
      <c r="R2791" s="4"/>
      <c r="S2791" s="2"/>
      <c r="T2791" s="2" t="s">
        <v>22262</v>
      </c>
      <c r="U2791" s="2" t="s">
        <v>18511</v>
      </c>
      <c r="V2791" s="2" t="s">
        <v>18034</v>
      </c>
      <c r="W2791" s="2" t="str">
        <f>VLOOKUP(  G2791, Countries!A:H,8,FALSE)</f>
        <v>53cc2ab4-7af4-40a4-8f56-ef11c416822b</v>
      </c>
      <c r="X2791" s="2" t="str">
        <f>VLOOKUP(D2791,Entity_types!A:F,6,FALSE)</f>
        <v>7766e9c2-0094-4090-adf4-ef017062457f</v>
      </c>
      <c r="Z2791" s="4">
        <f t="shared" si="86"/>
        <v>67</v>
      </c>
      <c r="AA2791" s="4">
        <f t="shared" si="87"/>
        <v>1</v>
      </c>
    </row>
    <row r="2792" spans="1:27" ht="12.75" x14ac:dyDescent="0.2">
      <c r="A2792" s="1">
        <v>45708.98659262732</v>
      </c>
      <c r="B2792" s="2" t="s">
        <v>18512</v>
      </c>
      <c r="C2792" s="2"/>
      <c r="D2792" s="2" t="s">
        <v>8027</v>
      </c>
      <c r="E2792" s="2"/>
      <c r="F2792" s="3" t="s">
        <v>13522</v>
      </c>
      <c r="G2792" s="2" t="s">
        <v>8736</v>
      </c>
      <c r="H2792" s="2"/>
      <c r="I2792" s="2"/>
      <c r="K2792" s="2"/>
      <c r="L2792" s="2"/>
      <c r="M2792" s="2"/>
      <c r="N2792" s="6" t="s">
        <v>76</v>
      </c>
      <c r="P2792" s="2" t="s">
        <v>18513</v>
      </c>
      <c r="Q2792" s="2"/>
      <c r="R2792" s="4"/>
      <c r="S2792" s="2"/>
      <c r="T2792" s="2" t="s">
        <v>22263</v>
      </c>
      <c r="U2792" s="2" t="s">
        <v>18514</v>
      </c>
      <c r="V2792" s="2" t="s">
        <v>18034</v>
      </c>
      <c r="W2792" s="2" t="str">
        <f>VLOOKUP(  G2792, Countries!A:H,8,FALSE)</f>
        <v>53cc2ab4-7af4-40a4-8f56-ef11c416822b</v>
      </c>
      <c r="X2792" s="2" t="str">
        <f>VLOOKUP(D2792,Entity_types!A:F,6,FALSE)</f>
        <v>7766e9c2-0094-4090-adf4-ef017062457f</v>
      </c>
      <c r="Z2792" s="4">
        <f t="shared" si="86"/>
        <v>67</v>
      </c>
      <c r="AA2792" s="4">
        <f t="shared" si="87"/>
        <v>1</v>
      </c>
    </row>
    <row r="2793" spans="1:27" ht="12.75" x14ac:dyDescent="0.2">
      <c r="A2793" s="1">
        <v>45708.98659262732</v>
      </c>
      <c r="B2793" s="2" t="s">
        <v>18515</v>
      </c>
      <c r="C2793" s="2"/>
      <c r="D2793" s="2" t="s">
        <v>8027</v>
      </c>
      <c r="E2793" s="2"/>
      <c r="F2793" s="3" t="s">
        <v>13522</v>
      </c>
      <c r="G2793" s="2" t="s">
        <v>8736</v>
      </c>
      <c r="H2793" s="2"/>
      <c r="I2793" s="2"/>
      <c r="K2793" s="2"/>
      <c r="L2793" s="2"/>
      <c r="M2793" s="2"/>
      <c r="N2793" s="6" t="s">
        <v>76</v>
      </c>
      <c r="P2793" s="2" t="s">
        <v>18516</v>
      </c>
      <c r="Q2793" s="2"/>
      <c r="R2793" s="4"/>
      <c r="S2793" s="2"/>
      <c r="T2793" s="2" t="s">
        <v>22264</v>
      </c>
      <c r="U2793" s="2" t="s">
        <v>18517</v>
      </c>
      <c r="V2793" s="2" t="s">
        <v>18034</v>
      </c>
      <c r="W2793" s="2" t="str">
        <f>VLOOKUP(  G2793, Countries!A:H,8,FALSE)</f>
        <v>53cc2ab4-7af4-40a4-8f56-ef11c416822b</v>
      </c>
      <c r="X2793" s="2" t="str">
        <f>VLOOKUP(D2793,Entity_types!A:F,6,FALSE)</f>
        <v>7766e9c2-0094-4090-adf4-ef017062457f</v>
      </c>
      <c r="Z2793" s="4">
        <f t="shared" si="86"/>
        <v>67</v>
      </c>
      <c r="AA2793" s="4">
        <f t="shared" si="87"/>
        <v>1</v>
      </c>
    </row>
    <row r="2794" spans="1:27" ht="12.75" x14ac:dyDescent="0.2">
      <c r="A2794" s="1">
        <v>45708.98659262732</v>
      </c>
      <c r="B2794" s="2" t="s">
        <v>18518</v>
      </c>
      <c r="C2794" s="2"/>
      <c r="D2794" s="2" t="s">
        <v>8027</v>
      </c>
      <c r="E2794" s="2"/>
      <c r="F2794" s="3" t="s">
        <v>13522</v>
      </c>
      <c r="G2794" s="2" t="s">
        <v>18519</v>
      </c>
      <c r="H2794" s="2"/>
      <c r="I2794" s="2"/>
      <c r="K2794" s="2"/>
      <c r="L2794" s="2"/>
      <c r="M2794" s="2"/>
      <c r="N2794" s="6" t="s">
        <v>76</v>
      </c>
      <c r="P2794" s="2" t="s">
        <v>18520</v>
      </c>
      <c r="Q2794" s="2"/>
      <c r="R2794" s="4"/>
      <c r="S2794" s="2"/>
      <c r="T2794" s="2" t="s">
        <v>22265</v>
      </c>
      <c r="U2794" s="2" t="s">
        <v>18521</v>
      </c>
      <c r="V2794" s="2" t="s">
        <v>18034</v>
      </c>
      <c r="W2794" s="2" t="str">
        <f>VLOOKUP(  G2794, Countries!A:H,8,FALSE)</f>
        <v>c1a8506f-60f2-4674-a865-f1a11f45d5f3</v>
      </c>
      <c r="X2794" s="2" t="str">
        <f>VLOOKUP(D2794,Entity_types!A:F,6,FALSE)</f>
        <v>7766e9c2-0094-4090-adf4-ef017062457f</v>
      </c>
      <c r="Z2794" s="4">
        <f t="shared" si="86"/>
        <v>67</v>
      </c>
      <c r="AA2794" s="4">
        <f t="shared" si="87"/>
        <v>1</v>
      </c>
    </row>
    <row r="2795" spans="1:27" ht="12.75" x14ac:dyDescent="0.2">
      <c r="A2795" s="1">
        <v>45709.717757395832</v>
      </c>
      <c r="B2795" s="2" t="s">
        <v>18522</v>
      </c>
      <c r="C2795" s="2"/>
      <c r="D2795" s="2" t="s">
        <v>48</v>
      </c>
      <c r="E2795" s="2"/>
      <c r="F2795" s="3" t="s">
        <v>18523</v>
      </c>
      <c r="G2795" s="2" t="s">
        <v>8147</v>
      </c>
      <c r="H2795" s="2"/>
      <c r="I2795" s="2"/>
      <c r="K2795" s="2"/>
      <c r="L2795" s="2"/>
      <c r="M2795" s="2"/>
      <c r="N2795" s="6" t="s">
        <v>76</v>
      </c>
      <c r="P2795" s="2" t="s">
        <v>18524</v>
      </c>
      <c r="Q2795" s="2"/>
      <c r="R2795" s="4"/>
      <c r="S2795" s="2">
        <v>2626</v>
      </c>
      <c r="T2795" s="2" t="s">
        <v>22266</v>
      </c>
      <c r="U2795" s="2" t="s">
        <v>18526</v>
      </c>
      <c r="V2795" s="2" t="s">
        <v>18034</v>
      </c>
      <c r="W2795" s="2" t="str">
        <f>VLOOKUP(  G2795, Countries!A:H,8,FALSE)</f>
        <v>94279771-0dd8-44b8-955b-275714b1489b</v>
      </c>
      <c r="X2795" s="2" t="str">
        <f>VLOOKUP(D2795,Entity_types!A:F,6,FALSE)</f>
        <v>0d51a686-652b-478f-9502-50b11abafa54</v>
      </c>
      <c r="Z2795" s="4">
        <f t="shared" si="86"/>
        <v>1</v>
      </c>
      <c r="AA2795" s="4">
        <f t="shared" si="87"/>
        <v>1</v>
      </c>
    </row>
    <row r="2796" spans="1:27" ht="12.75" x14ac:dyDescent="0.2">
      <c r="A2796" s="1">
        <v>45710.534737442125</v>
      </c>
      <c r="B2796" s="2" t="s">
        <v>18527</v>
      </c>
      <c r="C2796" s="2"/>
      <c r="D2796" s="2" t="s">
        <v>48</v>
      </c>
      <c r="E2796" s="2"/>
      <c r="F2796" s="3" t="s">
        <v>18528</v>
      </c>
      <c r="G2796" s="2" t="s">
        <v>8147</v>
      </c>
      <c r="H2796" s="2"/>
      <c r="I2796" s="2"/>
      <c r="K2796" s="2"/>
      <c r="L2796" s="2"/>
      <c r="M2796" s="2"/>
      <c r="N2796" s="6" t="s">
        <v>76</v>
      </c>
      <c r="P2796" s="2" t="s">
        <v>18529</v>
      </c>
      <c r="Q2796" s="2"/>
      <c r="R2796" s="4"/>
      <c r="S2796" s="2">
        <v>2594</v>
      </c>
      <c r="T2796" s="2" t="s">
        <v>22267</v>
      </c>
      <c r="U2796" s="2" t="s">
        <v>18531</v>
      </c>
      <c r="V2796" s="2" t="s">
        <v>18034</v>
      </c>
      <c r="W2796" s="2" t="str">
        <f>VLOOKUP(  G2796, Countries!A:H,8,FALSE)</f>
        <v>94279771-0dd8-44b8-955b-275714b1489b</v>
      </c>
      <c r="X2796" s="2" t="str">
        <f>VLOOKUP(D2796,Entity_types!A:F,6,FALSE)</f>
        <v>0d51a686-652b-478f-9502-50b11abafa54</v>
      </c>
      <c r="Z2796" s="4">
        <f t="shared" si="86"/>
        <v>1</v>
      </c>
      <c r="AA2796" s="4">
        <f t="shared" si="87"/>
        <v>1</v>
      </c>
    </row>
    <row r="2797" spans="1:27" ht="12.75" x14ac:dyDescent="0.2">
      <c r="A2797" s="1">
        <v>45710.670804224537</v>
      </c>
      <c r="B2797" s="2" t="s">
        <v>18532</v>
      </c>
      <c r="C2797" s="4" t="s">
        <v>21740</v>
      </c>
      <c r="D2797" s="2" t="s">
        <v>89</v>
      </c>
      <c r="E2797" s="2" t="b">
        <v>1</v>
      </c>
      <c r="F2797" s="3" t="s">
        <v>18533</v>
      </c>
      <c r="G2797" s="2" t="s">
        <v>8147</v>
      </c>
      <c r="H2797" s="2"/>
      <c r="I2797" s="2"/>
      <c r="K2797" s="2"/>
      <c r="L2797" s="2"/>
      <c r="M2797" s="2"/>
      <c r="N2797" s="6" t="s">
        <v>18534</v>
      </c>
      <c r="P2797" s="2" t="s">
        <v>18535</v>
      </c>
      <c r="Q2797" s="2"/>
      <c r="R2797" s="4"/>
      <c r="S2797" s="2"/>
      <c r="T2797" s="2" t="s">
        <v>22268</v>
      </c>
      <c r="U2797" s="2" t="s">
        <v>18537</v>
      </c>
      <c r="V2797" s="2" t="s">
        <v>56</v>
      </c>
      <c r="W2797" s="2" t="str">
        <f>VLOOKUP(  G2797, Countries!A:H,8,FALSE)</f>
        <v>94279771-0dd8-44b8-955b-275714b1489b</v>
      </c>
      <c r="X2797" s="2" t="str">
        <f>VLOOKUP(D2797,Entity_types!A:F,6,FALSE)</f>
        <v>bf4d83f9-5064-4958-af6e-e4c21b2e4880</v>
      </c>
      <c r="Z2797" s="4">
        <f t="shared" si="86"/>
        <v>1</v>
      </c>
      <c r="AA2797" s="4">
        <f t="shared" si="87"/>
        <v>1</v>
      </c>
    </row>
    <row r="2798" spans="1:27" ht="12.75" x14ac:dyDescent="0.2">
      <c r="A2798" s="1">
        <v>45712.462342488427</v>
      </c>
      <c r="B2798" s="2" t="s">
        <v>18538</v>
      </c>
      <c r="C2798" s="2"/>
      <c r="D2798" s="2" t="s">
        <v>8027</v>
      </c>
      <c r="E2798" s="2"/>
      <c r="F2798" s="3" t="s">
        <v>13522</v>
      </c>
      <c r="G2798" s="2" t="s">
        <v>8736</v>
      </c>
      <c r="H2798" s="2"/>
      <c r="I2798" s="2"/>
      <c r="K2798" s="2"/>
      <c r="L2798" s="2"/>
      <c r="M2798" s="2"/>
      <c r="N2798" s="6" t="s">
        <v>76</v>
      </c>
      <c r="P2798" s="2" t="s">
        <v>18539</v>
      </c>
      <c r="Q2798" s="2"/>
      <c r="R2798" s="4"/>
      <c r="S2798" s="2"/>
      <c r="T2798" s="2" t="s">
        <v>22269</v>
      </c>
      <c r="U2798" s="2" t="s">
        <v>18541</v>
      </c>
      <c r="V2798" s="2" t="s">
        <v>18034</v>
      </c>
      <c r="W2798" s="2" t="str">
        <f>VLOOKUP(  G2798, Countries!A:H,8,FALSE)</f>
        <v>53cc2ab4-7af4-40a4-8f56-ef11c416822b</v>
      </c>
      <c r="X2798" s="2" t="str">
        <f>VLOOKUP(D2798,Entity_types!A:F,6,FALSE)</f>
        <v>7766e9c2-0094-4090-adf4-ef017062457f</v>
      </c>
      <c r="Z2798" s="4">
        <f t="shared" si="86"/>
        <v>67</v>
      </c>
      <c r="AA2798" s="4">
        <f t="shared" si="87"/>
        <v>1</v>
      </c>
    </row>
    <row r="2799" spans="1:27" ht="12.75" x14ac:dyDescent="0.2">
      <c r="A2799" s="1">
        <v>45712.462342488427</v>
      </c>
      <c r="B2799" s="2" t="s">
        <v>18542</v>
      </c>
      <c r="C2799" s="2"/>
      <c r="D2799" s="2" t="s">
        <v>8027</v>
      </c>
      <c r="E2799" s="2"/>
      <c r="F2799" s="3" t="s">
        <v>13522</v>
      </c>
      <c r="G2799" s="2" t="s">
        <v>8736</v>
      </c>
      <c r="H2799" s="2"/>
      <c r="I2799" s="2"/>
      <c r="K2799" s="2"/>
      <c r="L2799" s="2"/>
      <c r="M2799" s="2"/>
      <c r="N2799" s="6" t="s">
        <v>76</v>
      </c>
      <c r="P2799" s="2" t="s">
        <v>18543</v>
      </c>
      <c r="Q2799" s="2"/>
      <c r="R2799" s="4"/>
      <c r="S2799" s="2"/>
      <c r="T2799" s="2" t="s">
        <v>22270</v>
      </c>
      <c r="U2799" s="2" t="s">
        <v>18544</v>
      </c>
      <c r="V2799" s="2" t="s">
        <v>18034</v>
      </c>
      <c r="W2799" s="2" t="str">
        <f>VLOOKUP(  G2799, Countries!A:H,8,FALSE)</f>
        <v>53cc2ab4-7af4-40a4-8f56-ef11c416822b</v>
      </c>
      <c r="X2799" s="2" t="str">
        <f>VLOOKUP(D2799,Entity_types!A:F,6,FALSE)</f>
        <v>7766e9c2-0094-4090-adf4-ef017062457f</v>
      </c>
      <c r="Z2799" s="4">
        <f t="shared" si="86"/>
        <v>67</v>
      </c>
      <c r="AA2799" s="4">
        <f t="shared" si="87"/>
        <v>1</v>
      </c>
    </row>
    <row r="2800" spans="1:27" ht="12.75" x14ac:dyDescent="0.2">
      <c r="A2800" s="1">
        <v>45712.468924965273</v>
      </c>
      <c r="B2800" s="2" t="s">
        <v>18545</v>
      </c>
      <c r="C2800" s="2"/>
      <c r="D2800" s="2" t="s">
        <v>8027</v>
      </c>
      <c r="E2800" s="2"/>
      <c r="F2800" s="3" t="s">
        <v>13522</v>
      </c>
      <c r="G2800" s="2" t="s">
        <v>8736</v>
      </c>
      <c r="H2800" s="2"/>
      <c r="I2800" s="2"/>
      <c r="K2800" s="2"/>
      <c r="L2800" s="2"/>
      <c r="M2800" s="2"/>
      <c r="N2800" s="6" t="s">
        <v>76</v>
      </c>
      <c r="P2800" s="2" t="s">
        <v>18546</v>
      </c>
      <c r="Q2800" s="2"/>
      <c r="R2800" s="4"/>
      <c r="S2800" s="2"/>
      <c r="T2800" s="2" t="s">
        <v>22271</v>
      </c>
      <c r="U2800" s="2" t="s">
        <v>18548</v>
      </c>
      <c r="V2800" s="2" t="s">
        <v>18034</v>
      </c>
      <c r="W2800" s="2" t="str">
        <f>VLOOKUP(  G2800, Countries!A:H,8,FALSE)</f>
        <v>53cc2ab4-7af4-40a4-8f56-ef11c416822b</v>
      </c>
      <c r="X2800" s="2" t="str">
        <f>VLOOKUP(D2800,Entity_types!A:F,6,FALSE)</f>
        <v>7766e9c2-0094-4090-adf4-ef017062457f</v>
      </c>
      <c r="Z2800" s="4">
        <f t="shared" si="86"/>
        <v>67</v>
      </c>
      <c r="AA2800" s="4">
        <f t="shared" si="87"/>
        <v>1</v>
      </c>
    </row>
    <row r="2801" spans="1:27" ht="12.75" x14ac:dyDescent="0.2">
      <c r="A2801" s="1">
        <v>45712.468924965273</v>
      </c>
      <c r="B2801" s="2" t="s">
        <v>18549</v>
      </c>
      <c r="C2801" s="2"/>
      <c r="D2801" s="2" t="s">
        <v>8027</v>
      </c>
      <c r="E2801" s="2"/>
      <c r="F2801" s="3" t="s">
        <v>13522</v>
      </c>
      <c r="G2801" s="2" t="s">
        <v>8736</v>
      </c>
      <c r="H2801" s="2"/>
      <c r="I2801" s="2"/>
      <c r="K2801" s="2"/>
      <c r="L2801" s="2"/>
      <c r="M2801" s="2"/>
      <c r="N2801" s="6" t="s">
        <v>76</v>
      </c>
      <c r="P2801" s="2" t="s">
        <v>18550</v>
      </c>
      <c r="Q2801" s="2"/>
      <c r="R2801" s="4"/>
      <c r="S2801" s="2"/>
      <c r="T2801" s="2" t="s">
        <v>22272</v>
      </c>
      <c r="U2801" s="2" t="s">
        <v>18551</v>
      </c>
      <c r="V2801" s="2" t="s">
        <v>18034</v>
      </c>
      <c r="W2801" s="2" t="str">
        <f>VLOOKUP(  G2801, Countries!A:H,8,FALSE)</f>
        <v>53cc2ab4-7af4-40a4-8f56-ef11c416822b</v>
      </c>
      <c r="X2801" s="2" t="str">
        <f>VLOOKUP(D2801,Entity_types!A:F,6,FALSE)</f>
        <v>7766e9c2-0094-4090-adf4-ef017062457f</v>
      </c>
      <c r="Z2801" s="4">
        <f t="shared" si="86"/>
        <v>67</v>
      </c>
      <c r="AA2801" s="4">
        <f t="shared" si="87"/>
        <v>1</v>
      </c>
    </row>
    <row r="2802" spans="1:27" ht="12.75" x14ac:dyDescent="0.2">
      <c r="A2802" s="1">
        <v>45712.468924965273</v>
      </c>
      <c r="B2802" s="2" t="s">
        <v>18552</v>
      </c>
      <c r="C2802" s="2"/>
      <c r="D2802" s="2" t="s">
        <v>8027</v>
      </c>
      <c r="E2802" s="2"/>
      <c r="F2802" s="3" t="s">
        <v>13522</v>
      </c>
      <c r="G2802" s="2" t="s">
        <v>8736</v>
      </c>
      <c r="H2802" s="2"/>
      <c r="I2802" s="2"/>
      <c r="K2802" s="2"/>
      <c r="L2802" s="2"/>
      <c r="M2802" s="2"/>
      <c r="N2802" s="6" t="s">
        <v>76</v>
      </c>
      <c r="P2802" s="2" t="s">
        <v>18553</v>
      </c>
      <c r="Q2802" s="2"/>
      <c r="R2802" s="4"/>
      <c r="S2802" s="2"/>
      <c r="T2802" s="2" t="s">
        <v>22273</v>
      </c>
      <c r="U2802" s="2" t="s">
        <v>18554</v>
      </c>
      <c r="V2802" s="2" t="s">
        <v>18034</v>
      </c>
      <c r="W2802" s="2" t="str">
        <f>VLOOKUP(  G2802, Countries!A:H,8,FALSE)</f>
        <v>53cc2ab4-7af4-40a4-8f56-ef11c416822b</v>
      </c>
      <c r="X2802" s="2" t="str">
        <f>VLOOKUP(D2802,Entity_types!A:F,6,FALSE)</f>
        <v>7766e9c2-0094-4090-adf4-ef017062457f</v>
      </c>
      <c r="Z2802" s="4">
        <f t="shared" si="86"/>
        <v>67</v>
      </c>
      <c r="AA2802" s="4">
        <f t="shared" si="87"/>
        <v>1</v>
      </c>
    </row>
    <row r="2803" spans="1:27" ht="12.75" x14ac:dyDescent="0.2">
      <c r="A2803" s="1">
        <v>45712.548293101849</v>
      </c>
      <c r="B2803" s="2" t="s">
        <v>18555</v>
      </c>
      <c r="C2803" s="2"/>
      <c r="D2803" s="2" t="s">
        <v>48</v>
      </c>
      <c r="E2803" s="2"/>
      <c r="F2803" s="3" t="s">
        <v>18556</v>
      </c>
      <c r="G2803" s="2" t="s">
        <v>8147</v>
      </c>
      <c r="H2803" s="2"/>
      <c r="I2803" s="2"/>
      <c r="K2803" s="2"/>
      <c r="L2803" s="2"/>
      <c r="M2803" s="2"/>
      <c r="N2803" s="6" t="s">
        <v>76</v>
      </c>
      <c r="P2803" s="2" t="s">
        <v>18557</v>
      </c>
      <c r="Q2803" s="2"/>
      <c r="R2803" s="4"/>
      <c r="S2803" s="2">
        <v>2612</v>
      </c>
      <c r="T2803" s="2" t="s">
        <v>22274</v>
      </c>
      <c r="U2803" s="2" t="s">
        <v>18559</v>
      </c>
      <c r="V2803" s="2" t="s">
        <v>18034</v>
      </c>
      <c r="W2803" s="2" t="str">
        <f>VLOOKUP(  G2803, Countries!A:H,8,FALSE)</f>
        <v>94279771-0dd8-44b8-955b-275714b1489b</v>
      </c>
      <c r="X2803" s="2" t="str">
        <f>VLOOKUP(D2803,Entity_types!A:F,6,FALSE)</f>
        <v>0d51a686-652b-478f-9502-50b11abafa54</v>
      </c>
      <c r="Z2803" s="4">
        <f t="shared" si="86"/>
        <v>1</v>
      </c>
      <c r="AA2803" s="4">
        <f t="shared" si="87"/>
        <v>1</v>
      </c>
    </row>
    <row r="2804" spans="1:27" ht="12.75" x14ac:dyDescent="0.2">
      <c r="A2804" s="1">
        <v>45712.591344953704</v>
      </c>
      <c r="B2804" s="2" t="s">
        <v>18560</v>
      </c>
      <c r="C2804" s="2" t="s">
        <v>21740</v>
      </c>
      <c r="D2804" s="2" t="s">
        <v>89</v>
      </c>
      <c r="E2804" s="2" t="b">
        <v>1</v>
      </c>
      <c r="F2804" s="3" t="s">
        <v>18561</v>
      </c>
      <c r="G2804" s="2" t="s">
        <v>8147</v>
      </c>
      <c r="H2804" s="2"/>
      <c r="I2804" s="2"/>
      <c r="K2804" s="2"/>
      <c r="L2804" s="2"/>
      <c r="M2804" s="2"/>
      <c r="N2804" s="6" t="s">
        <v>76</v>
      </c>
      <c r="P2804" s="2" t="s">
        <v>18562</v>
      </c>
      <c r="Q2804" s="2"/>
      <c r="R2804" s="4"/>
      <c r="S2804" s="2"/>
      <c r="T2804" s="2" t="s">
        <v>22275</v>
      </c>
      <c r="U2804" s="2" t="s">
        <v>18564</v>
      </c>
      <c r="V2804" s="2" t="s">
        <v>18034</v>
      </c>
      <c r="W2804" s="2" t="str">
        <f>VLOOKUP(  G2804, Countries!A:H,8,FALSE)</f>
        <v>94279771-0dd8-44b8-955b-275714b1489b</v>
      </c>
      <c r="X2804" s="2" t="str">
        <f>VLOOKUP(D2804,Entity_types!A:F,6,FALSE)</f>
        <v>bf4d83f9-5064-4958-af6e-e4c21b2e4880</v>
      </c>
      <c r="Z2804" s="4">
        <f t="shared" si="86"/>
        <v>1</v>
      </c>
      <c r="AA2804" s="4">
        <f t="shared" si="87"/>
        <v>1</v>
      </c>
    </row>
    <row r="2805" spans="1:27" ht="12.75" x14ac:dyDescent="0.2">
      <c r="A2805" s="1">
        <v>45712.641987581017</v>
      </c>
      <c r="B2805" s="2" t="s">
        <v>18565</v>
      </c>
      <c r="C2805" s="2"/>
      <c r="D2805" s="2" t="s">
        <v>48</v>
      </c>
      <c r="E2805" s="2"/>
      <c r="F2805" s="3" t="s">
        <v>18566</v>
      </c>
      <c r="G2805" s="2" t="s">
        <v>8147</v>
      </c>
      <c r="H2805" s="2"/>
      <c r="I2805" s="2"/>
      <c r="K2805" s="2"/>
      <c r="L2805" s="2"/>
      <c r="M2805" s="2"/>
      <c r="N2805" s="6" t="s">
        <v>76</v>
      </c>
      <c r="P2805" s="2" t="s">
        <v>18567</v>
      </c>
      <c r="Q2805" s="2"/>
      <c r="R2805" s="4"/>
      <c r="S2805" s="2">
        <v>2699</v>
      </c>
      <c r="T2805" s="2" t="s">
        <v>22276</v>
      </c>
      <c r="U2805" s="2" t="s">
        <v>18569</v>
      </c>
      <c r="V2805" s="2" t="s">
        <v>18034</v>
      </c>
      <c r="W2805" s="2" t="str">
        <f>VLOOKUP(  G2805, Countries!A:H,8,FALSE)</f>
        <v>94279771-0dd8-44b8-955b-275714b1489b</v>
      </c>
      <c r="X2805" s="2" t="str">
        <f>VLOOKUP(D2805,Entity_types!A:F,6,FALSE)</f>
        <v>0d51a686-652b-478f-9502-50b11abafa54</v>
      </c>
      <c r="Z2805" s="4">
        <f t="shared" si="86"/>
        <v>1</v>
      </c>
      <c r="AA2805" s="4">
        <f t="shared" si="87"/>
        <v>1</v>
      </c>
    </row>
    <row r="2806" spans="1:27" ht="12.75" x14ac:dyDescent="0.2">
      <c r="A2806" s="1">
        <v>45712.671987789348</v>
      </c>
      <c r="B2806" s="2" t="s">
        <v>18570</v>
      </c>
      <c r="C2806" s="4" t="s">
        <v>21741</v>
      </c>
      <c r="D2806" s="2" t="s">
        <v>89</v>
      </c>
      <c r="E2806" s="2" t="b">
        <v>0</v>
      </c>
      <c r="F2806" s="3" t="s">
        <v>13522</v>
      </c>
      <c r="G2806" s="2" t="s">
        <v>12948</v>
      </c>
      <c r="H2806" s="2"/>
      <c r="I2806" s="2"/>
      <c r="K2806" s="2"/>
      <c r="L2806" s="2"/>
      <c r="M2806" s="2"/>
      <c r="N2806" s="6" t="s">
        <v>76</v>
      </c>
      <c r="P2806" s="2" t="s">
        <v>18571</v>
      </c>
      <c r="Q2806" s="2"/>
      <c r="R2806" s="4"/>
      <c r="S2806" s="2"/>
      <c r="T2806" s="2" t="s">
        <v>22277</v>
      </c>
      <c r="U2806" s="2" t="s">
        <v>18573</v>
      </c>
      <c r="V2806" s="2" t="s">
        <v>18034</v>
      </c>
      <c r="W2806" s="2" t="str">
        <f>VLOOKUP(  G2806, Countries!A:H,8,FALSE)</f>
        <v>e10e3a85-48b9-4f5e-89c0-9b6554d96013</v>
      </c>
      <c r="X2806" s="2" t="str">
        <f>VLOOKUP(D2806,Entity_types!A:F,6,FALSE)</f>
        <v>bf4d83f9-5064-4958-af6e-e4c21b2e4880</v>
      </c>
      <c r="Z2806" s="4">
        <f t="shared" si="86"/>
        <v>67</v>
      </c>
      <c r="AA2806" s="4">
        <f t="shared" si="87"/>
        <v>1</v>
      </c>
    </row>
    <row r="2807" spans="1:27" ht="12.75" x14ac:dyDescent="0.2">
      <c r="A2807" s="1">
        <v>45712.671987789348</v>
      </c>
      <c r="B2807" s="2" t="s">
        <v>18574</v>
      </c>
      <c r="C2807" s="4" t="s">
        <v>21741</v>
      </c>
      <c r="D2807" s="2" t="s">
        <v>89</v>
      </c>
      <c r="E2807" s="2" t="b">
        <v>0</v>
      </c>
      <c r="F2807" s="3" t="s">
        <v>18575</v>
      </c>
      <c r="G2807" s="2" t="s">
        <v>12948</v>
      </c>
      <c r="H2807" s="2"/>
      <c r="I2807" s="2"/>
      <c r="K2807" s="2"/>
      <c r="L2807" s="2"/>
      <c r="M2807" s="2"/>
      <c r="N2807" s="6" t="s">
        <v>76</v>
      </c>
      <c r="P2807" s="2" t="s">
        <v>18576</v>
      </c>
      <c r="Q2807" s="2"/>
      <c r="R2807" s="4"/>
      <c r="S2807" s="2">
        <v>2537</v>
      </c>
      <c r="T2807" s="2" t="s">
        <v>22278</v>
      </c>
      <c r="U2807" s="2" t="s">
        <v>18577</v>
      </c>
      <c r="V2807" s="2" t="s">
        <v>18034</v>
      </c>
      <c r="W2807" s="2" t="str">
        <f>VLOOKUP(  G2807, Countries!A:H,8,FALSE)</f>
        <v>e10e3a85-48b9-4f5e-89c0-9b6554d96013</v>
      </c>
      <c r="X2807" s="2" t="str">
        <f>VLOOKUP(D2807,Entity_types!A:F,6,FALSE)</f>
        <v>bf4d83f9-5064-4958-af6e-e4c21b2e4880</v>
      </c>
      <c r="Z2807" s="4">
        <f t="shared" si="86"/>
        <v>1</v>
      </c>
      <c r="AA2807" s="4">
        <f t="shared" si="87"/>
        <v>1</v>
      </c>
    </row>
    <row r="2808" spans="1:27" ht="12.75" x14ac:dyDescent="0.2">
      <c r="A2808" s="1">
        <v>45712.671987789348</v>
      </c>
      <c r="B2808" s="2" t="s">
        <v>18578</v>
      </c>
      <c r="C2808" s="2" t="s">
        <v>21740</v>
      </c>
      <c r="D2808" s="2" t="s">
        <v>89</v>
      </c>
      <c r="E2808" s="2" t="b">
        <v>1</v>
      </c>
      <c r="F2808" s="3" t="s">
        <v>18579</v>
      </c>
      <c r="G2808" s="2" t="s">
        <v>8147</v>
      </c>
      <c r="H2808" s="2"/>
      <c r="I2808" s="2"/>
      <c r="K2808" s="2"/>
      <c r="L2808" s="2"/>
      <c r="M2808" s="2"/>
      <c r="N2808" s="6" t="s">
        <v>76</v>
      </c>
      <c r="P2808" s="2" t="s">
        <v>18580</v>
      </c>
      <c r="Q2808" s="2"/>
      <c r="R2808" s="4"/>
      <c r="S2808" s="2">
        <v>2027</v>
      </c>
      <c r="T2808" s="2" t="s">
        <v>22279</v>
      </c>
      <c r="U2808" s="2" t="s">
        <v>18581</v>
      </c>
      <c r="V2808" s="2" t="s">
        <v>18034</v>
      </c>
      <c r="W2808" s="2" t="str">
        <f>VLOOKUP(  G2808, Countries!A:H,8,FALSE)</f>
        <v>94279771-0dd8-44b8-955b-275714b1489b</v>
      </c>
      <c r="X2808" s="2" t="str">
        <f>VLOOKUP(D2808,Entity_types!A:F,6,FALSE)</f>
        <v>bf4d83f9-5064-4958-af6e-e4c21b2e4880</v>
      </c>
      <c r="Z2808" s="4">
        <f t="shared" si="86"/>
        <v>1</v>
      </c>
      <c r="AA2808" s="4">
        <f t="shared" si="87"/>
        <v>1</v>
      </c>
    </row>
    <row r="2809" spans="1:27" ht="12.75" x14ac:dyDescent="0.2">
      <c r="A2809" s="1">
        <v>45712.671987789348</v>
      </c>
      <c r="B2809" s="2" t="s">
        <v>18582</v>
      </c>
      <c r="C2809" s="2" t="s">
        <v>21740</v>
      </c>
      <c r="D2809" s="2" t="s">
        <v>89</v>
      </c>
      <c r="E2809" s="2" t="b">
        <v>1</v>
      </c>
      <c r="F2809" s="3" t="s">
        <v>18583</v>
      </c>
      <c r="G2809" s="2" t="s">
        <v>8147</v>
      </c>
      <c r="H2809" s="2"/>
      <c r="I2809" s="2"/>
      <c r="K2809" s="2"/>
      <c r="L2809" s="2"/>
      <c r="M2809" s="2"/>
      <c r="N2809" s="6" t="s">
        <v>76</v>
      </c>
      <c r="P2809" s="2" t="s">
        <v>18584</v>
      </c>
      <c r="Q2809" s="2"/>
      <c r="R2809" s="4"/>
      <c r="S2809" s="2">
        <v>2028</v>
      </c>
      <c r="T2809" s="2" t="s">
        <v>22280</v>
      </c>
      <c r="U2809" s="2" t="s">
        <v>18585</v>
      </c>
      <c r="V2809" s="2" t="s">
        <v>18034</v>
      </c>
      <c r="W2809" s="2" t="str">
        <f>VLOOKUP(  G2809, Countries!A:H,8,FALSE)</f>
        <v>94279771-0dd8-44b8-955b-275714b1489b</v>
      </c>
      <c r="X2809" s="2" t="str">
        <f>VLOOKUP(D2809,Entity_types!A:F,6,FALSE)</f>
        <v>bf4d83f9-5064-4958-af6e-e4c21b2e4880</v>
      </c>
      <c r="Z2809" s="4">
        <f t="shared" si="86"/>
        <v>1</v>
      </c>
      <c r="AA2809" s="4">
        <f t="shared" si="87"/>
        <v>1</v>
      </c>
    </row>
    <row r="2810" spans="1:27" ht="12.75" x14ac:dyDescent="0.2">
      <c r="A2810" s="1">
        <v>45712.671987789348</v>
      </c>
      <c r="B2810" s="2" t="s">
        <v>18586</v>
      </c>
      <c r="C2810" s="2" t="s">
        <v>21740</v>
      </c>
      <c r="D2810" s="2" t="s">
        <v>89</v>
      </c>
      <c r="E2810" s="2" t="b">
        <v>0</v>
      </c>
      <c r="F2810" s="3" t="s">
        <v>18587</v>
      </c>
      <c r="G2810" s="2" t="s">
        <v>12948</v>
      </c>
      <c r="H2810" s="2"/>
      <c r="I2810" s="2"/>
      <c r="K2810" s="2"/>
      <c r="L2810" s="2"/>
      <c r="M2810" s="2"/>
      <c r="N2810" s="6" t="s">
        <v>76</v>
      </c>
      <c r="P2810" s="2" t="s">
        <v>18588</v>
      </c>
      <c r="Q2810" s="2"/>
      <c r="R2810" s="4"/>
      <c r="S2810" s="2">
        <v>2404</v>
      </c>
      <c r="T2810" s="2" t="s">
        <v>22281</v>
      </c>
      <c r="U2810" s="2" t="s">
        <v>18589</v>
      </c>
      <c r="V2810" s="2" t="s">
        <v>18034</v>
      </c>
      <c r="W2810" s="2" t="str">
        <f>VLOOKUP(  G2810, Countries!A:H,8,FALSE)</f>
        <v>e10e3a85-48b9-4f5e-89c0-9b6554d96013</v>
      </c>
      <c r="X2810" s="2" t="str">
        <f>VLOOKUP(D2810,Entity_types!A:F,6,FALSE)</f>
        <v>bf4d83f9-5064-4958-af6e-e4c21b2e4880</v>
      </c>
      <c r="Z2810" s="4">
        <f t="shared" si="86"/>
        <v>1</v>
      </c>
      <c r="AA2810" s="4">
        <f t="shared" si="87"/>
        <v>1</v>
      </c>
    </row>
    <row r="2811" spans="1:27" ht="12.75" x14ac:dyDescent="0.2">
      <c r="A2811" s="1">
        <v>45712.671987789348</v>
      </c>
      <c r="B2811" s="2" t="s">
        <v>18590</v>
      </c>
      <c r="C2811" s="4" t="s">
        <v>21741</v>
      </c>
      <c r="D2811" s="2" t="s">
        <v>89</v>
      </c>
      <c r="E2811" s="2" t="b">
        <v>0</v>
      </c>
      <c r="F2811" s="3" t="s">
        <v>18591</v>
      </c>
      <c r="G2811" s="2" t="s">
        <v>12948</v>
      </c>
      <c r="H2811" s="2"/>
      <c r="I2811" s="2"/>
      <c r="K2811" s="2"/>
      <c r="L2811" s="2"/>
      <c r="M2811" s="2"/>
      <c r="N2811" s="6" t="s">
        <v>76</v>
      </c>
      <c r="P2811" s="2" t="s">
        <v>18592</v>
      </c>
      <c r="Q2811" s="2"/>
      <c r="R2811" s="4"/>
      <c r="S2811" s="2">
        <v>2682</v>
      </c>
      <c r="T2811" s="2" t="s">
        <v>22282</v>
      </c>
      <c r="U2811" s="2" t="s">
        <v>18593</v>
      </c>
      <c r="V2811" s="2" t="s">
        <v>18034</v>
      </c>
      <c r="W2811" s="2" t="str">
        <f>VLOOKUP(  G2811, Countries!A:H,8,FALSE)</f>
        <v>e10e3a85-48b9-4f5e-89c0-9b6554d96013</v>
      </c>
      <c r="X2811" s="2" t="str">
        <f>VLOOKUP(D2811,Entity_types!A:F,6,FALSE)</f>
        <v>bf4d83f9-5064-4958-af6e-e4c21b2e4880</v>
      </c>
      <c r="Z2811" s="4">
        <f t="shared" si="86"/>
        <v>1</v>
      </c>
      <c r="AA2811" s="4">
        <f t="shared" si="87"/>
        <v>1</v>
      </c>
    </row>
    <row r="2812" spans="1:27" ht="12.75" x14ac:dyDescent="0.2">
      <c r="A2812" s="1">
        <v>45712.671987789348</v>
      </c>
      <c r="B2812" s="2" t="s">
        <v>18594</v>
      </c>
      <c r="C2812" s="2" t="s">
        <v>21740</v>
      </c>
      <c r="D2812" s="2" t="s">
        <v>89</v>
      </c>
      <c r="E2812" s="2" t="b">
        <v>1</v>
      </c>
      <c r="F2812" s="3" t="s">
        <v>18595</v>
      </c>
      <c r="G2812" s="2" t="s">
        <v>8147</v>
      </c>
      <c r="H2812" s="2"/>
      <c r="I2812" s="2"/>
      <c r="K2812" s="2"/>
      <c r="L2812" s="2"/>
      <c r="M2812" s="2"/>
      <c r="N2812" s="6" t="s">
        <v>76</v>
      </c>
      <c r="P2812" s="2" t="s">
        <v>18596</v>
      </c>
      <c r="Q2812" s="2"/>
      <c r="R2812" s="4"/>
      <c r="S2812" s="2">
        <v>2620</v>
      </c>
      <c r="T2812" s="2" t="s">
        <v>22283</v>
      </c>
      <c r="U2812" s="2" t="s">
        <v>18597</v>
      </c>
      <c r="V2812" s="2" t="s">
        <v>18034</v>
      </c>
      <c r="W2812" s="2" t="str">
        <f>VLOOKUP(  G2812, Countries!A:H,8,FALSE)</f>
        <v>94279771-0dd8-44b8-955b-275714b1489b</v>
      </c>
      <c r="X2812" s="2" t="str">
        <f>VLOOKUP(D2812,Entity_types!A:F,6,FALSE)</f>
        <v>bf4d83f9-5064-4958-af6e-e4c21b2e4880</v>
      </c>
      <c r="Z2812" s="4">
        <f t="shared" si="86"/>
        <v>1</v>
      </c>
      <c r="AA2812" s="4">
        <f t="shared" si="87"/>
        <v>1</v>
      </c>
    </row>
    <row r="2813" spans="1:27" ht="12.75" x14ac:dyDescent="0.2">
      <c r="A2813" s="1">
        <v>45712.671987789348</v>
      </c>
      <c r="B2813" s="2" t="s">
        <v>18598</v>
      </c>
      <c r="C2813" s="4" t="s">
        <v>21741</v>
      </c>
      <c r="D2813" s="2" t="s">
        <v>89</v>
      </c>
      <c r="E2813" s="2" t="b">
        <v>1</v>
      </c>
      <c r="F2813" s="3" t="s">
        <v>18599</v>
      </c>
      <c r="G2813" s="2" t="s">
        <v>8147</v>
      </c>
      <c r="H2813" s="2"/>
      <c r="I2813" s="2"/>
      <c r="K2813" s="2"/>
      <c r="L2813" s="2"/>
      <c r="M2813" s="2"/>
      <c r="N2813" s="6" t="s">
        <v>76</v>
      </c>
      <c r="P2813" s="2" t="s">
        <v>18600</v>
      </c>
      <c r="Q2813" s="2"/>
      <c r="R2813" s="4"/>
      <c r="S2813" s="2">
        <v>2610</v>
      </c>
      <c r="T2813" s="2" t="s">
        <v>22284</v>
      </c>
      <c r="U2813" s="2" t="s">
        <v>18601</v>
      </c>
      <c r="V2813" s="2" t="s">
        <v>18034</v>
      </c>
      <c r="W2813" s="2" t="str">
        <f>VLOOKUP(  G2813, Countries!A:H,8,FALSE)</f>
        <v>94279771-0dd8-44b8-955b-275714b1489b</v>
      </c>
      <c r="X2813" s="2" t="str">
        <f>VLOOKUP(D2813,Entity_types!A:F,6,FALSE)</f>
        <v>bf4d83f9-5064-4958-af6e-e4c21b2e4880</v>
      </c>
      <c r="Z2813" s="4">
        <f t="shared" si="86"/>
        <v>1</v>
      </c>
      <c r="AA2813" s="4">
        <f t="shared" si="87"/>
        <v>1</v>
      </c>
    </row>
    <row r="2814" spans="1:27" ht="12.75" x14ac:dyDescent="0.2">
      <c r="A2814" s="1">
        <v>45712.682718321761</v>
      </c>
      <c r="B2814" s="2" t="s">
        <v>18602</v>
      </c>
      <c r="C2814" s="2" t="s">
        <v>21740</v>
      </c>
      <c r="D2814" s="2" t="s">
        <v>89</v>
      </c>
      <c r="E2814" s="2" t="b">
        <v>1</v>
      </c>
      <c r="F2814" s="3" t="s">
        <v>18603</v>
      </c>
      <c r="G2814" s="2" t="s">
        <v>8147</v>
      </c>
      <c r="H2814" s="2"/>
      <c r="I2814" s="2"/>
      <c r="K2814" s="2"/>
      <c r="L2814" s="2"/>
      <c r="M2814" s="2"/>
      <c r="N2814" s="6" t="s">
        <v>76</v>
      </c>
      <c r="P2814" s="2" t="s">
        <v>18604</v>
      </c>
      <c r="Q2814" s="2"/>
      <c r="R2814" s="4"/>
      <c r="S2814" s="2">
        <v>2498</v>
      </c>
      <c r="T2814" s="2" t="s">
        <v>22285</v>
      </c>
      <c r="U2814" s="2" t="s">
        <v>18606</v>
      </c>
      <c r="V2814" s="2" t="s">
        <v>18034</v>
      </c>
      <c r="W2814" s="2" t="str">
        <f>VLOOKUP(  G2814, Countries!A:H,8,FALSE)</f>
        <v>94279771-0dd8-44b8-955b-275714b1489b</v>
      </c>
      <c r="X2814" s="2" t="str">
        <f>VLOOKUP(D2814,Entity_types!A:F,6,FALSE)</f>
        <v>bf4d83f9-5064-4958-af6e-e4c21b2e4880</v>
      </c>
      <c r="Z2814" s="4">
        <f t="shared" si="86"/>
        <v>1</v>
      </c>
      <c r="AA2814" s="4">
        <f t="shared" si="87"/>
        <v>1</v>
      </c>
    </row>
    <row r="2815" spans="1:27" ht="12.75" x14ac:dyDescent="0.2">
      <c r="A2815" s="1">
        <v>45715.508369606483</v>
      </c>
      <c r="B2815" s="2" t="s">
        <v>18607</v>
      </c>
      <c r="C2815" s="2"/>
      <c r="D2815" s="2" t="s">
        <v>48</v>
      </c>
      <c r="E2815" s="2"/>
      <c r="F2815" s="3" t="s">
        <v>18608</v>
      </c>
      <c r="G2815" s="2" t="s">
        <v>8147</v>
      </c>
      <c r="H2815" s="2"/>
      <c r="I2815" s="2"/>
      <c r="K2815" s="2"/>
      <c r="L2815" s="2"/>
      <c r="M2815" s="2"/>
      <c r="N2815" s="6" t="s">
        <v>76</v>
      </c>
      <c r="P2815" s="2" t="s">
        <v>18609</v>
      </c>
      <c r="Q2815" s="2"/>
      <c r="R2815" s="4"/>
      <c r="S2815" s="2">
        <v>2708</v>
      </c>
      <c r="T2815" s="2" t="s">
        <v>22286</v>
      </c>
      <c r="U2815" s="2" t="s">
        <v>18611</v>
      </c>
      <c r="V2815" s="2" t="s">
        <v>18034</v>
      </c>
      <c r="W2815" s="2" t="str">
        <f>VLOOKUP(  G2815, Countries!A:H,8,FALSE)</f>
        <v>94279771-0dd8-44b8-955b-275714b1489b</v>
      </c>
      <c r="X2815" s="2" t="str">
        <f>VLOOKUP(D2815,Entity_types!A:F,6,FALSE)</f>
        <v>0d51a686-652b-478f-9502-50b11abafa54</v>
      </c>
      <c r="Z2815" s="4">
        <f t="shared" si="86"/>
        <v>1</v>
      </c>
      <c r="AA2815" s="4">
        <f t="shared" si="87"/>
        <v>1</v>
      </c>
    </row>
    <row r="2816" spans="1:27" ht="12.75" x14ac:dyDescent="0.2">
      <c r="A2816" s="1">
        <v>45715.613367858794</v>
      </c>
      <c r="B2816" s="2" t="s">
        <v>18612</v>
      </c>
      <c r="C2816" s="2"/>
      <c r="D2816" s="2" t="s">
        <v>1150</v>
      </c>
      <c r="E2816" s="2"/>
      <c r="F2816" s="3" t="s">
        <v>18613</v>
      </c>
      <c r="G2816" s="2" t="s">
        <v>8147</v>
      </c>
      <c r="H2816" s="2"/>
      <c r="I2816" s="2"/>
      <c r="K2816" s="2"/>
      <c r="L2816" s="2"/>
      <c r="M2816" s="2"/>
      <c r="N2816" s="6" t="s">
        <v>76</v>
      </c>
      <c r="P2816" s="2" t="s">
        <v>18614</v>
      </c>
      <c r="Q2816" s="2"/>
      <c r="R2816" s="4"/>
      <c r="S2816" s="2"/>
      <c r="T2816" s="2" t="s">
        <v>18453</v>
      </c>
      <c r="U2816" s="2" t="s">
        <v>18616</v>
      </c>
      <c r="V2816" s="2" t="s">
        <v>18034</v>
      </c>
      <c r="W2816" s="2" t="str">
        <f>VLOOKUP(  G2816, Countries!A:H,8,FALSE)</f>
        <v>94279771-0dd8-44b8-955b-275714b1489b</v>
      </c>
      <c r="X2816" s="2" t="str">
        <f>VLOOKUP(D2816,Entity_types!A:F,6,FALSE)</f>
        <v>af6bac17-8f0a-46c3-b1f3-4b7332d7ad7d</v>
      </c>
      <c r="Z2816" s="4">
        <f t="shared" si="86"/>
        <v>1</v>
      </c>
      <c r="AA2816" s="4">
        <f t="shared" si="87"/>
        <v>1</v>
      </c>
    </row>
    <row r="2817" spans="1:27" ht="12.75" x14ac:dyDescent="0.2">
      <c r="A2817" s="1">
        <v>45715.613367858794</v>
      </c>
      <c r="B2817" s="2" t="s">
        <v>18617</v>
      </c>
      <c r="C2817" s="2"/>
      <c r="D2817" s="2" t="s">
        <v>48</v>
      </c>
      <c r="E2817" s="2"/>
      <c r="F2817" s="3" t="s">
        <v>18618</v>
      </c>
      <c r="G2817" s="2" t="s">
        <v>8147</v>
      </c>
      <c r="H2817" s="2"/>
      <c r="I2817" s="2"/>
      <c r="K2817" s="2"/>
      <c r="L2817" s="2"/>
      <c r="M2817" s="2"/>
      <c r="N2817" s="6" t="s">
        <v>76</v>
      </c>
      <c r="P2817" s="2" t="s">
        <v>18619</v>
      </c>
      <c r="Q2817" s="2"/>
      <c r="R2817" s="4"/>
      <c r="S2817" s="2">
        <v>2706</v>
      </c>
      <c r="T2817" s="2" t="s">
        <v>18459</v>
      </c>
      <c r="U2817" s="2" t="s">
        <v>18620</v>
      </c>
      <c r="V2817" s="2" t="s">
        <v>18034</v>
      </c>
      <c r="W2817" s="2" t="str">
        <f>VLOOKUP(  G2817, Countries!A:H,8,FALSE)</f>
        <v>94279771-0dd8-44b8-955b-275714b1489b</v>
      </c>
      <c r="X2817" s="2" t="str">
        <f>VLOOKUP(D2817,Entity_types!A:F,6,FALSE)</f>
        <v>0d51a686-652b-478f-9502-50b11abafa54</v>
      </c>
      <c r="Z2817" s="4">
        <f t="shared" si="86"/>
        <v>1</v>
      </c>
      <c r="AA2817" s="4">
        <f t="shared" si="87"/>
        <v>1</v>
      </c>
    </row>
    <row r="2818" spans="1:27" ht="12.75" x14ac:dyDescent="0.2">
      <c r="A2818" s="1">
        <v>45715.613367858794</v>
      </c>
      <c r="B2818" s="2" t="s">
        <v>18621</v>
      </c>
      <c r="C2818" s="2"/>
      <c r="D2818" s="2" t="s">
        <v>48</v>
      </c>
      <c r="E2818" s="2"/>
      <c r="F2818" s="3" t="s">
        <v>18622</v>
      </c>
      <c r="G2818" s="2" t="s">
        <v>8147</v>
      </c>
      <c r="H2818" s="2"/>
      <c r="I2818" s="2"/>
      <c r="K2818" s="2"/>
      <c r="L2818" s="2"/>
      <c r="M2818" s="2"/>
      <c r="N2818" s="6" t="s">
        <v>76</v>
      </c>
      <c r="P2818" s="2" t="s">
        <v>18623</v>
      </c>
      <c r="Q2818" s="2"/>
      <c r="R2818" s="4"/>
      <c r="S2818" s="2">
        <v>2703</v>
      </c>
      <c r="T2818" s="2" t="s">
        <v>18465</v>
      </c>
      <c r="U2818" s="2" t="s">
        <v>18624</v>
      </c>
      <c r="V2818" s="2" t="s">
        <v>18034</v>
      </c>
      <c r="W2818" s="2" t="str">
        <f>VLOOKUP(  G2818, Countries!A:H,8,FALSE)</f>
        <v>94279771-0dd8-44b8-955b-275714b1489b</v>
      </c>
      <c r="X2818" s="2" t="str">
        <f>VLOOKUP(D2818,Entity_types!A:F,6,FALSE)</f>
        <v>0d51a686-652b-478f-9502-50b11abafa54</v>
      </c>
      <c r="Z2818" s="4">
        <f t="shared" ref="Z2818:Z2881" si="88">COUNTIFS(F:F,F2818)</f>
        <v>1</v>
      </c>
      <c r="AA2818" s="4">
        <f t="shared" ref="AA2818:AA2881" si="89">COUNTIFS(B:B,B2818)</f>
        <v>1</v>
      </c>
    </row>
    <row r="2819" spans="1:27" ht="12.75" x14ac:dyDescent="0.2">
      <c r="A2819" s="1">
        <v>45715.613367858794</v>
      </c>
      <c r="B2819" s="2" t="s">
        <v>18625</v>
      </c>
      <c r="C2819" s="2"/>
      <c r="D2819" s="2" t="s">
        <v>48</v>
      </c>
      <c r="E2819" s="2"/>
      <c r="F2819" s="3" t="s">
        <v>18626</v>
      </c>
      <c r="G2819" s="2" t="s">
        <v>8147</v>
      </c>
      <c r="H2819" s="2"/>
      <c r="I2819" s="2"/>
      <c r="K2819" s="2"/>
      <c r="L2819" s="2"/>
      <c r="M2819" s="2"/>
      <c r="N2819" s="6" t="s">
        <v>76</v>
      </c>
      <c r="P2819" s="2" t="s">
        <v>18627</v>
      </c>
      <c r="Q2819" s="2"/>
      <c r="R2819" s="4"/>
      <c r="S2819" s="2">
        <v>2688</v>
      </c>
      <c r="T2819" s="2" t="s">
        <v>18470</v>
      </c>
      <c r="U2819" s="2" t="s">
        <v>18628</v>
      </c>
      <c r="V2819" s="2" t="s">
        <v>18034</v>
      </c>
      <c r="W2819" s="2" t="str">
        <f>VLOOKUP(  G2819, Countries!A:H,8,FALSE)</f>
        <v>94279771-0dd8-44b8-955b-275714b1489b</v>
      </c>
      <c r="X2819" s="2" t="str">
        <f>VLOOKUP(D2819,Entity_types!A:F,6,FALSE)</f>
        <v>0d51a686-652b-478f-9502-50b11abafa54</v>
      </c>
      <c r="Z2819" s="4">
        <f t="shared" si="88"/>
        <v>1</v>
      </c>
      <c r="AA2819" s="4">
        <f t="shared" si="89"/>
        <v>1</v>
      </c>
    </row>
    <row r="2820" spans="1:27" ht="12.75" x14ac:dyDescent="0.2">
      <c r="A2820" s="1">
        <v>45715.613367858794</v>
      </c>
      <c r="B2820" s="2" t="s">
        <v>18629</v>
      </c>
      <c r="C2820" s="2" t="s">
        <v>21740</v>
      </c>
      <c r="D2820" s="2" t="s">
        <v>89</v>
      </c>
      <c r="E2820" s="2" t="b">
        <v>1</v>
      </c>
      <c r="F2820" s="3" t="s">
        <v>18630</v>
      </c>
      <c r="G2820" s="2" t="s">
        <v>8147</v>
      </c>
      <c r="H2820" s="2"/>
      <c r="I2820" s="2"/>
      <c r="K2820" s="2"/>
      <c r="L2820" s="2"/>
      <c r="M2820" s="2"/>
      <c r="N2820" s="6" t="s">
        <v>76</v>
      </c>
      <c r="P2820" s="2" t="s">
        <v>18631</v>
      </c>
      <c r="Q2820" s="2"/>
      <c r="R2820" s="4"/>
      <c r="S2820" s="2"/>
      <c r="T2820" s="2" t="s">
        <v>18476</v>
      </c>
      <c r="U2820" s="2" t="s">
        <v>18632</v>
      </c>
      <c r="V2820" s="2" t="s">
        <v>18034</v>
      </c>
      <c r="W2820" s="2" t="str">
        <f>VLOOKUP(  G2820, Countries!A:H,8,FALSE)</f>
        <v>94279771-0dd8-44b8-955b-275714b1489b</v>
      </c>
      <c r="X2820" s="2" t="str">
        <f>VLOOKUP(D2820,Entity_types!A:F,6,FALSE)</f>
        <v>bf4d83f9-5064-4958-af6e-e4c21b2e4880</v>
      </c>
      <c r="Z2820" s="4">
        <f t="shared" si="88"/>
        <v>1</v>
      </c>
      <c r="AA2820" s="4">
        <f t="shared" si="89"/>
        <v>1</v>
      </c>
    </row>
    <row r="2821" spans="1:27" ht="12.75" x14ac:dyDescent="0.2">
      <c r="A2821" s="1">
        <v>45715.613367858794</v>
      </c>
      <c r="B2821" s="2" t="s">
        <v>18633</v>
      </c>
      <c r="C2821" s="2" t="s">
        <v>21740</v>
      </c>
      <c r="D2821" s="2" t="s">
        <v>1166</v>
      </c>
      <c r="E2821" s="2"/>
      <c r="F2821" s="3" t="s">
        <v>18634</v>
      </c>
      <c r="G2821" s="2" t="s">
        <v>8147</v>
      </c>
      <c r="H2821" s="2"/>
      <c r="I2821" s="2"/>
      <c r="K2821" s="2"/>
      <c r="L2821" s="2"/>
      <c r="M2821" s="2"/>
      <c r="N2821" s="6" t="s">
        <v>76</v>
      </c>
      <c r="P2821" s="2" t="s">
        <v>18635</v>
      </c>
      <c r="Q2821" s="2"/>
      <c r="R2821" s="4"/>
      <c r="S2821" s="2">
        <v>2694</v>
      </c>
      <c r="T2821" s="2" t="s">
        <v>18481</v>
      </c>
      <c r="U2821" s="2" t="s">
        <v>18636</v>
      </c>
      <c r="V2821" s="2" t="s">
        <v>18034</v>
      </c>
      <c r="W2821" s="2" t="str">
        <f>VLOOKUP(  G2821, Countries!A:H,8,FALSE)</f>
        <v>94279771-0dd8-44b8-955b-275714b1489b</v>
      </c>
      <c r="X2821" s="2" t="str">
        <f>VLOOKUP(D2821,Entity_types!A:F,6,FALSE)</f>
        <v>ba538574-e93f-4ce8-a780-667b61fc970a</v>
      </c>
      <c r="Z2821" s="4">
        <f t="shared" si="88"/>
        <v>1</v>
      </c>
      <c r="AA2821" s="4">
        <f t="shared" si="89"/>
        <v>1</v>
      </c>
    </row>
    <row r="2822" spans="1:27" ht="12.75" x14ac:dyDescent="0.2">
      <c r="A2822" s="1">
        <v>45715.613367858794</v>
      </c>
      <c r="B2822" s="2" t="s">
        <v>18637</v>
      </c>
      <c r="C2822" s="2" t="s">
        <v>21740</v>
      </c>
      <c r="D2822" s="2" t="s">
        <v>1166</v>
      </c>
      <c r="E2822" s="2"/>
      <c r="F2822" s="3" t="s">
        <v>18638</v>
      </c>
      <c r="G2822" s="2" t="s">
        <v>8147</v>
      </c>
      <c r="H2822" s="2"/>
      <c r="I2822" s="2"/>
      <c r="K2822" s="2"/>
      <c r="L2822" s="2"/>
      <c r="M2822" s="2"/>
      <c r="N2822" s="6" t="s">
        <v>76</v>
      </c>
      <c r="P2822" s="2" t="s">
        <v>18639</v>
      </c>
      <c r="Q2822" s="2"/>
      <c r="R2822" s="4"/>
      <c r="S2822" s="2">
        <v>2695</v>
      </c>
      <c r="T2822" s="2" t="s">
        <v>18485</v>
      </c>
      <c r="U2822" s="2" t="s">
        <v>18640</v>
      </c>
      <c r="V2822" s="2" t="s">
        <v>18034</v>
      </c>
      <c r="W2822" s="2" t="str">
        <f>VLOOKUP(  G2822, Countries!A:H,8,FALSE)</f>
        <v>94279771-0dd8-44b8-955b-275714b1489b</v>
      </c>
      <c r="X2822" s="2" t="str">
        <f>VLOOKUP(D2822,Entity_types!A:F,6,FALSE)</f>
        <v>ba538574-e93f-4ce8-a780-667b61fc970a</v>
      </c>
      <c r="Z2822" s="4">
        <f t="shared" si="88"/>
        <v>1</v>
      </c>
      <c r="AA2822" s="4">
        <f t="shared" si="89"/>
        <v>1</v>
      </c>
    </row>
    <row r="2823" spans="1:27" ht="12.75" x14ac:dyDescent="0.2">
      <c r="A2823" s="1">
        <v>45716.456559918981</v>
      </c>
      <c r="B2823" s="2" t="s">
        <v>18641</v>
      </c>
      <c r="C2823" s="2" t="s">
        <v>21740</v>
      </c>
      <c r="D2823" s="2" t="s">
        <v>1166</v>
      </c>
      <c r="E2823" s="2"/>
      <c r="F2823" s="3" t="s">
        <v>18642</v>
      </c>
      <c r="G2823" s="2" t="s">
        <v>8147</v>
      </c>
      <c r="H2823" s="2"/>
      <c r="I2823" s="2"/>
      <c r="K2823" s="2"/>
      <c r="L2823" s="2"/>
      <c r="M2823" s="2"/>
      <c r="N2823" s="6" t="s">
        <v>76</v>
      </c>
      <c r="P2823" s="2" t="s">
        <v>18643</v>
      </c>
      <c r="Q2823" s="2"/>
      <c r="R2823" s="4"/>
      <c r="S2823" s="2">
        <v>2702</v>
      </c>
      <c r="T2823" s="2" t="s">
        <v>22287</v>
      </c>
      <c r="U2823" s="2" t="s">
        <v>18645</v>
      </c>
      <c r="V2823" s="2" t="s">
        <v>18034</v>
      </c>
      <c r="W2823" s="2" t="str">
        <f>VLOOKUP(  G2823, Countries!A:H,8,FALSE)</f>
        <v>94279771-0dd8-44b8-955b-275714b1489b</v>
      </c>
      <c r="X2823" s="2" t="str">
        <f>VLOOKUP(D2823,Entity_types!A:F,6,FALSE)</f>
        <v>ba538574-e93f-4ce8-a780-667b61fc970a</v>
      </c>
      <c r="Z2823" s="4">
        <f t="shared" si="88"/>
        <v>1</v>
      </c>
      <c r="AA2823" s="4">
        <f t="shared" si="89"/>
        <v>1</v>
      </c>
    </row>
    <row r="2824" spans="1:27" ht="12.75" x14ac:dyDescent="0.2">
      <c r="A2824" s="1">
        <v>45716.456559918981</v>
      </c>
      <c r="B2824" s="2" t="s">
        <v>18646</v>
      </c>
      <c r="C2824" s="2"/>
      <c r="D2824" s="2" t="s">
        <v>48</v>
      </c>
      <c r="E2824" s="2"/>
      <c r="F2824" s="3" t="s">
        <v>18647</v>
      </c>
      <c r="G2824" s="2" t="s">
        <v>8147</v>
      </c>
      <c r="H2824" s="2"/>
      <c r="I2824" s="2"/>
      <c r="K2824" s="2"/>
      <c r="L2824" s="2"/>
      <c r="M2824" s="2"/>
      <c r="N2824" s="6" t="s">
        <v>76</v>
      </c>
      <c r="P2824" s="2" t="s">
        <v>18648</v>
      </c>
      <c r="Q2824" s="2"/>
      <c r="R2824" s="4"/>
      <c r="S2824" s="2">
        <v>2687</v>
      </c>
      <c r="T2824" s="2" t="s">
        <v>18492</v>
      </c>
      <c r="U2824" s="2" t="s">
        <v>18649</v>
      </c>
      <c r="V2824" s="2" t="s">
        <v>18034</v>
      </c>
      <c r="W2824" s="2" t="str">
        <f>VLOOKUP(  G2824, Countries!A:H,8,FALSE)</f>
        <v>94279771-0dd8-44b8-955b-275714b1489b</v>
      </c>
      <c r="X2824" s="2" t="str">
        <f>VLOOKUP(D2824,Entity_types!A:F,6,FALSE)</f>
        <v>0d51a686-652b-478f-9502-50b11abafa54</v>
      </c>
      <c r="Z2824" s="4">
        <f t="shared" si="88"/>
        <v>1</v>
      </c>
      <c r="AA2824" s="4">
        <f t="shared" si="89"/>
        <v>1</v>
      </c>
    </row>
    <row r="2825" spans="1:27" ht="12.75" x14ac:dyDescent="0.2">
      <c r="A2825" s="1">
        <v>45716.456559918981</v>
      </c>
      <c r="B2825" s="2" t="s">
        <v>18650</v>
      </c>
      <c r="C2825" s="4" t="s">
        <v>21741</v>
      </c>
      <c r="D2825" s="2" t="s">
        <v>89</v>
      </c>
      <c r="E2825" s="2" t="b">
        <v>1</v>
      </c>
      <c r="F2825" s="3" t="s">
        <v>18651</v>
      </c>
      <c r="G2825" s="2" t="s">
        <v>8147</v>
      </c>
      <c r="H2825" s="2"/>
      <c r="I2825" s="2"/>
      <c r="K2825" s="2"/>
      <c r="L2825" s="2"/>
      <c r="M2825" s="2"/>
      <c r="N2825" s="6" t="s">
        <v>76</v>
      </c>
      <c r="P2825" s="2" t="s">
        <v>18652</v>
      </c>
      <c r="Q2825" s="2"/>
      <c r="R2825" s="4"/>
      <c r="S2825" s="2">
        <v>2692</v>
      </c>
      <c r="T2825" s="2" t="s">
        <v>22288</v>
      </c>
      <c r="U2825" s="2" t="s">
        <v>18653</v>
      </c>
      <c r="V2825" s="2" t="s">
        <v>18034</v>
      </c>
      <c r="W2825" s="2" t="str">
        <f>VLOOKUP(  G2825, Countries!A:H,8,FALSE)</f>
        <v>94279771-0dd8-44b8-955b-275714b1489b</v>
      </c>
      <c r="X2825" s="2" t="str">
        <f>VLOOKUP(D2825,Entity_types!A:F,6,FALSE)</f>
        <v>bf4d83f9-5064-4958-af6e-e4c21b2e4880</v>
      </c>
      <c r="Z2825" s="4">
        <f t="shared" si="88"/>
        <v>1</v>
      </c>
      <c r="AA2825" s="4">
        <f t="shared" si="89"/>
        <v>1</v>
      </c>
    </row>
    <row r="2826" spans="1:27" ht="12.75" x14ac:dyDescent="0.2">
      <c r="A2826" s="1">
        <v>45716.456559918981</v>
      </c>
      <c r="B2826" s="2" t="s">
        <v>18654</v>
      </c>
      <c r="C2826" s="2" t="s">
        <v>21741</v>
      </c>
      <c r="D2826" s="2" t="s">
        <v>89</v>
      </c>
      <c r="E2826" s="2" t="b">
        <v>1</v>
      </c>
      <c r="F2826" s="3" t="s">
        <v>18655</v>
      </c>
      <c r="G2826" s="2" t="s">
        <v>8147</v>
      </c>
      <c r="H2826" s="2"/>
      <c r="I2826" s="2"/>
      <c r="K2826" s="2"/>
      <c r="L2826" s="2"/>
      <c r="M2826" s="2"/>
      <c r="N2826" s="6" t="s">
        <v>76</v>
      </c>
      <c r="P2826" s="2" t="s">
        <v>18656</v>
      </c>
      <c r="Q2826" s="2"/>
      <c r="R2826" s="4"/>
      <c r="S2826" s="2">
        <v>2693</v>
      </c>
      <c r="T2826" s="2" t="s">
        <v>22289</v>
      </c>
      <c r="U2826" s="2" t="s">
        <v>18657</v>
      </c>
      <c r="V2826" s="2" t="s">
        <v>18034</v>
      </c>
      <c r="W2826" s="2" t="str">
        <f>VLOOKUP(  G2826, Countries!A:H,8,FALSE)</f>
        <v>94279771-0dd8-44b8-955b-275714b1489b</v>
      </c>
      <c r="X2826" s="2" t="str">
        <f>VLOOKUP(D2826,Entity_types!A:F,6,FALSE)</f>
        <v>bf4d83f9-5064-4958-af6e-e4c21b2e4880</v>
      </c>
      <c r="Z2826" s="4">
        <f t="shared" si="88"/>
        <v>1</v>
      </c>
      <c r="AA2826" s="4">
        <f t="shared" si="89"/>
        <v>1</v>
      </c>
    </row>
    <row r="2827" spans="1:27" ht="12.75" x14ac:dyDescent="0.2">
      <c r="A2827" s="1">
        <v>45721.672851747688</v>
      </c>
      <c r="B2827" s="2" t="s">
        <v>18658</v>
      </c>
      <c r="C2827" s="4" t="s">
        <v>21740</v>
      </c>
      <c r="D2827" s="2" t="s">
        <v>89</v>
      </c>
      <c r="E2827" s="2" t="b">
        <v>1</v>
      </c>
      <c r="F2827" s="3" t="s">
        <v>18659</v>
      </c>
      <c r="G2827" s="2" t="s">
        <v>8147</v>
      </c>
      <c r="H2827" s="2"/>
      <c r="I2827" s="2"/>
      <c r="K2827" s="2"/>
      <c r="L2827" s="2"/>
      <c r="M2827" s="2"/>
      <c r="N2827" s="6" t="s">
        <v>18660</v>
      </c>
      <c r="P2827" s="2" t="s">
        <v>18661</v>
      </c>
      <c r="Q2827" s="2"/>
      <c r="R2827" s="4"/>
      <c r="S2827" s="2"/>
      <c r="T2827" s="2" t="s">
        <v>22290</v>
      </c>
      <c r="U2827" s="2" t="s">
        <v>18663</v>
      </c>
      <c r="V2827" s="2" t="s">
        <v>56</v>
      </c>
      <c r="W2827" s="2" t="str">
        <f>VLOOKUP(  G2827, Countries!A:H,8,FALSE)</f>
        <v>94279771-0dd8-44b8-955b-275714b1489b</v>
      </c>
      <c r="X2827" s="2" t="str">
        <f>VLOOKUP(D2827,Entity_types!A:F,6,FALSE)</f>
        <v>bf4d83f9-5064-4958-af6e-e4c21b2e4880</v>
      </c>
      <c r="Z2827" s="4">
        <f t="shared" si="88"/>
        <v>1</v>
      </c>
      <c r="AA2827" s="4">
        <f t="shared" si="89"/>
        <v>1</v>
      </c>
    </row>
    <row r="2828" spans="1:27" ht="12.75" x14ac:dyDescent="0.2">
      <c r="A2828" s="1">
        <v>45723.683668865742</v>
      </c>
      <c r="B2828" s="2" t="s">
        <v>18664</v>
      </c>
      <c r="C2828" s="2" t="s">
        <v>21740</v>
      </c>
      <c r="D2828" s="2" t="s">
        <v>89</v>
      </c>
      <c r="E2828" s="2" t="b">
        <v>1</v>
      </c>
      <c r="F2828" s="3" t="s">
        <v>18665</v>
      </c>
      <c r="G2828" s="2" t="s">
        <v>8147</v>
      </c>
      <c r="H2828" s="2"/>
      <c r="I2828" s="2"/>
      <c r="K2828" s="2"/>
      <c r="L2828" s="2"/>
      <c r="M2828" s="2"/>
      <c r="N2828" s="6" t="s">
        <v>76</v>
      </c>
      <c r="P2828" s="2" t="s">
        <v>18666</v>
      </c>
      <c r="Q2828" s="2"/>
      <c r="R2828" s="4"/>
      <c r="S2828" s="2"/>
      <c r="T2828" s="2" t="s">
        <v>22291</v>
      </c>
      <c r="U2828" s="2" t="s">
        <v>18668</v>
      </c>
      <c r="V2828" s="2" t="s">
        <v>18034</v>
      </c>
      <c r="W2828" s="2" t="str">
        <f>VLOOKUP(  G2828, Countries!A:H,8,FALSE)</f>
        <v>94279771-0dd8-44b8-955b-275714b1489b</v>
      </c>
      <c r="X2828" s="2" t="str">
        <f>VLOOKUP(D2828,Entity_types!A:F,6,FALSE)</f>
        <v>bf4d83f9-5064-4958-af6e-e4c21b2e4880</v>
      </c>
      <c r="Z2828" s="4">
        <f t="shared" si="88"/>
        <v>1</v>
      </c>
      <c r="AA2828" s="4">
        <f t="shared" si="89"/>
        <v>1</v>
      </c>
    </row>
    <row r="2829" spans="1:27" ht="12.75" x14ac:dyDescent="0.2">
      <c r="A2829" s="1">
        <v>45724.785288657411</v>
      </c>
      <c r="B2829" s="2" t="s">
        <v>18669</v>
      </c>
      <c r="C2829" s="4" t="s">
        <v>21740</v>
      </c>
      <c r="D2829" s="2" t="s">
        <v>1166</v>
      </c>
      <c r="E2829" s="2"/>
      <c r="F2829" s="3" t="s">
        <v>18670</v>
      </c>
      <c r="G2829" s="2" t="s">
        <v>8147</v>
      </c>
      <c r="H2829" s="2"/>
      <c r="I2829" s="2"/>
      <c r="K2829" s="2"/>
      <c r="L2829" s="2"/>
      <c r="M2829" s="2"/>
      <c r="N2829" s="6" t="s">
        <v>18671</v>
      </c>
      <c r="P2829" s="2" t="s">
        <v>18672</v>
      </c>
      <c r="Q2829" s="2"/>
      <c r="R2829" s="4"/>
      <c r="S2829" s="2">
        <v>2712</v>
      </c>
      <c r="T2829" s="2" t="s">
        <v>22292</v>
      </c>
      <c r="U2829" s="2" t="s">
        <v>18674</v>
      </c>
      <c r="V2829" s="2" t="s">
        <v>56</v>
      </c>
      <c r="W2829" s="2" t="str">
        <f>VLOOKUP(  G2829, Countries!A:H,8,FALSE)</f>
        <v>94279771-0dd8-44b8-955b-275714b1489b</v>
      </c>
      <c r="X2829" s="2" t="str">
        <f>VLOOKUP(D2829,Entity_types!A:F,6,FALSE)</f>
        <v>ba538574-e93f-4ce8-a780-667b61fc970a</v>
      </c>
      <c r="Z2829" s="4">
        <f t="shared" si="88"/>
        <v>1</v>
      </c>
      <c r="AA2829" s="4">
        <f t="shared" si="89"/>
        <v>1</v>
      </c>
    </row>
    <row r="2830" spans="1:27" ht="12.75" x14ac:dyDescent="0.2">
      <c r="A2830" s="1">
        <v>45726.506174305556</v>
      </c>
      <c r="B2830" s="2" t="s">
        <v>18675</v>
      </c>
      <c r="C2830" s="2"/>
      <c r="D2830" s="2" t="s">
        <v>48</v>
      </c>
      <c r="E2830" s="2"/>
      <c r="F2830" s="3" t="s">
        <v>18676</v>
      </c>
      <c r="G2830" s="2" t="s">
        <v>8147</v>
      </c>
      <c r="H2830" s="2"/>
      <c r="I2830" s="2"/>
      <c r="K2830" s="2"/>
      <c r="L2830" s="2"/>
      <c r="M2830" s="2"/>
      <c r="N2830" s="6" t="s">
        <v>76</v>
      </c>
      <c r="P2830" s="2" t="s">
        <v>18677</v>
      </c>
      <c r="Q2830" s="2"/>
      <c r="R2830" s="4"/>
      <c r="S2830" s="2">
        <v>2274</v>
      </c>
      <c r="T2830" s="2" t="s">
        <v>22293</v>
      </c>
      <c r="U2830" s="2" t="s">
        <v>18679</v>
      </c>
      <c r="V2830" s="2" t="s">
        <v>18034</v>
      </c>
      <c r="W2830" s="2" t="str">
        <f>VLOOKUP(  G2830, Countries!A:H,8,FALSE)</f>
        <v>94279771-0dd8-44b8-955b-275714b1489b</v>
      </c>
      <c r="X2830" s="2" t="str">
        <f>VLOOKUP(D2830,Entity_types!A:F,6,FALSE)</f>
        <v>0d51a686-652b-478f-9502-50b11abafa54</v>
      </c>
      <c r="Z2830" s="4">
        <f t="shared" si="88"/>
        <v>1</v>
      </c>
      <c r="AA2830" s="4">
        <f t="shared" si="89"/>
        <v>1</v>
      </c>
    </row>
    <row r="2831" spans="1:27" ht="12.75" x14ac:dyDescent="0.2">
      <c r="A2831" s="1">
        <v>45726.506174305556</v>
      </c>
      <c r="B2831" s="2" t="s">
        <v>18680</v>
      </c>
      <c r="C2831" s="4" t="s">
        <v>21741</v>
      </c>
      <c r="D2831" s="2" t="s">
        <v>89</v>
      </c>
      <c r="E2831" s="2" t="b">
        <v>0</v>
      </c>
      <c r="F2831" s="3" t="s">
        <v>18681</v>
      </c>
      <c r="G2831" s="2" t="s">
        <v>12948</v>
      </c>
      <c r="H2831" s="2"/>
      <c r="I2831" s="2"/>
      <c r="K2831" s="2"/>
      <c r="L2831" s="2"/>
      <c r="M2831" s="2"/>
      <c r="N2831" s="6" t="s">
        <v>76</v>
      </c>
      <c r="P2831" s="2" t="s">
        <v>18682</v>
      </c>
      <c r="Q2831" s="2"/>
      <c r="R2831" s="4"/>
      <c r="S2831" s="2">
        <v>2707</v>
      </c>
      <c r="T2831" s="2" t="s">
        <v>22294</v>
      </c>
      <c r="U2831" s="2" t="s">
        <v>18683</v>
      </c>
      <c r="V2831" s="2" t="s">
        <v>18034</v>
      </c>
      <c r="W2831" s="2" t="str">
        <f>VLOOKUP(  G2831, Countries!A:H,8,FALSE)</f>
        <v>e10e3a85-48b9-4f5e-89c0-9b6554d96013</v>
      </c>
      <c r="X2831" s="2" t="str">
        <f>VLOOKUP(D2831,Entity_types!A:F,6,FALSE)</f>
        <v>bf4d83f9-5064-4958-af6e-e4c21b2e4880</v>
      </c>
      <c r="Z2831" s="4">
        <f t="shared" si="88"/>
        <v>1</v>
      </c>
      <c r="AA2831" s="4">
        <f t="shared" si="89"/>
        <v>1</v>
      </c>
    </row>
    <row r="2832" spans="1:27" ht="12.75" x14ac:dyDescent="0.2">
      <c r="A2832" s="1">
        <v>45726.507904791666</v>
      </c>
      <c r="B2832" s="2" t="s">
        <v>18684</v>
      </c>
      <c r="C2832" s="2"/>
      <c r="D2832" s="2" t="s">
        <v>48</v>
      </c>
      <c r="E2832" s="2"/>
      <c r="F2832" s="3" t="s">
        <v>18685</v>
      </c>
      <c r="G2832" s="2" t="s">
        <v>8147</v>
      </c>
      <c r="H2832" s="2"/>
      <c r="I2832" s="2"/>
      <c r="K2832" s="2"/>
      <c r="L2832" s="2"/>
      <c r="M2832" s="2"/>
      <c r="N2832" s="6" t="s">
        <v>76</v>
      </c>
      <c r="P2832" s="2" t="s">
        <v>18686</v>
      </c>
      <c r="Q2832" s="2"/>
      <c r="R2832" s="4"/>
      <c r="S2832" s="2">
        <v>2678</v>
      </c>
      <c r="T2832" s="2" t="s">
        <v>22295</v>
      </c>
      <c r="U2832" s="2" t="s">
        <v>18688</v>
      </c>
      <c r="V2832" s="2" t="s">
        <v>18034</v>
      </c>
      <c r="W2832" s="2" t="str">
        <f>VLOOKUP(  G2832, Countries!A:H,8,FALSE)</f>
        <v>94279771-0dd8-44b8-955b-275714b1489b</v>
      </c>
      <c r="X2832" s="2" t="str">
        <f>VLOOKUP(D2832,Entity_types!A:F,6,FALSE)</f>
        <v>0d51a686-652b-478f-9502-50b11abafa54</v>
      </c>
      <c r="Z2832" s="4">
        <f t="shared" si="88"/>
        <v>1</v>
      </c>
      <c r="AA2832" s="4">
        <f t="shared" si="89"/>
        <v>1</v>
      </c>
    </row>
    <row r="2833" spans="1:27" ht="12.75" x14ac:dyDescent="0.2">
      <c r="A2833" s="1">
        <v>45726.51095674769</v>
      </c>
      <c r="B2833" s="2" t="s">
        <v>18689</v>
      </c>
      <c r="C2833" s="2"/>
      <c r="D2833" s="2" t="s">
        <v>48</v>
      </c>
      <c r="E2833" s="2"/>
      <c r="F2833" s="3" t="s">
        <v>18690</v>
      </c>
      <c r="G2833" s="2" t="s">
        <v>8147</v>
      </c>
      <c r="H2833" s="2"/>
      <c r="I2833" s="2"/>
      <c r="K2833" s="2"/>
      <c r="L2833" s="2"/>
      <c r="M2833" s="2"/>
      <c r="N2833" s="6" t="s">
        <v>76</v>
      </c>
      <c r="P2833" s="2" t="s">
        <v>18691</v>
      </c>
      <c r="Q2833" s="2"/>
      <c r="R2833" s="4"/>
      <c r="S2833" s="2">
        <v>2681</v>
      </c>
      <c r="T2833" s="2" t="s">
        <v>22296</v>
      </c>
      <c r="U2833" s="2" t="s">
        <v>18693</v>
      </c>
      <c r="V2833" s="2" t="s">
        <v>18034</v>
      </c>
      <c r="W2833" s="2" t="str">
        <f>VLOOKUP(  G2833, Countries!A:H,8,FALSE)</f>
        <v>94279771-0dd8-44b8-955b-275714b1489b</v>
      </c>
      <c r="X2833" s="2" t="str">
        <f>VLOOKUP(D2833,Entity_types!A:F,6,FALSE)</f>
        <v>0d51a686-652b-478f-9502-50b11abafa54</v>
      </c>
      <c r="Z2833" s="4">
        <f t="shared" si="88"/>
        <v>1</v>
      </c>
      <c r="AA2833" s="4">
        <f t="shared" si="89"/>
        <v>1</v>
      </c>
    </row>
    <row r="2834" spans="1:27" ht="12.75" x14ac:dyDescent="0.2">
      <c r="A2834" s="1">
        <v>45726.728659421293</v>
      </c>
      <c r="B2834" s="2" t="s">
        <v>18694</v>
      </c>
      <c r="C2834" s="2"/>
      <c r="D2834" s="2" t="s">
        <v>48</v>
      </c>
      <c r="E2834" s="2"/>
      <c r="F2834" s="3" t="s">
        <v>18695</v>
      </c>
      <c r="G2834" s="2" t="s">
        <v>8147</v>
      </c>
      <c r="H2834" s="2"/>
      <c r="I2834" s="2"/>
      <c r="K2834" s="2"/>
      <c r="L2834" s="2"/>
      <c r="M2834" s="2"/>
      <c r="N2834" s="6" t="s">
        <v>18696</v>
      </c>
      <c r="P2834" s="2" t="s">
        <v>18697</v>
      </c>
      <c r="Q2834" s="2"/>
      <c r="R2834" s="4"/>
      <c r="S2834" s="2">
        <v>2709</v>
      </c>
      <c r="T2834" s="2" t="s">
        <v>18525</v>
      </c>
      <c r="U2834" s="2" t="s">
        <v>18699</v>
      </c>
      <c r="V2834" s="2" t="s">
        <v>18034</v>
      </c>
      <c r="W2834" s="2" t="str">
        <f>VLOOKUP(  G2834, Countries!A:H,8,FALSE)</f>
        <v>94279771-0dd8-44b8-955b-275714b1489b</v>
      </c>
      <c r="X2834" s="2" t="str">
        <f>VLOOKUP(D2834,Entity_types!A:F,6,FALSE)</f>
        <v>0d51a686-652b-478f-9502-50b11abafa54</v>
      </c>
      <c r="Z2834" s="4">
        <f t="shared" si="88"/>
        <v>1</v>
      </c>
      <c r="AA2834" s="4">
        <f t="shared" si="89"/>
        <v>1</v>
      </c>
    </row>
    <row r="2835" spans="1:27" ht="12.75" x14ac:dyDescent="0.2">
      <c r="A2835" s="1">
        <v>45726.748281805558</v>
      </c>
      <c r="B2835" s="2" t="s">
        <v>18700</v>
      </c>
      <c r="C2835" s="2"/>
      <c r="D2835" s="2" t="s">
        <v>48</v>
      </c>
      <c r="E2835" s="2"/>
      <c r="F2835" s="3" t="s">
        <v>18701</v>
      </c>
      <c r="G2835" s="2" t="s">
        <v>8147</v>
      </c>
      <c r="H2835" s="2"/>
      <c r="I2835" s="2"/>
      <c r="K2835" s="2"/>
      <c r="L2835" s="2"/>
      <c r="M2835" s="2"/>
      <c r="N2835" s="6" t="s">
        <v>76</v>
      </c>
      <c r="P2835" s="2" t="s">
        <v>18702</v>
      </c>
      <c r="Q2835" s="2"/>
      <c r="R2835" s="4"/>
      <c r="S2835" s="2">
        <v>2716</v>
      </c>
      <c r="T2835" s="2" t="s">
        <v>18530</v>
      </c>
      <c r="U2835" s="2" t="s">
        <v>18704</v>
      </c>
      <c r="V2835" s="2" t="s">
        <v>18034</v>
      </c>
      <c r="W2835" s="2" t="str">
        <f>VLOOKUP(  G2835, Countries!A:H,8,FALSE)</f>
        <v>94279771-0dd8-44b8-955b-275714b1489b</v>
      </c>
      <c r="X2835" s="2" t="str">
        <f>VLOOKUP(D2835,Entity_types!A:F,6,FALSE)</f>
        <v>0d51a686-652b-478f-9502-50b11abafa54</v>
      </c>
      <c r="Z2835" s="4">
        <f t="shared" si="88"/>
        <v>1</v>
      </c>
      <c r="AA2835" s="4">
        <f t="shared" si="89"/>
        <v>1</v>
      </c>
    </row>
    <row r="2836" spans="1:27" ht="12.75" x14ac:dyDescent="0.2">
      <c r="A2836" s="1">
        <v>45728.725978055554</v>
      </c>
      <c r="B2836" s="2" t="s">
        <v>18705</v>
      </c>
      <c r="C2836" s="4" t="s">
        <v>21740</v>
      </c>
      <c r="D2836" s="2" t="s">
        <v>89</v>
      </c>
      <c r="E2836" s="2" t="b">
        <v>1</v>
      </c>
      <c r="F2836" s="3" t="s">
        <v>18706</v>
      </c>
      <c r="G2836" s="2" t="s">
        <v>8147</v>
      </c>
      <c r="H2836" s="2"/>
      <c r="I2836" s="2"/>
      <c r="K2836" s="2"/>
      <c r="L2836" s="2"/>
      <c r="M2836" s="2"/>
      <c r="N2836" s="6" t="s">
        <v>18707</v>
      </c>
      <c r="P2836" s="2" t="s">
        <v>18708</v>
      </c>
      <c r="Q2836" s="2"/>
      <c r="R2836" s="4"/>
      <c r="S2836" s="2"/>
      <c r="T2836" s="2" t="s">
        <v>18536</v>
      </c>
      <c r="U2836" s="2" t="s">
        <v>18710</v>
      </c>
      <c r="V2836" s="2" t="s">
        <v>56</v>
      </c>
      <c r="W2836" s="2" t="str">
        <f>VLOOKUP(  G2836, Countries!A:H,8,FALSE)</f>
        <v>94279771-0dd8-44b8-955b-275714b1489b</v>
      </c>
      <c r="X2836" s="2" t="str">
        <f>VLOOKUP(D2836,Entity_types!A:F,6,FALSE)</f>
        <v>bf4d83f9-5064-4958-af6e-e4c21b2e4880</v>
      </c>
      <c r="Z2836" s="4">
        <f t="shared" si="88"/>
        <v>1</v>
      </c>
      <c r="AA2836" s="4">
        <f t="shared" si="89"/>
        <v>1</v>
      </c>
    </row>
    <row r="2837" spans="1:27" ht="12.75" x14ac:dyDescent="0.2">
      <c r="A2837" s="1">
        <v>45729.683166342591</v>
      </c>
      <c r="B2837" s="2" t="s">
        <v>18711</v>
      </c>
      <c r="C2837" s="2" t="s">
        <v>21740</v>
      </c>
      <c r="D2837" s="2" t="s">
        <v>1166</v>
      </c>
      <c r="E2837" s="2"/>
      <c r="F2837" s="3" t="s">
        <v>18712</v>
      </c>
      <c r="G2837" s="2" t="s">
        <v>8147</v>
      </c>
      <c r="H2837" s="2"/>
      <c r="I2837" s="2"/>
      <c r="K2837" s="2"/>
      <c r="L2837" s="2"/>
      <c r="M2837" s="2"/>
      <c r="N2837" s="6" t="s">
        <v>76</v>
      </c>
      <c r="P2837" s="2" t="s">
        <v>18713</v>
      </c>
      <c r="Q2837" s="2"/>
      <c r="R2837" s="4"/>
      <c r="S2837" s="2">
        <v>2180</v>
      </c>
      <c r="T2837" s="2" t="s">
        <v>18540</v>
      </c>
      <c r="U2837" s="2" t="s">
        <v>18715</v>
      </c>
      <c r="V2837" s="2" t="s">
        <v>18034</v>
      </c>
      <c r="W2837" s="2" t="str">
        <f>VLOOKUP(  G2837, Countries!A:H,8,FALSE)</f>
        <v>94279771-0dd8-44b8-955b-275714b1489b</v>
      </c>
      <c r="X2837" s="2" t="str">
        <f>VLOOKUP(D2837,Entity_types!A:F,6,FALSE)</f>
        <v>ba538574-e93f-4ce8-a780-667b61fc970a</v>
      </c>
      <c r="Z2837" s="4">
        <f t="shared" si="88"/>
        <v>1</v>
      </c>
      <c r="AA2837" s="4">
        <f t="shared" si="89"/>
        <v>1</v>
      </c>
    </row>
    <row r="2838" spans="1:27" ht="12.75" x14ac:dyDescent="0.2">
      <c r="A2838" s="1">
        <v>45729.683166342591</v>
      </c>
      <c r="B2838" s="2" t="s">
        <v>18716</v>
      </c>
      <c r="C2838" s="2" t="s">
        <v>21740</v>
      </c>
      <c r="D2838" s="2" t="s">
        <v>89</v>
      </c>
      <c r="E2838" s="2" t="b">
        <v>1</v>
      </c>
      <c r="F2838" s="3" t="s">
        <v>18717</v>
      </c>
      <c r="G2838" s="2" t="s">
        <v>8147</v>
      </c>
      <c r="H2838" s="2"/>
      <c r="I2838" s="2"/>
      <c r="K2838" s="2"/>
      <c r="L2838" s="2"/>
      <c r="M2838" s="2"/>
      <c r="N2838" s="6" t="s">
        <v>76</v>
      </c>
      <c r="P2838" s="2" t="s">
        <v>18718</v>
      </c>
      <c r="Q2838" s="2"/>
      <c r="R2838" s="4"/>
      <c r="S2838" s="2"/>
      <c r="T2838" s="2" t="s">
        <v>22297</v>
      </c>
      <c r="U2838" s="2" t="s">
        <v>18719</v>
      </c>
      <c r="V2838" s="2" t="s">
        <v>18034</v>
      </c>
      <c r="W2838" s="2" t="str">
        <f>VLOOKUP(  G2838, Countries!A:H,8,FALSE)</f>
        <v>94279771-0dd8-44b8-955b-275714b1489b</v>
      </c>
      <c r="X2838" s="2" t="str">
        <f>VLOOKUP(D2838,Entity_types!A:F,6,FALSE)</f>
        <v>bf4d83f9-5064-4958-af6e-e4c21b2e4880</v>
      </c>
      <c r="Z2838" s="4">
        <f t="shared" si="88"/>
        <v>1</v>
      </c>
      <c r="AA2838" s="4">
        <f t="shared" si="89"/>
        <v>1</v>
      </c>
    </row>
    <row r="2839" spans="1:27" ht="12.75" x14ac:dyDescent="0.2">
      <c r="A2839" s="1">
        <v>45729.683166342591</v>
      </c>
      <c r="B2839" s="2" t="s">
        <v>18720</v>
      </c>
      <c r="C2839" s="2"/>
      <c r="D2839" s="2" t="s">
        <v>48</v>
      </c>
      <c r="E2839" s="2"/>
      <c r="F2839" s="3" t="s">
        <v>18721</v>
      </c>
      <c r="G2839" s="2" t="s">
        <v>8147</v>
      </c>
      <c r="H2839" s="2"/>
      <c r="I2839" s="2"/>
      <c r="K2839" s="2"/>
      <c r="L2839" s="2"/>
      <c r="M2839" s="2"/>
      <c r="N2839" s="6" t="s">
        <v>76</v>
      </c>
      <c r="P2839" s="2" t="s">
        <v>18722</v>
      </c>
      <c r="Q2839" s="2"/>
      <c r="R2839" s="4"/>
      <c r="S2839" s="2">
        <v>2715</v>
      </c>
      <c r="T2839" s="2" t="s">
        <v>18547</v>
      </c>
      <c r="U2839" s="2" t="s">
        <v>18723</v>
      </c>
      <c r="V2839" s="2" t="s">
        <v>18034</v>
      </c>
      <c r="W2839" s="2" t="str">
        <f>VLOOKUP(  G2839, Countries!A:H,8,FALSE)</f>
        <v>94279771-0dd8-44b8-955b-275714b1489b</v>
      </c>
      <c r="X2839" s="2" t="str">
        <f>VLOOKUP(D2839,Entity_types!A:F,6,FALSE)</f>
        <v>0d51a686-652b-478f-9502-50b11abafa54</v>
      </c>
      <c r="Z2839" s="4">
        <f t="shared" si="88"/>
        <v>1</v>
      </c>
      <c r="AA2839" s="4">
        <f t="shared" si="89"/>
        <v>1</v>
      </c>
    </row>
    <row r="2840" spans="1:27" ht="12.75" x14ac:dyDescent="0.2">
      <c r="A2840" s="1">
        <v>45730.64658487268</v>
      </c>
      <c r="B2840" s="2" t="s">
        <v>18724</v>
      </c>
      <c r="C2840" s="4" t="s">
        <v>21740</v>
      </c>
      <c r="D2840" s="2" t="s">
        <v>89</v>
      </c>
      <c r="E2840" s="2" t="b">
        <v>1</v>
      </c>
      <c r="F2840" s="3" t="s">
        <v>18725</v>
      </c>
      <c r="G2840" s="2" t="s">
        <v>8147</v>
      </c>
      <c r="H2840" s="2"/>
      <c r="I2840" s="2"/>
      <c r="K2840" s="2"/>
      <c r="L2840" s="2"/>
      <c r="M2840" s="2"/>
      <c r="N2840" s="6" t="s">
        <v>18726</v>
      </c>
      <c r="P2840" s="2" t="s">
        <v>18727</v>
      </c>
      <c r="Q2840" s="2"/>
      <c r="R2840" s="4"/>
      <c r="S2840" s="2">
        <v>2717</v>
      </c>
      <c r="T2840" s="2" t="s">
        <v>22298</v>
      </c>
      <c r="U2840" s="2" t="s">
        <v>18729</v>
      </c>
      <c r="V2840" s="2" t="s">
        <v>56</v>
      </c>
      <c r="W2840" s="2" t="str">
        <f>VLOOKUP(  G2840, Countries!A:H,8,FALSE)</f>
        <v>94279771-0dd8-44b8-955b-275714b1489b</v>
      </c>
      <c r="X2840" s="2" t="str">
        <f>VLOOKUP(D2840,Entity_types!A:F,6,FALSE)</f>
        <v>bf4d83f9-5064-4958-af6e-e4c21b2e4880</v>
      </c>
      <c r="Z2840" s="4">
        <f t="shared" si="88"/>
        <v>1</v>
      </c>
      <c r="AA2840" s="4">
        <f t="shared" si="89"/>
        <v>1</v>
      </c>
    </row>
    <row r="2841" spans="1:27" ht="12.75" x14ac:dyDescent="0.2">
      <c r="A2841" s="1">
        <v>45731.057712731483</v>
      </c>
      <c r="B2841" s="2" t="s">
        <v>18730</v>
      </c>
      <c r="C2841" s="4" t="s">
        <v>21740</v>
      </c>
      <c r="D2841" s="2" t="s">
        <v>89</v>
      </c>
      <c r="E2841" s="2" t="b">
        <v>1</v>
      </c>
      <c r="F2841" s="3" t="s">
        <v>18731</v>
      </c>
      <c r="G2841" s="2" t="s">
        <v>8147</v>
      </c>
      <c r="H2841" s="2"/>
      <c r="I2841" s="2"/>
      <c r="K2841" s="2"/>
      <c r="L2841" s="2"/>
      <c r="M2841" s="2"/>
      <c r="N2841" s="6" t="s">
        <v>18732</v>
      </c>
      <c r="P2841" s="2" t="s">
        <v>18733</v>
      </c>
      <c r="Q2841" s="2"/>
      <c r="R2841" s="4"/>
      <c r="S2841" s="2"/>
      <c r="T2841" s="2" t="s">
        <v>22299</v>
      </c>
      <c r="U2841" s="2" t="s">
        <v>18735</v>
      </c>
      <c r="V2841" s="2" t="s">
        <v>56</v>
      </c>
      <c r="W2841" s="2" t="str">
        <f>VLOOKUP(  G2841, Countries!A:H,8,FALSE)</f>
        <v>94279771-0dd8-44b8-955b-275714b1489b</v>
      </c>
      <c r="X2841" s="2" t="str">
        <f>VLOOKUP(D2841,Entity_types!A:F,6,FALSE)</f>
        <v>bf4d83f9-5064-4958-af6e-e4c21b2e4880</v>
      </c>
      <c r="Z2841" s="4">
        <f t="shared" si="88"/>
        <v>1</v>
      </c>
      <c r="AA2841" s="4">
        <f t="shared" si="89"/>
        <v>1</v>
      </c>
    </row>
    <row r="2842" spans="1:27" ht="12.75" x14ac:dyDescent="0.2">
      <c r="A2842" s="1">
        <v>45731.057712731483</v>
      </c>
      <c r="B2842" s="2" t="s">
        <v>18736</v>
      </c>
      <c r="C2842" s="4" t="s">
        <v>21740</v>
      </c>
      <c r="D2842" s="2" t="s">
        <v>89</v>
      </c>
      <c r="E2842" s="2" t="b">
        <v>1</v>
      </c>
      <c r="F2842" s="3" t="s">
        <v>18737</v>
      </c>
      <c r="G2842" s="2" t="s">
        <v>8147</v>
      </c>
      <c r="H2842" s="2"/>
      <c r="I2842" s="2"/>
      <c r="K2842" s="2"/>
      <c r="L2842" s="2"/>
      <c r="M2842" s="2"/>
      <c r="N2842" s="6" t="s">
        <v>18738</v>
      </c>
      <c r="P2842" s="2" t="s">
        <v>18739</v>
      </c>
      <c r="Q2842" s="2"/>
      <c r="R2842" s="4"/>
      <c r="S2842" s="2"/>
      <c r="T2842" s="2" t="s">
        <v>18558</v>
      </c>
      <c r="U2842" s="2" t="s">
        <v>18740</v>
      </c>
      <c r="V2842" s="2" t="s">
        <v>56</v>
      </c>
      <c r="W2842" s="2" t="str">
        <f>VLOOKUP(  G2842, Countries!A:H,8,FALSE)</f>
        <v>94279771-0dd8-44b8-955b-275714b1489b</v>
      </c>
      <c r="X2842" s="2" t="str">
        <f>VLOOKUP(D2842,Entity_types!A:F,6,FALSE)</f>
        <v>bf4d83f9-5064-4958-af6e-e4c21b2e4880</v>
      </c>
      <c r="Z2842" s="4">
        <f t="shared" si="88"/>
        <v>1</v>
      </c>
      <c r="AA2842" s="4">
        <f t="shared" si="89"/>
        <v>1</v>
      </c>
    </row>
    <row r="2843" spans="1:27" ht="12.75" x14ac:dyDescent="0.2">
      <c r="A2843" s="1">
        <v>45731.057712731483</v>
      </c>
      <c r="B2843" s="2" t="s">
        <v>18741</v>
      </c>
      <c r="C2843" s="4" t="s">
        <v>21740</v>
      </c>
      <c r="D2843" s="2" t="s">
        <v>89</v>
      </c>
      <c r="E2843" s="2" t="b">
        <v>1</v>
      </c>
      <c r="F2843" s="3" t="s">
        <v>18742</v>
      </c>
      <c r="G2843" s="2" t="s">
        <v>8147</v>
      </c>
      <c r="H2843" s="2"/>
      <c r="I2843" s="2"/>
      <c r="K2843" s="2"/>
      <c r="L2843" s="2"/>
      <c r="M2843" s="2"/>
      <c r="N2843" s="6" t="s">
        <v>18743</v>
      </c>
      <c r="P2843" s="2" t="s">
        <v>18744</v>
      </c>
      <c r="Q2843" s="2"/>
      <c r="R2843" s="4"/>
      <c r="S2843" s="2"/>
      <c r="T2843" s="2" t="s">
        <v>18563</v>
      </c>
      <c r="U2843" s="2" t="s">
        <v>18745</v>
      </c>
      <c r="V2843" s="2" t="s">
        <v>56</v>
      </c>
      <c r="W2843" s="2" t="str">
        <f>VLOOKUP(  G2843, Countries!A:H,8,FALSE)</f>
        <v>94279771-0dd8-44b8-955b-275714b1489b</v>
      </c>
      <c r="X2843" s="2" t="str">
        <f>VLOOKUP(D2843,Entity_types!A:F,6,FALSE)</f>
        <v>bf4d83f9-5064-4958-af6e-e4c21b2e4880</v>
      </c>
      <c r="Z2843" s="4">
        <f t="shared" si="88"/>
        <v>1</v>
      </c>
      <c r="AA2843" s="4">
        <f t="shared" si="89"/>
        <v>1</v>
      </c>
    </row>
    <row r="2844" spans="1:27" ht="12.75" x14ac:dyDescent="0.2">
      <c r="A2844" s="1">
        <v>45731.057712731483</v>
      </c>
      <c r="B2844" s="2" t="s">
        <v>18746</v>
      </c>
      <c r="C2844" s="4" t="s">
        <v>21740</v>
      </c>
      <c r="D2844" s="2" t="s">
        <v>89</v>
      </c>
      <c r="E2844" s="2" t="b">
        <v>1</v>
      </c>
      <c r="F2844" s="3" t="s">
        <v>18747</v>
      </c>
      <c r="G2844" s="2" t="s">
        <v>8147</v>
      </c>
      <c r="H2844" s="2"/>
      <c r="I2844" s="2"/>
      <c r="K2844" s="2"/>
      <c r="L2844" s="2"/>
      <c r="M2844" s="2"/>
      <c r="N2844" s="6" t="s">
        <v>18748</v>
      </c>
      <c r="P2844" s="2" t="s">
        <v>18749</v>
      </c>
      <c r="Q2844" s="2"/>
      <c r="R2844" s="4"/>
      <c r="S2844" s="2">
        <v>2785</v>
      </c>
      <c r="T2844" s="2" t="s">
        <v>18568</v>
      </c>
      <c r="U2844" s="2" t="s">
        <v>18750</v>
      </c>
      <c r="V2844" s="2" t="s">
        <v>56</v>
      </c>
      <c r="W2844" s="2" t="str">
        <f>VLOOKUP(  G2844, Countries!A:H,8,FALSE)</f>
        <v>94279771-0dd8-44b8-955b-275714b1489b</v>
      </c>
      <c r="X2844" s="2" t="str">
        <f>VLOOKUP(D2844,Entity_types!A:F,6,FALSE)</f>
        <v>bf4d83f9-5064-4958-af6e-e4c21b2e4880</v>
      </c>
      <c r="Z2844" s="4">
        <f t="shared" si="88"/>
        <v>1</v>
      </c>
      <c r="AA2844" s="4">
        <f t="shared" si="89"/>
        <v>1</v>
      </c>
    </row>
    <row r="2845" spans="1:27" ht="12.75" x14ac:dyDescent="0.2">
      <c r="A2845" s="1">
        <v>45732.837804560186</v>
      </c>
      <c r="B2845" s="2" t="s">
        <v>18751</v>
      </c>
      <c r="C2845" s="4" t="s">
        <v>21740</v>
      </c>
      <c r="D2845" s="2" t="s">
        <v>89</v>
      </c>
      <c r="E2845" s="2" t="b">
        <v>1</v>
      </c>
      <c r="F2845" s="3" t="s">
        <v>18752</v>
      </c>
      <c r="G2845" s="2" t="s">
        <v>8147</v>
      </c>
      <c r="H2845" s="2"/>
      <c r="I2845" s="2"/>
      <c r="K2845" s="2"/>
      <c r="L2845" s="2"/>
      <c r="M2845" s="2"/>
      <c r="N2845" s="6" t="s">
        <v>18753</v>
      </c>
      <c r="P2845" s="2" t="s">
        <v>18754</v>
      </c>
      <c r="Q2845" s="2"/>
      <c r="R2845" s="4"/>
      <c r="S2845" s="2">
        <v>2718</v>
      </c>
      <c r="T2845" s="2" t="s">
        <v>18572</v>
      </c>
      <c r="U2845" s="2" t="s">
        <v>18756</v>
      </c>
      <c r="V2845" s="2" t="s">
        <v>56</v>
      </c>
      <c r="W2845" s="2" t="str">
        <f>VLOOKUP(  G2845, Countries!A:H,8,FALSE)</f>
        <v>94279771-0dd8-44b8-955b-275714b1489b</v>
      </c>
      <c r="X2845" s="2" t="str">
        <f>VLOOKUP(D2845,Entity_types!A:F,6,FALSE)</f>
        <v>bf4d83f9-5064-4958-af6e-e4c21b2e4880</v>
      </c>
      <c r="Z2845" s="4">
        <f t="shared" si="88"/>
        <v>1</v>
      </c>
      <c r="AA2845" s="4">
        <f t="shared" si="89"/>
        <v>1</v>
      </c>
    </row>
    <row r="2846" spans="1:27" ht="12.75" x14ac:dyDescent="0.2">
      <c r="A2846" s="1">
        <v>45736.701402037041</v>
      </c>
      <c r="B2846" s="2" t="s">
        <v>18757</v>
      </c>
      <c r="C2846" s="4" t="s">
        <v>21740</v>
      </c>
      <c r="D2846" s="2" t="s">
        <v>89</v>
      </c>
      <c r="E2846" s="2" t="b">
        <v>1</v>
      </c>
      <c r="F2846" s="3" t="s">
        <v>18758</v>
      </c>
      <c r="G2846" s="2" t="s">
        <v>8147</v>
      </c>
      <c r="H2846" s="2"/>
      <c r="I2846" s="2"/>
      <c r="K2846" s="2"/>
      <c r="L2846" s="2"/>
      <c r="M2846" s="2"/>
      <c r="N2846" s="6" t="s">
        <v>18759</v>
      </c>
      <c r="P2846" s="2" t="s">
        <v>18760</v>
      </c>
      <c r="Q2846" s="2"/>
      <c r="R2846" s="4"/>
      <c r="S2846" s="2"/>
      <c r="T2846" s="2" t="s">
        <v>22300</v>
      </c>
      <c r="U2846" s="2" t="s">
        <v>18762</v>
      </c>
      <c r="V2846" s="2" t="s">
        <v>56</v>
      </c>
      <c r="W2846" s="2" t="str">
        <f>VLOOKUP(  G2846, Countries!A:H,8,FALSE)</f>
        <v>94279771-0dd8-44b8-955b-275714b1489b</v>
      </c>
      <c r="X2846" s="2" t="str">
        <f>VLOOKUP(D2846,Entity_types!A:F,6,FALSE)</f>
        <v>bf4d83f9-5064-4958-af6e-e4c21b2e4880</v>
      </c>
      <c r="Z2846" s="4">
        <f t="shared" si="88"/>
        <v>1</v>
      </c>
      <c r="AA2846" s="4">
        <f t="shared" si="89"/>
        <v>1</v>
      </c>
    </row>
    <row r="2847" spans="1:27" ht="12.75" x14ac:dyDescent="0.2">
      <c r="A2847" s="1">
        <v>45742.533032175925</v>
      </c>
      <c r="B2847" s="2" t="s">
        <v>18763</v>
      </c>
      <c r="C2847" s="2" t="s">
        <v>21740</v>
      </c>
      <c r="D2847" s="2" t="s">
        <v>89</v>
      </c>
      <c r="E2847" s="2" t="b">
        <v>0</v>
      </c>
      <c r="F2847" s="3" t="s">
        <v>13522</v>
      </c>
      <c r="G2847" s="2" t="s">
        <v>18764</v>
      </c>
      <c r="H2847" s="2"/>
      <c r="I2847" s="2"/>
      <c r="K2847" s="2"/>
      <c r="L2847" s="2"/>
      <c r="M2847" s="2"/>
      <c r="N2847" s="6" t="s">
        <v>76</v>
      </c>
      <c r="P2847" s="2" t="s">
        <v>18765</v>
      </c>
      <c r="Q2847" s="2"/>
      <c r="R2847" s="4"/>
      <c r="S2847" s="2"/>
      <c r="T2847" s="2" t="s">
        <v>22301</v>
      </c>
      <c r="U2847" s="2" t="s">
        <v>18767</v>
      </c>
      <c r="V2847" s="2" t="s">
        <v>18034</v>
      </c>
      <c r="W2847" s="2" t="str">
        <f>VLOOKUP(  G2847, Countries!A:H,8,FALSE)</f>
        <v>af961dc1-8cc9-44c5-81ff-f29794e61d9d</v>
      </c>
      <c r="X2847" s="2" t="str">
        <f>VLOOKUP(D2847,Entity_types!A:F,6,FALSE)</f>
        <v>bf4d83f9-5064-4958-af6e-e4c21b2e4880</v>
      </c>
      <c r="Z2847" s="4">
        <f t="shared" si="88"/>
        <v>67</v>
      </c>
      <c r="AA2847" s="4">
        <f t="shared" si="89"/>
        <v>1</v>
      </c>
    </row>
    <row r="2848" spans="1:27" ht="12.75" x14ac:dyDescent="0.2">
      <c r="A2848" s="1">
        <v>45743.596851388887</v>
      </c>
      <c r="B2848" s="2" t="s">
        <v>18768</v>
      </c>
      <c r="C2848" s="2"/>
      <c r="D2848" s="2" t="s">
        <v>48</v>
      </c>
      <c r="E2848" s="2"/>
      <c r="F2848" s="3" t="s">
        <v>13522</v>
      </c>
      <c r="G2848" s="2" t="s">
        <v>11938</v>
      </c>
      <c r="H2848" s="2"/>
      <c r="I2848" s="2"/>
      <c r="K2848" s="2"/>
      <c r="L2848" s="2"/>
      <c r="M2848" s="2"/>
      <c r="N2848" s="6" t="s">
        <v>76</v>
      </c>
      <c r="P2848" s="2" t="s">
        <v>18769</v>
      </c>
      <c r="Q2848" s="2"/>
      <c r="R2848" s="4"/>
      <c r="S2848" s="2"/>
      <c r="T2848" s="2" t="s">
        <v>22302</v>
      </c>
      <c r="U2848" s="2" t="s">
        <v>18771</v>
      </c>
      <c r="V2848" s="2" t="s">
        <v>18034</v>
      </c>
      <c r="W2848" s="2" t="str">
        <f>VLOOKUP(  G2848, Countries!A:H,8,FALSE)</f>
        <v>a75b26b6-21da-46ea-8d26-00a7900568a0</v>
      </c>
      <c r="X2848" s="2" t="str">
        <f>VLOOKUP(D2848,Entity_types!A:F,6,FALSE)</f>
        <v>0d51a686-652b-478f-9502-50b11abafa54</v>
      </c>
      <c r="Z2848" s="4">
        <f t="shared" si="88"/>
        <v>67</v>
      </c>
      <c r="AA2848" s="4">
        <f t="shared" si="89"/>
        <v>1</v>
      </c>
    </row>
    <row r="2849" spans="1:27" ht="12.75" x14ac:dyDescent="0.2">
      <c r="A2849" s="1">
        <v>45743.656352673614</v>
      </c>
      <c r="B2849" s="2" t="s">
        <v>18772</v>
      </c>
      <c r="C2849" s="2"/>
      <c r="D2849" s="2" t="s">
        <v>48</v>
      </c>
      <c r="E2849" s="2"/>
      <c r="F2849" s="3" t="s">
        <v>18773</v>
      </c>
      <c r="G2849" s="2" t="s">
        <v>8147</v>
      </c>
      <c r="H2849" s="2"/>
      <c r="I2849" s="2"/>
      <c r="K2849" s="2"/>
      <c r="L2849" s="2"/>
      <c r="M2849" s="2"/>
      <c r="N2849" s="6" t="s">
        <v>76</v>
      </c>
      <c r="P2849" s="2" t="s">
        <v>18774</v>
      </c>
      <c r="Q2849" s="2"/>
      <c r="R2849" s="4"/>
      <c r="S2849" s="2">
        <v>2719</v>
      </c>
      <c r="T2849" s="2" t="s">
        <v>22303</v>
      </c>
      <c r="U2849" s="2" t="s">
        <v>18776</v>
      </c>
      <c r="V2849" s="2" t="s">
        <v>18034</v>
      </c>
      <c r="W2849" s="2" t="str">
        <f>VLOOKUP(  G2849, Countries!A:H,8,FALSE)</f>
        <v>94279771-0dd8-44b8-955b-275714b1489b</v>
      </c>
      <c r="X2849" s="2" t="str">
        <f>VLOOKUP(D2849,Entity_types!A:F,6,FALSE)</f>
        <v>0d51a686-652b-478f-9502-50b11abafa54</v>
      </c>
      <c r="Z2849" s="4">
        <f t="shared" si="88"/>
        <v>1</v>
      </c>
      <c r="AA2849" s="4">
        <f t="shared" si="89"/>
        <v>1</v>
      </c>
    </row>
    <row r="2850" spans="1:27" ht="12.75" x14ac:dyDescent="0.2">
      <c r="A2850" s="1">
        <v>45743.656352673614</v>
      </c>
      <c r="B2850" s="2" t="s">
        <v>18777</v>
      </c>
      <c r="C2850" s="2"/>
      <c r="D2850" s="2" t="s">
        <v>48</v>
      </c>
      <c r="E2850" s="2"/>
      <c r="F2850" s="3" t="s">
        <v>18778</v>
      </c>
      <c r="G2850" s="2" t="s">
        <v>8147</v>
      </c>
      <c r="H2850" s="2"/>
      <c r="I2850" s="2"/>
      <c r="K2850" s="2"/>
      <c r="L2850" s="2"/>
      <c r="M2850" s="2"/>
      <c r="N2850" s="6" t="s">
        <v>76</v>
      </c>
      <c r="P2850" s="2" t="s">
        <v>18779</v>
      </c>
      <c r="Q2850" s="2"/>
      <c r="R2850" s="4"/>
      <c r="S2850" s="2">
        <v>2720</v>
      </c>
      <c r="T2850" s="2" t="s">
        <v>22304</v>
      </c>
      <c r="U2850" s="2" t="s">
        <v>18780</v>
      </c>
      <c r="V2850" s="2" t="s">
        <v>18034</v>
      </c>
      <c r="W2850" s="2" t="str">
        <f>VLOOKUP(  G2850, Countries!A:H,8,FALSE)</f>
        <v>94279771-0dd8-44b8-955b-275714b1489b</v>
      </c>
      <c r="X2850" s="2" t="str">
        <f>VLOOKUP(D2850,Entity_types!A:F,6,FALSE)</f>
        <v>0d51a686-652b-478f-9502-50b11abafa54</v>
      </c>
      <c r="Z2850" s="4">
        <f t="shared" si="88"/>
        <v>1</v>
      </c>
      <c r="AA2850" s="4">
        <f t="shared" si="89"/>
        <v>1</v>
      </c>
    </row>
    <row r="2851" spans="1:27" ht="12.75" x14ac:dyDescent="0.2">
      <c r="A2851" s="1">
        <v>45743.659357789351</v>
      </c>
      <c r="B2851" s="2" t="s">
        <v>18781</v>
      </c>
      <c r="C2851" s="4" t="s">
        <v>21740</v>
      </c>
      <c r="D2851" s="2" t="s">
        <v>89</v>
      </c>
      <c r="E2851" s="2" t="b">
        <v>1</v>
      </c>
      <c r="F2851" s="3" t="s">
        <v>18782</v>
      </c>
      <c r="G2851" s="2" t="s">
        <v>8147</v>
      </c>
      <c r="H2851" s="2"/>
      <c r="I2851" s="2"/>
      <c r="K2851" s="2"/>
      <c r="L2851" s="2"/>
      <c r="M2851" s="2"/>
      <c r="N2851" s="6" t="s">
        <v>8269</v>
      </c>
      <c r="P2851" s="2" t="s">
        <v>18783</v>
      </c>
      <c r="Q2851" s="2"/>
      <c r="R2851" s="4"/>
      <c r="S2851" s="2"/>
      <c r="T2851" s="2" t="s">
        <v>22305</v>
      </c>
      <c r="U2851" s="2" t="s">
        <v>18785</v>
      </c>
      <c r="V2851" s="2" t="s">
        <v>56</v>
      </c>
      <c r="W2851" s="2" t="str">
        <f>VLOOKUP(  G2851, Countries!A:H,8,FALSE)</f>
        <v>94279771-0dd8-44b8-955b-275714b1489b</v>
      </c>
      <c r="X2851" s="2" t="str">
        <f>VLOOKUP(D2851,Entity_types!A:F,6,FALSE)</f>
        <v>bf4d83f9-5064-4958-af6e-e4c21b2e4880</v>
      </c>
      <c r="Z2851" s="4">
        <f t="shared" si="88"/>
        <v>1</v>
      </c>
      <c r="AA2851" s="4">
        <f t="shared" si="89"/>
        <v>1</v>
      </c>
    </row>
    <row r="2852" spans="1:27" ht="12.75" x14ac:dyDescent="0.2">
      <c r="A2852" s="1">
        <v>45743.67916728009</v>
      </c>
      <c r="B2852" s="2" t="s">
        <v>18786</v>
      </c>
      <c r="C2852" s="2"/>
      <c r="D2852" s="2" t="s">
        <v>1150</v>
      </c>
      <c r="E2852" s="2"/>
      <c r="F2852" s="3" t="s">
        <v>18787</v>
      </c>
      <c r="G2852" s="2" t="s">
        <v>8147</v>
      </c>
      <c r="H2852" s="2"/>
      <c r="I2852" s="2"/>
      <c r="K2852" s="2"/>
      <c r="L2852" s="2"/>
      <c r="M2852" s="2"/>
      <c r="N2852" s="6" t="s">
        <v>76</v>
      </c>
      <c r="P2852" s="2" t="s">
        <v>18788</v>
      </c>
      <c r="Q2852" s="2"/>
      <c r="R2852" s="4"/>
      <c r="S2852" s="2"/>
      <c r="T2852" s="2" t="s">
        <v>22306</v>
      </c>
      <c r="U2852" s="2" t="s">
        <v>18790</v>
      </c>
      <c r="V2852" s="2" t="s">
        <v>18034</v>
      </c>
      <c r="W2852" s="2" t="str">
        <f>VLOOKUP(  G2852, Countries!A:H,8,FALSE)</f>
        <v>94279771-0dd8-44b8-955b-275714b1489b</v>
      </c>
      <c r="X2852" s="2" t="str">
        <f>VLOOKUP(D2852,Entity_types!A:F,6,FALSE)</f>
        <v>af6bac17-8f0a-46c3-b1f3-4b7332d7ad7d</v>
      </c>
      <c r="Z2852" s="4">
        <f t="shared" si="88"/>
        <v>1</v>
      </c>
      <c r="AA2852" s="4">
        <f t="shared" si="89"/>
        <v>1</v>
      </c>
    </row>
    <row r="2853" spans="1:27" ht="12.75" x14ac:dyDescent="0.2">
      <c r="A2853" s="1">
        <v>45744.595907627314</v>
      </c>
      <c r="B2853" s="2" t="s">
        <v>18791</v>
      </c>
      <c r="C2853" s="2"/>
      <c r="D2853" s="2" t="s">
        <v>48</v>
      </c>
      <c r="E2853" s="2"/>
      <c r="F2853" s="5" t="s">
        <v>18792</v>
      </c>
      <c r="G2853" s="2" t="s">
        <v>8147</v>
      </c>
      <c r="H2853" s="2"/>
      <c r="I2853" s="2"/>
      <c r="K2853" s="2"/>
      <c r="L2853" s="2"/>
      <c r="M2853" s="2"/>
      <c r="N2853" s="6" t="s">
        <v>76</v>
      </c>
      <c r="P2853" s="2" t="s">
        <v>18793</v>
      </c>
      <c r="Q2853" s="2"/>
      <c r="R2853" s="4"/>
      <c r="S2853" s="2">
        <v>2724</v>
      </c>
      <c r="T2853" s="2" t="s">
        <v>18605</v>
      </c>
      <c r="U2853" s="2" t="s">
        <v>18795</v>
      </c>
      <c r="V2853" s="2" t="s">
        <v>18034</v>
      </c>
      <c r="W2853" s="2" t="str">
        <f>VLOOKUP(  G2853, Countries!A:H,8,FALSE)</f>
        <v>94279771-0dd8-44b8-955b-275714b1489b</v>
      </c>
      <c r="X2853" s="2" t="str">
        <f>VLOOKUP(D2853,Entity_types!A:F,6,FALSE)</f>
        <v>0d51a686-652b-478f-9502-50b11abafa54</v>
      </c>
      <c r="Z2853" s="4">
        <f t="shared" si="88"/>
        <v>1</v>
      </c>
      <c r="AA2853" s="4">
        <f t="shared" si="89"/>
        <v>1</v>
      </c>
    </row>
    <row r="2854" spans="1:27" ht="12.75" x14ac:dyDescent="0.2">
      <c r="A2854" s="1">
        <v>45747.449510879625</v>
      </c>
      <c r="B2854" s="2" t="s">
        <v>18796</v>
      </c>
      <c r="C2854" s="2" t="s">
        <v>21740</v>
      </c>
      <c r="D2854" s="2" t="s">
        <v>89</v>
      </c>
      <c r="E2854" s="2" t="b">
        <v>1</v>
      </c>
      <c r="F2854" s="3" t="s">
        <v>18797</v>
      </c>
      <c r="G2854" s="2" t="s">
        <v>8147</v>
      </c>
      <c r="H2854" s="2"/>
      <c r="I2854" s="2"/>
      <c r="K2854" s="2"/>
      <c r="L2854" s="2"/>
      <c r="M2854" s="2"/>
      <c r="N2854" s="6" t="s">
        <v>76</v>
      </c>
      <c r="P2854" s="2" t="s">
        <v>18798</v>
      </c>
      <c r="Q2854" s="2"/>
      <c r="R2854" s="4"/>
      <c r="S2854" s="2"/>
      <c r="T2854" s="2" t="s">
        <v>18610</v>
      </c>
      <c r="U2854" s="2" t="s">
        <v>18800</v>
      </c>
      <c r="V2854" s="2" t="s">
        <v>18034</v>
      </c>
      <c r="W2854" s="2" t="str">
        <f>VLOOKUP(  G2854, Countries!A:H,8,FALSE)</f>
        <v>94279771-0dd8-44b8-955b-275714b1489b</v>
      </c>
      <c r="X2854" s="2" t="str">
        <f>VLOOKUP(D2854,Entity_types!A:F,6,FALSE)</f>
        <v>bf4d83f9-5064-4958-af6e-e4c21b2e4880</v>
      </c>
      <c r="Z2854" s="4">
        <f t="shared" si="88"/>
        <v>1</v>
      </c>
      <c r="AA2854" s="4">
        <f t="shared" si="89"/>
        <v>1</v>
      </c>
    </row>
    <row r="2855" spans="1:27" ht="12.75" x14ac:dyDescent="0.2">
      <c r="A2855" s="1">
        <v>45747.449510879625</v>
      </c>
      <c r="B2855" s="2" t="s">
        <v>18801</v>
      </c>
      <c r="C2855" s="2"/>
      <c r="D2855" s="2" t="s">
        <v>1141</v>
      </c>
      <c r="E2855" s="2"/>
      <c r="F2855" s="3" t="s">
        <v>18802</v>
      </c>
      <c r="G2855" s="2" t="s">
        <v>8147</v>
      </c>
      <c r="H2855" s="2"/>
      <c r="I2855" s="2"/>
      <c r="K2855" s="2"/>
      <c r="L2855" s="2"/>
      <c r="M2855" s="2"/>
      <c r="N2855" s="6" t="s">
        <v>76</v>
      </c>
      <c r="P2855" s="2" t="s">
        <v>18803</v>
      </c>
      <c r="Q2855" s="2"/>
      <c r="R2855" s="4"/>
      <c r="S2855" s="2">
        <v>2725</v>
      </c>
      <c r="T2855" s="2" t="s">
        <v>18615</v>
      </c>
      <c r="U2855" s="2" t="s">
        <v>18804</v>
      </c>
      <c r="V2855" s="2" t="s">
        <v>18034</v>
      </c>
      <c r="W2855" s="2" t="str">
        <f>VLOOKUP(  G2855, Countries!A:H,8,FALSE)</f>
        <v>94279771-0dd8-44b8-955b-275714b1489b</v>
      </c>
      <c r="X2855" s="2" t="str">
        <f>VLOOKUP(D2855,Entity_types!A:F,6,FALSE)</f>
        <v>831339ac-64e3-4d4c-9726-074e2d68b19c</v>
      </c>
      <c r="Z2855" s="4">
        <f t="shared" si="88"/>
        <v>1</v>
      </c>
      <c r="AA2855" s="4">
        <f t="shared" si="89"/>
        <v>1</v>
      </c>
    </row>
    <row r="2856" spans="1:27" ht="12.75" x14ac:dyDescent="0.2">
      <c r="A2856" s="1">
        <v>45748.681770763884</v>
      </c>
      <c r="B2856" s="2" t="s">
        <v>18805</v>
      </c>
      <c r="C2856" s="4" t="s">
        <v>21741</v>
      </c>
      <c r="D2856" s="2" t="s">
        <v>1166</v>
      </c>
      <c r="E2856" s="2"/>
      <c r="F2856" s="3" t="s">
        <v>18806</v>
      </c>
      <c r="G2856" s="2" t="s">
        <v>8147</v>
      </c>
      <c r="H2856" s="2"/>
      <c r="I2856" s="2"/>
      <c r="K2856" s="2"/>
      <c r="L2856" s="2"/>
      <c r="M2856" s="2"/>
      <c r="N2856" s="6" t="s">
        <v>76</v>
      </c>
      <c r="P2856" s="2" t="s">
        <v>18807</v>
      </c>
      <c r="Q2856" s="2"/>
      <c r="R2856" s="4"/>
      <c r="S2856" s="2">
        <v>1076</v>
      </c>
      <c r="T2856" s="2" t="s">
        <v>22307</v>
      </c>
      <c r="U2856" s="2" t="s">
        <v>18809</v>
      </c>
      <c r="V2856" s="2" t="s">
        <v>18034</v>
      </c>
      <c r="W2856" s="2" t="str">
        <f>VLOOKUP(  G2856, Countries!A:H,8,FALSE)</f>
        <v>94279771-0dd8-44b8-955b-275714b1489b</v>
      </c>
      <c r="X2856" s="2" t="str">
        <f>VLOOKUP(D2856,Entity_types!A:F,6,FALSE)</f>
        <v>ba538574-e93f-4ce8-a780-667b61fc970a</v>
      </c>
      <c r="Z2856" s="4">
        <f t="shared" si="88"/>
        <v>1</v>
      </c>
      <c r="AA2856" s="4">
        <f t="shared" si="89"/>
        <v>1</v>
      </c>
    </row>
    <row r="2857" spans="1:27" ht="12.75" x14ac:dyDescent="0.2">
      <c r="A2857" s="1">
        <v>45749.483418796299</v>
      </c>
      <c r="B2857" s="2" t="s">
        <v>18810</v>
      </c>
      <c r="C2857" s="4" t="s">
        <v>21740</v>
      </c>
      <c r="D2857" s="2" t="s">
        <v>89</v>
      </c>
      <c r="E2857" s="2" t="b">
        <v>1</v>
      </c>
      <c r="F2857" s="3" t="s">
        <v>18811</v>
      </c>
      <c r="G2857" s="2" t="s">
        <v>8147</v>
      </c>
      <c r="H2857" s="2"/>
      <c r="I2857" s="2"/>
      <c r="K2857" s="2"/>
      <c r="L2857" s="2"/>
      <c r="M2857" s="2"/>
      <c r="N2857" s="6" t="s">
        <v>18812</v>
      </c>
      <c r="P2857" s="2" t="s">
        <v>18813</v>
      </c>
      <c r="Q2857" s="2"/>
      <c r="R2857" s="4"/>
      <c r="S2857" s="2"/>
      <c r="T2857" s="2" t="s">
        <v>22308</v>
      </c>
      <c r="U2857" s="2" t="s">
        <v>18815</v>
      </c>
      <c r="V2857" s="2" t="s">
        <v>56</v>
      </c>
      <c r="W2857" s="2" t="str">
        <f>VLOOKUP(  G2857, Countries!A:H,8,FALSE)</f>
        <v>94279771-0dd8-44b8-955b-275714b1489b</v>
      </c>
      <c r="X2857" s="2" t="str">
        <f>VLOOKUP(D2857,Entity_types!A:F,6,FALSE)</f>
        <v>bf4d83f9-5064-4958-af6e-e4c21b2e4880</v>
      </c>
      <c r="Z2857" s="4">
        <f t="shared" si="88"/>
        <v>1</v>
      </c>
      <c r="AA2857" s="4">
        <f t="shared" si="89"/>
        <v>1</v>
      </c>
    </row>
    <row r="2858" spans="1:27" ht="12.75" x14ac:dyDescent="0.2">
      <c r="A2858" s="1">
        <v>45749.512063518516</v>
      </c>
      <c r="B2858" s="2" t="s">
        <v>18816</v>
      </c>
      <c r="C2858" s="2" t="s">
        <v>21740</v>
      </c>
      <c r="D2858" s="2" t="s">
        <v>89</v>
      </c>
      <c r="E2858" s="2" t="b">
        <v>1</v>
      </c>
      <c r="F2858" s="3" t="s">
        <v>18817</v>
      </c>
      <c r="G2858" s="2" t="s">
        <v>8147</v>
      </c>
      <c r="H2858" s="2"/>
      <c r="I2858" s="2"/>
      <c r="K2858" s="2"/>
      <c r="L2858" s="2"/>
      <c r="M2858" s="2"/>
      <c r="N2858" s="6" t="s">
        <v>76</v>
      </c>
      <c r="P2858" s="2" t="s">
        <v>18818</v>
      </c>
      <c r="Q2858" s="2"/>
      <c r="R2858" s="4"/>
      <c r="S2858" s="2"/>
      <c r="T2858" s="2" t="s">
        <v>22309</v>
      </c>
      <c r="U2858" s="2" t="s">
        <v>18819</v>
      </c>
      <c r="V2858" s="2" t="s">
        <v>18034</v>
      </c>
      <c r="W2858" s="2" t="str">
        <f>VLOOKUP(  G2858, Countries!A:H,8,FALSE)</f>
        <v>94279771-0dd8-44b8-955b-275714b1489b</v>
      </c>
      <c r="X2858" s="2" t="str">
        <f>VLOOKUP(D2858,Entity_types!A:F,6,FALSE)</f>
        <v>bf4d83f9-5064-4958-af6e-e4c21b2e4880</v>
      </c>
      <c r="Z2858" s="4">
        <f t="shared" si="88"/>
        <v>1</v>
      </c>
      <c r="AA2858" s="4">
        <f t="shared" si="89"/>
        <v>1</v>
      </c>
    </row>
    <row r="2859" spans="1:27" ht="12.75" x14ac:dyDescent="0.2">
      <c r="A2859" s="1">
        <v>45749.512063518516</v>
      </c>
      <c r="B2859" s="2" t="s">
        <v>18820</v>
      </c>
      <c r="C2859" s="2"/>
      <c r="D2859" s="2" t="s">
        <v>48</v>
      </c>
      <c r="E2859" s="2"/>
      <c r="F2859" s="3" t="s">
        <v>13522</v>
      </c>
      <c r="G2859" s="2" t="s">
        <v>8147</v>
      </c>
      <c r="H2859" s="2"/>
      <c r="I2859" s="2"/>
      <c r="K2859" s="2"/>
      <c r="L2859" s="2"/>
      <c r="M2859" s="2"/>
      <c r="N2859" s="6" t="s">
        <v>76</v>
      </c>
      <c r="P2859" s="2" t="s">
        <v>18821</v>
      </c>
      <c r="Q2859" s="2"/>
      <c r="R2859" s="4"/>
      <c r="S2859" s="2"/>
      <c r="T2859" s="2" t="s">
        <v>22310</v>
      </c>
      <c r="U2859" s="2" t="s">
        <v>18822</v>
      </c>
      <c r="V2859" s="2" t="s">
        <v>18034</v>
      </c>
      <c r="W2859" s="2" t="str">
        <f>VLOOKUP(  G2859, Countries!A:H,8,FALSE)</f>
        <v>94279771-0dd8-44b8-955b-275714b1489b</v>
      </c>
      <c r="X2859" s="2" t="str">
        <f>VLOOKUP(D2859,Entity_types!A:F,6,FALSE)</f>
        <v>0d51a686-652b-478f-9502-50b11abafa54</v>
      </c>
      <c r="Z2859" s="4">
        <f t="shared" si="88"/>
        <v>67</v>
      </c>
      <c r="AA2859" s="4">
        <f t="shared" si="89"/>
        <v>1</v>
      </c>
    </row>
    <row r="2860" spans="1:27" ht="12.75" x14ac:dyDescent="0.2">
      <c r="A2860" s="1">
        <v>45749.512063518516</v>
      </c>
      <c r="B2860" s="2" t="s">
        <v>18823</v>
      </c>
      <c r="C2860" s="2" t="s">
        <v>21740</v>
      </c>
      <c r="D2860" s="2" t="s">
        <v>89</v>
      </c>
      <c r="E2860" s="2" t="b">
        <v>1</v>
      </c>
      <c r="F2860" s="3" t="s">
        <v>13522</v>
      </c>
      <c r="G2860" s="2" t="s">
        <v>8147</v>
      </c>
      <c r="H2860" s="2"/>
      <c r="I2860" s="2"/>
      <c r="K2860" s="2"/>
      <c r="L2860" s="2"/>
      <c r="M2860" s="2"/>
      <c r="N2860" s="6" t="s">
        <v>76</v>
      </c>
      <c r="P2860" s="2" t="s">
        <v>18824</v>
      </c>
      <c r="Q2860" s="2"/>
      <c r="R2860" s="4"/>
      <c r="S2860" s="2"/>
      <c r="T2860" s="2" t="s">
        <v>22311</v>
      </c>
      <c r="U2860" s="2" t="s">
        <v>18825</v>
      </c>
      <c r="V2860" s="2" t="s">
        <v>18034</v>
      </c>
      <c r="W2860" s="2" t="str">
        <f>VLOOKUP(  G2860, Countries!A:H,8,FALSE)</f>
        <v>94279771-0dd8-44b8-955b-275714b1489b</v>
      </c>
      <c r="X2860" s="2" t="str">
        <f>VLOOKUP(D2860,Entity_types!A:F,6,FALSE)</f>
        <v>bf4d83f9-5064-4958-af6e-e4c21b2e4880</v>
      </c>
      <c r="Z2860" s="4">
        <f t="shared" si="88"/>
        <v>67</v>
      </c>
      <c r="AA2860" s="4">
        <f t="shared" si="89"/>
        <v>1</v>
      </c>
    </row>
    <row r="2861" spans="1:27" ht="12.75" x14ac:dyDescent="0.2">
      <c r="A2861" s="1">
        <v>45749.512063518516</v>
      </c>
      <c r="B2861" s="2" t="s">
        <v>18826</v>
      </c>
      <c r="C2861" s="2"/>
      <c r="D2861" s="2" t="s">
        <v>48</v>
      </c>
      <c r="E2861" s="2"/>
      <c r="F2861" s="3" t="s">
        <v>18827</v>
      </c>
      <c r="G2861" s="2" t="s">
        <v>8147</v>
      </c>
      <c r="H2861" s="2"/>
      <c r="I2861" s="2"/>
      <c r="K2861" s="2"/>
      <c r="L2861" s="2"/>
      <c r="M2861" s="2"/>
      <c r="N2861" s="6" t="s">
        <v>76</v>
      </c>
      <c r="P2861" s="2" t="s">
        <v>18828</v>
      </c>
      <c r="Q2861" s="2"/>
      <c r="R2861" s="4"/>
      <c r="S2861" s="2">
        <v>2728</v>
      </c>
      <c r="T2861" s="2" t="s">
        <v>22312</v>
      </c>
      <c r="U2861" s="2" t="s">
        <v>18829</v>
      </c>
      <c r="V2861" s="2" t="s">
        <v>18034</v>
      </c>
      <c r="W2861" s="2" t="str">
        <f>VLOOKUP(  G2861, Countries!A:H,8,FALSE)</f>
        <v>94279771-0dd8-44b8-955b-275714b1489b</v>
      </c>
      <c r="X2861" s="2" t="str">
        <f>VLOOKUP(D2861,Entity_types!A:F,6,FALSE)</f>
        <v>0d51a686-652b-478f-9502-50b11abafa54</v>
      </c>
      <c r="Z2861" s="4">
        <f t="shared" si="88"/>
        <v>1</v>
      </c>
      <c r="AA2861" s="4">
        <f t="shared" si="89"/>
        <v>1</v>
      </c>
    </row>
    <row r="2862" spans="1:27" ht="12.75" x14ac:dyDescent="0.2">
      <c r="A2862" s="1">
        <v>45749.704228240742</v>
      </c>
      <c r="B2862" s="2" t="s">
        <v>18830</v>
      </c>
      <c r="C2862" s="2"/>
      <c r="D2862" s="2" t="s">
        <v>48</v>
      </c>
      <c r="E2862" s="2"/>
      <c r="F2862" s="3" t="s">
        <v>18831</v>
      </c>
      <c r="G2862" s="2" t="s">
        <v>8147</v>
      </c>
      <c r="H2862" s="2"/>
      <c r="I2862" s="2"/>
      <c r="K2862" s="2"/>
      <c r="L2862" s="2"/>
      <c r="M2862" s="2"/>
      <c r="N2862" s="6" t="s">
        <v>76</v>
      </c>
      <c r="P2862" s="2" t="s">
        <v>18832</v>
      </c>
      <c r="Q2862" s="2"/>
      <c r="R2862" s="4"/>
      <c r="S2862" s="2">
        <v>2726</v>
      </c>
      <c r="T2862" s="2" t="s">
        <v>18644</v>
      </c>
      <c r="U2862" s="2" t="s">
        <v>18834</v>
      </c>
      <c r="V2862" s="2" t="s">
        <v>18034</v>
      </c>
      <c r="W2862" s="2" t="str">
        <f>VLOOKUP(  G2862, Countries!A:H,8,FALSE)</f>
        <v>94279771-0dd8-44b8-955b-275714b1489b</v>
      </c>
      <c r="X2862" s="2" t="str">
        <f>VLOOKUP(D2862,Entity_types!A:F,6,FALSE)</f>
        <v>0d51a686-652b-478f-9502-50b11abafa54</v>
      </c>
      <c r="Z2862" s="4">
        <f t="shared" si="88"/>
        <v>1</v>
      </c>
      <c r="AA2862" s="4">
        <f t="shared" si="89"/>
        <v>1</v>
      </c>
    </row>
    <row r="2863" spans="1:27" ht="12.75" x14ac:dyDescent="0.2">
      <c r="A2863" s="1">
        <v>45749.704228240742</v>
      </c>
      <c r="B2863" s="2" t="s">
        <v>18835</v>
      </c>
      <c r="C2863" s="2" t="s">
        <v>21740</v>
      </c>
      <c r="D2863" s="2" t="s">
        <v>89</v>
      </c>
      <c r="E2863" s="2" t="b">
        <v>1</v>
      </c>
      <c r="F2863" s="3" t="s">
        <v>18836</v>
      </c>
      <c r="G2863" s="2" t="s">
        <v>8147</v>
      </c>
      <c r="H2863" s="2"/>
      <c r="I2863" s="2"/>
      <c r="K2863" s="2"/>
      <c r="L2863" s="2"/>
      <c r="M2863" s="2"/>
      <c r="N2863" s="6" t="s">
        <v>76</v>
      </c>
      <c r="P2863" s="2" t="s">
        <v>18837</v>
      </c>
      <c r="Q2863" s="2"/>
      <c r="R2863" s="4"/>
      <c r="S2863" s="2">
        <v>2754</v>
      </c>
      <c r="T2863" s="2" t="s">
        <v>22313</v>
      </c>
      <c r="U2863" s="2" t="s">
        <v>18838</v>
      </c>
      <c r="V2863" s="2" t="s">
        <v>18034</v>
      </c>
      <c r="W2863" s="2" t="str">
        <f>VLOOKUP(  G2863, Countries!A:H,8,FALSE)</f>
        <v>94279771-0dd8-44b8-955b-275714b1489b</v>
      </c>
      <c r="X2863" s="2" t="str">
        <f>VLOOKUP(D2863,Entity_types!A:F,6,FALSE)</f>
        <v>bf4d83f9-5064-4958-af6e-e4c21b2e4880</v>
      </c>
      <c r="Z2863" s="4">
        <f t="shared" si="88"/>
        <v>1</v>
      </c>
      <c r="AA2863" s="4">
        <f t="shared" si="89"/>
        <v>1</v>
      </c>
    </row>
    <row r="2864" spans="1:27" ht="12.75" x14ac:dyDescent="0.2">
      <c r="A2864" s="1">
        <v>45749.889419583335</v>
      </c>
      <c r="B2864" s="2" t="s">
        <v>18839</v>
      </c>
      <c r="C2864" s="2"/>
      <c r="D2864" s="2" t="s">
        <v>48</v>
      </c>
      <c r="E2864" s="2"/>
      <c r="F2864" s="3" t="s">
        <v>13522</v>
      </c>
      <c r="G2864" s="2" t="s">
        <v>8736</v>
      </c>
      <c r="H2864" s="2"/>
      <c r="I2864" s="2"/>
      <c r="K2864" s="2"/>
      <c r="L2864" s="2"/>
      <c r="M2864" s="2"/>
      <c r="N2864" s="6" t="s">
        <v>76</v>
      </c>
      <c r="P2864" s="2" t="s">
        <v>18840</v>
      </c>
      <c r="Q2864" s="2"/>
      <c r="R2864" s="4"/>
      <c r="S2864" s="2"/>
      <c r="T2864" s="2" t="s">
        <v>22314</v>
      </c>
      <c r="U2864" s="2" t="s">
        <v>18842</v>
      </c>
      <c r="V2864" s="2" t="s">
        <v>18034</v>
      </c>
      <c r="W2864" s="2" t="str">
        <f>VLOOKUP(  G2864, Countries!A:H,8,FALSE)</f>
        <v>53cc2ab4-7af4-40a4-8f56-ef11c416822b</v>
      </c>
      <c r="X2864" s="2" t="str">
        <f>VLOOKUP(D2864,Entity_types!A:F,6,FALSE)</f>
        <v>0d51a686-652b-478f-9502-50b11abafa54</v>
      </c>
      <c r="Z2864" s="4">
        <f t="shared" si="88"/>
        <v>67</v>
      </c>
      <c r="AA2864" s="4">
        <f t="shared" si="89"/>
        <v>1</v>
      </c>
    </row>
    <row r="2865" spans="1:27" ht="12.75" x14ac:dyDescent="0.2">
      <c r="A2865" s="1">
        <v>45749.897100312504</v>
      </c>
      <c r="B2865" s="2" t="s">
        <v>18843</v>
      </c>
      <c r="C2865" s="2"/>
      <c r="D2865" s="2" t="s">
        <v>48</v>
      </c>
      <c r="E2865" s="2"/>
      <c r="F2865" s="3" t="s">
        <v>13522</v>
      </c>
      <c r="G2865" s="2" t="s">
        <v>15062</v>
      </c>
      <c r="H2865" s="2"/>
      <c r="I2865" s="2"/>
      <c r="K2865" s="2"/>
      <c r="L2865" s="2"/>
      <c r="M2865" s="2"/>
      <c r="N2865" s="6" t="s">
        <v>76</v>
      </c>
      <c r="P2865" s="2" t="s">
        <v>18844</v>
      </c>
      <c r="Q2865" s="2"/>
      <c r="R2865" s="4"/>
      <c r="S2865" s="2"/>
      <c r="T2865" s="2" t="s">
        <v>22315</v>
      </c>
      <c r="U2865" s="2" t="s">
        <v>18846</v>
      </c>
      <c r="V2865" s="2" t="s">
        <v>18034</v>
      </c>
      <c r="W2865" s="2" t="str">
        <f>VLOOKUP(  G2865, Countries!A:H,8,FALSE)</f>
        <v>f4309d25-1c52-4242-88fc-db7a14d604ad</v>
      </c>
      <c r="X2865" s="2" t="str">
        <f>VLOOKUP(D2865,Entity_types!A:F,6,FALSE)</f>
        <v>0d51a686-652b-478f-9502-50b11abafa54</v>
      </c>
      <c r="Z2865" s="4">
        <f t="shared" si="88"/>
        <v>67</v>
      </c>
      <c r="AA2865" s="4">
        <f t="shared" si="89"/>
        <v>1</v>
      </c>
    </row>
    <row r="2866" spans="1:27" ht="12.75" x14ac:dyDescent="0.2">
      <c r="A2866" s="1">
        <v>45749.898991261573</v>
      </c>
      <c r="B2866" s="2" t="s">
        <v>18847</v>
      </c>
      <c r="C2866" s="2"/>
      <c r="D2866" s="2" t="s">
        <v>48</v>
      </c>
      <c r="E2866" s="2"/>
      <c r="F2866" s="3" t="s">
        <v>13522</v>
      </c>
      <c r="G2866" s="2" t="s">
        <v>8736</v>
      </c>
      <c r="H2866" s="2"/>
      <c r="I2866" s="2"/>
      <c r="K2866" s="2"/>
      <c r="L2866" s="2"/>
      <c r="M2866" s="2"/>
      <c r="N2866" s="6" t="s">
        <v>76</v>
      </c>
      <c r="P2866" s="2" t="s">
        <v>18848</v>
      </c>
      <c r="Q2866" s="2"/>
      <c r="R2866" s="4"/>
      <c r="S2866" s="2"/>
      <c r="T2866" s="2" t="s">
        <v>18662</v>
      </c>
      <c r="U2866" s="2" t="s">
        <v>18850</v>
      </c>
      <c r="V2866" s="2" t="s">
        <v>18034</v>
      </c>
      <c r="W2866" s="2" t="str">
        <f>VLOOKUP(  G2866, Countries!A:H,8,FALSE)</f>
        <v>53cc2ab4-7af4-40a4-8f56-ef11c416822b</v>
      </c>
      <c r="X2866" s="2" t="str">
        <f>VLOOKUP(D2866,Entity_types!A:F,6,FALSE)</f>
        <v>0d51a686-652b-478f-9502-50b11abafa54</v>
      </c>
      <c r="Z2866" s="4">
        <f t="shared" si="88"/>
        <v>67</v>
      </c>
      <c r="AA2866" s="4">
        <f t="shared" si="89"/>
        <v>1</v>
      </c>
    </row>
    <row r="2867" spans="1:27" ht="12.75" x14ac:dyDescent="0.2">
      <c r="A2867" s="1">
        <v>45749.978067824079</v>
      </c>
      <c r="B2867" s="2" t="s">
        <v>18851</v>
      </c>
      <c r="C2867" s="2"/>
      <c r="D2867" s="2" t="s">
        <v>48</v>
      </c>
      <c r="E2867" s="2"/>
      <c r="F2867" s="3" t="s">
        <v>13522</v>
      </c>
      <c r="G2867" s="2" t="s">
        <v>8736</v>
      </c>
      <c r="H2867" s="2"/>
      <c r="I2867" s="2"/>
      <c r="K2867" s="2"/>
      <c r="L2867" s="2"/>
      <c r="M2867" s="2"/>
      <c r="N2867" s="6" t="s">
        <v>76</v>
      </c>
      <c r="P2867" s="2" t="s">
        <v>18852</v>
      </c>
      <c r="Q2867" s="2"/>
      <c r="R2867" s="4"/>
      <c r="S2867" s="2"/>
      <c r="T2867" s="2" t="s">
        <v>18667</v>
      </c>
      <c r="U2867" s="2" t="s">
        <v>18854</v>
      </c>
      <c r="V2867" s="2" t="s">
        <v>18034</v>
      </c>
      <c r="W2867" s="2" t="str">
        <f>VLOOKUP(  G2867, Countries!A:H,8,FALSE)</f>
        <v>53cc2ab4-7af4-40a4-8f56-ef11c416822b</v>
      </c>
      <c r="X2867" s="2" t="str">
        <f>VLOOKUP(D2867,Entity_types!A:F,6,FALSE)</f>
        <v>0d51a686-652b-478f-9502-50b11abafa54</v>
      </c>
      <c r="Z2867" s="4">
        <f t="shared" si="88"/>
        <v>67</v>
      </c>
      <c r="AA2867" s="4">
        <f t="shared" si="89"/>
        <v>1</v>
      </c>
    </row>
    <row r="2868" spans="1:27" ht="12.75" x14ac:dyDescent="0.2">
      <c r="A2868" s="1">
        <v>45749.978067824079</v>
      </c>
      <c r="B2868" s="2" t="s">
        <v>18855</v>
      </c>
      <c r="C2868" s="2"/>
      <c r="D2868" s="2" t="s">
        <v>48</v>
      </c>
      <c r="E2868" s="2"/>
      <c r="F2868" s="3" t="s">
        <v>13522</v>
      </c>
      <c r="G2868" s="2" t="s">
        <v>12618</v>
      </c>
      <c r="H2868" s="2"/>
      <c r="I2868" s="2"/>
      <c r="K2868" s="2"/>
      <c r="L2868" s="2"/>
      <c r="M2868" s="2"/>
      <c r="N2868" s="6" t="s">
        <v>76</v>
      </c>
      <c r="P2868" s="2" t="s">
        <v>18856</v>
      </c>
      <c r="Q2868" s="2"/>
      <c r="R2868" s="4"/>
      <c r="S2868" s="2"/>
      <c r="T2868" s="2" t="s">
        <v>18673</v>
      </c>
      <c r="U2868" s="2" t="s">
        <v>18857</v>
      </c>
      <c r="V2868" s="2" t="s">
        <v>18034</v>
      </c>
      <c r="W2868" s="2" t="str">
        <f>VLOOKUP(  G2868, Countries!A:H,8,FALSE)</f>
        <v>cd1d8f9c-8568-48b4-8d35-ce84e3c04d32</v>
      </c>
      <c r="X2868" s="2" t="str">
        <f>VLOOKUP(D2868,Entity_types!A:F,6,FALSE)</f>
        <v>0d51a686-652b-478f-9502-50b11abafa54</v>
      </c>
      <c r="Z2868" s="4">
        <f t="shared" si="88"/>
        <v>67</v>
      </c>
      <c r="AA2868" s="4">
        <f t="shared" si="89"/>
        <v>1</v>
      </c>
    </row>
    <row r="2869" spans="1:27" ht="12.75" x14ac:dyDescent="0.2">
      <c r="A2869" s="1">
        <v>45749.978067824079</v>
      </c>
      <c r="B2869" s="2" t="s">
        <v>18858</v>
      </c>
      <c r="C2869" s="2"/>
      <c r="D2869" s="2" t="s">
        <v>48</v>
      </c>
      <c r="E2869" s="2"/>
      <c r="F2869" s="3" t="s">
        <v>13522</v>
      </c>
      <c r="G2869" s="2" t="s">
        <v>8736</v>
      </c>
      <c r="H2869" s="2"/>
      <c r="I2869" s="2"/>
      <c r="K2869" s="2"/>
      <c r="L2869" s="2"/>
      <c r="M2869" s="2"/>
      <c r="N2869" s="6" t="s">
        <v>76</v>
      </c>
      <c r="P2869" s="2" t="s">
        <v>18859</v>
      </c>
      <c r="Q2869" s="2"/>
      <c r="R2869" s="4"/>
      <c r="S2869" s="2"/>
      <c r="T2869" s="2" t="s">
        <v>18678</v>
      </c>
      <c r="U2869" s="2" t="s">
        <v>18860</v>
      </c>
      <c r="V2869" s="2" t="s">
        <v>18034</v>
      </c>
      <c r="W2869" s="2" t="str">
        <f>VLOOKUP(  G2869, Countries!A:H,8,FALSE)</f>
        <v>53cc2ab4-7af4-40a4-8f56-ef11c416822b</v>
      </c>
      <c r="X2869" s="2" t="str">
        <f>VLOOKUP(D2869,Entity_types!A:F,6,FALSE)</f>
        <v>0d51a686-652b-478f-9502-50b11abafa54</v>
      </c>
      <c r="Z2869" s="4">
        <f t="shared" si="88"/>
        <v>67</v>
      </c>
      <c r="AA2869" s="4">
        <f t="shared" si="89"/>
        <v>1</v>
      </c>
    </row>
    <row r="2870" spans="1:27" ht="12.75" x14ac:dyDescent="0.2">
      <c r="A2870" s="1">
        <v>45749.978067824079</v>
      </c>
      <c r="B2870" s="2" t="s">
        <v>18861</v>
      </c>
      <c r="C2870" s="2"/>
      <c r="D2870" s="2" t="s">
        <v>48</v>
      </c>
      <c r="E2870" s="2"/>
      <c r="F2870" s="3" t="s">
        <v>13522</v>
      </c>
      <c r="G2870" s="2" t="s">
        <v>8736</v>
      </c>
      <c r="H2870" s="2"/>
      <c r="I2870" s="2"/>
      <c r="K2870" s="2"/>
      <c r="L2870" s="2"/>
      <c r="M2870" s="2"/>
      <c r="N2870" s="6" t="s">
        <v>76</v>
      </c>
      <c r="P2870" s="2" t="s">
        <v>18862</v>
      </c>
      <c r="Q2870" s="2"/>
      <c r="R2870" s="4"/>
      <c r="S2870" s="2"/>
      <c r="T2870" s="2" t="s">
        <v>22316</v>
      </c>
      <c r="U2870" s="2" t="s">
        <v>18863</v>
      </c>
      <c r="V2870" s="2" t="s">
        <v>18034</v>
      </c>
      <c r="W2870" s="2" t="str">
        <f>VLOOKUP(  G2870, Countries!A:H,8,FALSE)</f>
        <v>53cc2ab4-7af4-40a4-8f56-ef11c416822b</v>
      </c>
      <c r="X2870" s="2" t="str">
        <f>VLOOKUP(D2870,Entity_types!A:F,6,FALSE)</f>
        <v>0d51a686-652b-478f-9502-50b11abafa54</v>
      </c>
      <c r="Z2870" s="4">
        <f t="shared" si="88"/>
        <v>67</v>
      </c>
      <c r="AA2870" s="4">
        <f t="shared" si="89"/>
        <v>1</v>
      </c>
    </row>
    <row r="2871" spans="1:27" ht="12.75" x14ac:dyDescent="0.2">
      <c r="A2871" s="1">
        <v>45749.978067824079</v>
      </c>
      <c r="B2871" s="2" t="s">
        <v>18864</v>
      </c>
      <c r="C2871" s="2"/>
      <c r="D2871" s="2" t="s">
        <v>48</v>
      </c>
      <c r="E2871" s="2"/>
      <c r="F2871" s="3" t="s">
        <v>13522</v>
      </c>
      <c r="G2871" s="2" t="s">
        <v>8736</v>
      </c>
      <c r="H2871" s="2"/>
      <c r="I2871" s="2"/>
      <c r="K2871" s="2"/>
      <c r="L2871" s="2"/>
      <c r="M2871" s="2"/>
      <c r="N2871" s="6" t="s">
        <v>76</v>
      </c>
      <c r="P2871" s="2" t="s">
        <v>18865</v>
      </c>
      <c r="Q2871" s="2"/>
      <c r="R2871" s="4"/>
      <c r="S2871" s="2"/>
      <c r="T2871" s="2" t="s">
        <v>18687</v>
      </c>
      <c r="U2871" s="2" t="s">
        <v>18866</v>
      </c>
      <c r="V2871" s="2" t="s">
        <v>18034</v>
      </c>
      <c r="W2871" s="2" t="str">
        <f>VLOOKUP(  G2871, Countries!A:H,8,FALSE)</f>
        <v>53cc2ab4-7af4-40a4-8f56-ef11c416822b</v>
      </c>
      <c r="X2871" s="2" t="str">
        <f>VLOOKUP(D2871,Entity_types!A:F,6,FALSE)</f>
        <v>0d51a686-652b-478f-9502-50b11abafa54</v>
      </c>
      <c r="Z2871" s="4">
        <f t="shared" si="88"/>
        <v>67</v>
      </c>
      <c r="AA2871" s="4">
        <f t="shared" si="89"/>
        <v>1</v>
      </c>
    </row>
    <row r="2872" spans="1:27" ht="12.75" x14ac:dyDescent="0.2">
      <c r="A2872" s="1">
        <v>45749.978067824079</v>
      </c>
      <c r="B2872" s="2" t="s">
        <v>18867</v>
      </c>
      <c r="C2872" s="2"/>
      <c r="D2872" s="2" t="s">
        <v>48</v>
      </c>
      <c r="E2872" s="2"/>
      <c r="F2872" s="3" t="s">
        <v>13522</v>
      </c>
      <c r="G2872" s="2" t="s">
        <v>8736</v>
      </c>
      <c r="H2872" s="2"/>
      <c r="I2872" s="2"/>
      <c r="K2872" s="2"/>
      <c r="L2872" s="2"/>
      <c r="M2872" s="2"/>
      <c r="N2872" s="6" t="s">
        <v>76</v>
      </c>
      <c r="P2872" s="2" t="s">
        <v>18868</v>
      </c>
      <c r="Q2872" s="2"/>
      <c r="R2872" s="4"/>
      <c r="S2872" s="2"/>
      <c r="T2872" s="2" t="s">
        <v>18692</v>
      </c>
      <c r="U2872" s="2" t="s">
        <v>18869</v>
      </c>
      <c r="V2872" s="2" t="s">
        <v>18034</v>
      </c>
      <c r="W2872" s="2" t="str">
        <f>VLOOKUP(  G2872, Countries!A:H,8,FALSE)</f>
        <v>53cc2ab4-7af4-40a4-8f56-ef11c416822b</v>
      </c>
      <c r="X2872" s="2" t="str">
        <f>VLOOKUP(D2872,Entity_types!A:F,6,FALSE)</f>
        <v>0d51a686-652b-478f-9502-50b11abafa54</v>
      </c>
      <c r="Z2872" s="4">
        <f t="shared" si="88"/>
        <v>67</v>
      </c>
      <c r="AA2872" s="4">
        <f t="shared" si="89"/>
        <v>1</v>
      </c>
    </row>
    <row r="2873" spans="1:27" ht="12.75" x14ac:dyDescent="0.2">
      <c r="A2873" s="1">
        <v>45749.978067824079</v>
      </c>
      <c r="B2873" s="2" t="s">
        <v>18870</v>
      </c>
      <c r="C2873" s="2"/>
      <c r="D2873" s="2" t="s">
        <v>48</v>
      </c>
      <c r="E2873" s="2"/>
      <c r="F2873" s="3" t="s">
        <v>13522</v>
      </c>
      <c r="G2873" s="2" t="s">
        <v>8736</v>
      </c>
      <c r="H2873" s="2"/>
      <c r="I2873" s="2"/>
      <c r="K2873" s="2"/>
      <c r="L2873" s="2"/>
      <c r="M2873" s="2"/>
      <c r="N2873" s="6" t="s">
        <v>76</v>
      </c>
      <c r="P2873" s="2" t="s">
        <v>18871</v>
      </c>
      <c r="Q2873" s="2"/>
      <c r="R2873" s="4"/>
      <c r="S2873" s="2"/>
      <c r="T2873" s="2" t="s">
        <v>18698</v>
      </c>
      <c r="U2873" s="2" t="s">
        <v>18872</v>
      </c>
      <c r="V2873" s="2" t="s">
        <v>18034</v>
      </c>
      <c r="W2873" s="2" t="str">
        <f>VLOOKUP(  G2873, Countries!A:H,8,FALSE)</f>
        <v>53cc2ab4-7af4-40a4-8f56-ef11c416822b</v>
      </c>
      <c r="X2873" s="2" t="str">
        <f>VLOOKUP(D2873,Entity_types!A:F,6,FALSE)</f>
        <v>0d51a686-652b-478f-9502-50b11abafa54</v>
      </c>
      <c r="Z2873" s="4">
        <f t="shared" si="88"/>
        <v>67</v>
      </c>
      <c r="AA2873" s="4">
        <f t="shared" si="89"/>
        <v>1</v>
      </c>
    </row>
    <row r="2874" spans="1:27" ht="12.75" x14ac:dyDescent="0.2">
      <c r="A2874" s="1">
        <v>45749.978067824079</v>
      </c>
      <c r="B2874" s="2" t="s">
        <v>18873</v>
      </c>
      <c r="C2874" s="2"/>
      <c r="D2874" s="2" t="s">
        <v>48</v>
      </c>
      <c r="E2874" s="2"/>
      <c r="F2874" s="3" t="s">
        <v>13522</v>
      </c>
      <c r="G2874" s="2" t="s">
        <v>8736</v>
      </c>
      <c r="H2874" s="2"/>
      <c r="I2874" s="2"/>
      <c r="K2874" s="2"/>
      <c r="L2874" s="2"/>
      <c r="M2874" s="2"/>
      <c r="N2874" s="6" t="s">
        <v>76</v>
      </c>
      <c r="P2874" s="2" t="s">
        <v>18874</v>
      </c>
      <c r="Q2874" s="2"/>
      <c r="R2874" s="4"/>
      <c r="S2874" s="2"/>
      <c r="T2874" s="2" t="s">
        <v>18703</v>
      </c>
      <c r="U2874" s="2" t="s">
        <v>18875</v>
      </c>
      <c r="V2874" s="2" t="s">
        <v>18034</v>
      </c>
      <c r="W2874" s="2" t="str">
        <f>VLOOKUP(  G2874, Countries!A:H,8,FALSE)</f>
        <v>53cc2ab4-7af4-40a4-8f56-ef11c416822b</v>
      </c>
      <c r="X2874" s="2" t="str">
        <f>VLOOKUP(D2874,Entity_types!A:F,6,FALSE)</f>
        <v>0d51a686-652b-478f-9502-50b11abafa54</v>
      </c>
      <c r="Z2874" s="4">
        <f t="shared" si="88"/>
        <v>67</v>
      </c>
      <c r="AA2874" s="4">
        <f t="shared" si="89"/>
        <v>1</v>
      </c>
    </row>
    <row r="2875" spans="1:27" ht="12.75" x14ac:dyDescent="0.2">
      <c r="A2875" s="1">
        <v>45749.978067824079</v>
      </c>
      <c r="B2875" s="2" t="s">
        <v>18876</v>
      </c>
      <c r="C2875" s="2"/>
      <c r="D2875" s="2" t="s">
        <v>48</v>
      </c>
      <c r="E2875" s="2"/>
      <c r="F2875" s="3" t="s">
        <v>13522</v>
      </c>
      <c r="G2875" s="2" t="s">
        <v>12948</v>
      </c>
      <c r="H2875" s="2"/>
      <c r="I2875" s="2"/>
      <c r="K2875" s="2"/>
      <c r="L2875" s="2"/>
      <c r="M2875" s="2"/>
      <c r="N2875" s="6" t="s">
        <v>76</v>
      </c>
      <c r="P2875" s="2" t="s">
        <v>18877</v>
      </c>
      <c r="Q2875" s="2"/>
      <c r="R2875" s="4"/>
      <c r="S2875" s="2"/>
      <c r="T2875" s="2" t="s">
        <v>18709</v>
      </c>
      <c r="U2875" s="2" t="s">
        <v>18878</v>
      </c>
      <c r="V2875" s="2" t="s">
        <v>18034</v>
      </c>
      <c r="W2875" s="2" t="str">
        <f>VLOOKUP(  G2875, Countries!A:H,8,FALSE)</f>
        <v>e10e3a85-48b9-4f5e-89c0-9b6554d96013</v>
      </c>
      <c r="X2875" s="2" t="str">
        <f>VLOOKUP(D2875,Entity_types!A:F,6,FALSE)</f>
        <v>0d51a686-652b-478f-9502-50b11abafa54</v>
      </c>
      <c r="Z2875" s="4">
        <f t="shared" si="88"/>
        <v>67</v>
      </c>
      <c r="AA2875" s="4">
        <f t="shared" si="89"/>
        <v>1</v>
      </c>
    </row>
    <row r="2876" spans="1:27" ht="12.75" x14ac:dyDescent="0.2">
      <c r="A2876" s="1">
        <v>45749.978067824079</v>
      </c>
      <c r="B2876" s="2" t="s">
        <v>18879</v>
      </c>
      <c r="C2876" s="2"/>
      <c r="D2876" s="2" t="s">
        <v>48</v>
      </c>
      <c r="E2876" s="2"/>
      <c r="F2876" s="3" t="s">
        <v>13522</v>
      </c>
      <c r="G2876" s="2" t="s">
        <v>8736</v>
      </c>
      <c r="H2876" s="2"/>
      <c r="I2876" s="2"/>
      <c r="K2876" s="2"/>
      <c r="L2876" s="2"/>
      <c r="M2876" s="2"/>
      <c r="N2876" s="6" t="s">
        <v>76</v>
      </c>
      <c r="P2876" s="2" t="s">
        <v>18880</v>
      </c>
      <c r="Q2876" s="2"/>
      <c r="R2876" s="4"/>
      <c r="S2876" s="2"/>
      <c r="T2876" s="2" t="s">
        <v>18714</v>
      </c>
      <c r="U2876" s="2" t="s">
        <v>18881</v>
      </c>
      <c r="V2876" s="2" t="s">
        <v>18034</v>
      </c>
      <c r="W2876" s="2" t="str">
        <f>VLOOKUP(  G2876, Countries!A:H,8,FALSE)</f>
        <v>53cc2ab4-7af4-40a4-8f56-ef11c416822b</v>
      </c>
      <c r="X2876" s="2" t="str">
        <f>VLOOKUP(D2876,Entity_types!A:F,6,FALSE)</f>
        <v>0d51a686-652b-478f-9502-50b11abafa54</v>
      </c>
      <c r="Z2876" s="4">
        <f t="shared" si="88"/>
        <v>67</v>
      </c>
      <c r="AA2876" s="4">
        <f t="shared" si="89"/>
        <v>1</v>
      </c>
    </row>
    <row r="2877" spans="1:27" ht="12.75" x14ac:dyDescent="0.2">
      <c r="A2877" s="1">
        <v>45749.978067824079</v>
      </c>
      <c r="B2877" s="2" t="s">
        <v>18882</v>
      </c>
      <c r="C2877" s="2"/>
      <c r="D2877" s="2" t="s">
        <v>48</v>
      </c>
      <c r="E2877" s="2"/>
      <c r="F2877" s="3" t="s">
        <v>13522</v>
      </c>
      <c r="G2877" s="2" t="s">
        <v>8736</v>
      </c>
      <c r="H2877" s="2"/>
      <c r="I2877" s="2"/>
      <c r="K2877" s="2"/>
      <c r="L2877" s="2"/>
      <c r="M2877" s="2"/>
      <c r="N2877" s="6" t="s">
        <v>76</v>
      </c>
      <c r="P2877" s="2" t="s">
        <v>18883</v>
      </c>
      <c r="Q2877" s="2"/>
      <c r="R2877" s="4"/>
      <c r="S2877" s="2"/>
      <c r="T2877" s="2" t="s">
        <v>22317</v>
      </c>
      <c r="U2877" s="2" t="s">
        <v>18884</v>
      </c>
      <c r="V2877" s="2" t="s">
        <v>18034</v>
      </c>
      <c r="W2877" s="2" t="str">
        <f>VLOOKUP(  G2877, Countries!A:H,8,FALSE)</f>
        <v>53cc2ab4-7af4-40a4-8f56-ef11c416822b</v>
      </c>
      <c r="X2877" s="2" t="str">
        <f>VLOOKUP(D2877,Entity_types!A:F,6,FALSE)</f>
        <v>0d51a686-652b-478f-9502-50b11abafa54</v>
      </c>
      <c r="Z2877" s="4">
        <f t="shared" si="88"/>
        <v>67</v>
      </c>
      <c r="AA2877" s="4">
        <f t="shared" si="89"/>
        <v>1</v>
      </c>
    </row>
    <row r="2878" spans="1:27" ht="12.75" x14ac:dyDescent="0.2">
      <c r="A2878" s="1">
        <v>45749.978067824079</v>
      </c>
      <c r="B2878" s="2" t="s">
        <v>18885</v>
      </c>
      <c r="C2878" s="2"/>
      <c r="D2878" s="2" t="s">
        <v>48</v>
      </c>
      <c r="E2878" s="2"/>
      <c r="F2878" s="3" t="s">
        <v>13522</v>
      </c>
      <c r="G2878" s="2" t="s">
        <v>8736</v>
      </c>
      <c r="H2878" s="2"/>
      <c r="I2878" s="2"/>
      <c r="K2878" s="2"/>
      <c r="L2878" s="2"/>
      <c r="M2878" s="2"/>
      <c r="N2878" s="6" t="s">
        <v>76</v>
      </c>
      <c r="P2878" s="2" t="s">
        <v>18886</v>
      </c>
      <c r="Q2878" s="2"/>
      <c r="R2878" s="4"/>
      <c r="S2878" s="2"/>
      <c r="T2878" s="2" t="s">
        <v>22318</v>
      </c>
      <c r="U2878" s="2" t="s">
        <v>18887</v>
      </c>
      <c r="V2878" s="2" t="s">
        <v>18034</v>
      </c>
      <c r="W2878" s="2" t="str">
        <f>VLOOKUP(  G2878, Countries!A:H,8,FALSE)</f>
        <v>53cc2ab4-7af4-40a4-8f56-ef11c416822b</v>
      </c>
      <c r="X2878" s="2" t="str">
        <f>VLOOKUP(D2878,Entity_types!A:F,6,FALSE)</f>
        <v>0d51a686-652b-478f-9502-50b11abafa54</v>
      </c>
      <c r="Z2878" s="4">
        <f t="shared" si="88"/>
        <v>67</v>
      </c>
      <c r="AA2878" s="4">
        <f t="shared" si="89"/>
        <v>1</v>
      </c>
    </row>
    <row r="2879" spans="1:27" ht="12.75" x14ac:dyDescent="0.2">
      <c r="A2879" s="1">
        <v>45749.978067824079</v>
      </c>
      <c r="B2879" s="2" t="s">
        <v>18888</v>
      </c>
      <c r="C2879" s="2"/>
      <c r="D2879" s="2" t="s">
        <v>48</v>
      </c>
      <c r="E2879" s="2"/>
      <c r="F2879" s="3" t="s">
        <v>13522</v>
      </c>
      <c r="G2879" s="2" t="s">
        <v>8736</v>
      </c>
      <c r="H2879" s="2"/>
      <c r="I2879" s="2"/>
      <c r="K2879" s="2"/>
      <c r="L2879" s="2"/>
      <c r="M2879" s="2"/>
      <c r="N2879" s="6" t="s">
        <v>76</v>
      </c>
      <c r="P2879" s="2" t="s">
        <v>18889</v>
      </c>
      <c r="Q2879" s="2"/>
      <c r="R2879" s="4"/>
      <c r="S2879" s="2"/>
      <c r="T2879" s="2" t="s">
        <v>18728</v>
      </c>
      <c r="U2879" s="2" t="s">
        <v>18890</v>
      </c>
      <c r="V2879" s="2" t="s">
        <v>18034</v>
      </c>
      <c r="W2879" s="2" t="str">
        <f>VLOOKUP(  G2879, Countries!A:H,8,FALSE)</f>
        <v>53cc2ab4-7af4-40a4-8f56-ef11c416822b</v>
      </c>
      <c r="X2879" s="2" t="str">
        <f>VLOOKUP(D2879,Entity_types!A:F,6,FALSE)</f>
        <v>0d51a686-652b-478f-9502-50b11abafa54</v>
      </c>
      <c r="Z2879" s="4">
        <f t="shared" si="88"/>
        <v>67</v>
      </c>
      <c r="AA2879" s="4">
        <f t="shared" si="89"/>
        <v>1</v>
      </c>
    </row>
    <row r="2880" spans="1:27" ht="12.75" x14ac:dyDescent="0.2">
      <c r="A2880" s="1">
        <v>45750.406994201388</v>
      </c>
      <c r="B2880" s="2" t="s">
        <v>18891</v>
      </c>
      <c r="C2880" s="2"/>
      <c r="D2880" s="2" t="s">
        <v>48</v>
      </c>
      <c r="E2880" s="2"/>
      <c r="F2880" s="3" t="s">
        <v>13522</v>
      </c>
      <c r="G2880" s="2" t="s">
        <v>8736</v>
      </c>
      <c r="H2880" s="2"/>
      <c r="I2880" s="2"/>
      <c r="K2880" s="2"/>
      <c r="L2880" s="2"/>
      <c r="M2880" s="2"/>
      <c r="N2880" s="6" t="s">
        <v>76</v>
      </c>
      <c r="P2880" s="2" t="s">
        <v>18892</v>
      </c>
      <c r="Q2880" s="2"/>
      <c r="R2880" s="4"/>
      <c r="S2880" s="2"/>
      <c r="T2880" s="2" t="s">
        <v>18734</v>
      </c>
      <c r="U2880" s="2" t="s">
        <v>18894</v>
      </c>
      <c r="V2880" s="2" t="s">
        <v>18034</v>
      </c>
      <c r="W2880" s="2" t="str">
        <f>VLOOKUP(  G2880, Countries!A:H,8,FALSE)</f>
        <v>53cc2ab4-7af4-40a4-8f56-ef11c416822b</v>
      </c>
      <c r="X2880" s="2" t="str">
        <f>VLOOKUP(D2880,Entity_types!A:F,6,FALSE)</f>
        <v>0d51a686-652b-478f-9502-50b11abafa54</v>
      </c>
      <c r="Z2880" s="4">
        <f t="shared" si="88"/>
        <v>67</v>
      </c>
      <c r="AA2880" s="4">
        <f t="shared" si="89"/>
        <v>1</v>
      </c>
    </row>
    <row r="2881" spans="1:27" ht="12.75" x14ac:dyDescent="0.2">
      <c r="A2881" s="1">
        <v>45750.406994201388</v>
      </c>
      <c r="B2881" s="2" t="s">
        <v>18895</v>
      </c>
      <c r="C2881" s="2"/>
      <c r="D2881" s="2" t="s">
        <v>48</v>
      </c>
      <c r="E2881" s="2"/>
      <c r="F2881" s="3" t="s">
        <v>13522</v>
      </c>
      <c r="G2881" s="2" t="s">
        <v>8736</v>
      </c>
      <c r="H2881" s="2"/>
      <c r="I2881" s="2"/>
      <c r="K2881" s="2"/>
      <c r="L2881" s="2"/>
      <c r="M2881" s="2"/>
      <c r="N2881" s="6" t="s">
        <v>76</v>
      </c>
      <c r="P2881" s="2" t="s">
        <v>18896</v>
      </c>
      <c r="Q2881" s="2"/>
      <c r="R2881" s="4"/>
      <c r="S2881" s="2"/>
      <c r="T2881" s="2" t="s">
        <v>22319</v>
      </c>
      <c r="U2881" s="2" t="s">
        <v>18897</v>
      </c>
      <c r="V2881" s="2" t="s">
        <v>18034</v>
      </c>
      <c r="W2881" s="2" t="str">
        <f>VLOOKUP(  G2881, Countries!A:H,8,FALSE)</f>
        <v>53cc2ab4-7af4-40a4-8f56-ef11c416822b</v>
      </c>
      <c r="X2881" s="2" t="str">
        <f>VLOOKUP(D2881,Entity_types!A:F,6,FALSE)</f>
        <v>0d51a686-652b-478f-9502-50b11abafa54</v>
      </c>
      <c r="Z2881" s="4">
        <f t="shared" si="88"/>
        <v>67</v>
      </c>
      <c r="AA2881" s="4">
        <f t="shared" si="89"/>
        <v>1</v>
      </c>
    </row>
    <row r="2882" spans="1:27" ht="12.75" x14ac:dyDescent="0.2">
      <c r="A2882" s="1">
        <v>45750.406994201388</v>
      </c>
      <c r="B2882" s="2" t="s">
        <v>18898</v>
      </c>
      <c r="C2882" s="2"/>
      <c r="D2882" s="2" t="s">
        <v>48</v>
      </c>
      <c r="E2882" s="2"/>
      <c r="F2882" s="3" t="s">
        <v>13522</v>
      </c>
      <c r="G2882" s="2" t="s">
        <v>8736</v>
      </c>
      <c r="H2882" s="2"/>
      <c r="I2882" s="2"/>
      <c r="K2882" s="2"/>
      <c r="L2882" s="2"/>
      <c r="M2882" s="2"/>
      <c r="N2882" s="6" t="s">
        <v>76</v>
      </c>
      <c r="P2882" s="2" t="s">
        <v>18899</v>
      </c>
      <c r="Q2882" s="2"/>
      <c r="R2882" s="4"/>
      <c r="S2882" s="2"/>
      <c r="T2882" s="2" t="s">
        <v>22320</v>
      </c>
      <c r="U2882" s="2" t="s">
        <v>18900</v>
      </c>
      <c r="V2882" s="2" t="s">
        <v>18034</v>
      </c>
      <c r="W2882" s="2" t="str">
        <f>VLOOKUP(  G2882, Countries!A:H,8,FALSE)</f>
        <v>53cc2ab4-7af4-40a4-8f56-ef11c416822b</v>
      </c>
      <c r="X2882" s="2" t="str">
        <f>VLOOKUP(D2882,Entity_types!A:F,6,FALSE)</f>
        <v>0d51a686-652b-478f-9502-50b11abafa54</v>
      </c>
      <c r="Z2882" s="4">
        <f t="shared" ref="Z2882:Z2945" si="90">COUNTIFS(F:F,F2882)</f>
        <v>67</v>
      </c>
      <c r="AA2882" s="4">
        <f t="shared" ref="AA2882:AA2945" si="91">COUNTIFS(B:B,B2882)</f>
        <v>1</v>
      </c>
    </row>
    <row r="2883" spans="1:27" ht="12.75" x14ac:dyDescent="0.2">
      <c r="A2883" s="1">
        <v>45750.406994201388</v>
      </c>
      <c r="B2883" s="2" t="s">
        <v>18901</v>
      </c>
      <c r="C2883" s="2"/>
      <c r="D2883" s="2" t="s">
        <v>48</v>
      </c>
      <c r="E2883" s="2"/>
      <c r="F2883" s="3" t="s">
        <v>13522</v>
      </c>
      <c r="G2883" s="2" t="s">
        <v>8736</v>
      </c>
      <c r="H2883" s="2"/>
      <c r="I2883" s="2"/>
      <c r="K2883" s="2"/>
      <c r="L2883" s="2"/>
      <c r="M2883" s="2"/>
      <c r="N2883" s="6" t="s">
        <v>76</v>
      </c>
      <c r="P2883" s="2" t="s">
        <v>18902</v>
      </c>
      <c r="Q2883" s="2"/>
      <c r="R2883" s="4"/>
      <c r="S2883" s="2"/>
      <c r="T2883" s="2" t="s">
        <v>22321</v>
      </c>
      <c r="U2883" s="2" t="s">
        <v>18903</v>
      </c>
      <c r="V2883" s="2" t="s">
        <v>18034</v>
      </c>
      <c r="W2883" s="2" t="str">
        <f>VLOOKUP(  G2883, Countries!A:H,8,FALSE)</f>
        <v>53cc2ab4-7af4-40a4-8f56-ef11c416822b</v>
      </c>
      <c r="X2883" s="2" t="str">
        <f>VLOOKUP(D2883,Entity_types!A:F,6,FALSE)</f>
        <v>0d51a686-652b-478f-9502-50b11abafa54</v>
      </c>
      <c r="Z2883" s="4">
        <f t="shared" si="90"/>
        <v>67</v>
      </c>
      <c r="AA2883" s="4">
        <f t="shared" si="91"/>
        <v>1</v>
      </c>
    </row>
    <row r="2884" spans="1:27" ht="12.75" x14ac:dyDescent="0.2">
      <c r="A2884" s="1">
        <v>45750.406994201388</v>
      </c>
      <c r="B2884" s="2" t="s">
        <v>18904</v>
      </c>
      <c r="C2884" s="2"/>
      <c r="D2884" s="2" t="s">
        <v>48</v>
      </c>
      <c r="E2884" s="2"/>
      <c r="F2884" s="3" t="s">
        <v>13522</v>
      </c>
      <c r="G2884" s="2" t="s">
        <v>8736</v>
      </c>
      <c r="H2884" s="2"/>
      <c r="I2884" s="2"/>
      <c r="K2884" s="2"/>
      <c r="L2884" s="2"/>
      <c r="M2884" s="2"/>
      <c r="N2884" s="6" t="s">
        <v>76</v>
      </c>
      <c r="P2884" s="2" t="s">
        <v>18905</v>
      </c>
      <c r="Q2884" s="2"/>
      <c r="R2884" s="4"/>
      <c r="S2884" s="2"/>
      <c r="T2884" s="2" t="s">
        <v>22322</v>
      </c>
      <c r="U2884" s="2" t="s">
        <v>18906</v>
      </c>
      <c r="V2884" s="2" t="s">
        <v>18034</v>
      </c>
      <c r="W2884" s="2" t="str">
        <f>VLOOKUP(  G2884, Countries!A:H,8,FALSE)</f>
        <v>53cc2ab4-7af4-40a4-8f56-ef11c416822b</v>
      </c>
      <c r="X2884" s="2" t="str">
        <f>VLOOKUP(D2884,Entity_types!A:F,6,FALSE)</f>
        <v>0d51a686-652b-478f-9502-50b11abafa54</v>
      </c>
      <c r="Z2884" s="4">
        <f t="shared" si="90"/>
        <v>67</v>
      </c>
      <c r="AA2884" s="4">
        <f t="shared" si="91"/>
        <v>1</v>
      </c>
    </row>
    <row r="2885" spans="1:27" ht="12.75" x14ac:dyDescent="0.2">
      <c r="A2885" s="1">
        <v>45750.411465243058</v>
      </c>
      <c r="B2885" s="2" t="s">
        <v>18907</v>
      </c>
      <c r="C2885" s="2"/>
      <c r="D2885" s="2" t="s">
        <v>48</v>
      </c>
      <c r="E2885" s="2"/>
      <c r="F2885" s="3" t="s">
        <v>13522</v>
      </c>
      <c r="G2885" s="2" t="s">
        <v>8736</v>
      </c>
      <c r="H2885" s="2"/>
      <c r="I2885" s="2"/>
      <c r="K2885" s="2"/>
      <c r="L2885" s="2"/>
      <c r="M2885" s="2"/>
      <c r="N2885" s="6" t="s">
        <v>76</v>
      </c>
      <c r="P2885" s="2" t="s">
        <v>18908</v>
      </c>
      <c r="Q2885" s="2"/>
      <c r="R2885" s="4"/>
      <c r="S2885" s="2"/>
      <c r="T2885" s="2" t="s">
        <v>18755</v>
      </c>
      <c r="U2885" s="2" t="s">
        <v>18910</v>
      </c>
      <c r="V2885" s="2" t="s">
        <v>18034</v>
      </c>
      <c r="W2885" s="2" t="str">
        <f>VLOOKUP(  G2885, Countries!A:H,8,FALSE)</f>
        <v>53cc2ab4-7af4-40a4-8f56-ef11c416822b</v>
      </c>
      <c r="X2885" s="2" t="str">
        <f>VLOOKUP(D2885,Entity_types!A:F,6,FALSE)</f>
        <v>0d51a686-652b-478f-9502-50b11abafa54</v>
      </c>
      <c r="Z2885" s="4">
        <f t="shared" si="90"/>
        <v>67</v>
      </c>
      <c r="AA2885" s="4">
        <f t="shared" si="91"/>
        <v>1</v>
      </c>
    </row>
    <row r="2886" spans="1:27" ht="12.75" x14ac:dyDescent="0.2">
      <c r="A2886" s="1">
        <v>45750.413742488425</v>
      </c>
      <c r="B2886" s="2" t="s">
        <v>18911</v>
      </c>
      <c r="C2886" s="2"/>
      <c r="D2886" s="2" t="s">
        <v>48</v>
      </c>
      <c r="E2886" s="2"/>
      <c r="F2886" s="3" t="s">
        <v>13522</v>
      </c>
      <c r="G2886" s="2" t="s">
        <v>8736</v>
      </c>
      <c r="H2886" s="2"/>
      <c r="I2886" s="2"/>
      <c r="K2886" s="2"/>
      <c r="L2886" s="2"/>
      <c r="M2886" s="2"/>
      <c r="N2886" s="6" t="s">
        <v>76</v>
      </c>
      <c r="P2886" s="2" t="s">
        <v>18912</v>
      </c>
      <c r="Q2886" s="2"/>
      <c r="R2886" s="4"/>
      <c r="S2886" s="2"/>
      <c r="T2886" s="2" t="s">
        <v>18761</v>
      </c>
      <c r="U2886" s="2" t="s">
        <v>18914</v>
      </c>
      <c r="V2886" s="2" t="s">
        <v>18034</v>
      </c>
      <c r="W2886" s="2" t="str">
        <f>VLOOKUP(  G2886, Countries!A:H,8,FALSE)</f>
        <v>53cc2ab4-7af4-40a4-8f56-ef11c416822b</v>
      </c>
      <c r="X2886" s="2" t="str">
        <f>VLOOKUP(D2886,Entity_types!A:F,6,FALSE)</f>
        <v>0d51a686-652b-478f-9502-50b11abafa54</v>
      </c>
      <c r="Z2886" s="4">
        <f t="shared" si="90"/>
        <v>67</v>
      </c>
      <c r="AA2886" s="4">
        <f t="shared" si="91"/>
        <v>1</v>
      </c>
    </row>
    <row r="2887" spans="1:27" ht="12.75" x14ac:dyDescent="0.2">
      <c r="A2887" s="1">
        <v>45750.422703564815</v>
      </c>
      <c r="B2887" s="2" t="s">
        <v>18915</v>
      </c>
      <c r="C2887" s="2"/>
      <c r="D2887" s="2" t="s">
        <v>48</v>
      </c>
      <c r="E2887" s="2"/>
      <c r="F2887" s="3" t="s">
        <v>13522</v>
      </c>
      <c r="G2887" s="2" t="s">
        <v>18916</v>
      </c>
      <c r="H2887" s="2"/>
      <c r="I2887" s="2"/>
      <c r="K2887" s="2"/>
      <c r="L2887" s="2"/>
      <c r="M2887" s="2"/>
      <c r="N2887" s="6" t="s">
        <v>76</v>
      </c>
      <c r="P2887" s="2" t="s">
        <v>18917</v>
      </c>
      <c r="Q2887" s="2"/>
      <c r="R2887" s="4"/>
      <c r="S2887" s="2"/>
      <c r="T2887" s="2" t="s">
        <v>22323</v>
      </c>
      <c r="U2887" s="2" t="s">
        <v>18919</v>
      </c>
      <c r="V2887" s="2" t="s">
        <v>18034</v>
      </c>
      <c r="W2887" s="2" t="str">
        <f>VLOOKUP(  G2887, Countries!A:H,8,FALSE)</f>
        <v>826f181e-0e46-4d9f-8138-3793f455d139</v>
      </c>
      <c r="X2887" s="2" t="str">
        <f>VLOOKUP(D2887,Entity_types!A:F,6,FALSE)</f>
        <v>0d51a686-652b-478f-9502-50b11abafa54</v>
      </c>
      <c r="Z2887" s="4">
        <f t="shared" si="90"/>
        <v>67</v>
      </c>
      <c r="AA2887" s="4">
        <f t="shared" si="91"/>
        <v>1</v>
      </c>
    </row>
    <row r="2888" spans="1:27" ht="12.75" x14ac:dyDescent="0.2">
      <c r="A2888" s="1">
        <v>45750.454534999997</v>
      </c>
      <c r="B2888" s="2" t="s">
        <v>18920</v>
      </c>
      <c r="C2888" s="2"/>
      <c r="D2888" s="2" t="s">
        <v>48</v>
      </c>
      <c r="E2888" s="2"/>
      <c r="F2888" s="3" t="s">
        <v>13522</v>
      </c>
      <c r="G2888" s="2" t="s">
        <v>8736</v>
      </c>
      <c r="H2888" s="2"/>
      <c r="I2888" s="2"/>
      <c r="K2888" s="2"/>
      <c r="L2888" s="2"/>
      <c r="M2888" s="2"/>
      <c r="N2888" s="6" t="s">
        <v>76</v>
      </c>
      <c r="P2888" s="2" t="s">
        <v>18921</v>
      </c>
      <c r="Q2888" s="2"/>
      <c r="R2888" s="4"/>
      <c r="S2888" s="2"/>
      <c r="T2888" s="2" t="s">
        <v>18766</v>
      </c>
      <c r="U2888" s="2" t="s">
        <v>18923</v>
      </c>
      <c r="V2888" s="2" t="s">
        <v>18034</v>
      </c>
      <c r="W2888" s="2" t="str">
        <f>VLOOKUP(  G2888, Countries!A:H,8,FALSE)</f>
        <v>53cc2ab4-7af4-40a4-8f56-ef11c416822b</v>
      </c>
      <c r="X2888" s="2" t="str">
        <f>VLOOKUP(D2888,Entity_types!A:F,6,FALSE)</f>
        <v>0d51a686-652b-478f-9502-50b11abafa54</v>
      </c>
      <c r="Z2888" s="4">
        <f t="shared" si="90"/>
        <v>67</v>
      </c>
      <c r="AA2888" s="4">
        <f t="shared" si="91"/>
        <v>1</v>
      </c>
    </row>
    <row r="2889" spans="1:27" ht="12.75" x14ac:dyDescent="0.2">
      <c r="A2889" s="1">
        <v>45750.454534999997</v>
      </c>
      <c r="B2889" s="2" t="s">
        <v>18924</v>
      </c>
      <c r="C2889" s="2"/>
      <c r="D2889" s="2" t="s">
        <v>48</v>
      </c>
      <c r="E2889" s="2"/>
      <c r="F2889" s="3" t="s">
        <v>13522</v>
      </c>
      <c r="G2889" s="2" t="s">
        <v>8736</v>
      </c>
      <c r="H2889" s="2"/>
      <c r="I2889" s="2"/>
      <c r="K2889" s="2"/>
      <c r="L2889" s="2"/>
      <c r="M2889" s="2"/>
      <c r="N2889" s="6" t="s">
        <v>76</v>
      </c>
      <c r="P2889" s="2" t="s">
        <v>18925</v>
      </c>
      <c r="Q2889" s="2"/>
      <c r="R2889" s="4"/>
      <c r="S2889" s="2"/>
      <c r="T2889" s="2" t="s">
        <v>18770</v>
      </c>
      <c r="U2889" s="2" t="s">
        <v>18926</v>
      </c>
      <c r="V2889" s="2" t="s">
        <v>18034</v>
      </c>
      <c r="W2889" s="2" t="str">
        <f>VLOOKUP(  G2889, Countries!A:H,8,FALSE)</f>
        <v>53cc2ab4-7af4-40a4-8f56-ef11c416822b</v>
      </c>
      <c r="X2889" s="2" t="str">
        <f>VLOOKUP(D2889,Entity_types!A:F,6,FALSE)</f>
        <v>0d51a686-652b-478f-9502-50b11abafa54</v>
      </c>
      <c r="Z2889" s="4">
        <f t="shared" si="90"/>
        <v>67</v>
      </c>
      <c r="AA2889" s="4">
        <f t="shared" si="91"/>
        <v>1</v>
      </c>
    </row>
    <row r="2890" spans="1:27" ht="12.75" x14ac:dyDescent="0.2">
      <c r="A2890" s="1">
        <v>45750.454534999997</v>
      </c>
      <c r="B2890" s="2" t="s">
        <v>18927</v>
      </c>
      <c r="C2890" s="2"/>
      <c r="D2890" s="2" t="s">
        <v>48</v>
      </c>
      <c r="E2890" s="2"/>
      <c r="F2890" s="3" t="s">
        <v>13522</v>
      </c>
      <c r="G2890" s="2" t="s">
        <v>8736</v>
      </c>
      <c r="H2890" s="2"/>
      <c r="I2890" s="2"/>
      <c r="K2890" s="2"/>
      <c r="L2890" s="2"/>
      <c r="M2890" s="2"/>
      <c r="N2890" s="6" t="s">
        <v>76</v>
      </c>
      <c r="P2890" s="2" t="s">
        <v>18928</v>
      </c>
      <c r="Q2890" s="2"/>
      <c r="R2890" s="4"/>
      <c r="S2890" s="2"/>
      <c r="T2890" s="2" t="s">
        <v>18775</v>
      </c>
      <c r="U2890" s="2" t="s">
        <v>18929</v>
      </c>
      <c r="V2890" s="2" t="s">
        <v>18034</v>
      </c>
      <c r="W2890" s="2" t="str">
        <f>VLOOKUP(  G2890, Countries!A:H,8,FALSE)</f>
        <v>53cc2ab4-7af4-40a4-8f56-ef11c416822b</v>
      </c>
      <c r="X2890" s="2" t="str">
        <f>VLOOKUP(D2890,Entity_types!A:F,6,FALSE)</f>
        <v>0d51a686-652b-478f-9502-50b11abafa54</v>
      </c>
      <c r="Z2890" s="4">
        <f t="shared" si="90"/>
        <v>67</v>
      </c>
      <c r="AA2890" s="4">
        <f t="shared" si="91"/>
        <v>1</v>
      </c>
    </row>
    <row r="2891" spans="1:27" ht="12.75" x14ac:dyDescent="0.2">
      <c r="A2891" s="1">
        <v>45754.616782164347</v>
      </c>
      <c r="B2891" s="2" t="s">
        <v>18930</v>
      </c>
      <c r="C2891" s="4" t="s">
        <v>21740</v>
      </c>
      <c r="D2891" s="2" t="s">
        <v>525</v>
      </c>
      <c r="E2891" s="2"/>
      <c r="F2891" s="3" t="s">
        <v>18931</v>
      </c>
      <c r="G2891" s="2" t="s">
        <v>8147</v>
      </c>
      <c r="H2891" s="2"/>
      <c r="I2891" s="2"/>
      <c r="K2891" s="2"/>
      <c r="L2891" s="2"/>
      <c r="M2891" s="2"/>
      <c r="N2891" s="6" t="s">
        <v>18932</v>
      </c>
      <c r="P2891" s="2" t="s">
        <v>18933</v>
      </c>
      <c r="Q2891" s="2"/>
      <c r="R2891" s="4"/>
      <c r="S2891" s="2">
        <v>2734</v>
      </c>
      <c r="T2891" s="2" t="s">
        <v>22324</v>
      </c>
      <c r="U2891" s="2" t="s">
        <v>18935</v>
      </c>
      <c r="V2891" s="2" t="s">
        <v>56</v>
      </c>
      <c r="W2891" s="2" t="str">
        <f>VLOOKUP(  G2891, Countries!A:H,8,FALSE)</f>
        <v>94279771-0dd8-44b8-955b-275714b1489b</v>
      </c>
      <c r="X2891" s="2" t="str">
        <f>VLOOKUP(D2891,Entity_types!A:F,6,FALSE)</f>
        <v>470412f4-e2c0-4f9d-91f1-1c0630a02364</v>
      </c>
      <c r="Z2891" s="4">
        <f t="shared" si="90"/>
        <v>1</v>
      </c>
      <c r="AA2891" s="4">
        <f t="shared" si="91"/>
        <v>1</v>
      </c>
    </row>
    <row r="2892" spans="1:27" ht="12.75" x14ac:dyDescent="0.2">
      <c r="A2892" s="1">
        <v>45754.79430616898</v>
      </c>
      <c r="B2892" s="2" t="s">
        <v>18936</v>
      </c>
      <c r="C2892" s="4" t="s">
        <v>21740</v>
      </c>
      <c r="D2892" s="2" t="s">
        <v>89</v>
      </c>
      <c r="E2892" s="2" t="b">
        <v>1</v>
      </c>
      <c r="F2892" s="3" t="s">
        <v>18937</v>
      </c>
      <c r="G2892" s="2" t="s">
        <v>8147</v>
      </c>
      <c r="H2892" s="2"/>
      <c r="I2892" s="2"/>
      <c r="K2892" s="2"/>
      <c r="L2892" s="2"/>
      <c r="M2892" s="2"/>
      <c r="N2892" s="6" t="s">
        <v>18938</v>
      </c>
      <c r="P2892" s="2" t="s">
        <v>18939</v>
      </c>
      <c r="Q2892" s="2"/>
      <c r="R2892" s="4"/>
      <c r="S2892" s="2"/>
      <c r="T2892" s="2" t="s">
        <v>18784</v>
      </c>
      <c r="U2892" s="2" t="s">
        <v>18941</v>
      </c>
      <c r="V2892" s="2" t="s">
        <v>56</v>
      </c>
      <c r="W2892" s="2" t="str">
        <f>VLOOKUP(  G2892, Countries!A:H,8,FALSE)</f>
        <v>94279771-0dd8-44b8-955b-275714b1489b</v>
      </c>
      <c r="X2892" s="2" t="str">
        <f>VLOOKUP(D2892,Entity_types!A:F,6,FALSE)</f>
        <v>bf4d83f9-5064-4958-af6e-e4c21b2e4880</v>
      </c>
      <c r="Z2892" s="4">
        <f t="shared" si="90"/>
        <v>1</v>
      </c>
      <c r="AA2892" s="4">
        <f t="shared" si="91"/>
        <v>1</v>
      </c>
    </row>
    <row r="2893" spans="1:27" ht="12.75" x14ac:dyDescent="0.2">
      <c r="A2893" s="1">
        <v>45755.630410462967</v>
      </c>
      <c r="B2893" s="2" t="s">
        <v>18942</v>
      </c>
      <c r="C2893" s="4" t="s">
        <v>21740</v>
      </c>
      <c r="D2893" s="2" t="s">
        <v>89</v>
      </c>
      <c r="E2893" s="2" t="b">
        <v>1</v>
      </c>
      <c r="F2893" s="3" t="s">
        <v>18943</v>
      </c>
      <c r="G2893" s="2" t="s">
        <v>8147</v>
      </c>
      <c r="H2893" s="2"/>
      <c r="I2893" s="2"/>
      <c r="K2893" s="2"/>
      <c r="L2893" s="2"/>
      <c r="M2893" s="2"/>
      <c r="N2893" s="6" t="s">
        <v>18944</v>
      </c>
      <c r="P2893" s="2" t="s">
        <v>18945</v>
      </c>
      <c r="Q2893" s="2"/>
      <c r="R2893" s="4"/>
      <c r="S2893" s="2"/>
      <c r="T2893" s="2" t="s">
        <v>18789</v>
      </c>
      <c r="U2893" s="2" t="s">
        <v>18947</v>
      </c>
      <c r="V2893" s="2" t="s">
        <v>56</v>
      </c>
      <c r="W2893" s="2" t="str">
        <f>VLOOKUP(  G2893, Countries!A:H,8,FALSE)</f>
        <v>94279771-0dd8-44b8-955b-275714b1489b</v>
      </c>
      <c r="X2893" s="2" t="str">
        <f>VLOOKUP(D2893,Entity_types!A:F,6,FALSE)</f>
        <v>bf4d83f9-5064-4958-af6e-e4c21b2e4880</v>
      </c>
      <c r="Z2893" s="4">
        <f t="shared" si="90"/>
        <v>1</v>
      </c>
      <c r="AA2893" s="4">
        <f t="shared" si="91"/>
        <v>1</v>
      </c>
    </row>
    <row r="2894" spans="1:27" ht="12.75" x14ac:dyDescent="0.2">
      <c r="A2894" s="1">
        <v>45757.810259108795</v>
      </c>
      <c r="B2894" s="2" t="s">
        <v>18948</v>
      </c>
      <c r="C2894" s="2" t="s">
        <v>21740</v>
      </c>
      <c r="D2894" s="2" t="s">
        <v>525</v>
      </c>
      <c r="E2894" s="2"/>
      <c r="F2894" s="3" t="s">
        <v>18949</v>
      </c>
      <c r="G2894" s="2" t="s">
        <v>8147</v>
      </c>
      <c r="H2894" s="2"/>
      <c r="I2894" s="2"/>
      <c r="K2894" s="2"/>
      <c r="L2894" s="2"/>
      <c r="M2894" s="2"/>
      <c r="N2894" s="6" t="s">
        <v>76</v>
      </c>
      <c r="P2894" s="2" t="s">
        <v>18950</v>
      </c>
      <c r="Q2894" s="2"/>
      <c r="R2894" s="4"/>
      <c r="S2894" s="2">
        <v>1542</v>
      </c>
      <c r="T2894" s="2" t="s">
        <v>18794</v>
      </c>
      <c r="U2894" s="2" t="s">
        <v>18952</v>
      </c>
      <c r="V2894" s="2" t="s">
        <v>18034</v>
      </c>
      <c r="W2894" s="2" t="str">
        <f>VLOOKUP(  G2894, Countries!A:H,8,FALSE)</f>
        <v>94279771-0dd8-44b8-955b-275714b1489b</v>
      </c>
      <c r="X2894" s="2" t="str">
        <f>VLOOKUP(D2894,Entity_types!A:F,6,FALSE)</f>
        <v>470412f4-e2c0-4f9d-91f1-1c0630a02364</v>
      </c>
      <c r="Z2894" s="4">
        <f t="shared" si="90"/>
        <v>1</v>
      </c>
      <c r="AA2894" s="4">
        <f t="shared" si="91"/>
        <v>1</v>
      </c>
    </row>
    <row r="2895" spans="1:27" ht="12.75" x14ac:dyDescent="0.2">
      <c r="A2895" s="1">
        <v>45758.470075567129</v>
      </c>
      <c r="B2895" s="2" t="s">
        <v>18953</v>
      </c>
      <c r="C2895" s="2" t="s">
        <v>21740</v>
      </c>
      <c r="D2895" s="2" t="s">
        <v>89</v>
      </c>
      <c r="E2895" s="2" t="b">
        <v>1</v>
      </c>
      <c r="F2895" s="3" t="s">
        <v>18954</v>
      </c>
      <c r="G2895" s="2" t="s">
        <v>8147</v>
      </c>
      <c r="H2895" s="2"/>
      <c r="I2895" s="2"/>
      <c r="K2895" s="2"/>
      <c r="L2895" s="2"/>
      <c r="M2895" s="2"/>
      <c r="N2895" s="6" t="s">
        <v>76</v>
      </c>
      <c r="P2895" s="2" t="s">
        <v>18955</v>
      </c>
      <c r="Q2895" s="2"/>
      <c r="R2895" s="4"/>
      <c r="S2895" s="2">
        <v>1490</v>
      </c>
      <c r="T2895" s="2" t="s">
        <v>18799</v>
      </c>
      <c r="U2895" s="2" t="s">
        <v>18957</v>
      </c>
      <c r="V2895" s="2" t="s">
        <v>18034</v>
      </c>
      <c r="W2895" s="2" t="str">
        <f>VLOOKUP(  G2895, Countries!A:H,8,FALSE)</f>
        <v>94279771-0dd8-44b8-955b-275714b1489b</v>
      </c>
      <c r="X2895" s="2" t="str">
        <f>VLOOKUP(D2895,Entity_types!A:F,6,FALSE)</f>
        <v>bf4d83f9-5064-4958-af6e-e4c21b2e4880</v>
      </c>
      <c r="Z2895" s="4">
        <f t="shared" si="90"/>
        <v>1</v>
      </c>
      <c r="AA2895" s="4">
        <f t="shared" si="91"/>
        <v>1</v>
      </c>
    </row>
    <row r="2896" spans="1:27" ht="12.75" x14ac:dyDescent="0.2">
      <c r="A2896" s="1">
        <v>45758.475673541667</v>
      </c>
      <c r="B2896" s="2" t="s">
        <v>18958</v>
      </c>
      <c r="C2896" s="2"/>
      <c r="D2896" s="2" t="s">
        <v>48</v>
      </c>
      <c r="E2896" s="2"/>
      <c r="F2896" s="3" t="s">
        <v>18959</v>
      </c>
      <c r="G2896" s="2" t="s">
        <v>8147</v>
      </c>
      <c r="H2896" s="2"/>
      <c r="I2896" s="2"/>
      <c r="K2896" s="2"/>
      <c r="L2896" s="2"/>
      <c r="M2896" s="2"/>
      <c r="N2896" s="6" t="s">
        <v>76</v>
      </c>
      <c r="P2896" s="2" t="s">
        <v>18960</v>
      </c>
      <c r="Q2896" s="2"/>
      <c r="R2896" s="4"/>
      <c r="S2896" s="2">
        <v>1966</v>
      </c>
      <c r="T2896" s="2" t="s">
        <v>22325</v>
      </c>
      <c r="U2896" s="2" t="s">
        <v>18962</v>
      </c>
      <c r="V2896" s="2" t="s">
        <v>18034</v>
      </c>
      <c r="W2896" s="2" t="str">
        <f>VLOOKUP(  G2896, Countries!A:H,8,FALSE)</f>
        <v>94279771-0dd8-44b8-955b-275714b1489b</v>
      </c>
      <c r="X2896" s="2" t="str">
        <f>VLOOKUP(D2896,Entity_types!A:F,6,FALSE)</f>
        <v>0d51a686-652b-478f-9502-50b11abafa54</v>
      </c>
      <c r="Z2896" s="4">
        <f t="shared" si="90"/>
        <v>1</v>
      </c>
      <c r="AA2896" s="4">
        <f t="shared" si="91"/>
        <v>1</v>
      </c>
    </row>
    <row r="2897" spans="1:27" ht="12.75" x14ac:dyDescent="0.2">
      <c r="A2897" s="1">
        <v>45758.584265925921</v>
      </c>
      <c r="B2897" s="2" t="s">
        <v>18963</v>
      </c>
      <c r="C2897" s="2" t="s">
        <v>21740</v>
      </c>
      <c r="D2897" s="2" t="s">
        <v>1166</v>
      </c>
      <c r="E2897" s="2"/>
      <c r="F2897" s="3" t="s">
        <v>18964</v>
      </c>
      <c r="G2897" s="2" t="s">
        <v>8147</v>
      </c>
      <c r="H2897" s="2"/>
      <c r="I2897" s="2"/>
      <c r="K2897" s="2"/>
      <c r="L2897" s="2"/>
      <c r="M2897" s="2"/>
      <c r="N2897" s="6" t="s">
        <v>76</v>
      </c>
      <c r="P2897" s="2" t="s">
        <v>18965</v>
      </c>
      <c r="Q2897" s="2"/>
      <c r="R2897" s="4"/>
      <c r="S2897" s="2">
        <v>1965</v>
      </c>
      <c r="T2897" s="2" t="s">
        <v>18808</v>
      </c>
      <c r="U2897" s="2" t="s">
        <v>18967</v>
      </c>
      <c r="V2897" s="2" t="s">
        <v>18034</v>
      </c>
      <c r="W2897" s="2" t="str">
        <f>VLOOKUP(  G2897, Countries!A:H,8,FALSE)</f>
        <v>94279771-0dd8-44b8-955b-275714b1489b</v>
      </c>
      <c r="X2897" s="2" t="str">
        <f>VLOOKUP(D2897,Entity_types!A:F,6,FALSE)</f>
        <v>ba538574-e93f-4ce8-a780-667b61fc970a</v>
      </c>
      <c r="Z2897" s="4">
        <f t="shared" si="90"/>
        <v>1</v>
      </c>
      <c r="AA2897" s="4">
        <f t="shared" si="91"/>
        <v>1</v>
      </c>
    </row>
    <row r="2898" spans="1:27" ht="12.75" x14ac:dyDescent="0.2">
      <c r="A2898" s="1">
        <v>45758.613068495368</v>
      </c>
      <c r="B2898" s="2" t="s">
        <v>18968</v>
      </c>
      <c r="C2898" s="2" t="s">
        <v>21740</v>
      </c>
      <c r="D2898" s="2" t="s">
        <v>89</v>
      </c>
      <c r="E2898" s="2" t="b">
        <v>0</v>
      </c>
      <c r="F2898" s="3" t="s">
        <v>18969</v>
      </c>
      <c r="G2898" s="2" t="s">
        <v>8147</v>
      </c>
      <c r="H2898" s="2"/>
      <c r="I2898" s="2"/>
      <c r="K2898" s="2"/>
      <c r="L2898" s="2"/>
      <c r="M2898" s="2"/>
      <c r="N2898" s="6" t="s">
        <v>76</v>
      </c>
      <c r="P2898" s="2" t="s">
        <v>18970</v>
      </c>
      <c r="Q2898" s="2"/>
      <c r="R2898" s="4"/>
      <c r="S2898" s="2" t="s">
        <v>18971</v>
      </c>
      <c r="T2898" s="2" t="s">
        <v>18814</v>
      </c>
      <c r="U2898" s="2" t="s">
        <v>18973</v>
      </c>
      <c r="V2898" s="2" t="s">
        <v>18034</v>
      </c>
      <c r="W2898" s="2" t="str">
        <f>VLOOKUP(  G2898, Countries!A:H,8,FALSE)</f>
        <v>94279771-0dd8-44b8-955b-275714b1489b</v>
      </c>
      <c r="X2898" s="2" t="str">
        <f>VLOOKUP(D2898,Entity_types!A:F,6,FALSE)</f>
        <v>bf4d83f9-5064-4958-af6e-e4c21b2e4880</v>
      </c>
      <c r="Z2898" s="4">
        <f t="shared" si="90"/>
        <v>1</v>
      </c>
      <c r="AA2898" s="4">
        <f t="shared" si="91"/>
        <v>1</v>
      </c>
    </row>
    <row r="2899" spans="1:27" ht="12.75" x14ac:dyDescent="0.2">
      <c r="A2899" s="1">
        <v>45758.628441770838</v>
      </c>
      <c r="B2899" s="2" t="s">
        <v>18974</v>
      </c>
      <c r="C2899" s="2" t="s">
        <v>21740</v>
      </c>
      <c r="D2899" s="2" t="s">
        <v>89</v>
      </c>
      <c r="E2899" s="2" t="b">
        <v>1</v>
      </c>
      <c r="F2899" s="3" t="s">
        <v>18975</v>
      </c>
      <c r="G2899" s="2" t="s">
        <v>8147</v>
      </c>
      <c r="H2899" s="2"/>
      <c r="I2899" s="2"/>
      <c r="K2899" s="2"/>
      <c r="L2899" s="2"/>
      <c r="M2899" s="2"/>
      <c r="N2899" s="6" t="s">
        <v>76</v>
      </c>
      <c r="P2899" s="2" t="s">
        <v>18976</v>
      </c>
      <c r="Q2899" s="2"/>
      <c r="R2899" s="4"/>
      <c r="S2899" s="2"/>
      <c r="T2899" s="2" t="s">
        <v>22326</v>
      </c>
      <c r="U2899" s="2" t="s">
        <v>18978</v>
      </c>
      <c r="V2899" s="2" t="s">
        <v>18034</v>
      </c>
      <c r="W2899" s="2" t="str">
        <f>VLOOKUP(  G2899, Countries!A:H,8,FALSE)</f>
        <v>94279771-0dd8-44b8-955b-275714b1489b</v>
      </c>
      <c r="X2899" s="2" t="str">
        <f>VLOOKUP(D2899,Entity_types!A:F,6,FALSE)</f>
        <v>bf4d83f9-5064-4958-af6e-e4c21b2e4880</v>
      </c>
      <c r="Z2899" s="4">
        <f t="shared" si="90"/>
        <v>1</v>
      </c>
      <c r="AA2899" s="4">
        <f t="shared" si="91"/>
        <v>1</v>
      </c>
    </row>
    <row r="2900" spans="1:27" ht="12.75" x14ac:dyDescent="0.2">
      <c r="A2900" s="1">
        <v>45758.628441770838</v>
      </c>
      <c r="B2900" s="2" t="s">
        <v>18979</v>
      </c>
      <c r="C2900" s="2" t="s">
        <v>21740</v>
      </c>
      <c r="D2900" s="2" t="s">
        <v>89</v>
      </c>
      <c r="E2900" s="2" t="b">
        <v>1</v>
      </c>
      <c r="F2900" s="3" t="s">
        <v>21745</v>
      </c>
      <c r="G2900" s="2" t="s">
        <v>8147</v>
      </c>
      <c r="H2900" s="2"/>
      <c r="I2900" s="2"/>
      <c r="K2900" s="2"/>
      <c r="L2900" s="2"/>
      <c r="M2900" s="2"/>
      <c r="N2900" s="6" t="s">
        <v>76</v>
      </c>
      <c r="P2900" s="2" t="s">
        <v>18980</v>
      </c>
      <c r="Q2900" s="2"/>
      <c r="R2900" s="4"/>
      <c r="S2900" s="2"/>
      <c r="T2900" s="2" t="s">
        <v>22327</v>
      </c>
      <c r="U2900" s="2" t="s">
        <v>18981</v>
      </c>
      <c r="V2900" s="2" t="s">
        <v>18034</v>
      </c>
      <c r="W2900" s="2" t="str">
        <f>VLOOKUP(  G2900, Countries!A:H,8,FALSE)</f>
        <v>94279771-0dd8-44b8-955b-275714b1489b</v>
      </c>
      <c r="X2900" s="2" t="str">
        <f>VLOOKUP(D2900,Entity_types!A:F,6,FALSE)</f>
        <v>bf4d83f9-5064-4958-af6e-e4c21b2e4880</v>
      </c>
      <c r="Z2900" s="4">
        <f t="shared" si="90"/>
        <v>1</v>
      </c>
      <c r="AA2900" s="4">
        <f t="shared" si="91"/>
        <v>1</v>
      </c>
    </row>
    <row r="2901" spans="1:27" ht="12.75" x14ac:dyDescent="0.2">
      <c r="A2901" s="1">
        <v>45758.628441770838</v>
      </c>
      <c r="B2901" s="2" t="s">
        <v>18982</v>
      </c>
      <c r="C2901" s="2" t="s">
        <v>21740</v>
      </c>
      <c r="D2901" s="2" t="s">
        <v>89</v>
      </c>
      <c r="E2901" s="2" t="b">
        <v>1</v>
      </c>
      <c r="F2901" s="3" t="s">
        <v>18983</v>
      </c>
      <c r="G2901" s="2" t="s">
        <v>8147</v>
      </c>
      <c r="H2901" s="2"/>
      <c r="I2901" s="2"/>
      <c r="K2901" s="2"/>
      <c r="L2901" s="2"/>
      <c r="M2901" s="2"/>
      <c r="N2901" s="6" t="s">
        <v>76</v>
      </c>
      <c r="P2901" s="2" t="s">
        <v>18984</v>
      </c>
      <c r="Q2901" s="2"/>
      <c r="R2901" s="4"/>
      <c r="S2901" s="2"/>
      <c r="T2901" s="2" t="s">
        <v>22328</v>
      </c>
      <c r="U2901" s="2" t="s">
        <v>18985</v>
      </c>
      <c r="V2901" s="2" t="s">
        <v>18034</v>
      </c>
      <c r="W2901" s="2" t="str">
        <f>VLOOKUP(  G2901, Countries!A:H,8,FALSE)</f>
        <v>94279771-0dd8-44b8-955b-275714b1489b</v>
      </c>
      <c r="X2901" s="2" t="str">
        <f>VLOOKUP(D2901,Entity_types!A:F,6,FALSE)</f>
        <v>bf4d83f9-5064-4958-af6e-e4c21b2e4880</v>
      </c>
      <c r="Z2901" s="4">
        <f t="shared" si="90"/>
        <v>1</v>
      </c>
      <c r="AA2901" s="4">
        <f t="shared" si="91"/>
        <v>1</v>
      </c>
    </row>
    <row r="2902" spans="1:27" ht="12.75" x14ac:dyDescent="0.2">
      <c r="A2902" s="1">
        <v>45758.628441770838</v>
      </c>
      <c r="B2902" s="2" t="s">
        <v>18986</v>
      </c>
      <c r="C2902" s="2"/>
      <c r="D2902" s="2" t="s">
        <v>48</v>
      </c>
      <c r="E2902" s="2"/>
      <c r="F2902" s="3" t="s">
        <v>18987</v>
      </c>
      <c r="G2902" s="2" t="s">
        <v>8147</v>
      </c>
      <c r="H2902" s="2"/>
      <c r="I2902" s="2"/>
      <c r="K2902" s="2"/>
      <c r="L2902" s="2"/>
      <c r="M2902" s="2"/>
      <c r="N2902" s="6" t="s">
        <v>76</v>
      </c>
      <c r="P2902" s="2" t="s">
        <v>18988</v>
      </c>
      <c r="Q2902" s="2"/>
      <c r="R2902" s="4"/>
      <c r="S2902" s="2">
        <v>1512</v>
      </c>
      <c r="T2902" s="2" t="s">
        <v>22329</v>
      </c>
      <c r="U2902" s="2" t="s">
        <v>18989</v>
      </c>
      <c r="V2902" s="2" t="s">
        <v>18034</v>
      </c>
      <c r="W2902" s="2" t="str">
        <f>VLOOKUP(  G2902, Countries!A:H,8,FALSE)</f>
        <v>94279771-0dd8-44b8-955b-275714b1489b</v>
      </c>
      <c r="X2902" s="2" t="str">
        <f>VLOOKUP(D2902,Entity_types!A:F,6,FALSE)</f>
        <v>0d51a686-652b-478f-9502-50b11abafa54</v>
      </c>
      <c r="Z2902" s="4">
        <f t="shared" si="90"/>
        <v>1</v>
      </c>
      <c r="AA2902" s="4">
        <f t="shared" si="91"/>
        <v>1</v>
      </c>
    </row>
    <row r="2903" spans="1:27" ht="12.75" x14ac:dyDescent="0.2">
      <c r="A2903" s="1">
        <v>45758.628441770838</v>
      </c>
      <c r="B2903" s="2" t="s">
        <v>18990</v>
      </c>
      <c r="C2903" s="2" t="s">
        <v>21740</v>
      </c>
      <c r="D2903" s="2" t="s">
        <v>89</v>
      </c>
      <c r="E2903" s="2" t="b">
        <v>1</v>
      </c>
      <c r="F2903" s="3" t="s">
        <v>18991</v>
      </c>
      <c r="G2903" s="2" t="s">
        <v>8147</v>
      </c>
      <c r="H2903" s="2"/>
      <c r="I2903" s="2"/>
      <c r="K2903" s="2"/>
      <c r="L2903" s="2"/>
      <c r="M2903" s="2"/>
      <c r="N2903" s="6" t="s">
        <v>76</v>
      </c>
      <c r="P2903" s="2" t="s">
        <v>18992</v>
      </c>
      <c r="Q2903" s="2"/>
      <c r="R2903" s="4"/>
      <c r="S2903" s="2"/>
      <c r="T2903" s="2" t="s">
        <v>18833</v>
      </c>
      <c r="U2903" s="2" t="s">
        <v>18993</v>
      </c>
      <c r="V2903" s="2" t="s">
        <v>18034</v>
      </c>
      <c r="W2903" s="2" t="str">
        <f>VLOOKUP(  G2903, Countries!A:H,8,FALSE)</f>
        <v>94279771-0dd8-44b8-955b-275714b1489b</v>
      </c>
      <c r="X2903" s="2" t="str">
        <f>VLOOKUP(D2903,Entity_types!A:F,6,FALSE)</f>
        <v>bf4d83f9-5064-4958-af6e-e4c21b2e4880</v>
      </c>
      <c r="Z2903" s="4">
        <f t="shared" si="90"/>
        <v>1</v>
      </c>
      <c r="AA2903" s="4">
        <f t="shared" si="91"/>
        <v>1</v>
      </c>
    </row>
    <row r="2904" spans="1:27" ht="12.75" x14ac:dyDescent="0.2">
      <c r="A2904" s="1">
        <v>45758.628441770838</v>
      </c>
      <c r="B2904" s="2" t="s">
        <v>18994</v>
      </c>
      <c r="C2904" s="2" t="s">
        <v>21740</v>
      </c>
      <c r="D2904" s="2" t="s">
        <v>89</v>
      </c>
      <c r="E2904" s="2" t="b">
        <v>1</v>
      </c>
      <c r="F2904" s="3" t="s">
        <v>21746</v>
      </c>
      <c r="G2904" s="2" t="s">
        <v>8147</v>
      </c>
      <c r="H2904" s="2"/>
      <c r="I2904" s="2"/>
      <c r="K2904" s="2"/>
      <c r="L2904" s="2"/>
      <c r="M2904" s="2"/>
      <c r="N2904" s="6" t="s">
        <v>76</v>
      </c>
      <c r="P2904" s="2" t="s">
        <v>18995</v>
      </c>
      <c r="Q2904" s="2"/>
      <c r="R2904" s="4"/>
      <c r="S2904" s="2">
        <v>1478</v>
      </c>
      <c r="T2904" s="2" t="s">
        <v>22330</v>
      </c>
      <c r="U2904" s="2" t="s">
        <v>18996</v>
      </c>
      <c r="V2904" s="2" t="s">
        <v>18034</v>
      </c>
      <c r="W2904" s="2" t="str">
        <f>VLOOKUP(  G2904, Countries!A:H,8,FALSE)</f>
        <v>94279771-0dd8-44b8-955b-275714b1489b</v>
      </c>
      <c r="X2904" s="2" t="str">
        <f>VLOOKUP(D2904,Entity_types!A:F,6,FALSE)</f>
        <v>bf4d83f9-5064-4958-af6e-e4c21b2e4880</v>
      </c>
      <c r="Z2904" s="4">
        <f t="shared" si="90"/>
        <v>1</v>
      </c>
      <c r="AA2904" s="4">
        <f t="shared" si="91"/>
        <v>1</v>
      </c>
    </row>
    <row r="2905" spans="1:27" ht="12.75" x14ac:dyDescent="0.2">
      <c r="A2905" s="1">
        <v>45758.628441770838</v>
      </c>
      <c r="B2905" s="2" t="s">
        <v>18997</v>
      </c>
      <c r="C2905" s="2" t="s">
        <v>21740</v>
      </c>
      <c r="D2905" s="2" t="s">
        <v>89</v>
      </c>
      <c r="E2905" s="2" t="b">
        <v>1</v>
      </c>
      <c r="F2905" s="3"/>
      <c r="G2905" s="2" t="s">
        <v>8147</v>
      </c>
      <c r="H2905" s="2"/>
      <c r="I2905" s="2"/>
      <c r="K2905" s="2"/>
      <c r="L2905" s="2"/>
      <c r="M2905" s="2"/>
      <c r="N2905" s="6" t="s">
        <v>76</v>
      </c>
      <c r="P2905" s="2" t="s">
        <v>18998</v>
      </c>
      <c r="Q2905" s="2"/>
      <c r="R2905" s="4"/>
      <c r="S2905" s="2"/>
      <c r="T2905" s="2" t="s">
        <v>18841</v>
      </c>
      <c r="U2905" s="2" t="s">
        <v>18999</v>
      </c>
      <c r="V2905" s="2" t="s">
        <v>18034</v>
      </c>
      <c r="W2905" s="2" t="str">
        <f>VLOOKUP(  G2905, Countries!A:H,8,FALSE)</f>
        <v>94279771-0dd8-44b8-955b-275714b1489b</v>
      </c>
      <c r="X2905" s="2" t="str">
        <f>VLOOKUP(D2905,Entity_types!A:F,6,FALSE)</f>
        <v>bf4d83f9-5064-4958-af6e-e4c21b2e4880</v>
      </c>
      <c r="Z2905" s="4">
        <f t="shared" si="90"/>
        <v>67</v>
      </c>
      <c r="AA2905" s="4">
        <f t="shared" si="91"/>
        <v>1</v>
      </c>
    </row>
    <row r="2906" spans="1:27" ht="12.75" x14ac:dyDescent="0.2">
      <c r="A2906" s="1">
        <v>45758.705319583329</v>
      </c>
      <c r="B2906" s="2" t="s">
        <v>19000</v>
      </c>
      <c r="C2906" s="2" t="s">
        <v>21740</v>
      </c>
      <c r="D2906" s="2" t="s">
        <v>89</v>
      </c>
      <c r="E2906" s="2" t="b">
        <v>1</v>
      </c>
      <c r="F2906" s="3" t="s">
        <v>19001</v>
      </c>
      <c r="G2906" s="2" t="s">
        <v>8147</v>
      </c>
      <c r="H2906" s="2"/>
      <c r="I2906" s="2"/>
      <c r="K2906" s="2"/>
      <c r="L2906" s="2"/>
      <c r="M2906" s="2"/>
      <c r="N2906" s="6" t="s">
        <v>76</v>
      </c>
      <c r="P2906" s="2" t="s">
        <v>19002</v>
      </c>
      <c r="Q2906" s="2"/>
      <c r="R2906" s="4"/>
      <c r="S2906" s="2"/>
      <c r="T2906" s="2" t="s">
        <v>18845</v>
      </c>
      <c r="U2906" s="2" t="s">
        <v>19004</v>
      </c>
      <c r="V2906" s="2" t="s">
        <v>18034</v>
      </c>
      <c r="W2906" s="2" t="str">
        <f>VLOOKUP(  G2906, Countries!A:H,8,FALSE)</f>
        <v>94279771-0dd8-44b8-955b-275714b1489b</v>
      </c>
      <c r="X2906" s="2" t="str">
        <f>VLOOKUP(D2906,Entity_types!A:F,6,FALSE)</f>
        <v>bf4d83f9-5064-4958-af6e-e4c21b2e4880</v>
      </c>
      <c r="Z2906" s="4">
        <f t="shared" si="90"/>
        <v>1</v>
      </c>
      <c r="AA2906" s="4">
        <f t="shared" si="91"/>
        <v>1</v>
      </c>
    </row>
    <row r="2907" spans="1:27" ht="12.75" x14ac:dyDescent="0.2">
      <c r="A2907" s="1">
        <v>45758.75321383102</v>
      </c>
      <c r="B2907" s="2" t="s">
        <v>19005</v>
      </c>
      <c r="C2907" s="2" t="s">
        <v>21740</v>
      </c>
      <c r="D2907" s="2" t="s">
        <v>89</v>
      </c>
      <c r="E2907" s="2" t="b">
        <v>1</v>
      </c>
      <c r="F2907" s="3" t="s">
        <v>19006</v>
      </c>
      <c r="G2907" s="2" t="s">
        <v>8147</v>
      </c>
      <c r="H2907" s="2"/>
      <c r="I2907" s="2"/>
      <c r="K2907" s="2"/>
      <c r="L2907" s="2"/>
      <c r="M2907" s="2"/>
      <c r="N2907" s="6" t="s">
        <v>19007</v>
      </c>
      <c r="P2907" s="2" t="s">
        <v>19008</v>
      </c>
      <c r="Q2907" s="2"/>
      <c r="R2907" s="4"/>
      <c r="S2907" s="2"/>
      <c r="T2907" s="2" t="s">
        <v>18849</v>
      </c>
      <c r="U2907" s="2" t="s">
        <v>19010</v>
      </c>
      <c r="V2907" s="2" t="s">
        <v>18034</v>
      </c>
      <c r="W2907" s="2" t="str">
        <f>VLOOKUP(  G2907, Countries!A:H,8,FALSE)</f>
        <v>94279771-0dd8-44b8-955b-275714b1489b</v>
      </c>
      <c r="X2907" s="2" t="str">
        <f>VLOOKUP(D2907,Entity_types!A:F,6,FALSE)</f>
        <v>bf4d83f9-5064-4958-af6e-e4c21b2e4880</v>
      </c>
      <c r="Z2907" s="4">
        <f t="shared" si="90"/>
        <v>1</v>
      </c>
      <c r="AA2907" s="4">
        <f t="shared" si="91"/>
        <v>1</v>
      </c>
    </row>
    <row r="2908" spans="1:27" ht="12.75" x14ac:dyDescent="0.2">
      <c r="A2908" s="1">
        <v>45763.599870486112</v>
      </c>
      <c r="B2908" s="2" t="s">
        <v>19011</v>
      </c>
      <c r="C2908" s="2"/>
      <c r="D2908" s="2" t="s">
        <v>48</v>
      </c>
      <c r="E2908" s="2"/>
      <c r="F2908" s="3" t="s">
        <v>19012</v>
      </c>
      <c r="G2908" s="2" t="s">
        <v>8147</v>
      </c>
      <c r="H2908" s="2"/>
      <c r="I2908" s="2"/>
      <c r="K2908" s="2"/>
      <c r="L2908" s="2"/>
      <c r="M2908" s="2"/>
      <c r="N2908" s="6" t="s">
        <v>76</v>
      </c>
      <c r="P2908" s="2" t="s">
        <v>19013</v>
      </c>
      <c r="Q2908" s="2"/>
      <c r="R2908" s="4"/>
      <c r="S2908" s="2">
        <v>2730</v>
      </c>
      <c r="T2908" s="2" t="s">
        <v>18853</v>
      </c>
      <c r="U2908" s="2" t="s">
        <v>19015</v>
      </c>
      <c r="V2908" s="2" t="s">
        <v>18034</v>
      </c>
      <c r="W2908" s="2" t="str">
        <f>VLOOKUP(  G2908, Countries!A:H,8,FALSE)</f>
        <v>94279771-0dd8-44b8-955b-275714b1489b</v>
      </c>
      <c r="X2908" s="2" t="str">
        <f>VLOOKUP(D2908,Entity_types!A:F,6,FALSE)</f>
        <v>0d51a686-652b-478f-9502-50b11abafa54</v>
      </c>
      <c r="Z2908" s="4">
        <f t="shared" si="90"/>
        <v>1</v>
      </c>
      <c r="AA2908" s="4">
        <f t="shared" si="91"/>
        <v>1</v>
      </c>
    </row>
    <row r="2909" spans="1:27" ht="12.75" x14ac:dyDescent="0.2">
      <c r="A2909" s="1">
        <v>45763.599870486112</v>
      </c>
      <c r="B2909" s="2" t="s">
        <v>19016</v>
      </c>
      <c r="C2909" s="2"/>
      <c r="D2909" s="2" t="s">
        <v>48</v>
      </c>
      <c r="E2909" s="2"/>
      <c r="F2909" s="3" t="s">
        <v>19017</v>
      </c>
      <c r="G2909" s="2" t="s">
        <v>8147</v>
      </c>
      <c r="H2909" s="2"/>
      <c r="I2909" s="2"/>
      <c r="K2909" s="2"/>
      <c r="L2909" s="2"/>
      <c r="M2909" s="2"/>
      <c r="N2909" s="6" t="s">
        <v>76</v>
      </c>
      <c r="P2909" s="2" t="s">
        <v>19018</v>
      </c>
      <c r="Q2909" s="2"/>
      <c r="R2909" s="4"/>
      <c r="S2909" s="2">
        <v>2738</v>
      </c>
      <c r="T2909" s="2" t="s">
        <v>22331</v>
      </c>
      <c r="U2909" s="2" t="s">
        <v>19019</v>
      </c>
      <c r="V2909" s="2" t="s">
        <v>18034</v>
      </c>
      <c r="W2909" s="2" t="str">
        <f>VLOOKUP(  G2909, Countries!A:H,8,FALSE)</f>
        <v>94279771-0dd8-44b8-955b-275714b1489b</v>
      </c>
      <c r="X2909" s="2" t="str">
        <f>VLOOKUP(D2909,Entity_types!A:F,6,FALSE)</f>
        <v>0d51a686-652b-478f-9502-50b11abafa54</v>
      </c>
      <c r="Z2909" s="4">
        <f t="shared" si="90"/>
        <v>1</v>
      </c>
      <c r="AA2909" s="4">
        <f t="shared" si="91"/>
        <v>1</v>
      </c>
    </row>
    <row r="2910" spans="1:27" ht="12.75" x14ac:dyDescent="0.2">
      <c r="A2910" s="1">
        <v>45763.599870486112</v>
      </c>
      <c r="B2910" s="2" t="s">
        <v>19020</v>
      </c>
      <c r="C2910" s="2"/>
      <c r="D2910" s="2" t="s">
        <v>48</v>
      </c>
      <c r="E2910" s="2"/>
      <c r="F2910" s="3" t="s">
        <v>19021</v>
      </c>
      <c r="G2910" s="2" t="s">
        <v>8147</v>
      </c>
      <c r="H2910" s="2"/>
      <c r="I2910" s="2"/>
      <c r="K2910" s="2"/>
      <c r="L2910" s="2"/>
      <c r="M2910" s="2"/>
      <c r="N2910" s="6" t="s">
        <v>76</v>
      </c>
      <c r="P2910" s="2" t="s">
        <v>19022</v>
      </c>
      <c r="Q2910" s="2"/>
      <c r="R2910" s="4"/>
      <c r="S2910" s="2">
        <v>2739</v>
      </c>
      <c r="T2910" s="2" t="s">
        <v>22332</v>
      </c>
      <c r="U2910" s="2" t="s">
        <v>19023</v>
      </c>
      <c r="V2910" s="2" t="s">
        <v>18034</v>
      </c>
      <c r="W2910" s="2" t="str">
        <f>VLOOKUP(  G2910, Countries!A:H,8,FALSE)</f>
        <v>94279771-0dd8-44b8-955b-275714b1489b</v>
      </c>
      <c r="X2910" s="2" t="str">
        <f>VLOOKUP(D2910,Entity_types!A:F,6,FALSE)</f>
        <v>0d51a686-652b-478f-9502-50b11abafa54</v>
      </c>
      <c r="Z2910" s="4">
        <f t="shared" si="90"/>
        <v>1</v>
      </c>
      <c r="AA2910" s="4">
        <f t="shared" si="91"/>
        <v>1</v>
      </c>
    </row>
    <row r="2911" spans="1:27" ht="12.75" x14ac:dyDescent="0.2">
      <c r="A2911" s="1">
        <v>45763.599870486112</v>
      </c>
      <c r="B2911" s="2" t="s">
        <v>19024</v>
      </c>
      <c r="C2911" s="2" t="s">
        <v>21740</v>
      </c>
      <c r="D2911" s="2" t="s">
        <v>89</v>
      </c>
      <c r="E2911" s="2" t="b">
        <v>1</v>
      </c>
      <c r="F2911" s="3" t="s">
        <v>19025</v>
      </c>
      <c r="G2911" s="2" t="s">
        <v>8147</v>
      </c>
      <c r="H2911" s="2"/>
      <c r="I2911" s="2"/>
      <c r="K2911" s="2"/>
      <c r="L2911" s="2"/>
      <c r="M2911" s="2"/>
      <c r="N2911" s="6" t="s">
        <v>19026</v>
      </c>
      <c r="P2911" s="2" t="s">
        <v>19027</v>
      </c>
      <c r="Q2911" s="2"/>
      <c r="R2911" s="4"/>
      <c r="S2911" s="2"/>
      <c r="T2911" s="2" t="s">
        <v>22333</v>
      </c>
      <c r="U2911" s="2" t="s">
        <v>19028</v>
      </c>
      <c r="V2911" s="2" t="s">
        <v>18034</v>
      </c>
      <c r="W2911" s="2" t="str">
        <f>VLOOKUP(  G2911, Countries!A:H,8,FALSE)</f>
        <v>94279771-0dd8-44b8-955b-275714b1489b</v>
      </c>
      <c r="X2911" s="2" t="str">
        <f>VLOOKUP(D2911,Entity_types!A:F,6,FALSE)</f>
        <v>bf4d83f9-5064-4958-af6e-e4c21b2e4880</v>
      </c>
      <c r="Z2911" s="4">
        <f t="shared" si="90"/>
        <v>1</v>
      </c>
      <c r="AA2911" s="4">
        <f t="shared" si="91"/>
        <v>1</v>
      </c>
    </row>
    <row r="2912" spans="1:27" ht="12.75" x14ac:dyDescent="0.2">
      <c r="A2912" s="1">
        <v>45763.599870486112</v>
      </c>
      <c r="B2912" s="2" t="s">
        <v>19029</v>
      </c>
      <c r="C2912" s="2"/>
      <c r="D2912" s="2" t="s">
        <v>48</v>
      </c>
      <c r="E2912" s="2"/>
      <c r="F2912" s="3" t="s">
        <v>19030</v>
      </c>
      <c r="G2912" s="2" t="s">
        <v>8147</v>
      </c>
      <c r="H2912" s="2"/>
      <c r="I2912" s="2"/>
      <c r="K2912" s="2"/>
      <c r="L2912" s="2"/>
      <c r="M2912" s="2"/>
      <c r="N2912" s="6" t="s">
        <v>76</v>
      </c>
      <c r="P2912" s="2" t="s">
        <v>19031</v>
      </c>
      <c r="Q2912" s="2"/>
      <c r="R2912" s="4"/>
      <c r="S2912" s="2">
        <v>2736</v>
      </c>
      <c r="T2912" s="2" t="s">
        <v>22334</v>
      </c>
      <c r="U2912" s="2" t="s">
        <v>19032</v>
      </c>
      <c r="V2912" s="2" t="s">
        <v>18034</v>
      </c>
      <c r="W2912" s="2" t="str">
        <f>VLOOKUP(  G2912, Countries!A:H,8,FALSE)</f>
        <v>94279771-0dd8-44b8-955b-275714b1489b</v>
      </c>
      <c r="X2912" s="2" t="str">
        <f>VLOOKUP(D2912,Entity_types!A:F,6,FALSE)</f>
        <v>0d51a686-652b-478f-9502-50b11abafa54</v>
      </c>
      <c r="Z2912" s="4">
        <f t="shared" si="90"/>
        <v>1</v>
      </c>
      <c r="AA2912" s="4">
        <f t="shared" si="91"/>
        <v>1</v>
      </c>
    </row>
    <row r="2913" spans="1:27" ht="12.75" x14ac:dyDescent="0.2">
      <c r="A2913" s="1">
        <v>45763.599870486112</v>
      </c>
      <c r="B2913" s="2" t="s">
        <v>19033</v>
      </c>
      <c r="C2913" s="2" t="s">
        <v>21740</v>
      </c>
      <c r="D2913" s="2" t="s">
        <v>89</v>
      </c>
      <c r="E2913" s="2" t="b">
        <v>1</v>
      </c>
      <c r="F2913" s="3"/>
      <c r="G2913" s="2" t="s">
        <v>12948</v>
      </c>
      <c r="H2913" s="2"/>
      <c r="I2913" s="2"/>
      <c r="K2913" s="2"/>
      <c r="L2913" s="2"/>
      <c r="M2913" s="2"/>
      <c r="N2913" s="6" t="s">
        <v>76</v>
      </c>
      <c r="P2913" s="2" t="s">
        <v>19034</v>
      </c>
      <c r="Q2913" s="2"/>
      <c r="R2913" s="4"/>
      <c r="S2913" s="2"/>
      <c r="T2913" s="2" t="s">
        <v>22335</v>
      </c>
      <c r="U2913" s="2" t="s">
        <v>19035</v>
      </c>
      <c r="V2913" s="2" t="s">
        <v>18034</v>
      </c>
      <c r="W2913" s="2" t="str">
        <f>VLOOKUP(  G2913, Countries!A:H,8,FALSE)</f>
        <v>e10e3a85-48b9-4f5e-89c0-9b6554d96013</v>
      </c>
      <c r="X2913" s="2" t="str">
        <f>VLOOKUP(D2913,Entity_types!A:F,6,FALSE)</f>
        <v>bf4d83f9-5064-4958-af6e-e4c21b2e4880</v>
      </c>
      <c r="Z2913" s="4">
        <f t="shared" si="90"/>
        <v>67</v>
      </c>
      <c r="AA2913" s="4">
        <f t="shared" si="91"/>
        <v>1</v>
      </c>
    </row>
    <row r="2914" spans="1:27" ht="12.75" x14ac:dyDescent="0.2">
      <c r="A2914" s="1">
        <v>45763.599870486112</v>
      </c>
      <c r="B2914" s="2" t="s">
        <v>19036</v>
      </c>
      <c r="C2914" s="2" t="s">
        <v>21740</v>
      </c>
      <c r="D2914" s="2" t="s">
        <v>89</v>
      </c>
      <c r="E2914" s="2" t="b">
        <v>1</v>
      </c>
      <c r="F2914" s="3" t="s">
        <v>19037</v>
      </c>
      <c r="G2914" s="2" t="s">
        <v>8147</v>
      </c>
      <c r="H2914" s="2"/>
      <c r="I2914" s="2"/>
      <c r="K2914" s="2"/>
      <c r="L2914" s="2"/>
      <c r="M2914" s="2"/>
      <c r="N2914" s="6" t="s">
        <v>76</v>
      </c>
      <c r="P2914" s="2" t="s">
        <v>19038</v>
      </c>
      <c r="Q2914" s="2"/>
      <c r="R2914" s="4"/>
      <c r="S2914" s="2">
        <v>2731</v>
      </c>
      <c r="T2914" s="2" t="s">
        <v>22336</v>
      </c>
      <c r="U2914" s="2" t="s">
        <v>19039</v>
      </c>
      <c r="V2914" s="2" t="s">
        <v>18034</v>
      </c>
      <c r="W2914" s="2" t="str">
        <f>VLOOKUP(  G2914, Countries!A:H,8,FALSE)</f>
        <v>94279771-0dd8-44b8-955b-275714b1489b</v>
      </c>
      <c r="X2914" s="2" t="str">
        <f>VLOOKUP(D2914,Entity_types!A:F,6,FALSE)</f>
        <v>bf4d83f9-5064-4958-af6e-e4c21b2e4880</v>
      </c>
      <c r="Z2914" s="4">
        <f t="shared" si="90"/>
        <v>1</v>
      </c>
      <c r="AA2914" s="4">
        <f t="shared" si="91"/>
        <v>1</v>
      </c>
    </row>
    <row r="2915" spans="1:27" ht="12.75" x14ac:dyDescent="0.2">
      <c r="A2915" s="1">
        <v>45763.599870486112</v>
      </c>
      <c r="B2915" s="2" t="s">
        <v>19040</v>
      </c>
      <c r="C2915" s="2"/>
      <c r="D2915" s="2" t="s">
        <v>48</v>
      </c>
      <c r="E2915" s="2"/>
      <c r="F2915" s="3" t="s">
        <v>19041</v>
      </c>
      <c r="G2915" s="2" t="s">
        <v>8147</v>
      </c>
      <c r="H2915" s="2"/>
      <c r="I2915" s="2"/>
      <c r="K2915" s="2"/>
      <c r="L2915" s="2"/>
      <c r="M2915" s="2"/>
      <c r="N2915" s="6" t="s">
        <v>76</v>
      </c>
      <c r="P2915" s="2" t="s">
        <v>19042</v>
      </c>
      <c r="Q2915" s="2"/>
      <c r="R2915" s="4"/>
      <c r="S2915" s="2">
        <v>2729</v>
      </c>
      <c r="T2915" s="2" t="s">
        <v>22337</v>
      </c>
      <c r="U2915" s="2" t="s">
        <v>19043</v>
      </c>
      <c r="V2915" s="2" t="s">
        <v>18034</v>
      </c>
      <c r="W2915" s="2" t="str">
        <f>VLOOKUP(  G2915, Countries!A:H,8,FALSE)</f>
        <v>94279771-0dd8-44b8-955b-275714b1489b</v>
      </c>
      <c r="X2915" s="2" t="str">
        <f>VLOOKUP(D2915,Entity_types!A:F,6,FALSE)</f>
        <v>0d51a686-652b-478f-9502-50b11abafa54</v>
      </c>
      <c r="Z2915" s="4">
        <f t="shared" si="90"/>
        <v>1</v>
      </c>
      <c r="AA2915" s="4">
        <f t="shared" si="91"/>
        <v>1</v>
      </c>
    </row>
    <row r="2916" spans="1:27" ht="12.75" x14ac:dyDescent="0.2">
      <c r="A2916" s="1">
        <v>45763.616332488426</v>
      </c>
      <c r="B2916" s="2" t="s">
        <v>19044</v>
      </c>
      <c r="C2916" s="2"/>
      <c r="D2916" s="2" t="s">
        <v>48</v>
      </c>
      <c r="E2916" s="2"/>
      <c r="F2916" s="3" t="s">
        <v>19045</v>
      </c>
      <c r="G2916" s="2" t="s">
        <v>8147</v>
      </c>
      <c r="H2916" s="2"/>
      <c r="I2916" s="2"/>
      <c r="K2916" s="2"/>
      <c r="L2916" s="2"/>
      <c r="M2916" s="2"/>
      <c r="N2916" s="6" t="s">
        <v>76</v>
      </c>
      <c r="P2916" s="2" t="s">
        <v>19046</v>
      </c>
      <c r="Q2916" s="2"/>
      <c r="R2916" s="4"/>
      <c r="S2916" s="2">
        <v>2737</v>
      </c>
      <c r="T2916" s="2" t="s">
        <v>22338</v>
      </c>
      <c r="U2916" s="2" t="s">
        <v>19048</v>
      </c>
      <c r="V2916" s="2" t="s">
        <v>18034</v>
      </c>
      <c r="W2916" s="2" t="str">
        <f>VLOOKUP(  G2916, Countries!A:H,8,FALSE)</f>
        <v>94279771-0dd8-44b8-955b-275714b1489b</v>
      </c>
      <c r="X2916" s="2" t="str">
        <f>VLOOKUP(D2916,Entity_types!A:F,6,FALSE)</f>
        <v>0d51a686-652b-478f-9502-50b11abafa54</v>
      </c>
      <c r="Z2916" s="4">
        <f t="shared" si="90"/>
        <v>1</v>
      </c>
      <c r="AA2916" s="4">
        <f t="shared" si="91"/>
        <v>1</v>
      </c>
    </row>
    <row r="2917" spans="1:27" ht="12.75" x14ac:dyDescent="0.2">
      <c r="A2917" s="1">
        <v>45763.680662708335</v>
      </c>
      <c r="B2917" s="2" t="s">
        <v>19049</v>
      </c>
      <c r="C2917" s="2"/>
      <c r="D2917" s="2" t="s">
        <v>48</v>
      </c>
      <c r="E2917" s="2"/>
      <c r="F2917" s="3" t="s">
        <v>19050</v>
      </c>
      <c r="G2917" s="2" t="s">
        <v>8147</v>
      </c>
      <c r="H2917" s="2"/>
      <c r="I2917" s="2"/>
      <c r="K2917" s="2"/>
      <c r="L2917" s="2"/>
      <c r="M2917" s="2"/>
      <c r="N2917" s="6" t="s">
        <v>76</v>
      </c>
      <c r="P2917" s="2" t="s">
        <v>19051</v>
      </c>
      <c r="Q2917" s="2"/>
      <c r="R2917" s="4"/>
      <c r="S2917" s="2">
        <v>2747</v>
      </c>
      <c r="T2917" s="2" t="s">
        <v>22339</v>
      </c>
      <c r="U2917" s="2" t="s">
        <v>19053</v>
      </c>
      <c r="V2917" s="2" t="s">
        <v>18034</v>
      </c>
      <c r="W2917" s="2" t="str">
        <f>VLOOKUP(  G2917, Countries!A:H,8,FALSE)</f>
        <v>94279771-0dd8-44b8-955b-275714b1489b</v>
      </c>
      <c r="X2917" s="2" t="str">
        <f>VLOOKUP(D2917,Entity_types!A:F,6,FALSE)</f>
        <v>0d51a686-652b-478f-9502-50b11abafa54</v>
      </c>
      <c r="Z2917" s="4">
        <f t="shared" si="90"/>
        <v>1</v>
      </c>
      <c r="AA2917" s="4">
        <f t="shared" si="91"/>
        <v>1</v>
      </c>
    </row>
    <row r="2918" spans="1:27" ht="12.75" x14ac:dyDescent="0.2">
      <c r="A2918" s="1">
        <v>45764.40806209491</v>
      </c>
      <c r="B2918" s="2" t="s">
        <v>19054</v>
      </c>
      <c r="C2918" s="2"/>
      <c r="D2918" s="2" t="s">
        <v>48</v>
      </c>
      <c r="E2918" s="2"/>
      <c r="F2918" s="3"/>
      <c r="G2918" s="2" t="s">
        <v>11938</v>
      </c>
      <c r="H2918" s="2"/>
      <c r="I2918" s="2"/>
      <c r="K2918" s="2"/>
      <c r="L2918" s="2"/>
      <c r="M2918" s="2"/>
      <c r="N2918" s="6" t="s">
        <v>76</v>
      </c>
      <c r="P2918" s="2" t="s">
        <v>19055</v>
      </c>
      <c r="Q2918" s="2"/>
      <c r="R2918" s="4"/>
      <c r="S2918" s="2"/>
      <c r="T2918" s="2" t="s">
        <v>22340</v>
      </c>
      <c r="U2918" s="2" t="s">
        <v>19057</v>
      </c>
      <c r="V2918" s="2" t="s">
        <v>18034</v>
      </c>
      <c r="W2918" s="2" t="str">
        <f>VLOOKUP(  G2918, Countries!A:H,8,FALSE)</f>
        <v>a75b26b6-21da-46ea-8d26-00a7900568a0</v>
      </c>
      <c r="X2918" s="2" t="str">
        <f>VLOOKUP(D2918,Entity_types!A:F,6,FALSE)</f>
        <v>0d51a686-652b-478f-9502-50b11abafa54</v>
      </c>
      <c r="Z2918" s="4">
        <f t="shared" si="90"/>
        <v>67</v>
      </c>
      <c r="AA2918" s="4">
        <f t="shared" si="91"/>
        <v>1</v>
      </c>
    </row>
    <row r="2919" spans="1:27" ht="12.75" x14ac:dyDescent="0.2">
      <c r="A2919" s="1">
        <v>45764.760105092588</v>
      </c>
      <c r="B2919" s="2" t="s">
        <v>19058</v>
      </c>
      <c r="C2919" s="2"/>
      <c r="D2919" s="2" t="s">
        <v>48</v>
      </c>
      <c r="E2919" s="2"/>
      <c r="F2919" s="3" t="s">
        <v>19059</v>
      </c>
      <c r="G2919" s="2" t="s">
        <v>8147</v>
      </c>
      <c r="H2919" s="2"/>
      <c r="I2919" s="2"/>
      <c r="K2919" s="2"/>
      <c r="L2919" s="2"/>
      <c r="M2919" s="2"/>
      <c r="N2919" s="6" t="s">
        <v>76</v>
      </c>
      <c r="P2919" s="2" t="s">
        <v>19060</v>
      </c>
      <c r="Q2919" s="2"/>
      <c r="R2919" s="4"/>
      <c r="S2919" s="2">
        <v>2742</v>
      </c>
      <c r="T2919" s="2" t="s">
        <v>22341</v>
      </c>
      <c r="U2919" s="2" t="s">
        <v>19062</v>
      </c>
      <c r="V2919" s="2" t="s">
        <v>18034</v>
      </c>
      <c r="W2919" s="2" t="str">
        <f>VLOOKUP(  G2919, Countries!A:H,8,FALSE)</f>
        <v>94279771-0dd8-44b8-955b-275714b1489b</v>
      </c>
      <c r="X2919" s="2" t="str">
        <f>VLOOKUP(D2919,Entity_types!A:F,6,FALSE)</f>
        <v>0d51a686-652b-478f-9502-50b11abafa54</v>
      </c>
      <c r="Z2919" s="4">
        <f t="shared" si="90"/>
        <v>1</v>
      </c>
      <c r="AA2919" s="4">
        <f t="shared" si="91"/>
        <v>1</v>
      </c>
    </row>
    <row r="2920" spans="1:27" ht="12.75" x14ac:dyDescent="0.2">
      <c r="A2920" s="1">
        <v>45764.760105092588</v>
      </c>
      <c r="B2920" s="2" t="s">
        <v>19063</v>
      </c>
      <c r="C2920" s="2"/>
      <c r="D2920" s="2" t="s">
        <v>48</v>
      </c>
      <c r="E2920" s="2"/>
      <c r="F2920" s="3" t="s">
        <v>19064</v>
      </c>
      <c r="G2920" s="2" t="s">
        <v>8147</v>
      </c>
      <c r="H2920" s="2"/>
      <c r="I2920" s="2"/>
      <c r="K2920" s="2"/>
      <c r="L2920" s="2"/>
      <c r="M2920" s="2"/>
      <c r="N2920" s="6" t="s">
        <v>76</v>
      </c>
      <c r="P2920" s="2" t="s">
        <v>19065</v>
      </c>
      <c r="Q2920" s="2"/>
      <c r="R2920" s="4"/>
      <c r="S2920" s="2">
        <v>2740</v>
      </c>
      <c r="T2920" s="2" t="s">
        <v>22342</v>
      </c>
      <c r="U2920" s="2" t="s">
        <v>19066</v>
      </c>
      <c r="V2920" s="2" t="s">
        <v>18034</v>
      </c>
      <c r="W2920" s="2" t="str">
        <f>VLOOKUP(  G2920, Countries!A:H,8,FALSE)</f>
        <v>94279771-0dd8-44b8-955b-275714b1489b</v>
      </c>
      <c r="X2920" s="2" t="str">
        <f>VLOOKUP(D2920,Entity_types!A:F,6,FALSE)</f>
        <v>0d51a686-652b-478f-9502-50b11abafa54</v>
      </c>
      <c r="Z2920" s="4">
        <f t="shared" si="90"/>
        <v>1</v>
      </c>
      <c r="AA2920" s="4">
        <f t="shared" si="91"/>
        <v>1</v>
      </c>
    </row>
    <row r="2921" spans="1:27" ht="12.75" x14ac:dyDescent="0.2">
      <c r="A2921" s="1">
        <v>45764.760105092588</v>
      </c>
      <c r="B2921" s="2" t="s">
        <v>19067</v>
      </c>
      <c r="C2921" s="4" t="s">
        <v>21741</v>
      </c>
      <c r="D2921" s="2" t="s">
        <v>1166</v>
      </c>
      <c r="E2921" s="2"/>
      <c r="F2921" s="3" t="s">
        <v>19068</v>
      </c>
      <c r="G2921" s="2" t="s">
        <v>8147</v>
      </c>
      <c r="H2921" s="2"/>
      <c r="I2921" s="2"/>
      <c r="K2921" s="2"/>
      <c r="L2921" s="2"/>
      <c r="M2921" s="2"/>
      <c r="N2921" s="6" t="s">
        <v>76</v>
      </c>
      <c r="P2921" s="2" t="s">
        <v>19069</v>
      </c>
      <c r="Q2921" s="2"/>
      <c r="R2921" s="4"/>
      <c r="S2921" s="2">
        <v>2741</v>
      </c>
      <c r="T2921" s="2" t="s">
        <v>18893</v>
      </c>
      <c r="U2921" s="2" t="s">
        <v>19070</v>
      </c>
      <c r="V2921" s="2" t="s">
        <v>18034</v>
      </c>
      <c r="W2921" s="2" t="str">
        <f>VLOOKUP(  G2921, Countries!A:H,8,FALSE)</f>
        <v>94279771-0dd8-44b8-955b-275714b1489b</v>
      </c>
      <c r="X2921" s="2" t="str">
        <f>VLOOKUP(D2921,Entity_types!A:F,6,FALSE)</f>
        <v>ba538574-e93f-4ce8-a780-667b61fc970a</v>
      </c>
      <c r="Z2921" s="4">
        <f t="shared" si="90"/>
        <v>1</v>
      </c>
      <c r="AA2921" s="4">
        <f t="shared" si="91"/>
        <v>1</v>
      </c>
    </row>
    <row r="2922" spans="1:27" ht="12.75" x14ac:dyDescent="0.2">
      <c r="A2922" s="1">
        <v>45764.897783067128</v>
      </c>
      <c r="B2922" s="2" t="s">
        <v>19071</v>
      </c>
      <c r="C2922" s="4" t="s">
        <v>21740</v>
      </c>
      <c r="D2922" s="2" t="s">
        <v>89</v>
      </c>
      <c r="E2922" s="2" t="b">
        <v>1</v>
      </c>
      <c r="F2922" s="3" t="s">
        <v>19072</v>
      </c>
      <c r="G2922" s="2" t="s">
        <v>8147</v>
      </c>
      <c r="H2922" s="2"/>
      <c r="I2922" s="2"/>
      <c r="K2922" s="2"/>
      <c r="L2922" s="2"/>
      <c r="M2922" s="2"/>
      <c r="N2922" s="6" t="s">
        <v>19073</v>
      </c>
      <c r="P2922" s="2" t="s">
        <v>19074</v>
      </c>
      <c r="Q2922" s="2"/>
      <c r="R2922" s="4"/>
      <c r="S2922" s="2">
        <v>2743</v>
      </c>
      <c r="T2922" s="2" t="s">
        <v>22343</v>
      </c>
      <c r="U2922" s="2" t="s">
        <v>19076</v>
      </c>
      <c r="V2922" s="2" t="s">
        <v>56</v>
      </c>
      <c r="W2922" s="2" t="str">
        <f>VLOOKUP(  G2922, Countries!A:H,8,FALSE)</f>
        <v>94279771-0dd8-44b8-955b-275714b1489b</v>
      </c>
      <c r="X2922" s="2" t="str">
        <f>VLOOKUP(D2922,Entity_types!A:F,6,FALSE)</f>
        <v>bf4d83f9-5064-4958-af6e-e4c21b2e4880</v>
      </c>
      <c r="Z2922" s="4">
        <f t="shared" si="90"/>
        <v>1</v>
      </c>
      <c r="AA2922" s="4">
        <f t="shared" si="91"/>
        <v>1</v>
      </c>
    </row>
    <row r="2923" spans="1:27" ht="12.75" x14ac:dyDescent="0.2">
      <c r="A2923" s="1">
        <v>45770.669551377316</v>
      </c>
      <c r="B2923" s="2" t="s">
        <v>19077</v>
      </c>
      <c r="C2923" s="2"/>
      <c r="D2923" s="2" t="s">
        <v>312</v>
      </c>
      <c r="E2923" s="2"/>
      <c r="F2923" s="3"/>
      <c r="G2923" s="2" t="s">
        <v>8147</v>
      </c>
      <c r="H2923" s="2"/>
      <c r="I2923" s="2"/>
      <c r="K2923" s="2"/>
      <c r="L2923" s="2"/>
      <c r="M2923" s="2"/>
      <c r="N2923" s="6" t="s">
        <v>76</v>
      </c>
      <c r="P2923" s="2" t="s">
        <v>19078</v>
      </c>
      <c r="Q2923" s="2"/>
      <c r="R2923" s="4"/>
      <c r="S2923" s="2"/>
      <c r="T2923" s="2" t="s">
        <v>22344</v>
      </c>
      <c r="U2923" s="2" t="s">
        <v>19080</v>
      </c>
      <c r="V2923" s="2" t="s">
        <v>18034</v>
      </c>
      <c r="W2923" s="2" t="str">
        <f>VLOOKUP(  G2923, Countries!A:H,8,FALSE)</f>
        <v>94279771-0dd8-44b8-955b-275714b1489b</v>
      </c>
      <c r="X2923" s="2" t="str">
        <f>VLOOKUP(D2923,Entity_types!A:F,6,FALSE)</f>
        <v>f5c3c745-eaa4-4e27-a73b-badc9ebb49c0</v>
      </c>
      <c r="Z2923" s="4">
        <f t="shared" si="90"/>
        <v>67</v>
      </c>
      <c r="AA2923" s="4">
        <f t="shared" si="91"/>
        <v>1</v>
      </c>
    </row>
    <row r="2924" spans="1:27" ht="12.75" x14ac:dyDescent="0.2">
      <c r="A2924" s="1">
        <v>45771.563719062498</v>
      </c>
      <c r="B2924" s="2" t="s">
        <v>19081</v>
      </c>
      <c r="C2924" s="2" t="s">
        <v>21740</v>
      </c>
      <c r="D2924" s="2" t="s">
        <v>89</v>
      </c>
      <c r="E2924" s="2" t="b">
        <v>1</v>
      </c>
      <c r="F2924" s="3" t="s">
        <v>21747</v>
      </c>
      <c r="G2924" s="2" t="s">
        <v>8147</v>
      </c>
      <c r="H2924" s="2"/>
      <c r="I2924" s="2"/>
      <c r="K2924" s="2"/>
      <c r="L2924" s="2"/>
      <c r="M2924" s="2"/>
      <c r="N2924" s="6" t="s">
        <v>76</v>
      </c>
      <c r="P2924" s="2" t="s">
        <v>19082</v>
      </c>
      <c r="Q2924" s="2"/>
      <c r="R2924" s="4"/>
      <c r="S2924" s="2"/>
      <c r="T2924" s="2" t="s">
        <v>22345</v>
      </c>
      <c r="U2924" s="2" t="s">
        <v>19084</v>
      </c>
      <c r="V2924" s="2" t="s">
        <v>18034</v>
      </c>
      <c r="W2924" s="2" t="str">
        <f>VLOOKUP(  G2924, Countries!A:H,8,FALSE)</f>
        <v>94279771-0dd8-44b8-955b-275714b1489b</v>
      </c>
      <c r="X2924" s="2" t="str">
        <f>VLOOKUP(D2924,Entity_types!A:F,6,FALSE)</f>
        <v>bf4d83f9-5064-4958-af6e-e4c21b2e4880</v>
      </c>
      <c r="Z2924" s="4">
        <f t="shared" si="90"/>
        <v>1</v>
      </c>
      <c r="AA2924" s="4">
        <f t="shared" si="91"/>
        <v>1</v>
      </c>
    </row>
    <row r="2925" spans="1:27" ht="12.75" x14ac:dyDescent="0.2">
      <c r="A2925" s="1">
        <v>45771.563719062498</v>
      </c>
      <c r="B2925" s="2" t="s">
        <v>19085</v>
      </c>
      <c r="C2925" s="2"/>
      <c r="D2925" s="2" t="s">
        <v>48</v>
      </c>
      <c r="E2925" s="2"/>
      <c r="F2925" s="3" t="s">
        <v>19086</v>
      </c>
      <c r="G2925" s="2" t="s">
        <v>8147</v>
      </c>
      <c r="H2925" s="2"/>
      <c r="I2925" s="2"/>
      <c r="K2925" s="2"/>
      <c r="L2925" s="2"/>
      <c r="M2925" s="2"/>
      <c r="N2925" s="6" t="s">
        <v>76</v>
      </c>
      <c r="P2925" s="2" t="s">
        <v>19087</v>
      </c>
      <c r="Q2925" s="2"/>
      <c r="R2925" s="4"/>
      <c r="S2925" s="2">
        <v>2748</v>
      </c>
      <c r="T2925" s="2" t="s">
        <v>22346</v>
      </c>
      <c r="U2925" s="2" t="s">
        <v>19088</v>
      </c>
      <c r="V2925" s="2" t="s">
        <v>18034</v>
      </c>
      <c r="W2925" s="2" t="str">
        <f>VLOOKUP(  G2925, Countries!A:H,8,FALSE)</f>
        <v>94279771-0dd8-44b8-955b-275714b1489b</v>
      </c>
      <c r="X2925" s="2" t="str">
        <f>VLOOKUP(D2925,Entity_types!A:F,6,FALSE)</f>
        <v>0d51a686-652b-478f-9502-50b11abafa54</v>
      </c>
      <c r="Z2925" s="4">
        <f t="shared" si="90"/>
        <v>1</v>
      </c>
      <c r="AA2925" s="4">
        <f t="shared" si="91"/>
        <v>1</v>
      </c>
    </row>
    <row r="2926" spans="1:27" ht="12.75" x14ac:dyDescent="0.2">
      <c r="A2926" s="1">
        <v>45772.608930625</v>
      </c>
      <c r="B2926" s="2" t="s">
        <v>19089</v>
      </c>
      <c r="C2926" s="4" t="s">
        <v>21740</v>
      </c>
      <c r="D2926" s="2" t="s">
        <v>89</v>
      </c>
      <c r="E2926" s="2" t="b">
        <v>1</v>
      </c>
      <c r="F2926" s="3" t="s">
        <v>19090</v>
      </c>
      <c r="G2926" s="2" t="s">
        <v>8147</v>
      </c>
      <c r="H2926" s="2"/>
      <c r="I2926" s="2"/>
      <c r="K2926" s="2"/>
      <c r="L2926" s="2"/>
      <c r="M2926" s="2"/>
      <c r="N2926" s="6" t="s">
        <v>19091</v>
      </c>
      <c r="P2926" s="2" t="s">
        <v>19092</v>
      </c>
      <c r="Q2926" s="2"/>
      <c r="R2926" s="4"/>
      <c r="S2926" s="2"/>
      <c r="T2926" s="2" t="s">
        <v>18909</v>
      </c>
      <c r="U2926" s="2" t="s">
        <v>19094</v>
      </c>
      <c r="V2926" s="2" t="s">
        <v>56</v>
      </c>
      <c r="W2926" s="2" t="str">
        <f>VLOOKUP(  G2926, Countries!A:H,8,FALSE)</f>
        <v>94279771-0dd8-44b8-955b-275714b1489b</v>
      </c>
      <c r="X2926" s="2" t="str">
        <f>VLOOKUP(D2926,Entity_types!A:F,6,FALSE)</f>
        <v>bf4d83f9-5064-4958-af6e-e4c21b2e4880</v>
      </c>
      <c r="Z2926" s="4">
        <f t="shared" si="90"/>
        <v>1</v>
      </c>
      <c r="AA2926" s="4">
        <f t="shared" si="91"/>
        <v>1</v>
      </c>
    </row>
    <row r="2927" spans="1:27" ht="12.75" x14ac:dyDescent="0.2">
      <c r="A2927" s="1">
        <v>45777.644959571757</v>
      </c>
      <c r="B2927" s="2" t="s">
        <v>19095</v>
      </c>
      <c r="C2927" s="4" t="s">
        <v>21740</v>
      </c>
      <c r="D2927" s="2" t="s">
        <v>89</v>
      </c>
      <c r="E2927" s="2" t="b">
        <v>1</v>
      </c>
      <c r="F2927" s="3" t="s">
        <v>19096</v>
      </c>
      <c r="G2927" s="2" t="s">
        <v>8147</v>
      </c>
      <c r="H2927" s="2"/>
      <c r="I2927" s="2"/>
      <c r="K2927" s="2"/>
      <c r="L2927" s="2"/>
      <c r="M2927" s="2"/>
      <c r="N2927" s="6" t="s">
        <v>19097</v>
      </c>
      <c r="P2927" s="2" t="s">
        <v>19098</v>
      </c>
      <c r="Q2927" s="2"/>
      <c r="R2927" s="4"/>
      <c r="S2927" s="2"/>
      <c r="T2927" s="2" t="s">
        <v>18913</v>
      </c>
      <c r="U2927" s="2" t="s">
        <v>19100</v>
      </c>
      <c r="V2927" s="2" t="s">
        <v>56</v>
      </c>
      <c r="W2927" s="2" t="str">
        <f>VLOOKUP(  G2927, Countries!A:H,8,FALSE)</f>
        <v>94279771-0dd8-44b8-955b-275714b1489b</v>
      </c>
      <c r="X2927" s="2" t="str">
        <f>VLOOKUP(D2927,Entity_types!A:F,6,FALSE)</f>
        <v>bf4d83f9-5064-4958-af6e-e4c21b2e4880</v>
      </c>
      <c r="Z2927" s="4">
        <f t="shared" si="90"/>
        <v>1</v>
      </c>
      <c r="AA2927" s="4">
        <f t="shared" si="91"/>
        <v>1</v>
      </c>
    </row>
    <row r="2928" spans="1:27" ht="12.75" x14ac:dyDescent="0.2">
      <c r="A2928" s="1">
        <v>45778.89494293982</v>
      </c>
      <c r="B2928" s="2" t="s">
        <v>19101</v>
      </c>
      <c r="C2928" s="4" t="s">
        <v>21740</v>
      </c>
      <c r="D2928" s="2" t="s">
        <v>89</v>
      </c>
      <c r="E2928" s="2" t="b">
        <v>1</v>
      </c>
      <c r="F2928" s="3" t="s">
        <v>19102</v>
      </c>
      <c r="G2928" s="2" t="s">
        <v>8147</v>
      </c>
      <c r="H2928" s="2"/>
      <c r="I2928" s="2"/>
      <c r="K2928" s="2"/>
      <c r="L2928" s="2"/>
      <c r="M2928" s="2"/>
      <c r="N2928" s="6" t="s">
        <v>19103</v>
      </c>
      <c r="P2928" s="2" t="s">
        <v>19104</v>
      </c>
      <c r="Q2928" s="2"/>
      <c r="R2928" s="4"/>
      <c r="S2928" s="2"/>
      <c r="T2928" s="2" t="s">
        <v>18918</v>
      </c>
      <c r="U2928" s="2" t="s">
        <v>19106</v>
      </c>
      <c r="V2928" s="2" t="s">
        <v>56</v>
      </c>
      <c r="W2928" s="2" t="str">
        <f>VLOOKUP(  G2928, Countries!A:H,8,FALSE)</f>
        <v>94279771-0dd8-44b8-955b-275714b1489b</v>
      </c>
      <c r="X2928" s="2" t="str">
        <f>VLOOKUP(D2928,Entity_types!A:F,6,FALSE)</f>
        <v>bf4d83f9-5064-4958-af6e-e4c21b2e4880</v>
      </c>
      <c r="Z2928" s="4">
        <f t="shared" si="90"/>
        <v>1</v>
      </c>
      <c r="AA2928" s="4">
        <f t="shared" si="91"/>
        <v>1</v>
      </c>
    </row>
    <row r="2929" spans="1:27" ht="12.75" x14ac:dyDescent="0.2">
      <c r="A2929" s="1">
        <v>45782.737920810185</v>
      </c>
      <c r="B2929" s="2" t="s">
        <v>19107</v>
      </c>
      <c r="C2929" s="2" t="s">
        <v>21740</v>
      </c>
      <c r="D2929" s="2" t="s">
        <v>89</v>
      </c>
      <c r="E2929" s="2" t="b">
        <v>1</v>
      </c>
      <c r="F2929" s="3" t="s">
        <v>19108</v>
      </c>
      <c r="G2929" s="2" t="s">
        <v>8147</v>
      </c>
      <c r="H2929" s="2"/>
      <c r="I2929" s="2"/>
      <c r="K2929" s="2"/>
      <c r="L2929" s="2"/>
      <c r="M2929" s="2"/>
      <c r="N2929" s="6" t="s">
        <v>76</v>
      </c>
      <c r="P2929" s="2" t="s">
        <v>19109</v>
      </c>
      <c r="Q2929" s="2"/>
      <c r="R2929" s="4"/>
      <c r="S2929" s="2"/>
      <c r="T2929" s="2" t="s">
        <v>18922</v>
      </c>
      <c r="U2929" s="2" t="s">
        <v>19111</v>
      </c>
      <c r="V2929" s="2" t="s">
        <v>18034</v>
      </c>
      <c r="W2929" s="2" t="str">
        <f>VLOOKUP(  G2929, Countries!A:H,8,FALSE)</f>
        <v>94279771-0dd8-44b8-955b-275714b1489b</v>
      </c>
      <c r="X2929" s="2" t="str">
        <f>VLOOKUP(D2929,Entity_types!A:F,6,FALSE)</f>
        <v>bf4d83f9-5064-4958-af6e-e4c21b2e4880</v>
      </c>
      <c r="Z2929" s="4">
        <f t="shared" si="90"/>
        <v>1</v>
      </c>
      <c r="AA2929" s="4">
        <f t="shared" si="91"/>
        <v>1</v>
      </c>
    </row>
    <row r="2930" spans="1:27" ht="12.75" x14ac:dyDescent="0.2">
      <c r="A2930" s="1">
        <v>45782.737920810185</v>
      </c>
      <c r="B2930" s="2" t="s">
        <v>19112</v>
      </c>
      <c r="C2930" s="2" t="s">
        <v>21740</v>
      </c>
      <c r="D2930" s="2" t="s">
        <v>89</v>
      </c>
      <c r="E2930" s="2" t="b">
        <v>1</v>
      </c>
      <c r="F2930" s="3" t="s">
        <v>21748</v>
      </c>
      <c r="G2930" s="2" t="s">
        <v>8147</v>
      </c>
      <c r="H2930" s="2"/>
      <c r="I2930" s="2"/>
      <c r="K2930" s="2"/>
      <c r="L2930" s="2"/>
      <c r="M2930" s="2"/>
      <c r="N2930" s="6" t="s">
        <v>76</v>
      </c>
      <c r="P2930" s="2" t="s">
        <v>19113</v>
      </c>
      <c r="Q2930" s="2"/>
      <c r="R2930" s="4"/>
      <c r="S2930" s="2">
        <v>2751</v>
      </c>
      <c r="T2930" s="2" t="s">
        <v>22347</v>
      </c>
      <c r="U2930" s="2" t="s">
        <v>19114</v>
      </c>
      <c r="V2930" s="2" t="s">
        <v>18034</v>
      </c>
      <c r="W2930" s="2" t="str">
        <f>VLOOKUP(  G2930, Countries!A:H,8,FALSE)</f>
        <v>94279771-0dd8-44b8-955b-275714b1489b</v>
      </c>
      <c r="X2930" s="2" t="str">
        <f>VLOOKUP(D2930,Entity_types!A:F,6,FALSE)</f>
        <v>bf4d83f9-5064-4958-af6e-e4c21b2e4880</v>
      </c>
      <c r="Z2930" s="4">
        <f t="shared" si="90"/>
        <v>1</v>
      </c>
      <c r="AA2930" s="4">
        <f t="shared" si="91"/>
        <v>1</v>
      </c>
    </row>
    <row r="2931" spans="1:27" ht="12.75" x14ac:dyDescent="0.2">
      <c r="A2931" s="1">
        <v>45782.737920810185</v>
      </c>
      <c r="B2931" s="2" t="s">
        <v>19115</v>
      </c>
      <c r="C2931" s="2"/>
      <c r="D2931" s="2" t="s">
        <v>48</v>
      </c>
      <c r="E2931" s="2"/>
      <c r="F2931" s="3" t="s">
        <v>19116</v>
      </c>
      <c r="G2931" s="2" t="s">
        <v>8147</v>
      </c>
      <c r="H2931" s="2"/>
      <c r="I2931" s="2"/>
      <c r="K2931" s="2"/>
      <c r="L2931" s="2"/>
      <c r="M2931" s="2"/>
      <c r="N2931" s="6" t="s">
        <v>76</v>
      </c>
      <c r="P2931" s="2" t="s">
        <v>19117</v>
      </c>
      <c r="Q2931" s="2"/>
      <c r="R2931" s="4"/>
      <c r="S2931" s="2" t="s">
        <v>19118</v>
      </c>
      <c r="T2931" s="2" t="s">
        <v>22348</v>
      </c>
      <c r="U2931" s="2" t="s">
        <v>19119</v>
      </c>
      <c r="V2931" s="2" t="s">
        <v>18034</v>
      </c>
      <c r="W2931" s="2" t="str">
        <f>VLOOKUP(  G2931, Countries!A:H,8,FALSE)</f>
        <v>94279771-0dd8-44b8-955b-275714b1489b</v>
      </c>
      <c r="X2931" s="2" t="str">
        <f>VLOOKUP(D2931,Entity_types!A:F,6,FALSE)</f>
        <v>0d51a686-652b-478f-9502-50b11abafa54</v>
      </c>
      <c r="Z2931" s="4">
        <f t="shared" si="90"/>
        <v>1</v>
      </c>
      <c r="AA2931" s="4">
        <f t="shared" si="91"/>
        <v>1</v>
      </c>
    </row>
    <row r="2932" spans="1:27" ht="12.75" x14ac:dyDescent="0.2">
      <c r="A2932" s="1">
        <v>45784.564963240744</v>
      </c>
      <c r="B2932" s="2" t="s">
        <v>19120</v>
      </c>
      <c r="C2932" s="4" t="s">
        <v>21740</v>
      </c>
      <c r="D2932" s="2" t="s">
        <v>89</v>
      </c>
      <c r="E2932" s="2" t="b">
        <v>1</v>
      </c>
      <c r="F2932" s="3" t="s">
        <v>19121</v>
      </c>
      <c r="G2932" s="2" t="s">
        <v>8147</v>
      </c>
      <c r="H2932" s="2"/>
      <c r="I2932" s="2"/>
      <c r="K2932" s="2"/>
      <c r="L2932" s="2"/>
      <c r="M2932" s="2"/>
      <c r="N2932" s="6" t="s">
        <v>19122</v>
      </c>
      <c r="P2932" s="2" t="s">
        <v>19123</v>
      </c>
      <c r="Q2932" s="2"/>
      <c r="R2932" s="4"/>
      <c r="S2932" s="2"/>
      <c r="T2932" s="2" t="s">
        <v>18934</v>
      </c>
      <c r="U2932" s="2" t="s">
        <v>19125</v>
      </c>
      <c r="V2932" s="2" t="s">
        <v>56</v>
      </c>
      <c r="W2932" s="2" t="str">
        <f>VLOOKUP(  G2932, Countries!A:H,8,FALSE)</f>
        <v>94279771-0dd8-44b8-955b-275714b1489b</v>
      </c>
      <c r="X2932" s="2" t="str">
        <f>VLOOKUP(D2932,Entity_types!A:F,6,FALSE)</f>
        <v>bf4d83f9-5064-4958-af6e-e4c21b2e4880</v>
      </c>
      <c r="Z2932" s="4">
        <f t="shared" si="90"/>
        <v>1</v>
      </c>
      <c r="AA2932" s="4">
        <f t="shared" si="91"/>
        <v>1</v>
      </c>
    </row>
    <row r="2933" spans="1:27" ht="12.75" x14ac:dyDescent="0.2">
      <c r="A2933" s="1">
        <v>45785.613557268516</v>
      </c>
      <c r="B2933" s="2" t="s">
        <v>19126</v>
      </c>
      <c r="C2933" s="2"/>
      <c r="D2933" s="2" t="s">
        <v>8027</v>
      </c>
      <c r="E2933" s="2"/>
      <c r="F2933" s="3"/>
      <c r="G2933" s="2" t="s">
        <v>8736</v>
      </c>
      <c r="H2933" s="2"/>
      <c r="I2933" s="2"/>
      <c r="K2933" s="2"/>
      <c r="L2933" s="2"/>
      <c r="M2933" s="2"/>
      <c r="N2933" s="6" t="s">
        <v>76</v>
      </c>
      <c r="P2933" s="2" t="s">
        <v>19127</v>
      </c>
      <c r="Q2933" s="2"/>
      <c r="R2933" s="4"/>
      <c r="S2933" s="2"/>
      <c r="T2933" s="2" t="s">
        <v>18940</v>
      </c>
      <c r="U2933" s="2" t="s">
        <v>19129</v>
      </c>
      <c r="V2933" s="2" t="s">
        <v>56</v>
      </c>
      <c r="W2933" s="2" t="str">
        <f>VLOOKUP(  G2933, Countries!A:H,8,FALSE)</f>
        <v>53cc2ab4-7af4-40a4-8f56-ef11c416822b</v>
      </c>
      <c r="X2933" s="2" t="str">
        <f>VLOOKUP(D2933,Entity_types!A:F,6,FALSE)</f>
        <v>7766e9c2-0094-4090-adf4-ef017062457f</v>
      </c>
      <c r="Z2933" s="4">
        <f t="shared" si="90"/>
        <v>67</v>
      </c>
      <c r="AA2933" s="4">
        <f t="shared" si="91"/>
        <v>1</v>
      </c>
    </row>
    <row r="2934" spans="1:27" ht="12.75" x14ac:dyDescent="0.2">
      <c r="A2934" s="1">
        <v>45786.57379652778</v>
      </c>
      <c r="B2934" s="2" t="s">
        <v>19130</v>
      </c>
      <c r="C2934" s="4" t="s">
        <v>21740</v>
      </c>
      <c r="D2934" s="2" t="s">
        <v>89</v>
      </c>
      <c r="E2934" s="2" t="b">
        <v>1</v>
      </c>
      <c r="F2934" s="3" t="s">
        <v>19131</v>
      </c>
      <c r="G2934" s="2" t="s">
        <v>8147</v>
      </c>
      <c r="H2934" s="2"/>
      <c r="I2934" s="2"/>
      <c r="K2934" s="2"/>
      <c r="L2934" s="2"/>
      <c r="M2934" s="2"/>
      <c r="N2934" s="6" t="s">
        <v>19132</v>
      </c>
      <c r="P2934" s="2" t="s">
        <v>19133</v>
      </c>
      <c r="Q2934" s="2"/>
      <c r="R2934" s="4"/>
      <c r="S2934" s="2"/>
      <c r="T2934" s="2" t="s">
        <v>18946</v>
      </c>
      <c r="U2934" s="2" t="s">
        <v>19135</v>
      </c>
      <c r="V2934" s="2" t="s">
        <v>56</v>
      </c>
      <c r="W2934" s="2" t="str">
        <f>VLOOKUP(  G2934, Countries!A:H,8,FALSE)</f>
        <v>94279771-0dd8-44b8-955b-275714b1489b</v>
      </c>
      <c r="X2934" s="2" t="str">
        <f>VLOOKUP(D2934,Entity_types!A:F,6,FALSE)</f>
        <v>bf4d83f9-5064-4958-af6e-e4c21b2e4880</v>
      </c>
      <c r="Z2934" s="4">
        <f t="shared" si="90"/>
        <v>1</v>
      </c>
      <c r="AA2934" s="4">
        <f t="shared" si="91"/>
        <v>1</v>
      </c>
    </row>
    <row r="2935" spans="1:27" ht="12.75" x14ac:dyDescent="0.2">
      <c r="A2935" s="1">
        <v>45790.457615960651</v>
      </c>
      <c r="B2935" s="2" t="s">
        <v>19136</v>
      </c>
      <c r="C2935" s="2" t="s">
        <v>21740</v>
      </c>
      <c r="D2935" s="2" t="s">
        <v>89</v>
      </c>
      <c r="E2935" s="2" t="b">
        <v>1</v>
      </c>
      <c r="F2935" s="3" t="s">
        <v>19137</v>
      </c>
      <c r="G2935" s="2" t="s">
        <v>8147</v>
      </c>
      <c r="H2935" s="2"/>
      <c r="I2935" s="2"/>
      <c r="K2935" s="2"/>
      <c r="L2935" s="2"/>
      <c r="M2935" s="2"/>
      <c r="N2935" s="6" t="s">
        <v>19138</v>
      </c>
      <c r="P2935" s="2" t="s">
        <v>19139</v>
      </c>
      <c r="Q2935" s="2"/>
      <c r="R2935" s="4"/>
      <c r="S2935" s="2"/>
      <c r="T2935" s="2" t="s">
        <v>18951</v>
      </c>
      <c r="U2935" s="2" t="s">
        <v>19141</v>
      </c>
      <c r="V2935" s="2" t="s">
        <v>18034</v>
      </c>
      <c r="W2935" s="2" t="str">
        <f>VLOOKUP(  G2935, Countries!A:H,8,FALSE)</f>
        <v>94279771-0dd8-44b8-955b-275714b1489b</v>
      </c>
      <c r="X2935" s="2" t="str">
        <f>VLOOKUP(D2935,Entity_types!A:F,6,FALSE)</f>
        <v>bf4d83f9-5064-4958-af6e-e4c21b2e4880</v>
      </c>
      <c r="Z2935" s="4">
        <f t="shared" si="90"/>
        <v>1</v>
      </c>
      <c r="AA2935" s="4">
        <f t="shared" si="91"/>
        <v>1</v>
      </c>
    </row>
    <row r="2936" spans="1:27" ht="12.75" x14ac:dyDescent="0.2">
      <c r="A2936" s="1">
        <v>45791.538759421295</v>
      </c>
      <c r="B2936" s="2" t="s">
        <v>19142</v>
      </c>
      <c r="C2936" s="4" t="s">
        <v>21741</v>
      </c>
      <c r="D2936" s="2" t="s">
        <v>89</v>
      </c>
      <c r="E2936" s="2" t="b">
        <v>1</v>
      </c>
      <c r="F2936" s="3" t="s">
        <v>19143</v>
      </c>
      <c r="G2936" s="2" t="s">
        <v>8147</v>
      </c>
      <c r="H2936" s="2"/>
      <c r="I2936" s="2"/>
      <c r="K2936" s="2"/>
      <c r="L2936" s="2"/>
      <c r="M2936" s="2"/>
      <c r="N2936" s="6" t="s">
        <v>76</v>
      </c>
      <c r="P2936" s="2" t="s">
        <v>19144</v>
      </c>
      <c r="Q2936" s="2"/>
      <c r="R2936" s="4"/>
      <c r="S2936" s="2">
        <v>2755</v>
      </c>
      <c r="T2936" s="2" t="s">
        <v>18956</v>
      </c>
      <c r="U2936" s="2" t="s">
        <v>19146</v>
      </c>
      <c r="V2936" s="2" t="s">
        <v>18034</v>
      </c>
      <c r="W2936" s="2" t="str">
        <f>VLOOKUP(  G2936, Countries!A:H,8,FALSE)</f>
        <v>94279771-0dd8-44b8-955b-275714b1489b</v>
      </c>
      <c r="X2936" s="2" t="str">
        <f>VLOOKUP(D2936,Entity_types!A:F,6,FALSE)</f>
        <v>bf4d83f9-5064-4958-af6e-e4c21b2e4880</v>
      </c>
      <c r="Z2936" s="4">
        <f t="shared" si="90"/>
        <v>1</v>
      </c>
      <c r="AA2936" s="4">
        <f t="shared" si="91"/>
        <v>1</v>
      </c>
    </row>
    <row r="2937" spans="1:27" ht="12.75" x14ac:dyDescent="0.2">
      <c r="A2937" s="1">
        <v>45791.538759421295</v>
      </c>
      <c r="B2937" s="2" t="s">
        <v>19147</v>
      </c>
      <c r="C2937" s="2" t="s">
        <v>21740</v>
      </c>
      <c r="D2937" s="2" t="s">
        <v>1166</v>
      </c>
      <c r="E2937" s="2"/>
      <c r="F2937" s="3" t="s">
        <v>21749</v>
      </c>
      <c r="G2937" s="2" t="s">
        <v>8147</v>
      </c>
      <c r="H2937" s="2"/>
      <c r="I2937" s="2"/>
      <c r="K2937" s="2"/>
      <c r="L2937" s="2"/>
      <c r="M2937" s="2"/>
      <c r="N2937" s="6" t="s">
        <v>76</v>
      </c>
      <c r="P2937" s="2" t="s">
        <v>19148</v>
      </c>
      <c r="Q2937" s="2"/>
      <c r="R2937" s="4"/>
      <c r="S2937" s="2">
        <v>2756</v>
      </c>
      <c r="T2937" s="2" t="s">
        <v>18961</v>
      </c>
      <c r="U2937" s="2" t="s">
        <v>19149</v>
      </c>
      <c r="V2937" s="2" t="s">
        <v>18034</v>
      </c>
      <c r="W2937" s="2" t="str">
        <f>VLOOKUP(  G2937, Countries!A:H,8,FALSE)</f>
        <v>94279771-0dd8-44b8-955b-275714b1489b</v>
      </c>
      <c r="X2937" s="2" t="str">
        <f>VLOOKUP(D2937,Entity_types!A:F,6,FALSE)</f>
        <v>ba538574-e93f-4ce8-a780-667b61fc970a</v>
      </c>
      <c r="Z2937" s="4">
        <f t="shared" si="90"/>
        <v>1</v>
      </c>
      <c r="AA2937" s="4">
        <f t="shared" si="91"/>
        <v>1</v>
      </c>
    </row>
    <row r="2938" spans="1:27" ht="12.75" x14ac:dyDescent="0.2">
      <c r="A2938" s="1">
        <v>45791.823555636569</v>
      </c>
      <c r="B2938" s="2" t="s">
        <v>19150</v>
      </c>
      <c r="C2938" s="4" t="s">
        <v>21740</v>
      </c>
      <c r="D2938" s="2" t="s">
        <v>89</v>
      </c>
      <c r="E2938" s="2" t="b">
        <v>1</v>
      </c>
      <c r="F2938" s="3" t="s">
        <v>19151</v>
      </c>
      <c r="G2938" s="2" t="s">
        <v>8147</v>
      </c>
      <c r="H2938" s="2"/>
      <c r="I2938" s="2"/>
      <c r="K2938" s="2"/>
      <c r="L2938" s="2"/>
      <c r="M2938" s="2"/>
      <c r="N2938" s="6" t="s">
        <v>19152</v>
      </c>
      <c r="P2938" s="2" t="s">
        <v>19153</v>
      </c>
      <c r="Q2938" s="2"/>
      <c r="R2938" s="4"/>
      <c r="S2938" s="2">
        <v>2757</v>
      </c>
      <c r="T2938" s="2" t="s">
        <v>18966</v>
      </c>
      <c r="U2938" s="2" t="s">
        <v>19155</v>
      </c>
      <c r="V2938" s="2" t="s">
        <v>56</v>
      </c>
      <c r="W2938" s="2" t="str">
        <f>VLOOKUP(  G2938, Countries!A:H,8,FALSE)</f>
        <v>94279771-0dd8-44b8-955b-275714b1489b</v>
      </c>
      <c r="X2938" s="2" t="str">
        <f>VLOOKUP(D2938,Entity_types!A:F,6,FALSE)</f>
        <v>bf4d83f9-5064-4958-af6e-e4c21b2e4880</v>
      </c>
      <c r="Z2938" s="4">
        <f t="shared" si="90"/>
        <v>1</v>
      </c>
      <c r="AA2938" s="4">
        <f t="shared" si="91"/>
        <v>1</v>
      </c>
    </row>
    <row r="2939" spans="1:27" ht="12.75" x14ac:dyDescent="0.2">
      <c r="A2939" s="1">
        <v>45792.554144155089</v>
      </c>
      <c r="B2939" s="2" t="s">
        <v>19156</v>
      </c>
      <c r="C2939" s="4" t="s">
        <v>21740</v>
      </c>
      <c r="D2939" s="2" t="s">
        <v>89</v>
      </c>
      <c r="E2939" s="2" t="b">
        <v>1</v>
      </c>
      <c r="F2939" s="3" t="s">
        <v>19157</v>
      </c>
      <c r="G2939" s="2" t="s">
        <v>8147</v>
      </c>
      <c r="H2939" s="2"/>
      <c r="I2939" s="2"/>
      <c r="K2939" s="2"/>
      <c r="L2939" s="2"/>
      <c r="M2939" s="2"/>
      <c r="N2939" s="6" t="s">
        <v>19158</v>
      </c>
      <c r="P2939" s="2" t="s">
        <v>19159</v>
      </c>
      <c r="Q2939" s="2"/>
      <c r="R2939" s="4"/>
      <c r="S2939" s="2"/>
      <c r="T2939" s="2" t="s">
        <v>18972</v>
      </c>
      <c r="U2939" s="2" t="s">
        <v>19161</v>
      </c>
      <c r="V2939" s="2" t="s">
        <v>56</v>
      </c>
      <c r="W2939" s="2" t="str">
        <f>VLOOKUP(  G2939, Countries!A:H,8,FALSE)</f>
        <v>94279771-0dd8-44b8-955b-275714b1489b</v>
      </c>
      <c r="X2939" s="2" t="str">
        <f>VLOOKUP(D2939,Entity_types!A:F,6,FALSE)</f>
        <v>bf4d83f9-5064-4958-af6e-e4c21b2e4880</v>
      </c>
      <c r="Z2939" s="4">
        <f t="shared" si="90"/>
        <v>1</v>
      </c>
      <c r="AA2939" s="4">
        <f t="shared" si="91"/>
        <v>1</v>
      </c>
    </row>
    <row r="2940" spans="1:27" ht="12.75" x14ac:dyDescent="0.2">
      <c r="A2940" s="1">
        <v>45793.809124259264</v>
      </c>
      <c r="B2940" s="2" t="s">
        <v>19162</v>
      </c>
      <c r="C2940" s="4" t="s">
        <v>21740</v>
      </c>
      <c r="D2940" s="2" t="s">
        <v>89</v>
      </c>
      <c r="E2940" s="2" t="b">
        <v>1</v>
      </c>
      <c r="F2940" s="3" t="s">
        <v>19163</v>
      </c>
      <c r="G2940" s="2" t="s">
        <v>8147</v>
      </c>
      <c r="H2940" s="2"/>
      <c r="I2940" s="2"/>
      <c r="K2940" s="2"/>
      <c r="L2940" s="2"/>
      <c r="M2940" s="2"/>
      <c r="N2940" s="6" t="s">
        <v>19164</v>
      </c>
      <c r="P2940" s="2" t="s">
        <v>19165</v>
      </c>
      <c r="Q2940" s="2"/>
      <c r="R2940" s="4"/>
      <c r="S2940" s="2">
        <v>2758</v>
      </c>
      <c r="T2940" s="2" t="s">
        <v>18977</v>
      </c>
      <c r="U2940" s="2" t="s">
        <v>19167</v>
      </c>
      <c r="V2940" s="2" t="s">
        <v>56</v>
      </c>
      <c r="W2940" s="2" t="str">
        <f>VLOOKUP(  G2940, Countries!A:H,8,FALSE)</f>
        <v>94279771-0dd8-44b8-955b-275714b1489b</v>
      </c>
      <c r="X2940" s="2" t="str">
        <f>VLOOKUP(D2940,Entity_types!A:F,6,FALSE)</f>
        <v>bf4d83f9-5064-4958-af6e-e4c21b2e4880</v>
      </c>
      <c r="Z2940" s="4">
        <f t="shared" si="90"/>
        <v>1</v>
      </c>
      <c r="AA2940" s="4">
        <f t="shared" si="91"/>
        <v>1</v>
      </c>
    </row>
    <row r="2941" spans="1:27" ht="12.75" x14ac:dyDescent="0.2">
      <c r="A2941" s="1">
        <v>45799.451365775458</v>
      </c>
      <c r="B2941" s="2" t="s">
        <v>19168</v>
      </c>
      <c r="C2941" s="2" t="s">
        <v>21740</v>
      </c>
      <c r="D2941" s="2" t="s">
        <v>89</v>
      </c>
      <c r="E2941" s="2" t="b">
        <v>1</v>
      </c>
      <c r="F2941" s="3" t="s">
        <v>21750</v>
      </c>
      <c r="G2941" s="2" t="s">
        <v>8147</v>
      </c>
      <c r="H2941" s="2"/>
      <c r="I2941" s="2"/>
      <c r="K2941" s="2"/>
      <c r="L2941" s="2"/>
      <c r="M2941" s="2"/>
      <c r="N2941" s="6" t="s">
        <v>76</v>
      </c>
      <c r="P2941" s="2" t="s">
        <v>19169</v>
      </c>
      <c r="Q2941" s="2"/>
      <c r="R2941" s="4"/>
      <c r="S2941" s="2">
        <v>2759</v>
      </c>
      <c r="T2941" s="2" t="s">
        <v>22349</v>
      </c>
      <c r="U2941" s="2" t="s">
        <v>19171</v>
      </c>
      <c r="V2941" s="2" t="s">
        <v>18034</v>
      </c>
      <c r="W2941" s="2" t="str">
        <f>VLOOKUP(  G2941, Countries!A:H,8,FALSE)</f>
        <v>94279771-0dd8-44b8-955b-275714b1489b</v>
      </c>
      <c r="X2941" s="2" t="str">
        <f>VLOOKUP(D2941,Entity_types!A:F,6,FALSE)</f>
        <v>bf4d83f9-5064-4958-af6e-e4c21b2e4880</v>
      </c>
      <c r="Z2941" s="4">
        <f t="shared" si="90"/>
        <v>1</v>
      </c>
      <c r="AA2941" s="4">
        <f t="shared" si="91"/>
        <v>1</v>
      </c>
    </row>
    <row r="2942" spans="1:27" ht="12.75" x14ac:dyDescent="0.2">
      <c r="A2942" s="1">
        <v>45799.755048287036</v>
      </c>
      <c r="B2942" s="2" t="s">
        <v>19172</v>
      </c>
      <c r="C2942" s="2"/>
      <c r="D2942" s="2" t="s">
        <v>48</v>
      </c>
      <c r="E2942" s="2"/>
      <c r="F2942" s="3" t="s">
        <v>19173</v>
      </c>
      <c r="G2942" s="2" t="s">
        <v>8147</v>
      </c>
      <c r="H2942" s="2"/>
      <c r="I2942" s="2"/>
      <c r="K2942" s="2"/>
      <c r="L2942" s="2"/>
      <c r="M2942" s="2"/>
      <c r="N2942" s="6" t="s">
        <v>76</v>
      </c>
      <c r="P2942" s="2" t="s">
        <v>19174</v>
      </c>
      <c r="Q2942" s="2"/>
      <c r="R2942" s="4"/>
      <c r="S2942" s="2">
        <v>2760</v>
      </c>
      <c r="T2942" s="2" t="s">
        <v>22350</v>
      </c>
      <c r="U2942" s="2" t="s">
        <v>19176</v>
      </c>
      <c r="V2942" s="2" t="s">
        <v>18034</v>
      </c>
      <c r="W2942" s="2" t="str">
        <f>VLOOKUP(  G2942, Countries!A:H,8,FALSE)</f>
        <v>94279771-0dd8-44b8-955b-275714b1489b</v>
      </c>
      <c r="X2942" s="2" t="str">
        <f>VLOOKUP(D2942,Entity_types!A:F,6,FALSE)</f>
        <v>0d51a686-652b-478f-9502-50b11abafa54</v>
      </c>
      <c r="Z2942" s="4">
        <f t="shared" si="90"/>
        <v>1</v>
      </c>
      <c r="AA2942" s="4">
        <f t="shared" si="91"/>
        <v>1</v>
      </c>
    </row>
    <row r="2943" spans="1:27" ht="12.75" x14ac:dyDescent="0.2">
      <c r="A2943" s="1">
        <v>45800.542362361113</v>
      </c>
      <c r="B2943" s="2" t="s">
        <v>19177</v>
      </c>
      <c r="C2943" s="2" t="s">
        <v>21740</v>
      </c>
      <c r="D2943" s="2" t="s">
        <v>1166</v>
      </c>
      <c r="E2943" s="2"/>
      <c r="F2943" s="3" t="s">
        <v>19178</v>
      </c>
      <c r="G2943" s="2" t="s">
        <v>8147</v>
      </c>
      <c r="H2943" s="2"/>
      <c r="I2943" s="2"/>
      <c r="K2943" s="2"/>
      <c r="L2943" s="2"/>
      <c r="M2943" s="2"/>
      <c r="N2943" s="6" t="s">
        <v>76</v>
      </c>
      <c r="P2943" s="2" t="s">
        <v>19179</v>
      </c>
      <c r="Q2943" s="2"/>
      <c r="R2943" s="4"/>
      <c r="S2943" s="2">
        <v>2769</v>
      </c>
      <c r="T2943" s="2" t="s">
        <v>22351</v>
      </c>
      <c r="U2943" s="2" t="s">
        <v>19181</v>
      </c>
      <c r="V2943" s="2" t="s">
        <v>18034</v>
      </c>
      <c r="W2943" s="2" t="str">
        <f>VLOOKUP(  G2943, Countries!A:H,8,FALSE)</f>
        <v>94279771-0dd8-44b8-955b-275714b1489b</v>
      </c>
      <c r="X2943" s="2" t="str">
        <f>VLOOKUP(D2943,Entity_types!A:F,6,FALSE)</f>
        <v>ba538574-e93f-4ce8-a780-667b61fc970a</v>
      </c>
      <c r="Z2943" s="4">
        <f t="shared" si="90"/>
        <v>1</v>
      </c>
      <c r="AA2943" s="4">
        <f t="shared" si="91"/>
        <v>1</v>
      </c>
    </row>
    <row r="2944" spans="1:27" ht="12.75" x14ac:dyDescent="0.2">
      <c r="A2944" s="1">
        <v>45800.542362361113</v>
      </c>
      <c r="B2944" s="2" t="s">
        <v>19182</v>
      </c>
      <c r="C2944" s="2" t="s">
        <v>21740</v>
      </c>
      <c r="D2944" s="2" t="s">
        <v>1166</v>
      </c>
      <c r="E2944" s="2"/>
      <c r="F2944" s="3" t="s">
        <v>19183</v>
      </c>
      <c r="G2944" s="2" t="s">
        <v>8147</v>
      </c>
      <c r="H2944" s="2"/>
      <c r="I2944" s="2"/>
      <c r="K2944" s="2"/>
      <c r="L2944" s="2"/>
      <c r="M2944" s="2"/>
      <c r="N2944" s="6" t="s">
        <v>76</v>
      </c>
      <c r="P2944" s="2" t="s">
        <v>19184</v>
      </c>
      <c r="Q2944" s="2"/>
      <c r="R2944" s="4"/>
      <c r="S2944" s="2">
        <v>2761</v>
      </c>
      <c r="T2944" s="2" t="s">
        <v>22352</v>
      </c>
      <c r="U2944" s="2" t="s">
        <v>19185</v>
      </c>
      <c r="V2944" s="2" t="s">
        <v>18034</v>
      </c>
      <c r="W2944" s="2" t="str">
        <f>VLOOKUP(  G2944, Countries!A:H,8,FALSE)</f>
        <v>94279771-0dd8-44b8-955b-275714b1489b</v>
      </c>
      <c r="X2944" s="2" t="str">
        <f>VLOOKUP(D2944,Entity_types!A:F,6,FALSE)</f>
        <v>ba538574-e93f-4ce8-a780-667b61fc970a</v>
      </c>
      <c r="Z2944" s="4">
        <f t="shared" si="90"/>
        <v>1</v>
      </c>
      <c r="AA2944" s="4">
        <f t="shared" si="91"/>
        <v>1</v>
      </c>
    </row>
    <row r="2945" spans="1:27" ht="12.75" x14ac:dyDescent="0.2">
      <c r="A2945" s="1">
        <v>45800.542362361113</v>
      </c>
      <c r="B2945" s="2" t="s">
        <v>19186</v>
      </c>
      <c r="C2945" s="2"/>
      <c r="D2945" s="2" t="s">
        <v>48</v>
      </c>
      <c r="E2945" s="2"/>
      <c r="F2945" s="3" t="s">
        <v>19187</v>
      </c>
      <c r="G2945" s="2" t="s">
        <v>8147</v>
      </c>
      <c r="H2945" s="2"/>
      <c r="I2945" s="2"/>
      <c r="K2945" s="2"/>
      <c r="L2945" s="2"/>
      <c r="M2945" s="2"/>
      <c r="N2945" s="6" t="s">
        <v>76</v>
      </c>
      <c r="P2945" s="2" t="s">
        <v>19188</v>
      </c>
      <c r="Q2945" s="2"/>
      <c r="R2945" s="4"/>
      <c r="S2945" s="2" t="s">
        <v>19189</v>
      </c>
      <c r="T2945" s="2" t="s">
        <v>22353</v>
      </c>
      <c r="U2945" s="2" t="s">
        <v>19190</v>
      </c>
      <c r="V2945" s="2" t="s">
        <v>18034</v>
      </c>
      <c r="W2945" s="2" t="str">
        <f>VLOOKUP(  G2945, Countries!A:H,8,FALSE)</f>
        <v>94279771-0dd8-44b8-955b-275714b1489b</v>
      </c>
      <c r="X2945" s="2" t="str">
        <f>VLOOKUP(D2945,Entity_types!A:F,6,FALSE)</f>
        <v>0d51a686-652b-478f-9502-50b11abafa54</v>
      </c>
      <c r="Z2945" s="4">
        <f t="shared" si="90"/>
        <v>1</v>
      </c>
      <c r="AA2945" s="4">
        <f t="shared" si="91"/>
        <v>1</v>
      </c>
    </row>
    <row r="2946" spans="1:27" ht="12.75" x14ac:dyDescent="0.2">
      <c r="A2946" s="1">
        <v>45800.542362361113</v>
      </c>
      <c r="B2946" s="2" t="s">
        <v>19191</v>
      </c>
      <c r="C2946" s="2" t="s">
        <v>21740</v>
      </c>
      <c r="D2946" s="2" t="s">
        <v>1166</v>
      </c>
      <c r="E2946" s="2"/>
      <c r="F2946" s="3" t="s">
        <v>19192</v>
      </c>
      <c r="G2946" s="2" t="s">
        <v>8147</v>
      </c>
      <c r="H2946" s="2"/>
      <c r="I2946" s="2"/>
      <c r="K2946" s="2"/>
      <c r="L2946" s="2"/>
      <c r="M2946" s="2"/>
      <c r="N2946" s="6" t="s">
        <v>76</v>
      </c>
      <c r="P2946" s="2" t="s">
        <v>19193</v>
      </c>
      <c r="Q2946" s="2"/>
      <c r="R2946" s="4"/>
      <c r="S2946" s="2">
        <v>2752</v>
      </c>
      <c r="T2946" s="2" t="s">
        <v>22354</v>
      </c>
      <c r="U2946" s="2" t="s">
        <v>19194</v>
      </c>
      <c r="V2946" s="2" t="s">
        <v>18034</v>
      </c>
      <c r="W2946" s="2" t="str">
        <f>VLOOKUP(  G2946, Countries!A:H,8,FALSE)</f>
        <v>94279771-0dd8-44b8-955b-275714b1489b</v>
      </c>
      <c r="X2946" s="2" t="str">
        <f>VLOOKUP(D2946,Entity_types!A:F,6,FALSE)</f>
        <v>ba538574-e93f-4ce8-a780-667b61fc970a</v>
      </c>
      <c r="Z2946" s="4">
        <f t="shared" ref="Z2946:Z3009" si="92">COUNTIFS(F:F,F2946)</f>
        <v>1</v>
      </c>
      <c r="AA2946" s="4">
        <f t="shared" ref="AA2946:AA3009" si="93">COUNTIFS(B:B,B2946)</f>
        <v>1</v>
      </c>
    </row>
    <row r="2947" spans="1:27" ht="12.75" x14ac:dyDescent="0.2">
      <c r="A2947" s="1">
        <v>45800.542362361113</v>
      </c>
      <c r="B2947" s="2" t="s">
        <v>19195</v>
      </c>
      <c r="C2947" s="2"/>
      <c r="D2947" s="2" t="s">
        <v>48</v>
      </c>
      <c r="E2947" s="2"/>
      <c r="F2947" s="3" t="s">
        <v>19196</v>
      </c>
      <c r="G2947" s="2" t="s">
        <v>8147</v>
      </c>
      <c r="H2947" s="2"/>
      <c r="I2947" s="2"/>
      <c r="K2947" s="2"/>
      <c r="L2947" s="2"/>
      <c r="M2947" s="2"/>
      <c r="N2947" s="6" t="s">
        <v>76</v>
      </c>
      <c r="P2947" s="2" t="s">
        <v>19197</v>
      </c>
      <c r="Q2947" s="2"/>
      <c r="R2947" s="4"/>
      <c r="S2947" s="2" t="s">
        <v>19198</v>
      </c>
      <c r="T2947" s="2" t="s">
        <v>19003</v>
      </c>
      <c r="U2947" s="2" t="s">
        <v>19199</v>
      </c>
      <c r="V2947" s="2" t="s">
        <v>18034</v>
      </c>
      <c r="W2947" s="2" t="str">
        <f>VLOOKUP(  G2947, Countries!A:H,8,FALSE)</f>
        <v>94279771-0dd8-44b8-955b-275714b1489b</v>
      </c>
      <c r="X2947" s="2" t="str">
        <f>VLOOKUP(D2947,Entity_types!A:F,6,FALSE)</f>
        <v>0d51a686-652b-478f-9502-50b11abafa54</v>
      </c>
      <c r="Z2947" s="4">
        <f t="shared" si="92"/>
        <v>1</v>
      </c>
      <c r="AA2947" s="4">
        <f t="shared" si="93"/>
        <v>1</v>
      </c>
    </row>
    <row r="2948" spans="1:27" ht="12.75" x14ac:dyDescent="0.2">
      <c r="A2948" s="1">
        <v>45800.542362361113</v>
      </c>
      <c r="B2948" s="2" t="s">
        <v>19200</v>
      </c>
      <c r="C2948" s="2"/>
      <c r="D2948" s="2" t="s">
        <v>48</v>
      </c>
      <c r="E2948" s="2"/>
      <c r="F2948" s="3" t="s">
        <v>19201</v>
      </c>
      <c r="G2948" s="2" t="s">
        <v>8147</v>
      </c>
      <c r="H2948" s="2"/>
      <c r="I2948" s="2"/>
      <c r="K2948" s="2"/>
      <c r="L2948" s="2"/>
      <c r="M2948" s="2"/>
      <c r="N2948" s="6" t="s">
        <v>76</v>
      </c>
      <c r="P2948" s="2" t="s">
        <v>19202</v>
      </c>
      <c r="Q2948" s="2"/>
      <c r="R2948" s="4"/>
      <c r="S2948" s="2">
        <v>2240</v>
      </c>
      <c r="T2948" s="2" t="s">
        <v>19009</v>
      </c>
      <c r="U2948" s="2" t="s">
        <v>19203</v>
      </c>
      <c r="V2948" s="2" t="s">
        <v>18034</v>
      </c>
      <c r="W2948" s="2" t="str">
        <f>VLOOKUP(  G2948, Countries!A:H,8,FALSE)</f>
        <v>94279771-0dd8-44b8-955b-275714b1489b</v>
      </c>
      <c r="X2948" s="2" t="str">
        <f>VLOOKUP(D2948,Entity_types!A:F,6,FALSE)</f>
        <v>0d51a686-652b-478f-9502-50b11abafa54</v>
      </c>
      <c r="Z2948" s="4">
        <f t="shared" si="92"/>
        <v>1</v>
      </c>
      <c r="AA2948" s="4">
        <f t="shared" si="93"/>
        <v>1</v>
      </c>
    </row>
    <row r="2949" spans="1:27" ht="12.75" x14ac:dyDescent="0.2">
      <c r="A2949" s="1">
        <v>45800.542362361113</v>
      </c>
      <c r="B2949" s="2" t="s">
        <v>19204</v>
      </c>
      <c r="C2949" s="2"/>
      <c r="D2949" s="2" t="s">
        <v>48</v>
      </c>
      <c r="E2949" s="2"/>
      <c r="F2949" s="3" t="s">
        <v>19205</v>
      </c>
      <c r="G2949" s="2" t="s">
        <v>8147</v>
      </c>
      <c r="H2949" s="2"/>
      <c r="I2949" s="2"/>
      <c r="K2949" s="2"/>
      <c r="L2949" s="2"/>
      <c r="M2949" s="2"/>
      <c r="N2949" s="6" t="s">
        <v>76</v>
      </c>
      <c r="P2949" s="2" t="s">
        <v>19206</v>
      </c>
      <c r="Q2949" s="2"/>
      <c r="R2949" s="4"/>
      <c r="S2949" s="2">
        <v>2746</v>
      </c>
      <c r="T2949" s="2" t="s">
        <v>19014</v>
      </c>
      <c r="U2949" s="2" t="s">
        <v>19207</v>
      </c>
      <c r="V2949" s="2" t="s">
        <v>18034</v>
      </c>
      <c r="W2949" s="2" t="str">
        <f>VLOOKUP(  G2949, Countries!A:H,8,FALSE)</f>
        <v>94279771-0dd8-44b8-955b-275714b1489b</v>
      </c>
      <c r="X2949" s="2" t="str">
        <f>VLOOKUP(D2949,Entity_types!A:F,6,FALSE)</f>
        <v>0d51a686-652b-478f-9502-50b11abafa54</v>
      </c>
      <c r="Z2949" s="4">
        <f t="shared" si="92"/>
        <v>1</v>
      </c>
      <c r="AA2949" s="4">
        <f t="shared" si="93"/>
        <v>1</v>
      </c>
    </row>
    <row r="2950" spans="1:27" ht="12.75" x14ac:dyDescent="0.2">
      <c r="A2950" s="1">
        <v>45800.542362361113</v>
      </c>
      <c r="B2950" s="2" t="s">
        <v>19208</v>
      </c>
      <c r="C2950" s="2"/>
      <c r="D2950" s="2" t="s">
        <v>48</v>
      </c>
      <c r="E2950" s="2"/>
      <c r="F2950" s="3" t="s">
        <v>19209</v>
      </c>
      <c r="G2950" s="2" t="s">
        <v>8147</v>
      </c>
      <c r="H2950" s="2"/>
      <c r="I2950" s="2"/>
      <c r="K2950" s="2"/>
      <c r="L2950" s="2"/>
      <c r="M2950" s="2"/>
      <c r="N2950" s="6" t="s">
        <v>76</v>
      </c>
      <c r="P2950" s="2" t="s">
        <v>19210</v>
      </c>
      <c r="Q2950" s="2"/>
      <c r="R2950" s="4"/>
      <c r="S2950" s="2">
        <v>2733</v>
      </c>
      <c r="T2950" s="2" t="s">
        <v>22355</v>
      </c>
      <c r="U2950" s="2" t="s">
        <v>19211</v>
      </c>
      <c r="V2950" s="2" t="s">
        <v>18034</v>
      </c>
      <c r="W2950" s="2" t="str">
        <f>VLOOKUP(  G2950, Countries!A:H,8,FALSE)</f>
        <v>94279771-0dd8-44b8-955b-275714b1489b</v>
      </c>
      <c r="X2950" s="2" t="str">
        <f>VLOOKUP(D2950,Entity_types!A:F,6,FALSE)</f>
        <v>0d51a686-652b-478f-9502-50b11abafa54</v>
      </c>
      <c r="Z2950" s="4">
        <f t="shared" si="92"/>
        <v>1</v>
      </c>
      <c r="AA2950" s="4">
        <f t="shared" si="93"/>
        <v>1</v>
      </c>
    </row>
    <row r="2951" spans="1:27" ht="12.75" x14ac:dyDescent="0.2">
      <c r="A2951" s="1">
        <v>45800.542362361113</v>
      </c>
      <c r="B2951" s="2" t="s">
        <v>19212</v>
      </c>
      <c r="C2951" s="2"/>
      <c r="D2951" s="2" t="s">
        <v>48</v>
      </c>
      <c r="E2951" s="2"/>
      <c r="F2951" s="3" t="s">
        <v>19213</v>
      </c>
      <c r="G2951" s="2" t="s">
        <v>8147</v>
      </c>
      <c r="H2951" s="2"/>
      <c r="I2951" s="2"/>
      <c r="K2951" s="2"/>
      <c r="L2951" s="2"/>
      <c r="M2951" s="2"/>
      <c r="N2951" s="6" t="s">
        <v>76</v>
      </c>
      <c r="P2951" s="2" t="s">
        <v>19214</v>
      </c>
      <c r="Q2951" s="2"/>
      <c r="R2951" s="4"/>
      <c r="S2951" s="2">
        <v>2713</v>
      </c>
      <c r="T2951" s="2" t="s">
        <v>22356</v>
      </c>
      <c r="U2951" s="2" t="s">
        <v>19215</v>
      </c>
      <c r="V2951" s="2" t="s">
        <v>18034</v>
      </c>
      <c r="W2951" s="2" t="str">
        <f>VLOOKUP(  G2951, Countries!A:H,8,FALSE)</f>
        <v>94279771-0dd8-44b8-955b-275714b1489b</v>
      </c>
      <c r="X2951" s="2" t="str">
        <f>VLOOKUP(D2951,Entity_types!A:F,6,FALSE)</f>
        <v>0d51a686-652b-478f-9502-50b11abafa54</v>
      </c>
      <c r="Z2951" s="4">
        <f t="shared" si="92"/>
        <v>1</v>
      </c>
      <c r="AA2951" s="4">
        <f t="shared" si="93"/>
        <v>1</v>
      </c>
    </row>
    <row r="2952" spans="1:27" ht="12.75" x14ac:dyDescent="0.2">
      <c r="A2952" s="1">
        <v>45800.542362361113</v>
      </c>
      <c r="B2952" s="2" t="s">
        <v>19216</v>
      </c>
      <c r="C2952" s="2"/>
      <c r="D2952" s="2" t="s">
        <v>48</v>
      </c>
      <c r="E2952" s="2"/>
      <c r="F2952" s="3" t="s">
        <v>19217</v>
      </c>
      <c r="G2952" s="2" t="s">
        <v>8147</v>
      </c>
      <c r="H2952" s="2"/>
      <c r="I2952" s="2"/>
      <c r="K2952" s="2"/>
      <c r="L2952" s="2"/>
      <c r="M2952" s="2"/>
      <c r="N2952" s="6" t="s">
        <v>76</v>
      </c>
      <c r="P2952" s="2" t="s">
        <v>19218</v>
      </c>
      <c r="Q2952" s="2"/>
      <c r="R2952" s="4"/>
      <c r="S2952" s="2" t="s">
        <v>19219</v>
      </c>
      <c r="T2952" s="2" t="s">
        <v>22357</v>
      </c>
      <c r="U2952" s="2" t="s">
        <v>19220</v>
      </c>
      <c r="V2952" s="2" t="s">
        <v>18034</v>
      </c>
      <c r="W2952" s="2" t="str">
        <f>VLOOKUP(  G2952, Countries!A:H,8,FALSE)</f>
        <v>94279771-0dd8-44b8-955b-275714b1489b</v>
      </c>
      <c r="X2952" s="2" t="str">
        <f>VLOOKUP(D2952,Entity_types!A:F,6,FALSE)</f>
        <v>0d51a686-652b-478f-9502-50b11abafa54</v>
      </c>
      <c r="Z2952" s="4">
        <f t="shared" si="92"/>
        <v>1</v>
      </c>
      <c r="AA2952" s="4">
        <f t="shared" si="93"/>
        <v>1</v>
      </c>
    </row>
    <row r="2953" spans="1:27" ht="12.75" x14ac:dyDescent="0.2">
      <c r="A2953" s="1">
        <v>45800.542362361113</v>
      </c>
      <c r="B2953" s="2" t="s">
        <v>19221</v>
      </c>
      <c r="C2953" s="2" t="s">
        <v>21740</v>
      </c>
      <c r="D2953" s="2" t="s">
        <v>1166</v>
      </c>
      <c r="E2953" s="2"/>
      <c r="F2953" s="3" t="s">
        <v>19222</v>
      </c>
      <c r="G2953" s="2" t="s">
        <v>8147</v>
      </c>
      <c r="H2953" s="2"/>
      <c r="I2953" s="2"/>
      <c r="K2953" s="2"/>
      <c r="L2953" s="2"/>
      <c r="M2953" s="2"/>
      <c r="N2953" s="6" t="s">
        <v>76</v>
      </c>
      <c r="P2953" s="2" t="s">
        <v>19223</v>
      </c>
      <c r="Q2953" s="2"/>
      <c r="R2953" s="4"/>
      <c r="S2953" s="2" t="s">
        <v>19224</v>
      </c>
      <c r="T2953" s="2" t="s">
        <v>22358</v>
      </c>
      <c r="U2953" s="2" t="s">
        <v>19225</v>
      </c>
      <c r="V2953" s="2" t="s">
        <v>18034</v>
      </c>
      <c r="W2953" s="2" t="str">
        <f>VLOOKUP(  G2953, Countries!A:H,8,FALSE)</f>
        <v>94279771-0dd8-44b8-955b-275714b1489b</v>
      </c>
      <c r="X2953" s="2" t="str">
        <f>VLOOKUP(D2953,Entity_types!A:F,6,FALSE)</f>
        <v>ba538574-e93f-4ce8-a780-667b61fc970a</v>
      </c>
      <c r="Z2953" s="4">
        <f t="shared" si="92"/>
        <v>1</v>
      </c>
      <c r="AA2953" s="4">
        <f t="shared" si="93"/>
        <v>1</v>
      </c>
    </row>
    <row r="2954" spans="1:27" ht="12.75" x14ac:dyDescent="0.2">
      <c r="A2954" s="1">
        <v>45800.542362361113</v>
      </c>
      <c r="B2954" s="2" t="s">
        <v>19226</v>
      </c>
      <c r="C2954" s="4" t="s">
        <v>21741</v>
      </c>
      <c r="D2954" s="2" t="s">
        <v>1166</v>
      </c>
      <c r="E2954" s="2"/>
      <c r="F2954" s="3" t="s">
        <v>19227</v>
      </c>
      <c r="G2954" s="2" t="s">
        <v>8147</v>
      </c>
      <c r="H2954" s="2"/>
      <c r="I2954" s="2"/>
      <c r="K2954" s="2"/>
      <c r="L2954" s="2"/>
      <c r="M2954" s="2"/>
      <c r="N2954" s="6" t="s">
        <v>76</v>
      </c>
      <c r="P2954" s="2" t="s">
        <v>19228</v>
      </c>
      <c r="Q2954" s="2"/>
      <c r="R2954" s="4"/>
      <c r="S2954" s="2">
        <v>2155</v>
      </c>
      <c r="T2954" s="2" t="s">
        <v>22359</v>
      </c>
      <c r="U2954" s="2" t="s">
        <v>19229</v>
      </c>
      <c r="V2954" s="2" t="s">
        <v>18034</v>
      </c>
      <c r="W2954" s="2" t="str">
        <f>VLOOKUP(  G2954, Countries!A:H,8,FALSE)</f>
        <v>94279771-0dd8-44b8-955b-275714b1489b</v>
      </c>
      <c r="X2954" s="2" t="str">
        <f>VLOOKUP(D2954,Entity_types!A:F,6,FALSE)</f>
        <v>ba538574-e93f-4ce8-a780-667b61fc970a</v>
      </c>
      <c r="Z2954" s="4">
        <f t="shared" si="92"/>
        <v>1</v>
      </c>
      <c r="AA2954" s="4">
        <f t="shared" si="93"/>
        <v>1</v>
      </c>
    </row>
    <row r="2955" spans="1:27" ht="12.75" x14ac:dyDescent="0.2">
      <c r="A2955" s="1">
        <v>45800.542362361113</v>
      </c>
      <c r="B2955" s="2" t="s">
        <v>19230</v>
      </c>
      <c r="C2955" s="2"/>
      <c r="D2955" s="2" t="s">
        <v>48</v>
      </c>
      <c r="E2955" s="2"/>
      <c r="F2955" s="3" t="s">
        <v>19231</v>
      </c>
      <c r="G2955" s="2" t="s">
        <v>8147</v>
      </c>
      <c r="H2955" s="2"/>
      <c r="I2955" s="2"/>
      <c r="K2955" s="2"/>
      <c r="L2955" s="2"/>
      <c r="M2955" s="2"/>
      <c r="N2955" s="6" t="s">
        <v>76</v>
      </c>
      <c r="P2955" s="2" t="s">
        <v>19232</v>
      </c>
      <c r="Q2955" s="2"/>
      <c r="R2955" s="4"/>
      <c r="S2955" s="2">
        <v>2700</v>
      </c>
      <c r="T2955" s="2" t="s">
        <v>22360</v>
      </c>
      <c r="U2955" s="2" t="s">
        <v>19233</v>
      </c>
      <c r="V2955" s="2" t="s">
        <v>18034</v>
      </c>
      <c r="W2955" s="2" t="str">
        <f>VLOOKUP(  G2955, Countries!A:H,8,FALSE)</f>
        <v>94279771-0dd8-44b8-955b-275714b1489b</v>
      </c>
      <c r="X2955" s="2" t="str">
        <f>VLOOKUP(D2955,Entity_types!A:F,6,FALSE)</f>
        <v>0d51a686-652b-478f-9502-50b11abafa54</v>
      </c>
      <c r="Z2955" s="4">
        <f t="shared" si="92"/>
        <v>1</v>
      </c>
      <c r="AA2955" s="4">
        <f t="shared" si="93"/>
        <v>1</v>
      </c>
    </row>
    <row r="2956" spans="1:27" ht="12.75" x14ac:dyDescent="0.2">
      <c r="A2956" s="1">
        <v>45800.542362361113</v>
      </c>
      <c r="B2956" s="2" t="s">
        <v>19234</v>
      </c>
      <c r="C2956" s="2"/>
      <c r="D2956" s="2" t="s">
        <v>48</v>
      </c>
      <c r="E2956" s="2"/>
      <c r="F2956" s="3" t="s">
        <v>19235</v>
      </c>
      <c r="G2956" s="2" t="s">
        <v>8147</v>
      </c>
      <c r="H2956" s="2"/>
      <c r="I2956" s="2"/>
      <c r="K2956" s="2"/>
      <c r="L2956" s="2"/>
      <c r="M2956" s="2"/>
      <c r="N2956" s="6" t="s">
        <v>76</v>
      </c>
      <c r="P2956" s="2" t="s">
        <v>19236</v>
      </c>
      <c r="Q2956" s="2"/>
      <c r="R2956" s="4"/>
      <c r="S2956" s="2" t="s">
        <v>19237</v>
      </c>
      <c r="T2956" s="2" t="s">
        <v>22361</v>
      </c>
      <c r="U2956" s="2" t="s">
        <v>19238</v>
      </c>
      <c r="V2956" s="2" t="s">
        <v>18034</v>
      </c>
      <c r="W2956" s="2" t="str">
        <f>VLOOKUP(  G2956, Countries!A:H,8,FALSE)</f>
        <v>94279771-0dd8-44b8-955b-275714b1489b</v>
      </c>
      <c r="X2956" s="2" t="str">
        <f>VLOOKUP(D2956,Entity_types!A:F,6,FALSE)</f>
        <v>0d51a686-652b-478f-9502-50b11abafa54</v>
      </c>
      <c r="Z2956" s="4">
        <f t="shared" si="92"/>
        <v>1</v>
      </c>
      <c r="AA2956" s="4">
        <f t="shared" si="93"/>
        <v>1</v>
      </c>
    </row>
    <row r="2957" spans="1:27" ht="12.75" x14ac:dyDescent="0.2">
      <c r="A2957" s="1">
        <v>45800.542362361113</v>
      </c>
      <c r="B2957" s="2" t="s">
        <v>19239</v>
      </c>
      <c r="C2957" s="2"/>
      <c r="D2957" s="2" t="s">
        <v>48</v>
      </c>
      <c r="E2957" s="2"/>
      <c r="F2957" s="3" t="s">
        <v>19240</v>
      </c>
      <c r="G2957" s="2" t="s">
        <v>8147</v>
      </c>
      <c r="H2957" s="2"/>
      <c r="I2957" s="2"/>
      <c r="K2957" s="2"/>
      <c r="L2957" s="2"/>
      <c r="M2957" s="2"/>
      <c r="N2957" s="6" t="s">
        <v>76</v>
      </c>
      <c r="P2957" s="2" t="s">
        <v>19241</v>
      </c>
      <c r="Q2957" s="2"/>
      <c r="R2957" s="4"/>
      <c r="S2957" s="2" t="s">
        <v>19242</v>
      </c>
      <c r="T2957" s="2" t="s">
        <v>19047</v>
      </c>
      <c r="U2957" s="2" t="s">
        <v>19243</v>
      </c>
      <c r="V2957" s="2" t="s">
        <v>18034</v>
      </c>
      <c r="W2957" s="2" t="str">
        <f>VLOOKUP(  G2957, Countries!A:H,8,FALSE)</f>
        <v>94279771-0dd8-44b8-955b-275714b1489b</v>
      </c>
      <c r="X2957" s="2" t="str">
        <f>VLOOKUP(D2957,Entity_types!A:F,6,FALSE)</f>
        <v>0d51a686-652b-478f-9502-50b11abafa54</v>
      </c>
      <c r="Z2957" s="4">
        <f t="shared" si="92"/>
        <v>1</v>
      </c>
      <c r="AA2957" s="4">
        <f t="shared" si="93"/>
        <v>1</v>
      </c>
    </row>
    <row r="2958" spans="1:27" ht="12.75" x14ac:dyDescent="0.2">
      <c r="A2958" s="1">
        <v>45800.542362361113</v>
      </c>
      <c r="B2958" s="2" t="s">
        <v>19244</v>
      </c>
      <c r="C2958" s="2" t="s">
        <v>21740</v>
      </c>
      <c r="D2958" s="2" t="s">
        <v>1166</v>
      </c>
      <c r="E2958" s="2"/>
      <c r="F2958" s="3" t="s">
        <v>19245</v>
      </c>
      <c r="G2958" s="2" t="s">
        <v>8147</v>
      </c>
      <c r="H2958" s="2"/>
      <c r="I2958" s="2"/>
      <c r="K2958" s="2"/>
      <c r="L2958" s="2"/>
      <c r="M2958" s="2"/>
      <c r="N2958" s="6" t="s">
        <v>76</v>
      </c>
      <c r="P2958" s="2" t="s">
        <v>19246</v>
      </c>
      <c r="Q2958" s="2"/>
      <c r="R2958" s="4"/>
      <c r="S2958" s="2">
        <v>2770</v>
      </c>
      <c r="T2958" s="2" t="s">
        <v>19052</v>
      </c>
      <c r="U2958" s="2" t="s">
        <v>19247</v>
      </c>
      <c r="V2958" s="2" t="s">
        <v>18034</v>
      </c>
      <c r="W2958" s="2" t="str">
        <f>VLOOKUP(  G2958, Countries!A:H,8,FALSE)</f>
        <v>94279771-0dd8-44b8-955b-275714b1489b</v>
      </c>
      <c r="X2958" s="2" t="str">
        <f>VLOOKUP(D2958,Entity_types!A:F,6,FALSE)</f>
        <v>ba538574-e93f-4ce8-a780-667b61fc970a</v>
      </c>
      <c r="Z2958" s="4">
        <f t="shared" si="92"/>
        <v>1</v>
      </c>
      <c r="AA2958" s="4">
        <f t="shared" si="93"/>
        <v>1</v>
      </c>
    </row>
    <row r="2959" spans="1:27" ht="12.75" x14ac:dyDescent="0.2">
      <c r="A2959" s="1">
        <v>45800.542362361113</v>
      </c>
      <c r="B2959" s="2" t="s">
        <v>19248</v>
      </c>
      <c r="C2959" s="2" t="s">
        <v>21740</v>
      </c>
      <c r="D2959" s="2" t="s">
        <v>1166</v>
      </c>
      <c r="E2959" s="2"/>
      <c r="F2959" s="3" t="s">
        <v>19249</v>
      </c>
      <c r="G2959" s="2" t="s">
        <v>8147</v>
      </c>
      <c r="H2959" s="2"/>
      <c r="I2959" s="2"/>
      <c r="K2959" s="2"/>
      <c r="L2959" s="2"/>
      <c r="M2959" s="2"/>
      <c r="N2959" s="6" t="s">
        <v>76</v>
      </c>
      <c r="P2959" s="2" t="s">
        <v>19250</v>
      </c>
      <c r="Q2959" s="2"/>
      <c r="R2959" s="4"/>
      <c r="S2959" s="2">
        <v>2680</v>
      </c>
      <c r="T2959" s="2" t="s">
        <v>19056</v>
      </c>
      <c r="U2959" s="2" t="s">
        <v>19251</v>
      </c>
      <c r="V2959" s="2" t="s">
        <v>18034</v>
      </c>
      <c r="W2959" s="2" t="str">
        <f>VLOOKUP(  G2959, Countries!A:H,8,FALSE)</f>
        <v>94279771-0dd8-44b8-955b-275714b1489b</v>
      </c>
      <c r="X2959" s="2" t="str">
        <f>VLOOKUP(D2959,Entity_types!A:F,6,FALSE)</f>
        <v>ba538574-e93f-4ce8-a780-667b61fc970a</v>
      </c>
      <c r="Z2959" s="4">
        <f t="shared" si="92"/>
        <v>1</v>
      </c>
      <c r="AA2959" s="4">
        <f t="shared" si="93"/>
        <v>1</v>
      </c>
    </row>
    <row r="2960" spans="1:27" ht="12.75" x14ac:dyDescent="0.2">
      <c r="A2960" s="1">
        <v>45800.542362361113</v>
      </c>
      <c r="B2960" s="2" t="s">
        <v>19252</v>
      </c>
      <c r="C2960" s="2"/>
      <c r="D2960" s="2" t="s">
        <v>48</v>
      </c>
      <c r="E2960" s="2"/>
      <c r="F2960" s="3" t="s">
        <v>19253</v>
      </c>
      <c r="G2960" s="2" t="s">
        <v>8147</v>
      </c>
      <c r="H2960" s="2"/>
      <c r="I2960" s="2"/>
      <c r="K2960" s="2"/>
      <c r="L2960" s="2"/>
      <c r="M2960" s="2"/>
      <c r="N2960" s="6" t="s">
        <v>76</v>
      </c>
      <c r="P2960" s="2" t="s">
        <v>19254</v>
      </c>
      <c r="Q2960" s="2"/>
      <c r="R2960" s="4"/>
      <c r="S2960" s="2">
        <v>2493</v>
      </c>
      <c r="T2960" s="2" t="s">
        <v>19061</v>
      </c>
      <c r="U2960" s="2" t="s">
        <v>19255</v>
      </c>
      <c r="V2960" s="2" t="s">
        <v>18034</v>
      </c>
      <c r="W2960" s="2" t="str">
        <f>VLOOKUP(  G2960, Countries!A:H,8,FALSE)</f>
        <v>94279771-0dd8-44b8-955b-275714b1489b</v>
      </c>
      <c r="X2960" s="2" t="str">
        <f>VLOOKUP(D2960,Entity_types!A:F,6,FALSE)</f>
        <v>0d51a686-652b-478f-9502-50b11abafa54</v>
      </c>
      <c r="Z2960" s="4">
        <f t="shared" si="92"/>
        <v>1</v>
      </c>
      <c r="AA2960" s="4">
        <f t="shared" si="93"/>
        <v>1</v>
      </c>
    </row>
    <row r="2961" spans="1:27" ht="12.75" x14ac:dyDescent="0.2">
      <c r="A2961" s="1">
        <v>45800.542362361113</v>
      </c>
      <c r="B2961" s="2" t="s">
        <v>13888</v>
      </c>
      <c r="C2961" s="2"/>
      <c r="D2961" s="2" t="s">
        <v>48</v>
      </c>
      <c r="E2961" s="2"/>
      <c r="F2961" s="3" t="s">
        <v>19256</v>
      </c>
      <c r="G2961" s="2" t="s">
        <v>8147</v>
      </c>
      <c r="H2961" s="2"/>
      <c r="I2961" s="2"/>
      <c r="K2961" s="2"/>
      <c r="L2961" s="2"/>
      <c r="M2961" s="2"/>
      <c r="N2961" s="6" t="s">
        <v>76</v>
      </c>
      <c r="P2961" s="2" t="s">
        <v>19257</v>
      </c>
      <c r="Q2961" s="2"/>
      <c r="R2961" s="4"/>
      <c r="S2961" s="2">
        <v>2354</v>
      </c>
      <c r="T2961" s="2" t="s">
        <v>22362</v>
      </c>
      <c r="U2961" s="2" t="s">
        <v>19258</v>
      </c>
      <c r="V2961" s="2" t="s">
        <v>18034</v>
      </c>
      <c r="W2961" s="2" t="str">
        <f>VLOOKUP(  G2961, Countries!A:H,8,FALSE)</f>
        <v>94279771-0dd8-44b8-955b-275714b1489b</v>
      </c>
      <c r="X2961" s="2" t="str">
        <f>VLOOKUP(D2961,Entity_types!A:F,6,FALSE)</f>
        <v>0d51a686-652b-478f-9502-50b11abafa54</v>
      </c>
      <c r="Z2961" s="4">
        <f t="shared" si="92"/>
        <v>1</v>
      </c>
      <c r="AA2961" s="4">
        <f t="shared" si="93"/>
        <v>2</v>
      </c>
    </row>
    <row r="2962" spans="1:27" ht="12.75" x14ac:dyDescent="0.2">
      <c r="A2962" s="1">
        <v>45804.700893587964</v>
      </c>
      <c r="B2962" s="2" t="s">
        <v>8006</v>
      </c>
      <c r="C2962" s="4" t="s">
        <v>21740</v>
      </c>
      <c r="D2962" s="2" t="s">
        <v>89</v>
      </c>
      <c r="E2962" s="2" t="b">
        <v>1</v>
      </c>
      <c r="F2962" s="3" t="s">
        <v>19259</v>
      </c>
      <c r="G2962" s="2" t="s">
        <v>8147</v>
      </c>
      <c r="H2962" s="2"/>
      <c r="I2962" s="2"/>
      <c r="K2962" s="2"/>
      <c r="L2962" s="2"/>
      <c r="M2962" s="2"/>
      <c r="N2962" s="6" t="s">
        <v>19260</v>
      </c>
      <c r="P2962" s="2" t="s">
        <v>19261</v>
      </c>
      <c r="Q2962" s="2"/>
      <c r="R2962" s="4"/>
      <c r="S2962" s="2"/>
      <c r="T2962" s="2" t="s">
        <v>22363</v>
      </c>
      <c r="U2962" s="2" t="s">
        <v>19263</v>
      </c>
      <c r="V2962" s="2" t="s">
        <v>56</v>
      </c>
      <c r="W2962" s="2" t="str">
        <f>VLOOKUP(  G2962, Countries!A:H,8,FALSE)</f>
        <v>94279771-0dd8-44b8-955b-275714b1489b</v>
      </c>
      <c r="X2962" s="2" t="str">
        <f>VLOOKUP(D2962,Entity_types!A:F,6,FALSE)</f>
        <v>bf4d83f9-5064-4958-af6e-e4c21b2e4880</v>
      </c>
      <c r="Z2962" s="4">
        <f t="shared" si="92"/>
        <v>1</v>
      </c>
      <c r="AA2962" s="4">
        <f t="shared" si="93"/>
        <v>2</v>
      </c>
    </row>
    <row r="2963" spans="1:27" ht="12.75" x14ac:dyDescent="0.2">
      <c r="A2963" s="1">
        <v>45805.417378275466</v>
      </c>
      <c r="B2963" s="2" t="s">
        <v>19264</v>
      </c>
      <c r="C2963" s="2"/>
      <c r="D2963" s="2" t="s">
        <v>48</v>
      </c>
      <c r="E2963" s="2"/>
      <c r="F2963" s="3" t="s">
        <v>19265</v>
      </c>
      <c r="G2963" s="2" t="s">
        <v>8147</v>
      </c>
      <c r="H2963" s="2"/>
      <c r="I2963" s="2"/>
      <c r="K2963" s="2"/>
      <c r="L2963" s="2"/>
      <c r="M2963" s="2"/>
      <c r="N2963" s="6" t="s">
        <v>76</v>
      </c>
      <c r="P2963" s="2" t="s">
        <v>19266</v>
      </c>
      <c r="Q2963" s="2"/>
      <c r="R2963" s="4"/>
      <c r="S2963" s="2">
        <v>2768</v>
      </c>
      <c r="T2963" s="2" t="s">
        <v>19075</v>
      </c>
      <c r="U2963" s="2" t="s">
        <v>19268</v>
      </c>
      <c r="V2963" s="2" t="s">
        <v>18034</v>
      </c>
      <c r="W2963" s="2" t="str">
        <f>VLOOKUP(  G2963, Countries!A:H,8,FALSE)</f>
        <v>94279771-0dd8-44b8-955b-275714b1489b</v>
      </c>
      <c r="X2963" s="2" t="str">
        <f>VLOOKUP(D2963,Entity_types!A:F,6,FALSE)</f>
        <v>0d51a686-652b-478f-9502-50b11abafa54</v>
      </c>
      <c r="Z2963" s="4">
        <f t="shared" si="92"/>
        <v>1</v>
      </c>
      <c r="AA2963" s="4">
        <f t="shared" si="93"/>
        <v>1</v>
      </c>
    </row>
    <row r="2964" spans="1:27" ht="12.75" x14ac:dyDescent="0.2">
      <c r="A2964" s="1">
        <v>45805.680130520836</v>
      </c>
      <c r="B2964" s="2" t="s">
        <v>19269</v>
      </c>
      <c r="C2964" s="2" t="s">
        <v>21740</v>
      </c>
      <c r="D2964" s="2" t="s">
        <v>89</v>
      </c>
      <c r="E2964" s="2" t="b">
        <v>1</v>
      </c>
      <c r="F2964" s="3" t="s">
        <v>19270</v>
      </c>
      <c r="G2964" s="2" t="s">
        <v>8147</v>
      </c>
      <c r="H2964" s="2"/>
      <c r="I2964" s="2"/>
      <c r="K2964" s="2"/>
      <c r="L2964" s="2"/>
      <c r="M2964" s="2"/>
      <c r="N2964" s="6" t="s">
        <v>19271</v>
      </c>
      <c r="P2964" s="2" t="s">
        <v>19272</v>
      </c>
      <c r="Q2964" s="2"/>
      <c r="R2964" s="4"/>
      <c r="S2964" s="2">
        <v>2762</v>
      </c>
      <c r="T2964" s="2" t="s">
        <v>19079</v>
      </c>
      <c r="U2964" s="2" t="s">
        <v>19274</v>
      </c>
      <c r="V2964" s="2" t="s">
        <v>18034</v>
      </c>
      <c r="W2964" s="2" t="str">
        <f>VLOOKUP(  G2964, Countries!A:H,8,FALSE)</f>
        <v>94279771-0dd8-44b8-955b-275714b1489b</v>
      </c>
      <c r="X2964" s="2" t="str">
        <f>VLOOKUP(D2964,Entity_types!A:F,6,FALSE)</f>
        <v>bf4d83f9-5064-4958-af6e-e4c21b2e4880</v>
      </c>
      <c r="Z2964" s="4">
        <f t="shared" si="92"/>
        <v>1</v>
      </c>
      <c r="AA2964" s="4">
        <f t="shared" si="93"/>
        <v>1</v>
      </c>
    </row>
    <row r="2965" spans="1:27" ht="12.75" x14ac:dyDescent="0.2">
      <c r="A2965" s="1">
        <v>45806.508231284723</v>
      </c>
      <c r="B2965" s="2" t="s">
        <v>19275</v>
      </c>
      <c r="C2965" s="2"/>
      <c r="D2965" s="2" t="s">
        <v>48</v>
      </c>
      <c r="E2965" s="2"/>
      <c r="F2965" s="3" t="s">
        <v>19276</v>
      </c>
      <c r="G2965" s="2" t="s">
        <v>8147</v>
      </c>
      <c r="H2965" s="2"/>
      <c r="I2965" s="2"/>
      <c r="K2965" s="2"/>
      <c r="L2965" s="2"/>
      <c r="M2965" s="2"/>
      <c r="N2965" s="6" t="s">
        <v>76</v>
      </c>
      <c r="P2965" s="2" t="s">
        <v>19277</v>
      </c>
      <c r="Q2965" s="2"/>
      <c r="R2965" s="4"/>
      <c r="S2965" s="2">
        <v>2771</v>
      </c>
      <c r="T2965" s="2" t="s">
        <v>19083</v>
      </c>
      <c r="U2965" s="2" t="s">
        <v>19279</v>
      </c>
      <c r="V2965" s="2" t="s">
        <v>18034</v>
      </c>
      <c r="W2965" s="2" t="str">
        <f>VLOOKUP(  G2965, Countries!A:H,8,FALSE)</f>
        <v>94279771-0dd8-44b8-955b-275714b1489b</v>
      </c>
      <c r="X2965" s="2" t="str">
        <f>VLOOKUP(D2965,Entity_types!A:F,6,FALSE)</f>
        <v>0d51a686-652b-478f-9502-50b11abafa54</v>
      </c>
      <c r="Z2965" s="4">
        <f t="shared" si="92"/>
        <v>1</v>
      </c>
      <c r="AA2965" s="4">
        <f t="shared" si="93"/>
        <v>1</v>
      </c>
    </row>
    <row r="2966" spans="1:27" ht="12.75" x14ac:dyDescent="0.2">
      <c r="A2966" s="1">
        <v>45806.508231284723</v>
      </c>
      <c r="B2966" s="2" t="s">
        <v>19280</v>
      </c>
      <c r="C2966" s="2" t="s">
        <v>21740</v>
      </c>
      <c r="D2966" s="2" t="s">
        <v>89</v>
      </c>
      <c r="E2966" s="2" t="b">
        <v>1</v>
      </c>
      <c r="F2966" s="3" t="s">
        <v>19281</v>
      </c>
      <c r="G2966" s="2" t="s">
        <v>8147</v>
      </c>
      <c r="H2966" s="2"/>
      <c r="I2966" s="2"/>
      <c r="K2966" s="2"/>
      <c r="L2966" s="2"/>
      <c r="M2966" s="2"/>
      <c r="N2966" s="6" t="s">
        <v>19282</v>
      </c>
      <c r="P2966" s="2" t="s">
        <v>19283</v>
      </c>
      <c r="Q2966" s="2"/>
      <c r="R2966" s="4"/>
      <c r="S2966" s="2"/>
      <c r="T2966" s="2" t="s">
        <v>22364</v>
      </c>
      <c r="U2966" s="2" t="s">
        <v>19284</v>
      </c>
      <c r="V2966" s="2" t="s">
        <v>18034</v>
      </c>
      <c r="W2966" s="2" t="str">
        <f>VLOOKUP(  G2966, Countries!A:H,8,FALSE)</f>
        <v>94279771-0dd8-44b8-955b-275714b1489b</v>
      </c>
      <c r="X2966" s="2" t="str">
        <f>VLOOKUP(D2966,Entity_types!A:F,6,FALSE)</f>
        <v>bf4d83f9-5064-4958-af6e-e4c21b2e4880</v>
      </c>
      <c r="Z2966" s="4">
        <f t="shared" si="92"/>
        <v>1</v>
      </c>
      <c r="AA2966" s="4">
        <f t="shared" si="93"/>
        <v>1</v>
      </c>
    </row>
    <row r="2967" spans="1:27" ht="12.75" x14ac:dyDescent="0.2">
      <c r="A2967" s="1">
        <v>45806.890644618055</v>
      </c>
      <c r="B2967" s="2" t="s">
        <v>19285</v>
      </c>
      <c r="C2967" s="4" t="s">
        <v>21740</v>
      </c>
      <c r="D2967" s="2" t="s">
        <v>89</v>
      </c>
      <c r="E2967" s="2" t="b">
        <v>1</v>
      </c>
      <c r="F2967" s="3" t="s">
        <v>19286</v>
      </c>
      <c r="G2967" s="2" t="s">
        <v>8147</v>
      </c>
      <c r="H2967" s="2"/>
      <c r="I2967" s="2"/>
      <c r="K2967" s="2"/>
      <c r="L2967" s="2"/>
      <c r="M2967" s="2"/>
      <c r="N2967" s="6" t="s">
        <v>19287</v>
      </c>
      <c r="P2967" s="2" t="s">
        <v>19288</v>
      </c>
      <c r="Q2967" s="2"/>
      <c r="R2967" s="4"/>
      <c r="S2967" s="2"/>
      <c r="T2967" s="2" t="s">
        <v>19093</v>
      </c>
      <c r="U2967" s="2" t="s">
        <v>19290</v>
      </c>
      <c r="V2967" s="2" t="s">
        <v>56</v>
      </c>
      <c r="W2967" s="2" t="str">
        <f>VLOOKUP(  G2967, Countries!A:H,8,FALSE)</f>
        <v>94279771-0dd8-44b8-955b-275714b1489b</v>
      </c>
      <c r="X2967" s="2" t="str">
        <f>VLOOKUP(D2967,Entity_types!A:F,6,FALSE)</f>
        <v>bf4d83f9-5064-4958-af6e-e4c21b2e4880</v>
      </c>
      <c r="Z2967" s="4">
        <f t="shared" si="92"/>
        <v>1</v>
      </c>
      <c r="AA2967" s="4">
        <f t="shared" si="93"/>
        <v>1</v>
      </c>
    </row>
    <row r="2968" spans="1:27" ht="12.75" x14ac:dyDescent="0.2">
      <c r="A2968" s="1">
        <v>45806.942017592592</v>
      </c>
      <c r="B2968" s="2" t="s">
        <v>19291</v>
      </c>
      <c r="C2968" s="2"/>
      <c r="D2968" s="2" t="s">
        <v>48</v>
      </c>
      <c r="E2968" s="2"/>
      <c r="F2968" s="3" t="s">
        <v>19292</v>
      </c>
      <c r="G2968" s="2" t="s">
        <v>8147</v>
      </c>
      <c r="H2968" s="2"/>
      <c r="I2968" s="2"/>
      <c r="K2968" s="2"/>
      <c r="L2968" s="2"/>
      <c r="M2968" s="2"/>
      <c r="N2968" s="6" t="s">
        <v>76</v>
      </c>
      <c r="P2968" s="2" t="s">
        <v>19293</v>
      </c>
      <c r="Q2968" s="2"/>
      <c r="R2968" s="4"/>
      <c r="S2968" s="2">
        <v>2156</v>
      </c>
      <c r="T2968" s="2" t="s">
        <v>19099</v>
      </c>
      <c r="U2968" s="2" t="s">
        <v>19295</v>
      </c>
      <c r="V2968" s="2" t="s">
        <v>56</v>
      </c>
      <c r="W2968" s="2" t="str">
        <f>VLOOKUP(  G2968, Countries!A:H,8,FALSE)</f>
        <v>94279771-0dd8-44b8-955b-275714b1489b</v>
      </c>
      <c r="X2968" s="2" t="str">
        <f>VLOOKUP(D2968,Entity_types!A:F,6,FALSE)</f>
        <v>0d51a686-652b-478f-9502-50b11abafa54</v>
      </c>
      <c r="Z2968" s="4">
        <f t="shared" si="92"/>
        <v>1</v>
      </c>
      <c r="AA2968" s="4">
        <f t="shared" si="93"/>
        <v>1</v>
      </c>
    </row>
    <row r="2969" spans="1:27" ht="12.75" x14ac:dyDescent="0.2">
      <c r="A2969" s="1">
        <v>45806.972859606482</v>
      </c>
      <c r="B2969" s="2" t="s">
        <v>19296</v>
      </c>
      <c r="C2969" s="2"/>
      <c r="D2969" s="2" t="s">
        <v>48</v>
      </c>
      <c r="E2969" s="2"/>
      <c r="F2969" s="3" t="s">
        <v>19297</v>
      </c>
      <c r="G2969" s="2" t="s">
        <v>8147</v>
      </c>
      <c r="H2969" s="2"/>
      <c r="I2969" s="2"/>
      <c r="K2969" s="2"/>
      <c r="L2969" s="2"/>
      <c r="M2969" s="2"/>
      <c r="N2969" s="6" t="s">
        <v>19298</v>
      </c>
      <c r="P2969" s="2" t="s">
        <v>19299</v>
      </c>
      <c r="Q2969" s="2"/>
      <c r="R2969" s="4"/>
      <c r="S2969" s="2">
        <v>2764</v>
      </c>
      <c r="T2969" s="2" t="s">
        <v>19105</v>
      </c>
      <c r="U2969" s="2" t="s">
        <v>19301</v>
      </c>
      <c r="V2969" s="2" t="s">
        <v>56</v>
      </c>
      <c r="W2969" s="2" t="str">
        <f>VLOOKUP(  G2969, Countries!A:H,8,FALSE)</f>
        <v>94279771-0dd8-44b8-955b-275714b1489b</v>
      </c>
      <c r="X2969" s="2" t="str">
        <f>VLOOKUP(D2969,Entity_types!A:F,6,FALSE)</f>
        <v>0d51a686-652b-478f-9502-50b11abafa54</v>
      </c>
      <c r="Z2969" s="4">
        <f t="shared" si="92"/>
        <v>1</v>
      </c>
      <c r="AA2969" s="4">
        <f t="shared" si="93"/>
        <v>1</v>
      </c>
    </row>
    <row r="2970" spans="1:27" ht="12.75" x14ac:dyDescent="0.2">
      <c r="A2970" s="1">
        <v>45807.556514502314</v>
      </c>
      <c r="B2970" s="2" t="s">
        <v>19302</v>
      </c>
      <c r="C2970" s="2"/>
      <c r="D2970" s="2" t="s">
        <v>48</v>
      </c>
      <c r="E2970" s="2"/>
      <c r="F2970" s="3" t="s">
        <v>19303</v>
      </c>
      <c r="G2970" s="2" t="s">
        <v>8147</v>
      </c>
      <c r="H2970" s="2"/>
      <c r="I2970" s="2"/>
      <c r="K2970" s="2"/>
      <c r="L2970" s="2"/>
      <c r="M2970" s="2"/>
      <c r="N2970" s="6" t="s">
        <v>76</v>
      </c>
      <c r="P2970" s="2" t="s">
        <v>19304</v>
      </c>
      <c r="Q2970" s="2"/>
      <c r="R2970" s="4"/>
      <c r="S2970" s="2">
        <v>2774</v>
      </c>
      <c r="T2970" s="2" t="s">
        <v>19110</v>
      </c>
      <c r="U2970" s="2" t="s">
        <v>19306</v>
      </c>
      <c r="V2970" s="2" t="s">
        <v>18034</v>
      </c>
      <c r="W2970" s="2" t="str">
        <f>VLOOKUP(  G2970, Countries!A:H,8,FALSE)</f>
        <v>94279771-0dd8-44b8-955b-275714b1489b</v>
      </c>
      <c r="X2970" s="2" t="str">
        <f>VLOOKUP(D2970,Entity_types!A:F,6,FALSE)</f>
        <v>0d51a686-652b-478f-9502-50b11abafa54</v>
      </c>
      <c r="Z2970" s="4">
        <f t="shared" si="92"/>
        <v>1</v>
      </c>
      <c r="AA2970" s="4">
        <f t="shared" si="93"/>
        <v>1</v>
      </c>
    </row>
    <row r="2971" spans="1:27" ht="12.75" x14ac:dyDescent="0.2">
      <c r="A2971" s="1">
        <v>45810.580438287041</v>
      </c>
      <c r="B2971" s="2" t="s">
        <v>19307</v>
      </c>
      <c r="C2971" s="4" t="s">
        <v>21740</v>
      </c>
      <c r="D2971" s="2" t="s">
        <v>89</v>
      </c>
      <c r="E2971" s="2" t="b">
        <v>1</v>
      </c>
      <c r="F2971" s="3" t="s">
        <v>19308</v>
      </c>
      <c r="G2971" s="2" t="s">
        <v>8147</v>
      </c>
      <c r="H2971" s="2"/>
      <c r="I2971" s="2"/>
      <c r="K2971" s="2"/>
      <c r="L2971" s="2"/>
      <c r="M2971" s="2"/>
      <c r="N2971" s="6" t="s">
        <v>19309</v>
      </c>
      <c r="P2971" s="2" t="s">
        <v>19310</v>
      </c>
      <c r="Q2971" s="2"/>
      <c r="R2971" s="4"/>
      <c r="S2971" s="2">
        <v>2772</v>
      </c>
      <c r="T2971" s="2" t="s">
        <v>22365</v>
      </c>
      <c r="U2971" s="2" t="s">
        <v>19312</v>
      </c>
      <c r="V2971" s="2" t="s">
        <v>56</v>
      </c>
      <c r="W2971" s="2" t="str">
        <f>VLOOKUP(  G2971, Countries!A:H,8,FALSE)</f>
        <v>94279771-0dd8-44b8-955b-275714b1489b</v>
      </c>
      <c r="X2971" s="2" t="str">
        <f>VLOOKUP(D2971,Entity_types!A:F,6,FALSE)</f>
        <v>bf4d83f9-5064-4958-af6e-e4c21b2e4880</v>
      </c>
      <c r="Z2971" s="4">
        <f t="shared" si="92"/>
        <v>1</v>
      </c>
      <c r="AA2971" s="4">
        <f t="shared" si="93"/>
        <v>1</v>
      </c>
    </row>
    <row r="2972" spans="1:27" ht="12.75" x14ac:dyDescent="0.2">
      <c r="A2972" s="1">
        <v>45811.670349803244</v>
      </c>
      <c r="B2972" s="2" t="s">
        <v>19313</v>
      </c>
      <c r="C2972" s="2" t="s">
        <v>21740</v>
      </c>
      <c r="D2972" s="2" t="s">
        <v>1166</v>
      </c>
      <c r="E2972" s="2"/>
      <c r="F2972" s="3" t="s">
        <v>21751</v>
      </c>
      <c r="G2972" s="2" t="s">
        <v>8147</v>
      </c>
      <c r="H2972" s="2"/>
      <c r="I2972" s="2"/>
      <c r="K2972" s="2"/>
      <c r="L2972" s="2"/>
      <c r="M2972" s="2"/>
      <c r="N2972" s="6" t="s">
        <v>19314</v>
      </c>
      <c r="P2972" s="2" t="s">
        <v>19315</v>
      </c>
      <c r="Q2972" s="2"/>
      <c r="R2972" s="4"/>
      <c r="S2972" s="2">
        <v>2766</v>
      </c>
      <c r="T2972" s="2" t="s">
        <v>22366</v>
      </c>
      <c r="U2972" s="2" t="s">
        <v>19317</v>
      </c>
      <c r="V2972" s="2" t="s">
        <v>18034</v>
      </c>
      <c r="W2972" s="2" t="str">
        <f>VLOOKUP(  G2972, Countries!A:H,8,FALSE)</f>
        <v>94279771-0dd8-44b8-955b-275714b1489b</v>
      </c>
      <c r="X2972" s="2" t="str">
        <f>VLOOKUP(D2972,Entity_types!A:F,6,FALSE)</f>
        <v>ba538574-e93f-4ce8-a780-667b61fc970a</v>
      </c>
      <c r="Z2972" s="4">
        <f t="shared" si="92"/>
        <v>1</v>
      </c>
      <c r="AA2972" s="4">
        <f t="shared" si="93"/>
        <v>1</v>
      </c>
    </row>
    <row r="2973" spans="1:27" ht="12.75" x14ac:dyDescent="0.2">
      <c r="A2973" s="1">
        <v>45811.743365104165</v>
      </c>
      <c r="B2973" s="2" t="s">
        <v>19318</v>
      </c>
      <c r="C2973" s="2" t="s">
        <v>21740</v>
      </c>
      <c r="D2973" s="2" t="s">
        <v>89</v>
      </c>
      <c r="E2973" s="2" t="b">
        <v>1</v>
      </c>
      <c r="F2973" s="3" t="s">
        <v>19319</v>
      </c>
      <c r="G2973" s="2" t="s">
        <v>8147</v>
      </c>
      <c r="H2973" s="2"/>
      <c r="I2973" s="2"/>
      <c r="K2973" s="2"/>
      <c r="L2973" s="2"/>
      <c r="M2973" s="2"/>
      <c r="N2973" s="6" t="s">
        <v>76</v>
      </c>
      <c r="P2973" s="2" t="s">
        <v>19320</v>
      </c>
      <c r="Q2973" s="2"/>
      <c r="R2973" s="4"/>
      <c r="S2973" s="2"/>
      <c r="T2973" s="2" t="s">
        <v>19124</v>
      </c>
      <c r="U2973" s="2" t="s">
        <v>19322</v>
      </c>
      <c r="V2973" s="2" t="s">
        <v>18034</v>
      </c>
      <c r="W2973" s="2" t="str">
        <f>VLOOKUP(  G2973, Countries!A:H,8,FALSE)</f>
        <v>94279771-0dd8-44b8-955b-275714b1489b</v>
      </c>
      <c r="X2973" s="2" t="str">
        <f>VLOOKUP(D2973,Entity_types!A:F,6,FALSE)</f>
        <v>bf4d83f9-5064-4958-af6e-e4c21b2e4880</v>
      </c>
      <c r="Z2973" s="4">
        <f t="shared" si="92"/>
        <v>1</v>
      </c>
      <c r="AA2973" s="4">
        <f t="shared" si="93"/>
        <v>1</v>
      </c>
    </row>
    <row r="2974" spans="1:27" ht="12.75" x14ac:dyDescent="0.2">
      <c r="A2974" s="1">
        <v>45812.494077384261</v>
      </c>
      <c r="B2974" s="2" t="s">
        <v>5660</v>
      </c>
      <c r="C2974" s="2" t="s">
        <v>21740</v>
      </c>
      <c r="D2974" s="2" t="s">
        <v>89</v>
      </c>
      <c r="E2974" s="2" t="b">
        <v>1</v>
      </c>
      <c r="F2974" s="5" t="s">
        <v>19323</v>
      </c>
      <c r="G2974" s="2" t="s">
        <v>8147</v>
      </c>
      <c r="H2974" s="2"/>
      <c r="I2974" s="2"/>
      <c r="K2974" s="2"/>
      <c r="L2974" s="2"/>
      <c r="M2974" s="2"/>
      <c r="N2974" s="6" t="s">
        <v>19324</v>
      </c>
      <c r="P2974" s="2" t="s">
        <v>19325</v>
      </c>
      <c r="Q2974" s="2"/>
      <c r="R2974" s="4"/>
      <c r="S2974" s="2">
        <v>2767</v>
      </c>
      <c r="T2974" s="2" t="s">
        <v>19128</v>
      </c>
      <c r="U2974" s="2" t="s">
        <v>19327</v>
      </c>
      <c r="V2974" s="2" t="s">
        <v>18034</v>
      </c>
      <c r="W2974" s="2" t="str">
        <f>VLOOKUP(  G2974, Countries!A:H,8,FALSE)</f>
        <v>94279771-0dd8-44b8-955b-275714b1489b</v>
      </c>
      <c r="X2974" s="2" t="str">
        <f>VLOOKUP(D2974,Entity_types!A:F,6,FALSE)</f>
        <v>bf4d83f9-5064-4958-af6e-e4c21b2e4880</v>
      </c>
      <c r="Z2974" s="4">
        <f t="shared" si="92"/>
        <v>1</v>
      </c>
      <c r="AA2974" s="4">
        <f t="shared" si="93"/>
        <v>3</v>
      </c>
    </row>
    <row r="2975" spans="1:27" ht="12.75" x14ac:dyDescent="0.2">
      <c r="A2975" s="1">
        <v>45814.702731157406</v>
      </c>
      <c r="B2975" s="2" t="s">
        <v>19328</v>
      </c>
      <c r="C2975" s="2" t="s">
        <v>21740</v>
      </c>
      <c r="D2975" s="2" t="s">
        <v>89</v>
      </c>
      <c r="E2975" s="2" t="b">
        <v>1</v>
      </c>
      <c r="F2975" s="3" t="s">
        <v>19329</v>
      </c>
      <c r="G2975" s="2" t="s">
        <v>8147</v>
      </c>
      <c r="H2975" s="2"/>
      <c r="I2975" s="2"/>
      <c r="K2975" s="2"/>
      <c r="L2975" s="2"/>
      <c r="M2975" s="2"/>
      <c r="N2975" s="6" t="s">
        <v>19330</v>
      </c>
      <c r="P2975" s="2" t="s">
        <v>19331</v>
      </c>
      <c r="Q2975" s="2"/>
      <c r="R2975" s="4"/>
      <c r="S2975" s="2"/>
      <c r="T2975" s="2" t="s">
        <v>19134</v>
      </c>
      <c r="U2975" s="2" t="s">
        <v>19333</v>
      </c>
      <c r="V2975" s="2" t="s">
        <v>18034</v>
      </c>
      <c r="W2975" s="2" t="str">
        <f>VLOOKUP(  G2975, Countries!A:H,8,FALSE)</f>
        <v>94279771-0dd8-44b8-955b-275714b1489b</v>
      </c>
      <c r="X2975" s="2" t="str">
        <f>VLOOKUP(D2975,Entity_types!A:F,6,FALSE)</f>
        <v>bf4d83f9-5064-4958-af6e-e4c21b2e4880</v>
      </c>
      <c r="Z2975" s="4">
        <f t="shared" si="92"/>
        <v>1</v>
      </c>
      <c r="AA2975" s="4">
        <f t="shared" si="93"/>
        <v>1</v>
      </c>
    </row>
    <row r="2976" spans="1:27" ht="12.75" x14ac:dyDescent="0.2">
      <c r="A2976" s="1">
        <v>45814.704583495375</v>
      </c>
      <c r="B2976" s="2" t="s">
        <v>19334</v>
      </c>
      <c r="C2976" s="2" t="s">
        <v>21740</v>
      </c>
      <c r="D2976" s="2" t="s">
        <v>89</v>
      </c>
      <c r="E2976" s="2" t="b">
        <v>1</v>
      </c>
      <c r="F2976" s="3" t="s">
        <v>19335</v>
      </c>
      <c r="G2976" s="2" t="s">
        <v>8147</v>
      </c>
      <c r="H2976" s="2"/>
      <c r="I2976" s="2"/>
      <c r="K2976" s="2"/>
      <c r="L2976" s="2"/>
      <c r="M2976" s="2"/>
      <c r="N2976" s="6" t="s">
        <v>19336</v>
      </c>
      <c r="P2976" s="2" t="s">
        <v>19337</v>
      </c>
      <c r="Q2976" s="2"/>
      <c r="R2976" s="4"/>
      <c r="S2976" s="2"/>
      <c r="T2976" s="2" t="s">
        <v>19140</v>
      </c>
      <c r="U2976" s="2" t="s">
        <v>19339</v>
      </c>
      <c r="V2976" s="2" t="s">
        <v>18034</v>
      </c>
      <c r="W2976" s="2" t="str">
        <f>VLOOKUP(  G2976, Countries!A:H,8,FALSE)</f>
        <v>94279771-0dd8-44b8-955b-275714b1489b</v>
      </c>
      <c r="X2976" s="2" t="str">
        <f>VLOOKUP(D2976,Entity_types!A:F,6,FALSE)</f>
        <v>bf4d83f9-5064-4958-af6e-e4c21b2e4880</v>
      </c>
      <c r="Z2976" s="4">
        <f t="shared" si="92"/>
        <v>1</v>
      </c>
      <c r="AA2976" s="4">
        <f t="shared" si="93"/>
        <v>1</v>
      </c>
    </row>
    <row r="2977" spans="1:27" ht="12.75" x14ac:dyDescent="0.2">
      <c r="A2977" s="1">
        <v>45814.823609259256</v>
      </c>
      <c r="B2977" s="2" t="s">
        <v>19345</v>
      </c>
      <c r="C2977" s="4" t="s">
        <v>21740</v>
      </c>
      <c r="D2977" s="2" t="s">
        <v>89</v>
      </c>
      <c r="E2977" s="2" t="b">
        <v>1</v>
      </c>
      <c r="F2977" s="3" t="s">
        <v>19346</v>
      </c>
      <c r="G2977" s="2" t="s">
        <v>8147</v>
      </c>
      <c r="H2977" s="2"/>
      <c r="I2977" s="2"/>
      <c r="K2977" s="2"/>
      <c r="L2977" s="2"/>
      <c r="M2977" s="2"/>
      <c r="N2977" s="6" t="s">
        <v>19347</v>
      </c>
      <c r="P2977" s="2" t="s">
        <v>19348</v>
      </c>
      <c r="Q2977" s="2"/>
      <c r="R2977" s="4"/>
      <c r="S2977" s="2"/>
      <c r="T2977" s="2" t="s">
        <v>22367</v>
      </c>
      <c r="U2977" s="2" t="s">
        <v>19350</v>
      </c>
      <c r="V2977" s="2" t="s">
        <v>56</v>
      </c>
      <c r="W2977" s="2" t="str">
        <f>VLOOKUP(  G2977, Countries!A:H,8,FALSE)</f>
        <v>94279771-0dd8-44b8-955b-275714b1489b</v>
      </c>
      <c r="X2977" s="2" t="str">
        <f>VLOOKUP(D2977,Entity_types!A:F,6,FALSE)</f>
        <v>bf4d83f9-5064-4958-af6e-e4c21b2e4880</v>
      </c>
      <c r="Z2977" s="4">
        <f t="shared" si="92"/>
        <v>1</v>
      </c>
      <c r="AA2977" s="4">
        <f t="shared" si="93"/>
        <v>1</v>
      </c>
    </row>
    <row r="2978" spans="1:27" ht="12.75" x14ac:dyDescent="0.2">
      <c r="A2978" s="1">
        <v>45814.823609259256</v>
      </c>
      <c r="B2978" s="2" t="s">
        <v>19351</v>
      </c>
      <c r="C2978" s="4" t="s">
        <v>21740</v>
      </c>
      <c r="D2978" s="2" t="s">
        <v>89</v>
      </c>
      <c r="E2978" s="2" t="b">
        <v>1</v>
      </c>
      <c r="F2978" s="3" t="s">
        <v>19352</v>
      </c>
      <c r="G2978" s="2" t="s">
        <v>8147</v>
      </c>
      <c r="H2978" s="2"/>
      <c r="I2978" s="2"/>
      <c r="K2978" s="2"/>
      <c r="L2978" s="2"/>
      <c r="M2978" s="2"/>
      <c r="N2978" s="6" t="s">
        <v>19353</v>
      </c>
      <c r="P2978" s="2" t="s">
        <v>19354</v>
      </c>
      <c r="Q2978" s="2"/>
      <c r="R2978" s="4"/>
      <c r="S2978" s="2"/>
      <c r="T2978" s="2" t="s">
        <v>19145</v>
      </c>
      <c r="U2978" s="2" t="s">
        <v>19355</v>
      </c>
      <c r="V2978" s="2" t="s">
        <v>56</v>
      </c>
      <c r="W2978" s="2" t="str">
        <f>VLOOKUP(  G2978, Countries!A:H,8,FALSE)</f>
        <v>94279771-0dd8-44b8-955b-275714b1489b</v>
      </c>
      <c r="X2978" s="2" t="str">
        <f>VLOOKUP(D2978,Entity_types!A:F,6,FALSE)</f>
        <v>bf4d83f9-5064-4958-af6e-e4c21b2e4880</v>
      </c>
      <c r="Z2978" s="4">
        <f t="shared" si="92"/>
        <v>1</v>
      </c>
      <c r="AA2978" s="4">
        <f t="shared" si="93"/>
        <v>1</v>
      </c>
    </row>
    <row r="2979" spans="1:27" ht="12.75" x14ac:dyDescent="0.2">
      <c r="A2979" s="1">
        <v>45817.842713287042</v>
      </c>
      <c r="B2979" s="2" t="s">
        <v>19356</v>
      </c>
      <c r="C2979" s="4" t="s">
        <v>21740</v>
      </c>
      <c r="D2979" s="2" t="s">
        <v>89</v>
      </c>
      <c r="E2979" s="2" t="b">
        <v>1</v>
      </c>
      <c r="F2979" s="3" t="s">
        <v>19357</v>
      </c>
      <c r="G2979" s="2" t="s">
        <v>8147</v>
      </c>
      <c r="H2979" s="2"/>
      <c r="I2979" s="2"/>
      <c r="K2979" s="2"/>
      <c r="L2979" s="2"/>
      <c r="M2979" s="2"/>
      <c r="N2979" s="6" t="s">
        <v>19358</v>
      </c>
      <c r="P2979" s="2" t="s">
        <v>19359</v>
      </c>
      <c r="Q2979" s="2"/>
      <c r="R2979" s="4"/>
      <c r="S2979" s="2"/>
      <c r="T2979" s="2" t="s">
        <v>22368</v>
      </c>
      <c r="U2979" s="2" t="s">
        <v>19361</v>
      </c>
      <c r="V2979" s="2" t="s">
        <v>56</v>
      </c>
      <c r="W2979" s="2" t="str">
        <f>VLOOKUP(  G2979, Countries!A:H,8,FALSE)</f>
        <v>94279771-0dd8-44b8-955b-275714b1489b</v>
      </c>
      <c r="X2979" s="2" t="str">
        <f>VLOOKUP(D2979,Entity_types!A:F,6,FALSE)</f>
        <v>bf4d83f9-5064-4958-af6e-e4c21b2e4880</v>
      </c>
      <c r="Z2979" s="4">
        <f t="shared" si="92"/>
        <v>1</v>
      </c>
      <c r="AA2979" s="4">
        <f t="shared" si="93"/>
        <v>1</v>
      </c>
    </row>
    <row r="2980" spans="1:27" ht="12.75" x14ac:dyDescent="0.2">
      <c r="A2980" s="1">
        <v>45821.730383379632</v>
      </c>
      <c r="B2980" s="2" t="s">
        <v>19362</v>
      </c>
      <c r="C2980" s="4" t="s">
        <v>21741</v>
      </c>
      <c r="D2980" s="2" t="s">
        <v>89</v>
      </c>
      <c r="E2980" s="2" t="b">
        <v>1</v>
      </c>
      <c r="F2980" s="3" t="s">
        <v>19363</v>
      </c>
      <c r="G2980" s="2" t="s">
        <v>8147</v>
      </c>
      <c r="H2980" s="2"/>
      <c r="I2980" s="2"/>
      <c r="K2980" s="2"/>
      <c r="L2980" s="2"/>
      <c r="M2980" s="2"/>
      <c r="N2980" s="6" t="s">
        <v>19364</v>
      </c>
      <c r="P2980" s="2" t="s">
        <v>19365</v>
      </c>
      <c r="Q2980" s="2"/>
      <c r="R2980" s="4"/>
      <c r="S2980" s="2"/>
      <c r="T2980" s="2" t="s">
        <v>19154</v>
      </c>
      <c r="U2980" s="2" t="s">
        <v>19367</v>
      </c>
      <c r="V2980" s="2" t="s">
        <v>56</v>
      </c>
      <c r="W2980" s="2" t="str">
        <f>VLOOKUP(  G2980, Countries!A:H,8,FALSE)</f>
        <v>94279771-0dd8-44b8-955b-275714b1489b</v>
      </c>
      <c r="X2980" s="2" t="str">
        <f>VLOOKUP(D2980,Entity_types!A:F,6,FALSE)</f>
        <v>bf4d83f9-5064-4958-af6e-e4c21b2e4880</v>
      </c>
      <c r="Z2980" s="4">
        <f t="shared" si="92"/>
        <v>1</v>
      </c>
      <c r="AA2980" s="4">
        <f t="shared" si="93"/>
        <v>1</v>
      </c>
    </row>
    <row r="2981" spans="1:27" ht="12.75" x14ac:dyDescent="0.2">
      <c r="A2981" s="1">
        <v>45824.778854027776</v>
      </c>
      <c r="B2981" s="2" t="s">
        <v>19368</v>
      </c>
      <c r="C2981" s="4" t="s">
        <v>21740</v>
      </c>
      <c r="D2981" s="2" t="s">
        <v>89</v>
      </c>
      <c r="E2981" s="2" t="b">
        <v>1</v>
      </c>
      <c r="F2981" s="3" t="s">
        <v>19369</v>
      </c>
      <c r="G2981" s="2" t="s">
        <v>8147</v>
      </c>
      <c r="H2981" s="2"/>
      <c r="I2981" s="2"/>
      <c r="K2981" s="2"/>
      <c r="L2981" s="2"/>
      <c r="M2981" s="2"/>
      <c r="N2981" s="6" t="s">
        <v>19370</v>
      </c>
      <c r="P2981" s="2" t="s">
        <v>19371</v>
      </c>
      <c r="Q2981" s="2"/>
      <c r="R2981" s="4"/>
      <c r="S2981" s="2"/>
      <c r="T2981" s="2" t="s">
        <v>19160</v>
      </c>
      <c r="U2981" s="2" t="s">
        <v>19373</v>
      </c>
      <c r="V2981" s="2" t="s">
        <v>56</v>
      </c>
      <c r="W2981" s="2" t="str">
        <f>VLOOKUP(  G2981, Countries!A:H,8,FALSE)</f>
        <v>94279771-0dd8-44b8-955b-275714b1489b</v>
      </c>
      <c r="X2981" s="2" t="str">
        <f>VLOOKUP(D2981,Entity_types!A:F,6,FALSE)</f>
        <v>bf4d83f9-5064-4958-af6e-e4c21b2e4880</v>
      </c>
      <c r="Z2981" s="4">
        <f t="shared" si="92"/>
        <v>1</v>
      </c>
      <c r="AA2981" s="4">
        <f t="shared" si="93"/>
        <v>1</v>
      </c>
    </row>
    <row r="2982" spans="1:27" ht="12.75" x14ac:dyDescent="0.2">
      <c r="A2982" s="1">
        <v>45825.461547546292</v>
      </c>
      <c r="B2982" s="2" t="s">
        <v>19374</v>
      </c>
      <c r="C2982" s="2" t="s">
        <v>21740</v>
      </c>
      <c r="D2982" s="2" t="s">
        <v>89</v>
      </c>
      <c r="E2982" s="2" t="b">
        <v>1</v>
      </c>
      <c r="F2982" s="3" t="s">
        <v>21752</v>
      </c>
      <c r="G2982" s="2" t="s">
        <v>8147</v>
      </c>
      <c r="H2982" s="2"/>
      <c r="I2982" s="2"/>
      <c r="K2982" s="2"/>
      <c r="L2982" s="2"/>
      <c r="M2982" s="2"/>
      <c r="N2982" s="6" t="s">
        <v>19375</v>
      </c>
      <c r="P2982" s="2" t="s">
        <v>19376</v>
      </c>
      <c r="Q2982" s="2"/>
      <c r="R2982" s="4"/>
      <c r="S2982" s="2"/>
      <c r="T2982" s="2" t="s">
        <v>19166</v>
      </c>
      <c r="U2982" s="2" t="s">
        <v>19378</v>
      </c>
      <c r="V2982" s="2" t="s">
        <v>18034</v>
      </c>
      <c r="W2982" s="2" t="str">
        <f>VLOOKUP(  G2982, Countries!A:H,8,FALSE)</f>
        <v>94279771-0dd8-44b8-955b-275714b1489b</v>
      </c>
      <c r="X2982" s="2" t="str">
        <f>VLOOKUP(D2982,Entity_types!A:F,6,FALSE)</f>
        <v>bf4d83f9-5064-4958-af6e-e4c21b2e4880</v>
      </c>
      <c r="Z2982" s="4">
        <f t="shared" si="92"/>
        <v>1</v>
      </c>
      <c r="AA2982" s="4">
        <f t="shared" si="93"/>
        <v>1</v>
      </c>
    </row>
    <row r="2983" spans="1:27" ht="12.75" x14ac:dyDescent="0.2">
      <c r="A2983" s="1">
        <v>45825.461547546292</v>
      </c>
      <c r="B2983" s="2" t="s">
        <v>19379</v>
      </c>
      <c r="C2983" s="2" t="s">
        <v>21740</v>
      </c>
      <c r="D2983" s="2" t="s">
        <v>89</v>
      </c>
      <c r="E2983" s="2" t="b">
        <v>1</v>
      </c>
      <c r="F2983" s="3" t="s">
        <v>21753</v>
      </c>
      <c r="G2983" s="2" t="s">
        <v>8147</v>
      </c>
      <c r="H2983" s="2"/>
      <c r="I2983" s="2"/>
      <c r="K2983" s="2"/>
      <c r="L2983" s="2"/>
      <c r="M2983" s="2"/>
      <c r="N2983" s="6" t="s">
        <v>19380</v>
      </c>
      <c r="P2983" s="2" t="s">
        <v>19381</v>
      </c>
      <c r="Q2983" s="2"/>
      <c r="R2983" s="4"/>
      <c r="S2983" s="2"/>
      <c r="T2983" s="2" t="s">
        <v>19170</v>
      </c>
      <c r="U2983" s="2" t="s">
        <v>19382</v>
      </c>
      <c r="V2983" s="2" t="s">
        <v>18034</v>
      </c>
      <c r="W2983" s="2" t="str">
        <f>VLOOKUP(  G2983, Countries!A:H,8,FALSE)</f>
        <v>94279771-0dd8-44b8-955b-275714b1489b</v>
      </c>
      <c r="X2983" s="2" t="str">
        <f>VLOOKUP(D2983,Entity_types!A:F,6,FALSE)</f>
        <v>bf4d83f9-5064-4958-af6e-e4c21b2e4880</v>
      </c>
      <c r="Z2983" s="4">
        <f t="shared" si="92"/>
        <v>1</v>
      </c>
      <c r="AA2983" s="4">
        <f t="shared" si="93"/>
        <v>1</v>
      </c>
    </row>
    <row r="2984" spans="1:27" ht="12.75" x14ac:dyDescent="0.2">
      <c r="A2984" s="1">
        <v>45825.461547546292</v>
      </c>
      <c r="B2984" s="2" t="s">
        <v>13428</v>
      </c>
      <c r="C2984" s="2"/>
      <c r="D2984" s="2" t="s">
        <v>48</v>
      </c>
      <c r="E2984" s="2"/>
      <c r="F2984" s="3" t="s">
        <v>19383</v>
      </c>
      <c r="G2984" s="2" t="s">
        <v>8147</v>
      </c>
      <c r="H2984" s="2"/>
      <c r="I2984" s="2"/>
      <c r="K2984" s="2"/>
      <c r="L2984" s="2"/>
      <c r="M2984" s="2"/>
      <c r="N2984" s="6" t="s">
        <v>19384</v>
      </c>
      <c r="P2984" s="2" t="s">
        <v>19385</v>
      </c>
      <c r="Q2984" s="2"/>
      <c r="R2984" s="4"/>
      <c r="S2984" s="2"/>
      <c r="T2984" s="2" t="s">
        <v>19175</v>
      </c>
      <c r="U2984" s="2" t="s">
        <v>19386</v>
      </c>
      <c r="V2984" s="2" t="s">
        <v>18034</v>
      </c>
      <c r="W2984" s="2" t="str">
        <f>VLOOKUP(  G2984, Countries!A:H,8,FALSE)</f>
        <v>94279771-0dd8-44b8-955b-275714b1489b</v>
      </c>
      <c r="X2984" s="2" t="str">
        <f>VLOOKUP(D2984,Entity_types!A:F,6,FALSE)</f>
        <v>0d51a686-652b-478f-9502-50b11abafa54</v>
      </c>
      <c r="Z2984" s="4">
        <f t="shared" si="92"/>
        <v>1</v>
      </c>
      <c r="AA2984" s="4">
        <f t="shared" si="93"/>
        <v>2</v>
      </c>
    </row>
    <row r="2985" spans="1:27" ht="12.75" x14ac:dyDescent="0.2">
      <c r="A2985" s="1">
        <v>45828.840959259258</v>
      </c>
      <c r="B2985" s="2" t="s">
        <v>19387</v>
      </c>
      <c r="C2985" s="2"/>
      <c r="D2985" s="2" t="s">
        <v>48</v>
      </c>
      <c r="E2985" s="2"/>
      <c r="F2985" s="3" t="s">
        <v>19388</v>
      </c>
      <c r="G2985" s="2" t="s">
        <v>8147</v>
      </c>
      <c r="H2985" s="2"/>
      <c r="I2985" s="2"/>
      <c r="K2985" s="2"/>
      <c r="L2985" s="2"/>
      <c r="M2985" s="2"/>
      <c r="N2985" s="6" t="s">
        <v>76</v>
      </c>
      <c r="P2985" s="2" t="s">
        <v>19389</v>
      </c>
      <c r="Q2985" s="2"/>
      <c r="R2985" s="4"/>
      <c r="S2985" s="2"/>
      <c r="T2985" s="2" t="s">
        <v>19180</v>
      </c>
      <c r="U2985" s="2" t="s">
        <v>19391</v>
      </c>
      <c r="V2985" s="2" t="s">
        <v>56</v>
      </c>
      <c r="W2985" s="2" t="str">
        <f>VLOOKUP(  G2985, Countries!A:H,8,FALSE)</f>
        <v>94279771-0dd8-44b8-955b-275714b1489b</v>
      </c>
      <c r="X2985" s="2" t="str">
        <f>VLOOKUP(D2985,Entity_types!A:F,6,FALSE)</f>
        <v>0d51a686-652b-478f-9502-50b11abafa54</v>
      </c>
      <c r="Z2985" s="4">
        <f t="shared" si="92"/>
        <v>1</v>
      </c>
      <c r="AA2985" s="4">
        <f t="shared" si="93"/>
        <v>1</v>
      </c>
    </row>
    <row r="2986" spans="1:27" ht="12.75" x14ac:dyDescent="0.2">
      <c r="A2986" s="1">
        <v>45828.840959259258</v>
      </c>
      <c r="B2986" s="2" t="s">
        <v>19392</v>
      </c>
      <c r="C2986" s="2"/>
      <c r="D2986" s="2" t="s">
        <v>48</v>
      </c>
      <c r="E2986" s="2"/>
      <c r="F2986" s="3" t="s">
        <v>19393</v>
      </c>
      <c r="G2986" s="2" t="s">
        <v>8147</v>
      </c>
      <c r="H2986" s="2"/>
      <c r="I2986" s="2"/>
      <c r="K2986" s="2"/>
      <c r="L2986" s="2"/>
      <c r="M2986" s="2"/>
      <c r="N2986" s="6" t="s">
        <v>76</v>
      </c>
      <c r="P2986" s="2" t="s">
        <v>19394</v>
      </c>
      <c r="Q2986" s="2"/>
      <c r="R2986" s="4"/>
      <c r="S2986" s="2"/>
      <c r="T2986" s="2" t="s">
        <v>22369</v>
      </c>
      <c r="U2986" s="2" t="s">
        <v>19395</v>
      </c>
      <c r="V2986" s="2" t="s">
        <v>56</v>
      </c>
      <c r="W2986" s="2" t="str">
        <f>VLOOKUP(  G2986, Countries!A:H,8,FALSE)</f>
        <v>94279771-0dd8-44b8-955b-275714b1489b</v>
      </c>
      <c r="X2986" s="2" t="str">
        <f>VLOOKUP(D2986,Entity_types!A:F,6,FALSE)</f>
        <v>0d51a686-652b-478f-9502-50b11abafa54</v>
      </c>
      <c r="Z2986" s="4">
        <f t="shared" si="92"/>
        <v>1</v>
      </c>
      <c r="AA2986" s="4">
        <f t="shared" si="93"/>
        <v>1</v>
      </c>
    </row>
    <row r="2987" spans="1:27" ht="12.75" x14ac:dyDescent="0.2">
      <c r="A2987" s="1">
        <v>45828.840959259258</v>
      </c>
      <c r="B2987" s="2" t="s">
        <v>19396</v>
      </c>
      <c r="C2987" s="2"/>
      <c r="D2987" s="2" t="s">
        <v>48</v>
      </c>
      <c r="E2987" s="2"/>
      <c r="F2987" s="3" t="s">
        <v>19397</v>
      </c>
      <c r="G2987" s="2" t="s">
        <v>8147</v>
      </c>
      <c r="H2987" s="2"/>
      <c r="I2987" s="2"/>
      <c r="K2987" s="2"/>
      <c r="L2987" s="2"/>
      <c r="M2987" s="2"/>
      <c r="N2987" s="6" t="s">
        <v>76</v>
      </c>
      <c r="P2987" s="2" t="s">
        <v>19398</v>
      </c>
      <c r="Q2987" s="2"/>
      <c r="R2987" s="4"/>
      <c r="S2987" s="2"/>
      <c r="T2987" s="2" t="s">
        <v>22370</v>
      </c>
      <c r="U2987" s="2" t="s">
        <v>19399</v>
      </c>
      <c r="V2987" s="2" t="s">
        <v>56</v>
      </c>
      <c r="W2987" s="2" t="str">
        <f>VLOOKUP(  G2987, Countries!A:H,8,FALSE)</f>
        <v>94279771-0dd8-44b8-955b-275714b1489b</v>
      </c>
      <c r="X2987" s="2" t="str">
        <f>VLOOKUP(D2987,Entity_types!A:F,6,FALSE)</f>
        <v>0d51a686-652b-478f-9502-50b11abafa54</v>
      </c>
      <c r="Z2987" s="4">
        <f t="shared" si="92"/>
        <v>1</v>
      </c>
      <c r="AA2987" s="4">
        <f t="shared" si="93"/>
        <v>1</v>
      </c>
    </row>
    <row r="2988" spans="1:27" ht="12.75" x14ac:dyDescent="0.2">
      <c r="A2988" s="1">
        <v>45828.840959259258</v>
      </c>
      <c r="B2988" s="2" t="s">
        <v>19400</v>
      </c>
      <c r="C2988" s="4" t="s">
        <v>21740</v>
      </c>
      <c r="D2988" s="2" t="s">
        <v>1166</v>
      </c>
      <c r="E2988" s="2"/>
      <c r="F2988" s="3" t="s">
        <v>19401</v>
      </c>
      <c r="G2988" s="2" t="s">
        <v>8147</v>
      </c>
      <c r="H2988" s="2"/>
      <c r="I2988" s="2"/>
      <c r="K2988" s="2"/>
      <c r="L2988" s="2"/>
      <c r="M2988" s="2"/>
      <c r="N2988" s="6" t="s">
        <v>76</v>
      </c>
      <c r="P2988" s="2" t="s">
        <v>19402</v>
      </c>
      <c r="Q2988" s="2"/>
      <c r="R2988" s="4"/>
      <c r="S2988" s="2"/>
      <c r="T2988" s="2" t="s">
        <v>22371</v>
      </c>
      <c r="U2988" s="2" t="s">
        <v>19403</v>
      </c>
      <c r="V2988" s="2" t="s">
        <v>56</v>
      </c>
      <c r="W2988" s="2" t="str">
        <f>VLOOKUP(  G2988, Countries!A:H,8,FALSE)</f>
        <v>94279771-0dd8-44b8-955b-275714b1489b</v>
      </c>
      <c r="X2988" s="2" t="str">
        <f>VLOOKUP(D2988,Entity_types!A:F,6,FALSE)</f>
        <v>ba538574-e93f-4ce8-a780-667b61fc970a</v>
      </c>
      <c r="Z2988" s="4">
        <f t="shared" si="92"/>
        <v>1</v>
      </c>
      <c r="AA2988" s="4">
        <f t="shared" si="93"/>
        <v>1</v>
      </c>
    </row>
    <row r="2989" spans="1:27" ht="12.75" x14ac:dyDescent="0.2">
      <c r="A2989" s="1">
        <v>45828.840959259258</v>
      </c>
      <c r="B2989" s="2" t="s">
        <v>19404</v>
      </c>
      <c r="C2989" s="2"/>
      <c r="D2989" s="2" t="s">
        <v>48</v>
      </c>
      <c r="E2989" s="2"/>
      <c r="F2989" s="3" t="s">
        <v>19405</v>
      </c>
      <c r="G2989" s="2" t="s">
        <v>8147</v>
      </c>
      <c r="H2989" s="2"/>
      <c r="I2989" s="2"/>
      <c r="K2989" s="2"/>
      <c r="L2989" s="2"/>
      <c r="M2989" s="2"/>
      <c r="N2989" s="6" t="s">
        <v>76</v>
      </c>
      <c r="P2989" s="2" t="s">
        <v>19406</v>
      </c>
      <c r="Q2989" s="2"/>
      <c r="R2989" s="4"/>
      <c r="S2989" s="2"/>
      <c r="T2989" s="2" t="s">
        <v>22372</v>
      </c>
      <c r="U2989" s="2" t="s">
        <v>19407</v>
      </c>
      <c r="V2989" s="2" t="s">
        <v>56</v>
      </c>
      <c r="W2989" s="2" t="str">
        <f>VLOOKUP(  G2989, Countries!A:H,8,FALSE)</f>
        <v>94279771-0dd8-44b8-955b-275714b1489b</v>
      </c>
      <c r="X2989" s="2" t="str">
        <f>VLOOKUP(D2989,Entity_types!A:F,6,FALSE)</f>
        <v>0d51a686-652b-478f-9502-50b11abafa54</v>
      </c>
      <c r="Z2989" s="4">
        <f t="shared" si="92"/>
        <v>1</v>
      </c>
      <c r="AA2989" s="4">
        <f t="shared" si="93"/>
        <v>1</v>
      </c>
    </row>
    <row r="2990" spans="1:27" ht="12.75" x14ac:dyDescent="0.2">
      <c r="A2990" s="1">
        <v>45828.840959259258</v>
      </c>
      <c r="B2990" s="2" t="s">
        <v>19408</v>
      </c>
      <c r="C2990" s="2"/>
      <c r="D2990" s="2" t="s">
        <v>48</v>
      </c>
      <c r="E2990" s="2"/>
      <c r="F2990" s="3" t="s">
        <v>19409</v>
      </c>
      <c r="G2990" s="2" t="s">
        <v>8147</v>
      </c>
      <c r="H2990" s="2"/>
      <c r="I2990" s="2"/>
      <c r="K2990" s="2"/>
      <c r="L2990" s="2"/>
      <c r="M2990" s="2"/>
      <c r="N2990" s="6" t="s">
        <v>76</v>
      </c>
      <c r="P2990" s="2" t="s">
        <v>19410</v>
      </c>
      <c r="Q2990" s="2"/>
      <c r="R2990" s="4"/>
      <c r="S2990" s="2"/>
      <c r="T2990" s="2" t="s">
        <v>22373</v>
      </c>
      <c r="U2990" s="2" t="s">
        <v>19411</v>
      </c>
      <c r="V2990" s="2" t="s">
        <v>56</v>
      </c>
      <c r="W2990" s="2" t="str">
        <f>VLOOKUP(  G2990, Countries!A:H,8,FALSE)</f>
        <v>94279771-0dd8-44b8-955b-275714b1489b</v>
      </c>
      <c r="X2990" s="2" t="str">
        <f>VLOOKUP(D2990,Entity_types!A:F,6,FALSE)</f>
        <v>0d51a686-652b-478f-9502-50b11abafa54</v>
      </c>
      <c r="Z2990" s="4">
        <f t="shared" si="92"/>
        <v>1</v>
      </c>
      <c r="AA2990" s="4">
        <f t="shared" si="93"/>
        <v>1</v>
      </c>
    </row>
    <row r="2991" spans="1:27" ht="12.75" x14ac:dyDescent="0.2">
      <c r="A2991" s="1">
        <v>45828.840959259258</v>
      </c>
      <c r="B2991" s="2" t="s">
        <v>19412</v>
      </c>
      <c r="C2991" s="2"/>
      <c r="D2991" s="2" t="s">
        <v>48</v>
      </c>
      <c r="E2991" s="2"/>
      <c r="F2991" s="3" t="s">
        <v>19413</v>
      </c>
      <c r="G2991" s="2" t="s">
        <v>8147</v>
      </c>
      <c r="H2991" s="2"/>
      <c r="I2991" s="2"/>
      <c r="K2991" s="2"/>
      <c r="L2991" s="2"/>
      <c r="M2991" s="2"/>
      <c r="N2991" s="6" t="s">
        <v>76</v>
      </c>
      <c r="P2991" s="2" t="s">
        <v>19414</v>
      </c>
      <c r="Q2991" s="2"/>
      <c r="R2991" s="4"/>
      <c r="S2991" s="2"/>
      <c r="T2991" s="2" t="s">
        <v>22374</v>
      </c>
      <c r="U2991" s="2" t="s">
        <v>19415</v>
      </c>
      <c r="V2991" s="2" t="s">
        <v>56</v>
      </c>
      <c r="W2991" s="2" t="str">
        <f>VLOOKUP(  G2991, Countries!A:H,8,FALSE)</f>
        <v>94279771-0dd8-44b8-955b-275714b1489b</v>
      </c>
      <c r="X2991" s="2" t="str">
        <f>VLOOKUP(D2991,Entity_types!A:F,6,FALSE)</f>
        <v>0d51a686-652b-478f-9502-50b11abafa54</v>
      </c>
      <c r="Z2991" s="4">
        <f t="shared" si="92"/>
        <v>1</v>
      </c>
      <c r="AA2991" s="4">
        <f t="shared" si="93"/>
        <v>1</v>
      </c>
    </row>
    <row r="2992" spans="1:27" ht="12.75" x14ac:dyDescent="0.2">
      <c r="A2992" s="1">
        <v>45829.667120219907</v>
      </c>
      <c r="B2992" s="2" t="s">
        <v>19416</v>
      </c>
      <c r="C2992" s="2"/>
      <c r="D2992" s="2" t="s">
        <v>48</v>
      </c>
      <c r="E2992" s="2"/>
      <c r="F2992" s="3" t="s">
        <v>19417</v>
      </c>
      <c r="G2992" s="2" t="s">
        <v>8147</v>
      </c>
      <c r="H2992" s="2"/>
      <c r="I2992" s="2"/>
      <c r="K2992" s="2"/>
      <c r="L2992" s="2"/>
      <c r="M2992" s="2"/>
      <c r="N2992" s="6" t="s">
        <v>76</v>
      </c>
      <c r="P2992" s="2" t="s">
        <v>19418</v>
      </c>
      <c r="Q2992" s="2"/>
      <c r="R2992" s="4"/>
      <c r="S2992" s="2"/>
      <c r="T2992" s="2" t="s">
        <v>22375</v>
      </c>
      <c r="U2992" s="2" t="s">
        <v>19420</v>
      </c>
      <c r="V2992" s="2" t="s">
        <v>18034</v>
      </c>
      <c r="W2992" s="2" t="str">
        <f>VLOOKUP(  G2992, Countries!A:H,8,FALSE)</f>
        <v>94279771-0dd8-44b8-955b-275714b1489b</v>
      </c>
      <c r="X2992" s="2" t="str">
        <f>VLOOKUP(D2992,Entity_types!A:F,6,FALSE)</f>
        <v>0d51a686-652b-478f-9502-50b11abafa54</v>
      </c>
      <c r="Z2992" s="4">
        <f t="shared" si="92"/>
        <v>1</v>
      </c>
      <c r="AA2992" s="4">
        <f t="shared" si="93"/>
        <v>1</v>
      </c>
    </row>
    <row r="2993" spans="1:27" ht="12.75" x14ac:dyDescent="0.2">
      <c r="A2993" s="1">
        <v>45832.464774074077</v>
      </c>
      <c r="B2993" s="2" t="s">
        <v>19421</v>
      </c>
      <c r="C2993" s="4" t="s">
        <v>21741</v>
      </c>
      <c r="D2993" s="2" t="s">
        <v>89</v>
      </c>
      <c r="E2993" s="2" t="b">
        <v>1</v>
      </c>
      <c r="F2993" s="3" t="s">
        <v>19422</v>
      </c>
      <c r="G2993" s="2" t="s">
        <v>8147</v>
      </c>
      <c r="H2993" s="2"/>
      <c r="I2993" s="2"/>
      <c r="K2993" s="2"/>
      <c r="L2993" s="2"/>
      <c r="M2993" s="2"/>
      <c r="N2993" s="6" t="s">
        <v>76</v>
      </c>
      <c r="P2993" s="2" t="s">
        <v>19423</v>
      </c>
      <c r="Q2993" s="2"/>
      <c r="R2993" s="4"/>
      <c r="S2993" s="2"/>
      <c r="T2993" s="2" t="s">
        <v>22376</v>
      </c>
      <c r="U2993" s="2" t="s">
        <v>19425</v>
      </c>
      <c r="V2993" s="2" t="s">
        <v>18034</v>
      </c>
      <c r="W2993" s="2" t="str">
        <f>VLOOKUP(  G2993, Countries!A:H,8,FALSE)</f>
        <v>94279771-0dd8-44b8-955b-275714b1489b</v>
      </c>
      <c r="X2993" s="2" t="str">
        <f>VLOOKUP(D2993,Entity_types!A:F,6,FALSE)</f>
        <v>bf4d83f9-5064-4958-af6e-e4c21b2e4880</v>
      </c>
      <c r="Z2993" s="4">
        <f t="shared" si="92"/>
        <v>1</v>
      </c>
      <c r="AA2993" s="4">
        <f t="shared" si="93"/>
        <v>1</v>
      </c>
    </row>
    <row r="2994" spans="1:27" ht="12.75" x14ac:dyDescent="0.2">
      <c r="A2994" s="1">
        <v>45833.652620312496</v>
      </c>
      <c r="B2994" s="2" t="s">
        <v>19426</v>
      </c>
      <c r="C2994" s="2" t="s">
        <v>21740</v>
      </c>
      <c r="D2994" s="2" t="s">
        <v>89</v>
      </c>
      <c r="E2994" s="2" t="b">
        <v>1</v>
      </c>
      <c r="F2994" s="3" t="s">
        <v>21754</v>
      </c>
      <c r="G2994" s="2" t="s">
        <v>8147</v>
      </c>
      <c r="H2994" s="2"/>
      <c r="I2994" s="2"/>
      <c r="K2994" s="2"/>
      <c r="L2994" s="2"/>
      <c r="M2994" s="2"/>
      <c r="N2994" s="6" t="s">
        <v>76</v>
      </c>
      <c r="P2994" s="2" t="s">
        <v>19427</v>
      </c>
      <c r="Q2994" s="2"/>
      <c r="R2994" s="4"/>
      <c r="S2994" s="2"/>
      <c r="T2994" s="2" t="s">
        <v>22377</v>
      </c>
      <c r="U2994" s="2" t="s">
        <v>19428</v>
      </c>
      <c r="V2994" s="2" t="s">
        <v>18034</v>
      </c>
      <c r="W2994" s="2" t="str">
        <f>VLOOKUP(  G2994, Countries!A:H,8,FALSE)</f>
        <v>94279771-0dd8-44b8-955b-275714b1489b</v>
      </c>
      <c r="X2994" s="2" t="str">
        <f>VLOOKUP(D2994,Entity_types!A:F,6,FALSE)</f>
        <v>bf4d83f9-5064-4958-af6e-e4c21b2e4880</v>
      </c>
      <c r="Z2994" s="4">
        <f t="shared" si="92"/>
        <v>1</v>
      </c>
      <c r="AA2994" s="4">
        <f t="shared" si="93"/>
        <v>1</v>
      </c>
    </row>
    <row r="2995" spans="1:27" ht="12.75" x14ac:dyDescent="0.2">
      <c r="A2995" s="1">
        <v>45833.70956635417</v>
      </c>
      <c r="B2995" s="2" t="s">
        <v>19429</v>
      </c>
      <c r="C2995" s="2"/>
      <c r="D2995" s="2" t="s">
        <v>8027</v>
      </c>
      <c r="E2995" s="2"/>
      <c r="F2995" s="3" t="s">
        <v>19430</v>
      </c>
      <c r="G2995" s="2" t="s">
        <v>12618</v>
      </c>
      <c r="H2995" s="2"/>
      <c r="I2995" s="2"/>
      <c r="K2995" s="2"/>
      <c r="L2995" s="2"/>
      <c r="M2995" s="2"/>
      <c r="N2995" s="6" t="s">
        <v>76</v>
      </c>
      <c r="P2995" s="2" t="s">
        <v>19431</v>
      </c>
      <c r="Q2995" s="2"/>
      <c r="R2995" s="4"/>
      <c r="S2995" s="2"/>
      <c r="T2995" s="2" t="s">
        <v>22378</v>
      </c>
      <c r="U2995" s="2" t="s">
        <v>19432</v>
      </c>
      <c r="V2995" s="2" t="s">
        <v>18034</v>
      </c>
      <c r="W2995" s="2" t="str">
        <f>VLOOKUP(  G2995, Countries!A:H,8,FALSE)</f>
        <v>cd1d8f9c-8568-48b4-8d35-ce84e3c04d32</v>
      </c>
      <c r="X2995" s="2" t="str">
        <f>VLOOKUP(D2995,Entity_types!A:F,6,FALSE)</f>
        <v>7766e9c2-0094-4090-adf4-ef017062457f</v>
      </c>
      <c r="Z2995" s="4">
        <f t="shared" si="92"/>
        <v>1</v>
      </c>
      <c r="AA2995" s="4">
        <f t="shared" si="93"/>
        <v>1</v>
      </c>
    </row>
    <row r="2996" spans="1:27" ht="12.75" x14ac:dyDescent="0.2">
      <c r="A2996" s="1">
        <v>45834.37618230324</v>
      </c>
      <c r="B2996" s="2" t="s">
        <v>19433</v>
      </c>
      <c r="C2996" s="2"/>
      <c r="D2996" s="2" t="s">
        <v>48</v>
      </c>
      <c r="E2996" s="2"/>
      <c r="F2996" s="3" t="s">
        <v>19434</v>
      </c>
      <c r="G2996" s="2" t="s">
        <v>8147</v>
      </c>
      <c r="H2996" s="2"/>
      <c r="I2996" s="2"/>
      <c r="K2996" s="2"/>
      <c r="L2996" s="2"/>
      <c r="M2996" s="2"/>
      <c r="N2996" s="6" t="s">
        <v>19435</v>
      </c>
      <c r="P2996" s="2" t="s">
        <v>19436</v>
      </c>
      <c r="Q2996" s="2"/>
      <c r="R2996" s="4"/>
      <c r="S2996" s="2"/>
      <c r="T2996" s="2" t="s">
        <v>22379</v>
      </c>
      <c r="U2996" s="2" t="s">
        <v>19438</v>
      </c>
      <c r="V2996" s="2" t="s">
        <v>18034</v>
      </c>
      <c r="W2996" s="2" t="str">
        <f>VLOOKUP(  G2996, Countries!A:H,8,FALSE)</f>
        <v>94279771-0dd8-44b8-955b-275714b1489b</v>
      </c>
      <c r="X2996" s="2" t="str">
        <f>VLOOKUP(D2996,Entity_types!A:F,6,FALSE)</f>
        <v>0d51a686-652b-478f-9502-50b11abafa54</v>
      </c>
      <c r="Z2996" s="4">
        <f t="shared" si="92"/>
        <v>1</v>
      </c>
      <c r="AA2996" s="4">
        <f t="shared" si="93"/>
        <v>1</v>
      </c>
    </row>
    <row r="2997" spans="1:27" ht="12.75" x14ac:dyDescent="0.2">
      <c r="A2997" s="1">
        <v>45834.686581296293</v>
      </c>
      <c r="B2997" s="2" t="s">
        <v>19439</v>
      </c>
      <c r="C2997" s="2"/>
      <c r="D2997" s="2" t="s">
        <v>48</v>
      </c>
      <c r="E2997" s="2"/>
      <c r="F2997" s="3" t="s">
        <v>19440</v>
      </c>
      <c r="G2997" s="2" t="s">
        <v>8147</v>
      </c>
      <c r="H2997" s="2"/>
      <c r="I2997" s="2"/>
      <c r="K2997" s="2"/>
      <c r="L2997" s="2"/>
      <c r="M2997" s="2"/>
      <c r="N2997" s="6" t="s">
        <v>19441</v>
      </c>
      <c r="P2997" s="2" t="s">
        <v>19442</v>
      </c>
      <c r="Q2997" s="2"/>
      <c r="R2997" s="4"/>
      <c r="S2997" s="2"/>
      <c r="T2997" s="2" t="s">
        <v>22380</v>
      </c>
      <c r="U2997" s="2" t="s">
        <v>19444</v>
      </c>
      <c r="V2997" s="2" t="s">
        <v>18034</v>
      </c>
      <c r="W2997" s="2" t="str">
        <f>VLOOKUP(  G2997, Countries!A:H,8,FALSE)</f>
        <v>94279771-0dd8-44b8-955b-275714b1489b</v>
      </c>
      <c r="X2997" s="2" t="str">
        <f>VLOOKUP(D2997,Entity_types!A:F,6,FALSE)</f>
        <v>0d51a686-652b-478f-9502-50b11abafa54</v>
      </c>
      <c r="Z2997" s="4">
        <f t="shared" si="92"/>
        <v>1</v>
      </c>
      <c r="AA2997" s="4">
        <f t="shared" si="93"/>
        <v>1</v>
      </c>
    </row>
    <row r="2998" spans="1:27" ht="12.75" x14ac:dyDescent="0.2">
      <c r="A2998" s="1">
        <v>45834.686581296293</v>
      </c>
      <c r="B2998" s="2" t="s">
        <v>19445</v>
      </c>
      <c r="C2998" s="2"/>
      <c r="D2998" s="2" t="s">
        <v>48</v>
      </c>
      <c r="E2998" s="2"/>
      <c r="F2998" s="3" t="s">
        <v>19446</v>
      </c>
      <c r="G2998" s="2" t="s">
        <v>8147</v>
      </c>
      <c r="H2998" s="2"/>
      <c r="I2998" s="2"/>
      <c r="K2998" s="2"/>
      <c r="L2998" s="2"/>
      <c r="M2998" s="2"/>
      <c r="N2998" s="6" t="s">
        <v>19447</v>
      </c>
      <c r="P2998" s="2" t="s">
        <v>19448</v>
      </c>
      <c r="Q2998" s="2"/>
      <c r="R2998" s="4"/>
      <c r="S2998" s="2"/>
      <c r="T2998" s="2" t="s">
        <v>22381</v>
      </c>
      <c r="U2998" s="2" t="s">
        <v>19449</v>
      </c>
      <c r="V2998" s="2" t="s">
        <v>18034</v>
      </c>
      <c r="W2998" s="2" t="str">
        <f>VLOOKUP(  G2998, Countries!A:H,8,FALSE)</f>
        <v>94279771-0dd8-44b8-955b-275714b1489b</v>
      </c>
      <c r="X2998" s="2" t="str">
        <f>VLOOKUP(D2998,Entity_types!A:F,6,FALSE)</f>
        <v>0d51a686-652b-478f-9502-50b11abafa54</v>
      </c>
      <c r="Z2998" s="4">
        <f t="shared" si="92"/>
        <v>1</v>
      </c>
      <c r="AA2998" s="4">
        <f t="shared" si="93"/>
        <v>1</v>
      </c>
    </row>
    <row r="2999" spans="1:27" ht="12.75" x14ac:dyDescent="0.2">
      <c r="A2999" s="1">
        <v>45834.686581296293</v>
      </c>
      <c r="B2999" s="2" t="s">
        <v>19450</v>
      </c>
      <c r="C2999" s="2"/>
      <c r="D2999" s="2" t="s">
        <v>48</v>
      </c>
      <c r="E2999" s="2"/>
      <c r="F2999" s="3" t="s">
        <v>19451</v>
      </c>
      <c r="G2999" s="2" t="s">
        <v>8147</v>
      </c>
      <c r="H2999" s="2"/>
      <c r="I2999" s="2"/>
      <c r="K2999" s="2"/>
      <c r="L2999" s="2"/>
      <c r="M2999" s="2"/>
      <c r="N2999" s="6" t="s">
        <v>19452</v>
      </c>
      <c r="P2999" s="2" t="s">
        <v>19453</v>
      </c>
      <c r="Q2999" s="2"/>
      <c r="R2999" s="4"/>
      <c r="S2999" s="2"/>
      <c r="T2999" s="2" t="s">
        <v>22382</v>
      </c>
      <c r="U2999" s="2" t="s">
        <v>19454</v>
      </c>
      <c r="V2999" s="2" t="s">
        <v>18034</v>
      </c>
      <c r="W2999" s="2" t="str">
        <f>VLOOKUP(  G2999, Countries!A:H,8,FALSE)</f>
        <v>94279771-0dd8-44b8-955b-275714b1489b</v>
      </c>
      <c r="X2999" s="2" t="str">
        <f>VLOOKUP(D2999,Entity_types!A:F,6,FALSE)</f>
        <v>0d51a686-652b-478f-9502-50b11abafa54</v>
      </c>
      <c r="Z2999" s="4">
        <f t="shared" si="92"/>
        <v>1</v>
      </c>
      <c r="AA2999" s="4">
        <f t="shared" si="93"/>
        <v>1</v>
      </c>
    </row>
    <row r="3000" spans="1:27" ht="12.75" x14ac:dyDescent="0.2">
      <c r="A3000" s="1">
        <v>45834.686581296293</v>
      </c>
      <c r="B3000" s="2" t="s">
        <v>19455</v>
      </c>
      <c r="C3000" s="2"/>
      <c r="D3000" s="2" t="s">
        <v>48</v>
      </c>
      <c r="E3000" s="2"/>
      <c r="F3000" s="3" t="s">
        <v>19456</v>
      </c>
      <c r="G3000" s="2" t="s">
        <v>8147</v>
      </c>
      <c r="H3000" s="2"/>
      <c r="I3000" s="2"/>
      <c r="K3000" s="2"/>
      <c r="L3000" s="2"/>
      <c r="M3000" s="2"/>
      <c r="N3000" s="6" t="s">
        <v>19457</v>
      </c>
      <c r="P3000" s="2" t="s">
        <v>19458</v>
      </c>
      <c r="Q3000" s="2"/>
      <c r="R3000" s="4"/>
      <c r="S3000" s="2"/>
      <c r="T3000" s="2" t="s">
        <v>22383</v>
      </c>
      <c r="U3000" s="2" t="s">
        <v>19459</v>
      </c>
      <c r="V3000" s="2" t="s">
        <v>18034</v>
      </c>
      <c r="W3000" s="2" t="str">
        <f>VLOOKUP(  G3000, Countries!A:H,8,FALSE)</f>
        <v>94279771-0dd8-44b8-955b-275714b1489b</v>
      </c>
      <c r="X3000" s="2" t="str">
        <f>VLOOKUP(D3000,Entity_types!A:F,6,FALSE)</f>
        <v>0d51a686-652b-478f-9502-50b11abafa54</v>
      </c>
      <c r="Z3000" s="4">
        <f t="shared" si="92"/>
        <v>1</v>
      </c>
      <c r="AA3000" s="4">
        <f t="shared" si="93"/>
        <v>1</v>
      </c>
    </row>
    <row r="3001" spans="1:27" ht="12.75" x14ac:dyDescent="0.2">
      <c r="A3001" s="1">
        <v>45834.686581296293</v>
      </c>
      <c r="B3001" s="2" t="s">
        <v>19460</v>
      </c>
      <c r="C3001" s="2"/>
      <c r="D3001" s="2" t="s">
        <v>48</v>
      </c>
      <c r="E3001" s="2"/>
      <c r="F3001" s="3" t="s">
        <v>19461</v>
      </c>
      <c r="G3001" s="2" t="s">
        <v>8147</v>
      </c>
      <c r="H3001" s="2"/>
      <c r="I3001" s="2"/>
      <c r="K3001" s="2"/>
      <c r="L3001" s="2"/>
      <c r="M3001" s="2"/>
      <c r="N3001" s="6" t="s">
        <v>19462</v>
      </c>
      <c r="P3001" s="2" t="s">
        <v>19463</v>
      </c>
      <c r="Q3001" s="2"/>
      <c r="R3001" s="4"/>
      <c r="S3001" s="2"/>
      <c r="T3001" s="2" t="s">
        <v>22384</v>
      </c>
      <c r="U3001" s="2" t="s">
        <v>19464</v>
      </c>
      <c r="V3001" s="2" t="s">
        <v>18034</v>
      </c>
      <c r="W3001" s="2" t="str">
        <f>VLOOKUP(  G3001, Countries!A:H,8,FALSE)</f>
        <v>94279771-0dd8-44b8-955b-275714b1489b</v>
      </c>
      <c r="X3001" s="2" t="str">
        <f>VLOOKUP(D3001,Entity_types!A:F,6,FALSE)</f>
        <v>0d51a686-652b-478f-9502-50b11abafa54</v>
      </c>
      <c r="Z3001" s="4">
        <f t="shared" si="92"/>
        <v>1</v>
      </c>
      <c r="AA3001" s="4">
        <f t="shared" si="93"/>
        <v>1</v>
      </c>
    </row>
    <row r="3002" spans="1:27" ht="12.75" x14ac:dyDescent="0.2">
      <c r="A3002" s="1">
        <v>45834.686581296293</v>
      </c>
      <c r="B3002" s="2" t="s">
        <v>19465</v>
      </c>
      <c r="C3002" s="2"/>
      <c r="D3002" s="2" t="s">
        <v>48</v>
      </c>
      <c r="E3002" s="2"/>
      <c r="F3002" s="3" t="s">
        <v>19466</v>
      </c>
      <c r="G3002" s="2" t="s">
        <v>8147</v>
      </c>
      <c r="H3002" s="2"/>
      <c r="I3002" s="2"/>
      <c r="K3002" s="2"/>
      <c r="L3002" s="2"/>
      <c r="M3002" s="2"/>
      <c r="N3002" s="6" t="s">
        <v>19467</v>
      </c>
      <c r="P3002" s="2" t="s">
        <v>19468</v>
      </c>
      <c r="Q3002" s="2"/>
      <c r="R3002" s="4"/>
      <c r="S3002" s="2"/>
      <c r="T3002" s="2" t="s">
        <v>22385</v>
      </c>
      <c r="U3002" s="2" t="s">
        <v>19469</v>
      </c>
      <c r="V3002" s="2" t="s">
        <v>18034</v>
      </c>
      <c r="W3002" s="2" t="str">
        <f>VLOOKUP(  G3002, Countries!A:H,8,FALSE)</f>
        <v>94279771-0dd8-44b8-955b-275714b1489b</v>
      </c>
      <c r="X3002" s="2" t="str">
        <f>VLOOKUP(D3002,Entity_types!A:F,6,FALSE)</f>
        <v>0d51a686-652b-478f-9502-50b11abafa54</v>
      </c>
      <c r="Z3002" s="4">
        <f t="shared" si="92"/>
        <v>1</v>
      </c>
      <c r="AA3002" s="4">
        <f t="shared" si="93"/>
        <v>1</v>
      </c>
    </row>
    <row r="3003" spans="1:27" ht="12.75" x14ac:dyDescent="0.2">
      <c r="A3003" s="1">
        <v>45834.686581296293</v>
      </c>
      <c r="B3003" s="2" t="s">
        <v>19470</v>
      </c>
      <c r="C3003" s="2"/>
      <c r="D3003" s="2" t="s">
        <v>48</v>
      </c>
      <c r="E3003" s="2"/>
      <c r="F3003" s="3" t="s">
        <v>19471</v>
      </c>
      <c r="G3003" s="2" t="s">
        <v>8147</v>
      </c>
      <c r="H3003" s="2"/>
      <c r="I3003" s="2"/>
      <c r="K3003" s="2"/>
      <c r="L3003" s="2"/>
      <c r="M3003" s="2"/>
      <c r="N3003" s="6" t="s">
        <v>19472</v>
      </c>
      <c r="P3003" s="2" t="s">
        <v>19473</v>
      </c>
      <c r="Q3003" s="2"/>
      <c r="R3003" s="4"/>
      <c r="S3003" s="2"/>
      <c r="T3003" s="2" t="s">
        <v>22386</v>
      </c>
      <c r="U3003" s="2" t="s">
        <v>19474</v>
      </c>
      <c r="V3003" s="2" t="s">
        <v>18034</v>
      </c>
      <c r="W3003" s="2" t="str">
        <f>VLOOKUP(  G3003, Countries!A:H,8,FALSE)</f>
        <v>94279771-0dd8-44b8-955b-275714b1489b</v>
      </c>
      <c r="X3003" s="2" t="str">
        <f>VLOOKUP(D3003,Entity_types!A:F,6,FALSE)</f>
        <v>0d51a686-652b-478f-9502-50b11abafa54</v>
      </c>
      <c r="Z3003" s="4">
        <f t="shared" si="92"/>
        <v>1</v>
      </c>
      <c r="AA3003" s="4">
        <f t="shared" si="93"/>
        <v>1</v>
      </c>
    </row>
    <row r="3004" spans="1:27" ht="12.75" x14ac:dyDescent="0.2">
      <c r="A3004" s="1">
        <v>45834.686581296293</v>
      </c>
      <c r="B3004" s="2" t="s">
        <v>19475</v>
      </c>
      <c r="C3004" s="2"/>
      <c r="D3004" s="2" t="s">
        <v>48</v>
      </c>
      <c r="E3004" s="2"/>
      <c r="F3004" s="3" t="s">
        <v>19476</v>
      </c>
      <c r="G3004" s="2" t="s">
        <v>8147</v>
      </c>
      <c r="H3004" s="2"/>
      <c r="I3004" s="2"/>
      <c r="K3004" s="2"/>
      <c r="L3004" s="2"/>
      <c r="M3004" s="2"/>
      <c r="N3004" s="6" t="s">
        <v>19477</v>
      </c>
      <c r="P3004" s="2" t="s">
        <v>19478</v>
      </c>
      <c r="Q3004" s="2"/>
      <c r="R3004" s="4"/>
      <c r="S3004" s="2"/>
      <c r="T3004" s="2" t="s">
        <v>19262</v>
      </c>
      <c r="U3004" s="2" t="s">
        <v>19479</v>
      </c>
      <c r="V3004" s="2" t="s">
        <v>18034</v>
      </c>
      <c r="W3004" s="2" t="str">
        <f>VLOOKUP(  G3004, Countries!A:H,8,FALSE)</f>
        <v>94279771-0dd8-44b8-955b-275714b1489b</v>
      </c>
      <c r="X3004" s="2" t="str">
        <f>VLOOKUP(D3004,Entity_types!A:F,6,FALSE)</f>
        <v>0d51a686-652b-478f-9502-50b11abafa54</v>
      </c>
      <c r="Z3004" s="4">
        <f t="shared" si="92"/>
        <v>1</v>
      </c>
      <c r="AA3004" s="4">
        <f t="shared" si="93"/>
        <v>1</v>
      </c>
    </row>
    <row r="3005" spans="1:27" ht="12.75" x14ac:dyDescent="0.2">
      <c r="A3005" s="1">
        <v>45834.686581296293</v>
      </c>
      <c r="B3005" s="2" t="s">
        <v>19480</v>
      </c>
      <c r="C3005" s="2"/>
      <c r="D3005" s="2" t="s">
        <v>48</v>
      </c>
      <c r="E3005" s="2"/>
      <c r="F3005" s="3" t="s">
        <v>19481</v>
      </c>
      <c r="G3005" s="2" t="s">
        <v>8147</v>
      </c>
      <c r="H3005" s="2"/>
      <c r="I3005" s="2"/>
      <c r="K3005" s="2"/>
      <c r="L3005" s="2"/>
      <c r="M3005" s="2"/>
      <c r="N3005" s="6" t="s">
        <v>19482</v>
      </c>
      <c r="P3005" s="2" t="s">
        <v>19483</v>
      </c>
      <c r="Q3005" s="2"/>
      <c r="R3005" s="4"/>
      <c r="S3005" s="2"/>
      <c r="T3005" s="2" t="s">
        <v>19267</v>
      </c>
      <c r="U3005" s="2" t="s">
        <v>19484</v>
      </c>
      <c r="V3005" s="2" t="s">
        <v>18034</v>
      </c>
      <c r="W3005" s="2" t="str">
        <f>VLOOKUP(  G3005, Countries!A:H,8,FALSE)</f>
        <v>94279771-0dd8-44b8-955b-275714b1489b</v>
      </c>
      <c r="X3005" s="2" t="str">
        <f>VLOOKUP(D3005,Entity_types!A:F,6,FALSE)</f>
        <v>0d51a686-652b-478f-9502-50b11abafa54</v>
      </c>
      <c r="Z3005" s="4">
        <f t="shared" si="92"/>
        <v>1</v>
      </c>
      <c r="AA3005" s="4">
        <f t="shared" si="93"/>
        <v>1</v>
      </c>
    </row>
    <row r="3006" spans="1:27" ht="12.75" x14ac:dyDescent="0.2">
      <c r="A3006" s="1">
        <v>45834.686581296293</v>
      </c>
      <c r="B3006" s="2" t="s">
        <v>19485</v>
      </c>
      <c r="C3006" s="2"/>
      <c r="D3006" s="2" t="s">
        <v>48</v>
      </c>
      <c r="E3006" s="2"/>
      <c r="F3006" s="3" t="s">
        <v>19486</v>
      </c>
      <c r="G3006" s="2" t="s">
        <v>8147</v>
      </c>
      <c r="H3006" s="2"/>
      <c r="I3006" s="2"/>
      <c r="K3006" s="2"/>
      <c r="L3006" s="2"/>
      <c r="M3006" s="2"/>
      <c r="N3006" s="6" t="s">
        <v>19487</v>
      </c>
      <c r="P3006" s="2" t="s">
        <v>19488</v>
      </c>
      <c r="Q3006" s="2"/>
      <c r="R3006" s="4"/>
      <c r="S3006" s="2"/>
      <c r="T3006" s="2" t="s">
        <v>19273</v>
      </c>
      <c r="U3006" s="2" t="s">
        <v>19489</v>
      </c>
      <c r="V3006" s="2" t="s">
        <v>18034</v>
      </c>
      <c r="W3006" s="2" t="str">
        <f>VLOOKUP(  G3006, Countries!A:H,8,FALSE)</f>
        <v>94279771-0dd8-44b8-955b-275714b1489b</v>
      </c>
      <c r="X3006" s="2" t="str">
        <f>VLOOKUP(D3006,Entity_types!A:F,6,FALSE)</f>
        <v>0d51a686-652b-478f-9502-50b11abafa54</v>
      </c>
      <c r="Z3006" s="4">
        <f t="shared" si="92"/>
        <v>1</v>
      </c>
      <c r="AA3006" s="4">
        <f t="shared" si="93"/>
        <v>1</v>
      </c>
    </row>
    <row r="3007" spans="1:27" ht="12.75" x14ac:dyDescent="0.2">
      <c r="A3007" s="1">
        <v>45834.686581296293</v>
      </c>
      <c r="B3007" s="2" t="s">
        <v>19490</v>
      </c>
      <c r="C3007" s="2"/>
      <c r="D3007" s="2" t="s">
        <v>48</v>
      </c>
      <c r="E3007" s="2"/>
      <c r="F3007" s="3" t="s">
        <v>19491</v>
      </c>
      <c r="G3007" s="2" t="s">
        <v>8147</v>
      </c>
      <c r="H3007" s="2"/>
      <c r="I3007" s="2"/>
      <c r="K3007" s="2"/>
      <c r="L3007" s="2"/>
      <c r="M3007" s="2"/>
      <c r="N3007" s="6" t="s">
        <v>19492</v>
      </c>
      <c r="P3007" s="2" t="s">
        <v>19493</v>
      </c>
      <c r="Q3007" s="2"/>
      <c r="R3007" s="4"/>
      <c r="S3007" s="2"/>
      <c r="T3007" s="2" t="s">
        <v>19278</v>
      </c>
      <c r="U3007" s="2" t="s">
        <v>19494</v>
      </c>
      <c r="V3007" s="2" t="s">
        <v>18034</v>
      </c>
      <c r="W3007" s="2" t="str">
        <f>VLOOKUP(  G3007, Countries!A:H,8,FALSE)</f>
        <v>94279771-0dd8-44b8-955b-275714b1489b</v>
      </c>
      <c r="X3007" s="2" t="str">
        <f>VLOOKUP(D3007,Entity_types!A:F,6,FALSE)</f>
        <v>0d51a686-652b-478f-9502-50b11abafa54</v>
      </c>
      <c r="Z3007" s="4">
        <f t="shared" si="92"/>
        <v>1</v>
      </c>
      <c r="AA3007" s="4">
        <f t="shared" si="93"/>
        <v>1</v>
      </c>
    </row>
    <row r="3008" spans="1:27" ht="12.75" x14ac:dyDescent="0.2">
      <c r="A3008" s="1">
        <v>45834.686581296293</v>
      </c>
      <c r="B3008" s="2" t="s">
        <v>19495</v>
      </c>
      <c r="C3008" s="2"/>
      <c r="D3008" s="2" t="s">
        <v>48</v>
      </c>
      <c r="E3008" s="2"/>
      <c r="F3008" s="3" t="s">
        <v>19496</v>
      </c>
      <c r="G3008" s="2" t="s">
        <v>8147</v>
      </c>
      <c r="H3008" s="2"/>
      <c r="I3008" s="2"/>
      <c r="K3008" s="2"/>
      <c r="L3008" s="2"/>
      <c r="M3008" s="2"/>
      <c r="N3008" s="6" t="s">
        <v>19497</v>
      </c>
      <c r="P3008" s="2" t="s">
        <v>19498</v>
      </c>
      <c r="Q3008" s="2"/>
      <c r="R3008" s="4"/>
      <c r="S3008" s="2"/>
      <c r="T3008" s="2" t="s">
        <v>22387</v>
      </c>
      <c r="U3008" s="2" t="s">
        <v>19499</v>
      </c>
      <c r="V3008" s="2" t="s">
        <v>18034</v>
      </c>
      <c r="W3008" s="2" t="str">
        <f>VLOOKUP(  G3008, Countries!A:H,8,FALSE)</f>
        <v>94279771-0dd8-44b8-955b-275714b1489b</v>
      </c>
      <c r="X3008" s="2" t="str">
        <f>VLOOKUP(D3008,Entity_types!A:F,6,FALSE)</f>
        <v>0d51a686-652b-478f-9502-50b11abafa54</v>
      </c>
      <c r="Z3008" s="4">
        <f t="shared" si="92"/>
        <v>1</v>
      </c>
      <c r="AA3008" s="4">
        <f t="shared" si="93"/>
        <v>1</v>
      </c>
    </row>
    <row r="3009" spans="1:27" ht="12.75" x14ac:dyDescent="0.2">
      <c r="A3009" s="1">
        <v>45834.686581296293</v>
      </c>
      <c r="B3009" s="2" t="s">
        <v>19500</v>
      </c>
      <c r="C3009" s="2"/>
      <c r="D3009" s="2" t="s">
        <v>48</v>
      </c>
      <c r="E3009" s="2"/>
      <c r="F3009" s="3" t="s">
        <v>19501</v>
      </c>
      <c r="G3009" s="2" t="s">
        <v>8147</v>
      </c>
      <c r="H3009" s="2"/>
      <c r="I3009" s="2"/>
      <c r="K3009" s="2"/>
      <c r="L3009" s="2"/>
      <c r="M3009" s="2"/>
      <c r="N3009" s="6" t="s">
        <v>19502</v>
      </c>
      <c r="P3009" s="2" t="s">
        <v>19503</v>
      </c>
      <c r="Q3009" s="2"/>
      <c r="R3009" s="4"/>
      <c r="S3009" s="2"/>
      <c r="T3009" s="2" t="s">
        <v>19289</v>
      </c>
      <c r="U3009" s="2" t="s">
        <v>19504</v>
      </c>
      <c r="V3009" s="2" t="s">
        <v>18034</v>
      </c>
      <c r="W3009" s="2" t="str">
        <f>VLOOKUP(  G3009, Countries!A:H,8,FALSE)</f>
        <v>94279771-0dd8-44b8-955b-275714b1489b</v>
      </c>
      <c r="X3009" s="2" t="str">
        <f>VLOOKUP(D3009,Entity_types!A:F,6,FALSE)</f>
        <v>0d51a686-652b-478f-9502-50b11abafa54</v>
      </c>
      <c r="Z3009" s="4">
        <f t="shared" si="92"/>
        <v>1</v>
      </c>
      <c r="AA3009" s="4">
        <f t="shared" si="93"/>
        <v>1</v>
      </c>
    </row>
    <row r="3010" spans="1:27" ht="12.75" x14ac:dyDescent="0.2">
      <c r="A3010" s="1">
        <v>45834.686581296293</v>
      </c>
      <c r="B3010" s="2" t="s">
        <v>19505</v>
      </c>
      <c r="C3010" s="2"/>
      <c r="D3010" s="2" t="s">
        <v>48</v>
      </c>
      <c r="E3010" s="2"/>
      <c r="F3010" s="3" t="s">
        <v>19506</v>
      </c>
      <c r="G3010" s="2" t="s">
        <v>8147</v>
      </c>
      <c r="H3010" s="2"/>
      <c r="I3010" s="2"/>
      <c r="K3010" s="2"/>
      <c r="L3010" s="2"/>
      <c r="M3010" s="2"/>
      <c r="N3010" s="6" t="s">
        <v>19507</v>
      </c>
      <c r="P3010" s="2" t="s">
        <v>19508</v>
      </c>
      <c r="Q3010" s="2"/>
      <c r="R3010" s="4"/>
      <c r="S3010" s="2"/>
      <c r="T3010" s="2" t="s">
        <v>19294</v>
      </c>
      <c r="U3010" s="2" t="s">
        <v>19509</v>
      </c>
      <c r="V3010" s="2" t="s">
        <v>18034</v>
      </c>
      <c r="W3010" s="2" t="str">
        <f>VLOOKUP(  G3010, Countries!A:H,8,FALSE)</f>
        <v>94279771-0dd8-44b8-955b-275714b1489b</v>
      </c>
      <c r="X3010" s="2" t="str">
        <f>VLOOKUP(D3010,Entity_types!A:F,6,FALSE)</f>
        <v>0d51a686-652b-478f-9502-50b11abafa54</v>
      </c>
      <c r="Z3010" s="4">
        <f t="shared" ref="Z3010:Z3073" si="94">COUNTIFS(F:F,F3010)</f>
        <v>1</v>
      </c>
      <c r="AA3010" s="4">
        <f t="shared" ref="AA3010:AA3073" si="95">COUNTIFS(B:B,B3010)</f>
        <v>1</v>
      </c>
    </row>
    <row r="3011" spans="1:27" ht="12.75" x14ac:dyDescent="0.2">
      <c r="A3011" s="1">
        <v>45834.686581296293</v>
      </c>
      <c r="B3011" s="2" t="s">
        <v>19510</v>
      </c>
      <c r="C3011" s="2"/>
      <c r="D3011" s="2" t="s">
        <v>48</v>
      </c>
      <c r="E3011" s="2"/>
      <c r="F3011" s="3" t="s">
        <v>19511</v>
      </c>
      <c r="G3011" s="2" t="s">
        <v>8147</v>
      </c>
      <c r="H3011" s="2"/>
      <c r="I3011" s="2"/>
      <c r="K3011" s="2"/>
      <c r="L3011" s="2"/>
      <c r="M3011" s="2"/>
      <c r="N3011" s="6" t="s">
        <v>19512</v>
      </c>
      <c r="P3011" s="2" t="s">
        <v>19513</v>
      </c>
      <c r="Q3011" s="2"/>
      <c r="R3011" s="4"/>
      <c r="S3011" s="2"/>
      <c r="T3011" s="2" t="s">
        <v>19300</v>
      </c>
      <c r="U3011" s="2" t="s">
        <v>19514</v>
      </c>
      <c r="V3011" s="2" t="s">
        <v>18034</v>
      </c>
      <c r="W3011" s="2" t="str">
        <f>VLOOKUP(  G3011, Countries!A:H,8,FALSE)</f>
        <v>94279771-0dd8-44b8-955b-275714b1489b</v>
      </c>
      <c r="X3011" s="2" t="str">
        <f>VLOOKUP(D3011,Entity_types!A:F,6,FALSE)</f>
        <v>0d51a686-652b-478f-9502-50b11abafa54</v>
      </c>
      <c r="Z3011" s="4">
        <f t="shared" si="94"/>
        <v>1</v>
      </c>
      <c r="AA3011" s="4">
        <f t="shared" si="95"/>
        <v>1</v>
      </c>
    </row>
    <row r="3012" spans="1:27" ht="12.75" x14ac:dyDescent="0.2">
      <c r="A3012" s="1">
        <v>45834.686581296293</v>
      </c>
      <c r="B3012" s="2" t="s">
        <v>19515</v>
      </c>
      <c r="C3012" s="2"/>
      <c r="D3012" s="2" t="s">
        <v>48</v>
      </c>
      <c r="E3012" s="2"/>
      <c r="F3012" s="3" t="s">
        <v>19516</v>
      </c>
      <c r="G3012" s="2" t="s">
        <v>8147</v>
      </c>
      <c r="H3012" s="2"/>
      <c r="I3012" s="2"/>
      <c r="K3012" s="2"/>
      <c r="L3012" s="2"/>
      <c r="M3012" s="2"/>
      <c r="N3012" s="6" t="s">
        <v>19517</v>
      </c>
      <c r="P3012" s="2" t="s">
        <v>19518</v>
      </c>
      <c r="Q3012" s="2"/>
      <c r="R3012" s="4"/>
      <c r="S3012" s="2"/>
      <c r="T3012" s="2" t="s">
        <v>19305</v>
      </c>
      <c r="U3012" s="2" t="s">
        <v>19519</v>
      </c>
      <c r="V3012" s="2" t="s">
        <v>18034</v>
      </c>
      <c r="W3012" s="2" t="str">
        <f>VLOOKUP(  G3012, Countries!A:H,8,FALSE)</f>
        <v>94279771-0dd8-44b8-955b-275714b1489b</v>
      </c>
      <c r="X3012" s="2" t="str">
        <f>VLOOKUP(D3012,Entity_types!A:F,6,FALSE)</f>
        <v>0d51a686-652b-478f-9502-50b11abafa54</v>
      </c>
      <c r="Z3012" s="4">
        <f t="shared" si="94"/>
        <v>1</v>
      </c>
      <c r="AA3012" s="4">
        <f t="shared" si="95"/>
        <v>1</v>
      </c>
    </row>
    <row r="3013" spans="1:27" ht="12.75" x14ac:dyDescent="0.2">
      <c r="A3013" s="1">
        <v>45834.686581296293</v>
      </c>
      <c r="B3013" s="2" t="s">
        <v>19520</v>
      </c>
      <c r="C3013" s="2"/>
      <c r="D3013" s="2" t="s">
        <v>48</v>
      </c>
      <c r="E3013" s="2"/>
      <c r="F3013" s="3" t="s">
        <v>19521</v>
      </c>
      <c r="G3013" s="2" t="s">
        <v>8147</v>
      </c>
      <c r="H3013" s="2"/>
      <c r="I3013" s="2"/>
      <c r="K3013" s="2"/>
      <c r="L3013" s="2"/>
      <c r="M3013" s="2"/>
      <c r="N3013" s="6" t="s">
        <v>19522</v>
      </c>
      <c r="P3013" s="2" t="s">
        <v>19523</v>
      </c>
      <c r="Q3013" s="2"/>
      <c r="R3013" s="4"/>
      <c r="S3013" s="2"/>
      <c r="T3013" s="2" t="s">
        <v>22388</v>
      </c>
      <c r="U3013" s="2" t="s">
        <v>19524</v>
      </c>
      <c r="V3013" s="2" t="s">
        <v>18034</v>
      </c>
      <c r="W3013" s="2" t="str">
        <f>VLOOKUP(  G3013, Countries!A:H,8,FALSE)</f>
        <v>94279771-0dd8-44b8-955b-275714b1489b</v>
      </c>
      <c r="X3013" s="2" t="str">
        <f>VLOOKUP(D3013,Entity_types!A:F,6,FALSE)</f>
        <v>0d51a686-652b-478f-9502-50b11abafa54</v>
      </c>
      <c r="Z3013" s="4">
        <f t="shared" si="94"/>
        <v>1</v>
      </c>
      <c r="AA3013" s="4">
        <f t="shared" si="95"/>
        <v>1</v>
      </c>
    </row>
    <row r="3014" spans="1:27" ht="12.75" x14ac:dyDescent="0.2">
      <c r="A3014" s="1">
        <v>45834.686581296293</v>
      </c>
      <c r="B3014" s="2" t="s">
        <v>19525</v>
      </c>
      <c r="C3014" s="2"/>
      <c r="D3014" s="2" t="s">
        <v>48</v>
      </c>
      <c r="E3014" s="2"/>
      <c r="F3014" s="3" t="s">
        <v>19526</v>
      </c>
      <c r="G3014" s="2" t="s">
        <v>8147</v>
      </c>
      <c r="H3014" s="2"/>
      <c r="I3014" s="2"/>
      <c r="K3014" s="2"/>
      <c r="L3014" s="2"/>
      <c r="M3014" s="2"/>
      <c r="N3014" s="6" t="s">
        <v>19527</v>
      </c>
      <c r="P3014" s="2" t="s">
        <v>19528</v>
      </c>
      <c r="Q3014" s="2"/>
      <c r="R3014" s="4"/>
      <c r="S3014" s="2"/>
      <c r="T3014" s="2" t="s">
        <v>19311</v>
      </c>
      <c r="U3014" s="2" t="s">
        <v>19529</v>
      </c>
      <c r="V3014" s="2" t="s">
        <v>18034</v>
      </c>
      <c r="W3014" s="2" t="str">
        <f>VLOOKUP(  G3014, Countries!A:H,8,FALSE)</f>
        <v>94279771-0dd8-44b8-955b-275714b1489b</v>
      </c>
      <c r="X3014" s="2" t="str">
        <f>VLOOKUP(D3014,Entity_types!A:F,6,FALSE)</f>
        <v>0d51a686-652b-478f-9502-50b11abafa54</v>
      </c>
      <c r="Z3014" s="4">
        <f t="shared" si="94"/>
        <v>1</v>
      </c>
      <c r="AA3014" s="4">
        <f t="shared" si="95"/>
        <v>1</v>
      </c>
    </row>
    <row r="3015" spans="1:27" ht="12.75" x14ac:dyDescent="0.2">
      <c r="A3015" s="1">
        <v>45834.686581296293</v>
      </c>
      <c r="B3015" s="2" t="s">
        <v>19530</v>
      </c>
      <c r="C3015" s="2"/>
      <c r="D3015" s="2" t="s">
        <v>48</v>
      </c>
      <c r="E3015" s="2"/>
      <c r="F3015" s="3" t="s">
        <v>19531</v>
      </c>
      <c r="G3015" s="2" t="s">
        <v>8147</v>
      </c>
      <c r="H3015" s="2"/>
      <c r="I3015" s="2"/>
      <c r="K3015" s="2"/>
      <c r="L3015" s="2"/>
      <c r="M3015" s="2"/>
      <c r="N3015" s="6" t="s">
        <v>19532</v>
      </c>
      <c r="P3015" s="2" t="s">
        <v>19533</v>
      </c>
      <c r="Q3015" s="2"/>
      <c r="R3015" s="4"/>
      <c r="S3015" s="2"/>
      <c r="T3015" s="2" t="s">
        <v>19316</v>
      </c>
      <c r="U3015" s="2" t="s">
        <v>19534</v>
      </c>
      <c r="V3015" s="2" t="s">
        <v>18034</v>
      </c>
      <c r="W3015" s="2" t="str">
        <f>VLOOKUP(  G3015, Countries!A:H,8,FALSE)</f>
        <v>94279771-0dd8-44b8-955b-275714b1489b</v>
      </c>
      <c r="X3015" s="2" t="str">
        <f>VLOOKUP(D3015,Entity_types!A:F,6,FALSE)</f>
        <v>0d51a686-652b-478f-9502-50b11abafa54</v>
      </c>
      <c r="Z3015" s="4">
        <f t="shared" si="94"/>
        <v>1</v>
      </c>
      <c r="AA3015" s="4">
        <f t="shared" si="95"/>
        <v>1</v>
      </c>
    </row>
    <row r="3016" spans="1:27" ht="12.75" x14ac:dyDescent="0.2">
      <c r="A3016" s="1">
        <v>45834.686581296293</v>
      </c>
      <c r="B3016" s="2" t="s">
        <v>19535</v>
      </c>
      <c r="C3016" s="2"/>
      <c r="D3016" s="2" t="s">
        <v>48</v>
      </c>
      <c r="E3016" s="2"/>
      <c r="F3016" s="3" t="s">
        <v>19536</v>
      </c>
      <c r="G3016" s="2" t="s">
        <v>8147</v>
      </c>
      <c r="H3016" s="2"/>
      <c r="I3016" s="2"/>
      <c r="K3016" s="2"/>
      <c r="L3016" s="2"/>
      <c r="M3016" s="2"/>
      <c r="N3016" s="6" t="s">
        <v>19537</v>
      </c>
      <c r="P3016" s="2" t="s">
        <v>19538</v>
      </c>
      <c r="Q3016" s="2"/>
      <c r="R3016" s="4"/>
      <c r="S3016" s="2"/>
      <c r="T3016" s="2" t="s">
        <v>19321</v>
      </c>
      <c r="U3016" s="2" t="s">
        <v>19539</v>
      </c>
      <c r="V3016" s="2" t="s">
        <v>18034</v>
      </c>
      <c r="W3016" s="2" t="str">
        <f>VLOOKUP(  G3016, Countries!A:H,8,FALSE)</f>
        <v>94279771-0dd8-44b8-955b-275714b1489b</v>
      </c>
      <c r="X3016" s="2" t="str">
        <f>VLOOKUP(D3016,Entity_types!A:F,6,FALSE)</f>
        <v>0d51a686-652b-478f-9502-50b11abafa54</v>
      </c>
      <c r="Z3016" s="4">
        <f t="shared" si="94"/>
        <v>1</v>
      </c>
      <c r="AA3016" s="4">
        <f t="shared" si="95"/>
        <v>1</v>
      </c>
    </row>
    <row r="3017" spans="1:27" ht="12.75" x14ac:dyDescent="0.2">
      <c r="A3017" s="1">
        <v>45834.686581296293</v>
      </c>
      <c r="B3017" s="2" t="s">
        <v>19540</v>
      </c>
      <c r="C3017" s="2"/>
      <c r="D3017" s="2" t="s">
        <v>48</v>
      </c>
      <c r="E3017" s="2"/>
      <c r="F3017" s="3" t="s">
        <v>19541</v>
      </c>
      <c r="G3017" s="2" t="s">
        <v>8147</v>
      </c>
      <c r="H3017" s="2"/>
      <c r="I3017" s="2"/>
      <c r="K3017" s="2"/>
      <c r="L3017" s="2"/>
      <c r="M3017" s="2"/>
      <c r="N3017" s="6" t="s">
        <v>19542</v>
      </c>
      <c r="P3017" s="2" t="s">
        <v>19543</v>
      </c>
      <c r="Q3017" s="2"/>
      <c r="R3017" s="4"/>
      <c r="S3017" s="2"/>
      <c r="T3017" s="2" t="s">
        <v>19326</v>
      </c>
      <c r="U3017" s="2" t="s">
        <v>19544</v>
      </c>
      <c r="V3017" s="2" t="s">
        <v>18034</v>
      </c>
      <c r="W3017" s="2" t="str">
        <f>VLOOKUP(  G3017, Countries!A:H,8,FALSE)</f>
        <v>94279771-0dd8-44b8-955b-275714b1489b</v>
      </c>
      <c r="X3017" s="2" t="str">
        <f>VLOOKUP(D3017,Entity_types!A:F,6,FALSE)</f>
        <v>0d51a686-652b-478f-9502-50b11abafa54</v>
      </c>
      <c r="Z3017" s="4">
        <f t="shared" si="94"/>
        <v>1</v>
      </c>
      <c r="AA3017" s="4">
        <f t="shared" si="95"/>
        <v>1</v>
      </c>
    </row>
    <row r="3018" spans="1:27" ht="12.75" x14ac:dyDescent="0.2">
      <c r="A3018" s="1">
        <v>45834.686581296293</v>
      </c>
      <c r="B3018" s="2" t="s">
        <v>19545</v>
      </c>
      <c r="C3018" s="2"/>
      <c r="D3018" s="2" t="s">
        <v>48</v>
      </c>
      <c r="E3018" s="2"/>
      <c r="F3018" s="3" t="s">
        <v>19546</v>
      </c>
      <c r="G3018" s="2" t="s">
        <v>8147</v>
      </c>
      <c r="H3018" s="2"/>
      <c r="I3018" s="2"/>
      <c r="K3018" s="2"/>
      <c r="L3018" s="2"/>
      <c r="M3018" s="2"/>
      <c r="N3018" s="6" t="s">
        <v>19547</v>
      </c>
      <c r="P3018" s="2" t="s">
        <v>19548</v>
      </c>
      <c r="Q3018" s="2"/>
      <c r="R3018" s="4"/>
      <c r="S3018" s="2"/>
      <c r="T3018" s="2" t="s">
        <v>19332</v>
      </c>
      <c r="U3018" s="2" t="s">
        <v>19549</v>
      </c>
      <c r="V3018" s="2" t="s">
        <v>18034</v>
      </c>
      <c r="W3018" s="2" t="str">
        <f>VLOOKUP(  G3018, Countries!A:H,8,FALSE)</f>
        <v>94279771-0dd8-44b8-955b-275714b1489b</v>
      </c>
      <c r="X3018" s="2" t="str">
        <f>VLOOKUP(D3018,Entity_types!A:F,6,FALSE)</f>
        <v>0d51a686-652b-478f-9502-50b11abafa54</v>
      </c>
      <c r="Z3018" s="4">
        <f t="shared" si="94"/>
        <v>1</v>
      </c>
      <c r="AA3018" s="4">
        <f t="shared" si="95"/>
        <v>1</v>
      </c>
    </row>
    <row r="3019" spans="1:27" ht="12.75" x14ac:dyDescent="0.2">
      <c r="A3019" s="1">
        <v>45834.686581296293</v>
      </c>
      <c r="B3019" s="2" t="s">
        <v>19550</v>
      </c>
      <c r="C3019" s="2"/>
      <c r="D3019" s="2" t="s">
        <v>48</v>
      </c>
      <c r="E3019" s="2"/>
      <c r="F3019" s="3" t="s">
        <v>19551</v>
      </c>
      <c r="G3019" s="2" t="s">
        <v>8147</v>
      </c>
      <c r="H3019" s="2"/>
      <c r="I3019" s="2"/>
      <c r="K3019" s="2"/>
      <c r="L3019" s="2"/>
      <c r="M3019" s="2"/>
      <c r="N3019" s="6" t="s">
        <v>19552</v>
      </c>
      <c r="P3019" s="2" t="s">
        <v>19553</v>
      </c>
      <c r="Q3019" s="2"/>
      <c r="R3019" s="4"/>
      <c r="S3019" s="2"/>
      <c r="T3019" s="2" t="s">
        <v>19338</v>
      </c>
      <c r="U3019" s="2" t="s">
        <v>19554</v>
      </c>
      <c r="V3019" s="2" t="s">
        <v>18034</v>
      </c>
      <c r="W3019" s="2" t="str">
        <f>VLOOKUP(  G3019, Countries!A:H,8,FALSE)</f>
        <v>94279771-0dd8-44b8-955b-275714b1489b</v>
      </c>
      <c r="X3019" s="2" t="str">
        <f>VLOOKUP(D3019,Entity_types!A:F,6,FALSE)</f>
        <v>0d51a686-652b-478f-9502-50b11abafa54</v>
      </c>
      <c r="Z3019" s="4">
        <f t="shared" si="94"/>
        <v>1</v>
      </c>
      <c r="AA3019" s="4">
        <f t="shared" si="95"/>
        <v>1</v>
      </c>
    </row>
    <row r="3020" spans="1:27" ht="12.75" x14ac:dyDescent="0.2">
      <c r="A3020" s="1">
        <v>45834.686581296293</v>
      </c>
      <c r="B3020" s="2" t="s">
        <v>7716</v>
      </c>
      <c r="C3020" s="2"/>
      <c r="D3020" s="2" t="s">
        <v>48</v>
      </c>
      <c r="E3020" s="2"/>
      <c r="F3020" s="3" t="s">
        <v>19555</v>
      </c>
      <c r="G3020" s="2" t="s">
        <v>8147</v>
      </c>
      <c r="H3020" s="2"/>
      <c r="I3020" s="2"/>
      <c r="K3020" s="2"/>
      <c r="L3020" s="2"/>
      <c r="M3020" s="2"/>
      <c r="N3020" s="6" t="s">
        <v>19556</v>
      </c>
      <c r="P3020" s="2" t="s">
        <v>19557</v>
      </c>
      <c r="Q3020" s="2"/>
      <c r="R3020" s="4"/>
      <c r="S3020" s="2"/>
      <c r="T3020" s="2" t="s">
        <v>19343</v>
      </c>
      <c r="U3020" s="2" t="s">
        <v>19558</v>
      </c>
      <c r="V3020" s="2" t="s">
        <v>18034</v>
      </c>
      <c r="W3020" s="2" t="str">
        <f>VLOOKUP(  G3020, Countries!A:H,8,FALSE)</f>
        <v>94279771-0dd8-44b8-955b-275714b1489b</v>
      </c>
      <c r="X3020" s="2" t="str">
        <f>VLOOKUP(D3020,Entity_types!A:F,6,FALSE)</f>
        <v>0d51a686-652b-478f-9502-50b11abafa54</v>
      </c>
      <c r="Z3020" s="4">
        <f t="shared" si="94"/>
        <v>1</v>
      </c>
      <c r="AA3020" s="4">
        <f t="shared" si="95"/>
        <v>2</v>
      </c>
    </row>
    <row r="3021" spans="1:27" ht="12.75" x14ac:dyDescent="0.2">
      <c r="A3021" s="1">
        <v>45834.686581296293</v>
      </c>
      <c r="B3021" s="2" t="s">
        <v>19559</v>
      </c>
      <c r="C3021" s="2"/>
      <c r="D3021" s="2" t="s">
        <v>48</v>
      </c>
      <c r="E3021" s="2"/>
      <c r="F3021" s="3" t="s">
        <v>19560</v>
      </c>
      <c r="G3021" s="2" t="s">
        <v>8147</v>
      </c>
      <c r="H3021" s="2"/>
      <c r="I3021" s="2"/>
      <c r="K3021" s="2"/>
      <c r="L3021" s="2"/>
      <c r="M3021" s="2"/>
      <c r="N3021" s="6" t="s">
        <v>19561</v>
      </c>
      <c r="P3021" s="2" t="s">
        <v>19562</v>
      </c>
      <c r="Q3021" s="2"/>
      <c r="R3021" s="4"/>
      <c r="S3021" s="2"/>
      <c r="T3021" s="2" t="s">
        <v>19349</v>
      </c>
      <c r="U3021" s="2" t="s">
        <v>19563</v>
      </c>
      <c r="V3021" s="2" t="s">
        <v>18034</v>
      </c>
      <c r="W3021" s="2" t="str">
        <f>VLOOKUP(  G3021, Countries!A:H,8,FALSE)</f>
        <v>94279771-0dd8-44b8-955b-275714b1489b</v>
      </c>
      <c r="X3021" s="2" t="str">
        <f>VLOOKUP(D3021,Entity_types!A:F,6,FALSE)</f>
        <v>0d51a686-652b-478f-9502-50b11abafa54</v>
      </c>
      <c r="Z3021" s="4">
        <f t="shared" si="94"/>
        <v>1</v>
      </c>
      <c r="AA3021" s="4">
        <f t="shared" si="95"/>
        <v>1</v>
      </c>
    </row>
    <row r="3022" spans="1:27" ht="12.75" x14ac:dyDescent="0.2">
      <c r="A3022" s="1">
        <v>45834.686581296293</v>
      </c>
      <c r="B3022" s="2" t="s">
        <v>19564</v>
      </c>
      <c r="C3022" s="2"/>
      <c r="D3022" s="2" t="s">
        <v>48</v>
      </c>
      <c r="E3022" s="2"/>
      <c r="F3022" s="3" t="s">
        <v>19565</v>
      </c>
      <c r="G3022" s="2" t="s">
        <v>8147</v>
      </c>
      <c r="H3022" s="2"/>
      <c r="I3022" s="2"/>
      <c r="K3022" s="2"/>
      <c r="L3022" s="2"/>
      <c r="M3022" s="2"/>
      <c r="N3022" s="6" t="s">
        <v>19566</v>
      </c>
      <c r="P3022" s="2" t="s">
        <v>19567</v>
      </c>
      <c r="Q3022" s="2"/>
      <c r="R3022" s="4"/>
      <c r="S3022" s="2"/>
      <c r="T3022" s="2" t="s">
        <v>22389</v>
      </c>
      <c r="U3022" s="2" t="s">
        <v>19568</v>
      </c>
      <c r="V3022" s="2" t="s">
        <v>18034</v>
      </c>
      <c r="W3022" s="2" t="str">
        <f>VLOOKUP(  G3022, Countries!A:H,8,FALSE)</f>
        <v>94279771-0dd8-44b8-955b-275714b1489b</v>
      </c>
      <c r="X3022" s="2" t="str">
        <f>VLOOKUP(D3022,Entity_types!A:F,6,FALSE)</f>
        <v>0d51a686-652b-478f-9502-50b11abafa54</v>
      </c>
      <c r="Z3022" s="4">
        <f t="shared" si="94"/>
        <v>1</v>
      </c>
      <c r="AA3022" s="4">
        <f t="shared" si="95"/>
        <v>1</v>
      </c>
    </row>
    <row r="3023" spans="1:27" ht="12.75" x14ac:dyDescent="0.2">
      <c r="A3023" s="1">
        <v>45834.686581296293</v>
      </c>
      <c r="B3023" s="2" t="s">
        <v>7834</v>
      </c>
      <c r="C3023" s="2"/>
      <c r="D3023" s="2" t="s">
        <v>48</v>
      </c>
      <c r="E3023" s="2"/>
      <c r="F3023" s="3" t="s">
        <v>19569</v>
      </c>
      <c r="G3023" s="2" t="s">
        <v>8147</v>
      </c>
      <c r="H3023" s="2"/>
      <c r="I3023" s="2"/>
      <c r="K3023" s="2"/>
      <c r="L3023" s="2"/>
      <c r="M3023" s="2"/>
      <c r="N3023" s="6" t="s">
        <v>19570</v>
      </c>
      <c r="P3023" s="2" t="s">
        <v>19571</v>
      </c>
      <c r="Q3023" s="2"/>
      <c r="R3023" s="4"/>
      <c r="S3023" s="2"/>
      <c r="T3023" s="2" t="s">
        <v>19360</v>
      </c>
      <c r="U3023" s="2" t="s">
        <v>19572</v>
      </c>
      <c r="V3023" s="2" t="s">
        <v>18034</v>
      </c>
      <c r="W3023" s="2" t="str">
        <f>VLOOKUP(  G3023, Countries!A:H,8,FALSE)</f>
        <v>94279771-0dd8-44b8-955b-275714b1489b</v>
      </c>
      <c r="X3023" s="2" t="str">
        <f>VLOOKUP(D3023,Entity_types!A:F,6,FALSE)</f>
        <v>0d51a686-652b-478f-9502-50b11abafa54</v>
      </c>
      <c r="Z3023" s="4">
        <f t="shared" si="94"/>
        <v>1</v>
      </c>
      <c r="AA3023" s="4">
        <f t="shared" si="95"/>
        <v>2</v>
      </c>
    </row>
    <row r="3024" spans="1:27" ht="12.75" x14ac:dyDescent="0.2">
      <c r="A3024" s="1">
        <v>45835.465282650461</v>
      </c>
      <c r="B3024" s="2" t="s">
        <v>19573</v>
      </c>
      <c r="C3024" s="2" t="s">
        <v>21740</v>
      </c>
      <c r="D3024" s="2" t="s">
        <v>1166</v>
      </c>
      <c r="E3024" s="2"/>
      <c r="F3024" s="3" t="s">
        <v>19574</v>
      </c>
      <c r="G3024" s="2" t="s">
        <v>8147</v>
      </c>
      <c r="H3024" s="2"/>
      <c r="I3024" s="2"/>
      <c r="K3024" s="2"/>
      <c r="L3024" s="2"/>
      <c r="M3024" s="2"/>
      <c r="N3024" s="6" t="s">
        <v>19575</v>
      </c>
      <c r="P3024" s="2" t="s">
        <v>19576</v>
      </c>
      <c r="Q3024" s="2"/>
      <c r="R3024" s="4"/>
      <c r="S3024" s="2"/>
      <c r="T3024" s="2" t="s">
        <v>19366</v>
      </c>
      <c r="U3024" s="2" t="s">
        <v>19578</v>
      </c>
      <c r="V3024" s="2" t="s">
        <v>18034</v>
      </c>
      <c r="W3024" s="2" t="str">
        <f>VLOOKUP(  G3024, Countries!A:H,8,FALSE)</f>
        <v>94279771-0dd8-44b8-955b-275714b1489b</v>
      </c>
      <c r="X3024" s="2" t="str">
        <f>VLOOKUP(D3024,Entity_types!A:F,6,FALSE)</f>
        <v>ba538574-e93f-4ce8-a780-667b61fc970a</v>
      </c>
      <c r="Z3024" s="4">
        <f t="shared" si="94"/>
        <v>1</v>
      </c>
      <c r="AA3024" s="4">
        <f t="shared" si="95"/>
        <v>1</v>
      </c>
    </row>
    <row r="3025" spans="1:27" ht="12.75" x14ac:dyDescent="0.2">
      <c r="A3025" s="1">
        <v>45835.465282650461</v>
      </c>
      <c r="B3025" s="2" t="s">
        <v>19579</v>
      </c>
      <c r="C3025" s="2" t="s">
        <v>21740</v>
      </c>
      <c r="D3025" s="2" t="s">
        <v>1166</v>
      </c>
      <c r="E3025" s="2"/>
      <c r="F3025" s="3" t="s">
        <v>19580</v>
      </c>
      <c r="G3025" s="2" t="s">
        <v>8147</v>
      </c>
      <c r="H3025" s="2"/>
      <c r="I3025" s="2"/>
      <c r="K3025" s="2"/>
      <c r="L3025" s="2"/>
      <c r="M3025" s="2"/>
      <c r="N3025" s="6" t="s">
        <v>19581</v>
      </c>
      <c r="P3025" s="2" t="s">
        <v>19582</v>
      </c>
      <c r="Q3025" s="2"/>
      <c r="R3025" s="4"/>
      <c r="S3025" s="2"/>
      <c r="T3025" s="2" t="s">
        <v>19372</v>
      </c>
      <c r="U3025" s="2" t="s">
        <v>19583</v>
      </c>
      <c r="V3025" s="2" t="s">
        <v>18034</v>
      </c>
      <c r="W3025" s="2" t="str">
        <f>VLOOKUP(  G3025, Countries!A:H,8,FALSE)</f>
        <v>94279771-0dd8-44b8-955b-275714b1489b</v>
      </c>
      <c r="X3025" s="2" t="str">
        <f>VLOOKUP(D3025,Entity_types!A:F,6,FALSE)</f>
        <v>ba538574-e93f-4ce8-a780-667b61fc970a</v>
      </c>
      <c r="Z3025" s="4">
        <f t="shared" si="94"/>
        <v>1</v>
      </c>
      <c r="AA3025" s="4">
        <f t="shared" si="95"/>
        <v>1</v>
      </c>
    </row>
    <row r="3026" spans="1:27" ht="12.75" x14ac:dyDescent="0.2">
      <c r="A3026" s="1">
        <v>45835.465282650461</v>
      </c>
      <c r="B3026" s="2" t="s">
        <v>19584</v>
      </c>
      <c r="C3026" s="2" t="s">
        <v>21740</v>
      </c>
      <c r="D3026" s="2" t="s">
        <v>1166</v>
      </c>
      <c r="E3026" s="2"/>
      <c r="F3026" s="3" t="s">
        <v>19585</v>
      </c>
      <c r="G3026" s="2" t="s">
        <v>8147</v>
      </c>
      <c r="H3026" s="2"/>
      <c r="I3026" s="2"/>
      <c r="K3026" s="2"/>
      <c r="L3026" s="2"/>
      <c r="M3026" s="2"/>
      <c r="N3026" s="6" t="s">
        <v>19586</v>
      </c>
      <c r="P3026" s="2" t="s">
        <v>19587</v>
      </c>
      <c r="Q3026" s="2"/>
      <c r="R3026" s="4"/>
      <c r="S3026" s="2"/>
      <c r="T3026" s="2" t="s">
        <v>19377</v>
      </c>
      <c r="U3026" s="2" t="s">
        <v>19588</v>
      </c>
      <c r="V3026" s="2" t="s">
        <v>18034</v>
      </c>
      <c r="W3026" s="2" t="str">
        <f>VLOOKUP(  G3026, Countries!A:H,8,FALSE)</f>
        <v>94279771-0dd8-44b8-955b-275714b1489b</v>
      </c>
      <c r="X3026" s="2" t="str">
        <f>VLOOKUP(D3026,Entity_types!A:F,6,FALSE)</f>
        <v>ba538574-e93f-4ce8-a780-667b61fc970a</v>
      </c>
      <c r="Z3026" s="4">
        <f t="shared" si="94"/>
        <v>1</v>
      </c>
      <c r="AA3026" s="4">
        <f t="shared" si="95"/>
        <v>1</v>
      </c>
    </row>
    <row r="3027" spans="1:27" ht="12.75" x14ac:dyDescent="0.2">
      <c r="A3027" s="1">
        <v>45835.465282650461</v>
      </c>
      <c r="B3027" s="2" t="s">
        <v>19589</v>
      </c>
      <c r="C3027" s="2" t="s">
        <v>21740</v>
      </c>
      <c r="D3027" s="2" t="s">
        <v>1166</v>
      </c>
      <c r="E3027" s="2"/>
      <c r="F3027" s="3" t="s">
        <v>19590</v>
      </c>
      <c r="G3027" s="2" t="s">
        <v>8147</v>
      </c>
      <c r="H3027" s="2"/>
      <c r="I3027" s="2"/>
      <c r="K3027" s="2"/>
      <c r="L3027" s="2"/>
      <c r="M3027" s="2"/>
      <c r="N3027" s="6" t="s">
        <v>19591</v>
      </c>
      <c r="P3027" s="2" t="s">
        <v>19592</v>
      </c>
      <c r="Q3027" s="2"/>
      <c r="R3027" s="4"/>
      <c r="S3027" s="2"/>
      <c r="T3027" s="2" t="s">
        <v>22390</v>
      </c>
      <c r="U3027" s="2" t="s">
        <v>19593</v>
      </c>
      <c r="V3027" s="2" t="s">
        <v>18034</v>
      </c>
      <c r="W3027" s="2" t="str">
        <f>VLOOKUP(  G3027, Countries!A:H,8,FALSE)</f>
        <v>94279771-0dd8-44b8-955b-275714b1489b</v>
      </c>
      <c r="X3027" s="2" t="str">
        <f>VLOOKUP(D3027,Entity_types!A:F,6,FALSE)</f>
        <v>ba538574-e93f-4ce8-a780-667b61fc970a</v>
      </c>
      <c r="Z3027" s="4">
        <f t="shared" si="94"/>
        <v>1</v>
      </c>
      <c r="AA3027" s="4">
        <f t="shared" si="95"/>
        <v>1</v>
      </c>
    </row>
    <row r="3028" spans="1:27" ht="12.75" x14ac:dyDescent="0.2">
      <c r="A3028" s="1">
        <v>45835.465282650461</v>
      </c>
      <c r="B3028" s="2" t="s">
        <v>19594</v>
      </c>
      <c r="C3028" s="4" t="s">
        <v>21741</v>
      </c>
      <c r="D3028" s="2" t="s">
        <v>1166</v>
      </c>
      <c r="E3028" s="2"/>
      <c r="F3028" s="3" t="s">
        <v>19595</v>
      </c>
      <c r="G3028" s="2" t="s">
        <v>8147</v>
      </c>
      <c r="H3028" s="2"/>
      <c r="I3028" s="2"/>
      <c r="K3028" s="2"/>
      <c r="L3028" s="2"/>
      <c r="M3028" s="2"/>
      <c r="N3028" s="6" t="s">
        <v>19596</v>
      </c>
      <c r="P3028" s="2" t="s">
        <v>19597</v>
      </c>
      <c r="Q3028" s="2"/>
      <c r="R3028" s="4"/>
      <c r="S3028" s="2"/>
      <c r="T3028" s="2" t="s">
        <v>19390</v>
      </c>
      <c r="U3028" s="2" t="s">
        <v>19598</v>
      </c>
      <c r="V3028" s="2" t="s">
        <v>18034</v>
      </c>
      <c r="W3028" s="2" t="str">
        <f>VLOOKUP(  G3028, Countries!A:H,8,FALSE)</f>
        <v>94279771-0dd8-44b8-955b-275714b1489b</v>
      </c>
      <c r="X3028" s="2" t="str">
        <f>VLOOKUP(D3028,Entity_types!A:F,6,FALSE)</f>
        <v>ba538574-e93f-4ce8-a780-667b61fc970a</v>
      </c>
      <c r="Z3028" s="4">
        <f t="shared" si="94"/>
        <v>1</v>
      </c>
      <c r="AA3028" s="4">
        <f t="shared" si="95"/>
        <v>1</v>
      </c>
    </row>
    <row r="3029" spans="1:27" ht="12.75" x14ac:dyDescent="0.2">
      <c r="A3029" s="1">
        <v>45835.465282650461</v>
      </c>
      <c r="B3029" s="2" t="s">
        <v>19599</v>
      </c>
      <c r="C3029" s="2" t="s">
        <v>21740</v>
      </c>
      <c r="D3029" s="2" t="s">
        <v>1166</v>
      </c>
      <c r="E3029" s="2"/>
      <c r="F3029" s="3" t="s">
        <v>19600</v>
      </c>
      <c r="G3029" s="2" t="s">
        <v>8147</v>
      </c>
      <c r="H3029" s="2"/>
      <c r="I3029" s="2"/>
      <c r="K3029" s="2"/>
      <c r="L3029" s="2"/>
      <c r="M3029" s="2"/>
      <c r="N3029" s="6" t="s">
        <v>19601</v>
      </c>
      <c r="P3029" s="2" t="s">
        <v>19602</v>
      </c>
      <c r="Q3029" s="2"/>
      <c r="R3029" s="4"/>
      <c r="S3029" s="2"/>
      <c r="T3029" s="2" t="s">
        <v>22391</v>
      </c>
      <c r="U3029" s="2" t="s">
        <v>19603</v>
      </c>
      <c r="V3029" s="2" t="s">
        <v>18034</v>
      </c>
      <c r="W3029" s="2" t="str">
        <f>VLOOKUP(  G3029, Countries!A:H,8,FALSE)</f>
        <v>94279771-0dd8-44b8-955b-275714b1489b</v>
      </c>
      <c r="X3029" s="2" t="str">
        <f>VLOOKUP(D3029,Entity_types!A:F,6,FALSE)</f>
        <v>ba538574-e93f-4ce8-a780-667b61fc970a</v>
      </c>
      <c r="Z3029" s="4">
        <f t="shared" si="94"/>
        <v>1</v>
      </c>
      <c r="AA3029" s="4">
        <f t="shared" si="95"/>
        <v>1</v>
      </c>
    </row>
    <row r="3030" spans="1:27" ht="12.75" x14ac:dyDescent="0.2">
      <c r="A3030" s="1">
        <v>45835.465282650461</v>
      </c>
      <c r="B3030" s="2" t="s">
        <v>19604</v>
      </c>
      <c r="C3030" s="2" t="s">
        <v>21740</v>
      </c>
      <c r="D3030" s="2" t="s">
        <v>1166</v>
      </c>
      <c r="E3030" s="2"/>
      <c r="F3030" s="3" t="s">
        <v>19605</v>
      </c>
      <c r="G3030" s="2" t="s">
        <v>8147</v>
      </c>
      <c r="H3030" s="2"/>
      <c r="I3030" s="2"/>
      <c r="K3030" s="2"/>
      <c r="L3030" s="2"/>
      <c r="M3030" s="2"/>
      <c r="N3030" s="6" t="s">
        <v>19606</v>
      </c>
      <c r="P3030" s="2" t="s">
        <v>19607</v>
      </c>
      <c r="Q3030" s="2"/>
      <c r="R3030" s="4"/>
      <c r="S3030" s="2"/>
      <c r="T3030" s="2" t="s">
        <v>22392</v>
      </c>
      <c r="U3030" s="2" t="s">
        <v>19608</v>
      </c>
      <c r="V3030" s="2" t="s">
        <v>18034</v>
      </c>
      <c r="W3030" s="2" t="str">
        <f>VLOOKUP(  G3030, Countries!A:H,8,FALSE)</f>
        <v>94279771-0dd8-44b8-955b-275714b1489b</v>
      </c>
      <c r="X3030" s="2" t="str">
        <f>VLOOKUP(D3030,Entity_types!A:F,6,FALSE)</f>
        <v>ba538574-e93f-4ce8-a780-667b61fc970a</v>
      </c>
      <c r="Z3030" s="4">
        <f t="shared" si="94"/>
        <v>1</v>
      </c>
      <c r="AA3030" s="4">
        <f t="shared" si="95"/>
        <v>1</v>
      </c>
    </row>
    <row r="3031" spans="1:27" ht="12.75" x14ac:dyDescent="0.2">
      <c r="A3031" s="1">
        <v>45835.465282650461</v>
      </c>
      <c r="B3031" s="2" t="s">
        <v>19609</v>
      </c>
      <c r="C3031" s="4" t="s">
        <v>21741</v>
      </c>
      <c r="D3031" s="2" t="s">
        <v>1166</v>
      </c>
      <c r="E3031" s="2"/>
      <c r="F3031" s="3" t="s">
        <v>19610</v>
      </c>
      <c r="G3031" s="2" t="s">
        <v>8147</v>
      </c>
      <c r="H3031" s="2"/>
      <c r="I3031" s="2"/>
      <c r="K3031" s="2"/>
      <c r="L3031" s="2"/>
      <c r="M3031" s="2"/>
      <c r="N3031" s="6" t="s">
        <v>19611</v>
      </c>
      <c r="P3031" s="2" t="s">
        <v>19612</v>
      </c>
      <c r="Q3031" s="2"/>
      <c r="R3031" s="4"/>
      <c r="S3031" s="2"/>
      <c r="T3031" s="2" t="s">
        <v>22393</v>
      </c>
      <c r="U3031" s="2" t="s">
        <v>19613</v>
      </c>
      <c r="V3031" s="2" t="s">
        <v>18034</v>
      </c>
      <c r="W3031" s="2" t="str">
        <f>VLOOKUP(  G3031, Countries!A:H,8,FALSE)</f>
        <v>94279771-0dd8-44b8-955b-275714b1489b</v>
      </c>
      <c r="X3031" s="2" t="str">
        <f>VLOOKUP(D3031,Entity_types!A:F,6,FALSE)</f>
        <v>ba538574-e93f-4ce8-a780-667b61fc970a</v>
      </c>
      <c r="Z3031" s="4">
        <f t="shared" si="94"/>
        <v>1</v>
      </c>
      <c r="AA3031" s="4">
        <f t="shared" si="95"/>
        <v>1</v>
      </c>
    </row>
    <row r="3032" spans="1:27" ht="12.75" x14ac:dyDescent="0.2">
      <c r="A3032" s="1">
        <v>45835.465282650461</v>
      </c>
      <c r="B3032" s="2" t="s">
        <v>19614</v>
      </c>
      <c r="C3032" s="2" t="s">
        <v>21740</v>
      </c>
      <c r="D3032" s="2" t="s">
        <v>89</v>
      </c>
      <c r="E3032" s="2" t="b">
        <v>1</v>
      </c>
      <c r="F3032" s="3" t="s">
        <v>19615</v>
      </c>
      <c r="G3032" s="2" t="s">
        <v>8147</v>
      </c>
      <c r="H3032" s="2"/>
      <c r="I3032" s="2"/>
      <c r="K3032" s="2"/>
      <c r="L3032" s="2"/>
      <c r="M3032" s="2"/>
      <c r="N3032" s="6" t="s">
        <v>19616</v>
      </c>
      <c r="P3032" s="2" t="s">
        <v>19617</v>
      </c>
      <c r="Q3032" s="2"/>
      <c r="R3032" s="4"/>
      <c r="S3032" s="2"/>
      <c r="T3032" s="2" t="s">
        <v>22394</v>
      </c>
      <c r="U3032" s="2" t="s">
        <v>19618</v>
      </c>
      <c r="V3032" s="2" t="s">
        <v>18034</v>
      </c>
      <c r="W3032" s="2" t="str">
        <f>VLOOKUP(  G3032, Countries!A:H,8,FALSE)</f>
        <v>94279771-0dd8-44b8-955b-275714b1489b</v>
      </c>
      <c r="X3032" s="2" t="str">
        <f>VLOOKUP(D3032,Entity_types!A:F,6,FALSE)</f>
        <v>bf4d83f9-5064-4958-af6e-e4c21b2e4880</v>
      </c>
      <c r="Z3032" s="4">
        <f t="shared" si="94"/>
        <v>1</v>
      </c>
      <c r="AA3032" s="4">
        <f t="shared" si="95"/>
        <v>1</v>
      </c>
    </row>
    <row r="3033" spans="1:27" ht="12.75" x14ac:dyDescent="0.2">
      <c r="A3033" s="1">
        <v>45835.465282650461</v>
      </c>
      <c r="B3033" s="2" t="s">
        <v>19619</v>
      </c>
      <c r="C3033" s="2" t="s">
        <v>21740</v>
      </c>
      <c r="D3033" s="2" t="s">
        <v>89</v>
      </c>
      <c r="E3033" s="2" t="b">
        <v>1</v>
      </c>
      <c r="F3033" s="3" t="s">
        <v>19620</v>
      </c>
      <c r="G3033" s="2" t="s">
        <v>8147</v>
      </c>
      <c r="H3033" s="2"/>
      <c r="I3033" s="2"/>
      <c r="K3033" s="2"/>
      <c r="L3033" s="2"/>
      <c r="M3033" s="2"/>
      <c r="N3033" s="6" t="s">
        <v>19621</v>
      </c>
      <c r="P3033" s="2" t="s">
        <v>19622</v>
      </c>
      <c r="Q3033" s="2"/>
      <c r="R3033" s="4"/>
      <c r="S3033" s="2"/>
      <c r="T3033" s="2" t="s">
        <v>22395</v>
      </c>
      <c r="U3033" s="2" t="s">
        <v>19623</v>
      </c>
      <c r="V3033" s="2" t="s">
        <v>18034</v>
      </c>
      <c r="W3033" s="2" t="str">
        <f>VLOOKUP(  G3033, Countries!A:H,8,FALSE)</f>
        <v>94279771-0dd8-44b8-955b-275714b1489b</v>
      </c>
      <c r="X3033" s="2" t="str">
        <f>VLOOKUP(D3033,Entity_types!A:F,6,FALSE)</f>
        <v>bf4d83f9-5064-4958-af6e-e4c21b2e4880</v>
      </c>
      <c r="Z3033" s="4">
        <f t="shared" si="94"/>
        <v>1</v>
      </c>
      <c r="AA3033" s="4">
        <f t="shared" si="95"/>
        <v>1</v>
      </c>
    </row>
    <row r="3034" spans="1:27" ht="12.75" x14ac:dyDescent="0.2">
      <c r="A3034" s="1">
        <v>45835.465282650461</v>
      </c>
      <c r="B3034" s="2" t="s">
        <v>19624</v>
      </c>
      <c r="C3034" s="2" t="s">
        <v>21740</v>
      </c>
      <c r="D3034" s="2" t="s">
        <v>89</v>
      </c>
      <c r="E3034" s="2" t="b">
        <v>1</v>
      </c>
      <c r="F3034" s="3" t="s">
        <v>19625</v>
      </c>
      <c r="G3034" s="2" t="s">
        <v>8147</v>
      </c>
      <c r="H3034" s="2"/>
      <c r="I3034" s="2"/>
      <c r="K3034" s="2"/>
      <c r="L3034" s="2"/>
      <c r="M3034" s="2"/>
      <c r="N3034" s="6" t="s">
        <v>19626</v>
      </c>
      <c r="P3034" s="2" t="s">
        <v>19627</v>
      </c>
      <c r="Q3034" s="2"/>
      <c r="R3034" s="4"/>
      <c r="S3034" s="2"/>
      <c r="T3034" s="2" t="s">
        <v>22396</v>
      </c>
      <c r="U3034" s="2" t="s">
        <v>19628</v>
      </c>
      <c r="V3034" s="2" t="s">
        <v>18034</v>
      </c>
      <c r="W3034" s="2" t="str">
        <f>VLOOKUP(  G3034, Countries!A:H,8,FALSE)</f>
        <v>94279771-0dd8-44b8-955b-275714b1489b</v>
      </c>
      <c r="X3034" s="2" t="str">
        <f>VLOOKUP(D3034,Entity_types!A:F,6,FALSE)</f>
        <v>bf4d83f9-5064-4958-af6e-e4c21b2e4880</v>
      </c>
      <c r="Z3034" s="4">
        <f t="shared" si="94"/>
        <v>1</v>
      </c>
      <c r="AA3034" s="4">
        <f t="shared" si="95"/>
        <v>1</v>
      </c>
    </row>
    <row r="3035" spans="1:27" ht="12.75" x14ac:dyDescent="0.2">
      <c r="A3035" s="1">
        <v>45835.465282650461</v>
      </c>
      <c r="B3035" s="2" t="s">
        <v>19629</v>
      </c>
      <c r="C3035" s="2" t="s">
        <v>21740</v>
      </c>
      <c r="D3035" s="2" t="s">
        <v>89</v>
      </c>
      <c r="E3035" s="2" t="b">
        <v>1</v>
      </c>
      <c r="F3035" s="3" t="s">
        <v>19630</v>
      </c>
      <c r="G3035" s="2" t="s">
        <v>8147</v>
      </c>
      <c r="H3035" s="2"/>
      <c r="I3035" s="2"/>
      <c r="K3035" s="2"/>
      <c r="L3035" s="2"/>
      <c r="M3035" s="2"/>
      <c r="N3035" s="6" t="s">
        <v>19631</v>
      </c>
      <c r="P3035" s="2" t="s">
        <v>19632</v>
      </c>
      <c r="Q3035" s="2"/>
      <c r="R3035" s="4"/>
      <c r="S3035" s="2"/>
      <c r="T3035" s="2" t="s">
        <v>22397</v>
      </c>
      <c r="U3035" s="2" t="s">
        <v>19633</v>
      </c>
      <c r="V3035" s="2" t="s">
        <v>18034</v>
      </c>
      <c r="W3035" s="2" t="str">
        <f>VLOOKUP(  G3035, Countries!A:H,8,FALSE)</f>
        <v>94279771-0dd8-44b8-955b-275714b1489b</v>
      </c>
      <c r="X3035" s="2" t="str">
        <f>VLOOKUP(D3035,Entity_types!A:F,6,FALSE)</f>
        <v>bf4d83f9-5064-4958-af6e-e4c21b2e4880</v>
      </c>
      <c r="Z3035" s="4">
        <f t="shared" si="94"/>
        <v>1</v>
      </c>
      <c r="AA3035" s="4">
        <f t="shared" si="95"/>
        <v>1</v>
      </c>
    </row>
    <row r="3036" spans="1:27" ht="12.75" x14ac:dyDescent="0.2">
      <c r="A3036" s="1">
        <v>45835.465282650461</v>
      </c>
      <c r="B3036" s="2" t="s">
        <v>19634</v>
      </c>
      <c r="C3036" s="2" t="s">
        <v>21740</v>
      </c>
      <c r="D3036" s="2" t="s">
        <v>89</v>
      </c>
      <c r="E3036" s="2" t="b">
        <v>1</v>
      </c>
      <c r="F3036" s="3" t="s">
        <v>19635</v>
      </c>
      <c r="G3036" s="2" t="s">
        <v>8147</v>
      </c>
      <c r="H3036" s="2"/>
      <c r="I3036" s="2"/>
      <c r="K3036" s="2"/>
      <c r="L3036" s="2"/>
      <c r="M3036" s="2"/>
      <c r="N3036" s="6" t="s">
        <v>19636</v>
      </c>
      <c r="P3036" s="2" t="s">
        <v>19637</v>
      </c>
      <c r="Q3036" s="2"/>
      <c r="R3036" s="4"/>
      <c r="S3036" s="2"/>
      <c r="T3036" s="2" t="s">
        <v>22398</v>
      </c>
      <c r="U3036" s="2" t="s">
        <v>19638</v>
      </c>
      <c r="V3036" s="2" t="s">
        <v>18034</v>
      </c>
      <c r="W3036" s="2" t="str">
        <f>VLOOKUP(  G3036, Countries!A:H,8,FALSE)</f>
        <v>94279771-0dd8-44b8-955b-275714b1489b</v>
      </c>
      <c r="X3036" s="2" t="str">
        <f>VLOOKUP(D3036,Entity_types!A:F,6,FALSE)</f>
        <v>bf4d83f9-5064-4958-af6e-e4c21b2e4880</v>
      </c>
      <c r="Z3036" s="4">
        <f t="shared" si="94"/>
        <v>1</v>
      </c>
      <c r="AA3036" s="4">
        <f t="shared" si="95"/>
        <v>1</v>
      </c>
    </row>
    <row r="3037" spans="1:27" ht="12.75" x14ac:dyDescent="0.2">
      <c r="A3037" s="1">
        <v>45835.465282650461</v>
      </c>
      <c r="B3037" s="2" t="s">
        <v>19639</v>
      </c>
      <c r="C3037" s="4" t="s">
        <v>21741</v>
      </c>
      <c r="D3037" s="2" t="s">
        <v>89</v>
      </c>
      <c r="E3037" s="2" t="b">
        <v>1</v>
      </c>
      <c r="F3037" s="3" t="s">
        <v>19640</v>
      </c>
      <c r="G3037" s="2" t="s">
        <v>8147</v>
      </c>
      <c r="H3037" s="2"/>
      <c r="I3037" s="2"/>
      <c r="K3037" s="2"/>
      <c r="L3037" s="2"/>
      <c r="M3037" s="2"/>
      <c r="N3037" s="6" t="s">
        <v>19641</v>
      </c>
      <c r="P3037" s="2" t="s">
        <v>19642</v>
      </c>
      <c r="Q3037" s="2"/>
      <c r="R3037" s="4"/>
      <c r="S3037" s="2"/>
      <c r="T3037" s="2" t="s">
        <v>22399</v>
      </c>
      <c r="U3037" s="2" t="s">
        <v>19643</v>
      </c>
      <c r="V3037" s="2" t="s">
        <v>18034</v>
      </c>
      <c r="W3037" s="2" t="str">
        <f>VLOOKUP(  G3037, Countries!A:H,8,FALSE)</f>
        <v>94279771-0dd8-44b8-955b-275714b1489b</v>
      </c>
      <c r="X3037" s="2" t="str">
        <f>VLOOKUP(D3037,Entity_types!A:F,6,FALSE)</f>
        <v>bf4d83f9-5064-4958-af6e-e4c21b2e4880</v>
      </c>
      <c r="Z3037" s="4">
        <f t="shared" si="94"/>
        <v>1</v>
      </c>
      <c r="AA3037" s="4">
        <f t="shared" si="95"/>
        <v>1</v>
      </c>
    </row>
    <row r="3038" spans="1:27" ht="12.75" x14ac:dyDescent="0.2">
      <c r="A3038" s="1">
        <v>45835.465282650461</v>
      </c>
      <c r="B3038" s="2" t="s">
        <v>19644</v>
      </c>
      <c r="C3038" s="2" t="s">
        <v>21740</v>
      </c>
      <c r="D3038" s="2" t="s">
        <v>89</v>
      </c>
      <c r="E3038" s="2" t="b">
        <v>1</v>
      </c>
      <c r="F3038" s="3" t="s">
        <v>19645</v>
      </c>
      <c r="G3038" s="2" t="s">
        <v>8147</v>
      </c>
      <c r="H3038" s="2"/>
      <c r="I3038" s="2"/>
      <c r="K3038" s="2"/>
      <c r="L3038" s="2"/>
      <c r="M3038" s="2"/>
      <c r="N3038" s="6" t="s">
        <v>19646</v>
      </c>
      <c r="P3038" s="2" t="s">
        <v>19647</v>
      </c>
      <c r="Q3038" s="2"/>
      <c r="R3038" s="4"/>
      <c r="S3038" s="2"/>
      <c r="T3038" s="2" t="s">
        <v>19419</v>
      </c>
      <c r="U3038" s="2" t="s">
        <v>19648</v>
      </c>
      <c r="V3038" s="2" t="s">
        <v>18034</v>
      </c>
      <c r="W3038" s="2" t="str">
        <f>VLOOKUP(  G3038, Countries!A:H,8,FALSE)</f>
        <v>94279771-0dd8-44b8-955b-275714b1489b</v>
      </c>
      <c r="X3038" s="2" t="str">
        <f>VLOOKUP(D3038,Entity_types!A:F,6,FALSE)</f>
        <v>bf4d83f9-5064-4958-af6e-e4c21b2e4880</v>
      </c>
      <c r="Z3038" s="4">
        <f t="shared" si="94"/>
        <v>1</v>
      </c>
      <c r="AA3038" s="4">
        <f t="shared" si="95"/>
        <v>1</v>
      </c>
    </row>
    <row r="3039" spans="1:27" ht="12.75" x14ac:dyDescent="0.2">
      <c r="A3039" s="1">
        <v>45835.465282650461</v>
      </c>
      <c r="B3039" s="2" t="s">
        <v>19649</v>
      </c>
      <c r="C3039" s="2" t="s">
        <v>21740</v>
      </c>
      <c r="D3039" s="2" t="s">
        <v>89</v>
      </c>
      <c r="E3039" s="2" t="b">
        <v>1</v>
      </c>
      <c r="F3039" s="3" t="s">
        <v>19650</v>
      </c>
      <c r="G3039" s="2" t="s">
        <v>8147</v>
      </c>
      <c r="H3039" s="2"/>
      <c r="I3039" s="2"/>
      <c r="K3039" s="2"/>
      <c r="L3039" s="2"/>
      <c r="M3039" s="2"/>
      <c r="N3039" s="6" t="s">
        <v>19651</v>
      </c>
      <c r="P3039" s="2" t="s">
        <v>19652</v>
      </c>
      <c r="Q3039" s="2"/>
      <c r="R3039" s="4"/>
      <c r="S3039" s="2"/>
      <c r="T3039" s="2" t="s">
        <v>19424</v>
      </c>
      <c r="U3039" s="2" t="s">
        <v>19653</v>
      </c>
      <c r="V3039" s="2" t="s">
        <v>18034</v>
      </c>
      <c r="W3039" s="2" t="str">
        <f>VLOOKUP(  G3039, Countries!A:H,8,FALSE)</f>
        <v>94279771-0dd8-44b8-955b-275714b1489b</v>
      </c>
      <c r="X3039" s="2" t="str">
        <f>VLOOKUP(D3039,Entity_types!A:F,6,FALSE)</f>
        <v>bf4d83f9-5064-4958-af6e-e4c21b2e4880</v>
      </c>
      <c r="Z3039" s="4">
        <f t="shared" si="94"/>
        <v>1</v>
      </c>
      <c r="AA3039" s="4">
        <f t="shared" si="95"/>
        <v>1</v>
      </c>
    </row>
    <row r="3040" spans="1:27" ht="12.75" x14ac:dyDescent="0.2">
      <c r="A3040" s="1">
        <v>45835.465282650461</v>
      </c>
      <c r="B3040" s="2" t="s">
        <v>19654</v>
      </c>
      <c r="C3040" s="2" t="s">
        <v>21740</v>
      </c>
      <c r="D3040" s="2" t="s">
        <v>89</v>
      </c>
      <c r="E3040" s="2" t="b">
        <v>1</v>
      </c>
      <c r="F3040" s="3" t="s">
        <v>19655</v>
      </c>
      <c r="G3040" s="2" t="s">
        <v>8147</v>
      </c>
      <c r="H3040" s="2"/>
      <c r="I3040" s="2"/>
      <c r="K3040" s="2"/>
      <c r="L3040" s="2"/>
      <c r="M3040" s="2"/>
      <c r="N3040" s="6" t="s">
        <v>76</v>
      </c>
      <c r="P3040" s="2" t="s">
        <v>19656</v>
      </c>
      <c r="Q3040" s="2"/>
      <c r="R3040" s="4"/>
      <c r="S3040" s="2"/>
      <c r="T3040" s="2" t="s">
        <v>19437</v>
      </c>
      <c r="U3040" s="2" t="s">
        <v>19657</v>
      </c>
      <c r="V3040" s="2" t="s">
        <v>18034</v>
      </c>
      <c r="W3040" s="2" t="str">
        <f>VLOOKUP(  G3040, Countries!A:H,8,FALSE)</f>
        <v>94279771-0dd8-44b8-955b-275714b1489b</v>
      </c>
      <c r="X3040" s="2" t="str">
        <f>VLOOKUP(D3040,Entity_types!A:F,6,FALSE)</f>
        <v>bf4d83f9-5064-4958-af6e-e4c21b2e4880</v>
      </c>
      <c r="Z3040" s="4">
        <f t="shared" si="94"/>
        <v>1</v>
      </c>
      <c r="AA3040" s="4">
        <f t="shared" si="95"/>
        <v>1</v>
      </c>
    </row>
    <row r="3041" spans="1:27" ht="12.75" x14ac:dyDescent="0.2">
      <c r="A3041" s="1">
        <v>45835.465282650461</v>
      </c>
      <c r="B3041" s="2" t="s">
        <v>19658</v>
      </c>
      <c r="C3041" s="2" t="s">
        <v>21740</v>
      </c>
      <c r="D3041" s="2" t="s">
        <v>89</v>
      </c>
      <c r="E3041" s="2" t="b">
        <v>1</v>
      </c>
      <c r="F3041" s="3" t="s">
        <v>19659</v>
      </c>
      <c r="G3041" s="2" t="s">
        <v>8147</v>
      </c>
      <c r="H3041" s="2"/>
      <c r="I3041" s="2"/>
      <c r="K3041" s="2"/>
      <c r="L3041" s="2"/>
      <c r="M3041" s="2"/>
      <c r="N3041" s="6" t="s">
        <v>19660</v>
      </c>
      <c r="P3041" s="2" t="s">
        <v>19661</v>
      </c>
      <c r="Q3041" s="2"/>
      <c r="R3041" s="4"/>
      <c r="S3041" s="2"/>
      <c r="T3041" s="2" t="s">
        <v>19443</v>
      </c>
      <c r="U3041" s="2" t="s">
        <v>19662</v>
      </c>
      <c r="V3041" s="2" t="s">
        <v>18034</v>
      </c>
      <c r="W3041" s="2" t="str">
        <f>VLOOKUP(  G3041, Countries!A:H,8,FALSE)</f>
        <v>94279771-0dd8-44b8-955b-275714b1489b</v>
      </c>
      <c r="X3041" s="2" t="str">
        <f>VLOOKUP(D3041,Entity_types!A:F,6,FALSE)</f>
        <v>bf4d83f9-5064-4958-af6e-e4c21b2e4880</v>
      </c>
      <c r="Z3041" s="4">
        <f t="shared" si="94"/>
        <v>1</v>
      </c>
      <c r="AA3041" s="4">
        <f t="shared" si="95"/>
        <v>1</v>
      </c>
    </row>
    <row r="3042" spans="1:27" ht="12.75" x14ac:dyDescent="0.2">
      <c r="A3042" s="1">
        <v>45835.465282650461</v>
      </c>
      <c r="B3042" s="2" t="s">
        <v>19663</v>
      </c>
      <c r="C3042" s="2" t="s">
        <v>21740</v>
      </c>
      <c r="D3042" s="2" t="s">
        <v>89</v>
      </c>
      <c r="E3042" s="2" t="b">
        <v>1</v>
      </c>
      <c r="F3042" s="3" t="s">
        <v>19664</v>
      </c>
      <c r="G3042" s="2" t="s">
        <v>8147</v>
      </c>
      <c r="H3042" s="2"/>
      <c r="I3042" s="2"/>
      <c r="K3042" s="2"/>
      <c r="L3042" s="2"/>
      <c r="M3042" s="2"/>
      <c r="N3042" s="6" t="s">
        <v>19665</v>
      </c>
      <c r="P3042" s="2" t="s">
        <v>19666</v>
      </c>
      <c r="Q3042" s="2"/>
      <c r="R3042" s="4"/>
      <c r="S3042" s="2"/>
      <c r="T3042" s="2" t="s">
        <v>22400</v>
      </c>
      <c r="U3042" s="2" t="s">
        <v>19667</v>
      </c>
      <c r="V3042" s="2" t="s">
        <v>18034</v>
      </c>
      <c r="W3042" s="2" t="str">
        <f>VLOOKUP(  G3042, Countries!A:H,8,FALSE)</f>
        <v>94279771-0dd8-44b8-955b-275714b1489b</v>
      </c>
      <c r="X3042" s="2" t="str">
        <f>VLOOKUP(D3042,Entity_types!A:F,6,FALSE)</f>
        <v>bf4d83f9-5064-4958-af6e-e4c21b2e4880</v>
      </c>
      <c r="Z3042" s="4">
        <f t="shared" si="94"/>
        <v>1</v>
      </c>
      <c r="AA3042" s="4">
        <f t="shared" si="95"/>
        <v>1</v>
      </c>
    </row>
    <row r="3043" spans="1:27" ht="12.75" x14ac:dyDescent="0.2">
      <c r="A3043" s="1">
        <v>45835.465282650461</v>
      </c>
      <c r="B3043" s="2" t="s">
        <v>19668</v>
      </c>
      <c r="C3043" s="2" t="s">
        <v>21740</v>
      </c>
      <c r="D3043" s="2" t="s">
        <v>89</v>
      </c>
      <c r="E3043" s="2" t="b">
        <v>1</v>
      </c>
      <c r="F3043" s="3" t="s">
        <v>19669</v>
      </c>
      <c r="G3043" s="2" t="s">
        <v>8147</v>
      </c>
      <c r="H3043" s="2"/>
      <c r="I3043" s="2"/>
      <c r="K3043" s="2"/>
      <c r="L3043" s="2"/>
      <c r="M3043" s="2"/>
      <c r="N3043" s="6" t="s">
        <v>19670</v>
      </c>
      <c r="P3043" s="2" t="s">
        <v>19671</v>
      </c>
      <c r="Q3043" s="2"/>
      <c r="R3043" s="4"/>
      <c r="S3043" s="2"/>
      <c r="T3043" s="2" t="s">
        <v>22401</v>
      </c>
      <c r="U3043" s="2" t="s">
        <v>19672</v>
      </c>
      <c r="V3043" s="2" t="s">
        <v>18034</v>
      </c>
      <c r="W3043" s="2" t="str">
        <f>VLOOKUP(  G3043, Countries!A:H,8,FALSE)</f>
        <v>94279771-0dd8-44b8-955b-275714b1489b</v>
      </c>
      <c r="X3043" s="2" t="str">
        <f>VLOOKUP(D3043,Entity_types!A:F,6,FALSE)</f>
        <v>bf4d83f9-5064-4958-af6e-e4c21b2e4880</v>
      </c>
      <c r="Z3043" s="4">
        <f t="shared" si="94"/>
        <v>1</v>
      </c>
      <c r="AA3043" s="4">
        <f t="shared" si="95"/>
        <v>1</v>
      </c>
    </row>
    <row r="3044" spans="1:27" ht="12.75" x14ac:dyDescent="0.2">
      <c r="A3044" s="1">
        <v>45835.465282650461</v>
      </c>
      <c r="B3044" s="2" t="s">
        <v>19673</v>
      </c>
      <c r="C3044" s="2" t="s">
        <v>21740</v>
      </c>
      <c r="D3044" s="2" t="s">
        <v>89</v>
      </c>
      <c r="E3044" s="2" t="b">
        <v>1</v>
      </c>
      <c r="F3044" s="3" t="s">
        <v>19674</v>
      </c>
      <c r="G3044" s="2" t="s">
        <v>8147</v>
      </c>
      <c r="H3044" s="2"/>
      <c r="I3044" s="2"/>
      <c r="K3044" s="2"/>
      <c r="L3044" s="2"/>
      <c r="M3044" s="2"/>
      <c r="N3044" s="6" t="s">
        <v>19675</v>
      </c>
      <c r="P3044" s="2" t="s">
        <v>19676</v>
      </c>
      <c r="Q3044" s="2"/>
      <c r="R3044" s="4"/>
      <c r="S3044" s="2"/>
      <c r="T3044" s="2" t="s">
        <v>22402</v>
      </c>
      <c r="U3044" s="2" t="s">
        <v>19677</v>
      </c>
      <c r="V3044" s="2" t="s">
        <v>18034</v>
      </c>
      <c r="W3044" s="2" t="str">
        <f>VLOOKUP(  G3044, Countries!A:H,8,FALSE)</f>
        <v>94279771-0dd8-44b8-955b-275714b1489b</v>
      </c>
      <c r="X3044" s="2" t="str">
        <f>VLOOKUP(D3044,Entity_types!A:F,6,FALSE)</f>
        <v>bf4d83f9-5064-4958-af6e-e4c21b2e4880</v>
      </c>
      <c r="Z3044" s="4">
        <f t="shared" si="94"/>
        <v>1</v>
      </c>
      <c r="AA3044" s="4">
        <f t="shared" si="95"/>
        <v>1</v>
      </c>
    </row>
    <row r="3045" spans="1:27" ht="12.75" x14ac:dyDescent="0.2">
      <c r="A3045" s="1">
        <v>45835.465282650461</v>
      </c>
      <c r="B3045" s="2" t="s">
        <v>19678</v>
      </c>
      <c r="C3045" s="2" t="s">
        <v>21740</v>
      </c>
      <c r="D3045" s="2" t="s">
        <v>89</v>
      </c>
      <c r="E3045" s="2" t="b">
        <v>1</v>
      </c>
      <c r="F3045" s="3" t="s">
        <v>19679</v>
      </c>
      <c r="G3045" s="2" t="s">
        <v>8147</v>
      </c>
      <c r="H3045" s="2"/>
      <c r="I3045" s="2"/>
      <c r="K3045" s="2"/>
      <c r="L3045" s="2"/>
      <c r="M3045" s="2"/>
      <c r="N3045" s="6" t="s">
        <v>19680</v>
      </c>
      <c r="P3045" s="2" t="s">
        <v>19681</v>
      </c>
      <c r="Q3045" s="2"/>
      <c r="R3045" s="4"/>
      <c r="S3045" s="2"/>
      <c r="T3045" s="2" t="s">
        <v>22403</v>
      </c>
      <c r="U3045" s="2" t="s">
        <v>19682</v>
      </c>
      <c r="V3045" s="2" t="s">
        <v>18034</v>
      </c>
      <c r="W3045" s="2" t="str">
        <f>VLOOKUP(  G3045, Countries!A:H,8,FALSE)</f>
        <v>94279771-0dd8-44b8-955b-275714b1489b</v>
      </c>
      <c r="X3045" s="2" t="str">
        <f>VLOOKUP(D3045,Entity_types!A:F,6,FALSE)</f>
        <v>bf4d83f9-5064-4958-af6e-e4c21b2e4880</v>
      </c>
      <c r="Z3045" s="4">
        <f t="shared" si="94"/>
        <v>1</v>
      </c>
      <c r="AA3045" s="4">
        <f t="shared" si="95"/>
        <v>1</v>
      </c>
    </row>
    <row r="3046" spans="1:27" ht="12.75" x14ac:dyDescent="0.2">
      <c r="A3046" s="1">
        <v>45835.465282650461</v>
      </c>
      <c r="B3046" s="2" t="s">
        <v>19683</v>
      </c>
      <c r="C3046" s="2" t="s">
        <v>21740</v>
      </c>
      <c r="D3046" s="2" t="s">
        <v>89</v>
      </c>
      <c r="E3046" s="2" t="b">
        <v>1</v>
      </c>
      <c r="F3046" s="3" t="s">
        <v>19684</v>
      </c>
      <c r="G3046" s="2" t="s">
        <v>8147</v>
      </c>
      <c r="H3046" s="2"/>
      <c r="I3046" s="2"/>
      <c r="K3046" s="2"/>
      <c r="L3046" s="2"/>
      <c r="M3046" s="2"/>
      <c r="N3046" s="6" t="s">
        <v>19685</v>
      </c>
      <c r="P3046" s="2" t="s">
        <v>19686</v>
      </c>
      <c r="Q3046" s="2"/>
      <c r="R3046" s="4"/>
      <c r="S3046" s="2"/>
      <c r="T3046" s="2" t="s">
        <v>22404</v>
      </c>
      <c r="U3046" s="2" t="s">
        <v>19687</v>
      </c>
      <c r="V3046" s="2" t="s">
        <v>18034</v>
      </c>
      <c r="W3046" s="2" t="str">
        <f>VLOOKUP(  G3046, Countries!A:H,8,FALSE)</f>
        <v>94279771-0dd8-44b8-955b-275714b1489b</v>
      </c>
      <c r="X3046" s="2" t="str">
        <f>VLOOKUP(D3046,Entity_types!A:F,6,FALSE)</f>
        <v>bf4d83f9-5064-4958-af6e-e4c21b2e4880</v>
      </c>
      <c r="Z3046" s="4">
        <f t="shared" si="94"/>
        <v>1</v>
      </c>
      <c r="AA3046" s="4">
        <f t="shared" si="95"/>
        <v>1</v>
      </c>
    </row>
    <row r="3047" spans="1:27" ht="12.75" x14ac:dyDescent="0.2">
      <c r="A3047" s="1">
        <v>45835.465282650461</v>
      </c>
      <c r="B3047" s="2" t="s">
        <v>19688</v>
      </c>
      <c r="C3047" s="2" t="s">
        <v>21740</v>
      </c>
      <c r="D3047" s="2" t="s">
        <v>89</v>
      </c>
      <c r="E3047" s="2" t="b">
        <v>1</v>
      </c>
      <c r="F3047" s="3" t="s">
        <v>19689</v>
      </c>
      <c r="G3047" s="2" t="s">
        <v>8147</v>
      </c>
      <c r="H3047" s="2"/>
      <c r="I3047" s="2"/>
      <c r="K3047" s="2"/>
      <c r="L3047" s="2"/>
      <c r="M3047" s="2"/>
      <c r="N3047" s="6" t="s">
        <v>19690</v>
      </c>
      <c r="P3047" s="2" t="s">
        <v>19691</v>
      </c>
      <c r="Q3047" s="2"/>
      <c r="R3047" s="4"/>
      <c r="S3047" s="2"/>
      <c r="T3047" s="2" t="s">
        <v>22405</v>
      </c>
      <c r="U3047" s="2" t="s">
        <v>19692</v>
      </c>
      <c r="V3047" s="2" t="s">
        <v>18034</v>
      </c>
      <c r="W3047" s="2" t="str">
        <f>VLOOKUP(  G3047, Countries!A:H,8,FALSE)</f>
        <v>94279771-0dd8-44b8-955b-275714b1489b</v>
      </c>
      <c r="X3047" s="2" t="str">
        <f>VLOOKUP(D3047,Entity_types!A:F,6,FALSE)</f>
        <v>bf4d83f9-5064-4958-af6e-e4c21b2e4880</v>
      </c>
      <c r="Z3047" s="4">
        <f t="shared" si="94"/>
        <v>1</v>
      </c>
      <c r="AA3047" s="4">
        <f t="shared" si="95"/>
        <v>1</v>
      </c>
    </row>
    <row r="3048" spans="1:27" ht="12.75" x14ac:dyDescent="0.2">
      <c r="A3048" s="1">
        <v>45835.465282650461</v>
      </c>
      <c r="B3048" s="2" t="s">
        <v>19693</v>
      </c>
      <c r="C3048" s="2" t="s">
        <v>21740</v>
      </c>
      <c r="D3048" s="2" t="s">
        <v>89</v>
      </c>
      <c r="E3048" s="2" t="b">
        <v>1</v>
      </c>
      <c r="F3048" s="3" t="s">
        <v>19694</v>
      </c>
      <c r="G3048" s="2" t="s">
        <v>8147</v>
      </c>
      <c r="H3048" s="2"/>
      <c r="I3048" s="2"/>
      <c r="K3048" s="2"/>
      <c r="L3048" s="2"/>
      <c r="M3048" s="2"/>
      <c r="N3048" s="6" t="s">
        <v>19695</v>
      </c>
      <c r="P3048" s="2" t="s">
        <v>19696</v>
      </c>
      <c r="Q3048" s="2"/>
      <c r="R3048" s="4"/>
      <c r="S3048" s="2"/>
      <c r="T3048" s="2" t="s">
        <v>22406</v>
      </c>
      <c r="U3048" s="2" t="s">
        <v>19697</v>
      </c>
      <c r="V3048" s="2" t="s">
        <v>18034</v>
      </c>
      <c r="W3048" s="2" t="str">
        <f>VLOOKUP(  G3048, Countries!A:H,8,FALSE)</f>
        <v>94279771-0dd8-44b8-955b-275714b1489b</v>
      </c>
      <c r="X3048" s="2" t="str">
        <f>VLOOKUP(D3048,Entity_types!A:F,6,FALSE)</f>
        <v>bf4d83f9-5064-4958-af6e-e4c21b2e4880</v>
      </c>
      <c r="Z3048" s="4">
        <f t="shared" si="94"/>
        <v>1</v>
      </c>
      <c r="AA3048" s="4">
        <f t="shared" si="95"/>
        <v>1</v>
      </c>
    </row>
    <row r="3049" spans="1:27" ht="12.75" x14ac:dyDescent="0.2">
      <c r="A3049" s="1">
        <v>45835.465282650461</v>
      </c>
      <c r="B3049" s="2" t="s">
        <v>19698</v>
      </c>
      <c r="C3049" s="2" t="s">
        <v>21740</v>
      </c>
      <c r="D3049" s="2" t="s">
        <v>89</v>
      </c>
      <c r="E3049" s="2" t="b">
        <v>1</v>
      </c>
      <c r="F3049" s="3" t="s">
        <v>19699</v>
      </c>
      <c r="G3049" s="2" t="s">
        <v>8147</v>
      </c>
      <c r="H3049" s="2"/>
      <c r="I3049" s="2"/>
      <c r="K3049" s="2"/>
      <c r="L3049" s="2"/>
      <c r="M3049" s="2"/>
      <c r="N3049" s="6" t="s">
        <v>19700</v>
      </c>
      <c r="P3049" s="2" t="s">
        <v>19701</v>
      </c>
      <c r="Q3049" s="2"/>
      <c r="R3049" s="4"/>
      <c r="S3049" s="2"/>
      <c r="T3049" s="2" t="s">
        <v>22407</v>
      </c>
      <c r="U3049" s="2" t="s">
        <v>19702</v>
      </c>
      <c r="V3049" s="2" t="s">
        <v>18034</v>
      </c>
      <c r="W3049" s="2" t="str">
        <f>VLOOKUP(  G3049, Countries!A:H,8,FALSE)</f>
        <v>94279771-0dd8-44b8-955b-275714b1489b</v>
      </c>
      <c r="X3049" s="2" t="str">
        <f>VLOOKUP(D3049,Entity_types!A:F,6,FALSE)</f>
        <v>bf4d83f9-5064-4958-af6e-e4c21b2e4880</v>
      </c>
      <c r="Z3049" s="4">
        <f t="shared" si="94"/>
        <v>1</v>
      </c>
      <c r="AA3049" s="4">
        <f t="shared" si="95"/>
        <v>1</v>
      </c>
    </row>
    <row r="3050" spans="1:27" ht="12.75" x14ac:dyDescent="0.2">
      <c r="A3050" s="1">
        <v>45835.465282650461</v>
      </c>
      <c r="B3050" s="2" t="s">
        <v>19703</v>
      </c>
      <c r="C3050" s="2" t="s">
        <v>21740</v>
      </c>
      <c r="D3050" s="2" t="s">
        <v>89</v>
      </c>
      <c r="E3050" s="2" t="b">
        <v>1</v>
      </c>
      <c r="F3050" s="3" t="s">
        <v>13522</v>
      </c>
      <c r="G3050" s="2" t="s">
        <v>8147</v>
      </c>
      <c r="H3050" s="2"/>
      <c r="I3050" s="2"/>
      <c r="K3050" s="2"/>
      <c r="L3050" s="2"/>
      <c r="M3050" s="2"/>
      <c r="N3050" s="6" t="s">
        <v>19704</v>
      </c>
      <c r="P3050" s="2" t="s">
        <v>19705</v>
      </c>
      <c r="Q3050" s="2"/>
      <c r="R3050" s="4"/>
      <c r="S3050" s="2"/>
      <c r="T3050" s="2" t="s">
        <v>22408</v>
      </c>
      <c r="U3050" s="2" t="s">
        <v>19706</v>
      </c>
      <c r="V3050" s="2" t="s">
        <v>18034</v>
      </c>
      <c r="W3050" s="2" t="str">
        <f>VLOOKUP(  G3050, Countries!A:H,8,FALSE)</f>
        <v>94279771-0dd8-44b8-955b-275714b1489b</v>
      </c>
      <c r="X3050" s="2" t="str">
        <f>VLOOKUP(D3050,Entity_types!A:F,6,FALSE)</f>
        <v>bf4d83f9-5064-4958-af6e-e4c21b2e4880</v>
      </c>
      <c r="Z3050" s="4">
        <f t="shared" si="94"/>
        <v>67</v>
      </c>
      <c r="AA3050" s="4">
        <f t="shared" si="95"/>
        <v>1</v>
      </c>
    </row>
    <row r="3051" spans="1:27" ht="12.75" x14ac:dyDescent="0.2">
      <c r="A3051" s="1">
        <v>45835.465282650461</v>
      </c>
      <c r="B3051" s="2" t="s">
        <v>19707</v>
      </c>
      <c r="C3051" s="2" t="s">
        <v>21740</v>
      </c>
      <c r="D3051" s="2" t="s">
        <v>89</v>
      </c>
      <c r="E3051" s="2" t="b">
        <v>1</v>
      </c>
      <c r="F3051" s="3" t="s">
        <v>19708</v>
      </c>
      <c r="G3051" s="2" t="s">
        <v>8147</v>
      </c>
      <c r="H3051" s="2"/>
      <c r="I3051" s="2"/>
      <c r="K3051" s="2"/>
      <c r="L3051" s="2"/>
      <c r="M3051" s="2"/>
      <c r="N3051" s="6" t="s">
        <v>19709</v>
      </c>
      <c r="P3051" s="2" t="s">
        <v>19710</v>
      </c>
      <c r="Q3051" s="2"/>
      <c r="R3051" s="4"/>
      <c r="S3051" s="2"/>
      <c r="T3051" s="2" t="s">
        <v>22409</v>
      </c>
      <c r="U3051" s="2" t="s">
        <v>19711</v>
      </c>
      <c r="V3051" s="2" t="s">
        <v>18034</v>
      </c>
      <c r="W3051" s="2" t="str">
        <f>VLOOKUP(  G3051, Countries!A:H,8,FALSE)</f>
        <v>94279771-0dd8-44b8-955b-275714b1489b</v>
      </c>
      <c r="X3051" s="2" t="str">
        <f>VLOOKUP(D3051,Entity_types!A:F,6,FALSE)</f>
        <v>bf4d83f9-5064-4958-af6e-e4c21b2e4880</v>
      </c>
      <c r="Z3051" s="4">
        <f t="shared" si="94"/>
        <v>1</v>
      </c>
      <c r="AA3051" s="4">
        <f t="shared" si="95"/>
        <v>1</v>
      </c>
    </row>
    <row r="3052" spans="1:27" ht="12.75" x14ac:dyDescent="0.2">
      <c r="A3052" s="1">
        <v>45835.465282650461</v>
      </c>
      <c r="B3052" s="2" t="s">
        <v>19712</v>
      </c>
      <c r="C3052" s="2" t="s">
        <v>21740</v>
      </c>
      <c r="D3052" s="2" t="s">
        <v>89</v>
      </c>
      <c r="E3052" s="2" t="b">
        <v>1</v>
      </c>
      <c r="F3052" s="3" t="s">
        <v>19713</v>
      </c>
      <c r="G3052" s="2" t="s">
        <v>8147</v>
      </c>
      <c r="H3052" s="2"/>
      <c r="I3052" s="2"/>
      <c r="K3052" s="2"/>
      <c r="L3052" s="2"/>
      <c r="M3052" s="2"/>
      <c r="N3052" s="6" t="s">
        <v>19714</v>
      </c>
      <c r="P3052" s="2" t="s">
        <v>19715</v>
      </c>
      <c r="Q3052" s="2"/>
      <c r="R3052" s="4"/>
      <c r="S3052" s="2"/>
      <c r="T3052" s="2" t="s">
        <v>22410</v>
      </c>
      <c r="U3052" s="2" t="s">
        <v>19716</v>
      </c>
      <c r="V3052" s="2" t="s">
        <v>18034</v>
      </c>
      <c r="W3052" s="2" t="str">
        <f>VLOOKUP(  G3052, Countries!A:H,8,FALSE)</f>
        <v>94279771-0dd8-44b8-955b-275714b1489b</v>
      </c>
      <c r="X3052" s="2" t="str">
        <f>VLOOKUP(D3052,Entity_types!A:F,6,FALSE)</f>
        <v>bf4d83f9-5064-4958-af6e-e4c21b2e4880</v>
      </c>
      <c r="Z3052" s="4">
        <f t="shared" si="94"/>
        <v>1</v>
      </c>
      <c r="AA3052" s="4">
        <f t="shared" si="95"/>
        <v>1</v>
      </c>
    </row>
    <row r="3053" spans="1:27" ht="12.75" x14ac:dyDescent="0.2">
      <c r="A3053" s="1">
        <v>45835.465282650461</v>
      </c>
      <c r="B3053" s="2" t="s">
        <v>19717</v>
      </c>
      <c r="C3053" s="2" t="s">
        <v>21740</v>
      </c>
      <c r="D3053" s="2" t="s">
        <v>89</v>
      </c>
      <c r="E3053" s="2" t="b">
        <v>1</v>
      </c>
      <c r="F3053" s="3" t="s">
        <v>19718</v>
      </c>
      <c r="G3053" s="2" t="s">
        <v>8147</v>
      </c>
      <c r="H3053" s="2"/>
      <c r="I3053" s="2"/>
      <c r="K3053" s="2"/>
      <c r="L3053" s="2"/>
      <c r="M3053" s="2"/>
      <c r="N3053" s="6" t="s">
        <v>19719</v>
      </c>
      <c r="P3053" s="2" t="s">
        <v>19720</v>
      </c>
      <c r="Q3053" s="2"/>
      <c r="R3053" s="4"/>
      <c r="S3053" s="2"/>
      <c r="T3053" s="2" t="s">
        <v>22411</v>
      </c>
      <c r="U3053" s="2" t="s">
        <v>19721</v>
      </c>
      <c r="V3053" s="2" t="s">
        <v>18034</v>
      </c>
      <c r="W3053" s="2" t="str">
        <f>VLOOKUP(  G3053, Countries!A:H,8,FALSE)</f>
        <v>94279771-0dd8-44b8-955b-275714b1489b</v>
      </c>
      <c r="X3053" s="2" t="str">
        <f>VLOOKUP(D3053,Entity_types!A:F,6,FALSE)</f>
        <v>bf4d83f9-5064-4958-af6e-e4c21b2e4880</v>
      </c>
      <c r="Z3053" s="4">
        <f t="shared" si="94"/>
        <v>1</v>
      </c>
      <c r="AA3053" s="4">
        <f t="shared" si="95"/>
        <v>1</v>
      </c>
    </row>
    <row r="3054" spans="1:27" ht="12.75" x14ac:dyDescent="0.2">
      <c r="A3054" s="1">
        <v>45835.465282650461</v>
      </c>
      <c r="B3054" s="2" t="s">
        <v>19722</v>
      </c>
      <c r="C3054" s="2" t="s">
        <v>21740</v>
      </c>
      <c r="D3054" s="2" t="s">
        <v>89</v>
      </c>
      <c r="E3054" s="2" t="b">
        <v>1</v>
      </c>
      <c r="F3054" s="3" t="s">
        <v>19723</v>
      </c>
      <c r="G3054" s="2" t="s">
        <v>8147</v>
      </c>
      <c r="H3054" s="2"/>
      <c r="I3054" s="2"/>
      <c r="K3054" s="2"/>
      <c r="L3054" s="2"/>
      <c r="M3054" s="2"/>
      <c r="N3054" s="6" t="s">
        <v>19724</v>
      </c>
      <c r="P3054" s="2" t="s">
        <v>19725</v>
      </c>
      <c r="Q3054" s="2"/>
      <c r="R3054" s="4"/>
      <c r="S3054" s="2"/>
      <c r="T3054" s="2" t="s">
        <v>22412</v>
      </c>
      <c r="U3054" s="2" t="s">
        <v>19726</v>
      </c>
      <c r="V3054" s="2" t="s">
        <v>18034</v>
      </c>
      <c r="W3054" s="2" t="str">
        <f>VLOOKUP(  G3054, Countries!A:H,8,FALSE)</f>
        <v>94279771-0dd8-44b8-955b-275714b1489b</v>
      </c>
      <c r="X3054" s="2" t="str">
        <f>VLOOKUP(D3054,Entity_types!A:F,6,FALSE)</f>
        <v>bf4d83f9-5064-4958-af6e-e4c21b2e4880</v>
      </c>
      <c r="Z3054" s="4">
        <f t="shared" si="94"/>
        <v>1</v>
      </c>
      <c r="AA3054" s="4">
        <f t="shared" si="95"/>
        <v>1</v>
      </c>
    </row>
    <row r="3055" spans="1:27" ht="12.75" x14ac:dyDescent="0.2">
      <c r="A3055" s="1">
        <v>45835.465282650461</v>
      </c>
      <c r="B3055" s="2" t="s">
        <v>19727</v>
      </c>
      <c r="C3055" s="2" t="s">
        <v>21740</v>
      </c>
      <c r="D3055" s="2" t="s">
        <v>89</v>
      </c>
      <c r="E3055" s="2" t="b">
        <v>1</v>
      </c>
      <c r="F3055" s="3" t="s">
        <v>19728</v>
      </c>
      <c r="G3055" s="2" t="s">
        <v>8147</v>
      </c>
      <c r="H3055" s="2"/>
      <c r="I3055" s="2"/>
      <c r="K3055" s="2"/>
      <c r="L3055" s="2"/>
      <c r="M3055" s="2"/>
      <c r="N3055" s="6" t="s">
        <v>19729</v>
      </c>
      <c r="P3055" s="2" t="s">
        <v>19730</v>
      </c>
      <c r="Q3055" s="2"/>
      <c r="R3055" s="4"/>
      <c r="S3055" s="2"/>
      <c r="T3055" s="2" t="s">
        <v>22413</v>
      </c>
      <c r="U3055" s="2" t="s">
        <v>19731</v>
      </c>
      <c r="V3055" s="2" t="s">
        <v>18034</v>
      </c>
      <c r="W3055" s="2" t="str">
        <f>VLOOKUP(  G3055, Countries!A:H,8,FALSE)</f>
        <v>94279771-0dd8-44b8-955b-275714b1489b</v>
      </c>
      <c r="X3055" s="2" t="str">
        <f>VLOOKUP(D3055,Entity_types!A:F,6,FALSE)</f>
        <v>bf4d83f9-5064-4958-af6e-e4c21b2e4880</v>
      </c>
      <c r="Z3055" s="4">
        <f t="shared" si="94"/>
        <v>1</v>
      </c>
      <c r="AA3055" s="4">
        <f t="shared" si="95"/>
        <v>1</v>
      </c>
    </row>
    <row r="3056" spans="1:27" ht="12.75" x14ac:dyDescent="0.2">
      <c r="A3056" s="1">
        <v>45835.465282650461</v>
      </c>
      <c r="B3056" s="2" t="s">
        <v>19732</v>
      </c>
      <c r="C3056" s="2" t="s">
        <v>21740</v>
      </c>
      <c r="D3056" s="2" t="s">
        <v>89</v>
      </c>
      <c r="E3056" s="2" t="b">
        <v>1</v>
      </c>
      <c r="F3056" s="3" t="s">
        <v>19733</v>
      </c>
      <c r="G3056" s="2" t="s">
        <v>8147</v>
      </c>
      <c r="H3056" s="2"/>
      <c r="I3056" s="2"/>
      <c r="K3056" s="2"/>
      <c r="L3056" s="2"/>
      <c r="M3056" s="2"/>
      <c r="N3056" s="6" t="s">
        <v>19734</v>
      </c>
      <c r="P3056" s="2" t="s">
        <v>19735</v>
      </c>
      <c r="Q3056" s="2"/>
      <c r="R3056" s="4"/>
      <c r="S3056" s="2"/>
      <c r="T3056" s="2" t="s">
        <v>22414</v>
      </c>
      <c r="U3056" s="2" t="s">
        <v>19736</v>
      </c>
      <c r="V3056" s="2" t="s">
        <v>18034</v>
      </c>
      <c r="W3056" s="2" t="str">
        <f>VLOOKUP(  G3056, Countries!A:H,8,FALSE)</f>
        <v>94279771-0dd8-44b8-955b-275714b1489b</v>
      </c>
      <c r="X3056" s="2" t="str">
        <f>VLOOKUP(D3056,Entity_types!A:F,6,FALSE)</f>
        <v>bf4d83f9-5064-4958-af6e-e4c21b2e4880</v>
      </c>
      <c r="Z3056" s="4">
        <f t="shared" si="94"/>
        <v>1</v>
      </c>
      <c r="AA3056" s="4">
        <f t="shared" si="95"/>
        <v>1</v>
      </c>
    </row>
    <row r="3057" spans="1:27" ht="12.75" x14ac:dyDescent="0.2">
      <c r="A3057" s="1">
        <v>45835.465282650461</v>
      </c>
      <c r="B3057" s="2" t="s">
        <v>19737</v>
      </c>
      <c r="C3057" s="2" t="s">
        <v>21740</v>
      </c>
      <c r="D3057" s="2" t="s">
        <v>89</v>
      </c>
      <c r="E3057" s="2" t="b">
        <v>1</v>
      </c>
      <c r="F3057" s="3" t="s">
        <v>19738</v>
      </c>
      <c r="G3057" s="2" t="s">
        <v>8147</v>
      </c>
      <c r="H3057" s="2"/>
      <c r="I3057" s="2"/>
      <c r="K3057" s="2"/>
      <c r="L3057" s="2"/>
      <c r="M3057" s="2"/>
      <c r="N3057" s="6" t="s">
        <v>19739</v>
      </c>
      <c r="P3057" s="2" t="s">
        <v>19740</v>
      </c>
      <c r="Q3057" s="2"/>
      <c r="R3057" s="4"/>
      <c r="S3057" s="2"/>
      <c r="T3057" s="2" t="s">
        <v>22415</v>
      </c>
      <c r="U3057" s="2" t="s">
        <v>19741</v>
      </c>
      <c r="V3057" s="2" t="s">
        <v>18034</v>
      </c>
      <c r="W3057" s="2" t="str">
        <f>VLOOKUP(  G3057, Countries!A:H,8,FALSE)</f>
        <v>94279771-0dd8-44b8-955b-275714b1489b</v>
      </c>
      <c r="X3057" s="2" t="str">
        <f>VLOOKUP(D3057,Entity_types!A:F,6,FALSE)</f>
        <v>bf4d83f9-5064-4958-af6e-e4c21b2e4880</v>
      </c>
      <c r="Z3057" s="4">
        <f t="shared" si="94"/>
        <v>1</v>
      </c>
      <c r="AA3057" s="4">
        <f t="shared" si="95"/>
        <v>1</v>
      </c>
    </row>
    <row r="3058" spans="1:27" ht="12.75" x14ac:dyDescent="0.2">
      <c r="A3058" s="1">
        <v>45835.465282650461</v>
      </c>
      <c r="B3058" s="2" t="s">
        <v>19742</v>
      </c>
      <c r="C3058" s="2" t="s">
        <v>21740</v>
      </c>
      <c r="D3058" s="2" t="s">
        <v>89</v>
      </c>
      <c r="E3058" s="2" t="b">
        <v>1</v>
      </c>
      <c r="F3058" s="3" t="s">
        <v>19743</v>
      </c>
      <c r="G3058" s="2" t="s">
        <v>8147</v>
      </c>
      <c r="H3058" s="2"/>
      <c r="I3058" s="2"/>
      <c r="K3058" s="2"/>
      <c r="L3058" s="2"/>
      <c r="M3058" s="2"/>
      <c r="N3058" s="6" t="s">
        <v>19744</v>
      </c>
      <c r="P3058" s="2" t="s">
        <v>19745</v>
      </c>
      <c r="Q3058" s="2"/>
      <c r="R3058" s="4"/>
      <c r="S3058" s="2"/>
      <c r="T3058" s="2" t="s">
        <v>22416</v>
      </c>
      <c r="U3058" s="2" t="s">
        <v>19746</v>
      </c>
      <c r="V3058" s="2" t="s">
        <v>18034</v>
      </c>
      <c r="W3058" s="2" t="str">
        <f>VLOOKUP(  G3058, Countries!A:H,8,FALSE)</f>
        <v>94279771-0dd8-44b8-955b-275714b1489b</v>
      </c>
      <c r="X3058" s="2" t="str">
        <f>VLOOKUP(D3058,Entity_types!A:F,6,FALSE)</f>
        <v>bf4d83f9-5064-4958-af6e-e4c21b2e4880</v>
      </c>
      <c r="Z3058" s="4">
        <f t="shared" si="94"/>
        <v>1</v>
      </c>
      <c r="AA3058" s="4">
        <f t="shared" si="95"/>
        <v>1</v>
      </c>
    </row>
    <row r="3059" spans="1:27" ht="12.75" x14ac:dyDescent="0.2">
      <c r="A3059" s="1">
        <v>45835.465282650461</v>
      </c>
      <c r="B3059" s="2" t="s">
        <v>19747</v>
      </c>
      <c r="C3059" s="2" t="s">
        <v>21740</v>
      </c>
      <c r="D3059" s="2" t="s">
        <v>89</v>
      </c>
      <c r="E3059" s="2" t="b">
        <v>1</v>
      </c>
      <c r="F3059" s="3" t="s">
        <v>19748</v>
      </c>
      <c r="G3059" s="2" t="s">
        <v>8147</v>
      </c>
      <c r="H3059" s="2"/>
      <c r="I3059" s="2"/>
      <c r="K3059" s="2"/>
      <c r="L3059" s="2"/>
      <c r="M3059" s="2"/>
      <c r="N3059" s="6" t="s">
        <v>19749</v>
      </c>
      <c r="P3059" s="2" t="s">
        <v>19750</v>
      </c>
      <c r="Q3059" s="2"/>
      <c r="R3059" s="4"/>
      <c r="S3059" s="2"/>
      <c r="T3059" s="2" t="s">
        <v>22417</v>
      </c>
      <c r="U3059" s="2" t="s">
        <v>19751</v>
      </c>
      <c r="V3059" s="2" t="s">
        <v>18034</v>
      </c>
      <c r="W3059" s="2" t="str">
        <f>VLOOKUP(  G3059, Countries!A:H,8,FALSE)</f>
        <v>94279771-0dd8-44b8-955b-275714b1489b</v>
      </c>
      <c r="X3059" s="2" t="str">
        <f>VLOOKUP(D3059,Entity_types!A:F,6,FALSE)</f>
        <v>bf4d83f9-5064-4958-af6e-e4c21b2e4880</v>
      </c>
      <c r="Z3059" s="4">
        <f t="shared" si="94"/>
        <v>1</v>
      </c>
      <c r="AA3059" s="4">
        <f t="shared" si="95"/>
        <v>1</v>
      </c>
    </row>
    <row r="3060" spans="1:27" ht="12.75" x14ac:dyDescent="0.2">
      <c r="A3060" s="1">
        <v>45835.465282650461</v>
      </c>
      <c r="B3060" s="2" t="s">
        <v>19752</v>
      </c>
      <c r="C3060" s="2" t="s">
        <v>21740</v>
      </c>
      <c r="D3060" s="2" t="s">
        <v>89</v>
      </c>
      <c r="E3060" s="2" t="b">
        <v>1</v>
      </c>
      <c r="F3060" s="3" t="s">
        <v>19753</v>
      </c>
      <c r="G3060" s="2" t="s">
        <v>8147</v>
      </c>
      <c r="H3060" s="2"/>
      <c r="I3060" s="2"/>
      <c r="K3060" s="2"/>
      <c r="L3060" s="2"/>
      <c r="M3060" s="2"/>
      <c r="N3060" s="6" t="s">
        <v>19754</v>
      </c>
      <c r="P3060" s="2" t="s">
        <v>19755</v>
      </c>
      <c r="Q3060" s="2"/>
      <c r="R3060" s="4"/>
      <c r="S3060" s="2"/>
      <c r="T3060" s="2" t="s">
        <v>22418</v>
      </c>
      <c r="U3060" s="2" t="s">
        <v>19756</v>
      </c>
      <c r="V3060" s="2" t="s">
        <v>18034</v>
      </c>
      <c r="W3060" s="2" t="str">
        <f>VLOOKUP(  G3060, Countries!A:H,8,FALSE)</f>
        <v>94279771-0dd8-44b8-955b-275714b1489b</v>
      </c>
      <c r="X3060" s="2" t="str">
        <f>VLOOKUP(D3060,Entity_types!A:F,6,FALSE)</f>
        <v>bf4d83f9-5064-4958-af6e-e4c21b2e4880</v>
      </c>
      <c r="Z3060" s="4">
        <f t="shared" si="94"/>
        <v>1</v>
      </c>
      <c r="AA3060" s="4">
        <f t="shared" si="95"/>
        <v>1</v>
      </c>
    </row>
    <row r="3061" spans="1:27" ht="12.75" x14ac:dyDescent="0.2">
      <c r="A3061" s="1">
        <v>45835.465282650461</v>
      </c>
      <c r="B3061" s="2" t="s">
        <v>19757</v>
      </c>
      <c r="C3061" s="2" t="s">
        <v>21740</v>
      </c>
      <c r="D3061" s="2" t="s">
        <v>89</v>
      </c>
      <c r="E3061" s="2" t="b">
        <v>1</v>
      </c>
      <c r="F3061" s="3" t="s">
        <v>19758</v>
      </c>
      <c r="G3061" s="2" t="s">
        <v>8147</v>
      </c>
      <c r="H3061" s="2"/>
      <c r="I3061" s="2"/>
      <c r="K3061" s="2"/>
      <c r="L3061" s="2"/>
      <c r="M3061" s="2"/>
      <c r="N3061" s="6" t="s">
        <v>19759</v>
      </c>
      <c r="P3061" s="2" t="s">
        <v>19760</v>
      </c>
      <c r="Q3061" s="2"/>
      <c r="R3061" s="4"/>
      <c r="S3061" s="2"/>
      <c r="T3061" s="2" t="s">
        <v>22419</v>
      </c>
      <c r="U3061" s="2" t="s">
        <v>19761</v>
      </c>
      <c r="V3061" s="2" t="s">
        <v>18034</v>
      </c>
      <c r="W3061" s="2" t="str">
        <f>VLOOKUP(  G3061, Countries!A:H,8,FALSE)</f>
        <v>94279771-0dd8-44b8-955b-275714b1489b</v>
      </c>
      <c r="X3061" s="2" t="str">
        <f>VLOOKUP(D3061,Entity_types!A:F,6,FALSE)</f>
        <v>bf4d83f9-5064-4958-af6e-e4c21b2e4880</v>
      </c>
      <c r="Z3061" s="4">
        <f t="shared" si="94"/>
        <v>1</v>
      </c>
      <c r="AA3061" s="4">
        <f t="shared" si="95"/>
        <v>1</v>
      </c>
    </row>
    <row r="3062" spans="1:27" ht="12.75" x14ac:dyDescent="0.2">
      <c r="A3062" s="1">
        <v>45835.465282650461</v>
      </c>
      <c r="B3062" s="2" t="s">
        <v>19762</v>
      </c>
      <c r="C3062" s="2" t="s">
        <v>21740</v>
      </c>
      <c r="D3062" s="2" t="s">
        <v>89</v>
      </c>
      <c r="E3062" s="2" t="b">
        <v>1</v>
      </c>
      <c r="F3062" s="3" t="s">
        <v>19763</v>
      </c>
      <c r="G3062" s="2" t="s">
        <v>8147</v>
      </c>
      <c r="H3062" s="2"/>
      <c r="I3062" s="2"/>
      <c r="K3062" s="2"/>
      <c r="L3062" s="2"/>
      <c r="M3062" s="2"/>
      <c r="N3062" s="6" t="s">
        <v>19764</v>
      </c>
      <c r="P3062" s="2" t="s">
        <v>19765</v>
      </c>
      <c r="Q3062" s="2"/>
      <c r="R3062" s="4"/>
      <c r="S3062" s="2"/>
      <c r="T3062" s="2" t="s">
        <v>22420</v>
      </c>
      <c r="U3062" s="2" t="s">
        <v>19766</v>
      </c>
      <c r="V3062" s="2" t="s">
        <v>18034</v>
      </c>
      <c r="W3062" s="2" t="str">
        <f>VLOOKUP(  G3062, Countries!A:H,8,FALSE)</f>
        <v>94279771-0dd8-44b8-955b-275714b1489b</v>
      </c>
      <c r="X3062" s="2" t="str">
        <f>VLOOKUP(D3062,Entity_types!A:F,6,FALSE)</f>
        <v>bf4d83f9-5064-4958-af6e-e4c21b2e4880</v>
      </c>
      <c r="Z3062" s="4">
        <f t="shared" si="94"/>
        <v>1</v>
      </c>
      <c r="AA3062" s="4">
        <f t="shared" si="95"/>
        <v>1</v>
      </c>
    </row>
    <row r="3063" spans="1:27" ht="12.75" x14ac:dyDescent="0.2">
      <c r="A3063" s="1">
        <v>45835.465282650461</v>
      </c>
      <c r="B3063" s="2" t="s">
        <v>19767</v>
      </c>
      <c r="C3063" s="2" t="s">
        <v>21740</v>
      </c>
      <c r="D3063" s="2" t="s">
        <v>89</v>
      </c>
      <c r="E3063" s="2" t="b">
        <v>1</v>
      </c>
      <c r="F3063" s="3" t="s">
        <v>19768</v>
      </c>
      <c r="G3063" s="2" t="s">
        <v>8147</v>
      </c>
      <c r="H3063" s="2"/>
      <c r="I3063" s="2"/>
      <c r="K3063" s="2"/>
      <c r="L3063" s="2"/>
      <c r="M3063" s="2"/>
      <c r="N3063" s="6" t="s">
        <v>19769</v>
      </c>
      <c r="P3063" s="2" t="s">
        <v>19770</v>
      </c>
      <c r="Q3063" s="2"/>
      <c r="R3063" s="4"/>
      <c r="S3063" s="2"/>
      <c r="T3063" s="2" t="s">
        <v>22421</v>
      </c>
      <c r="U3063" s="2" t="s">
        <v>19771</v>
      </c>
      <c r="V3063" s="2" t="s">
        <v>18034</v>
      </c>
      <c r="W3063" s="2" t="str">
        <f>VLOOKUP(  G3063, Countries!A:H,8,FALSE)</f>
        <v>94279771-0dd8-44b8-955b-275714b1489b</v>
      </c>
      <c r="X3063" s="2" t="str">
        <f>VLOOKUP(D3063,Entity_types!A:F,6,FALSE)</f>
        <v>bf4d83f9-5064-4958-af6e-e4c21b2e4880</v>
      </c>
      <c r="Z3063" s="4">
        <f t="shared" si="94"/>
        <v>1</v>
      </c>
      <c r="AA3063" s="4">
        <f t="shared" si="95"/>
        <v>1</v>
      </c>
    </row>
    <row r="3064" spans="1:27" ht="12.75" x14ac:dyDescent="0.2">
      <c r="A3064" s="1">
        <v>45835.465282650461</v>
      </c>
      <c r="B3064" s="2" t="s">
        <v>19772</v>
      </c>
      <c r="C3064" s="2" t="s">
        <v>21740</v>
      </c>
      <c r="D3064" s="2" t="s">
        <v>89</v>
      </c>
      <c r="E3064" s="2" t="b">
        <v>1</v>
      </c>
      <c r="F3064" s="3"/>
      <c r="G3064" s="2" t="s">
        <v>8147</v>
      </c>
      <c r="H3064" s="2"/>
      <c r="I3064" s="2"/>
      <c r="K3064" s="2"/>
      <c r="L3064" s="2"/>
      <c r="M3064" s="2"/>
      <c r="N3064" s="6" t="s">
        <v>19773</v>
      </c>
      <c r="P3064" s="2" t="s">
        <v>19774</v>
      </c>
      <c r="Q3064" s="2"/>
      <c r="R3064" s="4"/>
      <c r="S3064" s="2"/>
      <c r="T3064" s="2" t="s">
        <v>22422</v>
      </c>
      <c r="U3064" s="2" t="s">
        <v>19775</v>
      </c>
      <c r="V3064" s="2" t="s">
        <v>18034</v>
      </c>
      <c r="W3064" s="2" t="str">
        <f>VLOOKUP(  G3064, Countries!A:H,8,FALSE)</f>
        <v>94279771-0dd8-44b8-955b-275714b1489b</v>
      </c>
      <c r="X3064" s="2" t="str">
        <f>VLOOKUP(D3064,Entity_types!A:F,6,FALSE)</f>
        <v>bf4d83f9-5064-4958-af6e-e4c21b2e4880</v>
      </c>
      <c r="Z3064" s="4">
        <f t="shared" si="94"/>
        <v>67</v>
      </c>
      <c r="AA3064" s="4">
        <f t="shared" si="95"/>
        <v>1</v>
      </c>
    </row>
    <row r="3065" spans="1:27" ht="12.75" x14ac:dyDescent="0.2">
      <c r="A3065" s="1">
        <v>45835.465282650461</v>
      </c>
      <c r="B3065" s="2" t="s">
        <v>19776</v>
      </c>
      <c r="C3065" s="2" t="s">
        <v>21740</v>
      </c>
      <c r="D3065" s="2" t="s">
        <v>89</v>
      </c>
      <c r="E3065" s="2" t="b">
        <v>1</v>
      </c>
      <c r="F3065" s="3" t="s">
        <v>19777</v>
      </c>
      <c r="G3065" s="2" t="s">
        <v>8147</v>
      </c>
      <c r="H3065" s="2"/>
      <c r="I3065" s="2"/>
      <c r="K3065" s="2"/>
      <c r="L3065" s="2"/>
      <c r="M3065" s="2"/>
      <c r="N3065" s="6" t="s">
        <v>19778</v>
      </c>
      <c r="P3065" s="2" t="s">
        <v>19779</v>
      </c>
      <c r="Q3065" s="2"/>
      <c r="R3065" s="4"/>
      <c r="S3065" s="2"/>
      <c r="T3065" s="2" t="s">
        <v>22423</v>
      </c>
      <c r="U3065" s="2" t="s">
        <v>19780</v>
      </c>
      <c r="V3065" s="2" t="s">
        <v>18034</v>
      </c>
      <c r="W3065" s="2" t="str">
        <f>VLOOKUP(  G3065, Countries!A:H,8,FALSE)</f>
        <v>94279771-0dd8-44b8-955b-275714b1489b</v>
      </c>
      <c r="X3065" s="2" t="str">
        <f>VLOOKUP(D3065,Entity_types!A:F,6,FALSE)</f>
        <v>bf4d83f9-5064-4958-af6e-e4c21b2e4880</v>
      </c>
      <c r="Z3065" s="4">
        <f t="shared" si="94"/>
        <v>1</v>
      </c>
      <c r="AA3065" s="4">
        <f t="shared" si="95"/>
        <v>1</v>
      </c>
    </row>
    <row r="3066" spans="1:27" ht="12.75" x14ac:dyDescent="0.2">
      <c r="A3066" s="1">
        <v>45835.465282650461</v>
      </c>
      <c r="B3066" s="2" t="s">
        <v>19781</v>
      </c>
      <c r="C3066" s="2" t="s">
        <v>21740</v>
      </c>
      <c r="D3066" s="2" t="s">
        <v>89</v>
      </c>
      <c r="E3066" s="2" t="b">
        <v>1</v>
      </c>
      <c r="F3066" s="3" t="s">
        <v>19782</v>
      </c>
      <c r="G3066" s="2" t="s">
        <v>8147</v>
      </c>
      <c r="H3066" s="2"/>
      <c r="I3066" s="2"/>
      <c r="K3066" s="2"/>
      <c r="L3066" s="2"/>
      <c r="M3066" s="2"/>
      <c r="N3066" s="6" t="s">
        <v>19783</v>
      </c>
      <c r="P3066" s="2" t="s">
        <v>19784</v>
      </c>
      <c r="Q3066" s="2"/>
      <c r="R3066" s="4"/>
      <c r="S3066" s="2"/>
      <c r="T3066" s="2" t="s">
        <v>22424</v>
      </c>
      <c r="U3066" s="2" t="s">
        <v>19785</v>
      </c>
      <c r="V3066" s="2" t="s">
        <v>18034</v>
      </c>
      <c r="W3066" s="2" t="str">
        <f>VLOOKUP(  G3066, Countries!A:H,8,FALSE)</f>
        <v>94279771-0dd8-44b8-955b-275714b1489b</v>
      </c>
      <c r="X3066" s="2" t="str">
        <f>VLOOKUP(D3066,Entity_types!A:F,6,FALSE)</f>
        <v>bf4d83f9-5064-4958-af6e-e4c21b2e4880</v>
      </c>
      <c r="Z3066" s="4">
        <f t="shared" si="94"/>
        <v>1</v>
      </c>
      <c r="AA3066" s="4">
        <f t="shared" si="95"/>
        <v>1</v>
      </c>
    </row>
    <row r="3067" spans="1:27" ht="12.75" x14ac:dyDescent="0.2">
      <c r="A3067" s="1">
        <v>45835.465282650461</v>
      </c>
      <c r="B3067" s="2" t="s">
        <v>19786</v>
      </c>
      <c r="C3067" s="2" t="s">
        <v>21740</v>
      </c>
      <c r="D3067" s="2" t="s">
        <v>89</v>
      </c>
      <c r="E3067" s="2" t="b">
        <v>1</v>
      </c>
      <c r="F3067" s="3" t="s">
        <v>19787</v>
      </c>
      <c r="G3067" s="2" t="s">
        <v>8147</v>
      </c>
      <c r="H3067" s="2"/>
      <c r="I3067" s="2"/>
      <c r="K3067" s="2"/>
      <c r="L3067" s="2"/>
      <c r="M3067" s="2"/>
      <c r="N3067" s="6" t="s">
        <v>19788</v>
      </c>
      <c r="P3067" s="2" t="s">
        <v>19789</v>
      </c>
      <c r="Q3067" s="2"/>
      <c r="R3067" s="4"/>
      <c r="S3067" s="2"/>
      <c r="T3067" s="2" t="s">
        <v>22425</v>
      </c>
      <c r="U3067" s="2" t="s">
        <v>19790</v>
      </c>
      <c r="V3067" s="2" t="s">
        <v>18034</v>
      </c>
      <c r="W3067" s="2" t="str">
        <f>VLOOKUP(  G3067, Countries!A:H,8,FALSE)</f>
        <v>94279771-0dd8-44b8-955b-275714b1489b</v>
      </c>
      <c r="X3067" s="2" t="str">
        <f>VLOOKUP(D3067,Entity_types!A:F,6,FALSE)</f>
        <v>bf4d83f9-5064-4958-af6e-e4c21b2e4880</v>
      </c>
      <c r="Z3067" s="4">
        <f t="shared" si="94"/>
        <v>1</v>
      </c>
      <c r="AA3067" s="4">
        <f t="shared" si="95"/>
        <v>1</v>
      </c>
    </row>
    <row r="3068" spans="1:27" ht="12.75" x14ac:dyDescent="0.2">
      <c r="A3068" s="1">
        <v>45835.465282650461</v>
      </c>
      <c r="B3068" s="2" t="s">
        <v>19791</v>
      </c>
      <c r="C3068" s="2" t="s">
        <v>21740</v>
      </c>
      <c r="D3068" s="2" t="s">
        <v>89</v>
      </c>
      <c r="E3068" s="2" t="b">
        <v>1</v>
      </c>
      <c r="F3068" s="3" t="s">
        <v>19792</v>
      </c>
      <c r="G3068" s="2" t="s">
        <v>8147</v>
      </c>
      <c r="H3068" s="2"/>
      <c r="I3068" s="2"/>
      <c r="K3068" s="2"/>
      <c r="L3068" s="2"/>
      <c r="M3068" s="2"/>
      <c r="N3068" s="6" t="s">
        <v>19793</v>
      </c>
      <c r="P3068" s="2" t="s">
        <v>19794</v>
      </c>
      <c r="Q3068" s="2"/>
      <c r="R3068" s="4"/>
      <c r="S3068" s="2"/>
      <c r="T3068" s="2" t="s">
        <v>19577</v>
      </c>
      <c r="U3068" s="2" t="s">
        <v>19795</v>
      </c>
      <c r="V3068" s="2" t="s">
        <v>18034</v>
      </c>
      <c r="W3068" s="2" t="str">
        <f>VLOOKUP(  G3068, Countries!A:H,8,FALSE)</f>
        <v>94279771-0dd8-44b8-955b-275714b1489b</v>
      </c>
      <c r="X3068" s="2" t="str">
        <f>VLOOKUP(D3068,Entity_types!A:F,6,FALSE)</f>
        <v>bf4d83f9-5064-4958-af6e-e4c21b2e4880</v>
      </c>
      <c r="Z3068" s="4">
        <f t="shared" si="94"/>
        <v>1</v>
      </c>
      <c r="AA3068" s="4">
        <f t="shared" si="95"/>
        <v>1</v>
      </c>
    </row>
    <row r="3069" spans="1:27" ht="12.75" x14ac:dyDescent="0.2">
      <c r="A3069" s="1">
        <v>45835.465282650461</v>
      </c>
      <c r="B3069" s="2" t="s">
        <v>19796</v>
      </c>
      <c r="C3069" s="2" t="s">
        <v>21740</v>
      </c>
      <c r="D3069" s="2" t="s">
        <v>89</v>
      </c>
      <c r="E3069" s="2" t="b">
        <v>1</v>
      </c>
      <c r="F3069" s="3" t="s">
        <v>19797</v>
      </c>
      <c r="G3069" s="2" t="s">
        <v>8147</v>
      </c>
      <c r="H3069" s="2"/>
      <c r="I3069" s="2"/>
      <c r="K3069" s="2"/>
      <c r="L3069" s="2"/>
      <c r="M3069" s="2"/>
      <c r="N3069" s="6" t="s">
        <v>19798</v>
      </c>
      <c r="P3069" s="2" t="s">
        <v>19799</v>
      </c>
      <c r="Q3069" s="2"/>
      <c r="R3069" s="4"/>
      <c r="S3069" s="2"/>
      <c r="T3069" s="2" t="s">
        <v>22426</v>
      </c>
      <c r="U3069" s="2" t="s">
        <v>19800</v>
      </c>
      <c r="V3069" s="2" t="s">
        <v>18034</v>
      </c>
      <c r="W3069" s="2" t="str">
        <f>VLOOKUP(  G3069, Countries!A:H,8,FALSE)</f>
        <v>94279771-0dd8-44b8-955b-275714b1489b</v>
      </c>
      <c r="X3069" s="2" t="str">
        <f>VLOOKUP(D3069,Entity_types!A:F,6,FALSE)</f>
        <v>bf4d83f9-5064-4958-af6e-e4c21b2e4880</v>
      </c>
      <c r="Z3069" s="4">
        <f t="shared" si="94"/>
        <v>1</v>
      </c>
      <c r="AA3069" s="4">
        <f t="shared" si="95"/>
        <v>1</v>
      </c>
    </row>
    <row r="3070" spans="1:27" ht="12.75" x14ac:dyDescent="0.2">
      <c r="A3070" s="1">
        <v>45835.465282650461</v>
      </c>
      <c r="B3070" s="2" t="s">
        <v>19801</v>
      </c>
      <c r="C3070" s="2" t="s">
        <v>21740</v>
      </c>
      <c r="D3070" s="2" t="s">
        <v>89</v>
      </c>
      <c r="E3070" s="2" t="b">
        <v>1</v>
      </c>
      <c r="F3070" s="3" t="s">
        <v>19802</v>
      </c>
      <c r="G3070" s="2" t="s">
        <v>8147</v>
      </c>
      <c r="H3070" s="2"/>
      <c r="I3070" s="2"/>
      <c r="K3070" s="2"/>
      <c r="L3070" s="2"/>
      <c r="M3070" s="2"/>
      <c r="N3070" s="6" t="s">
        <v>19803</v>
      </c>
      <c r="P3070" s="2" t="s">
        <v>19804</v>
      </c>
      <c r="Q3070" s="2"/>
      <c r="R3070" s="4"/>
      <c r="S3070" s="2"/>
      <c r="T3070" s="2" t="s">
        <v>22427</v>
      </c>
      <c r="U3070" s="2" t="s">
        <v>19805</v>
      </c>
      <c r="V3070" s="2" t="s">
        <v>18034</v>
      </c>
      <c r="W3070" s="2" t="str">
        <f>VLOOKUP(  G3070, Countries!A:H,8,FALSE)</f>
        <v>94279771-0dd8-44b8-955b-275714b1489b</v>
      </c>
      <c r="X3070" s="2" t="str">
        <f>VLOOKUP(D3070,Entity_types!A:F,6,FALSE)</f>
        <v>bf4d83f9-5064-4958-af6e-e4c21b2e4880</v>
      </c>
      <c r="Z3070" s="4">
        <f t="shared" si="94"/>
        <v>1</v>
      </c>
      <c r="AA3070" s="4">
        <f t="shared" si="95"/>
        <v>1</v>
      </c>
    </row>
    <row r="3071" spans="1:27" ht="12.75" x14ac:dyDescent="0.2">
      <c r="A3071" s="1">
        <v>45835.465282650461</v>
      </c>
      <c r="B3071" s="2" t="s">
        <v>19806</v>
      </c>
      <c r="C3071" s="2" t="s">
        <v>21740</v>
      </c>
      <c r="D3071" s="2" t="s">
        <v>89</v>
      </c>
      <c r="E3071" s="2" t="b">
        <v>1</v>
      </c>
      <c r="F3071" s="3" t="s">
        <v>19807</v>
      </c>
      <c r="G3071" s="2" t="s">
        <v>8147</v>
      </c>
      <c r="H3071" s="2"/>
      <c r="I3071" s="2"/>
      <c r="K3071" s="2"/>
      <c r="L3071" s="2"/>
      <c r="M3071" s="2"/>
      <c r="N3071" s="6" t="s">
        <v>19808</v>
      </c>
      <c r="P3071" s="2" t="s">
        <v>19809</v>
      </c>
      <c r="Q3071" s="2"/>
      <c r="R3071" s="4"/>
      <c r="S3071" s="2"/>
      <c r="T3071" s="2" t="s">
        <v>22428</v>
      </c>
      <c r="U3071" s="2" t="s">
        <v>19810</v>
      </c>
      <c r="V3071" s="2" t="s">
        <v>18034</v>
      </c>
      <c r="W3071" s="2" t="str">
        <f>VLOOKUP(  G3071, Countries!A:H,8,FALSE)</f>
        <v>94279771-0dd8-44b8-955b-275714b1489b</v>
      </c>
      <c r="X3071" s="2" t="str">
        <f>VLOOKUP(D3071,Entity_types!A:F,6,FALSE)</f>
        <v>bf4d83f9-5064-4958-af6e-e4c21b2e4880</v>
      </c>
      <c r="Z3071" s="4">
        <f t="shared" si="94"/>
        <v>1</v>
      </c>
      <c r="AA3071" s="4">
        <f t="shared" si="95"/>
        <v>1</v>
      </c>
    </row>
    <row r="3072" spans="1:27" ht="12.75" x14ac:dyDescent="0.2">
      <c r="A3072" s="1">
        <v>45835.465282650461</v>
      </c>
      <c r="B3072" s="2" t="s">
        <v>19811</v>
      </c>
      <c r="C3072" s="2" t="s">
        <v>21740</v>
      </c>
      <c r="D3072" s="2" t="s">
        <v>89</v>
      </c>
      <c r="E3072" s="2" t="b">
        <v>1</v>
      </c>
      <c r="F3072" s="3" t="s">
        <v>19812</v>
      </c>
      <c r="G3072" s="2" t="s">
        <v>8147</v>
      </c>
      <c r="H3072" s="2"/>
      <c r="I3072" s="2"/>
      <c r="K3072" s="2"/>
      <c r="L3072" s="2"/>
      <c r="M3072" s="2"/>
      <c r="N3072" s="6" t="s">
        <v>76</v>
      </c>
      <c r="P3072" s="2" t="s">
        <v>19813</v>
      </c>
      <c r="Q3072" s="2"/>
      <c r="R3072" s="4"/>
      <c r="S3072" s="2"/>
      <c r="T3072" s="2" t="s">
        <v>22429</v>
      </c>
      <c r="U3072" s="2" t="s">
        <v>19814</v>
      </c>
      <c r="V3072" s="2" t="s">
        <v>18034</v>
      </c>
      <c r="W3072" s="2" t="str">
        <f>VLOOKUP(  G3072, Countries!A:H,8,FALSE)</f>
        <v>94279771-0dd8-44b8-955b-275714b1489b</v>
      </c>
      <c r="X3072" s="2" t="str">
        <f>VLOOKUP(D3072,Entity_types!A:F,6,FALSE)</f>
        <v>bf4d83f9-5064-4958-af6e-e4c21b2e4880</v>
      </c>
      <c r="Z3072" s="4">
        <f t="shared" si="94"/>
        <v>1</v>
      </c>
      <c r="AA3072" s="4">
        <f t="shared" si="95"/>
        <v>1</v>
      </c>
    </row>
    <row r="3073" spans="1:27" ht="12.75" x14ac:dyDescent="0.2">
      <c r="A3073" s="1">
        <v>45835.465282650461</v>
      </c>
      <c r="B3073" s="2" t="s">
        <v>19815</v>
      </c>
      <c r="C3073" s="2" t="s">
        <v>21740</v>
      </c>
      <c r="D3073" s="2" t="s">
        <v>89</v>
      </c>
      <c r="E3073" s="2" t="b">
        <v>1</v>
      </c>
      <c r="F3073" s="3" t="s">
        <v>19816</v>
      </c>
      <c r="G3073" s="2" t="s">
        <v>8147</v>
      </c>
      <c r="H3073" s="2"/>
      <c r="I3073" s="2"/>
      <c r="K3073" s="2"/>
      <c r="L3073" s="2"/>
      <c r="M3073" s="2"/>
      <c r="N3073" s="6" t="s">
        <v>19817</v>
      </c>
      <c r="P3073" s="2" t="s">
        <v>19818</v>
      </c>
      <c r="Q3073" s="2"/>
      <c r="R3073" s="4"/>
      <c r="S3073" s="2"/>
      <c r="T3073" s="2" t="s">
        <v>22430</v>
      </c>
      <c r="U3073" s="2" t="s">
        <v>19819</v>
      </c>
      <c r="V3073" s="2" t="s">
        <v>18034</v>
      </c>
      <c r="W3073" s="2" t="str">
        <f>VLOOKUP(  G3073, Countries!A:H,8,FALSE)</f>
        <v>94279771-0dd8-44b8-955b-275714b1489b</v>
      </c>
      <c r="X3073" s="2" t="str">
        <f>VLOOKUP(D3073,Entity_types!A:F,6,FALSE)</f>
        <v>bf4d83f9-5064-4958-af6e-e4c21b2e4880</v>
      </c>
      <c r="Z3073" s="4">
        <f t="shared" si="94"/>
        <v>1</v>
      </c>
      <c r="AA3073" s="4">
        <f t="shared" si="95"/>
        <v>1</v>
      </c>
    </row>
    <row r="3074" spans="1:27" ht="12.75" x14ac:dyDescent="0.2">
      <c r="A3074" s="1">
        <v>45835.465282650461</v>
      </c>
      <c r="B3074" s="2" t="s">
        <v>19820</v>
      </c>
      <c r="C3074" s="2" t="s">
        <v>21740</v>
      </c>
      <c r="D3074" s="2" t="s">
        <v>89</v>
      </c>
      <c r="E3074" s="2" t="b">
        <v>1</v>
      </c>
      <c r="F3074" s="3" t="s">
        <v>19821</v>
      </c>
      <c r="G3074" s="2" t="s">
        <v>8147</v>
      </c>
      <c r="H3074" s="2"/>
      <c r="I3074" s="2"/>
      <c r="K3074" s="2"/>
      <c r="L3074" s="2"/>
      <c r="M3074" s="2"/>
      <c r="N3074" s="6" t="s">
        <v>19822</v>
      </c>
      <c r="P3074" s="2" t="s">
        <v>19823</v>
      </c>
      <c r="Q3074" s="2"/>
      <c r="R3074" s="4"/>
      <c r="S3074" s="2"/>
      <c r="T3074" s="2" t="s">
        <v>22431</v>
      </c>
      <c r="U3074" s="2" t="s">
        <v>19824</v>
      </c>
      <c r="V3074" s="2" t="s">
        <v>18034</v>
      </c>
      <c r="W3074" s="2" t="str">
        <f>VLOOKUP(  G3074, Countries!A:H,8,FALSE)</f>
        <v>94279771-0dd8-44b8-955b-275714b1489b</v>
      </c>
      <c r="X3074" s="2" t="str">
        <f>VLOOKUP(D3074,Entity_types!A:F,6,FALSE)</f>
        <v>bf4d83f9-5064-4958-af6e-e4c21b2e4880</v>
      </c>
      <c r="Z3074" s="4">
        <f t="shared" ref="Z3074:Z3137" si="96">COUNTIFS(F:F,F3074)</f>
        <v>1</v>
      </c>
      <c r="AA3074" s="4">
        <f t="shared" ref="AA3074:AA3137" si="97">COUNTIFS(B:B,B3074)</f>
        <v>1</v>
      </c>
    </row>
    <row r="3075" spans="1:27" ht="12.75" x14ac:dyDescent="0.2">
      <c r="A3075" s="1">
        <v>45835.465282650461</v>
      </c>
      <c r="B3075" s="2" t="s">
        <v>19825</v>
      </c>
      <c r="C3075" s="2" t="s">
        <v>21740</v>
      </c>
      <c r="D3075" s="2" t="s">
        <v>89</v>
      </c>
      <c r="E3075" s="2" t="b">
        <v>1</v>
      </c>
      <c r="F3075" s="3" t="s">
        <v>19826</v>
      </c>
      <c r="G3075" s="2" t="s">
        <v>8147</v>
      </c>
      <c r="H3075" s="2"/>
      <c r="I3075" s="2"/>
      <c r="K3075" s="2"/>
      <c r="L3075" s="2"/>
      <c r="M3075" s="2"/>
      <c r="N3075" s="6" t="s">
        <v>19827</v>
      </c>
      <c r="P3075" s="2" t="s">
        <v>19828</v>
      </c>
      <c r="Q3075" s="2"/>
      <c r="R3075" s="4"/>
      <c r="S3075" s="2"/>
      <c r="T3075" s="2" t="s">
        <v>22432</v>
      </c>
      <c r="U3075" s="2" t="s">
        <v>19829</v>
      </c>
      <c r="V3075" s="2" t="s">
        <v>18034</v>
      </c>
      <c r="W3075" s="2" t="str">
        <f>VLOOKUP(  G3075, Countries!A:H,8,FALSE)</f>
        <v>94279771-0dd8-44b8-955b-275714b1489b</v>
      </c>
      <c r="X3075" s="2" t="str">
        <f>VLOOKUP(D3075,Entity_types!A:F,6,FALSE)</f>
        <v>bf4d83f9-5064-4958-af6e-e4c21b2e4880</v>
      </c>
      <c r="Z3075" s="4">
        <f t="shared" si="96"/>
        <v>1</v>
      </c>
      <c r="AA3075" s="4">
        <f t="shared" si="97"/>
        <v>1</v>
      </c>
    </row>
    <row r="3076" spans="1:27" ht="12.75" x14ac:dyDescent="0.2">
      <c r="A3076" s="1">
        <v>45835.465282650461</v>
      </c>
      <c r="B3076" s="2" t="s">
        <v>19830</v>
      </c>
      <c r="C3076" s="2" t="s">
        <v>21740</v>
      </c>
      <c r="D3076" s="2" t="s">
        <v>89</v>
      </c>
      <c r="E3076" s="2" t="b">
        <v>1</v>
      </c>
      <c r="F3076" s="3" t="s">
        <v>19831</v>
      </c>
      <c r="G3076" s="2" t="s">
        <v>8147</v>
      </c>
      <c r="H3076" s="2"/>
      <c r="I3076" s="2"/>
      <c r="K3076" s="2"/>
      <c r="L3076" s="2"/>
      <c r="M3076" s="2"/>
      <c r="N3076" s="6" t="s">
        <v>19832</v>
      </c>
      <c r="P3076" s="2" t="s">
        <v>19833</v>
      </c>
      <c r="Q3076" s="2"/>
      <c r="R3076" s="4"/>
      <c r="S3076" s="2"/>
      <c r="T3076" s="2" t="s">
        <v>22433</v>
      </c>
      <c r="U3076" s="2" t="s">
        <v>19834</v>
      </c>
      <c r="V3076" s="2" t="s">
        <v>18034</v>
      </c>
      <c r="W3076" s="2" t="str">
        <f>VLOOKUP(  G3076, Countries!A:H,8,FALSE)</f>
        <v>94279771-0dd8-44b8-955b-275714b1489b</v>
      </c>
      <c r="X3076" s="2" t="str">
        <f>VLOOKUP(D3076,Entity_types!A:F,6,FALSE)</f>
        <v>bf4d83f9-5064-4958-af6e-e4c21b2e4880</v>
      </c>
      <c r="Z3076" s="4">
        <f t="shared" si="96"/>
        <v>1</v>
      </c>
      <c r="AA3076" s="4">
        <f t="shared" si="97"/>
        <v>1</v>
      </c>
    </row>
    <row r="3077" spans="1:27" ht="12.75" x14ac:dyDescent="0.2">
      <c r="A3077" s="1">
        <v>45835.465282650461</v>
      </c>
      <c r="B3077" s="2" t="s">
        <v>19835</v>
      </c>
      <c r="C3077" s="2" t="s">
        <v>21740</v>
      </c>
      <c r="D3077" s="2" t="s">
        <v>89</v>
      </c>
      <c r="E3077" s="2" t="b">
        <v>1</v>
      </c>
      <c r="F3077" s="3" t="s">
        <v>19836</v>
      </c>
      <c r="G3077" s="2" t="s">
        <v>8147</v>
      </c>
      <c r="H3077" s="2"/>
      <c r="I3077" s="2"/>
      <c r="K3077" s="2"/>
      <c r="L3077" s="2"/>
      <c r="M3077" s="2"/>
      <c r="N3077" s="6" t="s">
        <v>19837</v>
      </c>
      <c r="P3077" s="2" t="s">
        <v>19838</v>
      </c>
      <c r="Q3077" s="2"/>
      <c r="R3077" s="4"/>
      <c r="S3077" s="2"/>
      <c r="T3077" s="2" t="s">
        <v>22434</v>
      </c>
      <c r="U3077" s="2" t="s">
        <v>19839</v>
      </c>
      <c r="V3077" s="2" t="s">
        <v>18034</v>
      </c>
      <c r="W3077" s="2" t="str">
        <f>VLOOKUP(  G3077, Countries!A:H,8,FALSE)</f>
        <v>94279771-0dd8-44b8-955b-275714b1489b</v>
      </c>
      <c r="X3077" s="2" t="str">
        <f>VLOOKUP(D3077,Entity_types!A:F,6,FALSE)</f>
        <v>bf4d83f9-5064-4958-af6e-e4c21b2e4880</v>
      </c>
      <c r="Z3077" s="4">
        <f t="shared" si="96"/>
        <v>1</v>
      </c>
      <c r="AA3077" s="4">
        <f t="shared" si="97"/>
        <v>1</v>
      </c>
    </row>
    <row r="3078" spans="1:27" ht="12.75" x14ac:dyDescent="0.2">
      <c r="A3078" s="1">
        <v>45835.465282650461</v>
      </c>
      <c r="B3078" s="2" t="s">
        <v>19840</v>
      </c>
      <c r="C3078" s="2" t="s">
        <v>21740</v>
      </c>
      <c r="D3078" s="2" t="s">
        <v>89</v>
      </c>
      <c r="E3078" s="2" t="b">
        <v>1</v>
      </c>
      <c r="F3078" s="3" t="s">
        <v>19841</v>
      </c>
      <c r="G3078" s="2" t="s">
        <v>8147</v>
      </c>
      <c r="H3078" s="2"/>
      <c r="I3078" s="2"/>
      <c r="K3078" s="2"/>
      <c r="L3078" s="2"/>
      <c r="M3078" s="2"/>
      <c r="N3078" s="6" t="s">
        <v>19842</v>
      </c>
      <c r="P3078" s="2" t="s">
        <v>19843</v>
      </c>
      <c r="Q3078" s="2"/>
      <c r="R3078" s="4"/>
      <c r="S3078" s="2"/>
      <c r="T3078" s="2" t="s">
        <v>22435</v>
      </c>
      <c r="U3078" s="2" t="s">
        <v>19844</v>
      </c>
      <c r="V3078" s="2" t="s">
        <v>18034</v>
      </c>
      <c r="W3078" s="2" t="str">
        <f>VLOOKUP(  G3078, Countries!A:H,8,FALSE)</f>
        <v>94279771-0dd8-44b8-955b-275714b1489b</v>
      </c>
      <c r="X3078" s="2" t="str">
        <f>VLOOKUP(D3078,Entity_types!A:F,6,FALSE)</f>
        <v>bf4d83f9-5064-4958-af6e-e4c21b2e4880</v>
      </c>
      <c r="Z3078" s="4">
        <f t="shared" si="96"/>
        <v>1</v>
      </c>
      <c r="AA3078" s="4">
        <f t="shared" si="97"/>
        <v>1</v>
      </c>
    </row>
    <row r="3079" spans="1:27" ht="12.75" x14ac:dyDescent="0.2">
      <c r="A3079" s="1">
        <v>45835.465282650461</v>
      </c>
      <c r="B3079" s="2" t="s">
        <v>19845</v>
      </c>
      <c r="C3079" s="2" t="s">
        <v>21740</v>
      </c>
      <c r="D3079" s="2" t="s">
        <v>89</v>
      </c>
      <c r="E3079" s="2" t="b">
        <v>1</v>
      </c>
      <c r="F3079" s="3" t="s">
        <v>19846</v>
      </c>
      <c r="G3079" s="2" t="s">
        <v>8147</v>
      </c>
      <c r="H3079" s="2"/>
      <c r="I3079" s="2"/>
      <c r="K3079" s="2"/>
      <c r="L3079" s="2"/>
      <c r="M3079" s="2"/>
      <c r="N3079" s="6" t="s">
        <v>19847</v>
      </c>
      <c r="P3079" s="2" t="s">
        <v>19848</v>
      </c>
      <c r="Q3079" s="2"/>
      <c r="R3079" s="4"/>
      <c r="S3079" s="2"/>
      <c r="T3079" s="2" t="s">
        <v>22436</v>
      </c>
      <c r="U3079" s="2" t="s">
        <v>19849</v>
      </c>
      <c r="V3079" s="2" t="s">
        <v>18034</v>
      </c>
      <c r="W3079" s="2" t="str">
        <f>VLOOKUP(  G3079, Countries!A:H,8,FALSE)</f>
        <v>94279771-0dd8-44b8-955b-275714b1489b</v>
      </c>
      <c r="X3079" s="2" t="str">
        <f>VLOOKUP(D3079,Entity_types!A:F,6,FALSE)</f>
        <v>bf4d83f9-5064-4958-af6e-e4c21b2e4880</v>
      </c>
      <c r="Z3079" s="4">
        <f t="shared" si="96"/>
        <v>1</v>
      </c>
      <c r="AA3079" s="4">
        <f t="shared" si="97"/>
        <v>1</v>
      </c>
    </row>
    <row r="3080" spans="1:27" ht="12.75" x14ac:dyDescent="0.2">
      <c r="A3080" s="1">
        <v>45835.465282650461</v>
      </c>
      <c r="B3080" s="2" t="s">
        <v>19850</v>
      </c>
      <c r="C3080" s="2" t="s">
        <v>21740</v>
      </c>
      <c r="D3080" s="2" t="s">
        <v>89</v>
      </c>
      <c r="E3080" s="2" t="b">
        <v>1</v>
      </c>
      <c r="F3080" s="3" t="s">
        <v>19851</v>
      </c>
      <c r="G3080" s="2" t="s">
        <v>8147</v>
      </c>
      <c r="H3080" s="2"/>
      <c r="I3080" s="2"/>
      <c r="K3080" s="2"/>
      <c r="L3080" s="2"/>
      <c r="M3080" s="2"/>
      <c r="N3080" s="6" t="s">
        <v>19852</v>
      </c>
      <c r="P3080" s="2" t="s">
        <v>19853</v>
      </c>
      <c r="Q3080" s="2"/>
      <c r="R3080" s="4"/>
      <c r="S3080" s="2"/>
      <c r="T3080" s="2" t="s">
        <v>22437</v>
      </c>
      <c r="U3080" s="2" t="s">
        <v>19854</v>
      </c>
      <c r="V3080" s="2" t="s">
        <v>18034</v>
      </c>
      <c r="W3080" s="2" t="str">
        <f>VLOOKUP(  G3080, Countries!A:H,8,FALSE)</f>
        <v>94279771-0dd8-44b8-955b-275714b1489b</v>
      </c>
      <c r="X3080" s="2" t="str">
        <f>VLOOKUP(D3080,Entity_types!A:F,6,FALSE)</f>
        <v>bf4d83f9-5064-4958-af6e-e4c21b2e4880</v>
      </c>
      <c r="Z3080" s="4">
        <f t="shared" si="96"/>
        <v>1</v>
      </c>
      <c r="AA3080" s="4">
        <f t="shared" si="97"/>
        <v>1</v>
      </c>
    </row>
    <row r="3081" spans="1:27" ht="12.75" x14ac:dyDescent="0.2">
      <c r="A3081" s="1">
        <v>45835.465282650461</v>
      </c>
      <c r="B3081" s="2" t="s">
        <v>19855</v>
      </c>
      <c r="C3081" s="2" t="s">
        <v>21740</v>
      </c>
      <c r="D3081" s="2" t="s">
        <v>89</v>
      </c>
      <c r="E3081" s="2" t="b">
        <v>1</v>
      </c>
      <c r="F3081" s="3" t="s">
        <v>21755</v>
      </c>
      <c r="G3081" s="2" t="s">
        <v>8147</v>
      </c>
      <c r="H3081" s="2"/>
      <c r="I3081" s="2"/>
      <c r="K3081" s="2"/>
      <c r="L3081" s="2"/>
      <c r="M3081" s="2"/>
      <c r="N3081" s="6" t="s">
        <v>19856</v>
      </c>
      <c r="P3081" s="2" t="s">
        <v>19857</v>
      </c>
      <c r="Q3081" s="2"/>
      <c r="R3081" s="4"/>
      <c r="S3081" s="2"/>
      <c r="T3081" s="2" t="s">
        <v>22438</v>
      </c>
      <c r="U3081" s="2" t="s">
        <v>19858</v>
      </c>
      <c r="V3081" s="2" t="s">
        <v>18034</v>
      </c>
      <c r="W3081" s="2" t="str">
        <f>VLOOKUP(  G3081, Countries!A:H,8,FALSE)</f>
        <v>94279771-0dd8-44b8-955b-275714b1489b</v>
      </c>
      <c r="X3081" s="2" t="str">
        <f>VLOOKUP(D3081,Entity_types!A:F,6,FALSE)</f>
        <v>bf4d83f9-5064-4958-af6e-e4c21b2e4880</v>
      </c>
      <c r="Z3081" s="4">
        <f t="shared" si="96"/>
        <v>1</v>
      </c>
      <c r="AA3081" s="4">
        <f t="shared" si="97"/>
        <v>1</v>
      </c>
    </row>
    <row r="3082" spans="1:27" ht="12.75" x14ac:dyDescent="0.2">
      <c r="A3082" s="1">
        <v>45835.465282650461</v>
      </c>
      <c r="B3082" s="2" t="s">
        <v>19859</v>
      </c>
      <c r="C3082" s="2" t="s">
        <v>21740</v>
      </c>
      <c r="D3082" s="2" t="s">
        <v>89</v>
      </c>
      <c r="E3082" s="2" t="b">
        <v>1</v>
      </c>
      <c r="F3082" s="3" t="s">
        <v>19860</v>
      </c>
      <c r="G3082" s="2" t="s">
        <v>8147</v>
      </c>
      <c r="H3082" s="2"/>
      <c r="I3082" s="2"/>
      <c r="K3082" s="2"/>
      <c r="L3082" s="2"/>
      <c r="M3082" s="2"/>
      <c r="N3082" s="6" t="s">
        <v>19861</v>
      </c>
      <c r="P3082" s="2" t="s">
        <v>19862</v>
      </c>
      <c r="Q3082" s="2"/>
      <c r="R3082" s="4"/>
      <c r="S3082" s="2"/>
      <c r="T3082" s="2" t="s">
        <v>22439</v>
      </c>
      <c r="U3082" s="2" t="s">
        <v>19863</v>
      </c>
      <c r="V3082" s="2" t="s">
        <v>18034</v>
      </c>
      <c r="W3082" s="2" t="str">
        <f>VLOOKUP(  G3082, Countries!A:H,8,FALSE)</f>
        <v>94279771-0dd8-44b8-955b-275714b1489b</v>
      </c>
      <c r="X3082" s="2" t="str">
        <f>VLOOKUP(D3082,Entity_types!A:F,6,FALSE)</f>
        <v>bf4d83f9-5064-4958-af6e-e4c21b2e4880</v>
      </c>
      <c r="Z3082" s="4">
        <f t="shared" si="96"/>
        <v>1</v>
      </c>
      <c r="AA3082" s="4">
        <f t="shared" si="97"/>
        <v>1</v>
      </c>
    </row>
    <row r="3083" spans="1:27" ht="12.75" x14ac:dyDescent="0.2">
      <c r="A3083" s="1">
        <v>45835.465282650461</v>
      </c>
      <c r="B3083" s="2" t="s">
        <v>19864</v>
      </c>
      <c r="C3083" s="2" t="s">
        <v>21740</v>
      </c>
      <c r="D3083" s="2" t="s">
        <v>89</v>
      </c>
      <c r="E3083" s="2" t="b">
        <v>1</v>
      </c>
      <c r="F3083" s="3" t="s">
        <v>19865</v>
      </c>
      <c r="G3083" s="2" t="s">
        <v>8147</v>
      </c>
      <c r="H3083" s="2"/>
      <c r="I3083" s="2"/>
      <c r="K3083" s="2"/>
      <c r="L3083" s="2"/>
      <c r="M3083" s="2"/>
      <c r="N3083" s="6" t="s">
        <v>19866</v>
      </c>
      <c r="P3083" s="2" t="s">
        <v>19867</v>
      </c>
      <c r="Q3083" s="2"/>
      <c r="R3083" s="4"/>
      <c r="S3083" s="2"/>
      <c r="T3083" s="2" t="s">
        <v>22440</v>
      </c>
      <c r="U3083" s="2" t="s">
        <v>19868</v>
      </c>
      <c r="V3083" s="2" t="s">
        <v>18034</v>
      </c>
      <c r="W3083" s="2" t="str">
        <f>VLOOKUP(  G3083, Countries!A:H,8,FALSE)</f>
        <v>94279771-0dd8-44b8-955b-275714b1489b</v>
      </c>
      <c r="X3083" s="2" t="str">
        <f>VLOOKUP(D3083,Entity_types!A:F,6,FALSE)</f>
        <v>bf4d83f9-5064-4958-af6e-e4c21b2e4880</v>
      </c>
      <c r="Z3083" s="4">
        <f t="shared" si="96"/>
        <v>1</v>
      </c>
      <c r="AA3083" s="4">
        <f t="shared" si="97"/>
        <v>1</v>
      </c>
    </row>
    <row r="3084" spans="1:27" ht="12.75" x14ac:dyDescent="0.2">
      <c r="A3084" s="1">
        <v>45835.465282650461</v>
      </c>
      <c r="B3084" s="2" t="s">
        <v>19869</v>
      </c>
      <c r="C3084" s="2" t="s">
        <v>21740</v>
      </c>
      <c r="D3084" s="2" t="s">
        <v>89</v>
      </c>
      <c r="E3084" s="2" t="b">
        <v>1</v>
      </c>
      <c r="F3084" s="3" t="s">
        <v>19870</v>
      </c>
      <c r="G3084" s="2" t="s">
        <v>8147</v>
      </c>
      <c r="H3084" s="2"/>
      <c r="I3084" s="2"/>
      <c r="K3084" s="2"/>
      <c r="L3084" s="2"/>
      <c r="M3084" s="2"/>
      <c r="N3084" s="6" t="s">
        <v>19871</v>
      </c>
      <c r="P3084" s="2" t="s">
        <v>19872</v>
      </c>
      <c r="Q3084" s="2"/>
      <c r="R3084" s="4"/>
      <c r="S3084" s="2"/>
      <c r="T3084" s="2" t="s">
        <v>22441</v>
      </c>
      <c r="U3084" s="2" t="s">
        <v>19873</v>
      </c>
      <c r="V3084" s="2" t="s">
        <v>18034</v>
      </c>
      <c r="W3084" s="2" t="str">
        <f>VLOOKUP(  G3084, Countries!A:H,8,FALSE)</f>
        <v>94279771-0dd8-44b8-955b-275714b1489b</v>
      </c>
      <c r="X3084" s="2" t="str">
        <f>VLOOKUP(D3084,Entity_types!A:F,6,FALSE)</f>
        <v>bf4d83f9-5064-4958-af6e-e4c21b2e4880</v>
      </c>
      <c r="Z3084" s="4">
        <f t="shared" si="96"/>
        <v>1</v>
      </c>
      <c r="AA3084" s="4">
        <f t="shared" si="97"/>
        <v>1</v>
      </c>
    </row>
    <row r="3085" spans="1:27" ht="12.75" x14ac:dyDescent="0.2">
      <c r="A3085" s="1">
        <v>45835.465282650461</v>
      </c>
      <c r="B3085" s="2" t="s">
        <v>19874</v>
      </c>
      <c r="C3085" s="2" t="s">
        <v>21740</v>
      </c>
      <c r="D3085" s="2" t="s">
        <v>89</v>
      </c>
      <c r="E3085" s="2" t="b">
        <v>1</v>
      </c>
      <c r="F3085" s="3" t="s">
        <v>19875</v>
      </c>
      <c r="G3085" s="2" t="s">
        <v>8147</v>
      </c>
      <c r="H3085" s="2"/>
      <c r="I3085" s="2"/>
      <c r="K3085" s="2"/>
      <c r="L3085" s="2"/>
      <c r="M3085" s="2"/>
      <c r="N3085" s="6" t="s">
        <v>19876</v>
      </c>
      <c r="P3085" s="2" t="s">
        <v>19877</v>
      </c>
      <c r="Q3085" s="2"/>
      <c r="R3085" s="4"/>
      <c r="S3085" s="2"/>
      <c r="T3085" s="2" t="s">
        <v>22442</v>
      </c>
      <c r="U3085" s="2" t="s">
        <v>19878</v>
      </c>
      <c r="V3085" s="2" t="s">
        <v>18034</v>
      </c>
      <c r="W3085" s="2" t="str">
        <f>VLOOKUP(  G3085, Countries!A:H,8,FALSE)</f>
        <v>94279771-0dd8-44b8-955b-275714b1489b</v>
      </c>
      <c r="X3085" s="2" t="str">
        <f>VLOOKUP(D3085,Entity_types!A:F,6,FALSE)</f>
        <v>bf4d83f9-5064-4958-af6e-e4c21b2e4880</v>
      </c>
      <c r="Z3085" s="4">
        <f t="shared" si="96"/>
        <v>1</v>
      </c>
      <c r="AA3085" s="4">
        <f t="shared" si="97"/>
        <v>1</v>
      </c>
    </row>
    <row r="3086" spans="1:27" ht="12.75" x14ac:dyDescent="0.2">
      <c r="A3086" s="1">
        <v>45835.465282650461</v>
      </c>
      <c r="B3086" s="2" t="s">
        <v>19879</v>
      </c>
      <c r="C3086" s="2" t="s">
        <v>21741</v>
      </c>
      <c r="D3086" s="2" t="s">
        <v>89</v>
      </c>
      <c r="E3086" s="2" t="b">
        <v>1</v>
      </c>
      <c r="F3086" s="3" t="s">
        <v>19880</v>
      </c>
      <c r="G3086" s="2" t="s">
        <v>8147</v>
      </c>
      <c r="H3086" s="2"/>
      <c r="I3086" s="2"/>
      <c r="K3086" s="2"/>
      <c r="L3086" s="2"/>
      <c r="M3086" s="2"/>
      <c r="N3086" s="6" t="s">
        <v>19881</v>
      </c>
      <c r="P3086" s="2" t="s">
        <v>19882</v>
      </c>
      <c r="Q3086" s="2"/>
      <c r="R3086" s="4"/>
      <c r="S3086" s="2"/>
      <c r="T3086" s="2" t="s">
        <v>22443</v>
      </c>
      <c r="U3086" s="2" t="s">
        <v>19883</v>
      </c>
      <c r="V3086" s="2" t="s">
        <v>18034</v>
      </c>
      <c r="W3086" s="2" t="str">
        <f>VLOOKUP(  G3086, Countries!A:H,8,FALSE)</f>
        <v>94279771-0dd8-44b8-955b-275714b1489b</v>
      </c>
      <c r="X3086" s="2" t="str">
        <f>VLOOKUP(D3086,Entity_types!A:F,6,FALSE)</f>
        <v>bf4d83f9-5064-4958-af6e-e4c21b2e4880</v>
      </c>
      <c r="Z3086" s="4">
        <f t="shared" si="96"/>
        <v>1</v>
      </c>
      <c r="AA3086" s="4">
        <f t="shared" si="97"/>
        <v>1</v>
      </c>
    </row>
    <row r="3087" spans="1:27" ht="12.75" x14ac:dyDescent="0.2">
      <c r="A3087" s="1">
        <v>45835.465282650461</v>
      </c>
      <c r="B3087" s="2" t="s">
        <v>19884</v>
      </c>
      <c r="C3087" s="2" t="s">
        <v>21740</v>
      </c>
      <c r="D3087" s="2" t="s">
        <v>89</v>
      </c>
      <c r="E3087" s="2" t="b">
        <v>1</v>
      </c>
      <c r="F3087" s="3" t="s">
        <v>19885</v>
      </c>
      <c r="G3087" s="2" t="s">
        <v>8147</v>
      </c>
      <c r="H3087" s="2"/>
      <c r="I3087" s="2"/>
      <c r="K3087" s="2"/>
      <c r="L3087" s="2"/>
      <c r="M3087" s="2"/>
      <c r="N3087" s="6" t="s">
        <v>19886</v>
      </c>
      <c r="P3087" s="2" t="s">
        <v>19887</v>
      </c>
      <c r="Q3087" s="2"/>
      <c r="R3087" s="4"/>
      <c r="S3087" s="2"/>
      <c r="T3087" s="2" t="s">
        <v>22444</v>
      </c>
      <c r="U3087" s="2" t="s">
        <v>19888</v>
      </c>
      <c r="V3087" s="2" t="s">
        <v>18034</v>
      </c>
      <c r="W3087" s="2" t="str">
        <f>VLOOKUP(  G3087, Countries!A:H,8,FALSE)</f>
        <v>94279771-0dd8-44b8-955b-275714b1489b</v>
      </c>
      <c r="X3087" s="2" t="str">
        <f>VLOOKUP(D3087,Entity_types!A:F,6,FALSE)</f>
        <v>bf4d83f9-5064-4958-af6e-e4c21b2e4880</v>
      </c>
      <c r="Z3087" s="4">
        <f t="shared" si="96"/>
        <v>1</v>
      </c>
      <c r="AA3087" s="4">
        <f t="shared" si="97"/>
        <v>1</v>
      </c>
    </row>
    <row r="3088" spans="1:27" ht="12.75" x14ac:dyDescent="0.2">
      <c r="A3088" s="1">
        <v>45835.465282650461</v>
      </c>
      <c r="B3088" s="2" t="s">
        <v>19889</v>
      </c>
      <c r="C3088" s="2" t="s">
        <v>21740</v>
      </c>
      <c r="D3088" s="2" t="s">
        <v>89</v>
      </c>
      <c r="E3088" s="2" t="b">
        <v>1</v>
      </c>
      <c r="F3088" s="3" t="s">
        <v>19890</v>
      </c>
      <c r="G3088" s="2" t="s">
        <v>8147</v>
      </c>
      <c r="H3088" s="2"/>
      <c r="I3088" s="2"/>
      <c r="K3088" s="2"/>
      <c r="L3088" s="2"/>
      <c r="M3088" s="2"/>
      <c r="N3088" s="6" t="s">
        <v>19891</v>
      </c>
      <c r="P3088" s="2" t="s">
        <v>19892</v>
      </c>
      <c r="Q3088" s="2"/>
      <c r="R3088" s="4"/>
      <c r="S3088" s="2"/>
      <c r="T3088" s="2" t="s">
        <v>22445</v>
      </c>
      <c r="U3088" s="2" t="s">
        <v>19893</v>
      </c>
      <c r="V3088" s="2" t="s">
        <v>18034</v>
      </c>
      <c r="W3088" s="2" t="str">
        <f>VLOOKUP(  G3088, Countries!A:H,8,FALSE)</f>
        <v>94279771-0dd8-44b8-955b-275714b1489b</v>
      </c>
      <c r="X3088" s="2" t="str">
        <f>VLOOKUP(D3088,Entity_types!A:F,6,FALSE)</f>
        <v>bf4d83f9-5064-4958-af6e-e4c21b2e4880</v>
      </c>
      <c r="Z3088" s="4">
        <f t="shared" si="96"/>
        <v>1</v>
      </c>
      <c r="AA3088" s="4">
        <f t="shared" si="97"/>
        <v>1</v>
      </c>
    </row>
    <row r="3089" spans="1:27" ht="12.75" x14ac:dyDescent="0.2">
      <c r="A3089" s="1">
        <v>45835.465282650461</v>
      </c>
      <c r="B3089" s="2" t="s">
        <v>19894</v>
      </c>
      <c r="C3089" s="2" t="s">
        <v>21740</v>
      </c>
      <c r="D3089" s="2" t="s">
        <v>89</v>
      </c>
      <c r="E3089" s="2" t="b">
        <v>1</v>
      </c>
      <c r="F3089" s="3" t="s">
        <v>19895</v>
      </c>
      <c r="G3089" s="2" t="s">
        <v>8147</v>
      </c>
      <c r="H3089" s="2"/>
      <c r="I3089" s="2"/>
      <c r="K3089" s="2"/>
      <c r="L3089" s="2"/>
      <c r="M3089" s="2"/>
      <c r="N3089" s="6" t="s">
        <v>19896</v>
      </c>
      <c r="P3089" s="2" t="s">
        <v>19897</v>
      </c>
      <c r="Q3089" s="2"/>
      <c r="R3089" s="4"/>
      <c r="S3089" s="2"/>
      <c r="T3089" s="2" t="s">
        <v>22446</v>
      </c>
      <c r="U3089" s="2" t="s">
        <v>19898</v>
      </c>
      <c r="V3089" s="2" t="s">
        <v>18034</v>
      </c>
      <c r="W3089" s="2" t="str">
        <f>VLOOKUP(  G3089, Countries!A:H,8,FALSE)</f>
        <v>94279771-0dd8-44b8-955b-275714b1489b</v>
      </c>
      <c r="X3089" s="2" t="str">
        <f>VLOOKUP(D3089,Entity_types!A:F,6,FALSE)</f>
        <v>bf4d83f9-5064-4958-af6e-e4c21b2e4880</v>
      </c>
      <c r="Z3089" s="4">
        <f t="shared" si="96"/>
        <v>1</v>
      </c>
      <c r="AA3089" s="4">
        <f t="shared" si="97"/>
        <v>1</v>
      </c>
    </row>
    <row r="3090" spans="1:27" ht="12.75" x14ac:dyDescent="0.2">
      <c r="A3090" s="1">
        <v>45835.465282650461</v>
      </c>
      <c r="B3090" s="2" t="s">
        <v>19899</v>
      </c>
      <c r="C3090" s="2" t="s">
        <v>21740</v>
      </c>
      <c r="D3090" s="2" t="s">
        <v>89</v>
      </c>
      <c r="E3090" s="2" t="b">
        <v>1</v>
      </c>
      <c r="F3090" s="3" t="s">
        <v>19900</v>
      </c>
      <c r="G3090" s="2" t="s">
        <v>8147</v>
      </c>
      <c r="H3090" s="2"/>
      <c r="I3090" s="2"/>
      <c r="K3090" s="2"/>
      <c r="L3090" s="2"/>
      <c r="M3090" s="2"/>
      <c r="N3090" s="6" t="s">
        <v>19901</v>
      </c>
      <c r="P3090" s="2" t="s">
        <v>19902</v>
      </c>
      <c r="Q3090" s="2"/>
      <c r="R3090" s="4"/>
      <c r="S3090" s="2"/>
      <c r="T3090" s="2" t="s">
        <v>22447</v>
      </c>
      <c r="U3090" s="2" t="s">
        <v>19903</v>
      </c>
      <c r="V3090" s="2" t="s">
        <v>18034</v>
      </c>
      <c r="W3090" s="2" t="str">
        <f>VLOOKUP(  G3090, Countries!A:H,8,FALSE)</f>
        <v>94279771-0dd8-44b8-955b-275714b1489b</v>
      </c>
      <c r="X3090" s="2" t="str">
        <f>VLOOKUP(D3090,Entity_types!A:F,6,FALSE)</f>
        <v>bf4d83f9-5064-4958-af6e-e4c21b2e4880</v>
      </c>
      <c r="Z3090" s="4">
        <f t="shared" si="96"/>
        <v>1</v>
      </c>
      <c r="AA3090" s="4">
        <f t="shared" si="97"/>
        <v>1</v>
      </c>
    </row>
    <row r="3091" spans="1:27" ht="12.75" x14ac:dyDescent="0.2">
      <c r="A3091" s="1">
        <v>45835.465282650461</v>
      </c>
      <c r="B3091" s="2" t="s">
        <v>19904</v>
      </c>
      <c r="C3091" s="4" t="s">
        <v>21741</v>
      </c>
      <c r="D3091" s="2" t="s">
        <v>89</v>
      </c>
      <c r="E3091" s="2" t="b">
        <v>1</v>
      </c>
      <c r="F3091" s="3"/>
      <c r="G3091" s="2" t="s">
        <v>8147</v>
      </c>
      <c r="H3091" s="2"/>
      <c r="I3091" s="2"/>
      <c r="K3091" s="2"/>
      <c r="L3091" s="2"/>
      <c r="M3091" s="2"/>
      <c r="N3091" s="6" t="s">
        <v>19905</v>
      </c>
      <c r="P3091" s="2" t="s">
        <v>19906</v>
      </c>
      <c r="Q3091" s="2"/>
      <c r="R3091" s="4"/>
      <c r="S3091" s="2"/>
      <c r="T3091" s="2" t="s">
        <v>22448</v>
      </c>
      <c r="U3091" s="2" t="s">
        <v>19907</v>
      </c>
      <c r="V3091" s="2" t="s">
        <v>18034</v>
      </c>
      <c r="W3091" s="2" t="str">
        <f>VLOOKUP(  G3091, Countries!A:H,8,FALSE)</f>
        <v>94279771-0dd8-44b8-955b-275714b1489b</v>
      </c>
      <c r="X3091" s="2" t="str">
        <f>VLOOKUP(D3091,Entity_types!A:F,6,FALSE)</f>
        <v>bf4d83f9-5064-4958-af6e-e4c21b2e4880</v>
      </c>
      <c r="Z3091" s="4">
        <f t="shared" si="96"/>
        <v>67</v>
      </c>
      <c r="AA3091" s="4">
        <f t="shared" si="97"/>
        <v>1</v>
      </c>
    </row>
    <row r="3092" spans="1:27" ht="12.75" x14ac:dyDescent="0.2">
      <c r="A3092" s="1">
        <v>45835.465282650461</v>
      </c>
      <c r="B3092" s="2" t="s">
        <v>19908</v>
      </c>
      <c r="C3092" s="2" t="s">
        <v>21740</v>
      </c>
      <c r="D3092" s="2" t="s">
        <v>89</v>
      </c>
      <c r="E3092" s="2" t="b">
        <v>1</v>
      </c>
      <c r="F3092" s="3" t="s">
        <v>19909</v>
      </c>
      <c r="G3092" s="2" t="s">
        <v>8147</v>
      </c>
      <c r="H3092" s="2"/>
      <c r="I3092" s="2"/>
      <c r="K3092" s="2"/>
      <c r="L3092" s="2"/>
      <c r="M3092" s="2"/>
      <c r="N3092" s="6" t="s">
        <v>19910</v>
      </c>
      <c r="P3092" s="2" t="s">
        <v>19911</v>
      </c>
      <c r="Q3092" s="2"/>
      <c r="R3092" s="4"/>
      <c r="S3092" s="2"/>
      <c r="T3092" s="2" t="s">
        <v>22449</v>
      </c>
      <c r="U3092" s="2" t="s">
        <v>19912</v>
      </c>
      <c r="V3092" s="2" t="s">
        <v>18034</v>
      </c>
      <c r="W3092" s="2" t="str">
        <f>VLOOKUP(  G3092, Countries!A:H,8,FALSE)</f>
        <v>94279771-0dd8-44b8-955b-275714b1489b</v>
      </c>
      <c r="X3092" s="2" t="str">
        <f>VLOOKUP(D3092,Entity_types!A:F,6,FALSE)</f>
        <v>bf4d83f9-5064-4958-af6e-e4c21b2e4880</v>
      </c>
      <c r="Z3092" s="4">
        <f t="shared" si="96"/>
        <v>1</v>
      </c>
      <c r="AA3092" s="4">
        <f t="shared" si="97"/>
        <v>1</v>
      </c>
    </row>
    <row r="3093" spans="1:27" ht="12.75" x14ac:dyDescent="0.2">
      <c r="A3093" s="1">
        <v>45835.465282650461</v>
      </c>
      <c r="B3093" s="2" t="s">
        <v>19913</v>
      </c>
      <c r="C3093" s="2" t="s">
        <v>21740</v>
      </c>
      <c r="D3093" s="2" t="s">
        <v>89</v>
      </c>
      <c r="E3093" s="2" t="b">
        <v>1</v>
      </c>
      <c r="F3093" s="3" t="s">
        <v>19914</v>
      </c>
      <c r="G3093" s="2" t="s">
        <v>8147</v>
      </c>
      <c r="H3093" s="2"/>
      <c r="I3093" s="2"/>
      <c r="K3093" s="2"/>
      <c r="L3093" s="2"/>
      <c r="M3093" s="2"/>
      <c r="N3093" s="6" t="s">
        <v>19915</v>
      </c>
      <c r="P3093" s="2" t="s">
        <v>19916</v>
      </c>
      <c r="Q3093" s="2"/>
      <c r="R3093" s="4"/>
      <c r="S3093" s="2"/>
      <c r="T3093" s="2" t="s">
        <v>22450</v>
      </c>
      <c r="U3093" s="2" t="s">
        <v>19917</v>
      </c>
      <c r="V3093" s="2" t="s">
        <v>18034</v>
      </c>
      <c r="W3093" s="2" t="str">
        <f>VLOOKUP(  G3093, Countries!A:H,8,FALSE)</f>
        <v>94279771-0dd8-44b8-955b-275714b1489b</v>
      </c>
      <c r="X3093" s="2" t="str">
        <f>VLOOKUP(D3093,Entity_types!A:F,6,FALSE)</f>
        <v>bf4d83f9-5064-4958-af6e-e4c21b2e4880</v>
      </c>
      <c r="Z3093" s="4">
        <f t="shared" si="96"/>
        <v>1</v>
      </c>
      <c r="AA3093" s="4">
        <f t="shared" si="97"/>
        <v>1</v>
      </c>
    </row>
    <row r="3094" spans="1:27" ht="12.75" x14ac:dyDescent="0.2">
      <c r="A3094" s="1">
        <v>45835.465282650461</v>
      </c>
      <c r="B3094" s="2" t="s">
        <v>19918</v>
      </c>
      <c r="C3094" s="2" t="s">
        <v>21740</v>
      </c>
      <c r="D3094" s="2" t="s">
        <v>89</v>
      </c>
      <c r="E3094" s="2" t="b">
        <v>1</v>
      </c>
      <c r="F3094" s="3" t="s">
        <v>19919</v>
      </c>
      <c r="G3094" s="2" t="s">
        <v>8147</v>
      </c>
      <c r="H3094" s="2"/>
      <c r="I3094" s="2"/>
      <c r="K3094" s="2"/>
      <c r="L3094" s="2"/>
      <c r="M3094" s="2"/>
      <c r="N3094" s="6" t="s">
        <v>19920</v>
      </c>
      <c r="P3094" s="2" t="s">
        <v>19921</v>
      </c>
      <c r="Q3094" s="2"/>
      <c r="R3094" s="4"/>
      <c r="S3094" s="2"/>
      <c r="T3094" s="2" t="s">
        <v>22451</v>
      </c>
      <c r="U3094" s="2" t="s">
        <v>19922</v>
      </c>
      <c r="V3094" s="2" t="s">
        <v>18034</v>
      </c>
      <c r="W3094" s="2" t="str">
        <f>VLOOKUP(  G3094, Countries!A:H,8,FALSE)</f>
        <v>94279771-0dd8-44b8-955b-275714b1489b</v>
      </c>
      <c r="X3094" s="2" t="str">
        <f>VLOOKUP(D3094,Entity_types!A:F,6,FALSE)</f>
        <v>bf4d83f9-5064-4958-af6e-e4c21b2e4880</v>
      </c>
      <c r="Z3094" s="4">
        <f t="shared" si="96"/>
        <v>1</v>
      </c>
      <c r="AA3094" s="4">
        <f t="shared" si="97"/>
        <v>1</v>
      </c>
    </row>
    <row r="3095" spans="1:27" ht="12.75" x14ac:dyDescent="0.2">
      <c r="A3095" s="1">
        <v>45835.465282650461</v>
      </c>
      <c r="B3095" s="2" t="s">
        <v>19923</v>
      </c>
      <c r="C3095" s="2" t="s">
        <v>21740</v>
      </c>
      <c r="D3095" s="2" t="s">
        <v>89</v>
      </c>
      <c r="E3095" s="2" t="b">
        <v>1</v>
      </c>
      <c r="F3095" s="3" t="s">
        <v>19924</v>
      </c>
      <c r="G3095" s="2" t="s">
        <v>8147</v>
      </c>
      <c r="H3095" s="2"/>
      <c r="I3095" s="2"/>
      <c r="K3095" s="2"/>
      <c r="L3095" s="2"/>
      <c r="M3095" s="2"/>
      <c r="N3095" s="6" t="s">
        <v>76</v>
      </c>
      <c r="P3095" s="2" t="s">
        <v>19925</v>
      </c>
      <c r="Q3095" s="2"/>
      <c r="R3095" s="4"/>
      <c r="S3095" s="2"/>
      <c r="T3095" s="2" t="s">
        <v>22452</v>
      </c>
      <c r="U3095" s="2" t="s">
        <v>19926</v>
      </c>
      <c r="V3095" s="2" t="s">
        <v>18034</v>
      </c>
      <c r="W3095" s="2" t="str">
        <f>VLOOKUP(  G3095, Countries!A:H,8,FALSE)</f>
        <v>94279771-0dd8-44b8-955b-275714b1489b</v>
      </c>
      <c r="X3095" s="2" t="str">
        <f>VLOOKUP(D3095,Entity_types!A:F,6,FALSE)</f>
        <v>bf4d83f9-5064-4958-af6e-e4c21b2e4880</v>
      </c>
      <c r="Z3095" s="4">
        <f t="shared" si="96"/>
        <v>1</v>
      </c>
      <c r="AA3095" s="4">
        <f t="shared" si="97"/>
        <v>1</v>
      </c>
    </row>
    <row r="3096" spans="1:27" ht="12.75" x14ac:dyDescent="0.2">
      <c r="A3096" s="1">
        <v>45835.465282650461</v>
      </c>
      <c r="B3096" s="2" t="s">
        <v>19927</v>
      </c>
      <c r="C3096" s="2" t="s">
        <v>21741</v>
      </c>
      <c r="D3096" s="2" t="s">
        <v>89</v>
      </c>
      <c r="E3096" s="2" t="b">
        <v>1</v>
      </c>
      <c r="F3096" s="3" t="s">
        <v>19928</v>
      </c>
      <c r="G3096" s="2" t="s">
        <v>8147</v>
      </c>
      <c r="H3096" s="2"/>
      <c r="I3096" s="2"/>
      <c r="K3096" s="2"/>
      <c r="L3096" s="2"/>
      <c r="M3096" s="2"/>
      <c r="N3096" s="6" t="s">
        <v>19929</v>
      </c>
      <c r="P3096" s="2" t="s">
        <v>19930</v>
      </c>
      <c r="Q3096" s="2"/>
      <c r="R3096" s="4"/>
      <c r="S3096" s="2"/>
      <c r="T3096" s="2" t="s">
        <v>22453</v>
      </c>
      <c r="U3096" s="2" t="s">
        <v>19931</v>
      </c>
      <c r="V3096" s="2" t="s">
        <v>18034</v>
      </c>
      <c r="W3096" s="2" t="str">
        <f>VLOOKUP(  G3096, Countries!A:H,8,FALSE)</f>
        <v>94279771-0dd8-44b8-955b-275714b1489b</v>
      </c>
      <c r="X3096" s="2" t="str">
        <f>VLOOKUP(D3096,Entity_types!A:F,6,FALSE)</f>
        <v>bf4d83f9-5064-4958-af6e-e4c21b2e4880</v>
      </c>
      <c r="Z3096" s="4">
        <f t="shared" si="96"/>
        <v>1</v>
      </c>
      <c r="AA3096" s="4">
        <f t="shared" si="97"/>
        <v>1</v>
      </c>
    </row>
    <row r="3097" spans="1:27" ht="12.75" x14ac:dyDescent="0.2">
      <c r="A3097" s="1">
        <v>45835.465282650461</v>
      </c>
      <c r="B3097" s="2" t="s">
        <v>19932</v>
      </c>
      <c r="C3097" s="4" t="s">
        <v>21741</v>
      </c>
      <c r="D3097" s="2" t="s">
        <v>89</v>
      </c>
      <c r="E3097" s="2" t="b">
        <v>1</v>
      </c>
      <c r="F3097" s="3" t="s">
        <v>19933</v>
      </c>
      <c r="G3097" s="2" t="s">
        <v>8147</v>
      </c>
      <c r="H3097" s="2"/>
      <c r="I3097" s="2"/>
      <c r="K3097" s="2"/>
      <c r="L3097" s="2"/>
      <c r="M3097" s="2"/>
      <c r="N3097" s="6" t="s">
        <v>19934</v>
      </c>
      <c r="P3097" s="2" t="s">
        <v>19935</v>
      </c>
      <c r="Q3097" s="2"/>
      <c r="R3097" s="4"/>
      <c r="S3097" s="2"/>
      <c r="T3097" s="2" t="s">
        <v>22454</v>
      </c>
      <c r="U3097" s="2" t="s">
        <v>19936</v>
      </c>
      <c r="V3097" s="2" t="s">
        <v>18034</v>
      </c>
      <c r="W3097" s="2" t="str">
        <f>VLOOKUP(  G3097, Countries!A:H,8,FALSE)</f>
        <v>94279771-0dd8-44b8-955b-275714b1489b</v>
      </c>
      <c r="X3097" s="2" t="str">
        <f>VLOOKUP(D3097,Entity_types!A:F,6,FALSE)</f>
        <v>bf4d83f9-5064-4958-af6e-e4c21b2e4880</v>
      </c>
      <c r="Z3097" s="4">
        <f t="shared" si="96"/>
        <v>1</v>
      </c>
      <c r="AA3097" s="4">
        <f t="shared" si="97"/>
        <v>1</v>
      </c>
    </row>
    <row r="3098" spans="1:27" ht="12.75" x14ac:dyDescent="0.2">
      <c r="A3098" s="1">
        <v>45835.465282650461</v>
      </c>
      <c r="B3098" s="2" t="s">
        <v>19937</v>
      </c>
      <c r="C3098" s="2" t="s">
        <v>21740</v>
      </c>
      <c r="D3098" s="2" t="s">
        <v>89</v>
      </c>
      <c r="E3098" s="2" t="b">
        <v>1</v>
      </c>
      <c r="F3098" s="3" t="s">
        <v>19938</v>
      </c>
      <c r="G3098" s="2" t="s">
        <v>8147</v>
      </c>
      <c r="H3098" s="2"/>
      <c r="I3098" s="2"/>
      <c r="K3098" s="2"/>
      <c r="L3098" s="2"/>
      <c r="M3098" s="2"/>
      <c r="N3098" s="6" t="s">
        <v>76</v>
      </c>
      <c r="P3098" s="2" t="s">
        <v>19939</v>
      </c>
      <c r="Q3098" s="2"/>
      <c r="R3098" s="4"/>
      <c r="S3098" s="2"/>
      <c r="T3098" s="2" t="s">
        <v>22455</v>
      </c>
      <c r="U3098" s="2" t="s">
        <v>19940</v>
      </c>
      <c r="V3098" s="2" t="s">
        <v>18034</v>
      </c>
      <c r="W3098" s="2" t="str">
        <f>VLOOKUP(  G3098, Countries!A:H,8,FALSE)</f>
        <v>94279771-0dd8-44b8-955b-275714b1489b</v>
      </c>
      <c r="X3098" s="2" t="str">
        <f>VLOOKUP(D3098,Entity_types!A:F,6,FALSE)</f>
        <v>bf4d83f9-5064-4958-af6e-e4c21b2e4880</v>
      </c>
      <c r="Z3098" s="4">
        <f t="shared" si="96"/>
        <v>1</v>
      </c>
      <c r="AA3098" s="4">
        <f t="shared" si="97"/>
        <v>1</v>
      </c>
    </row>
    <row r="3099" spans="1:27" ht="12.75" x14ac:dyDescent="0.2">
      <c r="A3099" s="1">
        <v>45835.465282650461</v>
      </c>
      <c r="B3099" s="2" t="s">
        <v>19941</v>
      </c>
      <c r="C3099" s="2" t="s">
        <v>21740</v>
      </c>
      <c r="D3099" s="2" t="s">
        <v>89</v>
      </c>
      <c r="E3099" s="2" t="b">
        <v>1</v>
      </c>
      <c r="F3099" s="3" t="s">
        <v>19942</v>
      </c>
      <c r="G3099" s="2" t="s">
        <v>8147</v>
      </c>
      <c r="H3099" s="2"/>
      <c r="I3099" s="2"/>
      <c r="K3099" s="2"/>
      <c r="L3099" s="2"/>
      <c r="M3099" s="2"/>
      <c r="N3099" s="6" t="s">
        <v>19943</v>
      </c>
      <c r="P3099" s="2" t="s">
        <v>19944</v>
      </c>
      <c r="Q3099" s="2"/>
      <c r="R3099" s="4"/>
      <c r="S3099" s="2"/>
      <c r="T3099" s="2" t="s">
        <v>22456</v>
      </c>
      <c r="U3099" s="2" t="s">
        <v>19945</v>
      </c>
      <c r="V3099" s="2" t="s">
        <v>18034</v>
      </c>
      <c r="W3099" s="2" t="str">
        <f>VLOOKUP(  G3099, Countries!A:H,8,FALSE)</f>
        <v>94279771-0dd8-44b8-955b-275714b1489b</v>
      </c>
      <c r="X3099" s="2" t="str">
        <f>VLOOKUP(D3099,Entity_types!A:F,6,FALSE)</f>
        <v>bf4d83f9-5064-4958-af6e-e4c21b2e4880</v>
      </c>
      <c r="Z3099" s="4">
        <f t="shared" si="96"/>
        <v>1</v>
      </c>
      <c r="AA3099" s="4">
        <f t="shared" si="97"/>
        <v>1</v>
      </c>
    </row>
    <row r="3100" spans="1:27" ht="12.75" x14ac:dyDescent="0.2">
      <c r="A3100" s="1">
        <v>45835.465282650461</v>
      </c>
      <c r="B3100" s="2" t="s">
        <v>19946</v>
      </c>
      <c r="C3100" s="2" t="s">
        <v>21740</v>
      </c>
      <c r="D3100" s="2" t="s">
        <v>89</v>
      </c>
      <c r="E3100" s="2" t="b">
        <v>1</v>
      </c>
      <c r="F3100" s="3" t="s">
        <v>19947</v>
      </c>
      <c r="G3100" s="2" t="s">
        <v>8147</v>
      </c>
      <c r="H3100" s="2"/>
      <c r="I3100" s="2"/>
      <c r="K3100" s="2"/>
      <c r="L3100" s="2"/>
      <c r="M3100" s="2"/>
      <c r="N3100" s="6" t="s">
        <v>19948</v>
      </c>
      <c r="P3100" s="2" t="s">
        <v>19949</v>
      </c>
      <c r="Q3100" s="2"/>
      <c r="R3100" s="4"/>
      <c r="S3100" s="2"/>
      <c r="T3100" s="2" t="s">
        <v>22457</v>
      </c>
      <c r="U3100" s="2" t="s">
        <v>19950</v>
      </c>
      <c r="V3100" s="2" t="s">
        <v>18034</v>
      </c>
      <c r="W3100" s="2" t="str">
        <f>VLOOKUP(  G3100, Countries!A:H,8,FALSE)</f>
        <v>94279771-0dd8-44b8-955b-275714b1489b</v>
      </c>
      <c r="X3100" s="2" t="str">
        <f>VLOOKUP(D3100,Entity_types!A:F,6,FALSE)</f>
        <v>bf4d83f9-5064-4958-af6e-e4c21b2e4880</v>
      </c>
      <c r="Z3100" s="4">
        <f t="shared" si="96"/>
        <v>1</v>
      </c>
      <c r="AA3100" s="4">
        <f t="shared" si="97"/>
        <v>1</v>
      </c>
    </row>
    <row r="3101" spans="1:27" ht="12.75" x14ac:dyDescent="0.2">
      <c r="A3101" s="1">
        <v>45835.465282650461</v>
      </c>
      <c r="B3101" s="2" t="s">
        <v>19951</v>
      </c>
      <c r="C3101" s="2" t="s">
        <v>21740</v>
      </c>
      <c r="D3101" s="2" t="s">
        <v>89</v>
      </c>
      <c r="E3101" s="2" t="b">
        <v>1</v>
      </c>
      <c r="F3101" s="3" t="s">
        <v>19952</v>
      </c>
      <c r="G3101" s="2" t="s">
        <v>8147</v>
      </c>
      <c r="H3101" s="2"/>
      <c r="I3101" s="2"/>
      <c r="K3101" s="2"/>
      <c r="L3101" s="2"/>
      <c r="M3101" s="2"/>
      <c r="N3101" s="6" t="s">
        <v>19953</v>
      </c>
      <c r="P3101" s="2" t="s">
        <v>19954</v>
      </c>
      <c r="Q3101" s="2"/>
      <c r="R3101" s="4"/>
      <c r="S3101" s="2"/>
      <c r="T3101" s="2" t="s">
        <v>22458</v>
      </c>
      <c r="U3101" s="2" t="s">
        <v>19955</v>
      </c>
      <c r="V3101" s="2" t="s">
        <v>18034</v>
      </c>
      <c r="W3101" s="2" t="str">
        <f>VLOOKUP(  G3101, Countries!A:H,8,FALSE)</f>
        <v>94279771-0dd8-44b8-955b-275714b1489b</v>
      </c>
      <c r="X3101" s="2" t="str">
        <f>VLOOKUP(D3101,Entity_types!A:F,6,FALSE)</f>
        <v>bf4d83f9-5064-4958-af6e-e4c21b2e4880</v>
      </c>
      <c r="Z3101" s="4">
        <f t="shared" si="96"/>
        <v>1</v>
      </c>
      <c r="AA3101" s="4">
        <f t="shared" si="97"/>
        <v>1</v>
      </c>
    </row>
    <row r="3102" spans="1:27" ht="12.75" x14ac:dyDescent="0.2">
      <c r="A3102" s="1">
        <v>45835.465282650461</v>
      </c>
      <c r="B3102" s="2" t="s">
        <v>19956</v>
      </c>
      <c r="C3102" s="2" t="s">
        <v>21740</v>
      </c>
      <c r="D3102" s="2" t="s">
        <v>89</v>
      </c>
      <c r="E3102" s="2" t="b">
        <v>1</v>
      </c>
      <c r="F3102" s="3" t="s">
        <v>19957</v>
      </c>
      <c r="G3102" s="2" t="s">
        <v>8147</v>
      </c>
      <c r="H3102" s="2"/>
      <c r="I3102" s="2"/>
      <c r="K3102" s="2"/>
      <c r="L3102" s="2"/>
      <c r="M3102" s="2"/>
      <c r="N3102" s="6" t="s">
        <v>19958</v>
      </c>
      <c r="P3102" s="2" t="s">
        <v>19959</v>
      </c>
      <c r="Q3102" s="2"/>
      <c r="R3102" s="4"/>
      <c r="S3102" s="2"/>
      <c r="T3102" s="2" t="s">
        <v>22459</v>
      </c>
      <c r="U3102" s="2" t="s">
        <v>19960</v>
      </c>
      <c r="V3102" s="2" t="s">
        <v>18034</v>
      </c>
      <c r="W3102" s="2" t="str">
        <f>VLOOKUP(  G3102, Countries!A:H,8,FALSE)</f>
        <v>94279771-0dd8-44b8-955b-275714b1489b</v>
      </c>
      <c r="X3102" s="2" t="str">
        <f>VLOOKUP(D3102,Entity_types!A:F,6,FALSE)</f>
        <v>bf4d83f9-5064-4958-af6e-e4c21b2e4880</v>
      </c>
      <c r="Z3102" s="4">
        <f t="shared" si="96"/>
        <v>1</v>
      </c>
      <c r="AA3102" s="4">
        <f t="shared" si="97"/>
        <v>1</v>
      </c>
    </row>
    <row r="3103" spans="1:27" ht="12.75" x14ac:dyDescent="0.2">
      <c r="A3103" s="1">
        <v>45835.465282650461</v>
      </c>
      <c r="B3103" s="2" t="s">
        <v>19961</v>
      </c>
      <c r="C3103" s="2" t="s">
        <v>21740</v>
      </c>
      <c r="D3103" s="2" t="s">
        <v>89</v>
      </c>
      <c r="E3103" s="2" t="b">
        <v>1</v>
      </c>
      <c r="F3103" s="3" t="s">
        <v>19962</v>
      </c>
      <c r="G3103" s="2" t="s">
        <v>8147</v>
      </c>
      <c r="H3103" s="2"/>
      <c r="I3103" s="2"/>
      <c r="K3103" s="2"/>
      <c r="L3103" s="2"/>
      <c r="M3103" s="2"/>
      <c r="N3103" s="6" t="s">
        <v>19963</v>
      </c>
      <c r="P3103" s="2" t="s">
        <v>19964</v>
      </c>
      <c r="Q3103" s="2"/>
      <c r="R3103" s="4"/>
      <c r="S3103" s="2"/>
      <c r="T3103" s="2" t="s">
        <v>22460</v>
      </c>
      <c r="U3103" s="2" t="s">
        <v>19965</v>
      </c>
      <c r="V3103" s="2" t="s">
        <v>18034</v>
      </c>
      <c r="W3103" s="2" t="str">
        <f>VLOOKUP(  G3103, Countries!A:H,8,FALSE)</f>
        <v>94279771-0dd8-44b8-955b-275714b1489b</v>
      </c>
      <c r="X3103" s="2" t="str">
        <f>VLOOKUP(D3103,Entity_types!A:F,6,FALSE)</f>
        <v>bf4d83f9-5064-4958-af6e-e4c21b2e4880</v>
      </c>
      <c r="Z3103" s="4">
        <f t="shared" si="96"/>
        <v>1</v>
      </c>
      <c r="AA3103" s="4">
        <f t="shared" si="97"/>
        <v>1</v>
      </c>
    </row>
    <row r="3104" spans="1:27" ht="12.75" x14ac:dyDescent="0.2">
      <c r="A3104" s="1">
        <v>45835.465282650461</v>
      </c>
      <c r="B3104" s="2" t="s">
        <v>19966</v>
      </c>
      <c r="C3104" s="2" t="s">
        <v>21740</v>
      </c>
      <c r="D3104" s="2" t="s">
        <v>89</v>
      </c>
      <c r="E3104" s="2" t="b">
        <v>1</v>
      </c>
      <c r="F3104" s="3" t="s">
        <v>19967</v>
      </c>
      <c r="G3104" s="2" t="s">
        <v>8147</v>
      </c>
      <c r="H3104" s="2"/>
      <c r="I3104" s="2"/>
      <c r="K3104" s="2"/>
      <c r="L3104" s="2"/>
      <c r="M3104" s="2"/>
      <c r="N3104" s="6" t="s">
        <v>19968</v>
      </c>
      <c r="P3104" s="2" t="s">
        <v>19969</v>
      </c>
      <c r="Q3104" s="2"/>
      <c r="R3104" s="4"/>
      <c r="S3104" s="2"/>
      <c r="T3104" s="2" t="s">
        <v>22461</v>
      </c>
      <c r="U3104" s="2" t="s">
        <v>19970</v>
      </c>
      <c r="V3104" s="2" t="s">
        <v>18034</v>
      </c>
      <c r="W3104" s="2" t="str">
        <f>VLOOKUP(  G3104, Countries!A:H,8,FALSE)</f>
        <v>94279771-0dd8-44b8-955b-275714b1489b</v>
      </c>
      <c r="X3104" s="2" t="str">
        <f>VLOOKUP(D3104,Entity_types!A:F,6,FALSE)</f>
        <v>bf4d83f9-5064-4958-af6e-e4c21b2e4880</v>
      </c>
      <c r="Z3104" s="4">
        <f t="shared" si="96"/>
        <v>1</v>
      </c>
      <c r="AA3104" s="4">
        <f t="shared" si="97"/>
        <v>1</v>
      </c>
    </row>
    <row r="3105" spans="1:27" ht="12.75" x14ac:dyDescent="0.2">
      <c r="A3105" s="1">
        <v>45835.465282650461</v>
      </c>
      <c r="B3105" s="2" t="s">
        <v>19971</v>
      </c>
      <c r="C3105" s="2" t="s">
        <v>21740</v>
      </c>
      <c r="D3105" s="2" t="s">
        <v>89</v>
      </c>
      <c r="E3105" s="2" t="b">
        <v>1</v>
      </c>
      <c r="F3105" s="3" t="s">
        <v>19972</v>
      </c>
      <c r="G3105" s="2" t="s">
        <v>8147</v>
      </c>
      <c r="H3105" s="2"/>
      <c r="I3105" s="2"/>
      <c r="K3105" s="2"/>
      <c r="L3105" s="2"/>
      <c r="M3105" s="2"/>
      <c r="N3105" s="6" t="s">
        <v>19973</v>
      </c>
      <c r="P3105" s="2" t="s">
        <v>19974</v>
      </c>
      <c r="Q3105" s="2"/>
      <c r="R3105" s="4"/>
      <c r="S3105" s="2"/>
      <c r="T3105" s="2" t="s">
        <v>22462</v>
      </c>
      <c r="U3105" s="2" t="s">
        <v>19975</v>
      </c>
      <c r="V3105" s="2" t="s">
        <v>18034</v>
      </c>
      <c r="W3105" s="2" t="str">
        <f>VLOOKUP(  G3105, Countries!A:H,8,FALSE)</f>
        <v>94279771-0dd8-44b8-955b-275714b1489b</v>
      </c>
      <c r="X3105" s="2" t="str">
        <f>VLOOKUP(D3105,Entity_types!A:F,6,FALSE)</f>
        <v>bf4d83f9-5064-4958-af6e-e4c21b2e4880</v>
      </c>
      <c r="Z3105" s="4">
        <f t="shared" si="96"/>
        <v>1</v>
      </c>
      <c r="AA3105" s="4">
        <f t="shared" si="97"/>
        <v>1</v>
      </c>
    </row>
    <row r="3106" spans="1:27" ht="12.75" x14ac:dyDescent="0.2">
      <c r="A3106" s="1">
        <v>45835.465282650461</v>
      </c>
      <c r="B3106" s="2" t="s">
        <v>19976</v>
      </c>
      <c r="C3106" s="2" t="s">
        <v>21740</v>
      </c>
      <c r="D3106" s="2" t="s">
        <v>89</v>
      </c>
      <c r="E3106" s="2" t="b">
        <v>1</v>
      </c>
      <c r="F3106" s="3" t="s">
        <v>19977</v>
      </c>
      <c r="G3106" s="2" t="s">
        <v>8147</v>
      </c>
      <c r="H3106" s="2"/>
      <c r="I3106" s="2"/>
      <c r="K3106" s="2"/>
      <c r="L3106" s="2"/>
      <c r="M3106" s="2"/>
      <c r="N3106" s="6" t="s">
        <v>19978</v>
      </c>
      <c r="P3106" s="2" t="s">
        <v>19979</v>
      </c>
      <c r="Q3106" s="2"/>
      <c r="R3106" s="4"/>
      <c r="S3106" s="2"/>
      <c r="T3106" s="2" t="s">
        <v>22463</v>
      </c>
      <c r="U3106" s="2" t="s">
        <v>19980</v>
      </c>
      <c r="V3106" s="2" t="s">
        <v>18034</v>
      </c>
      <c r="W3106" s="2" t="str">
        <f>VLOOKUP(  G3106, Countries!A:H,8,FALSE)</f>
        <v>94279771-0dd8-44b8-955b-275714b1489b</v>
      </c>
      <c r="X3106" s="2" t="str">
        <f>VLOOKUP(D3106,Entity_types!A:F,6,FALSE)</f>
        <v>bf4d83f9-5064-4958-af6e-e4c21b2e4880</v>
      </c>
      <c r="Z3106" s="4">
        <f t="shared" si="96"/>
        <v>1</v>
      </c>
      <c r="AA3106" s="4">
        <f t="shared" si="97"/>
        <v>1</v>
      </c>
    </row>
    <row r="3107" spans="1:27" ht="12.75" x14ac:dyDescent="0.2">
      <c r="A3107" s="1">
        <v>45835.465282650461</v>
      </c>
      <c r="B3107" s="2" t="s">
        <v>19981</v>
      </c>
      <c r="C3107" s="2" t="s">
        <v>21740</v>
      </c>
      <c r="D3107" s="2" t="s">
        <v>89</v>
      </c>
      <c r="E3107" s="2" t="b">
        <v>1</v>
      </c>
      <c r="F3107" s="3" t="s">
        <v>19982</v>
      </c>
      <c r="G3107" s="2" t="s">
        <v>8147</v>
      </c>
      <c r="H3107" s="2"/>
      <c r="I3107" s="2"/>
      <c r="K3107" s="2"/>
      <c r="L3107" s="2"/>
      <c r="M3107" s="2"/>
      <c r="N3107" s="6" t="s">
        <v>19983</v>
      </c>
      <c r="P3107" s="2" t="s">
        <v>19984</v>
      </c>
      <c r="Q3107" s="2"/>
      <c r="R3107" s="4"/>
      <c r="S3107" s="2"/>
      <c r="T3107" s="2" t="s">
        <v>22464</v>
      </c>
      <c r="U3107" s="2" t="s">
        <v>19985</v>
      </c>
      <c r="V3107" s="2" t="s">
        <v>18034</v>
      </c>
      <c r="W3107" s="2" t="str">
        <f>VLOOKUP(  G3107, Countries!A:H,8,FALSE)</f>
        <v>94279771-0dd8-44b8-955b-275714b1489b</v>
      </c>
      <c r="X3107" s="2" t="str">
        <f>VLOOKUP(D3107,Entity_types!A:F,6,FALSE)</f>
        <v>bf4d83f9-5064-4958-af6e-e4c21b2e4880</v>
      </c>
      <c r="Z3107" s="4">
        <f t="shared" si="96"/>
        <v>1</v>
      </c>
      <c r="AA3107" s="4">
        <f t="shared" si="97"/>
        <v>1</v>
      </c>
    </row>
    <row r="3108" spans="1:27" ht="12.75" x14ac:dyDescent="0.2">
      <c r="A3108" s="1">
        <v>45835.465282650461</v>
      </c>
      <c r="B3108" s="2" t="s">
        <v>19986</v>
      </c>
      <c r="C3108" s="2" t="s">
        <v>21740</v>
      </c>
      <c r="D3108" s="2" t="s">
        <v>89</v>
      </c>
      <c r="E3108" s="2" t="b">
        <v>1</v>
      </c>
      <c r="F3108" s="3" t="s">
        <v>19987</v>
      </c>
      <c r="G3108" s="2" t="s">
        <v>8147</v>
      </c>
      <c r="H3108" s="2"/>
      <c r="I3108" s="2"/>
      <c r="K3108" s="2"/>
      <c r="L3108" s="2"/>
      <c r="M3108" s="2"/>
      <c r="N3108" s="6" t="s">
        <v>19988</v>
      </c>
      <c r="P3108" s="2" t="s">
        <v>19989</v>
      </c>
      <c r="Q3108" s="2"/>
      <c r="R3108" s="4"/>
      <c r="S3108" s="2"/>
      <c r="T3108" s="2" t="s">
        <v>22465</v>
      </c>
      <c r="U3108" s="2" t="s">
        <v>19990</v>
      </c>
      <c r="V3108" s="2" t="s">
        <v>18034</v>
      </c>
      <c r="W3108" s="2" t="str">
        <f>VLOOKUP(  G3108, Countries!A:H,8,FALSE)</f>
        <v>94279771-0dd8-44b8-955b-275714b1489b</v>
      </c>
      <c r="X3108" s="2" t="str">
        <f>VLOOKUP(D3108,Entity_types!A:F,6,FALSE)</f>
        <v>bf4d83f9-5064-4958-af6e-e4c21b2e4880</v>
      </c>
      <c r="Z3108" s="4">
        <f t="shared" si="96"/>
        <v>1</v>
      </c>
      <c r="AA3108" s="4">
        <f t="shared" si="97"/>
        <v>1</v>
      </c>
    </row>
    <row r="3109" spans="1:27" ht="12.75" x14ac:dyDescent="0.2">
      <c r="A3109" s="1">
        <v>45835.465282650461</v>
      </c>
      <c r="B3109" s="2" t="s">
        <v>19991</v>
      </c>
      <c r="C3109" s="2" t="s">
        <v>21740</v>
      </c>
      <c r="D3109" s="2" t="s">
        <v>89</v>
      </c>
      <c r="E3109" s="2" t="b">
        <v>1</v>
      </c>
      <c r="F3109" s="3" t="s">
        <v>19992</v>
      </c>
      <c r="G3109" s="2" t="s">
        <v>8147</v>
      </c>
      <c r="H3109" s="2"/>
      <c r="I3109" s="2"/>
      <c r="K3109" s="2"/>
      <c r="L3109" s="2"/>
      <c r="M3109" s="2"/>
      <c r="N3109" s="6" t="s">
        <v>19993</v>
      </c>
      <c r="P3109" s="2" t="s">
        <v>19994</v>
      </c>
      <c r="Q3109" s="2"/>
      <c r="R3109" s="4"/>
      <c r="S3109" s="2"/>
      <c r="T3109" s="2" t="s">
        <v>22466</v>
      </c>
      <c r="U3109" s="2" t="s">
        <v>19995</v>
      </c>
      <c r="V3109" s="2" t="s">
        <v>18034</v>
      </c>
      <c r="W3109" s="2" t="str">
        <f>VLOOKUP(  G3109, Countries!A:H,8,FALSE)</f>
        <v>94279771-0dd8-44b8-955b-275714b1489b</v>
      </c>
      <c r="X3109" s="2" t="str">
        <f>VLOOKUP(D3109,Entity_types!A:F,6,FALSE)</f>
        <v>bf4d83f9-5064-4958-af6e-e4c21b2e4880</v>
      </c>
      <c r="Z3109" s="4">
        <f t="shared" si="96"/>
        <v>1</v>
      </c>
      <c r="AA3109" s="4">
        <f t="shared" si="97"/>
        <v>1</v>
      </c>
    </row>
    <row r="3110" spans="1:27" ht="12.75" x14ac:dyDescent="0.2">
      <c r="A3110" s="1">
        <v>45835.465282650461</v>
      </c>
      <c r="B3110" s="2" t="s">
        <v>19996</v>
      </c>
      <c r="C3110" s="2" t="s">
        <v>21741</v>
      </c>
      <c r="D3110" s="2" t="s">
        <v>89</v>
      </c>
      <c r="E3110" s="2" t="b">
        <v>1</v>
      </c>
      <c r="F3110" s="3" t="s">
        <v>19997</v>
      </c>
      <c r="G3110" s="2" t="s">
        <v>8147</v>
      </c>
      <c r="H3110" s="2"/>
      <c r="I3110" s="2"/>
      <c r="K3110" s="2"/>
      <c r="L3110" s="2"/>
      <c r="M3110" s="2"/>
      <c r="N3110" s="6" t="s">
        <v>76</v>
      </c>
      <c r="P3110" s="2" t="s">
        <v>19998</v>
      </c>
      <c r="Q3110" s="2"/>
      <c r="R3110" s="4"/>
      <c r="S3110" s="2"/>
      <c r="T3110" s="2" t="s">
        <v>22467</v>
      </c>
      <c r="U3110" s="2" t="s">
        <v>19999</v>
      </c>
      <c r="V3110" s="2" t="s">
        <v>18034</v>
      </c>
      <c r="W3110" s="2" t="str">
        <f>VLOOKUP(  G3110, Countries!A:H,8,FALSE)</f>
        <v>94279771-0dd8-44b8-955b-275714b1489b</v>
      </c>
      <c r="X3110" s="2" t="str">
        <f>VLOOKUP(D3110,Entity_types!A:F,6,FALSE)</f>
        <v>bf4d83f9-5064-4958-af6e-e4c21b2e4880</v>
      </c>
      <c r="Z3110" s="4">
        <f t="shared" si="96"/>
        <v>1</v>
      </c>
      <c r="AA3110" s="4">
        <f t="shared" si="97"/>
        <v>1</v>
      </c>
    </row>
    <row r="3111" spans="1:27" ht="12.75" x14ac:dyDescent="0.2">
      <c r="A3111" s="1">
        <v>45835.465282650461</v>
      </c>
      <c r="B3111" s="2" t="s">
        <v>20000</v>
      </c>
      <c r="C3111" s="2" t="s">
        <v>21740</v>
      </c>
      <c r="D3111" s="2" t="s">
        <v>89</v>
      </c>
      <c r="E3111" s="2" t="b">
        <v>1</v>
      </c>
      <c r="F3111" s="3" t="s">
        <v>20001</v>
      </c>
      <c r="G3111" s="2" t="s">
        <v>8147</v>
      </c>
      <c r="H3111" s="2"/>
      <c r="I3111" s="2"/>
      <c r="K3111" s="2"/>
      <c r="L3111" s="2"/>
      <c r="M3111" s="2"/>
      <c r="N3111" s="6" t="s">
        <v>20002</v>
      </c>
      <c r="P3111" s="2" t="s">
        <v>20003</v>
      </c>
      <c r="Q3111" s="2"/>
      <c r="R3111" s="4"/>
      <c r="S3111" s="2"/>
      <c r="T3111" s="2" t="s">
        <v>22468</v>
      </c>
      <c r="U3111" s="2" t="s">
        <v>20004</v>
      </c>
      <c r="V3111" s="2" t="s">
        <v>18034</v>
      </c>
      <c r="W3111" s="2" t="str">
        <f>VLOOKUP(  G3111, Countries!A:H,8,FALSE)</f>
        <v>94279771-0dd8-44b8-955b-275714b1489b</v>
      </c>
      <c r="X3111" s="2" t="str">
        <f>VLOOKUP(D3111,Entity_types!A:F,6,FALSE)</f>
        <v>bf4d83f9-5064-4958-af6e-e4c21b2e4880</v>
      </c>
      <c r="Z3111" s="4">
        <f t="shared" si="96"/>
        <v>1</v>
      </c>
      <c r="AA3111" s="4">
        <f t="shared" si="97"/>
        <v>1</v>
      </c>
    </row>
    <row r="3112" spans="1:27" ht="12.75" x14ac:dyDescent="0.2">
      <c r="A3112" s="1">
        <v>45835.465282650461</v>
      </c>
      <c r="B3112" s="2" t="s">
        <v>20005</v>
      </c>
      <c r="C3112" s="2" t="s">
        <v>21740</v>
      </c>
      <c r="D3112" s="2" t="s">
        <v>89</v>
      </c>
      <c r="E3112" s="2" t="b">
        <v>1</v>
      </c>
      <c r="F3112" s="3"/>
      <c r="G3112" s="2" t="s">
        <v>8147</v>
      </c>
      <c r="H3112" s="2"/>
      <c r="I3112" s="2"/>
      <c r="K3112" s="2"/>
      <c r="L3112" s="2"/>
      <c r="M3112" s="2"/>
      <c r="N3112" s="6" t="s">
        <v>76</v>
      </c>
      <c r="P3112" s="2" t="s">
        <v>20006</v>
      </c>
      <c r="Q3112" s="2"/>
      <c r="R3112" s="4"/>
      <c r="S3112" s="2"/>
      <c r="T3112" s="2" t="s">
        <v>22469</v>
      </c>
      <c r="U3112" s="2" t="s">
        <v>20007</v>
      </c>
      <c r="V3112" s="2" t="s">
        <v>18034</v>
      </c>
      <c r="W3112" s="2" t="str">
        <f>VLOOKUP(  G3112, Countries!A:H,8,FALSE)</f>
        <v>94279771-0dd8-44b8-955b-275714b1489b</v>
      </c>
      <c r="X3112" s="2" t="str">
        <f>VLOOKUP(D3112,Entity_types!A:F,6,FALSE)</f>
        <v>bf4d83f9-5064-4958-af6e-e4c21b2e4880</v>
      </c>
      <c r="Z3112" s="4">
        <f t="shared" si="96"/>
        <v>67</v>
      </c>
      <c r="AA3112" s="4">
        <f t="shared" si="97"/>
        <v>1</v>
      </c>
    </row>
    <row r="3113" spans="1:27" ht="12.75" x14ac:dyDescent="0.2">
      <c r="A3113" s="1">
        <v>45835.528092002314</v>
      </c>
      <c r="B3113" s="2" t="s">
        <v>20008</v>
      </c>
      <c r="C3113" s="2"/>
      <c r="D3113" s="2" t="s">
        <v>48</v>
      </c>
      <c r="E3113" s="2"/>
      <c r="F3113" s="3" t="s">
        <v>20009</v>
      </c>
      <c r="G3113" s="2" t="s">
        <v>8147</v>
      </c>
      <c r="H3113" s="2"/>
      <c r="I3113" s="2"/>
      <c r="K3113" s="2"/>
      <c r="L3113" s="2"/>
      <c r="M3113" s="2"/>
      <c r="N3113" s="6" t="s">
        <v>20010</v>
      </c>
      <c r="P3113" s="2" t="s">
        <v>20011</v>
      </c>
      <c r="Q3113" s="2"/>
      <c r="R3113" s="4"/>
      <c r="S3113" s="2"/>
      <c r="T3113" s="2" t="s">
        <v>22470</v>
      </c>
      <c r="U3113" s="2" t="s">
        <v>20012</v>
      </c>
      <c r="V3113" s="2" t="s">
        <v>18034</v>
      </c>
      <c r="W3113" s="2" t="str">
        <f>VLOOKUP(  G3113, Countries!A:H,8,FALSE)</f>
        <v>94279771-0dd8-44b8-955b-275714b1489b</v>
      </c>
      <c r="X3113" s="2" t="str">
        <f>VLOOKUP(D3113,Entity_types!A:F,6,FALSE)</f>
        <v>0d51a686-652b-478f-9502-50b11abafa54</v>
      </c>
      <c r="Z3113" s="4">
        <f t="shared" si="96"/>
        <v>1</v>
      </c>
      <c r="AA3113" s="4">
        <f t="shared" si="97"/>
        <v>1</v>
      </c>
    </row>
    <row r="3114" spans="1:27" ht="12.75" x14ac:dyDescent="0.2">
      <c r="A3114" s="1">
        <v>45835.528092002314</v>
      </c>
      <c r="B3114" s="2" t="s">
        <v>5587</v>
      </c>
      <c r="C3114" s="2"/>
      <c r="D3114" s="2" t="s">
        <v>48</v>
      </c>
      <c r="E3114" s="2"/>
      <c r="F3114" s="3" t="s">
        <v>20013</v>
      </c>
      <c r="G3114" s="2" t="s">
        <v>8147</v>
      </c>
      <c r="H3114" s="2"/>
      <c r="I3114" s="2"/>
      <c r="K3114" s="2"/>
      <c r="L3114" s="2"/>
      <c r="M3114" s="2"/>
      <c r="N3114" s="6" t="s">
        <v>20014</v>
      </c>
      <c r="P3114" s="2" t="s">
        <v>20015</v>
      </c>
      <c r="Q3114" s="2"/>
      <c r="R3114" s="4"/>
      <c r="S3114" s="2"/>
      <c r="T3114" s="2" t="s">
        <v>22471</v>
      </c>
      <c r="U3114" s="2" t="s">
        <v>20016</v>
      </c>
      <c r="V3114" s="2" t="s">
        <v>18034</v>
      </c>
      <c r="W3114" s="2" t="str">
        <f>VLOOKUP(  G3114, Countries!A:H,8,FALSE)</f>
        <v>94279771-0dd8-44b8-955b-275714b1489b</v>
      </c>
      <c r="X3114" s="2" t="str">
        <f>VLOOKUP(D3114,Entity_types!A:F,6,FALSE)</f>
        <v>0d51a686-652b-478f-9502-50b11abafa54</v>
      </c>
      <c r="Z3114" s="4">
        <f t="shared" si="96"/>
        <v>1</v>
      </c>
      <c r="AA3114" s="4">
        <f t="shared" si="97"/>
        <v>3</v>
      </c>
    </row>
    <row r="3115" spans="1:27" ht="12.75" x14ac:dyDescent="0.2">
      <c r="A3115" s="1">
        <v>45835.528092002314</v>
      </c>
      <c r="B3115" s="2" t="s">
        <v>21743</v>
      </c>
      <c r="C3115" s="2" t="s">
        <v>21741</v>
      </c>
      <c r="D3115" s="2" t="s">
        <v>525</v>
      </c>
      <c r="E3115" s="2"/>
      <c r="F3115" s="3" t="s">
        <v>20017</v>
      </c>
      <c r="G3115" s="2" t="s">
        <v>8147</v>
      </c>
      <c r="H3115" s="2"/>
      <c r="I3115" s="2"/>
      <c r="K3115" s="2"/>
      <c r="L3115" s="2"/>
      <c r="M3115" s="2"/>
      <c r="N3115" s="6" t="s">
        <v>20018</v>
      </c>
      <c r="P3115" s="2" t="s">
        <v>20019</v>
      </c>
      <c r="Q3115" s="2"/>
      <c r="R3115" s="4"/>
      <c r="S3115" s="2"/>
      <c r="T3115" s="2" t="s">
        <v>22472</v>
      </c>
      <c r="U3115" s="2" t="s">
        <v>20020</v>
      </c>
      <c r="V3115" s="2" t="s">
        <v>18034</v>
      </c>
      <c r="W3115" s="2" t="str">
        <f>VLOOKUP(  G3115, Countries!A:H,8,FALSE)</f>
        <v>94279771-0dd8-44b8-955b-275714b1489b</v>
      </c>
      <c r="X3115" s="2" t="str">
        <f>VLOOKUP(D3115,Entity_types!A:F,6,FALSE)</f>
        <v>470412f4-e2c0-4f9d-91f1-1c0630a02364</v>
      </c>
      <c r="Z3115" s="4">
        <f t="shared" si="96"/>
        <v>1</v>
      </c>
      <c r="AA3115" s="4">
        <f t="shared" si="97"/>
        <v>1</v>
      </c>
    </row>
    <row r="3116" spans="1:27" ht="12.75" x14ac:dyDescent="0.2">
      <c r="A3116" s="1">
        <v>45835.528092002314</v>
      </c>
      <c r="B3116" s="2" t="s">
        <v>20021</v>
      </c>
      <c r="C3116" s="2"/>
      <c r="D3116" s="2" t="s">
        <v>1150</v>
      </c>
      <c r="E3116" s="2"/>
      <c r="F3116" s="3" t="s">
        <v>20022</v>
      </c>
      <c r="G3116" s="2" t="s">
        <v>8147</v>
      </c>
      <c r="H3116" s="2"/>
      <c r="I3116" s="2"/>
      <c r="K3116" s="2"/>
      <c r="L3116" s="2"/>
      <c r="M3116" s="2"/>
      <c r="N3116" s="6" t="s">
        <v>76</v>
      </c>
      <c r="P3116" s="2" t="s">
        <v>20023</v>
      </c>
      <c r="Q3116" s="2"/>
      <c r="R3116" s="4"/>
      <c r="S3116" s="2"/>
      <c r="T3116" s="2" t="s">
        <v>22473</v>
      </c>
      <c r="U3116" s="2" t="s">
        <v>20024</v>
      </c>
      <c r="V3116" s="2" t="s">
        <v>18034</v>
      </c>
      <c r="W3116" s="2" t="str">
        <f>VLOOKUP(  G3116, Countries!A:H,8,FALSE)</f>
        <v>94279771-0dd8-44b8-955b-275714b1489b</v>
      </c>
      <c r="X3116" s="2" t="str">
        <f>VLOOKUP(D3116,Entity_types!A:F,6,FALSE)</f>
        <v>af6bac17-8f0a-46c3-b1f3-4b7332d7ad7d</v>
      </c>
      <c r="Z3116" s="4">
        <f t="shared" si="96"/>
        <v>1</v>
      </c>
      <c r="AA3116" s="4">
        <f t="shared" si="97"/>
        <v>1</v>
      </c>
    </row>
    <row r="3117" spans="1:27" ht="12.75" x14ac:dyDescent="0.2">
      <c r="A3117" s="1">
        <v>45835.528092002314</v>
      </c>
      <c r="B3117" s="2" t="s">
        <v>20025</v>
      </c>
      <c r="C3117" s="2"/>
      <c r="D3117" s="2" t="s">
        <v>48</v>
      </c>
      <c r="E3117" s="2"/>
      <c r="F3117" s="3" t="s">
        <v>20026</v>
      </c>
      <c r="G3117" s="2" t="s">
        <v>8147</v>
      </c>
      <c r="H3117" s="2"/>
      <c r="I3117" s="2"/>
      <c r="K3117" s="2"/>
      <c r="L3117" s="2"/>
      <c r="M3117" s="2"/>
      <c r="N3117" s="6" t="s">
        <v>20027</v>
      </c>
      <c r="P3117" s="2" t="s">
        <v>20028</v>
      </c>
      <c r="Q3117" s="2"/>
      <c r="R3117" s="4"/>
      <c r="S3117" s="2"/>
      <c r="T3117" s="2" t="s">
        <v>22474</v>
      </c>
      <c r="U3117" s="2" t="s">
        <v>20029</v>
      </c>
      <c r="V3117" s="2" t="s">
        <v>18034</v>
      </c>
      <c r="W3117" s="2" t="str">
        <f>VLOOKUP(  G3117, Countries!A:H,8,FALSE)</f>
        <v>94279771-0dd8-44b8-955b-275714b1489b</v>
      </c>
      <c r="X3117" s="2" t="str">
        <f>VLOOKUP(D3117,Entity_types!A:F,6,FALSE)</f>
        <v>0d51a686-652b-478f-9502-50b11abafa54</v>
      </c>
      <c r="Z3117" s="4">
        <f t="shared" si="96"/>
        <v>1</v>
      </c>
      <c r="AA3117" s="4">
        <f t="shared" si="97"/>
        <v>1</v>
      </c>
    </row>
    <row r="3118" spans="1:27" ht="12.75" x14ac:dyDescent="0.2">
      <c r="A3118" s="1">
        <v>45835.528092002314</v>
      </c>
      <c r="B3118" s="2" t="s">
        <v>20030</v>
      </c>
      <c r="C3118" s="2"/>
      <c r="D3118" s="2" t="s">
        <v>1150</v>
      </c>
      <c r="E3118" s="2"/>
      <c r="F3118" s="3" t="s">
        <v>20031</v>
      </c>
      <c r="G3118" s="2" t="s">
        <v>8147</v>
      </c>
      <c r="H3118" s="2"/>
      <c r="I3118" s="2"/>
      <c r="K3118" s="2"/>
      <c r="L3118" s="2"/>
      <c r="M3118" s="2"/>
      <c r="N3118" s="6" t="s">
        <v>76</v>
      </c>
      <c r="P3118" s="2" t="s">
        <v>20032</v>
      </c>
      <c r="Q3118" s="2"/>
      <c r="R3118" s="4"/>
      <c r="S3118" s="2"/>
      <c r="T3118" s="2" t="s">
        <v>22475</v>
      </c>
      <c r="U3118" s="2" t="s">
        <v>20033</v>
      </c>
      <c r="V3118" s="2" t="s">
        <v>18034</v>
      </c>
      <c r="W3118" s="2" t="str">
        <f>VLOOKUP(  G3118, Countries!A:H,8,FALSE)</f>
        <v>94279771-0dd8-44b8-955b-275714b1489b</v>
      </c>
      <c r="X3118" s="2" t="str">
        <f>VLOOKUP(D3118,Entity_types!A:F,6,FALSE)</f>
        <v>af6bac17-8f0a-46c3-b1f3-4b7332d7ad7d</v>
      </c>
      <c r="Z3118" s="4">
        <f t="shared" si="96"/>
        <v>1</v>
      </c>
      <c r="AA3118" s="4">
        <f t="shared" si="97"/>
        <v>1</v>
      </c>
    </row>
    <row r="3119" spans="1:27" ht="12.75" x14ac:dyDescent="0.2">
      <c r="A3119" s="1">
        <v>45835.622370752317</v>
      </c>
      <c r="B3119" s="2" t="s">
        <v>20034</v>
      </c>
      <c r="C3119" s="2"/>
      <c r="D3119" s="2" t="s">
        <v>96</v>
      </c>
      <c r="E3119" s="2"/>
      <c r="F3119" s="3" t="s">
        <v>20035</v>
      </c>
      <c r="G3119" s="2" t="s">
        <v>8147</v>
      </c>
      <c r="H3119" s="2"/>
      <c r="I3119" s="2"/>
      <c r="K3119" s="2"/>
      <c r="L3119" s="2"/>
      <c r="M3119" s="2"/>
      <c r="N3119" s="6" t="s">
        <v>20036</v>
      </c>
      <c r="P3119" s="2" t="s">
        <v>20037</v>
      </c>
      <c r="Q3119" s="2"/>
      <c r="R3119" s="4"/>
      <c r="S3119" s="2"/>
      <c r="T3119" s="2" t="s">
        <v>22476</v>
      </c>
      <c r="U3119" s="2" t="s">
        <v>20038</v>
      </c>
      <c r="V3119" s="2" t="s">
        <v>18034</v>
      </c>
      <c r="W3119" s="2" t="str">
        <f>VLOOKUP(  G3119, Countries!A:H,8,FALSE)</f>
        <v>94279771-0dd8-44b8-955b-275714b1489b</v>
      </c>
      <c r="X3119" s="2" t="str">
        <f>VLOOKUP(D3119,Entity_types!A:F,6,FALSE)</f>
        <v>ec8c01a4-0fe9-424e-b08d-3bc252e7ac53</v>
      </c>
      <c r="Z3119" s="4">
        <f t="shared" si="96"/>
        <v>1</v>
      </c>
      <c r="AA3119" s="4">
        <f t="shared" si="97"/>
        <v>1</v>
      </c>
    </row>
    <row r="3120" spans="1:27" ht="12.75" x14ac:dyDescent="0.2">
      <c r="A3120" s="1">
        <v>45848.503513483796</v>
      </c>
      <c r="B3120" s="2" t="s">
        <v>20039</v>
      </c>
      <c r="C3120" s="4" t="s">
        <v>21740</v>
      </c>
      <c r="D3120" s="2" t="s">
        <v>89</v>
      </c>
      <c r="E3120" s="2" t="b">
        <v>1</v>
      </c>
      <c r="F3120" s="3" t="s">
        <v>20040</v>
      </c>
      <c r="G3120" s="2" t="s">
        <v>8147</v>
      </c>
      <c r="H3120" s="2"/>
      <c r="I3120" s="2"/>
      <c r="K3120" s="2"/>
      <c r="L3120" s="2"/>
      <c r="M3120" s="2"/>
      <c r="N3120" s="6" t="s">
        <v>76</v>
      </c>
      <c r="P3120" s="2" t="s">
        <v>20041</v>
      </c>
      <c r="Q3120" s="2"/>
      <c r="R3120" s="4"/>
      <c r="S3120" s="2"/>
      <c r="T3120" s="2" t="s">
        <v>22477</v>
      </c>
      <c r="U3120" s="2" t="s">
        <v>20043</v>
      </c>
      <c r="V3120" s="2" t="s">
        <v>56</v>
      </c>
      <c r="W3120" s="2" t="str">
        <f>VLOOKUP(  G3120, Countries!A:H,8,FALSE)</f>
        <v>94279771-0dd8-44b8-955b-275714b1489b</v>
      </c>
      <c r="X3120" s="2" t="str">
        <f>VLOOKUP(D3120,Entity_types!A:F,6,FALSE)</f>
        <v>bf4d83f9-5064-4958-af6e-e4c21b2e4880</v>
      </c>
      <c r="Z3120" s="4">
        <f t="shared" si="96"/>
        <v>1</v>
      </c>
      <c r="AA3120" s="4">
        <f t="shared" si="97"/>
        <v>1</v>
      </c>
    </row>
    <row r="3121" spans="1:27" ht="12.75" x14ac:dyDescent="0.2">
      <c r="A3121" s="1">
        <v>45848.503513483796</v>
      </c>
      <c r="B3121" s="2" t="s">
        <v>20044</v>
      </c>
      <c r="C3121" s="4" t="s">
        <v>21741</v>
      </c>
      <c r="D3121" s="2" t="s">
        <v>89</v>
      </c>
      <c r="E3121" s="2" t="b">
        <v>1</v>
      </c>
      <c r="F3121" s="3" t="s">
        <v>20045</v>
      </c>
      <c r="G3121" s="2" t="s">
        <v>8147</v>
      </c>
      <c r="H3121" s="2"/>
      <c r="I3121" s="2"/>
      <c r="K3121" s="2"/>
      <c r="L3121" s="2"/>
      <c r="M3121" s="2"/>
      <c r="N3121" s="6" t="s">
        <v>20046</v>
      </c>
      <c r="P3121" s="2" t="s">
        <v>20047</v>
      </c>
      <c r="Q3121" s="2"/>
      <c r="R3121" s="4"/>
      <c r="S3121" s="2"/>
      <c r="T3121" s="2" t="s">
        <v>22478</v>
      </c>
      <c r="U3121" s="2" t="s">
        <v>20049</v>
      </c>
      <c r="V3121" s="2" t="s">
        <v>56</v>
      </c>
      <c r="W3121" s="2" t="str">
        <f>VLOOKUP(  G3121, Countries!A:H,8,FALSE)</f>
        <v>94279771-0dd8-44b8-955b-275714b1489b</v>
      </c>
      <c r="X3121" s="2" t="str">
        <f>VLOOKUP(D3121,Entity_types!A:F,6,FALSE)</f>
        <v>bf4d83f9-5064-4958-af6e-e4c21b2e4880</v>
      </c>
      <c r="Z3121" s="4">
        <f t="shared" si="96"/>
        <v>1</v>
      </c>
      <c r="AA3121" s="4">
        <f t="shared" si="97"/>
        <v>1</v>
      </c>
    </row>
    <row r="3122" spans="1:27" ht="12.75" x14ac:dyDescent="0.2">
      <c r="A3122" s="1">
        <v>45849.611834571755</v>
      </c>
      <c r="B3122" s="2" t="s">
        <v>20050</v>
      </c>
      <c r="C3122" s="2" t="s">
        <v>21740</v>
      </c>
      <c r="D3122" s="2" t="s">
        <v>89</v>
      </c>
      <c r="E3122" s="2" t="b">
        <v>1</v>
      </c>
      <c r="F3122" s="3" t="s">
        <v>20051</v>
      </c>
      <c r="G3122" s="2" t="s">
        <v>8147</v>
      </c>
      <c r="H3122" s="2"/>
      <c r="I3122" s="2"/>
      <c r="K3122" s="2"/>
      <c r="L3122" s="2"/>
      <c r="M3122" s="2"/>
      <c r="N3122" s="6" t="s">
        <v>20052</v>
      </c>
      <c r="P3122" s="2" t="s">
        <v>20053</v>
      </c>
      <c r="Q3122" s="2"/>
      <c r="R3122" s="4"/>
      <c r="S3122" s="2"/>
      <c r="T3122" s="2" t="s">
        <v>22479</v>
      </c>
      <c r="U3122" s="2" t="s">
        <v>20054</v>
      </c>
      <c r="V3122" s="2" t="s">
        <v>18034</v>
      </c>
      <c r="W3122" s="2" t="str">
        <f>VLOOKUP(  G3122, Countries!A:H,8,FALSE)</f>
        <v>94279771-0dd8-44b8-955b-275714b1489b</v>
      </c>
      <c r="X3122" s="2" t="str">
        <f>VLOOKUP(D3122,Entity_types!A:F,6,FALSE)</f>
        <v>bf4d83f9-5064-4958-af6e-e4c21b2e4880</v>
      </c>
      <c r="Z3122" s="4">
        <f t="shared" si="96"/>
        <v>1</v>
      </c>
      <c r="AA3122" s="4">
        <f t="shared" si="97"/>
        <v>1</v>
      </c>
    </row>
    <row r="3123" spans="1:27" ht="12.75" x14ac:dyDescent="0.2">
      <c r="A3123" s="1">
        <v>45853.542384293978</v>
      </c>
      <c r="B3123" s="2" t="s">
        <v>20055</v>
      </c>
      <c r="C3123" s="2"/>
      <c r="D3123" s="2" t="s">
        <v>48</v>
      </c>
      <c r="E3123" s="2"/>
      <c r="F3123" s="3" t="s">
        <v>20056</v>
      </c>
      <c r="G3123" s="2" t="s">
        <v>8147</v>
      </c>
      <c r="H3123" s="2"/>
      <c r="I3123" s="2"/>
      <c r="K3123" s="2"/>
      <c r="L3123" s="2"/>
      <c r="M3123" s="2"/>
      <c r="N3123" s="6" t="s">
        <v>76</v>
      </c>
      <c r="P3123" s="2" t="s">
        <v>20057</v>
      </c>
      <c r="Q3123" s="2"/>
      <c r="R3123" s="4"/>
      <c r="S3123" s="2"/>
      <c r="T3123" s="2" t="s">
        <v>22480</v>
      </c>
      <c r="U3123" s="2" t="s">
        <v>20058</v>
      </c>
      <c r="V3123" s="2" t="s">
        <v>18034</v>
      </c>
      <c r="W3123" s="2" t="str">
        <f>VLOOKUP(  G3123, Countries!A:H,8,FALSE)</f>
        <v>94279771-0dd8-44b8-955b-275714b1489b</v>
      </c>
      <c r="X3123" s="2" t="str">
        <f>VLOOKUP(D3123,Entity_types!A:F,6,FALSE)</f>
        <v>0d51a686-652b-478f-9502-50b11abafa54</v>
      </c>
      <c r="Z3123" s="4">
        <f t="shared" si="96"/>
        <v>1</v>
      </c>
      <c r="AA3123" s="4">
        <f t="shared" si="97"/>
        <v>1</v>
      </c>
    </row>
    <row r="3124" spans="1:27" ht="12.75" x14ac:dyDescent="0.2">
      <c r="A3124" s="1">
        <v>45853.638299953702</v>
      </c>
      <c r="B3124" s="2" t="s">
        <v>20059</v>
      </c>
      <c r="C3124" s="2"/>
      <c r="D3124" s="2" t="s">
        <v>48</v>
      </c>
      <c r="E3124" s="2"/>
      <c r="F3124" s="3"/>
      <c r="G3124" s="2" t="s">
        <v>13762</v>
      </c>
      <c r="H3124" s="2"/>
      <c r="I3124" s="2"/>
      <c r="K3124" s="2"/>
      <c r="L3124" s="2"/>
      <c r="M3124" s="2"/>
      <c r="N3124" s="6" t="s">
        <v>20060</v>
      </c>
      <c r="P3124" s="2" t="s">
        <v>20061</v>
      </c>
      <c r="Q3124" s="2"/>
      <c r="R3124" s="4"/>
      <c r="S3124" s="2"/>
      <c r="T3124" s="2" t="s">
        <v>22481</v>
      </c>
      <c r="U3124" s="2" t="s">
        <v>20062</v>
      </c>
      <c r="V3124" s="2" t="s">
        <v>18034</v>
      </c>
      <c r="W3124" s="2" t="str">
        <f>VLOOKUP(  G3124, Countries!A:H,8,FALSE)</f>
        <v>38dcd6d2-62e3-437b-9be2-d9cf88c8cb86</v>
      </c>
      <c r="X3124" s="2" t="str">
        <f>VLOOKUP(D3124,Entity_types!A:F,6,FALSE)</f>
        <v>0d51a686-652b-478f-9502-50b11abafa54</v>
      </c>
      <c r="Z3124" s="4">
        <f t="shared" si="96"/>
        <v>67</v>
      </c>
      <c r="AA3124" s="4">
        <f t="shared" si="97"/>
        <v>1</v>
      </c>
    </row>
    <row r="3125" spans="1:27" ht="12.75" x14ac:dyDescent="0.2">
      <c r="A3125" s="1">
        <v>45853.638299953702</v>
      </c>
      <c r="B3125" s="2" t="s">
        <v>20063</v>
      </c>
      <c r="C3125" s="2" t="s">
        <v>21740</v>
      </c>
      <c r="D3125" s="2" t="s">
        <v>89</v>
      </c>
      <c r="E3125" s="2" t="b">
        <v>0</v>
      </c>
      <c r="F3125" s="3"/>
      <c r="G3125" s="2" t="s">
        <v>12773</v>
      </c>
      <c r="H3125" s="2"/>
      <c r="I3125" s="2"/>
      <c r="K3125" s="2"/>
      <c r="L3125" s="2"/>
      <c r="M3125" s="2"/>
      <c r="N3125" s="6" t="s">
        <v>20064</v>
      </c>
      <c r="P3125" s="2" t="s">
        <v>20065</v>
      </c>
      <c r="Q3125" s="2"/>
      <c r="R3125" s="4"/>
      <c r="S3125" s="2"/>
      <c r="T3125" s="2" t="s">
        <v>22482</v>
      </c>
      <c r="U3125" s="2" t="s">
        <v>20066</v>
      </c>
      <c r="V3125" s="2" t="s">
        <v>18034</v>
      </c>
      <c r="W3125" s="2" t="str">
        <f>VLOOKUP(  G3125, Countries!A:H,8,FALSE)</f>
        <v>e76c75b2-af68-49f2-beed-29e42483c818</v>
      </c>
      <c r="X3125" s="2" t="str">
        <f>VLOOKUP(D3125,Entity_types!A:F,6,FALSE)</f>
        <v>bf4d83f9-5064-4958-af6e-e4c21b2e4880</v>
      </c>
      <c r="Z3125" s="4">
        <f t="shared" si="96"/>
        <v>67</v>
      </c>
      <c r="AA3125" s="4">
        <f t="shared" si="97"/>
        <v>1</v>
      </c>
    </row>
    <row r="3126" spans="1:27" ht="12.75" x14ac:dyDescent="0.2">
      <c r="A3126" s="1">
        <v>45853.649683877316</v>
      </c>
      <c r="B3126" s="2" t="s">
        <v>20067</v>
      </c>
      <c r="C3126" s="2"/>
      <c r="D3126" s="2" t="s">
        <v>48</v>
      </c>
      <c r="E3126" s="2"/>
      <c r="F3126" s="3" t="s">
        <v>20068</v>
      </c>
      <c r="G3126" s="2" t="s">
        <v>8147</v>
      </c>
      <c r="H3126" s="2"/>
      <c r="I3126" s="2"/>
      <c r="K3126" s="2"/>
      <c r="L3126" s="2"/>
      <c r="M3126" s="2"/>
      <c r="N3126" s="6" t="s">
        <v>76</v>
      </c>
      <c r="P3126" s="2" t="s">
        <v>20069</v>
      </c>
      <c r="Q3126" s="2"/>
      <c r="R3126" s="4"/>
      <c r="S3126" s="2"/>
      <c r="T3126" s="2" t="s">
        <v>22483</v>
      </c>
      <c r="U3126" s="2" t="s">
        <v>20070</v>
      </c>
      <c r="V3126" s="2" t="s">
        <v>18034</v>
      </c>
      <c r="W3126" s="2" t="str">
        <f>VLOOKUP(  G3126, Countries!A:H,8,FALSE)</f>
        <v>94279771-0dd8-44b8-955b-275714b1489b</v>
      </c>
      <c r="X3126" s="2" t="str">
        <f>VLOOKUP(D3126,Entity_types!A:F,6,FALSE)</f>
        <v>0d51a686-652b-478f-9502-50b11abafa54</v>
      </c>
      <c r="Z3126" s="4">
        <f t="shared" si="96"/>
        <v>1</v>
      </c>
      <c r="AA3126" s="4">
        <f t="shared" si="97"/>
        <v>1</v>
      </c>
    </row>
    <row r="3127" spans="1:27" ht="12.75" x14ac:dyDescent="0.2">
      <c r="A3127" s="1">
        <v>45855.575951261577</v>
      </c>
      <c r="B3127" s="2" t="s">
        <v>20071</v>
      </c>
      <c r="C3127" s="2"/>
      <c r="D3127" s="2" t="s">
        <v>48</v>
      </c>
      <c r="E3127" s="2"/>
      <c r="F3127" s="3" t="s">
        <v>20072</v>
      </c>
      <c r="G3127" s="2" t="s">
        <v>8147</v>
      </c>
      <c r="H3127" s="2"/>
      <c r="I3127" s="2"/>
      <c r="K3127" s="2"/>
      <c r="L3127" s="2"/>
      <c r="M3127" s="2"/>
      <c r="N3127" s="6" t="s">
        <v>76</v>
      </c>
      <c r="P3127" s="2" t="s">
        <v>20073</v>
      </c>
      <c r="Q3127" s="2"/>
      <c r="R3127" s="4"/>
      <c r="S3127" s="2"/>
      <c r="T3127" s="2" t="s">
        <v>22484</v>
      </c>
      <c r="U3127" s="2" t="s">
        <v>20074</v>
      </c>
      <c r="V3127" s="2" t="s">
        <v>18034</v>
      </c>
      <c r="W3127" s="2" t="str">
        <f>VLOOKUP(  G3127, Countries!A:H,8,FALSE)</f>
        <v>94279771-0dd8-44b8-955b-275714b1489b</v>
      </c>
      <c r="X3127" s="2" t="str">
        <f>VLOOKUP(D3127,Entity_types!A:F,6,FALSE)</f>
        <v>0d51a686-652b-478f-9502-50b11abafa54</v>
      </c>
      <c r="Z3127" s="4">
        <f t="shared" si="96"/>
        <v>1</v>
      </c>
      <c r="AA3127" s="4">
        <f t="shared" si="97"/>
        <v>1</v>
      </c>
    </row>
    <row r="3128" spans="1:27" ht="12.75" x14ac:dyDescent="0.2">
      <c r="A3128" s="1">
        <v>45855.751513055555</v>
      </c>
      <c r="B3128" s="2" t="s">
        <v>20075</v>
      </c>
      <c r="C3128" s="2" t="s">
        <v>21740</v>
      </c>
      <c r="D3128" s="2" t="s">
        <v>89</v>
      </c>
      <c r="E3128" s="2" t="b">
        <v>1</v>
      </c>
      <c r="F3128" s="3" t="s">
        <v>20076</v>
      </c>
      <c r="G3128" s="2" t="s">
        <v>8147</v>
      </c>
      <c r="H3128" s="2"/>
      <c r="I3128" s="2"/>
      <c r="K3128" s="2"/>
      <c r="L3128" s="2"/>
      <c r="M3128" s="2"/>
      <c r="N3128" s="6" t="s">
        <v>20077</v>
      </c>
      <c r="P3128" s="2" t="s">
        <v>20078</v>
      </c>
      <c r="Q3128" s="2"/>
      <c r="R3128" s="4"/>
      <c r="S3128" s="2"/>
      <c r="T3128" s="2" t="s">
        <v>22485</v>
      </c>
      <c r="U3128" s="2" t="s">
        <v>20079</v>
      </c>
      <c r="V3128" s="2" t="s">
        <v>18034</v>
      </c>
      <c r="W3128" s="2" t="str">
        <f>VLOOKUP(  G3128, Countries!A:H,8,FALSE)</f>
        <v>94279771-0dd8-44b8-955b-275714b1489b</v>
      </c>
      <c r="X3128" s="2" t="str">
        <f>VLOOKUP(D3128,Entity_types!A:F,6,FALSE)</f>
        <v>bf4d83f9-5064-4958-af6e-e4c21b2e4880</v>
      </c>
      <c r="Z3128" s="4">
        <f t="shared" si="96"/>
        <v>1</v>
      </c>
      <c r="AA3128" s="4">
        <f t="shared" si="97"/>
        <v>1</v>
      </c>
    </row>
    <row r="3129" spans="1:27" ht="12.75" x14ac:dyDescent="0.2">
      <c r="A3129" s="1">
        <v>45856.513425543977</v>
      </c>
      <c r="B3129" s="2" t="s">
        <v>20080</v>
      </c>
      <c r="C3129" s="4" t="s">
        <v>21740</v>
      </c>
      <c r="D3129" s="2" t="s">
        <v>89</v>
      </c>
      <c r="E3129" s="2" t="b">
        <v>1</v>
      </c>
      <c r="F3129" s="3" t="s">
        <v>20081</v>
      </c>
      <c r="G3129" s="2" t="s">
        <v>8147</v>
      </c>
      <c r="H3129" s="2"/>
      <c r="I3129" s="2"/>
      <c r="K3129" s="2"/>
      <c r="L3129" s="2"/>
      <c r="M3129" s="2"/>
      <c r="N3129" s="6" t="s">
        <v>20082</v>
      </c>
      <c r="P3129" s="2" t="s">
        <v>20083</v>
      </c>
      <c r="Q3129" s="2"/>
      <c r="R3129" s="4"/>
      <c r="S3129" s="2"/>
      <c r="T3129" s="2" t="s">
        <v>22486</v>
      </c>
      <c r="U3129" s="2" t="s">
        <v>20084</v>
      </c>
      <c r="V3129" s="2" t="s">
        <v>56</v>
      </c>
      <c r="W3129" s="2" t="str">
        <f>VLOOKUP(  G3129, Countries!A:H,8,FALSE)</f>
        <v>94279771-0dd8-44b8-955b-275714b1489b</v>
      </c>
      <c r="X3129" s="2" t="str">
        <f>VLOOKUP(D3129,Entity_types!A:F,6,FALSE)</f>
        <v>bf4d83f9-5064-4958-af6e-e4c21b2e4880</v>
      </c>
      <c r="Z3129" s="4">
        <f t="shared" si="96"/>
        <v>1</v>
      </c>
      <c r="AA3129" s="4">
        <f t="shared" si="97"/>
        <v>1</v>
      </c>
    </row>
    <row r="3130" spans="1:27" ht="12.75" x14ac:dyDescent="0.2">
      <c r="A3130" s="1">
        <v>45857.768175196761</v>
      </c>
      <c r="B3130" s="2" t="s">
        <v>7924</v>
      </c>
      <c r="C3130" s="2" t="s">
        <v>21740</v>
      </c>
      <c r="D3130" s="2" t="s">
        <v>89</v>
      </c>
      <c r="E3130" s="2" t="b">
        <v>1</v>
      </c>
      <c r="F3130" s="3" t="s">
        <v>20085</v>
      </c>
      <c r="G3130" s="2" t="s">
        <v>8147</v>
      </c>
      <c r="H3130" s="2"/>
      <c r="I3130" s="2"/>
      <c r="K3130" s="2"/>
      <c r="L3130" s="2"/>
      <c r="M3130" s="2"/>
      <c r="N3130" s="6" t="s">
        <v>7926</v>
      </c>
      <c r="P3130" s="2" t="s">
        <v>20086</v>
      </c>
      <c r="Q3130" s="2"/>
      <c r="R3130" s="4"/>
      <c r="S3130" s="2"/>
      <c r="T3130" s="2" t="s">
        <v>22487</v>
      </c>
      <c r="U3130" s="2" t="s">
        <v>20087</v>
      </c>
      <c r="V3130" s="2" t="s">
        <v>18034</v>
      </c>
      <c r="W3130" s="2" t="str">
        <f>VLOOKUP(  G3130, Countries!A:H,8,FALSE)</f>
        <v>94279771-0dd8-44b8-955b-275714b1489b</v>
      </c>
      <c r="X3130" s="2" t="str">
        <f>VLOOKUP(D3130,Entity_types!A:F,6,FALSE)</f>
        <v>bf4d83f9-5064-4958-af6e-e4c21b2e4880</v>
      </c>
      <c r="Z3130" s="4">
        <f t="shared" si="96"/>
        <v>1</v>
      </c>
      <c r="AA3130" s="4">
        <f t="shared" si="97"/>
        <v>2</v>
      </c>
    </row>
    <row r="3131" spans="1:27" ht="12.75" x14ac:dyDescent="0.2">
      <c r="A3131" s="1">
        <v>45859.662466481481</v>
      </c>
      <c r="B3131" s="2" t="s">
        <v>20088</v>
      </c>
      <c r="C3131" s="2" t="s">
        <v>21740</v>
      </c>
      <c r="D3131" s="2" t="s">
        <v>1166</v>
      </c>
      <c r="E3131" s="2" t="b">
        <v>1</v>
      </c>
      <c r="F3131" s="3" t="s">
        <v>21756</v>
      </c>
      <c r="G3131" s="2" t="s">
        <v>8147</v>
      </c>
      <c r="H3131" s="2"/>
      <c r="I3131" s="2"/>
      <c r="K3131" s="2"/>
      <c r="L3131" s="2"/>
      <c r="M3131" s="2"/>
      <c r="N3131" s="6" t="s">
        <v>20089</v>
      </c>
      <c r="P3131" s="2" t="s">
        <v>20090</v>
      </c>
      <c r="Q3131" s="2"/>
      <c r="R3131" s="4"/>
      <c r="S3131" s="2"/>
      <c r="T3131" s="2" t="s">
        <v>22488</v>
      </c>
      <c r="U3131" s="2" t="s">
        <v>20091</v>
      </c>
      <c r="V3131" s="2" t="s">
        <v>18034</v>
      </c>
      <c r="W3131" s="2" t="str">
        <f>VLOOKUP(  G3131, Countries!A:H,8,FALSE)</f>
        <v>94279771-0dd8-44b8-955b-275714b1489b</v>
      </c>
      <c r="X3131" s="2" t="str">
        <f>VLOOKUP(D3131,Entity_types!A:F,6,FALSE)</f>
        <v>ba538574-e93f-4ce8-a780-667b61fc970a</v>
      </c>
      <c r="Z3131" s="4">
        <f t="shared" si="96"/>
        <v>1</v>
      </c>
      <c r="AA3131" s="4">
        <f t="shared" si="97"/>
        <v>1</v>
      </c>
    </row>
    <row r="3132" spans="1:27" ht="12.75" x14ac:dyDescent="0.2">
      <c r="A3132" s="1">
        <v>45859.662466481481</v>
      </c>
      <c r="B3132" s="2" t="s">
        <v>20092</v>
      </c>
      <c r="C3132" s="2"/>
      <c r="D3132" s="2" t="s">
        <v>48</v>
      </c>
      <c r="E3132" s="2"/>
      <c r="F3132" s="3" t="s">
        <v>20093</v>
      </c>
      <c r="G3132" s="2" t="s">
        <v>8147</v>
      </c>
      <c r="H3132" s="2"/>
      <c r="I3132" s="2"/>
      <c r="K3132" s="2"/>
      <c r="L3132" s="2"/>
      <c r="M3132" s="2"/>
      <c r="N3132" s="6" t="s">
        <v>20094</v>
      </c>
      <c r="P3132" s="2" t="s">
        <v>20095</v>
      </c>
      <c r="Q3132" s="2"/>
      <c r="R3132" s="4"/>
      <c r="S3132" s="2"/>
      <c r="T3132" s="2" t="s">
        <v>22489</v>
      </c>
      <c r="U3132" s="2" t="s">
        <v>20096</v>
      </c>
      <c r="V3132" s="2" t="s">
        <v>18034</v>
      </c>
      <c r="W3132" s="2" t="str">
        <f>VLOOKUP(  G3132, Countries!A:H,8,FALSE)</f>
        <v>94279771-0dd8-44b8-955b-275714b1489b</v>
      </c>
      <c r="X3132" s="2" t="str">
        <f>VLOOKUP(D3132,Entity_types!A:F,6,FALSE)</f>
        <v>0d51a686-652b-478f-9502-50b11abafa54</v>
      </c>
      <c r="Z3132" s="4">
        <f t="shared" si="96"/>
        <v>1</v>
      </c>
      <c r="AA3132" s="4">
        <f t="shared" si="97"/>
        <v>1</v>
      </c>
    </row>
    <row r="3133" spans="1:27" ht="12.75" x14ac:dyDescent="0.2">
      <c r="A3133" s="1">
        <v>45860.479424907404</v>
      </c>
      <c r="B3133" s="2" t="s">
        <v>20097</v>
      </c>
      <c r="C3133" s="2"/>
      <c r="D3133" s="2" t="s">
        <v>48</v>
      </c>
      <c r="E3133" s="2"/>
      <c r="F3133" s="3" t="s">
        <v>20098</v>
      </c>
      <c r="G3133" s="2" t="s">
        <v>8147</v>
      </c>
      <c r="H3133" s="2"/>
      <c r="I3133" s="2"/>
      <c r="K3133" s="2"/>
      <c r="L3133" s="2"/>
      <c r="M3133" s="2"/>
      <c r="N3133" s="6" t="s">
        <v>20099</v>
      </c>
      <c r="P3133" s="2" t="s">
        <v>20100</v>
      </c>
      <c r="Q3133" s="2"/>
      <c r="R3133" s="4"/>
      <c r="S3133" s="2"/>
      <c r="T3133" s="2" t="s">
        <v>22490</v>
      </c>
      <c r="U3133" s="2" t="s">
        <v>20101</v>
      </c>
      <c r="V3133" s="2" t="s">
        <v>18034</v>
      </c>
      <c r="W3133" s="2" t="str">
        <f>VLOOKUP(  G3133, Countries!A:H,8,FALSE)</f>
        <v>94279771-0dd8-44b8-955b-275714b1489b</v>
      </c>
      <c r="X3133" s="2" t="str">
        <f>VLOOKUP(D3133,Entity_types!A:F,6,FALSE)</f>
        <v>0d51a686-652b-478f-9502-50b11abafa54</v>
      </c>
      <c r="Z3133" s="4">
        <f t="shared" si="96"/>
        <v>1</v>
      </c>
      <c r="AA3133" s="4">
        <f t="shared" si="97"/>
        <v>1</v>
      </c>
    </row>
    <row r="3134" spans="1:27" ht="12.75" x14ac:dyDescent="0.2">
      <c r="A3134" s="1">
        <v>45863.503704629635</v>
      </c>
      <c r="B3134" s="2" t="s">
        <v>20102</v>
      </c>
      <c r="C3134" s="4" t="s">
        <v>21741</v>
      </c>
      <c r="D3134" s="2" t="s">
        <v>89</v>
      </c>
      <c r="E3134" s="2" t="b">
        <v>1</v>
      </c>
      <c r="F3134" s="3" t="s">
        <v>20103</v>
      </c>
      <c r="G3134" s="2" t="s">
        <v>8147</v>
      </c>
      <c r="H3134" s="2"/>
      <c r="I3134" s="2"/>
      <c r="K3134" s="2"/>
      <c r="L3134" s="2"/>
      <c r="M3134" s="2"/>
      <c r="N3134" s="6" t="s">
        <v>20104</v>
      </c>
      <c r="P3134" s="2" t="s">
        <v>20105</v>
      </c>
      <c r="Q3134" s="2"/>
      <c r="R3134" s="4"/>
      <c r="S3134" s="2"/>
      <c r="T3134" s="2" t="s">
        <v>22491</v>
      </c>
      <c r="U3134" s="2" t="s">
        <v>20106</v>
      </c>
      <c r="V3134" s="2" t="s">
        <v>18034</v>
      </c>
      <c r="W3134" s="2" t="str">
        <f>VLOOKUP(  G3134, Countries!A:H,8,FALSE)</f>
        <v>94279771-0dd8-44b8-955b-275714b1489b</v>
      </c>
      <c r="X3134" s="2" t="str">
        <f>VLOOKUP(D3134,Entity_types!A:F,6,FALSE)</f>
        <v>bf4d83f9-5064-4958-af6e-e4c21b2e4880</v>
      </c>
      <c r="Z3134" s="4">
        <f t="shared" si="96"/>
        <v>1</v>
      </c>
      <c r="AA3134" s="4">
        <f t="shared" si="97"/>
        <v>1</v>
      </c>
    </row>
    <row r="3135" spans="1:27" ht="12.75" x14ac:dyDescent="0.2">
      <c r="A3135" s="1">
        <v>45863.745135092591</v>
      </c>
      <c r="B3135" s="2" t="s">
        <v>20107</v>
      </c>
      <c r="C3135" s="2"/>
      <c r="D3135" s="2" t="s">
        <v>48</v>
      </c>
      <c r="E3135" s="2"/>
      <c r="F3135" s="3" t="s">
        <v>20108</v>
      </c>
      <c r="G3135" s="2" t="s">
        <v>8147</v>
      </c>
      <c r="H3135" s="2"/>
      <c r="I3135" s="2"/>
      <c r="K3135" s="2"/>
      <c r="L3135" s="2"/>
      <c r="M3135" s="2"/>
      <c r="N3135" s="6" t="s">
        <v>76</v>
      </c>
      <c r="P3135" s="2" t="s">
        <v>20109</v>
      </c>
      <c r="Q3135" s="2"/>
      <c r="R3135" s="4"/>
      <c r="S3135" s="2"/>
      <c r="T3135" s="2" t="s">
        <v>22492</v>
      </c>
      <c r="U3135" s="2" t="s">
        <v>20110</v>
      </c>
      <c r="V3135" s="2" t="s">
        <v>18034</v>
      </c>
      <c r="W3135" s="2" t="str">
        <f>VLOOKUP(  G3135, Countries!A:H,8,FALSE)</f>
        <v>94279771-0dd8-44b8-955b-275714b1489b</v>
      </c>
      <c r="X3135" s="2" t="str">
        <f>VLOOKUP(D3135,Entity_types!A:F,6,FALSE)</f>
        <v>0d51a686-652b-478f-9502-50b11abafa54</v>
      </c>
      <c r="Z3135" s="4">
        <f t="shared" si="96"/>
        <v>1</v>
      </c>
      <c r="AA3135" s="4">
        <f t="shared" si="97"/>
        <v>1</v>
      </c>
    </row>
    <row r="3136" spans="1:27" ht="12.75" x14ac:dyDescent="0.2">
      <c r="A3136" s="1">
        <v>45866.600559293976</v>
      </c>
      <c r="B3136" s="2" t="s">
        <v>20111</v>
      </c>
      <c r="C3136" s="2"/>
      <c r="D3136" s="2" t="s">
        <v>48</v>
      </c>
      <c r="E3136" s="2"/>
      <c r="F3136" s="3" t="s">
        <v>20112</v>
      </c>
      <c r="G3136" s="2" t="s">
        <v>8147</v>
      </c>
      <c r="H3136" s="2"/>
      <c r="I3136" s="2"/>
      <c r="K3136" s="2"/>
      <c r="L3136" s="2"/>
      <c r="M3136" s="2"/>
      <c r="N3136" s="6" t="s">
        <v>20113</v>
      </c>
      <c r="P3136" s="2" t="s">
        <v>20114</v>
      </c>
      <c r="Q3136" s="2"/>
      <c r="R3136" s="4"/>
      <c r="S3136" s="2"/>
      <c r="T3136" s="2" t="s">
        <v>22493</v>
      </c>
      <c r="U3136" s="2" t="s">
        <v>20115</v>
      </c>
      <c r="V3136" s="2" t="s">
        <v>18034</v>
      </c>
      <c r="W3136" s="2" t="str">
        <f>VLOOKUP(  G3136, Countries!A:H,8,FALSE)</f>
        <v>94279771-0dd8-44b8-955b-275714b1489b</v>
      </c>
      <c r="X3136" s="2" t="str">
        <f>VLOOKUP(D3136,Entity_types!A:F,6,FALSE)</f>
        <v>0d51a686-652b-478f-9502-50b11abafa54</v>
      </c>
      <c r="Z3136" s="4">
        <f t="shared" si="96"/>
        <v>1</v>
      </c>
      <c r="AA3136" s="4">
        <f t="shared" si="97"/>
        <v>1</v>
      </c>
    </row>
    <row r="3137" spans="1:27" ht="12.75" x14ac:dyDescent="0.2">
      <c r="A3137" s="1">
        <v>45866.600559293976</v>
      </c>
      <c r="B3137" s="2" t="s">
        <v>20116</v>
      </c>
      <c r="C3137" s="2"/>
      <c r="D3137" s="2" t="s">
        <v>48</v>
      </c>
      <c r="E3137" s="2"/>
      <c r="F3137" s="3" t="s">
        <v>20117</v>
      </c>
      <c r="G3137" s="2" t="s">
        <v>8147</v>
      </c>
      <c r="H3137" s="2"/>
      <c r="I3137" s="2"/>
      <c r="K3137" s="2"/>
      <c r="L3137" s="2"/>
      <c r="M3137" s="2"/>
      <c r="N3137" s="6" t="s">
        <v>20118</v>
      </c>
      <c r="P3137" s="2" t="s">
        <v>20119</v>
      </c>
      <c r="Q3137" s="2"/>
      <c r="R3137" s="4"/>
      <c r="S3137" s="2"/>
      <c r="T3137" s="2" t="s">
        <v>22494</v>
      </c>
      <c r="U3137" s="2" t="s">
        <v>20120</v>
      </c>
      <c r="V3137" s="2" t="s">
        <v>18034</v>
      </c>
      <c r="W3137" s="2" t="str">
        <f>VLOOKUP(  G3137, Countries!A:H,8,FALSE)</f>
        <v>94279771-0dd8-44b8-955b-275714b1489b</v>
      </c>
      <c r="X3137" s="2" t="str">
        <f>VLOOKUP(D3137,Entity_types!A:F,6,FALSE)</f>
        <v>0d51a686-652b-478f-9502-50b11abafa54</v>
      </c>
      <c r="Z3137" s="4">
        <f t="shared" si="96"/>
        <v>1</v>
      </c>
      <c r="AA3137" s="4">
        <f t="shared" si="97"/>
        <v>1</v>
      </c>
    </row>
    <row r="3138" spans="1:27" ht="12.75" x14ac:dyDescent="0.2">
      <c r="A3138" s="1">
        <v>45867.572811967591</v>
      </c>
      <c r="B3138" s="2" t="s">
        <v>20121</v>
      </c>
      <c r="C3138" s="4" t="s">
        <v>21740</v>
      </c>
      <c r="D3138" s="2" t="s">
        <v>89</v>
      </c>
      <c r="E3138" s="2" t="b">
        <v>1</v>
      </c>
      <c r="F3138" s="3" t="s">
        <v>20122</v>
      </c>
      <c r="G3138" s="2" t="s">
        <v>8147</v>
      </c>
      <c r="H3138" s="2"/>
      <c r="I3138" s="2"/>
      <c r="K3138" s="2"/>
      <c r="L3138" s="2"/>
      <c r="M3138" s="2"/>
      <c r="N3138" s="6" t="s">
        <v>20123</v>
      </c>
      <c r="P3138" s="2" t="s">
        <v>20124</v>
      </c>
      <c r="Q3138" s="2"/>
      <c r="R3138" s="4"/>
      <c r="S3138" s="2"/>
      <c r="T3138" s="2" t="s">
        <v>22495</v>
      </c>
      <c r="U3138" s="2" t="s">
        <v>20125</v>
      </c>
      <c r="V3138" s="2" t="s">
        <v>56</v>
      </c>
      <c r="W3138" s="2" t="str">
        <f>VLOOKUP(  G3138, Countries!A:H,8,FALSE)</f>
        <v>94279771-0dd8-44b8-955b-275714b1489b</v>
      </c>
      <c r="X3138" s="2" t="str">
        <f>VLOOKUP(D3138,Entity_types!A:F,6,FALSE)</f>
        <v>bf4d83f9-5064-4958-af6e-e4c21b2e4880</v>
      </c>
      <c r="Z3138" s="4">
        <f t="shared" ref="Z3138:Z3157" si="98">COUNTIFS(F:F,F3138)</f>
        <v>1</v>
      </c>
      <c r="AA3138" s="4">
        <f t="shared" ref="AA3138:AA3157" si="99">COUNTIFS(B:B,B3138)</f>
        <v>1</v>
      </c>
    </row>
    <row r="3139" spans="1:27" ht="12.75" x14ac:dyDescent="0.2">
      <c r="A3139" s="1">
        <v>45869.57340912037</v>
      </c>
      <c r="B3139" s="2" t="s">
        <v>20126</v>
      </c>
      <c r="C3139" s="4" t="s">
        <v>21740</v>
      </c>
      <c r="D3139" s="2" t="s">
        <v>1166</v>
      </c>
      <c r="E3139" s="2" t="b">
        <v>1</v>
      </c>
      <c r="F3139" s="3" t="s">
        <v>20127</v>
      </c>
      <c r="G3139" s="2" t="s">
        <v>8147</v>
      </c>
      <c r="H3139" s="2"/>
      <c r="I3139" s="2"/>
      <c r="K3139" s="2"/>
      <c r="L3139" s="2"/>
      <c r="M3139" s="2"/>
      <c r="N3139" s="6" t="s">
        <v>20128</v>
      </c>
      <c r="P3139" s="2" t="s">
        <v>20129</v>
      </c>
      <c r="Q3139" s="2"/>
      <c r="R3139" s="4"/>
      <c r="S3139" s="2"/>
      <c r="T3139" s="2" t="s">
        <v>22496</v>
      </c>
      <c r="U3139" s="2" t="s">
        <v>20130</v>
      </c>
      <c r="V3139" s="2" t="s">
        <v>18034</v>
      </c>
      <c r="W3139" s="2" t="str">
        <f>VLOOKUP(  G3139, Countries!A:H,8,FALSE)</f>
        <v>94279771-0dd8-44b8-955b-275714b1489b</v>
      </c>
      <c r="X3139" s="2" t="str">
        <f>VLOOKUP(D3139,Entity_types!A:F,6,FALSE)</f>
        <v>ba538574-e93f-4ce8-a780-667b61fc970a</v>
      </c>
      <c r="Z3139" s="4">
        <f t="shared" si="98"/>
        <v>1</v>
      </c>
      <c r="AA3139" s="4">
        <f t="shared" si="99"/>
        <v>1</v>
      </c>
    </row>
    <row r="3140" spans="1:27" ht="12.75" x14ac:dyDescent="0.2">
      <c r="A3140" s="1">
        <v>45869.57340912037</v>
      </c>
      <c r="B3140" s="2" t="s">
        <v>20131</v>
      </c>
      <c r="C3140" s="2"/>
      <c r="D3140" s="2" t="s">
        <v>48</v>
      </c>
      <c r="E3140" s="2"/>
      <c r="F3140" s="3" t="s">
        <v>20132</v>
      </c>
      <c r="G3140" s="2" t="s">
        <v>8147</v>
      </c>
      <c r="H3140" s="2"/>
      <c r="I3140" s="2"/>
      <c r="K3140" s="2"/>
      <c r="L3140" s="2"/>
      <c r="M3140" s="2"/>
      <c r="N3140" s="6" t="s">
        <v>20133</v>
      </c>
      <c r="P3140" s="2" t="s">
        <v>20134</v>
      </c>
      <c r="Q3140" s="2"/>
      <c r="R3140" s="4"/>
      <c r="S3140" s="2"/>
      <c r="T3140" s="2" t="s">
        <v>22497</v>
      </c>
      <c r="U3140" s="2" t="s">
        <v>20135</v>
      </c>
      <c r="V3140" s="2" t="s">
        <v>18034</v>
      </c>
      <c r="W3140" s="2" t="str">
        <f>VLOOKUP(  G3140, Countries!A:H,8,FALSE)</f>
        <v>94279771-0dd8-44b8-955b-275714b1489b</v>
      </c>
      <c r="X3140" s="2" t="str">
        <f>VLOOKUP(D3140,Entity_types!A:F,6,FALSE)</f>
        <v>0d51a686-652b-478f-9502-50b11abafa54</v>
      </c>
      <c r="Z3140" s="4">
        <f t="shared" si="98"/>
        <v>1</v>
      </c>
      <c r="AA3140" s="4">
        <f t="shared" si="99"/>
        <v>1</v>
      </c>
    </row>
    <row r="3141" spans="1:27" ht="12.75" x14ac:dyDescent="0.2">
      <c r="A3141" s="1">
        <v>45869.57340912037</v>
      </c>
      <c r="B3141" s="2" t="s">
        <v>20136</v>
      </c>
      <c r="C3141" s="2"/>
      <c r="D3141" s="2" t="s">
        <v>48</v>
      </c>
      <c r="E3141" s="2"/>
      <c r="F3141" s="3" t="s">
        <v>20137</v>
      </c>
      <c r="G3141" s="2" t="s">
        <v>8147</v>
      </c>
      <c r="H3141" s="2"/>
      <c r="I3141" s="2"/>
      <c r="K3141" s="2"/>
      <c r="L3141" s="2"/>
      <c r="M3141" s="2"/>
      <c r="N3141" s="6" t="s">
        <v>20138</v>
      </c>
      <c r="P3141" s="2" t="s">
        <v>20139</v>
      </c>
      <c r="Q3141" s="2"/>
      <c r="R3141" s="4"/>
      <c r="S3141" s="2"/>
      <c r="T3141" s="2" t="s">
        <v>22498</v>
      </c>
      <c r="U3141" s="2" t="s">
        <v>20140</v>
      </c>
      <c r="V3141" s="2" t="s">
        <v>18034</v>
      </c>
      <c r="W3141" s="2" t="str">
        <f>VLOOKUP(  G3141, Countries!A:H,8,FALSE)</f>
        <v>94279771-0dd8-44b8-955b-275714b1489b</v>
      </c>
      <c r="X3141" s="2" t="str">
        <f>VLOOKUP(D3141,Entity_types!A:F,6,FALSE)</f>
        <v>0d51a686-652b-478f-9502-50b11abafa54</v>
      </c>
      <c r="Z3141" s="4">
        <f t="shared" si="98"/>
        <v>1</v>
      </c>
      <c r="AA3141" s="4">
        <f t="shared" si="99"/>
        <v>1</v>
      </c>
    </row>
    <row r="3142" spans="1:27" ht="12.75" x14ac:dyDescent="0.2">
      <c r="A3142" s="1">
        <v>45869.672950902779</v>
      </c>
      <c r="B3142" s="2" t="s">
        <v>20141</v>
      </c>
      <c r="C3142" s="2"/>
      <c r="D3142" s="2" t="s">
        <v>8027</v>
      </c>
      <c r="E3142" s="2"/>
      <c r="F3142" s="3"/>
      <c r="G3142" s="2" t="s">
        <v>11938</v>
      </c>
      <c r="H3142" s="2"/>
      <c r="I3142" s="2"/>
      <c r="K3142" s="2"/>
      <c r="L3142" s="2"/>
      <c r="M3142" s="2"/>
      <c r="N3142" s="6" t="s">
        <v>20142</v>
      </c>
      <c r="P3142" s="2" t="s">
        <v>20143</v>
      </c>
      <c r="Q3142" s="2"/>
      <c r="R3142" s="4"/>
      <c r="S3142" s="2"/>
      <c r="T3142" s="2" t="s">
        <v>22499</v>
      </c>
      <c r="U3142" s="2" t="s">
        <v>20144</v>
      </c>
      <c r="V3142" s="2" t="s">
        <v>56</v>
      </c>
      <c r="W3142" s="2" t="str">
        <f>VLOOKUP(  G3142, Countries!A:H,8,FALSE)</f>
        <v>a75b26b6-21da-46ea-8d26-00a7900568a0</v>
      </c>
      <c r="X3142" s="2" t="str">
        <f>VLOOKUP(D3142,Entity_types!A:F,6,FALSE)</f>
        <v>7766e9c2-0094-4090-adf4-ef017062457f</v>
      </c>
      <c r="Z3142" s="4">
        <f t="shared" si="98"/>
        <v>67</v>
      </c>
      <c r="AA3142" s="4">
        <f t="shared" si="99"/>
        <v>1</v>
      </c>
    </row>
    <row r="3143" spans="1:27" ht="12.75" x14ac:dyDescent="0.2">
      <c r="A3143" s="1">
        <v>45870.700760624997</v>
      </c>
      <c r="B3143" s="2" t="s">
        <v>20145</v>
      </c>
      <c r="C3143" s="4" t="s">
        <v>21740</v>
      </c>
      <c r="D3143" s="2" t="s">
        <v>1166</v>
      </c>
      <c r="E3143" s="2" t="b">
        <v>1</v>
      </c>
      <c r="F3143" s="3" t="s">
        <v>20146</v>
      </c>
      <c r="G3143" s="2" t="s">
        <v>8147</v>
      </c>
      <c r="H3143" s="2"/>
      <c r="I3143" s="2"/>
      <c r="K3143" s="2"/>
      <c r="L3143" s="2"/>
      <c r="M3143" s="2"/>
      <c r="N3143" s="6" t="s">
        <v>20147</v>
      </c>
      <c r="P3143" s="2" t="s">
        <v>20148</v>
      </c>
      <c r="Q3143" s="2"/>
      <c r="R3143" s="4"/>
      <c r="S3143" s="2"/>
      <c r="T3143" s="2" t="s">
        <v>22500</v>
      </c>
      <c r="U3143" s="2" t="s">
        <v>20149</v>
      </c>
      <c r="V3143" s="2" t="s">
        <v>18034</v>
      </c>
      <c r="W3143" s="2" t="str">
        <f>VLOOKUP(  G3143, Countries!A:H,8,FALSE)</f>
        <v>94279771-0dd8-44b8-955b-275714b1489b</v>
      </c>
      <c r="X3143" s="2" t="str">
        <f>VLOOKUP(D3143,Entity_types!A:F,6,FALSE)</f>
        <v>ba538574-e93f-4ce8-a780-667b61fc970a</v>
      </c>
      <c r="Z3143" s="4">
        <f t="shared" si="98"/>
        <v>1</v>
      </c>
      <c r="AA3143" s="4">
        <f t="shared" si="99"/>
        <v>1</v>
      </c>
    </row>
    <row r="3144" spans="1:27" ht="12.75" x14ac:dyDescent="0.2">
      <c r="A3144" s="1">
        <v>45874.536168495368</v>
      </c>
      <c r="B3144" s="2" t="s">
        <v>20150</v>
      </c>
      <c r="C3144" s="4" t="s">
        <v>21740</v>
      </c>
      <c r="D3144" s="2" t="s">
        <v>89</v>
      </c>
      <c r="E3144" s="2" t="b">
        <v>1</v>
      </c>
      <c r="F3144" s="3" t="s">
        <v>20151</v>
      </c>
      <c r="G3144" s="2" t="s">
        <v>8147</v>
      </c>
      <c r="H3144" s="2"/>
      <c r="I3144" s="2"/>
      <c r="K3144" s="2"/>
      <c r="L3144" s="2"/>
      <c r="M3144" s="2"/>
      <c r="N3144" s="6" t="s">
        <v>20152</v>
      </c>
      <c r="P3144" s="2" t="s">
        <v>20153</v>
      </c>
      <c r="Q3144" s="2"/>
      <c r="R3144" s="4"/>
      <c r="S3144" s="2"/>
      <c r="T3144" s="2" t="s">
        <v>22501</v>
      </c>
      <c r="U3144" s="2" t="s">
        <v>20155</v>
      </c>
      <c r="V3144" s="2" t="s">
        <v>18034</v>
      </c>
      <c r="W3144" s="2" t="str">
        <f>VLOOKUP(  G3144, Countries!A:H,8,FALSE)</f>
        <v>94279771-0dd8-44b8-955b-275714b1489b</v>
      </c>
      <c r="X3144" s="2" t="str">
        <f>VLOOKUP(D3144,Entity_types!A:F,6,FALSE)</f>
        <v>bf4d83f9-5064-4958-af6e-e4c21b2e4880</v>
      </c>
      <c r="Z3144" s="4">
        <f t="shared" si="98"/>
        <v>1</v>
      </c>
      <c r="AA3144" s="4">
        <f t="shared" si="99"/>
        <v>1</v>
      </c>
    </row>
    <row r="3145" spans="1:27" ht="12.75" x14ac:dyDescent="0.2">
      <c r="A3145" s="1">
        <v>45874.536168495368</v>
      </c>
      <c r="B3145" s="2" t="s">
        <v>20156</v>
      </c>
      <c r="C3145" s="4" t="s">
        <v>21740</v>
      </c>
      <c r="D3145" s="2" t="s">
        <v>89</v>
      </c>
      <c r="E3145" s="2" t="b">
        <v>1</v>
      </c>
      <c r="F3145" s="3" t="s">
        <v>20157</v>
      </c>
      <c r="G3145" s="2" t="s">
        <v>8147</v>
      </c>
      <c r="H3145" s="2"/>
      <c r="I3145" s="2"/>
      <c r="K3145" s="2"/>
      <c r="L3145" s="2"/>
      <c r="M3145" s="2"/>
      <c r="N3145" s="6" t="s">
        <v>20158</v>
      </c>
      <c r="P3145" s="2" t="s">
        <v>20159</v>
      </c>
      <c r="Q3145" s="2"/>
      <c r="R3145" s="4"/>
      <c r="S3145" s="2"/>
      <c r="T3145" s="2" t="s">
        <v>22502</v>
      </c>
      <c r="U3145" s="2" t="s">
        <v>20161</v>
      </c>
      <c r="V3145" s="2" t="s">
        <v>18034</v>
      </c>
      <c r="W3145" s="2" t="str">
        <f>VLOOKUP(  G3145, Countries!A:H,8,FALSE)</f>
        <v>94279771-0dd8-44b8-955b-275714b1489b</v>
      </c>
      <c r="X3145" s="2" t="str">
        <f>VLOOKUP(D3145,Entity_types!A:F,6,FALSE)</f>
        <v>bf4d83f9-5064-4958-af6e-e4c21b2e4880</v>
      </c>
      <c r="Z3145" s="4">
        <f t="shared" si="98"/>
        <v>1</v>
      </c>
      <c r="AA3145" s="4">
        <f t="shared" si="99"/>
        <v>1</v>
      </c>
    </row>
    <row r="3146" spans="1:27" ht="12.75" x14ac:dyDescent="0.2">
      <c r="A3146" s="1">
        <v>45874.586862245371</v>
      </c>
      <c r="B3146" s="2" t="s">
        <v>20162</v>
      </c>
      <c r="C3146" s="2"/>
      <c r="D3146" s="2" t="s">
        <v>48</v>
      </c>
      <c r="E3146" s="2"/>
      <c r="F3146" s="3" t="s">
        <v>20163</v>
      </c>
      <c r="G3146" s="2" t="s">
        <v>8147</v>
      </c>
      <c r="H3146" s="2"/>
      <c r="I3146" s="2"/>
      <c r="K3146" s="2"/>
      <c r="L3146" s="2"/>
      <c r="M3146" s="2"/>
      <c r="N3146" s="6" t="s">
        <v>20164</v>
      </c>
      <c r="P3146" s="2" t="s">
        <v>20165</v>
      </c>
      <c r="Q3146" s="2"/>
      <c r="R3146" s="4"/>
      <c r="S3146" s="2"/>
      <c r="T3146" s="2" t="s">
        <v>22503</v>
      </c>
      <c r="U3146" s="2" t="s">
        <v>20166</v>
      </c>
      <c r="V3146" s="2" t="s">
        <v>18034</v>
      </c>
      <c r="W3146" s="2" t="str">
        <f>VLOOKUP(  G3146, Countries!A:H,8,FALSE)</f>
        <v>94279771-0dd8-44b8-955b-275714b1489b</v>
      </c>
      <c r="X3146" s="2" t="str">
        <f>VLOOKUP(D3146,Entity_types!A:F,6,FALSE)</f>
        <v>0d51a686-652b-478f-9502-50b11abafa54</v>
      </c>
      <c r="Z3146" s="4">
        <f t="shared" si="98"/>
        <v>1</v>
      </c>
      <c r="AA3146" s="4">
        <f t="shared" si="99"/>
        <v>1</v>
      </c>
    </row>
    <row r="3147" spans="1:27" ht="12.75" x14ac:dyDescent="0.2">
      <c r="A3147" s="1">
        <v>45877.835671979163</v>
      </c>
      <c r="B3147" s="2" t="s">
        <v>20167</v>
      </c>
      <c r="C3147" s="4" t="s">
        <v>21740</v>
      </c>
      <c r="D3147" s="2" t="s">
        <v>89</v>
      </c>
      <c r="E3147" s="2" t="b">
        <v>1</v>
      </c>
      <c r="F3147" s="3" t="s">
        <v>20168</v>
      </c>
      <c r="G3147" s="2" t="s">
        <v>8147</v>
      </c>
      <c r="H3147" s="2"/>
      <c r="I3147" s="2"/>
      <c r="K3147" s="2"/>
      <c r="L3147" s="2"/>
      <c r="M3147" s="2"/>
      <c r="N3147" s="6" t="s">
        <v>20169</v>
      </c>
      <c r="P3147" s="2" t="s">
        <v>20170</v>
      </c>
      <c r="Q3147" s="2"/>
      <c r="R3147" s="4"/>
      <c r="S3147" s="2"/>
      <c r="T3147" s="2" t="s">
        <v>22504</v>
      </c>
      <c r="U3147" s="2" t="s">
        <v>20171</v>
      </c>
      <c r="V3147" s="2" t="s">
        <v>56</v>
      </c>
      <c r="W3147" s="2" t="str">
        <f>VLOOKUP(  G3147, Countries!A:H,8,FALSE)</f>
        <v>94279771-0dd8-44b8-955b-275714b1489b</v>
      </c>
      <c r="X3147" s="2" t="str">
        <f>VLOOKUP(D3147,Entity_types!A:F,6,FALSE)</f>
        <v>bf4d83f9-5064-4958-af6e-e4c21b2e4880</v>
      </c>
      <c r="Z3147" s="4">
        <f t="shared" si="98"/>
        <v>1</v>
      </c>
      <c r="AA3147" s="4">
        <f t="shared" si="99"/>
        <v>1</v>
      </c>
    </row>
    <row r="3148" spans="1:27" ht="12.75" x14ac:dyDescent="0.2">
      <c r="A3148" s="1">
        <v>45879.665804062504</v>
      </c>
      <c r="B3148" s="2" t="s">
        <v>20172</v>
      </c>
      <c r="C3148" s="4" t="s">
        <v>21740</v>
      </c>
      <c r="D3148" s="2" t="s">
        <v>1166</v>
      </c>
      <c r="E3148" s="2"/>
      <c r="F3148" s="3" t="s">
        <v>20173</v>
      </c>
      <c r="G3148" s="2" t="s">
        <v>8147</v>
      </c>
      <c r="H3148" s="2"/>
      <c r="I3148" s="2"/>
      <c r="K3148" s="2"/>
      <c r="L3148" s="2"/>
      <c r="M3148" s="2"/>
      <c r="N3148" s="6" t="s">
        <v>20174</v>
      </c>
      <c r="P3148" s="2" t="s">
        <v>20175</v>
      </c>
      <c r="Q3148" s="2"/>
      <c r="R3148" s="4"/>
      <c r="S3148" s="2"/>
      <c r="T3148" s="2" t="s">
        <v>22505</v>
      </c>
      <c r="U3148" s="2" t="s">
        <v>20176</v>
      </c>
      <c r="V3148" s="2" t="s">
        <v>56</v>
      </c>
      <c r="W3148" s="2" t="str">
        <f>VLOOKUP(  G3148, Countries!A:H,8,FALSE)</f>
        <v>94279771-0dd8-44b8-955b-275714b1489b</v>
      </c>
      <c r="X3148" s="2" t="str">
        <f>VLOOKUP(D3148,Entity_types!A:F,6,FALSE)</f>
        <v>ba538574-e93f-4ce8-a780-667b61fc970a</v>
      </c>
      <c r="Z3148" s="4">
        <f t="shared" si="98"/>
        <v>1</v>
      </c>
      <c r="AA3148" s="4">
        <f t="shared" si="99"/>
        <v>1</v>
      </c>
    </row>
    <row r="3149" spans="1:27" ht="12.75" x14ac:dyDescent="0.2">
      <c r="A3149" s="1">
        <v>45881.574243298615</v>
      </c>
      <c r="B3149" s="2" t="s">
        <v>20177</v>
      </c>
      <c r="C3149" s="2"/>
      <c r="D3149" s="2" t="s">
        <v>48</v>
      </c>
      <c r="E3149" s="2"/>
      <c r="F3149" s="3" t="s">
        <v>20178</v>
      </c>
      <c r="G3149" s="2" t="s">
        <v>8147</v>
      </c>
      <c r="H3149" s="2"/>
      <c r="I3149" s="2"/>
      <c r="K3149" s="2"/>
      <c r="L3149" s="2"/>
      <c r="M3149" s="2"/>
      <c r="N3149" s="6" t="s">
        <v>76</v>
      </c>
      <c r="P3149" s="2" t="s">
        <v>20179</v>
      </c>
      <c r="Q3149" s="2"/>
      <c r="R3149" s="4"/>
      <c r="S3149" s="2"/>
      <c r="T3149" s="2" t="s">
        <v>22506</v>
      </c>
      <c r="U3149" s="2" t="s">
        <v>20180</v>
      </c>
      <c r="V3149" s="2" t="s">
        <v>56</v>
      </c>
      <c r="W3149" s="2" t="str">
        <f>VLOOKUP(  G3149, Countries!A:H,8,FALSE)</f>
        <v>94279771-0dd8-44b8-955b-275714b1489b</v>
      </c>
      <c r="X3149" s="2" t="str">
        <f>VLOOKUP(D3149,Entity_types!A:F,6,FALSE)</f>
        <v>0d51a686-652b-478f-9502-50b11abafa54</v>
      </c>
      <c r="Z3149" s="4">
        <f t="shared" si="98"/>
        <v>1</v>
      </c>
      <c r="AA3149" s="4">
        <f t="shared" si="99"/>
        <v>1</v>
      </c>
    </row>
    <row r="3150" spans="1:27" ht="12.75" x14ac:dyDescent="0.2">
      <c r="A3150" s="1">
        <v>45881.731320671301</v>
      </c>
      <c r="B3150" s="2" t="s">
        <v>20181</v>
      </c>
      <c r="C3150" s="4" t="s">
        <v>21741</v>
      </c>
      <c r="D3150" s="2" t="s">
        <v>1166</v>
      </c>
      <c r="E3150" s="2"/>
      <c r="F3150" s="3" t="s">
        <v>20182</v>
      </c>
      <c r="G3150" s="2" t="s">
        <v>8147</v>
      </c>
      <c r="H3150" s="2"/>
      <c r="I3150" s="2"/>
      <c r="K3150" s="2"/>
      <c r="L3150" s="2"/>
      <c r="M3150" s="2"/>
      <c r="N3150" s="6" t="s">
        <v>20183</v>
      </c>
      <c r="P3150" s="2" t="s">
        <v>20184</v>
      </c>
      <c r="Q3150" s="2"/>
      <c r="R3150" s="4"/>
      <c r="S3150" s="2"/>
      <c r="T3150" s="2" t="s">
        <v>22507</v>
      </c>
      <c r="U3150" s="2" t="s">
        <v>20185</v>
      </c>
      <c r="V3150" s="2" t="s">
        <v>56</v>
      </c>
      <c r="W3150" s="2" t="str">
        <f>VLOOKUP(  G3150, Countries!A:H,8,FALSE)</f>
        <v>94279771-0dd8-44b8-955b-275714b1489b</v>
      </c>
      <c r="X3150" s="2" t="str">
        <f>VLOOKUP(D3150,Entity_types!A:F,6,FALSE)</f>
        <v>ba538574-e93f-4ce8-a780-667b61fc970a</v>
      </c>
      <c r="Z3150" s="4">
        <f t="shared" si="98"/>
        <v>1</v>
      </c>
      <c r="AA3150" s="4">
        <f t="shared" si="99"/>
        <v>1</v>
      </c>
    </row>
    <row r="3151" spans="1:27" ht="12.75" x14ac:dyDescent="0.2">
      <c r="A3151" s="1">
        <v>45883.469856666663</v>
      </c>
      <c r="B3151" s="2" t="s">
        <v>20186</v>
      </c>
      <c r="C3151" s="2"/>
      <c r="D3151" s="2" t="s">
        <v>48</v>
      </c>
      <c r="E3151" s="2"/>
      <c r="F3151" s="3" t="s">
        <v>20187</v>
      </c>
      <c r="G3151" s="2" t="s">
        <v>8147</v>
      </c>
      <c r="H3151" s="2"/>
      <c r="I3151" s="2"/>
      <c r="K3151" s="2"/>
      <c r="L3151" s="2"/>
      <c r="M3151" s="2"/>
      <c r="N3151" s="6" t="s">
        <v>20188</v>
      </c>
      <c r="P3151" s="2" t="s">
        <v>20189</v>
      </c>
      <c r="Q3151" s="2"/>
      <c r="R3151" s="4"/>
      <c r="S3151" s="2"/>
      <c r="T3151" s="2" t="s">
        <v>22508</v>
      </c>
      <c r="U3151" s="2" t="s">
        <v>20190</v>
      </c>
      <c r="V3151" s="2" t="s">
        <v>18034</v>
      </c>
      <c r="W3151" s="2" t="str">
        <f>VLOOKUP(  G3151, Countries!A:H,8,FALSE)</f>
        <v>94279771-0dd8-44b8-955b-275714b1489b</v>
      </c>
      <c r="X3151" s="2" t="str">
        <f>VLOOKUP(D3151,Entity_types!A:F,6,FALSE)</f>
        <v>0d51a686-652b-478f-9502-50b11abafa54</v>
      </c>
      <c r="Z3151" s="4">
        <f t="shared" si="98"/>
        <v>1</v>
      </c>
      <c r="AA3151" s="4">
        <f t="shared" si="99"/>
        <v>1</v>
      </c>
    </row>
    <row r="3152" spans="1:27" ht="12.75" x14ac:dyDescent="0.2">
      <c r="A3152" s="1">
        <v>45884.620876215282</v>
      </c>
      <c r="B3152" s="2" t="s">
        <v>20191</v>
      </c>
      <c r="C3152" s="4" t="s">
        <v>21740</v>
      </c>
      <c r="D3152" s="2" t="s">
        <v>89</v>
      </c>
      <c r="E3152" s="2" t="b">
        <v>1</v>
      </c>
      <c r="F3152" s="3" t="s">
        <v>20192</v>
      </c>
      <c r="G3152" s="2" t="s">
        <v>8147</v>
      </c>
      <c r="H3152" s="2"/>
      <c r="I3152" s="2"/>
      <c r="K3152" s="2"/>
      <c r="L3152" s="2"/>
      <c r="M3152" s="2"/>
      <c r="N3152" s="6" t="s">
        <v>20193</v>
      </c>
      <c r="P3152" s="2" t="s">
        <v>20194</v>
      </c>
      <c r="Q3152" s="2"/>
      <c r="R3152" s="4"/>
      <c r="S3152" s="2"/>
      <c r="T3152" s="2" t="s">
        <v>22509</v>
      </c>
      <c r="U3152" s="2" t="s">
        <v>20195</v>
      </c>
      <c r="V3152" s="2" t="s">
        <v>56</v>
      </c>
      <c r="W3152" s="2" t="str">
        <f>VLOOKUP(  G3152, Countries!A:H,8,FALSE)</f>
        <v>94279771-0dd8-44b8-955b-275714b1489b</v>
      </c>
      <c r="X3152" s="2" t="str">
        <f>VLOOKUP(D3152,Entity_types!A:F,6,FALSE)</f>
        <v>bf4d83f9-5064-4958-af6e-e4c21b2e4880</v>
      </c>
      <c r="Z3152" s="4">
        <f t="shared" si="98"/>
        <v>1</v>
      </c>
      <c r="AA3152" s="4">
        <f t="shared" si="99"/>
        <v>1</v>
      </c>
    </row>
    <row r="3153" spans="1:27" ht="12.75" x14ac:dyDescent="0.2">
      <c r="A3153" s="1">
        <v>45884.98911998843</v>
      </c>
      <c r="B3153" s="2" t="s">
        <v>20196</v>
      </c>
      <c r="C3153" s="4" t="s">
        <v>21740</v>
      </c>
      <c r="D3153" s="2" t="s">
        <v>89</v>
      </c>
      <c r="E3153" s="2" t="b">
        <v>1</v>
      </c>
      <c r="F3153" s="3" t="s">
        <v>20197</v>
      </c>
      <c r="G3153" s="2" t="s">
        <v>8147</v>
      </c>
      <c r="H3153" s="2"/>
      <c r="I3153" s="2"/>
      <c r="K3153" s="2"/>
      <c r="L3153" s="2"/>
      <c r="M3153" s="2"/>
      <c r="N3153" s="6" t="s">
        <v>20198</v>
      </c>
      <c r="P3153" s="2" t="s">
        <v>20199</v>
      </c>
      <c r="Q3153" s="2"/>
      <c r="R3153" s="4"/>
      <c r="S3153" s="2"/>
      <c r="T3153" s="2" t="s">
        <v>22510</v>
      </c>
      <c r="U3153" s="2" t="s">
        <v>20200</v>
      </c>
      <c r="V3153" s="2" t="s">
        <v>56</v>
      </c>
      <c r="W3153" s="2" t="str">
        <f>VLOOKUP(  G3153, Countries!A:H,8,FALSE)</f>
        <v>94279771-0dd8-44b8-955b-275714b1489b</v>
      </c>
      <c r="X3153" s="2" t="str">
        <f>VLOOKUP(D3153,Entity_types!A:F,6,FALSE)</f>
        <v>bf4d83f9-5064-4958-af6e-e4c21b2e4880</v>
      </c>
      <c r="Z3153" s="4">
        <f t="shared" si="98"/>
        <v>1</v>
      </c>
      <c r="AA3153" s="4">
        <f t="shared" si="99"/>
        <v>1</v>
      </c>
    </row>
    <row r="3154" spans="1:27" ht="12.75" x14ac:dyDescent="0.2">
      <c r="A3154" s="1">
        <v>45890.680505381941</v>
      </c>
      <c r="B3154" s="2" t="s">
        <v>20201</v>
      </c>
      <c r="C3154" s="4" t="s">
        <v>21740</v>
      </c>
      <c r="D3154" s="2" t="s">
        <v>89</v>
      </c>
      <c r="E3154" s="2" t="b">
        <v>1</v>
      </c>
      <c r="F3154" s="3" t="s">
        <v>20202</v>
      </c>
      <c r="G3154" s="2" t="s">
        <v>8147</v>
      </c>
      <c r="H3154" s="2"/>
      <c r="I3154" s="2"/>
      <c r="K3154" s="2"/>
      <c r="L3154" s="2"/>
      <c r="M3154" s="2"/>
      <c r="N3154" s="6" t="s">
        <v>20203</v>
      </c>
      <c r="P3154" s="2" t="s">
        <v>20204</v>
      </c>
      <c r="Q3154" s="2"/>
      <c r="R3154" s="4"/>
      <c r="S3154" s="2"/>
      <c r="T3154" s="2" t="s">
        <v>22511</v>
      </c>
      <c r="U3154" s="2" t="s">
        <v>20205</v>
      </c>
      <c r="V3154" s="2" t="s">
        <v>56</v>
      </c>
      <c r="W3154" s="2" t="str">
        <f>VLOOKUP(  G3154, Countries!A:H,8,FALSE)</f>
        <v>94279771-0dd8-44b8-955b-275714b1489b</v>
      </c>
      <c r="X3154" s="2" t="str">
        <f>VLOOKUP(D3154,Entity_types!A:F,6,FALSE)</f>
        <v>bf4d83f9-5064-4958-af6e-e4c21b2e4880</v>
      </c>
      <c r="Z3154" s="4">
        <f t="shared" si="98"/>
        <v>1</v>
      </c>
      <c r="AA3154" s="4">
        <f t="shared" si="99"/>
        <v>1</v>
      </c>
    </row>
    <row r="3155" spans="1:27" ht="12.75" x14ac:dyDescent="0.2">
      <c r="A3155" s="1">
        <v>45890.685629340282</v>
      </c>
      <c r="B3155" s="2" t="s">
        <v>20206</v>
      </c>
      <c r="C3155" s="4" t="s">
        <v>21740</v>
      </c>
      <c r="D3155" s="2" t="s">
        <v>89</v>
      </c>
      <c r="E3155" s="2" t="b">
        <v>1</v>
      </c>
      <c r="F3155" s="3" t="s">
        <v>20207</v>
      </c>
      <c r="G3155" s="2" t="s">
        <v>8147</v>
      </c>
      <c r="H3155" s="2"/>
      <c r="I3155" s="2"/>
      <c r="K3155" s="2"/>
      <c r="L3155" s="2"/>
      <c r="M3155" s="2"/>
      <c r="N3155" s="6" t="s">
        <v>20208</v>
      </c>
      <c r="P3155" s="2" t="s">
        <v>20209</v>
      </c>
      <c r="Q3155" s="2"/>
      <c r="R3155" s="4"/>
      <c r="S3155" s="2"/>
      <c r="T3155" s="2" t="s">
        <v>22512</v>
      </c>
      <c r="U3155" s="2" t="s">
        <v>20210</v>
      </c>
      <c r="V3155" s="2" t="s">
        <v>56</v>
      </c>
      <c r="W3155" s="2" t="str">
        <f>VLOOKUP(  G3155, Countries!A:H,8,FALSE)</f>
        <v>94279771-0dd8-44b8-955b-275714b1489b</v>
      </c>
      <c r="X3155" s="2" t="str">
        <f>VLOOKUP(D3155,Entity_types!A:F,6,FALSE)</f>
        <v>bf4d83f9-5064-4958-af6e-e4c21b2e4880</v>
      </c>
      <c r="Z3155" s="4">
        <f t="shared" si="98"/>
        <v>1</v>
      </c>
      <c r="AA3155" s="4">
        <f t="shared" si="99"/>
        <v>1</v>
      </c>
    </row>
    <row r="3156" spans="1:27" ht="12.75" x14ac:dyDescent="0.2">
      <c r="A3156" s="1">
        <v>45896.719350949075</v>
      </c>
      <c r="B3156" s="2" t="s">
        <v>20211</v>
      </c>
      <c r="C3156" s="2"/>
      <c r="D3156" s="2" t="s">
        <v>48</v>
      </c>
      <c r="E3156" s="2"/>
      <c r="F3156" s="3" t="s">
        <v>20212</v>
      </c>
      <c r="G3156" s="2" t="s">
        <v>8147</v>
      </c>
      <c r="H3156" s="2"/>
      <c r="I3156" s="2"/>
      <c r="K3156" s="2"/>
      <c r="L3156" s="2"/>
      <c r="M3156" s="2"/>
      <c r="N3156" s="6"/>
      <c r="P3156" s="2" t="s">
        <v>20213</v>
      </c>
      <c r="Q3156" s="2"/>
      <c r="R3156" s="4"/>
      <c r="S3156" s="2"/>
      <c r="T3156" s="2" t="s">
        <v>22513</v>
      </c>
      <c r="U3156" s="2" t="s">
        <v>20214</v>
      </c>
      <c r="V3156" s="2" t="s">
        <v>18034</v>
      </c>
      <c r="W3156" s="2" t="str">
        <f>VLOOKUP(  G3156, Countries!A:H,8,FALSE)</f>
        <v>94279771-0dd8-44b8-955b-275714b1489b</v>
      </c>
      <c r="X3156" s="2" t="str">
        <f>VLOOKUP(D3156,Entity_types!A:F,6,FALSE)</f>
        <v>0d51a686-652b-478f-9502-50b11abafa54</v>
      </c>
      <c r="Z3156" s="4">
        <f t="shared" si="98"/>
        <v>1</v>
      </c>
      <c r="AA3156" s="4">
        <f t="shared" si="99"/>
        <v>1</v>
      </c>
    </row>
    <row r="3157" spans="1:27" ht="12.75" x14ac:dyDescent="0.2">
      <c r="A3157" s="1">
        <v>45898.734066701392</v>
      </c>
      <c r="B3157" s="2" t="s">
        <v>20215</v>
      </c>
      <c r="C3157" s="4" t="s">
        <v>21740</v>
      </c>
      <c r="D3157" s="2" t="s">
        <v>89</v>
      </c>
      <c r="E3157" s="2" t="b">
        <v>1</v>
      </c>
      <c r="F3157" s="3" t="s">
        <v>20216</v>
      </c>
      <c r="G3157" s="2" t="s">
        <v>8147</v>
      </c>
      <c r="H3157" s="2"/>
      <c r="I3157" s="2"/>
      <c r="K3157" s="2"/>
      <c r="L3157" s="2"/>
      <c r="M3157" s="2"/>
      <c r="N3157" s="6" t="s">
        <v>20217</v>
      </c>
      <c r="P3157" s="2" t="s">
        <v>20218</v>
      </c>
      <c r="Q3157" s="2"/>
      <c r="R3157" s="4"/>
      <c r="S3157" s="2"/>
      <c r="T3157" s="2" t="s">
        <v>22514</v>
      </c>
      <c r="U3157" s="2" t="s">
        <v>20219</v>
      </c>
      <c r="V3157" s="2" t="s">
        <v>56</v>
      </c>
      <c r="W3157" s="2" t="str">
        <f>VLOOKUP(  G3157, Countries!A:H,8,FALSE)</f>
        <v>94279771-0dd8-44b8-955b-275714b1489b</v>
      </c>
      <c r="X3157" s="2" t="str">
        <f>VLOOKUP(D3157,Entity_types!A:F,6,FALSE)</f>
        <v>bf4d83f9-5064-4958-af6e-e4c21b2e4880</v>
      </c>
      <c r="Z3157" s="4">
        <f t="shared" si="98"/>
        <v>1</v>
      </c>
      <c r="AA3157" s="4">
        <f t="shared" si="99"/>
        <v>1</v>
      </c>
    </row>
  </sheetData>
  <phoneticPr fontId="8" type="noConversion"/>
  <hyperlinks>
    <hyperlink ref="B1534" r:id="rId1" xr:uid="{1BE4D032-FD00-48C4-A9B8-3385EEBD74DC}"/>
    <hyperlink ref="Q1779" r:id="rId2" xr:uid="{239114B1-3A70-4D66-B2F8-70DB69C10429}"/>
    <hyperlink ref="B1785" r:id="rId3" xr:uid="{FF1B80E3-8A66-42D5-A8A8-106366C6D5C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19C369AC-4F4F-4F5E-9A2E-C48E3291AF7F}">
          <x14:formula1>
            <xm:f>Entity_types!$A$2:$A$15</xm:f>
          </x14:formula1>
          <xm:sqref>D2:D3157</xm:sqref>
        </x14:dataValidation>
        <x14:dataValidation type="list" allowBlank="1" showInputMessage="1" showErrorMessage="1" xr:uid="{F424814D-7239-4325-AE80-6B41C0995C99}">
          <x14:formula1>
            <xm:f>Countries!$A$2:$A$248</xm:f>
          </x14:formula1>
          <xm:sqref>G2:G3157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09C16-A7D1-4CF6-84CD-8014E495A1D5}">
  <dimension ref="A1:AC132"/>
  <sheetViews>
    <sheetView topLeftCell="A51" workbookViewId="0">
      <selection activeCell="F3" sqref="F3:F56"/>
    </sheetView>
  </sheetViews>
  <sheetFormatPr defaultRowHeight="15.75" x14ac:dyDescent="0.25"/>
  <cols>
    <col min="1" max="1" width="25.125" customWidth="1"/>
    <col min="2" max="2" width="42.375" customWidth="1"/>
    <col min="3" max="3" width="21.5" customWidth="1"/>
    <col min="4" max="4" width="7.875" bestFit="1" customWidth="1"/>
    <col min="5" max="5" width="10.5" bestFit="1" customWidth="1"/>
    <col min="6" max="6" width="62.875" customWidth="1"/>
    <col min="7" max="7" width="44.5" customWidth="1"/>
    <col min="8" max="8" width="8.75" bestFit="1" customWidth="1"/>
    <col min="9" max="9" width="6" bestFit="1" customWidth="1"/>
    <col min="10" max="10" width="8.75" bestFit="1" customWidth="1"/>
    <col min="11" max="11" width="7.75" bestFit="1" customWidth="1"/>
    <col min="12" max="12" width="8.75" bestFit="1" customWidth="1"/>
    <col min="13" max="13" width="8.5" bestFit="1" customWidth="1"/>
    <col min="14" max="14" width="8.625" bestFit="1" customWidth="1"/>
    <col min="15" max="15" width="8.75" bestFit="1" customWidth="1"/>
    <col min="16" max="16" width="6.375" bestFit="1" customWidth="1"/>
    <col min="17" max="17" width="11.875" bestFit="1" customWidth="1"/>
  </cols>
  <sheetData>
    <row r="1" spans="1:29" ht="39.75" thickBot="1" x14ac:dyDescent="0.3">
      <c r="A1" s="20" t="s">
        <v>22</v>
      </c>
      <c r="B1" s="20" t="s">
        <v>21759</v>
      </c>
      <c r="C1" s="20" t="s">
        <v>23</v>
      </c>
      <c r="D1" s="20" t="s">
        <v>26</v>
      </c>
      <c r="E1" s="20" t="s">
        <v>27</v>
      </c>
      <c r="F1" s="20" t="s">
        <v>21760</v>
      </c>
      <c r="G1" s="20" t="s">
        <v>35</v>
      </c>
      <c r="H1" s="20" t="s">
        <v>36</v>
      </c>
      <c r="I1" s="20" t="s">
        <v>38</v>
      </c>
      <c r="J1" s="20" t="s">
        <v>21761</v>
      </c>
      <c r="K1" s="20" t="s">
        <v>40</v>
      </c>
      <c r="L1" s="20" t="s">
        <v>24</v>
      </c>
      <c r="M1" s="20" t="s">
        <v>21762</v>
      </c>
      <c r="N1" s="20" t="s">
        <v>21763</v>
      </c>
      <c r="O1" s="20" t="s">
        <v>21764</v>
      </c>
      <c r="P1" s="20" t="s">
        <v>46</v>
      </c>
      <c r="AC1" t="s">
        <v>22516</v>
      </c>
    </row>
    <row r="2" spans="1:29" ht="75.75" thickBot="1" x14ac:dyDescent="0.3">
      <c r="A2" s="21" t="s">
        <v>21765</v>
      </c>
      <c r="B2" s="20" t="s">
        <v>3422</v>
      </c>
      <c r="C2" s="20" t="s">
        <v>1340</v>
      </c>
      <c r="D2" s="20" t="s">
        <v>8145</v>
      </c>
      <c r="E2" s="20" t="s">
        <v>3419</v>
      </c>
      <c r="F2" s="20" t="s">
        <v>3424</v>
      </c>
      <c r="G2" s="20" t="s">
        <v>3421</v>
      </c>
      <c r="H2" s="20"/>
      <c r="I2" s="20"/>
      <c r="J2" s="20" t="s">
        <v>3423</v>
      </c>
      <c r="K2" s="20">
        <v>3</v>
      </c>
      <c r="L2" s="20"/>
      <c r="M2" s="20"/>
      <c r="N2" s="20"/>
      <c r="O2" s="20"/>
      <c r="P2" s="20"/>
      <c r="Q2" t="str">
        <f>IF(LEN(E2)=10,"0"&amp;E2,E2&amp;"")</f>
        <v>01024067298</v>
      </c>
      <c r="R2">
        <f>MATCH(B2,Imported!T:T,0)</f>
        <v>435</v>
      </c>
      <c r="AC2" s="27" t="s">
        <v>8222</v>
      </c>
    </row>
    <row r="3" spans="1:29" ht="75.75" thickBot="1" x14ac:dyDescent="0.3">
      <c r="A3" s="21" t="s">
        <v>21765</v>
      </c>
      <c r="B3" s="20" t="s">
        <v>8311</v>
      </c>
      <c r="C3" s="20" t="s">
        <v>8308</v>
      </c>
      <c r="D3" s="20" t="s">
        <v>8145</v>
      </c>
      <c r="E3" s="20" t="s">
        <v>8309</v>
      </c>
      <c r="F3" s="20" t="s">
        <v>8313</v>
      </c>
      <c r="G3" s="20" t="s">
        <v>8310</v>
      </c>
      <c r="H3" s="20"/>
      <c r="I3" s="20"/>
      <c r="J3" s="20" t="s">
        <v>8312</v>
      </c>
      <c r="K3" s="20">
        <v>2</v>
      </c>
      <c r="L3" s="20"/>
      <c r="M3" s="20"/>
      <c r="N3" s="20"/>
      <c r="O3" s="20"/>
      <c r="P3" s="20"/>
      <c r="Q3" t="str">
        <f t="shared" ref="Q3:Q66" si="0">IF(LEN(E3)=10,"0"&amp;E3,E3&amp;"")</f>
        <v>01001011731</v>
      </c>
      <c r="R3">
        <f>MATCH(B3,Imported!T:T,0)</f>
        <v>1168</v>
      </c>
      <c r="AC3" s="28" t="s">
        <v>8236</v>
      </c>
    </row>
    <row r="4" spans="1:29" ht="90.75" thickBot="1" x14ac:dyDescent="0.3">
      <c r="A4" s="21" t="s">
        <v>21765</v>
      </c>
      <c r="B4" s="20" t="s">
        <v>8190</v>
      </c>
      <c r="C4" s="20" t="s">
        <v>8186</v>
      </c>
      <c r="D4" s="20" t="s">
        <v>652</v>
      </c>
      <c r="E4" s="20" t="s">
        <v>8187</v>
      </c>
      <c r="F4" s="20" t="s">
        <v>8192</v>
      </c>
      <c r="G4" s="20" t="s">
        <v>8189</v>
      </c>
      <c r="H4" s="20"/>
      <c r="I4" s="20"/>
      <c r="J4" s="20" t="s">
        <v>8191</v>
      </c>
      <c r="K4" s="20">
        <v>1</v>
      </c>
      <c r="L4" s="20"/>
      <c r="M4" s="20"/>
      <c r="N4" s="20"/>
      <c r="O4" s="20"/>
      <c r="P4" s="20"/>
      <c r="Q4" t="str">
        <f t="shared" si="0"/>
        <v>01001014120</v>
      </c>
      <c r="R4">
        <f>MATCH(B4,Imported!T:T,0)</f>
        <v>1150</v>
      </c>
      <c r="AC4" s="28" t="s">
        <v>8365</v>
      </c>
    </row>
    <row r="5" spans="1:29" ht="75.75" thickBot="1" x14ac:dyDescent="0.3">
      <c r="A5" s="21" t="s">
        <v>21765</v>
      </c>
      <c r="B5" s="20" t="s">
        <v>8222</v>
      </c>
      <c r="C5" s="20" t="s">
        <v>8218</v>
      </c>
      <c r="D5" s="20" t="s">
        <v>652</v>
      </c>
      <c r="E5" s="20" t="s">
        <v>8219</v>
      </c>
      <c r="F5" s="20" t="s">
        <v>8224</v>
      </c>
      <c r="G5" s="20" t="s">
        <v>8221</v>
      </c>
      <c r="H5" s="21">
        <v>597765050</v>
      </c>
      <c r="I5" s="20"/>
      <c r="J5" s="20" t="s">
        <v>8223</v>
      </c>
      <c r="K5" s="20">
        <v>4</v>
      </c>
      <c r="L5" s="20" t="s">
        <v>21766</v>
      </c>
      <c r="M5" s="20"/>
      <c r="N5" s="20"/>
      <c r="O5" s="20"/>
      <c r="P5" s="20"/>
      <c r="Q5" t="str">
        <f t="shared" si="0"/>
        <v>01027025241</v>
      </c>
      <c r="R5">
        <f>MATCH(B5,Imported!T:T,0)</f>
        <v>1155</v>
      </c>
      <c r="AC5" s="28" t="s">
        <v>8284</v>
      </c>
    </row>
    <row r="6" spans="1:29" ht="75.75" thickBot="1" x14ac:dyDescent="0.3">
      <c r="A6" s="21" t="s">
        <v>21765</v>
      </c>
      <c r="B6" s="20" t="s">
        <v>8242</v>
      </c>
      <c r="C6" s="20" t="s">
        <v>881</v>
      </c>
      <c r="D6" s="20" t="s">
        <v>8145</v>
      </c>
      <c r="E6" s="20" t="s">
        <v>8239</v>
      </c>
      <c r="F6" s="20" t="s">
        <v>8244</v>
      </c>
      <c r="G6" s="20" t="s">
        <v>8241</v>
      </c>
      <c r="H6" s="21">
        <v>574404060</v>
      </c>
      <c r="I6" s="20"/>
      <c r="J6" s="20" t="s">
        <v>8243</v>
      </c>
      <c r="K6" s="20">
        <v>8</v>
      </c>
      <c r="L6" s="20"/>
      <c r="M6" s="20"/>
      <c r="N6" s="20"/>
      <c r="O6" s="20"/>
      <c r="P6" s="20"/>
      <c r="Q6" t="str">
        <f t="shared" si="0"/>
        <v>01019021033</v>
      </c>
      <c r="R6">
        <f>MATCH(B6,Imported!T:T,0)</f>
        <v>1158</v>
      </c>
      <c r="AC6" s="28" t="s">
        <v>8344</v>
      </c>
    </row>
    <row r="7" spans="1:29" ht="75.75" thickBot="1" x14ac:dyDescent="0.3">
      <c r="A7" s="21" t="s">
        <v>21765</v>
      </c>
      <c r="B7" s="20" t="s">
        <v>8406</v>
      </c>
      <c r="C7" s="20" t="s">
        <v>8402</v>
      </c>
      <c r="D7" s="20" t="s">
        <v>652</v>
      </c>
      <c r="E7" s="20" t="s">
        <v>8403</v>
      </c>
      <c r="F7" s="20" t="s">
        <v>8408</v>
      </c>
      <c r="G7" s="20" t="s">
        <v>8405</v>
      </c>
      <c r="H7" s="20"/>
      <c r="I7" s="20"/>
      <c r="J7" s="20" t="s">
        <v>8407</v>
      </c>
      <c r="K7" s="20">
        <v>13</v>
      </c>
      <c r="L7" s="20" t="s">
        <v>21766</v>
      </c>
      <c r="M7" s="20"/>
      <c r="N7" s="20"/>
      <c r="O7" s="20"/>
      <c r="P7" s="20"/>
      <c r="Q7" t="str">
        <f t="shared" si="0"/>
        <v>01019005894</v>
      </c>
      <c r="R7">
        <f>MATCH(B7,Imported!T:T,0)</f>
        <v>1182</v>
      </c>
      <c r="AC7" s="28" t="s">
        <v>13991</v>
      </c>
    </row>
    <row r="8" spans="1:29" ht="75.75" thickBot="1" x14ac:dyDescent="0.3">
      <c r="A8" s="21" t="s">
        <v>21765</v>
      </c>
      <c r="B8" s="20" t="s">
        <v>8249</v>
      </c>
      <c r="C8" s="20" t="s">
        <v>8245</v>
      </c>
      <c r="D8" s="20" t="s">
        <v>8145</v>
      </c>
      <c r="E8" s="20" t="s">
        <v>8246</v>
      </c>
      <c r="F8" s="20" t="s">
        <v>8251</v>
      </c>
      <c r="G8" s="20" t="s">
        <v>21767</v>
      </c>
      <c r="H8" s="21">
        <v>598001153</v>
      </c>
      <c r="I8" s="20"/>
      <c r="J8" s="20" t="s">
        <v>8250</v>
      </c>
      <c r="K8" s="20">
        <v>15</v>
      </c>
      <c r="L8" s="20"/>
      <c r="M8" s="20"/>
      <c r="N8" s="20"/>
      <c r="O8" s="20"/>
      <c r="P8" s="20"/>
      <c r="Q8" t="str">
        <f t="shared" si="0"/>
        <v>01005042868</v>
      </c>
      <c r="R8">
        <f>MATCH(B8,Imported!T:T,0)</f>
        <v>1159</v>
      </c>
      <c r="AC8" s="28" t="s">
        <v>8406</v>
      </c>
    </row>
    <row r="9" spans="1:29" ht="75.75" thickBot="1" x14ac:dyDescent="0.3">
      <c r="A9" s="21" t="s">
        <v>21765</v>
      </c>
      <c r="B9" s="20" t="s">
        <v>8559</v>
      </c>
      <c r="C9" s="20" t="s">
        <v>8555</v>
      </c>
      <c r="D9" s="20" t="s">
        <v>8145</v>
      </c>
      <c r="E9" s="20" t="s">
        <v>8556</v>
      </c>
      <c r="F9" s="20" t="s">
        <v>8561</v>
      </c>
      <c r="G9" s="20" t="s">
        <v>8558</v>
      </c>
      <c r="H9" s="20"/>
      <c r="I9" s="20"/>
      <c r="J9" s="20" t="s">
        <v>8560</v>
      </c>
      <c r="K9" s="20">
        <v>17</v>
      </c>
      <c r="L9" s="20"/>
      <c r="M9" s="20"/>
      <c r="N9" s="20"/>
      <c r="O9" s="20"/>
      <c r="P9" s="20"/>
      <c r="Q9" t="str">
        <f t="shared" si="0"/>
        <v>01008045332</v>
      </c>
      <c r="R9">
        <f>MATCH(B9,Imported!T:T,0)</f>
        <v>1206</v>
      </c>
      <c r="AC9" s="28" t="s">
        <v>8413</v>
      </c>
    </row>
    <row r="10" spans="1:29" ht="75.75" thickBot="1" x14ac:dyDescent="0.3">
      <c r="A10" s="21" t="s">
        <v>21765</v>
      </c>
      <c r="B10" s="20" t="s">
        <v>8317</v>
      </c>
      <c r="C10" s="20" t="s">
        <v>8314</v>
      </c>
      <c r="D10" s="20" t="s">
        <v>8145</v>
      </c>
      <c r="E10" s="20" t="s">
        <v>8315</v>
      </c>
      <c r="F10" s="20" t="s">
        <v>8319</v>
      </c>
      <c r="G10" s="20" t="s">
        <v>8316</v>
      </c>
      <c r="H10" s="20"/>
      <c r="I10" s="20"/>
      <c r="J10" s="20" t="s">
        <v>8318</v>
      </c>
      <c r="K10" s="20">
        <v>18</v>
      </c>
      <c r="L10" s="20"/>
      <c r="M10" s="20"/>
      <c r="N10" s="20"/>
      <c r="O10" s="20"/>
      <c r="P10" s="20"/>
      <c r="Q10" t="str">
        <f t="shared" si="0"/>
        <v>01030020929</v>
      </c>
      <c r="R10">
        <f>MATCH(B10,Imported!T:T,0)</f>
        <v>1169</v>
      </c>
      <c r="AC10" s="28" t="s">
        <v>8263</v>
      </c>
    </row>
    <row r="11" spans="1:29" ht="75.75" thickBot="1" x14ac:dyDescent="0.3">
      <c r="A11" s="21" t="s">
        <v>21765</v>
      </c>
      <c r="B11" s="20" t="s">
        <v>8284</v>
      </c>
      <c r="C11" s="20" t="s">
        <v>8280</v>
      </c>
      <c r="D11" s="20" t="s">
        <v>8145</v>
      </c>
      <c r="E11" s="20" t="s">
        <v>8281</v>
      </c>
      <c r="F11" s="20" t="s">
        <v>8286</v>
      </c>
      <c r="G11" s="20" t="s">
        <v>8283</v>
      </c>
      <c r="H11" s="20"/>
      <c r="I11" s="20"/>
      <c r="J11" s="20" t="s">
        <v>8285</v>
      </c>
      <c r="K11" s="20">
        <v>20</v>
      </c>
      <c r="L11" s="20" t="s">
        <v>21766</v>
      </c>
      <c r="M11" s="20"/>
      <c r="N11" s="20"/>
      <c r="O11" s="20"/>
      <c r="P11" s="20"/>
      <c r="Q11" t="str">
        <f t="shared" si="0"/>
        <v>01024071279</v>
      </c>
      <c r="R11">
        <f>MATCH(B11,Imported!T:T,0)</f>
        <v>1164</v>
      </c>
      <c r="AC11" s="28" t="s">
        <v>8291</v>
      </c>
    </row>
    <row r="12" spans="1:29" ht="75.75" thickBot="1" x14ac:dyDescent="0.3">
      <c r="A12" s="21" t="s">
        <v>21765</v>
      </c>
      <c r="B12" s="20" t="s">
        <v>3363</v>
      </c>
      <c r="C12" s="20" t="s">
        <v>3359</v>
      </c>
      <c r="D12" s="20"/>
      <c r="E12" s="20">
        <v>61001034433</v>
      </c>
      <c r="F12" s="20" t="s">
        <v>3365</v>
      </c>
      <c r="G12" s="20" t="s">
        <v>3362</v>
      </c>
      <c r="H12" s="20"/>
      <c r="I12" s="20"/>
      <c r="J12" s="20" t="s">
        <v>3364</v>
      </c>
      <c r="K12" s="20">
        <v>24</v>
      </c>
      <c r="L12" s="20"/>
      <c r="M12" s="20"/>
      <c r="N12" s="20"/>
      <c r="O12" s="20"/>
      <c r="P12" s="20"/>
      <c r="Q12" t="str">
        <f t="shared" si="0"/>
        <v>61001034433</v>
      </c>
      <c r="R12">
        <f>MATCH(B12,Imported!T:T,0)</f>
        <v>426</v>
      </c>
      <c r="AC12" s="28" t="s">
        <v>3422</v>
      </c>
    </row>
    <row r="13" spans="1:29" ht="75.75" thickBot="1" x14ac:dyDescent="0.3">
      <c r="A13" s="21" t="s">
        <v>21765</v>
      </c>
      <c r="B13" s="20" t="s">
        <v>8229</v>
      </c>
      <c r="C13" s="20" t="s">
        <v>8225</v>
      </c>
      <c r="D13" s="20" t="s">
        <v>8145</v>
      </c>
      <c r="E13" s="20" t="s">
        <v>8226</v>
      </c>
      <c r="F13" s="20" t="s">
        <v>8231</v>
      </c>
      <c r="G13" s="20" t="s">
        <v>8228</v>
      </c>
      <c r="H13" s="21">
        <v>598884244</v>
      </c>
      <c r="I13" s="20"/>
      <c r="J13" s="20" t="s">
        <v>8230</v>
      </c>
      <c r="K13" s="20">
        <v>25</v>
      </c>
      <c r="L13" s="20" t="s">
        <v>21766</v>
      </c>
      <c r="M13" s="20"/>
      <c r="N13" s="20"/>
      <c r="O13" s="20"/>
      <c r="P13" s="20"/>
      <c r="Q13" t="str">
        <f t="shared" si="0"/>
        <v>01017023607</v>
      </c>
      <c r="R13">
        <f>MATCH(B13,Imported!T:T,0)</f>
        <v>1156</v>
      </c>
      <c r="AC13" s="28" t="s">
        <v>8203</v>
      </c>
    </row>
    <row r="14" spans="1:29" ht="75.75" thickBot="1" x14ac:dyDescent="0.3">
      <c r="A14" s="21" t="s">
        <v>21765</v>
      </c>
      <c r="B14" s="20" t="s">
        <v>8197</v>
      </c>
      <c r="C14" s="20" t="s">
        <v>8193</v>
      </c>
      <c r="D14" s="20" t="s">
        <v>8145</v>
      </c>
      <c r="E14" s="20" t="s">
        <v>8194</v>
      </c>
      <c r="F14" s="20" t="s">
        <v>8199</v>
      </c>
      <c r="G14" s="20" t="s">
        <v>8196</v>
      </c>
      <c r="H14" s="20"/>
      <c r="I14" s="20"/>
      <c r="J14" s="20" t="s">
        <v>8198</v>
      </c>
      <c r="K14" s="20">
        <v>28</v>
      </c>
      <c r="L14" s="20"/>
      <c r="M14" s="20"/>
      <c r="N14" s="20"/>
      <c r="O14" s="20"/>
      <c r="P14" s="20"/>
      <c r="Q14" t="str">
        <f t="shared" si="0"/>
        <v>01034004333</v>
      </c>
      <c r="R14">
        <f>MATCH(B14,Imported!T:T,0)</f>
        <v>1151</v>
      </c>
      <c r="AC14" s="28" t="s">
        <v>3429</v>
      </c>
    </row>
    <row r="15" spans="1:29" ht="75.75" thickBot="1" x14ac:dyDescent="0.3">
      <c r="A15" s="21" t="s">
        <v>21765</v>
      </c>
      <c r="B15" s="20" t="s">
        <v>8263</v>
      </c>
      <c r="C15" s="20" t="s">
        <v>8259</v>
      </c>
      <c r="D15" s="20" t="s">
        <v>652</v>
      </c>
      <c r="E15" s="20" t="s">
        <v>8260</v>
      </c>
      <c r="F15" s="20" t="s">
        <v>8265</v>
      </c>
      <c r="G15" s="20" t="s">
        <v>8262</v>
      </c>
      <c r="H15" s="20"/>
      <c r="I15" s="20"/>
      <c r="J15" s="20" t="s">
        <v>8264</v>
      </c>
      <c r="K15" s="20">
        <v>30</v>
      </c>
      <c r="L15" s="20"/>
      <c r="M15" s="20"/>
      <c r="N15" s="20"/>
      <c r="O15" s="20"/>
      <c r="P15" s="20"/>
      <c r="Q15" t="str">
        <f t="shared" si="0"/>
        <v>01991027885</v>
      </c>
      <c r="R15">
        <f>MATCH(B15,Imported!T:T,0)</f>
        <v>1161</v>
      </c>
      <c r="AC15" s="28" t="s">
        <v>3303</v>
      </c>
    </row>
    <row r="16" spans="1:29" ht="75.75" thickBot="1" x14ac:dyDescent="0.3">
      <c r="A16" s="21" t="s">
        <v>21765</v>
      </c>
      <c r="B16" s="20" t="s">
        <v>8165</v>
      </c>
      <c r="C16" s="20" t="s">
        <v>8161</v>
      </c>
      <c r="D16" s="20" t="s">
        <v>652</v>
      </c>
      <c r="E16" s="20" t="s">
        <v>8162</v>
      </c>
      <c r="F16" s="20" t="s">
        <v>8167</v>
      </c>
      <c r="G16" s="20" t="s">
        <v>8164</v>
      </c>
      <c r="H16" s="20"/>
      <c r="I16" s="20"/>
      <c r="J16" s="20" t="s">
        <v>8166</v>
      </c>
      <c r="K16" s="20">
        <v>31</v>
      </c>
      <c r="L16" s="20"/>
      <c r="M16" s="20"/>
      <c r="N16" s="20"/>
      <c r="O16" s="20"/>
      <c r="P16" s="20"/>
      <c r="Q16" t="str">
        <f t="shared" si="0"/>
        <v>01591018889</v>
      </c>
      <c r="R16">
        <f>MATCH(B16,Imported!T:T,0)</f>
        <v>1146</v>
      </c>
      <c r="AC16" s="28" t="s">
        <v>8158</v>
      </c>
    </row>
    <row r="17" spans="1:29" ht="75.75" thickBot="1" x14ac:dyDescent="0.3">
      <c r="A17" s="21" t="s">
        <v>21765</v>
      </c>
      <c r="B17" s="20" t="s">
        <v>8171</v>
      </c>
      <c r="C17" s="20" t="s">
        <v>8168</v>
      </c>
      <c r="D17" s="20" t="s">
        <v>652</v>
      </c>
      <c r="E17" s="20" t="s">
        <v>8169</v>
      </c>
      <c r="F17" s="20" t="s">
        <v>8173</v>
      </c>
      <c r="G17" s="20" t="s">
        <v>8170</v>
      </c>
      <c r="H17" s="20"/>
      <c r="I17" s="20"/>
      <c r="J17" s="20" t="s">
        <v>8172</v>
      </c>
      <c r="K17" s="20">
        <v>32</v>
      </c>
      <c r="L17" s="20"/>
      <c r="M17" s="20"/>
      <c r="N17" s="20"/>
      <c r="O17" s="20"/>
      <c r="P17" s="20"/>
      <c r="Q17" t="str">
        <f t="shared" si="0"/>
        <v>01391018825</v>
      </c>
      <c r="R17">
        <f>MATCH(B17,Imported!T:T,0)</f>
        <v>1147</v>
      </c>
      <c r="AC17" s="28" t="s">
        <v>8190</v>
      </c>
    </row>
    <row r="18" spans="1:29" ht="75.75" thickBot="1" x14ac:dyDescent="0.3">
      <c r="A18" s="21" t="s">
        <v>21765</v>
      </c>
      <c r="B18" s="20" t="s">
        <v>3303</v>
      </c>
      <c r="C18" s="20" t="s">
        <v>3299</v>
      </c>
      <c r="D18" s="20" t="s">
        <v>652</v>
      </c>
      <c r="E18" s="20" t="s">
        <v>3300</v>
      </c>
      <c r="F18" s="20" t="s">
        <v>3305</v>
      </c>
      <c r="G18" s="20" t="s">
        <v>3302</v>
      </c>
      <c r="H18" s="20"/>
      <c r="I18" s="20"/>
      <c r="J18" s="20" t="s">
        <v>3304</v>
      </c>
      <c r="K18" s="20">
        <v>36</v>
      </c>
      <c r="L18" s="20"/>
      <c r="M18" s="20"/>
      <c r="N18" s="20"/>
      <c r="O18" s="20"/>
      <c r="P18" s="20"/>
      <c r="Q18" t="str">
        <f t="shared" si="0"/>
        <v>01030006570</v>
      </c>
      <c r="R18">
        <f>MATCH(B18,Imported!T:T,0)</f>
        <v>417</v>
      </c>
      <c r="AC18" s="28" t="s">
        <v>8559</v>
      </c>
    </row>
    <row r="19" spans="1:29" ht="75.75" thickBot="1" x14ac:dyDescent="0.3">
      <c r="A19" s="21" t="s">
        <v>21765</v>
      </c>
      <c r="B19" s="20" t="s">
        <v>8291</v>
      </c>
      <c r="C19" s="20" t="s">
        <v>8287</v>
      </c>
      <c r="D19" s="20" t="s">
        <v>652</v>
      </c>
      <c r="E19" s="20">
        <v>35001081763</v>
      </c>
      <c r="F19" s="20" t="s">
        <v>8293</v>
      </c>
      <c r="G19" s="20" t="s">
        <v>8290</v>
      </c>
      <c r="H19" s="20"/>
      <c r="I19" s="20"/>
      <c r="J19" s="20" t="s">
        <v>8292</v>
      </c>
      <c r="K19" s="20">
        <v>42</v>
      </c>
      <c r="L19" s="20"/>
      <c r="M19" s="20"/>
      <c r="N19" s="20"/>
      <c r="O19" s="20"/>
      <c r="P19" s="20"/>
      <c r="Q19" t="str">
        <f t="shared" si="0"/>
        <v>35001081763</v>
      </c>
      <c r="R19">
        <f>MATCH(B19,Imported!T:T,0)</f>
        <v>1165</v>
      </c>
      <c r="AC19" s="28" t="s">
        <v>8311</v>
      </c>
    </row>
    <row r="20" spans="1:29" ht="75.75" thickBot="1" x14ac:dyDescent="0.3">
      <c r="A20" s="21" t="s">
        <v>21765</v>
      </c>
      <c r="B20" s="20" t="s">
        <v>3410</v>
      </c>
      <c r="C20" s="20" t="s">
        <v>3406</v>
      </c>
      <c r="D20" s="20"/>
      <c r="E20" s="20" t="s">
        <v>3407</v>
      </c>
      <c r="F20" s="20" t="s">
        <v>3412</v>
      </c>
      <c r="G20" s="20" t="s">
        <v>3409</v>
      </c>
      <c r="H20" s="20"/>
      <c r="I20" s="20"/>
      <c r="J20" s="20" t="s">
        <v>3411</v>
      </c>
      <c r="K20" s="20">
        <v>43</v>
      </c>
      <c r="L20" s="20"/>
      <c r="M20" s="20"/>
      <c r="N20" s="20"/>
      <c r="O20" s="20"/>
      <c r="P20" s="20"/>
      <c r="Q20" t="str">
        <f t="shared" si="0"/>
        <v>01005032201</v>
      </c>
      <c r="R20">
        <f>MATCH(B20,Imported!T:T,0)</f>
        <v>433</v>
      </c>
      <c r="AC20" s="28" t="s">
        <v>8317</v>
      </c>
    </row>
    <row r="21" spans="1:29" ht="75.75" thickBot="1" x14ac:dyDescent="0.3">
      <c r="A21" s="21" t="s">
        <v>21765</v>
      </c>
      <c r="B21" s="20" t="s">
        <v>8358</v>
      </c>
      <c r="C21" s="20" t="s">
        <v>8354</v>
      </c>
      <c r="D21" s="20" t="s">
        <v>8145</v>
      </c>
      <c r="E21" s="20">
        <v>61006069035</v>
      </c>
      <c r="F21" s="20" t="s">
        <v>8360</v>
      </c>
      <c r="G21" s="20" t="s">
        <v>8357</v>
      </c>
      <c r="H21" s="20"/>
      <c r="I21" s="20"/>
      <c r="J21" s="20" t="s">
        <v>8359</v>
      </c>
      <c r="K21" s="20">
        <v>51</v>
      </c>
      <c r="L21" s="20"/>
      <c r="M21" s="20"/>
      <c r="N21" s="20"/>
      <c r="O21" s="20"/>
      <c r="P21" s="20"/>
      <c r="Q21" t="str">
        <f t="shared" si="0"/>
        <v>61006069035</v>
      </c>
      <c r="R21">
        <f>MATCH(B21,Imported!T:T,0)</f>
        <v>1175</v>
      </c>
      <c r="AC21" s="28" t="s">
        <v>3363</v>
      </c>
    </row>
    <row r="22" spans="1:29" ht="75.75" thickBot="1" x14ac:dyDescent="0.3">
      <c r="A22" s="21" t="s">
        <v>21765</v>
      </c>
      <c r="B22" s="20" t="s">
        <v>8372</v>
      </c>
      <c r="C22" s="20" t="s">
        <v>8368</v>
      </c>
      <c r="D22" s="20" t="s">
        <v>8145</v>
      </c>
      <c r="E22" s="20" t="s">
        <v>8369</v>
      </c>
      <c r="F22" s="20" t="s">
        <v>8374</v>
      </c>
      <c r="G22" s="20" t="s">
        <v>8371</v>
      </c>
      <c r="H22" s="20"/>
      <c r="I22" s="20"/>
      <c r="J22" s="20" t="s">
        <v>8373</v>
      </c>
      <c r="K22" s="20">
        <v>52</v>
      </c>
      <c r="L22" s="20"/>
      <c r="M22" s="20"/>
      <c r="N22" s="20"/>
      <c r="O22" s="20"/>
      <c r="P22" s="20"/>
      <c r="Q22" t="str">
        <f t="shared" si="0"/>
        <v>01013008801</v>
      </c>
      <c r="R22">
        <f>MATCH(B22,Imported!T:T,0)</f>
        <v>1177</v>
      </c>
      <c r="AC22" s="28" t="s">
        <v>7880</v>
      </c>
    </row>
    <row r="23" spans="1:29" ht="75.75" thickBot="1" x14ac:dyDescent="0.3">
      <c r="A23" s="21" t="s">
        <v>21765</v>
      </c>
      <c r="B23" s="20" t="s">
        <v>8344</v>
      </c>
      <c r="C23" s="20" t="s">
        <v>8341</v>
      </c>
      <c r="D23" s="20" t="s">
        <v>8145</v>
      </c>
      <c r="E23" s="20" t="s">
        <v>8342</v>
      </c>
      <c r="F23" s="20" t="s">
        <v>8346</v>
      </c>
      <c r="G23" s="20" t="s">
        <v>8343</v>
      </c>
      <c r="H23" s="20"/>
      <c r="I23" s="20"/>
      <c r="J23" s="20" t="s">
        <v>8345</v>
      </c>
      <c r="K23" s="20">
        <v>55</v>
      </c>
      <c r="L23" s="20" t="s">
        <v>21766</v>
      </c>
      <c r="M23" s="20"/>
      <c r="N23" s="20"/>
      <c r="O23" s="20"/>
      <c r="P23" s="20"/>
      <c r="Q23" t="str">
        <f t="shared" si="0"/>
        <v>01027089573</v>
      </c>
      <c r="R23">
        <f>MATCH(B23,Imported!T:T,0)</f>
        <v>1173</v>
      </c>
      <c r="AC23" s="28" t="s">
        <v>8165</v>
      </c>
    </row>
    <row r="24" spans="1:29" ht="75.75" thickBot="1" x14ac:dyDescent="0.3">
      <c r="A24" s="21" t="s">
        <v>21765</v>
      </c>
      <c r="B24" s="20" t="s">
        <v>8236</v>
      </c>
      <c r="C24" s="20" t="s">
        <v>8232</v>
      </c>
      <c r="D24" s="20" t="s">
        <v>8145</v>
      </c>
      <c r="E24" s="20">
        <v>62001030230</v>
      </c>
      <c r="F24" s="20" t="s">
        <v>8238</v>
      </c>
      <c r="G24" s="20" t="s">
        <v>21768</v>
      </c>
      <c r="H24" s="21">
        <v>599385053</v>
      </c>
      <c r="I24" s="20"/>
      <c r="J24" s="20" t="s">
        <v>8237</v>
      </c>
      <c r="K24" s="20">
        <v>56</v>
      </c>
      <c r="L24" s="20" t="s">
        <v>21766</v>
      </c>
      <c r="M24" s="20"/>
      <c r="N24" s="20"/>
      <c r="O24" s="20"/>
      <c r="P24" s="20"/>
      <c r="Q24" t="str">
        <f t="shared" si="0"/>
        <v>62001030230</v>
      </c>
      <c r="R24">
        <f>MATCH(B24,Imported!T:T,0)</f>
        <v>1157</v>
      </c>
      <c r="AC24" s="28" t="s">
        <v>8171</v>
      </c>
    </row>
    <row r="25" spans="1:29" ht="75.75" thickBot="1" x14ac:dyDescent="0.3">
      <c r="A25" s="21" t="s">
        <v>21765</v>
      </c>
      <c r="B25" s="20" t="s">
        <v>8158</v>
      </c>
      <c r="C25" s="20" t="s">
        <v>8153</v>
      </c>
      <c r="D25" s="20" t="s">
        <v>8145</v>
      </c>
      <c r="E25" s="20" t="s">
        <v>8154</v>
      </c>
      <c r="F25" s="20" t="s">
        <v>8160</v>
      </c>
      <c r="G25" s="20" t="s">
        <v>8157</v>
      </c>
      <c r="H25" s="20"/>
      <c r="I25" s="20"/>
      <c r="J25" s="20" t="s">
        <v>8159</v>
      </c>
      <c r="K25" s="20">
        <v>59</v>
      </c>
      <c r="L25" s="20"/>
      <c r="M25" s="20"/>
      <c r="N25" s="20"/>
      <c r="O25" s="20"/>
      <c r="P25" s="20"/>
      <c r="Q25" t="str">
        <f t="shared" si="0"/>
        <v>01026015799</v>
      </c>
      <c r="R25">
        <f>MATCH(B25,Imported!T:T,0)</f>
        <v>1145</v>
      </c>
      <c r="AC25" s="28" t="s">
        <v>3410</v>
      </c>
    </row>
    <row r="26" spans="1:29" ht="75.75" thickBot="1" x14ac:dyDescent="0.3">
      <c r="A26" s="21" t="s">
        <v>21765</v>
      </c>
      <c r="B26" s="20" t="s">
        <v>8338</v>
      </c>
      <c r="C26" s="20" t="s">
        <v>8334</v>
      </c>
      <c r="D26" s="20" t="s">
        <v>8145</v>
      </c>
      <c r="E26" s="20" t="s">
        <v>8335</v>
      </c>
      <c r="F26" s="20" t="s">
        <v>8340</v>
      </c>
      <c r="G26" s="20" t="s">
        <v>8337</v>
      </c>
      <c r="H26" s="20"/>
      <c r="I26" s="20"/>
      <c r="J26" s="20" t="s">
        <v>8339</v>
      </c>
      <c r="K26" s="20">
        <v>64</v>
      </c>
      <c r="L26" s="20"/>
      <c r="M26" s="20"/>
      <c r="N26" s="20"/>
      <c r="O26" s="20"/>
      <c r="P26" s="20"/>
      <c r="Q26" t="str">
        <f t="shared" si="0"/>
        <v>01003013827</v>
      </c>
      <c r="R26">
        <f>MATCH(B26,Imported!T:T,0)</f>
        <v>1172</v>
      </c>
      <c r="AC26" s="28" t="s">
        <v>8358</v>
      </c>
    </row>
    <row r="27" spans="1:29" ht="75.75" thickBot="1" x14ac:dyDescent="0.3">
      <c r="A27" s="21" t="s">
        <v>21765</v>
      </c>
      <c r="B27" s="20" t="s">
        <v>8203</v>
      </c>
      <c r="C27" s="20" t="s">
        <v>675</v>
      </c>
      <c r="D27" s="20" t="s">
        <v>8145</v>
      </c>
      <c r="E27" s="20">
        <v>61008003787</v>
      </c>
      <c r="F27" s="20" t="s">
        <v>8205</v>
      </c>
      <c r="G27" s="20" t="s">
        <v>8202</v>
      </c>
      <c r="H27" s="20"/>
      <c r="I27" s="20"/>
      <c r="J27" s="20" t="s">
        <v>8204</v>
      </c>
      <c r="K27" s="20">
        <v>65</v>
      </c>
      <c r="L27" s="20"/>
      <c r="M27" s="20"/>
      <c r="N27" s="20"/>
      <c r="O27" s="20"/>
      <c r="P27" s="20"/>
      <c r="Q27" t="str">
        <f t="shared" si="0"/>
        <v>61008003787</v>
      </c>
      <c r="R27">
        <f>MATCH(B27,Imported!T:T,0)</f>
        <v>1152</v>
      </c>
      <c r="AC27" s="28" t="s">
        <v>8372</v>
      </c>
    </row>
    <row r="28" spans="1:29" ht="75.75" thickBot="1" x14ac:dyDescent="0.3">
      <c r="A28" s="21" t="s">
        <v>21765</v>
      </c>
      <c r="B28" s="20" t="s">
        <v>8365</v>
      </c>
      <c r="C28" s="20" t="s">
        <v>8361</v>
      </c>
      <c r="D28" s="20" t="s">
        <v>8145</v>
      </c>
      <c r="E28" s="20">
        <v>61001080225</v>
      </c>
      <c r="F28" s="20" t="s">
        <v>8367</v>
      </c>
      <c r="G28" s="20" t="s">
        <v>8364</v>
      </c>
      <c r="H28" s="21">
        <v>593949301</v>
      </c>
      <c r="I28" s="20"/>
      <c r="J28" s="20" t="s">
        <v>8366</v>
      </c>
      <c r="K28" s="20">
        <v>66</v>
      </c>
      <c r="L28" s="20" t="s">
        <v>21766</v>
      </c>
      <c r="M28" s="20"/>
      <c r="N28" s="20"/>
      <c r="O28" s="20"/>
      <c r="P28" s="20"/>
      <c r="Q28" t="str">
        <f t="shared" si="0"/>
        <v>61001080225</v>
      </c>
      <c r="R28">
        <f>MATCH(B28,Imported!T:T,0)</f>
        <v>1176</v>
      </c>
      <c r="AC28" s="28" t="s">
        <v>8338</v>
      </c>
    </row>
    <row r="29" spans="1:29" ht="75.75" thickBot="1" x14ac:dyDescent="0.3">
      <c r="A29" s="21" t="s">
        <v>21765</v>
      </c>
      <c r="B29" s="20" t="s">
        <v>3330</v>
      </c>
      <c r="C29" s="20" t="s">
        <v>3326</v>
      </c>
      <c r="D29" s="20"/>
      <c r="E29" s="20">
        <v>62001008798</v>
      </c>
      <c r="F29" s="20" t="s">
        <v>3332</v>
      </c>
      <c r="G29" s="20" t="s">
        <v>21769</v>
      </c>
      <c r="H29" s="20"/>
      <c r="I29" s="20"/>
      <c r="J29" s="20" t="s">
        <v>3331</v>
      </c>
      <c r="K29" s="20">
        <v>68</v>
      </c>
      <c r="L29" s="20"/>
      <c r="M29" s="20"/>
      <c r="N29" s="20"/>
      <c r="O29" s="20"/>
      <c r="P29" s="20"/>
      <c r="Q29" t="str">
        <f t="shared" si="0"/>
        <v>62001008798</v>
      </c>
      <c r="R29">
        <f>MATCH(B29,Imported!T:T,0)</f>
        <v>421</v>
      </c>
      <c r="AC29" s="28" t="s">
        <v>3330</v>
      </c>
    </row>
    <row r="30" spans="1:29" ht="75.75" thickBot="1" x14ac:dyDescent="0.3">
      <c r="A30" s="21" t="s">
        <v>21765</v>
      </c>
      <c r="B30" s="20" t="s">
        <v>3117</v>
      </c>
      <c r="C30" s="20" t="s">
        <v>3113</v>
      </c>
      <c r="D30" s="20"/>
      <c r="E30" s="20" t="s">
        <v>3114</v>
      </c>
      <c r="F30" s="20" t="s">
        <v>3119</v>
      </c>
      <c r="G30" s="20" t="s">
        <v>3116</v>
      </c>
      <c r="H30" s="20"/>
      <c r="I30" s="20"/>
      <c r="J30" s="20" t="s">
        <v>3118</v>
      </c>
      <c r="K30" s="20">
        <v>70</v>
      </c>
      <c r="L30" s="20"/>
      <c r="M30" s="20"/>
      <c r="N30" s="20"/>
      <c r="O30" s="20"/>
      <c r="P30" s="20"/>
      <c r="Q30" t="str">
        <f t="shared" si="0"/>
        <v>01019060703</v>
      </c>
      <c r="R30">
        <f>MATCH(B30,Imported!T:T,0)</f>
        <v>391</v>
      </c>
      <c r="AC30" s="28" t="s">
        <v>3117</v>
      </c>
    </row>
    <row r="31" spans="1:29" ht="75.75" thickBot="1" x14ac:dyDescent="0.3">
      <c r="A31" s="21" t="s">
        <v>21765</v>
      </c>
      <c r="B31" s="20" t="s">
        <v>8351</v>
      </c>
      <c r="C31" s="20" t="s">
        <v>8347</v>
      </c>
      <c r="D31" s="20" t="s">
        <v>8145</v>
      </c>
      <c r="E31" s="20">
        <v>37001044420</v>
      </c>
      <c r="F31" s="20" t="s">
        <v>8353</v>
      </c>
      <c r="G31" s="20" t="s">
        <v>8350</v>
      </c>
      <c r="H31" s="20"/>
      <c r="I31" s="20"/>
      <c r="J31" s="20" t="s">
        <v>8352</v>
      </c>
      <c r="K31" s="20">
        <v>72</v>
      </c>
      <c r="L31" s="20"/>
      <c r="M31" s="20"/>
      <c r="N31" s="20"/>
      <c r="O31" s="20"/>
      <c r="P31" s="20"/>
      <c r="Q31" t="str">
        <f t="shared" si="0"/>
        <v>37001044420</v>
      </c>
      <c r="R31">
        <f>MATCH(B31,Imported!T:T,0)</f>
        <v>1174</v>
      </c>
      <c r="AC31" s="28" t="s">
        <v>8351</v>
      </c>
    </row>
    <row r="32" spans="1:29" ht="75.75" thickBot="1" x14ac:dyDescent="0.3">
      <c r="A32" s="21" t="s">
        <v>21765</v>
      </c>
      <c r="B32" s="20" t="s">
        <v>8413</v>
      </c>
      <c r="C32" s="20" t="s">
        <v>8409</v>
      </c>
      <c r="D32" s="20" t="s">
        <v>8145</v>
      </c>
      <c r="E32" s="20">
        <v>61007003806</v>
      </c>
      <c r="F32" s="20" t="s">
        <v>8415</v>
      </c>
      <c r="G32" s="20" t="s">
        <v>8412</v>
      </c>
      <c r="H32" s="20"/>
      <c r="I32" s="20"/>
      <c r="J32" s="20" t="s">
        <v>8414</v>
      </c>
      <c r="K32" s="20">
        <v>73</v>
      </c>
      <c r="L32" s="20" t="s">
        <v>21766</v>
      </c>
      <c r="M32" s="20"/>
      <c r="N32" s="20"/>
      <c r="O32" s="20"/>
      <c r="P32" s="20"/>
      <c r="Q32" t="str">
        <f t="shared" si="0"/>
        <v>61007003806</v>
      </c>
      <c r="R32">
        <f>MATCH(B32,Imported!T:T,0)</f>
        <v>1183</v>
      </c>
      <c r="AC32" s="28" t="s">
        <v>3403</v>
      </c>
    </row>
    <row r="33" spans="1:29" ht="75.75" thickBot="1" x14ac:dyDescent="0.3">
      <c r="A33" s="21" t="s">
        <v>21765</v>
      </c>
      <c r="B33" s="20" t="s">
        <v>3403</v>
      </c>
      <c r="C33" s="20" t="s">
        <v>3399</v>
      </c>
      <c r="D33" s="20"/>
      <c r="E33" s="20">
        <v>61004004589</v>
      </c>
      <c r="F33" s="20" t="s">
        <v>3405</v>
      </c>
      <c r="G33" s="20" t="s">
        <v>3402</v>
      </c>
      <c r="H33" s="20"/>
      <c r="I33" s="20"/>
      <c r="J33" s="20" t="s">
        <v>3404</v>
      </c>
      <c r="K33" s="20">
        <v>75</v>
      </c>
      <c r="L33" s="20"/>
      <c r="M33" s="20"/>
      <c r="N33" s="20"/>
      <c r="O33" s="20"/>
      <c r="P33" s="20"/>
      <c r="Q33" t="str">
        <f t="shared" si="0"/>
        <v>61004004589</v>
      </c>
      <c r="R33">
        <f>MATCH(B33,Imported!T:T,0)</f>
        <v>432</v>
      </c>
      <c r="AC33" s="28" t="s">
        <v>8277</v>
      </c>
    </row>
    <row r="34" spans="1:29" ht="75.75" thickBot="1" x14ac:dyDescent="0.3">
      <c r="A34" s="21" t="s">
        <v>21765</v>
      </c>
      <c r="B34" s="20" t="s">
        <v>8277</v>
      </c>
      <c r="C34" s="20" t="s">
        <v>8273</v>
      </c>
      <c r="D34" s="20" t="s">
        <v>8145</v>
      </c>
      <c r="E34" s="20" t="s">
        <v>8274</v>
      </c>
      <c r="F34" s="20" t="s">
        <v>8279</v>
      </c>
      <c r="G34" s="20" t="s">
        <v>8276</v>
      </c>
      <c r="H34" s="20"/>
      <c r="I34" s="20"/>
      <c r="J34" s="20" t="s">
        <v>8278</v>
      </c>
      <c r="K34" s="20">
        <v>76</v>
      </c>
      <c r="L34" s="20"/>
      <c r="M34" s="20"/>
      <c r="N34" s="20"/>
      <c r="O34" s="20"/>
      <c r="P34" s="20"/>
      <c r="Q34" t="str">
        <f t="shared" si="0"/>
        <v>01027062994</v>
      </c>
      <c r="R34">
        <f>MATCH(B34,Imported!T:T,0)</f>
        <v>1163</v>
      </c>
      <c r="AC34" s="28" t="s">
        <v>8379</v>
      </c>
    </row>
    <row r="35" spans="1:29" ht="75.75" thickBot="1" x14ac:dyDescent="0.3">
      <c r="A35" s="21" t="s">
        <v>21765</v>
      </c>
      <c r="B35" s="20" t="s">
        <v>8379</v>
      </c>
      <c r="C35" s="20" t="s">
        <v>8375</v>
      </c>
      <c r="D35" s="20" t="s">
        <v>8145</v>
      </c>
      <c r="E35" s="20" t="s">
        <v>8376</v>
      </c>
      <c r="F35" s="20" t="s">
        <v>8381</v>
      </c>
      <c r="G35" s="20" t="s">
        <v>8378</v>
      </c>
      <c r="H35" s="20"/>
      <c r="I35" s="20"/>
      <c r="J35" s="20" t="s">
        <v>8380</v>
      </c>
      <c r="K35" s="20">
        <v>79</v>
      </c>
      <c r="L35" s="20"/>
      <c r="M35" s="20"/>
      <c r="N35" s="20"/>
      <c r="O35" s="20"/>
      <c r="P35" s="20"/>
      <c r="Q35" t="str">
        <f t="shared" si="0"/>
        <v>01005032263</v>
      </c>
      <c r="R35">
        <f>MATCH(B35,Imported!T:T,0)</f>
        <v>1178</v>
      </c>
      <c r="AC35" s="28" t="s">
        <v>656</v>
      </c>
    </row>
    <row r="36" spans="1:29" ht="75.75" thickBot="1" x14ac:dyDescent="0.3">
      <c r="A36" s="21" t="s">
        <v>21765</v>
      </c>
      <c r="B36" s="20" t="s">
        <v>8386</v>
      </c>
      <c r="C36" s="20" t="s">
        <v>8382</v>
      </c>
      <c r="D36" s="20" t="s">
        <v>8145</v>
      </c>
      <c r="E36" s="20">
        <v>59001110775</v>
      </c>
      <c r="F36" s="20" t="s">
        <v>8388</v>
      </c>
      <c r="G36" s="20" t="s">
        <v>8385</v>
      </c>
      <c r="H36" s="20"/>
      <c r="I36" s="20"/>
      <c r="J36" s="20" t="s">
        <v>8387</v>
      </c>
      <c r="K36" s="20">
        <v>80</v>
      </c>
      <c r="L36" s="20"/>
      <c r="M36" s="20"/>
      <c r="N36" s="20"/>
      <c r="O36" s="20"/>
      <c r="P36" s="20"/>
      <c r="Q36" t="str">
        <f t="shared" si="0"/>
        <v>59001110775</v>
      </c>
      <c r="R36">
        <f>MATCH(B36,Imported!T:T,0)</f>
        <v>1179</v>
      </c>
      <c r="AC36" s="28" t="s">
        <v>8484</v>
      </c>
    </row>
    <row r="37" spans="1:29" ht="90.75" thickBot="1" x14ac:dyDescent="0.3">
      <c r="A37" s="21" t="s">
        <v>21765</v>
      </c>
      <c r="B37" s="20" t="s">
        <v>3429</v>
      </c>
      <c r="C37" s="20" t="s">
        <v>3425</v>
      </c>
      <c r="D37" s="20"/>
      <c r="E37" s="20" t="s">
        <v>3426</v>
      </c>
      <c r="F37" s="20" t="s">
        <v>3431</v>
      </c>
      <c r="G37" s="20" t="s">
        <v>21770</v>
      </c>
      <c r="H37" s="20"/>
      <c r="I37" s="20"/>
      <c r="J37" s="20" t="s">
        <v>3430</v>
      </c>
      <c r="K37" s="20">
        <v>84</v>
      </c>
      <c r="L37" s="20"/>
      <c r="M37" s="20"/>
      <c r="N37" s="20"/>
      <c r="O37" s="20"/>
      <c r="P37" s="20"/>
      <c r="Q37" t="str">
        <f t="shared" si="0"/>
        <v>01030030896</v>
      </c>
      <c r="R37">
        <f>MATCH(B37,Imported!T:T,0)</f>
        <v>436</v>
      </c>
      <c r="AC37" s="28" t="s">
        <v>8503</v>
      </c>
    </row>
    <row r="38" spans="1:29" ht="75.75" thickBot="1" x14ac:dyDescent="0.3">
      <c r="A38" s="21" t="s">
        <v>21765</v>
      </c>
      <c r="B38" s="20" t="s">
        <v>3463</v>
      </c>
      <c r="C38" s="20" t="s">
        <v>3459</v>
      </c>
      <c r="D38" s="20"/>
      <c r="E38" s="20" t="s">
        <v>3460</v>
      </c>
      <c r="F38" s="20" t="s">
        <v>3465</v>
      </c>
      <c r="G38" s="20" t="s">
        <v>3462</v>
      </c>
      <c r="H38" s="20"/>
      <c r="I38" s="20"/>
      <c r="J38" s="20" t="s">
        <v>3464</v>
      </c>
      <c r="K38" s="20">
        <v>85</v>
      </c>
      <c r="L38" s="20"/>
      <c r="M38" s="20"/>
      <c r="N38" s="20"/>
      <c r="O38" s="20"/>
      <c r="P38" s="20"/>
      <c r="Q38" t="str">
        <f t="shared" si="0"/>
        <v>01010018514</v>
      </c>
      <c r="R38">
        <f>MATCH(B38,Imported!T:T,0)</f>
        <v>441</v>
      </c>
      <c r="AC38" s="28" t="s">
        <v>3349</v>
      </c>
    </row>
    <row r="39" spans="1:29" ht="75.75" thickBot="1" x14ac:dyDescent="0.3">
      <c r="A39" s="21" t="s">
        <v>21765</v>
      </c>
      <c r="B39" s="20" t="s">
        <v>8465</v>
      </c>
      <c r="C39" s="20" t="s">
        <v>8462</v>
      </c>
      <c r="D39" s="20" t="s">
        <v>8145</v>
      </c>
      <c r="E39" s="20" t="s">
        <v>8463</v>
      </c>
      <c r="F39" s="20" t="s">
        <v>8467</v>
      </c>
      <c r="G39" s="20" t="s">
        <v>21771</v>
      </c>
      <c r="H39" s="20"/>
      <c r="I39" s="20"/>
      <c r="J39" s="20" t="s">
        <v>8466</v>
      </c>
      <c r="K39" s="20">
        <v>86</v>
      </c>
      <c r="L39" s="20"/>
      <c r="M39" s="20"/>
      <c r="N39" s="20"/>
      <c r="O39" s="20"/>
      <c r="P39" s="20"/>
      <c r="Q39" t="str">
        <f t="shared" si="0"/>
        <v>01008063825</v>
      </c>
      <c r="R39">
        <f>MATCH(B39,Imported!T:T,0)</f>
        <v>1191</v>
      </c>
      <c r="AC39" s="28" t="s">
        <v>4931</v>
      </c>
    </row>
    <row r="40" spans="1:29" ht="75.75" thickBot="1" x14ac:dyDescent="0.3">
      <c r="A40" s="21" t="s">
        <v>21765</v>
      </c>
      <c r="B40" s="20" t="s">
        <v>656</v>
      </c>
      <c r="C40" s="20" t="s">
        <v>651</v>
      </c>
      <c r="D40" s="20" t="s">
        <v>652</v>
      </c>
      <c r="E40" s="20">
        <v>59001067583</v>
      </c>
      <c r="F40" s="20" t="s">
        <v>658</v>
      </c>
      <c r="G40" s="20" t="s">
        <v>655</v>
      </c>
      <c r="H40" s="20"/>
      <c r="I40" s="20"/>
      <c r="J40" s="20" t="s">
        <v>657</v>
      </c>
      <c r="K40" s="20">
        <v>89</v>
      </c>
      <c r="L40" s="20"/>
      <c r="M40" s="20"/>
      <c r="N40" s="20"/>
      <c r="O40" s="20"/>
      <c r="P40" s="20"/>
      <c r="Q40" t="str">
        <f t="shared" si="0"/>
        <v>59001067583</v>
      </c>
      <c r="R40">
        <f>MATCH(B40,Imported!T:T,0)</f>
        <v>81</v>
      </c>
      <c r="AC40" s="28" t="s">
        <v>13679</v>
      </c>
    </row>
    <row r="41" spans="1:29" ht="75.75" thickBot="1" x14ac:dyDescent="0.3">
      <c r="A41" s="21" t="s">
        <v>21765</v>
      </c>
      <c r="B41" s="20" t="s">
        <v>8427</v>
      </c>
      <c r="C41" s="20" t="s">
        <v>8423</v>
      </c>
      <c r="D41" s="20" t="s">
        <v>8145</v>
      </c>
      <c r="E41" s="20" t="s">
        <v>8424</v>
      </c>
      <c r="F41" s="20" t="s">
        <v>8429</v>
      </c>
      <c r="G41" s="20" t="s">
        <v>8426</v>
      </c>
      <c r="H41" s="20"/>
      <c r="I41" s="20"/>
      <c r="J41" s="20" t="s">
        <v>8428</v>
      </c>
      <c r="K41" s="20">
        <v>91</v>
      </c>
      <c r="L41" s="20"/>
      <c r="M41" s="20"/>
      <c r="N41" s="20"/>
      <c r="O41" s="20"/>
      <c r="P41" s="20"/>
      <c r="Q41" t="str">
        <f t="shared" si="0"/>
        <v>01005035692</v>
      </c>
      <c r="R41">
        <f>MATCH(B41,Imported!T:T,0)</f>
        <v>1185</v>
      </c>
      <c r="AC41" s="28" t="s">
        <v>4973</v>
      </c>
    </row>
    <row r="42" spans="1:29" ht="75.75" thickBot="1" x14ac:dyDescent="0.3">
      <c r="A42" s="21" t="s">
        <v>21765</v>
      </c>
      <c r="B42" s="20" t="s">
        <v>8452</v>
      </c>
      <c r="C42" s="20" t="s">
        <v>8449</v>
      </c>
      <c r="D42" s="20" t="s">
        <v>8145</v>
      </c>
      <c r="E42" s="20" t="s">
        <v>8450</v>
      </c>
      <c r="F42" s="20" t="s">
        <v>8454</v>
      </c>
      <c r="G42" s="20" t="s">
        <v>8451</v>
      </c>
      <c r="H42" s="21">
        <v>577771611</v>
      </c>
      <c r="I42" s="20"/>
      <c r="J42" s="20" t="s">
        <v>8453</v>
      </c>
      <c r="K42" s="20">
        <v>96</v>
      </c>
      <c r="L42" s="20" t="s">
        <v>21766</v>
      </c>
      <c r="M42" s="20"/>
      <c r="N42" s="20"/>
      <c r="O42" s="20"/>
      <c r="P42" s="20"/>
      <c r="Q42" t="str">
        <f t="shared" si="0"/>
        <v>01005004678</v>
      </c>
      <c r="R42">
        <f>MATCH(B42,Imported!T:T,0)</f>
        <v>1189</v>
      </c>
      <c r="AC42" s="28" t="s">
        <v>14250</v>
      </c>
    </row>
    <row r="43" spans="1:29" ht="75.75" thickBot="1" x14ac:dyDescent="0.3">
      <c r="A43" s="21" t="s">
        <v>21765</v>
      </c>
      <c r="B43" s="20" t="s">
        <v>8459</v>
      </c>
      <c r="C43" s="20" t="s">
        <v>8455</v>
      </c>
      <c r="D43" s="20" t="s">
        <v>8145</v>
      </c>
      <c r="E43" s="20" t="s">
        <v>8456</v>
      </c>
      <c r="F43" s="20" t="s">
        <v>8461</v>
      </c>
      <c r="G43" s="20" t="s">
        <v>8458</v>
      </c>
      <c r="H43" s="21">
        <v>591222276</v>
      </c>
      <c r="I43" s="20"/>
      <c r="J43" s="20" t="s">
        <v>8460</v>
      </c>
      <c r="K43" s="20">
        <v>97</v>
      </c>
      <c r="L43" s="20"/>
      <c r="M43" s="20"/>
      <c r="N43" s="20"/>
      <c r="O43" s="20"/>
      <c r="P43" s="20"/>
      <c r="Q43" t="str">
        <f t="shared" si="0"/>
        <v>01027089575</v>
      </c>
      <c r="R43">
        <f>MATCH(B43,Imported!T:T,0)</f>
        <v>1190</v>
      </c>
      <c r="AC43" s="28" t="s">
        <v>14257</v>
      </c>
    </row>
    <row r="44" spans="1:29" ht="75.75" thickBot="1" x14ac:dyDescent="0.3">
      <c r="A44" s="21" t="s">
        <v>21765</v>
      </c>
      <c r="B44" s="20" t="s">
        <v>8484</v>
      </c>
      <c r="C44" s="20" t="s">
        <v>8480</v>
      </c>
      <c r="D44" s="20" t="s">
        <v>8145</v>
      </c>
      <c r="E44" s="20">
        <v>61004066717</v>
      </c>
      <c r="F44" s="20" t="s">
        <v>8486</v>
      </c>
      <c r="G44" s="20" t="s">
        <v>8483</v>
      </c>
      <c r="H44" s="21">
        <v>5</v>
      </c>
      <c r="I44" s="20"/>
      <c r="J44" s="20" t="s">
        <v>8485</v>
      </c>
      <c r="K44" s="20">
        <v>99</v>
      </c>
      <c r="L44" s="20"/>
      <c r="M44" s="20"/>
      <c r="N44" s="20"/>
      <c r="O44" s="20"/>
      <c r="P44" s="20"/>
      <c r="Q44" t="str">
        <f t="shared" si="0"/>
        <v>61004066717</v>
      </c>
      <c r="R44">
        <f>MATCH(B44,Imported!T:T,0)</f>
        <v>1194</v>
      </c>
      <c r="AC44" s="28" t="s">
        <v>14292</v>
      </c>
    </row>
    <row r="45" spans="1:29" ht="75.75" thickBot="1" x14ac:dyDescent="0.3">
      <c r="A45" s="21" t="s">
        <v>21765</v>
      </c>
      <c r="B45" s="20" t="s">
        <v>8503</v>
      </c>
      <c r="C45" s="20" t="s">
        <v>8499</v>
      </c>
      <c r="D45" s="20" t="s">
        <v>8145</v>
      </c>
      <c r="E45" s="20" t="s">
        <v>8500</v>
      </c>
      <c r="F45" s="20" t="s">
        <v>8505</v>
      </c>
      <c r="G45" s="20" t="s">
        <v>8502</v>
      </c>
      <c r="H45" s="21">
        <v>557602672</v>
      </c>
      <c r="I45" s="20"/>
      <c r="J45" s="20" t="s">
        <v>8504</v>
      </c>
      <c r="K45" s="20">
        <v>101</v>
      </c>
      <c r="L45" s="20"/>
      <c r="M45" s="20"/>
      <c r="N45" s="20"/>
      <c r="O45" s="20"/>
      <c r="P45" s="20"/>
      <c r="Q45" t="str">
        <f t="shared" si="0"/>
        <v>01001027557</v>
      </c>
      <c r="R45">
        <f>MATCH(B45,Imported!T:T,0)</f>
        <v>1197</v>
      </c>
      <c r="AC45" s="28" t="s">
        <v>14306</v>
      </c>
    </row>
    <row r="46" spans="1:29" ht="75.75" thickBot="1" x14ac:dyDescent="0.3">
      <c r="A46" s="21" t="s">
        <v>21765</v>
      </c>
      <c r="B46" s="20" t="s">
        <v>8490</v>
      </c>
      <c r="C46" s="20" t="s">
        <v>630</v>
      </c>
      <c r="D46" s="20" t="s">
        <v>8145</v>
      </c>
      <c r="E46" s="20" t="s">
        <v>8487</v>
      </c>
      <c r="F46" s="20" t="s">
        <v>8492</v>
      </c>
      <c r="G46" s="20" t="s">
        <v>8489</v>
      </c>
      <c r="H46" s="21">
        <v>5</v>
      </c>
      <c r="I46" s="20"/>
      <c r="J46" s="20" t="s">
        <v>8491</v>
      </c>
      <c r="K46" s="20">
        <v>98</v>
      </c>
      <c r="L46" s="20"/>
      <c r="M46" s="20"/>
      <c r="N46" s="20"/>
      <c r="O46" s="20"/>
      <c r="P46" s="20"/>
      <c r="Q46" t="str">
        <f t="shared" si="0"/>
        <v>01009002617</v>
      </c>
      <c r="R46">
        <f>MATCH(B46,Imported!T:T,0)</f>
        <v>1195</v>
      </c>
      <c r="AC46" s="28" t="s">
        <v>14321</v>
      </c>
    </row>
    <row r="47" spans="1:29" ht="75.75" thickBot="1" x14ac:dyDescent="0.3">
      <c r="A47" s="21" t="s">
        <v>21765</v>
      </c>
      <c r="B47" s="20" t="s">
        <v>4300</v>
      </c>
      <c r="C47" s="20" t="s">
        <v>4296</v>
      </c>
      <c r="D47" s="20"/>
      <c r="E47" s="20">
        <v>19001101872</v>
      </c>
      <c r="F47" s="20" t="s">
        <v>4302</v>
      </c>
      <c r="G47" s="20" t="s">
        <v>4299</v>
      </c>
      <c r="H47" s="20"/>
      <c r="I47" s="20"/>
      <c r="J47" s="20" t="s">
        <v>4301</v>
      </c>
      <c r="K47" s="20">
        <v>105</v>
      </c>
      <c r="L47" s="20"/>
      <c r="M47" s="20"/>
      <c r="N47" s="20"/>
      <c r="O47" s="20"/>
      <c r="P47" s="20"/>
      <c r="Q47" t="str">
        <f t="shared" si="0"/>
        <v>19001101872</v>
      </c>
      <c r="R47">
        <f>MATCH(B47,Imported!T:T,0)</f>
        <v>570</v>
      </c>
      <c r="AC47" s="29" t="s">
        <v>14360</v>
      </c>
    </row>
    <row r="48" spans="1:29" ht="75.75" thickBot="1" x14ac:dyDescent="0.3">
      <c r="A48" s="21" t="s">
        <v>21765</v>
      </c>
      <c r="B48" s="20" t="s">
        <v>3349</v>
      </c>
      <c r="C48" s="20" t="s">
        <v>2355</v>
      </c>
      <c r="D48" s="20"/>
      <c r="E48" s="20">
        <v>61006065597</v>
      </c>
      <c r="F48" s="20" t="s">
        <v>3351</v>
      </c>
      <c r="G48" s="20" t="s">
        <v>3348</v>
      </c>
      <c r="H48" s="20"/>
      <c r="I48" s="20"/>
      <c r="J48" s="20" t="s">
        <v>3350</v>
      </c>
      <c r="K48" s="20">
        <v>106</v>
      </c>
      <c r="L48" s="20"/>
      <c r="M48" s="20"/>
      <c r="N48" s="20"/>
      <c r="O48" s="20"/>
      <c r="P48" s="20"/>
      <c r="Q48" t="str">
        <f t="shared" si="0"/>
        <v>61006065597</v>
      </c>
      <c r="R48">
        <f>MATCH(B48,Imported!T:T,0)</f>
        <v>424</v>
      </c>
      <c r="AC48" s="28" t="s">
        <v>13618</v>
      </c>
    </row>
    <row r="49" spans="1:29" ht="90.75" thickBot="1" x14ac:dyDescent="0.3">
      <c r="A49" s="21" t="s">
        <v>21765</v>
      </c>
      <c r="B49" s="20" t="s">
        <v>4931</v>
      </c>
      <c r="C49" s="20" t="s">
        <v>4927</v>
      </c>
      <c r="D49" s="20"/>
      <c r="E49" s="20">
        <v>61006067225</v>
      </c>
      <c r="F49" s="20" t="s">
        <v>4933</v>
      </c>
      <c r="G49" s="20" t="s">
        <v>4930</v>
      </c>
      <c r="H49" s="20"/>
      <c r="I49" s="20"/>
      <c r="J49" s="20" t="s">
        <v>4932</v>
      </c>
      <c r="K49" s="20">
        <v>107</v>
      </c>
      <c r="L49" s="20"/>
      <c r="M49" s="20"/>
      <c r="N49" s="20"/>
      <c r="O49" s="20"/>
      <c r="P49" s="20"/>
      <c r="Q49" t="str">
        <f t="shared" si="0"/>
        <v>61006067225</v>
      </c>
      <c r="R49">
        <f>MATCH(B49,Imported!T:T,0)</f>
        <v>659</v>
      </c>
      <c r="AC49" s="28" t="s">
        <v>7570</v>
      </c>
    </row>
    <row r="50" spans="1:29" ht="75.75" thickBot="1" x14ac:dyDescent="0.3">
      <c r="A50" s="21" t="s">
        <v>21765</v>
      </c>
      <c r="B50" s="20" t="s">
        <v>13679</v>
      </c>
      <c r="C50" s="20" t="s">
        <v>13676</v>
      </c>
      <c r="D50" s="20" t="s">
        <v>8145</v>
      </c>
      <c r="E50" s="20" t="s">
        <v>13677</v>
      </c>
      <c r="F50" s="20" t="s">
        <v>13681</v>
      </c>
      <c r="G50" s="20" t="s">
        <v>13678</v>
      </c>
      <c r="H50" s="20"/>
      <c r="I50" s="20"/>
      <c r="J50" s="20" t="s">
        <v>13680</v>
      </c>
      <c r="K50" s="20">
        <v>108</v>
      </c>
      <c r="L50" s="20" t="s">
        <v>21772</v>
      </c>
      <c r="M50" s="20"/>
      <c r="N50" s="20"/>
      <c r="O50" s="20"/>
      <c r="P50" s="20"/>
      <c r="Q50" t="str">
        <f t="shared" si="0"/>
        <v>01012000978</v>
      </c>
      <c r="R50">
        <f>MATCH(B50,Imported!T:T,0)</f>
        <v>1894</v>
      </c>
      <c r="AC50" s="28" t="s">
        <v>15268</v>
      </c>
    </row>
    <row r="51" spans="1:29" ht="75.75" thickBot="1" x14ac:dyDescent="0.3">
      <c r="A51" s="21" t="s">
        <v>21765</v>
      </c>
      <c r="B51" s="20" t="s">
        <v>4973</v>
      </c>
      <c r="C51" s="20" t="s">
        <v>4969</v>
      </c>
      <c r="D51" s="20"/>
      <c r="E51" s="20">
        <v>61006074146</v>
      </c>
      <c r="F51" s="20" t="s">
        <v>4975</v>
      </c>
      <c r="G51" s="20" t="s">
        <v>4972</v>
      </c>
      <c r="H51" s="20"/>
      <c r="I51" s="20"/>
      <c r="J51" s="20" t="s">
        <v>4974</v>
      </c>
      <c r="K51" s="20">
        <v>113</v>
      </c>
      <c r="L51" s="20"/>
      <c r="M51" s="20"/>
      <c r="N51" s="20"/>
      <c r="O51" s="20"/>
      <c r="P51" s="20"/>
      <c r="Q51" t="str">
        <f t="shared" si="0"/>
        <v>61006074146</v>
      </c>
      <c r="R51">
        <f>MATCH(B51,Imported!T:T,0)</f>
        <v>665</v>
      </c>
      <c r="AC51" s="28" t="s">
        <v>15282</v>
      </c>
    </row>
    <row r="52" spans="1:29" ht="75.75" thickBot="1" x14ac:dyDescent="0.3">
      <c r="A52" s="21" t="s">
        <v>21765</v>
      </c>
      <c r="B52" s="20" t="s">
        <v>14250</v>
      </c>
      <c r="C52" s="20" t="s">
        <v>14246</v>
      </c>
      <c r="D52" s="20" t="s">
        <v>8145</v>
      </c>
      <c r="E52" s="20" t="s">
        <v>14247</v>
      </c>
      <c r="F52" s="20" t="s">
        <v>14252</v>
      </c>
      <c r="G52" s="20" t="s">
        <v>14249</v>
      </c>
      <c r="H52" s="20"/>
      <c r="I52" s="20"/>
      <c r="J52" s="20" t="s">
        <v>14251</v>
      </c>
      <c r="K52" s="20">
        <v>117</v>
      </c>
      <c r="L52" s="20" t="s">
        <v>21772</v>
      </c>
      <c r="M52" s="20"/>
      <c r="N52" s="20"/>
      <c r="O52" s="20"/>
      <c r="P52" s="20"/>
      <c r="Q52" t="str">
        <f t="shared" si="0"/>
        <v>01011092112</v>
      </c>
      <c r="R52">
        <f>MATCH(B52,Imported!T:T,0)</f>
        <v>1989</v>
      </c>
      <c r="AC52" s="28" t="s">
        <v>15329</v>
      </c>
    </row>
    <row r="53" spans="1:29" ht="75.75" thickBot="1" x14ac:dyDescent="0.3">
      <c r="A53" s="21" t="s">
        <v>21765</v>
      </c>
      <c r="B53" s="20" t="s">
        <v>14257</v>
      </c>
      <c r="C53" s="20" t="s">
        <v>14253</v>
      </c>
      <c r="D53" s="20" t="s">
        <v>8145</v>
      </c>
      <c r="E53" s="20" t="s">
        <v>14254</v>
      </c>
      <c r="F53" s="20" t="s">
        <v>14259</v>
      </c>
      <c r="G53" s="20" t="s">
        <v>14256</v>
      </c>
      <c r="H53" s="20"/>
      <c r="I53" s="20"/>
      <c r="J53" s="20" t="s">
        <v>14258</v>
      </c>
      <c r="K53" s="20">
        <v>18</v>
      </c>
      <c r="L53" s="20" t="s">
        <v>21772</v>
      </c>
      <c r="M53" s="20"/>
      <c r="N53" s="20"/>
      <c r="O53" s="20"/>
      <c r="P53" s="20"/>
      <c r="Q53" t="str">
        <f t="shared" si="0"/>
        <v>01030049942</v>
      </c>
      <c r="R53">
        <f>MATCH(B53,Imported!T:T,0)</f>
        <v>1990</v>
      </c>
      <c r="AC53" s="28" t="s">
        <v>15534</v>
      </c>
    </row>
    <row r="54" spans="1:29" ht="75.75" thickBot="1" x14ac:dyDescent="0.3">
      <c r="A54" s="21" t="s">
        <v>21765</v>
      </c>
      <c r="B54" s="20" t="s">
        <v>13991</v>
      </c>
      <c r="C54" s="20" t="s">
        <v>13987</v>
      </c>
      <c r="D54" s="20" t="s">
        <v>8145</v>
      </c>
      <c r="E54" s="20" t="s">
        <v>13988</v>
      </c>
      <c r="F54" s="20" t="s">
        <v>13993</v>
      </c>
      <c r="G54" s="20" t="s">
        <v>13990</v>
      </c>
      <c r="H54" s="20"/>
      <c r="I54" s="20"/>
      <c r="J54" s="20" t="s">
        <v>13992</v>
      </c>
      <c r="K54" s="20">
        <v>119</v>
      </c>
      <c r="L54" s="20" t="s">
        <v>21766</v>
      </c>
      <c r="M54" s="20"/>
      <c r="N54" s="20"/>
      <c r="O54" s="20"/>
      <c r="P54" s="20"/>
      <c r="Q54" t="str">
        <f t="shared" si="0"/>
        <v>01019058668</v>
      </c>
      <c r="R54">
        <f>MATCH(B54,Imported!T:T,0)</f>
        <v>1945</v>
      </c>
      <c r="AC54" s="28" t="s">
        <v>15882</v>
      </c>
    </row>
    <row r="55" spans="1:29" ht="75.75" thickBot="1" x14ac:dyDescent="0.3">
      <c r="A55" s="21" t="s">
        <v>21765</v>
      </c>
      <c r="B55" s="20" t="s">
        <v>14264</v>
      </c>
      <c r="C55" s="20" t="s">
        <v>14260</v>
      </c>
      <c r="D55" s="20" t="s">
        <v>8145</v>
      </c>
      <c r="E55" s="20">
        <v>61006076043</v>
      </c>
      <c r="F55" s="20" t="s">
        <v>14266</v>
      </c>
      <c r="G55" s="20" t="s">
        <v>14263</v>
      </c>
      <c r="H55" s="20"/>
      <c r="I55" s="20"/>
      <c r="J55" s="20" t="s">
        <v>14265</v>
      </c>
      <c r="K55" s="20">
        <v>120</v>
      </c>
      <c r="L55" s="20" t="s">
        <v>21772</v>
      </c>
      <c r="M55" s="20"/>
      <c r="N55" s="20"/>
      <c r="O55" s="20"/>
      <c r="P55" s="20"/>
      <c r="Q55" t="str">
        <f t="shared" si="0"/>
        <v>61006076043</v>
      </c>
      <c r="R55">
        <f>MATCH(B55,Imported!T:T,0)</f>
        <v>1991</v>
      </c>
      <c r="AC55" s="28" t="s">
        <v>15888</v>
      </c>
    </row>
    <row r="56" spans="1:29" ht="75.75" thickBot="1" x14ac:dyDescent="0.3">
      <c r="A56" s="21" t="s">
        <v>21765</v>
      </c>
      <c r="B56" s="22" t="s">
        <v>14271</v>
      </c>
      <c r="C56" s="20" t="s">
        <v>14267</v>
      </c>
      <c r="D56" s="20" t="s">
        <v>8145</v>
      </c>
      <c r="E56" s="20">
        <v>61004055698</v>
      </c>
      <c r="F56" s="20" t="s">
        <v>14273</v>
      </c>
      <c r="G56" s="20" t="s">
        <v>14270</v>
      </c>
      <c r="H56" s="20"/>
      <c r="I56" s="20"/>
      <c r="J56" s="20" t="s">
        <v>14272</v>
      </c>
      <c r="K56" s="20">
        <v>122</v>
      </c>
      <c r="L56" s="20" t="s">
        <v>21766</v>
      </c>
      <c r="M56" s="20"/>
      <c r="N56" s="20"/>
      <c r="O56" s="20"/>
      <c r="P56" s="20"/>
      <c r="Q56" t="str">
        <f t="shared" si="0"/>
        <v>61004055698</v>
      </c>
      <c r="R56">
        <f>MATCH(B56,Imported!T:T,0)</f>
        <v>1992</v>
      </c>
      <c r="AC56" s="28" t="s">
        <v>15970</v>
      </c>
    </row>
    <row r="57" spans="1:29" ht="75.75" thickBot="1" x14ac:dyDescent="0.3">
      <c r="A57" s="21" t="s">
        <v>21765</v>
      </c>
      <c r="B57" s="20" t="s">
        <v>14278</v>
      </c>
      <c r="C57" s="20" t="s">
        <v>14274</v>
      </c>
      <c r="D57" s="20" t="s">
        <v>8145</v>
      </c>
      <c r="E57" s="20">
        <v>18001066909</v>
      </c>
      <c r="F57" s="20" t="s">
        <v>14280</v>
      </c>
      <c r="G57" s="20" t="s">
        <v>14277</v>
      </c>
      <c r="H57" s="20"/>
      <c r="I57" s="20"/>
      <c r="J57" s="20" t="s">
        <v>14279</v>
      </c>
      <c r="K57" s="20">
        <v>123</v>
      </c>
      <c r="L57" s="20" t="s">
        <v>21772</v>
      </c>
      <c r="M57" s="20"/>
      <c r="N57" s="20"/>
      <c r="O57" s="20"/>
      <c r="P57" s="20"/>
      <c r="Q57" t="str">
        <f t="shared" si="0"/>
        <v>18001066909</v>
      </c>
      <c r="R57">
        <f>MATCH(B57,Imported!T:T,0)</f>
        <v>1993</v>
      </c>
      <c r="AC57" s="28" t="s">
        <v>16052</v>
      </c>
    </row>
    <row r="58" spans="1:29" ht="75.75" thickBot="1" x14ac:dyDescent="0.3">
      <c r="A58" s="21" t="s">
        <v>21765</v>
      </c>
      <c r="B58" s="20" t="s">
        <v>14285</v>
      </c>
      <c r="C58" s="20" t="s">
        <v>14281</v>
      </c>
      <c r="D58" s="20" t="s">
        <v>8145</v>
      </c>
      <c r="E58" s="20">
        <v>61004010583</v>
      </c>
      <c r="F58" s="20" t="s">
        <v>14287</v>
      </c>
      <c r="G58" s="20" t="s">
        <v>14284</v>
      </c>
      <c r="H58" s="20"/>
      <c r="I58" s="20"/>
      <c r="J58" s="20" t="s">
        <v>14286</v>
      </c>
      <c r="K58" s="20">
        <v>125</v>
      </c>
      <c r="L58" s="20" t="s">
        <v>21772</v>
      </c>
      <c r="M58" s="20"/>
      <c r="N58" s="20"/>
      <c r="O58" s="20"/>
      <c r="P58" s="20"/>
      <c r="Q58" t="str">
        <f t="shared" si="0"/>
        <v>61004010583</v>
      </c>
      <c r="R58">
        <f>MATCH(B58,Imported!T:T,0)</f>
        <v>1994</v>
      </c>
      <c r="AC58" s="28" t="s">
        <v>16058</v>
      </c>
    </row>
    <row r="59" spans="1:29" ht="75.75" thickBot="1" x14ac:dyDescent="0.3">
      <c r="A59" s="21" t="s">
        <v>21765</v>
      </c>
      <c r="B59" s="20" t="s">
        <v>14292</v>
      </c>
      <c r="C59" s="20" t="s">
        <v>14288</v>
      </c>
      <c r="D59" s="20" t="s">
        <v>8145</v>
      </c>
      <c r="E59" s="20" t="s">
        <v>14289</v>
      </c>
      <c r="F59" s="20" t="s">
        <v>14294</v>
      </c>
      <c r="G59" s="20" t="s">
        <v>14291</v>
      </c>
      <c r="H59" s="20"/>
      <c r="I59" s="20"/>
      <c r="J59" s="20" t="s">
        <v>14293</v>
      </c>
      <c r="K59" s="20">
        <v>126</v>
      </c>
      <c r="L59" s="20" t="s">
        <v>21772</v>
      </c>
      <c r="M59" s="20"/>
      <c r="N59" s="20"/>
      <c r="O59" s="20"/>
      <c r="P59" s="20"/>
      <c r="Q59" t="str">
        <f t="shared" si="0"/>
        <v>01005041132</v>
      </c>
      <c r="R59">
        <f>MATCH(B59,Imported!T:T,0)</f>
        <v>1995</v>
      </c>
      <c r="AC59" s="28" t="s">
        <v>16373</v>
      </c>
    </row>
    <row r="60" spans="1:29" ht="75.75" thickBot="1" x14ac:dyDescent="0.3">
      <c r="A60" s="21" t="s">
        <v>21765</v>
      </c>
      <c r="B60" s="20" t="s">
        <v>14299</v>
      </c>
      <c r="C60" s="20" t="s">
        <v>14295</v>
      </c>
      <c r="D60" s="20" t="s">
        <v>8145</v>
      </c>
      <c r="E60" s="20" t="s">
        <v>14296</v>
      </c>
      <c r="F60" s="20" t="s">
        <v>14301</v>
      </c>
      <c r="G60" s="20" t="s">
        <v>14298</v>
      </c>
      <c r="H60" s="20"/>
      <c r="I60" s="20"/>
      <c r="J60" s="20" t="s">
        <v>14300</v>
      </c>
      <c r="K60" s="20">
        <v>127</v>
      </c>
      <c r="L60" s="20" t="s">
        <v>21772</v>
      </c>
      <c r="M60" s="20"/>
      <c r="N60" s="20"/>
      <c r="O60" s="20"/>
      <c r="P60" s="20"/>
      <c r="Q60" t="str">
        <f t="shared" si="0"/>
        <v>01025004699</v>
      </c>
      <c r="R60">
        <f>MATCH(B60,Imported!T:T,0)</f>
        <v>1996</v>
      </c>
      <c r="AC60" s="28" t="s">
        <v>16385</v>
      </c>
    </row>
    <row r="61" spans="1:29" ht="75.75" thickBot="1" x14ac:dyDescent="0.3">
      <c r="A61" s="21" t="s">
        <v>21765</v>
      </c>
      <c r="B61" s="20" t="s">
        <v>14306</v>
      </c>
      <c r="C61" s="20" t="s">
        <v>14302</v>
      </c>
      <c r="D61" s="20" t="s">
        <v>8145</v>
      </c>
      <c r="E61" s="20">
        <v>61008016577</v>
      </c>
      <c r="F61" s="20" t="s">
        <v>14308</v>
      </c>
      <c r="G61" s="20" t="s">
        <v>14305</v>
      </c>
      <c r="H61" s="20"/>
      <c r="I61" s="20"/>
      <c r="J61" s="20" t="s">
        <v>14307</v>
      </c>
      <c r="K61" s="20">
        <v>128</v>
      </c>
      <c r="L61" s="20" t="s">
        <v>21772</v>
      </c>
      <c r="M61" s="20"/>
      <c r="N61" s="20"/>
      <c r="O61" s="20"/>
      <c r="P61" s="20"/>
      <c r="Q61" t="str">
        <f t="shared" si="0"/>
        <v>61008016577</v>
      </c>
      <c r="R61">
        <f>MATCH(B61,Imported!T:T,0)</f>
        <v>1997</v>
      </c>
      <c r="AC61" s="28" t="s">
        <v>8209</v>
      </c>
    </row>
    <row r="62" spans="1:29" ht="75.75" thickBot="1" x14ac:dyDescent="0.3">
      <c r="A62" s="21" t="s">
        <v>21765</v>
      </c>
      <c r="B62" s="20" t="s">
        <v>14313</v>
      </c>
      <c r="C62" s="20" t="s">
        <v>14309</v>
      </c>
      <c r="D62" s="20" t="s">
        <v>8145</v>
      </c>
      <c r="E62" s="20">
        <v>61006067379</v>
      </c>
      <c r="F62" s="20" t="s">
        <v>14315</v>
      </c>
      <c r="G62" s="20" t="s">
        <v>14312</v>
      </c>
      <c r="H62" s="20"/>
      <c r="I62" s="20"/>
      <c r="J62" s="20" t="s">
        <v>14314</v>
      </c>
      <c r="K62" s="20">
        <v>129</v>
      </c>
      <c r="L62" s="20" t="s">
        <v>21772</v>
      </c>
      <c r="M62" s="20"/>
      <c r="N62" s="20"/>
      <c r="O62" s="20"/>
      <c r="P62" s="20"/>
      <c r="Q62" t="str">
        <f t="shared" si="0"/>
        <v>61006067379</v>
      </c>
      <c r="R62">
        <f>MATCH(B62,Imported!T:T,0)</f>
        <v>1998</v>
      </c>
      <c r="AC62" s="28" t="s">
        <v>16930</v>
      </c>
    </row>
    <row r="63" spans="1:29" ht="75.75" thickBot="1" x14ac:dyDescent="0.3">
      <c r="A63" s="21" t="s">
        <v>21765</v>
      </c>
      <c r="B63" s="20" t="s">
        <v>13714</v>
      </c>
      <c r="C63" s="20" t="s">
        <v>13711</v>
      </c>
      <c r="D63" s="20" t="s">
        <v>8145</v>
      </c>
      <c r="E63" s="20">
        <v>15001022753</v>
      </c>
      <c r="F63" s="20" t="s">
        <v>13716</v>
      </c>
      <c r="G63" s="20" t="s">
        <v>13713</v>
      </c>
      <c r="H63" s="20"/>
      <c r="I63" s="20"/>
      <c r="J63" s="20" t="s">
        <v>13715</v>
      </c>
      <c r="K63" s="20">
        <v>130</v>
      </c>
      <c r="L63" s="20" t="s">
        <v>21772</v>
      </c>
      <c r="M63" s="20"/>
      <c r="N63" s="20"/>
      <c r="O63" s="20"/>
      <c r="P63" s="20"/>
      <c r="Q63" t="str">
        <f t="shared" si="0"/>
        <v>15001022753</v>
      </c>
      <c r="R63">
        <f>MATCH(B63,Imported!T:T,0)</f>
        <v>1900</v>
      </c>
      <c r="AC63" s="28" t="s">
        <v>17243</v>
      </c>
    </row>
    <row r="64" spans="1:29" ht="75.75" thickBot="1" x14ac:dyDescent="0.3">
      <c r="A64" s="21" t="s">
        <v>21765</v>
      </c>
      <c r="B64" s="20" t="s">
        <v>14321</v>
      </c>
      <c r="C64" s="20" t="s">
        <v>14317</v>
      </c>
      <c r="D64" s="20" t="s">
        <v>8145</v>
      </c>
      <c r="E64" s="20">
        <v>33001059430</v>
      </c>
      <c r="F64" s="20" t="s">
        <v>14323</v>
      </c>
      <c r="G64" s="20" t="s">
        <v>14320</v>
      </c>
      <c r="H64" s="20"/>
      <c r="I64" s="20"/>
      <c r="J64" s="20" t="s">
        <v>14322</v>
      </c>
      <c r="K64" s="20">
        <v>131</v>
      </c>
      <c r="L64" s="20" t="s">
        <v>21772</v>
      </c>
      <c r="M64" s="20"/>
      <c r="N64" s="20"/>
      <c r="O64" s="20"/>
      <c r="P64" s="20"/>
      <c r="Q64" t="str">
        <f t="shared" si="0"/>
        <v>33001059430</v>
      </c>
      <c r="R64">
        <f>MATCH(B64,Imported!T:T,0)</f>
        <v>1999</v>
      </c>
      <c r="AC64" s="28" t="s">
        <v>17254</v>
      </c>
    </row>
    <row r="65" spans="1:29" ht="75.75" thickBot="1" x14ac:dyDescent="0.3">
      <c r="A65" s="21" t="s">
        <v>21765</v>
      </c>
      <c r="B65" s="20" t="s">
        <v>13673</v>
      </c>
      <c r="C65" s="20" t="s">
        <v>13669</v>
      </c>
      <c r="D65" s="20" t="s">
        <v>8145</v>
      </c>
      <c r="E65" s="20" t="s">
        <v>13670</v>
      </c>
      <c r="F65" s="20" t="s">
        <v>13675</v>
      </c>
      <c r="G65" s="20" t="s">
        <v>13672</v>
      </c>
      <c r="H65" s="20"/>
      <c r="I65" s="20"/>
      <c r="J65" s="20" t="s">
        <v>13674</v>
      </c>
      <c r="K65" s="20">
        <v>132</v>
      </c>
      <c r="L65" s="20" t="s">
        <v>21773</v>
      </c>
      <c r="M65" s="20"/>
      <c r="N65" s="20"/>
      <c r="O65" s="20"/>
      <c r="P65" s="20"/>
      <c r="Q65" t="str">
        <f t="shared" si="0"/>
        <v>01008006801</v>
      </c>
      <c r="R65">
        <f>MATCH(B65,Imported!T:T,0)</f>
        <v>1893</v>
      </c>
      <c r="AC65" s="28" t="s">
        <v>17542</v>
      </c>
    </row>
    <row r="66" spans="1:29" ht="75.75" thickBot="1" x14ac:dyDescent="0.3">
      <c r="A66" s="21" t="s">
        <v>21765</v>
      </c>
      <c r="B66" s="20" t="s">
        <v>14340</v>
      </c>
      <c r="C66" s="20" t="s">
        <v>14336</v>
      </c>
      <c r="D66" s="20" t="s">
        <v>8145</v>
      </c>
      <c r="E66" s="20">
        <v>20001068962</v>
      </c>
      <c r="F66" s="20" t="s">
        <v>14342</v>
      </c>
      <c r="G66" s="20" t="s">
        <v>14339</v>
      </c>
      <c r="H66" s="20"/>
      <c r="I66" s="20"/>
      <c r="J66" s="20" t="s">
        <v>14341</v>
      </c>
      <c r="K66" s="20">
        <v>133</v>
      </c>
      <c r="L66" s="20" t="s">
        <v>21766</v>
      </c>
      <c r="M66" s="20"/>
      <c r="N66" s="20"/>
      <c r="O66" s="20"/>
      <c r="P66" s="20"/>
      <c r="Q66" t="str">
        <f t="shared" si="0"/>
        <v>20001068962</v>
      </c>
      <c r="R66">
        <f>MATCH(B66,Imported!T:T,0)</f>
        <v>2002</v>
      </c>
      <c r="AC66" s="28" t="s">
        <v>17729</v>
      </c>
    </row>
    <row r="67" spans="1:29" ht="75.75" thickBot="1" x14ac:dyDescent="0.3">
      <c r="A67" s="21" t="s">
        <v>21765</v>
      </c>
      <c r="B67" s="20" t="s">
        <v>14207</v>
      </c>
      <c r="C67" s="20" t="s">
        <v>13676</v>
      </c>
      <c r="D67" s="20" t="s">
        <v>8145</v>
      </c>
      <c r="E67" s="20" t="s">
        <v>14204</v>
      </c>
      <c r="F67" s="20" t="s">
        <v>14209</v>
      </c>
      <c r="G67" s="20" t="s">
        <v>14206</v>
      </c>
      <c r="H67" s="20"/>
      <c r="I67" s="20"/>
      <c r="J67" s="20" t="s">
        <v>14208</v>
      </c>
      <c r="K67" s="20">
        <v>134</v>
      </c>
      <c r="L67" s="20" t="s">
        <v>21772</v>
      </c>
      <c r="M67" s="20"/>
      <c r="N67" s="20"/>
      <c r="O67" s="20"/>
      <c r="P67" s="20"/>
      <c r="Q67" t="str">
        <f t="shared" ref="Q67:Q129" si="1">IF(LEN(E67)=10,"0"&amp;E67,E67&amp;"")</f>
        <v>01024033466</v>
      </c>
      <c r="R67">
        <f>MATCH(B67,Imported!T:T,0)</f>
        <v>1982</v>
      </c>
      <c r="AC67" s="28" t="s">
        <v>21810</v>
      </c>
    </row>
    <row r="68" spans="1:29" ht="75.75" thickBot="1" x14ac:dyDescent="0.3">
      <c r="A68" s="21" t="s">
        <v>21765</v>
      </c>
      <c r="B68" s="20" t="s">
        <v>14347</v>
      </c>
      <c r="C68" s="20" t="s">
        <v>14343</v>
      </c>
      <c r="D68" s="20" t="s">
        <v>8145</v>
      </c>
      <c r="E68" s="20" t="s">
        <v>14344</v>
      </c>
      <c r="F68" s="20" t="s">
        <v>14349</v>
      </c>
      <c r="G68" s="20" t="s">
        <v>14346</v>
      </c>
      <c r="H68" s="20"/>
      <c r="I68" s="20"/>
      <c r="J68" s="20" t="s">
        <v>14348</v>
      </c>
      <c r="K68" s="23">
        <v>135</v>
      </c>
      <c r="L68" s="20" t="s">
        <v>21772</v>
      </c>
      <c r="M68" s="20"/>
      <c r="N68" s="20"/>
      <c r="O68" s="20"/>
      <c r="P68" s="20"/>
      <c r="Q68" t="str">
        <f t="shared" si="1"/>
        <v>01007012707</v>
      </c>
      <c r="R68">
        <f>MATCH(B68,Imported!T:T,0)</f>
        <v>2003</v>
      </c>
      <c r="AC68" s="28" t="s">
        <v>8270</v>
      </c>
    </row>
    <row r="69" spans="1:29" ht="75.75" thickBot="1" x14ac:dyDescent="0.3">
      <c r="A69" s="21" t="s">
        <v>21765</v>
      </c>
      <c r="B69" s="20" t="s">
        <v>7880</v>
      </c>
      <c r="C69" s="20" t="s">
        <v>7877</v>
      </c>
      <c r="D69" s="20"/>
      <c r="E69" s="20">
        <v>62001003104</v>
      </c>
      <c r="F69" s="20" t="s">
        <v>7882</v>
      </c>
      <c r="G69" s="20"/>
      <c r="H69" s="20"/>
      <c r="I69" s="20"/>
      <c r="J69" s="20" t="s">
        <v>7881</v>
      </c>
      <c r="K69" s="23">
        <v>137</v>
      </c>
      <c r="L69" s="20"/>
      <c r="M69" s="20"/>
      <c r="N69" s="20"/>
      <c r="O69" s="20"/>
      <c r="P69" s="20"/>
      <c r="Q69" t="str">
        <f t="shared" si="1"/>
        <v>62001003104</v>
      </c>
      <c r="R69">
        <f>MATCH(B69,Imported!T:T,0)</f>
        <v>1098</v>
      </c>
      <c r="AC69" s="28" t="s">
        <v>17954</v>
      </c>
    </row>
    <row r="70" spans="1:29" ht="75.75" thickBot="1" x14ac:dyDescent="0.3">
      <c r="A70" s="21" t="s">
        <v>21765</v>
      </c>
      <c r="B70" s="22" t="s">
        <v>14360</v>
      </c>
      <c r="C70" s="20" t="s">
        <v>14356</v>
      </c>
      <c r="D70" s="20" t="s">
        <v>8145</v>
      </c>
      <c r="E70" s="20" t="s">
        <v>14357</v>
      </c>
      <c r="F70" s="20" t="s">
        <v>14362</v>
      </c>
      <c r="G70" s="20" t="s">
        <v>14359</v>
      </c>
      <c r="H70" s="20"/>
      <c r="I70" s="20"/>
      <c r="J70" s="20" t="s">
        <v>14361</v>
      </c>
      <c r="K70" s="23">
        <v>136</v>
      </c>
      <c r="L70" s="20" t="s">
        <v>21772</v>
      </c>
      <c r="M70" s="20"/>
      <c r="N70" s="20"/>
      <c r="O70" s="20"/>
      <c r="P70" s="20"/>
      <c r="Q70" t="str">
        <f t="shared" si="1"/>
        <v>01009020788</v>
      </c>
      <c r="R70">
        <f>MATCH(B70,Imported!T:T,0)</f>
        <v>2005</v>
      </c>
      <c r="AC70" s="28" t="s">
        <v>8305</v>
      </c>
    </row>
    <row r="71" spans="1:29" ht="75.75" thickBot="1" x14ac:dyDescent="0.3">
      <c r="A71" s="21" t="s">
        <v>21765</v>
      </c>
      <c r="B71" s="20" t="s">
        <v>8150</v>
      </c>
      <c r="C71" s="20" t="s">
        <v>7791</v>
      </c>
      <c r="D71" s="20" t="s">
        <v>8145</v>
      </c>
      <c r="E71" s="20">
        <v>59002000130</v>
      </c>
      <c r="F71" s="20" t="s">
        <v>8152</v>
      </c>
      <c r="G71" s="20" t="s">
        <v>8149</v>
      </c>
      <c r="H71" s="21">
        <v>599207011</v>
      </c>
      <c r="I71" s="20"/>
      <c r="J71" s="20" t="s">
        <v>8151</v>
      </c>
      <c r="K71" s="20">
        <v>95</v>
      </c>
      <c r="L71" s="20" t="s">
        <v>21772</v>
      </c>
      <c r="M71" s="20"/>
      <c r="N71" s="20"/>
      <c r="O71" s="20"/>
      <c r="P71" s="20"/>
      <c r="Q71" t="str">
        <f t="shared" si="1"/>
        <v>59002000130</v>
      </c>
      <c r="R71">
        <f>MATCH(B71,Imported!T:T,0)</f>
        <v>1144</v>
      </c>
      <c r="AC71" s="28" t="s">
        <v>18783</v>
      </c>
    </row>
    <row r="72" spans="1:29" ht="75.75" thickBot="1" x14ac:dyDescent="0.3">
      <c r="A72" s="21" t="s">
        <v>21774</v>
      </c>
      <c r="B72" s="20" t="s">
        <v>13618</v>
      </c>
      <c r="C72" s="20" t="s">
        <v>13615</v>
      </c>
      <c r="D72" s="20" t="s">
        <v>8145</v>
      </c>
      <c r="E72" s="20">
        <v>61010015857</v>
      </c>
      <c r="F72" s="20" t="s">
        <v>13620</v>
      </c>
      <c r="G72" s="20" t="s">
        <v>13617</v>
      </c>
      <c r="H72" s="20"/>
      <c r="I72" s="20"/>
      <c r="J72" s="20" t="s">
        <v>13619</v>
      </c>
      <c r="K72" s="20">
        <v>138</v>
      </c>
      <c r="L72" s="20" t="s">
        <v>21772</v>
      </c>
      <c r="M72" s="20"/>
      <c r="N72" s="20"/>
      <c r="O72" s="20"/>
      <c r="P72" s="20"/>
      <c r="Q72" t="str">
        <f t="shared" si="1"/>
        <v>61010015857</v>
      </c>
      <c r="R72">
        <f>MATCH(B72,Imported!T:T,0)</f>
        <v>1884</v>
      </c>
      <c r="AC72" s="28" t="s">
        <v>19092</v>
      </c>
    </row>
    <row r="73" spans="1:29" ht="75.75" thickBot="1" x14ac:dyDescent="0.3">
      <c r="A73" s="21" t="s">
        <v>21775</v>
      </c>
      <c r="B73" s="20" t="s">
        <v>14788</v>
      </c>
      <c r="C73" s="20" t="s">
        <v>14784</v>
      </c>
      <c r="D73" s="20" t="s">
        <v>8145</v>
      </c>
      <c r="E73" s="20">
        <v>36001013916</v>
      </c>
      <c r="F73" s="20" t="s">
        <v>14790</v>
      </c>
      <c r="G73" s="20" t="s">
        <v>14787</v>
      </c>
      <c r="H73" s="20"/>
      <c r="I73" s="20"/>
      <c r="J73" s="20" t="s">
        <v>14789</v>
      </c>
      <c r="K73" s="20"/>
      <c r="L73" s="20" t="s">
        <v>21772</v>
      </c>
      <c r="M73" s="20"/>
      <c r="N73" s="20"/>
      <c r="O73" s="20"/>
      <c r="P73" s="20"/>
      <c r="Q73" t="str">
        <f t="shared" si="1"/>
        <v>36001013916</v>
      </c>
      <c r="R73">
        <f>MATCH(B73,Imported!T:T,0)</f>
        <v>2076</v>
      </c>
      <c r="AC73" s="28" t="s">
        <v>19104</v>
      </c>
    </row>
    <row r="74" spans="1:29" ht="75.75" thickBot="1" x14ac:dyDescent="0.3">
      <c r="A74" s="21" t="s">
        <v>21776</v>
      </c>
      <c r="B74" s="20" t="s">
        <v>14214</v>
      </c>
      <c r="C74" s="20" t="s">
        <v>14210</v>
      </c>
      <c r="D74" s="20" t="s">
        <v>8145</v>
      </c>
      <c r="E74" s="20">
        <v>26001037517</v>
      </c>
      <c r="F74" s="20" t="s">
        <v>14216</v>
      </c>
      <c r="G74" s="20" t="s">
        <v>14213</v>
      </c>
      <c r="H74" s="20"/>
      <c r="I74" s="20"/>
      <c r="J74" s="20" t="s">
        <v>14215</v>
      </c>
      <c r="K74" s="20"/>
      <c r="L74" s="20" t="s">
        <v>21772</v>
      </c>
      <c r="M74" s="20"/>
      <c r="N74" s="20"/>
      <c r="O74" s="20"/>
      <c r="P74" s="20"/>
      <c r="Q74" t="str">
        <f t="shared" si="1"/>
        <v>26001037517</v>
      </c>
      <c r="R74">
        <f>MATCH(B74,Imported!T:T,0)</f>
        <v>1983</v>
      </c>
      <c r="AC74" s="28" t="s">
        <v>8465</v>
      </c>
    </row>
    <row r="75" spans="1:29" ht="75.75" thickBot="1" x14ac:dyDescent="0.3">
      <c r="A75" s="21" t="s">
        <v>21776</v>
      </c>
      <c r="B75" s="20" t="s">
        <v>14477</v>
      </c>
      <c r="C75" s="20" t="s">
        <v>14473</v>
      </c>
      <c r="D75" s="20" t="s">
        <v>8145</v>
      </c>
      <c r="E75" s="20">
        <v>61004059702</v>
      </c>
      <c r="F75" s="20" t="s">
        <v>14479</v>
      </c>
      <c r="G75" s="20" t="s">
        <v>14476</v>
      </c>
      <c r="H75" s="20"/>
      <c r="I75" s="20"/>
      <c r="J75" s="20" t="s">
        <v>14478</v>
      </c>
      <c r="K75" s="20"/>
      <c r="L75" s="20" t="s">
        <v>21772</v>
      </c>
      <c r="M75" s="20"/>
      <c r="N75" s="20"/>
      <c r="O75" s="20"/>
      <c r="P75" s="20"/>
      <c r="Q75" t="str">
        <f t="shared" si="1"/>
        <v>61004059702</v>
      </c>
      <c r="R75">
        <f>MATCH(B75,Imported!T:T,0)</f>
        <v>2024</v>
      </c>
      <c r="AC75" s="28" t="s">
        <v>20041</v>
      </c>
    </row>
    <row r="76" spans="1:29" ht="75.75" thickBot="1" x14ac:dyDescent="0.3">
      <c r="A76" s="21" t="s">
        <v>21777</v>
      </c>
      <c r="B76" s="20" t="s">
        <v>7570</v>
      </c>
      <c r="C76" s="20" t="s">
        <v>7566</v>
      </c>
      <c r="D76" s="20" t="s">
        <v>8145</v>
      </c>
      <c r="E76" s="24">
        <v>35001110621</v>
      </c>
      <c r="F76" s="20" t="s">
        <v>7572</v>
      </c>
      <c r="G76" s="20" t="s">
        <v>7569</v>
      </c>
      <c r="H76" s="20"/>
      <c r="I76" s="20"/>
      <c r="J76" s="20" t="s">
        <v>7571</v>
      </c>
      <c r="K76" s="20">
        <v>140</v>
      </c>
      <c r="L76" s="20" t="s">
        <v>21772</v>
      </c>
      <c r="M76" s="20"/>
      <c r="N76" s="20"/>
      <c r="O76" s="20"/>
      <c r="P76" s="20"/>
      <c r="Q76" t="str">
        <f t="shared" si="1"/>
        <v>35001110621</v>
      </c>
      <c r="R76">
        <f>MATCH(B76,Imported!T:T,0)</f>
        <v>1049</v>
      </c>
      <c r="AC76" s="28" t="s">
        <v>20047</v>
      </c>
    </row>
    <row r="77" spans="1:29" ht="75.75" thickBot="1" x14ac:dyDescent="0.3">
      <c r="A77" s="21" t="s">
        <v>21778</v>
      </c>
      <c r="B77" s="20" t="s">
        <v>15268</v>
      </c>
      <c r="C77" s="20" t="s">
        <v>21779</v>
      </c>
      <c r="D77" s="20" t="s">
        <v>8145</v>
      </c>
      <c r="E77" s="20" t="s">
        <v>15265</v>
      </c>
      <c r="F77" s="20" t="s">
        <v>15270</v>
      </c>
      <c r="G77" s="20" t="s">
        <v>15267</v>
      </c>
      <c r="H77" s="20"/>
      <c r="I77" s="20"/>
      <c r="J77" s="20" t="s">
        <v>15269</v>
      </c>
      <c r="K77" s="20">
        <v>143</v>
      </c>
      <c r="L77" s="20" t="s">
        <v>21772</v>
      </c>
      <c r="M77" s="20"/>
      <c r="N77" s="20"/>
      <c r="O77" s="20"/>
      <c r="P77" s="20"/>
      <c r="Q77" t="str">
        <f t="shared" si="1"/>
        <v>01006011583</v>
      </c>
      <c r="R77">
        <f>MATCH(B77,Imported!T:T,0)</f>
        <v>2154</v>
      </c>
      <c r="AC77" s="29" t="s">
        <v>7171</v>
      </c>
    </row>
    <row r="78" spans="1:29" ht="75.75" thickBot="1" x14ac:dyDescent="0.3">
      <c r="A78" s="21" t="s">
        <v>21780</v>
      </c>
      <c r="B78" s="20" t="s">
        <v>15282</v>
      </c>
      <c r="C78" s="20" t="s">
        <v>15278</v>
      </c>
      <c r="D78" s="20" t="s">
        <v>8145</v>
      </c>
      <c r="E78" s="20" t="s">
        <v>15279</v>
      </c>
      <c r="F78" s="20" t="s">
        <v>15284</v>
      </c>
      <c r="G78" s="20" t="s">
        <v>15281</v>
      </c>
      <c r="H78" s="20"/>
      <c r="I78" s="20"/>
      <c r="J78" s="20" t="s">
        <v>15283</v>
      </c>
      <c r="K78" s="20">
        <v>144</v>
      </c>
      <c r="L78" s="20" t="s">
        <v>21772</v>
      </c>
      <c r="M78" s="20"/>
      <c r="N78" s="20"/>
      <c r="O78" s="20"/>
      <c r="P78" s="20"/>
      <c r="Q78" t="str">
        <f t="shared" si="1"/>
        <v>01027084659</v>
      </c>
      <c r="R78">
        <f>MATCH(B78,Imported!T:T,0)</f>
        <v>2156</v>
      </c>
      <c r="AC78" s="28" t="s">
        <v>16409</v>
      </c>
    </row>
    <row r="79" spans="1:29" ht="75.75" thickBot="1" x14ac:dyDescent="0.3">
      <c r="A79" s="21" t="s">
        <v>21781</v>
      </c>
      <c r="B79" s="20" t="s">
        <v>15329</v>
      </c>
      <c r="C79" s="20" t="s">
        <v>15325</v>
      </c>
      <c r="D79" s="20" t="s">
        <v>8145</v>
      </c>
      <c r="E79" s="20">
        <v>61006040061</v>
      </c>
      <c r="F79" s="20" t="s">
        <v>15331</v>
      </c>
      <c r="G79" s="20" t="s">
        <v>15328</v>
      </c>
      <c r="H79" s="20"/>
      <c r="I79" s="20"/>
      <c r="J79" s="20" t="s">
        <v>15330</v>
      </c>
      <c r="K79" s="20">
        <v>145</v>
      </c>
      <c r="L79" s="20" t="s">
        <v>21772</v>
      </c>
      <c r="M79" s="20"/>
      <c r="N79" s="20"/>
      <c r="O79" s="20"/>
      <c r="P79" s="20"/>
      <c r="Q79" t="str">
        <f t="shared" si="1"/>
        <v>61006040061</v>
      </c>
      <c r="R79">
        <f>MATCH(B79,Imported!T:T,0)</f>
        <v>2163</v>
      </c>
      <c r="AC79" s="28" t="s">
        <v>20153</v>
      </c>
    </row>
    <row r="80" spans="1:29" ht="75.75" thickBot="1" x14ac:dyDescent="0.3">
      <c r="A80" s="21" t="s">
        <v>21782</v>
      </c>
      <c r="B80" s="20" t="s">
        <v>634</v>
      </c>
      <c r="C80" s="20" t="s">
        <v>630</v>
      </c>
      <c r="D80" s="20" t="s">
        <v>8145</v>
      </c>
      <c r="E80" s="20">
        <v>61006079015</v>
      </c>
      <c r="F80" s="20" t="s">
        <v>636</v>
      </c>
      <c r="G80" s="20" t="s">
        <v>21783</v>
      </c>
      <c r="H80" s="20"/>
      <c r="I80" s="20"/>
      <c r="J80" s="20" t="s">
        <v>635</v>
      </c>
      <c r="K80" s="20"/>
      <c r="L80" s="20" t="s">
        <v>21772</v>
      </c>
      <c r="M80" s="20"/>
      <c r="N80" s="20"/>
      <c r="O80" s="20"/>
      <c r="P80" s="20"/>
      <c r="Q80" t="str">
        <f t="shared" si="1"/>
        <v>61006079015</v>
      </c>
      <c r="R80">
        <f>MATCH(B80,Imported!T:T,0)</f>
        <v>78</v>
      </c>
      <c r="AC80" s="28" t="s">
        <v>20159</v>
      </c>
    </row>
    <row r="81" spans="1:29" ht="75.75" thickBot="1" x14ac:dyDescent="0.3">
      <c r="A81" s="21" t="s">
        <v>21784</v>
      </c>
      <c r="B81" s="20" t="s">
        <v>15534</v>
      </c>
      <c r="C81" s="20" t="s">
        <v>15530</v>
      </c>
      <c r="D81" s="20" t="s">
        <v>8145</v>
      </c>
      <c r="E81" s="20" t="s">
        <v>15531</v>
      </c>
      <c r="F81" s="20" t="s">
        <v>15536</v>
      </c>
      <c r="G81" s="20" t="s">
        <v>21785</v>
      </c>
      <c r="H81" s="20"/>
      <c r="I81" s="20"/>
      <c r="J81" s="20" t="s">
        <v>15535</v>
      </c>
      <c r="K81" s="20">
        <v>146</v>
      </c>
      <c r="L81" s="20" t="s">
        <v>21772</v>
      </c>
      <c r="M81" s="20"/>
      <c r="N81" s="20"/>
      <c r="O81" s="20"/>
      <c r="P81" s="20"/>
      <c r="Q81" t="str">
        <f t="shared" si="1"/>
        <v>01007013287</v>
      </c>
      <c r="R81">
        <f>MATCH(B81,Imported!T:T,0)</f>
        <v>2196</v>
      </c>
      <c r="AC81" s="28" t="s">
        <v>16713</v>
      </c>
    </row>
    <row r="82" spans="1:29" ht="75.75" thickBot="1" x14ac:dyDescent="0.3">
      <c r="A82" s="21" t="s">
        <v>21786</v>
      </c>
      <c r="B82" s="20" t="s">
        <v>15830</v>
      </c>
      <c r="C82" s="24" t="s">
        <v>15827</v>
      </c>
      <c r="D82" s="20" t="s">
        <v>8145</v>
      </c>
      <c r="E82" s="20" t="s">
        <v>15828</v>
      </c>
      <c r="F82" s="20" t="s">
        <v>15832</v>
      </c>
      <c r="G82" s="20" t="s">
        <v>15829</v>
      </c>
      <c r="H82" s="20"/>
      <c r="I82" s="20"/>
      <c r="J82" s="20" t="s">
        <v>15831</v>
      </c>
      <c r="K82" s="20">
        <v>151</v>
      </c>
      <c r="L82" s="20" t="s">
        <v>21772</v>
      </c>
      <c r="M82" s="20"/>
      <c r="N82" s="20"/>
      <c r="O82" s="20"/>
      <c r="P82" s="20"/>
      <c r="Q82" t="str">
        <f t="shared" si="1"/>
        <v>01019076279</v>
      </c>
      <c r="R82">
        <f>MATCH(B82,Imported!T:T,0)</f>
        <v>2247</v>
      </c>
      <c r="AC82" s="28" t="s">
        <v>14546</v>
      </c>
    </row>
    <row r="83" spans="1:29" ht="27" thickBot="1" x14ac:dyDescent="0.3">
      <c r="A83" s="21" t="s">
        <v>21787</v>
      </c>
      <c r="B83" s="20" t="s">
        <v>15882</v>
      </c>
      <c r="C83" s="20" t="s">
        <v>15879</v>
      </c>
      <c r="D83" s="20" t="s">
        <v>8145</v>
      </c>
      <c r="E83" s="20" t="s">
        <v>15880</v>
      </c>
      <c r="F83" s="20" t="s">
        <v>15884</v>
      </c>
      <c r="G83" s="20" t="s">
        <v>15881</v>
      </c>
      <c r="H83" s="20"/>
      <c r="I83" s="20"/>
      <c r="J83" s="20" t="s">
        <v>15883</v>
      </c>
      <c r="K83" s="20">
        <v>147</v>
      </c>
      <c r="L83" s="20" t="s">
        <v>21772</v>
      </c>
      <c r="M83" s="20"/>
      <c r="N83" s="20"/>
      <c r="O83" s="20"/>
      <c r="P83" s="20"/>
      <c r="Q83" t="str">
        <f t="shared" si="1"/>
        <v>04001014731</v>
      </c>
      <c r="R83">
        <f>MATCH(B83,Imported!T:T,0)</f>
        <v>2256</v>
      </c>
    </row>
    <row r="84" spans="1:29" ht="27" thickBot="1" x14ac:dyDescent="0.3">
      <c r="A84" s="21" t="s">
        <v>21788</v>
      </c>
      <c r="B84" s="20" t="s">
        <v>15888</v>
      </c>
      <c r="C84" s="20" t="s">
        <v>15885</v>
      </c>
      <c r="D84" s="20" t="s">
        <v>8145</v>
      </c>
      <c r="E84" s="20">
        <v>61004073208</v>
      </c>
      <c r="F84" s="20" t="s">
        <v>15890</v>
      </c>
      <c r="G84" s="20" t="s">
        <v>15887</v>
      </c>
      <c r="H84" s="20"/>
      <c r="I84" s="20"/>
      <c r="J84" s="20" t="s">
        <v>15889</v>
      </c>
      <c r="K84" s="20">
        <v>149</v>
      </c>
      <c r="L84" s="20" t="s">
        <v>21766</v>
      </c>
      <c r="M84" s="20"/>
      <c r="N84" s="20"/>
      <c r="O84" s="20"/>
      <c r="P84" s="20"/>
      <c r="Q84" t="str">
        <f t="shared" si="1"/>
        <v>61004073208</v>
      </c>
      <c r="R84">
        <f>MATCH(B84,Imported!T:T,0)</f>
        <v>2257</v>
      </c>
    </row>
    <row r="85" spans="1:29" ht="27" thickBot="1" x14ac:dyDescent="0.3">
      <c r="A85" s="21" t="s">
        <v>21788</v>
      </c>
      <c r="B85" s="20" t="s">
        <v>15894</v>
      </c>
      <c r="C85" s="20" t="s">
        <v>15891</v>
      </c>
      <c r="D85" s="20" t="s">
        <v>8145</v>
      </c>
      <c r="E85" s="20">
        <v>11001032796</v>
      </c>
      <c r="F85" s="20" t="s">
        <v>15896</v>
      </c>
      <c r="G85" s="20" t="s">
        <v>15893</v>
      </c>
      <c r="H85" s="20"/>
      <c r="I85" s="20"/>
      <c r="J85" s="20" t="s">
        <v>15895</v>
      </c>
      <c r="K85" s="20">
        <v>148</v>
      </c>
      <c r="L85" s="20" t="s">
        <v>21766</v>
      </c>
      <c r="M85" s="20"/>
      <c r="N85" s="20"/>
      <c r="O85" s="20"/>
      <c r="P85" s="20"/>
      <c r="Q85" t="str">
        <f t="shared" si="1"/>
        <v>11001032796</v>
      </c>
      <c r="R85">
        <f>MATCH(B85,Imported!T:T,0)</f>
        <v>2258</v>
      </c>
    </row>
    <row r="86" spans="1:29" ht="27" thickBot="1" x14ac:dyDescent="0.3">
      <c r="A86" s="21" t="s">
        <v>21789</v>
      </c>
      <c r="B86" s="20" t="s">
        <v>15900</v>
      </c>
      <c r="C86" s="20" t="s">
        <v>15897</v>
      </c>
      <c r="D86" s="20" t="s">
        <v>8145</v>
      </c>
      <c r="E86" s="20">
        <v>61006013348</v>
      </c>
      <c r="F86" s="20" t="s">
        <v>15902</v>
      </c>
      <c r="G86" s="20" t="s">
        <v>15899</v>
      </c>
      <c r="H86" s="20"/>
      <c r="I86" s="20"/>
      <c r="J86" s="20" t="s">
        <v>15901</v>
      </c>
      <c r="K86" s="20"/>
      <c r="L86" s="20" t="s">
        <v>21772</v>
      </c>
      <c r="M86" s="20"/>
      <c r="N86" s="20"/>
      <c r="O86" s="20"/>
      <c r="P86" s="20"/>
      <c r="Q86" t="str">
        <f t="shared" si="1"/>
        <v>61006013348</v>
      </c>
      <c r="R86">
        <f>MATCH(B86,Imported!T:T,0)</f>
        <v>2259</v>
      </c>
    </row>
    <row r="87" spans="1:29" ht="27" thickBot="1" x14ac:dyDescent="0.3">
      <c r="A87" s="21" t="s">
        <v>21790</v>
      </c>
      <c r="B87" s="20" t="s">
        <v>15830</v>
      </c>
      <c r="C87" s="20" t="s">
        <v>15827</v>
      </c>
      <c r="D87" s="20" t="s">
        <v>8145</v>
      </c>
      <c r="E87" s="20" t="s">
        <v>15828</v>
      </c>
      <c r="F87" s="20" t="s">
        <v>15832</v>
      </c>
      <c r="G87" s="20" t="s">
        <v>15829</v>
      </c>
      <c r="H87" s="20"/>
      <c r="I87" s="20"/>
      <c r="J87" s="20" t="s">
        <v>15831</v>
      </c>
      <c r="K87" s="20">
        <v>151</v>
      </c>
      <c r="L87" s="20" t="s">
        <v>21772</v>
      </c>
      <c r="M87" s="20"/>
      <c r="N87" s="20"/>
      <c r="O87" s="20"/>
      <c r="P87" s="20"/>
      <c r="Q87" t="str">
        <f t="shared" si="1"/>
        <v>01019076279</v>
      </c>
      <c r="R87">
        <f>MATCH(B87,Imported!T:T,0)</f>
        <v>2247</v>
      </c>
    </row>
    <row r="88" spans="1:29" ht="27" thickBot="1" x14ac:dyDescent="0.3">
      <c r="A88" s="21" t="s">
        <v>21791</v>
      </c>
      <c r="B88" s="26" t="s">
        <v>4952</v>
      </c>
      <c r="C88" s="20" t="s">
        <v>4948</v>
      </c>
      <c r="D88" s="20" t="s">
        <v>8145</v>
      </c>
      <c r="E88" s="20">
        <v>61006070700</v>
      </c>
      <c r="F88" s="20" t="s">
        <v>4954</v>
      </c>
      <c r="G88" s="20" t="s">
        <v>21792</v>
      </c>
      <c r="H88" s="20"/>
      <c r="I88" s="20"/>
      <c r="J88" s="20" t="s">
        <v>15903</v>
      </c>
      <c r="K88" s="20"/>
      <c r="L88" s="20" t="s">
        <v>21772</v>
      </c>
      <c r="M88" s="20"/>
      <c r="N88" s="20"/>
      <c r="O88" s="20"/>
      <c r="P88" s="20"/>
      <c r="Q88" t="str">
        <f t="shared" si="1"/>
        <v>61006070700</v>
      </c>
      <c r="R88">
        <f>MATCH(B88,Imported!T:T,0)</f>
        <v>662</v>
      </c>
    </row>
    <row r="89" spans="1:29" ht="27" thickBot="1" x14ac:dyDescent="0.3">
      <c r="A89" s="21" t="s">
        <v>21793</v>
      </c>
      <c r="B89" s="20" t="s">
        <v>15964</v>
      </c>
      <c r="C89" s="20" t="s">
        <v>15961</v>
      </c>
      <c r="D89" s="20" t="s">
        <v>8145</v>
      </c>
      <c r="E89" s="20" t="s">
        <v>15962</v>
      </c>
      <c r="F89" s="20" t="s">
        <v>15966</v>
      </c>
      <c r="G89" s="20" t="s">
        <v>15963</v>
      </c>
      <c r="H89" s="20"/>
      <c r="I89" s="20"/>
      <c r="J89" s="20" t="s">
        <v>15965</v>
      </c>
      <c r="K89" s="20">
        <v>154</v>
      </c>
      <c r="L89" s="20" t="s">
        <v>21772</v>
      </c>
      <c r="M89" s="20"/>
      <c r="N89" s="20"/>
      <c r="O89" s="20"/>
      <c r="P89" s="20"/>
      <c r="Q89" t="str">
        <f t="shared" si="1"/>
        <v>01001070371</v>
      </c>
      <c r="R89">
        <f>MATCH(B89,Imported!T:T,0)</f>
        <v>2270</v>
      </c>
    </row>
    <row r="90" spans="1:29" ht="27" thickBot="1" x14ac:dyDescent="0.3">
      <c r="A90" s="21" t="s">
        <v>21793</v>
      </c>
      <c r="B90" s="20" t="s">
        <v>15970</v>
      </c>
      <c r="C90" s="20" t="s">
        <v>15967</v>
      </c>
      <c r="D90" s="20" t="s">
        <v>8145</v>
      </c>
      <c r="E90" s="20" t="s">
        <v>15968</v>
      </c>
      <c r="F90" s="20" t="s">
        <v>15972</v>
      </c>
      <c r="G90" s="20" t="s">
        <v>15969</v>
      </c>
      <c r="H90" s="20"/>
      <c r="I90" s="20"/>
      <c r="J90" s="20" t="s">
        <v>15971</v>
      </c>
      <c r="K90" s="20">
        <v>153</v>
      </c>
      <c r="L90" s="20" t="s">
        <v>21772</v>
      </c>
      <c r="M90" s="20"/>
      <c r="N90" s="20"/>
      <c r="O90" s="20"/>
      <c r="P90" s="20"/>
      <c r="Q90" t="str">
        <f t="shared" si="1"/>
        <v>01027080902</v>
      </c>
      <c r="R90">
        <f>MATCH(B90,Imported!T:T,0)</f>
        <v>2271</v>
      </c>
    </row>
    <row r="91" spans="1:29" ht="27" thickBot="1" x14ac:dyDescent="0.3">
      <c r="A91" s="21" t="s">
        <v>21794</v>
      </c>
      <c r="B91" s="20" t="s">
        <v>16017</v>
      </c>
      <c r="C91" s="20" t="s">
        <v>16014</v>
      </c>
      <c r="D91" s="20" t="s">
        <v>8145</v>
      </c>
      <c r="E91" s="20">
        <v>61001015862</v>
      </c>
      <c r="F91" s="20" t="s">
        <v>16019</v>
      </c>
      <c r="G91" s="20" t="s">
        <v>16016</v>
      </c>
      <c r="H91" s="20"/>
      <c r="I91" s="20"/>
      <c r="J91" s="20" t="s">
        <v>16018</v>
      </c>
      <c r="K91" s="20"/>
      <c r="L91" s="20" t="s">
        <v>21772</v>
      </c>
      <c r="M91" s="20"/>
      <c r="N91" s="20"/>
      <c r="O91" s="20"/>
      <c r="P91" s="20"/>
      <c r="Q91" t="str">
        <f t="shared" si="1"/>
        <v>61001015862</v>
      </c>
      <c r="R91">
        <f>MATCH(B91,Imported!T:T,0)</f>
        <v>2279</v>
      </c>
    </row>
    <row r="92" spans="1:29" ht="27" thickBot="1" x14ac:dyDescent="0.3">
      <c r="A92" s="21" t="s">
        <v>21795</v>
      </c>
      <c r="B92" s="20" t="s">
        <v>16046</v>
      </c>
      <c r="C92" s="20" t="s">
        <v>16043</v>
      </c>
      <c r="D92" s="20" t="s">
        <v>8145</v>
      </c>
      <c r="E92" s="20" t="s">
        <v>16044</v>
      </c>
      <c r="F92" s="20" t="s">
        <v>16048</v>
      </c>
      <c r="G92" s="20" t="s">
        <v>16045</v>
      </c>
      <c r="H92" s="20"/>
      <c r="I92" s="20"/>
      <c r="J92" s="20" t="s">
        <v>16047</v>
      </c>
      <c r="K92" s="20"/>
      <c r="L92" s="20" t="s">
        <v>21772</v>
      </c>
      <c r="M92" s="20"/>
      <c r="N92" s="20"/>
      <c r="O92" s="20"/>
      <c r="P92" s="20"/>
      <c r="Q92" t="str">
        <f t="shared" si="1"/>
        <v>01020014612</v>
      </c>
      <c r="R92">
        <f>MATCH(B92,Imported!T:T,0)</f>
        <v>2284</v>
      </c>
    </row>
    <row r="93" spans="1:29" ht="27" thickBot="1" x14ac:dyDescent="0.3">
      <c r="A93" s="21" t="s">
        <v>21796</v>
      </c>
      <c r="B93" s="20" t="s">
        <v>16052</v>
      </c>
      <c r="C93" s="20" t="s">
        <v>16049</v>
      </c>
      <c r="D93" s="20" t="s">
        <v>8145</v>
      </c>
      <c r="E93" s="20">
        <v>35001126484</v>
      </c>
      <c r="F93" s="20" t="s">
        <v>16054</v>
      </c>
      <c r="G93" s="20" t="s">
        <v>16051</v>
      </c>
      <c r="H93" s="20"/>
      <c r="I93" s="20"/>
      <c r="J93" s="20" t="s">
        <v>16053</v>
      </c>
      <c r="K93" s="20">
        <v>157</v>
      </c>
      <c r="L93" s="20" t="s">
        <v>21772</v>
      </c>
      <c r="M93" s="20"/>
      <c r="N93" s="20"/>
      <c r="O93" s="20"/>
      <c r="P93" s="20"/>
      <c r="Q93" t="str">
        <f t="shared" si="1"/>
        <v>35001126484</v>
      </c>
      <c r="R93">
        <f>MATCH(B93,Imported!T:T,0)</f>
        <v>2285</v>
      </c>
    </row>
    <row r="94" spans="1:29" ht="27" thickBot="1" x14ac:dyDescent="0.3">
      <c r="A94" s="21" t="s">
        <v>21796</v>
      </c>
      <c r="B94" s="20" t="s">
        <v>16058</v>
      </c>
      <c r="C94" s="20" t="s">
        <v>16055</v>
      </c>
      <c r="D94" s="20" t="s">
        <v>8145</v>
      </c>
      <c r="E94" s="20">
        <v>61008017286</v>
      </c>
      <c r="F94" s="20" t="s">
        <v>16060</v>
      </c>
      <c r="G94" s="20" t="s">
        <v>16057</v>
      </c>
      <c r="H94" s="20"/>
      <c r="I94" s="20"/>
      <c r="J94" s="20" t="s">
        <v>16059</v>
      </c>
      <c r="K94" s="20">
        <v>156</v>
      </c>
      <c r="L94" s="20" t="s">
        <v>21772</v>
      </c>
      <c r="M94" s="20"/>
      <c r="N94" s="20"/>
      <c r="O94" s="20"/>
      <c r="P94" s="20"/>
      <c r="Q94" t="str">
        <f t="shared" si="1"/>
        <v>61008017286</v>
      </c>
      <c r="R94">
        <f>MATCH(B94,Imported!T:T,0)</f>
        <v>2286</v>
      </c>
    </row>
    <row r="95" spans="1:29" ht="27" thickBot="1" x14ac:dyDescent="0.3">
      <c r="A95" s="21" t="s">
        <v>21797</v>
      </c>
      <c r="B95" s="20" t="s">
        <v>16247</v>
      </c>
      <c r="C95" s="20" t="s">
        <v>3491</v>
      </c>
      <c r="D95" s="20" t="s">
        <v>8145</v>
      </c>
      <c r="E95" s="20">
        <v>45001019987</v>
      </c>
      <c r="F95" s="20" t="s">
        <v>16249</v>
      </c>
      <c r="G95" s="20" t="s">
        <v>16246</v>
      </c>
      <c r="H95" s="20"/>
      <c r="I95" s="20"/>
      <c r="J95" s="20" t="s">
        <v>16248</v>
      </c>
      <c r="K95" s="20"/>
      <c r="L95" s="20" t="s">
        <v>21772</v>
      </c>
      <c r="M95" s="20"/>
      <c r="N95" s="20"/>
      <c r="O95" s="20"/>
      <c r="P95" s="20"/>
      <c r="Q95" t="str">
        <f t="shared" si="1"/>
        <v>45001019987</v>
      </c>
      <c r="R95">
        <f>MATCH(B95,Imported!T:T,0)</f>
        <v>2320</v>
      </c>
    </row>
    <row r="96" spans="1:29" ht="27" thickBot="1" x14ac:dyDescent="0.3">
      <c r="A96" s="21" t="s">
        <v>21798</v>
      </c>
      <c r="B96" s="20" t="s">
        <v>16373</v>
      </c>
      <c r="C96" s="20" t="s">
        <v>16370</v>
      </c>
      <c r="D96" s="20" t="s">
        <v>8145</v>
      </c>
      <c r="E96" s="20">
        <v>61003003272</v>
      </c>
      <c r="F96" s="20" t="s">
        <v>16375</v>
      </c>
      <c r="G96" s="20" t="s">
        <v>16372</v>
      </c>
      <c r="H96" s="20"/>
      <c r="I96" s="20"/>
      <c r="J96" s="20" t="s">
        <v>16374</v>
      </c>
      <c r="K96" s="20">
        <v>162</v>
      </c>
      <c r="L96" s="20" t="s">
        <v>21772</v>
      </c>
      <c r="M96" s="20"/>
      <c r="N96" s="20"/>
      <c r="O96" s="20"/>
      <c r="P96" s="20"/>
      <c r="Q96" t="str">
        <f t="shared" si="1"/>
        <v>61003003272</v>
      </c>
      <c r="R96">
        <f>MATCH(B96,Imported!T:T,0)</f>
        <v>2342</v>
      </c>
    </row>
    <row r="97" spans="1:18" ht="27" thickBot="1" x14ac:dyDescent="0.3">
      <c r="A97" s="21" t="s">
        <v>21798</v>
      </c>
      <c r="B97" s="20" t="s">
        <v>16379</v>
      </c>
      <c r="C97" s="20" t="s">
        <v>16376</v>
      </c>
      <c r="D97" s="20" t="s">
        <v>8145</v>
      </c>
      <c r="E97" s="20">
        <v>61004073353</v>
      </c>
      <c r="F97" s="20" t="s">
        <v>16381</v>
      </c>
      <c r="G97" s="20" t="s">
        <v>16378</v>
      </c>
      <c r="H97" s="20"/>
      <c r="I97" s="20"/>
      <c r="J97" s="20" t="s">
        <v>16380</v>
      </c>
      <c r="K97" s="20"/>
      <c r="L97" s="20" t="s">
        <v>21772</v>
      </c>
      <c r="M97" s="20"/>
      <c r="N97" s="20"/>
      <c r="O97" s="20"/>
      <c r="P97" s="20"/>
      <c r="Q97" t="str">
        <f t="shared" si="1"/>
        <v>61004073353</v>
      </c>
      <c r="R97">
        <f>MATCH(B97,Imported!T:T,0)</f>
        <v>2343</v>
      </c>
    </row>
    <row r="98" spans="1:18" ht="27" thickBot="1" x14ac:dyDescent="0.3">
      <c r="A98" s="21" t="s">
        <v>21798</v>
      </c>
      <c r="B98" s="20" t="s">
        <v>16385</v>
      </c>
      <c r="C98" s="20" t="s">
        <v>16382</v>
      </c>
      <c r="D98" s="20" t="s">
        <v>8145</v>
      </c>
      <c r="E98" s="20">
        <v>61004062733</v>
      </c>
      <c r="F98" s="20" t="s">
        <v>16387</v>
      </c>
      <c r="G98" s="20" t="s">
        <v>16384</v>
      </c>
      <c r="H98" s="20"/>
      <c r="I98" s="20"/>
      <c r="J98" s="20" t="s">
        <v>16386</v>
      </c>
      <c r="K98" s="20">
        <v>166</v>
      </c>
      <c r="L98" s="20" t="s">
        <v>21772</v>
      </c>
      <c r="M98" s="20"/>
      <c r="N98" s="20"/>
      <c r="O98" s="20"/>
      <c r="P98" s="20"/>
      <c r="Q98" t="str">
        <f t="shared" si="1"/>
        <v>61004062733</v>
      </c>
      <c r="R98">
        <f>MATCH(B98,Imported!T:T,0)</f>
        <v>2344</v>
      </c>
    </row>
    <row r="99" spans="1:18" ht="27" thickBot="1" x14ac:dyDescent="0.3">
      <c r="A99" s="21" t="s">
        <v>21798</v>
      </c>
      <c r="B99" s="20" t="s">
        <v>16391</v>
      </c>
      <c r="C99" s="20" t="s">
        <v>16388</v>
      </c>
      <c r="D99" s="20" t="s">
        <v>8145</v>
      </c>
      <c r="E99" s="20">
        <v>61006072389</v>
      </c>
      <c r="F99" s="20" t="s">
        <v>16393</v>
      </c>
      <c r="G99" s="20" t="s">
        <v>16390</v>
      </c>
      <c r="H99" s="20"/>
      <c r="I99" s="20"/>
      <c r="J99" s="20" t="s">
        <v>16392</v>
      </c>
      <c r="K99" s="20"/>
      <c r="L99" s="20" t="s">
        <v>21772</v>
      </c>
      <c r="M99" s="20"/>
      <c r="N99" s="20"/>
      <c r="O99" s="20"/>
      <c r="P99" s="20"/>
      <c r="Q99" t="str">
        <f t="shared" si="1"/>
        <v>61006072389</v>
      </c>
      <c r="R99">
        <f>MATCH(B99,Imported!T:T,0)</f>
        <v>2345</v>
      </c>
    </row>
    <row r="100" spans="1:18" ht="27" thickBot="1" x14ac:dyDescent="0.3">
      <c r="A100" s="21" t="s">
        <v>21798</v>
      </c>
      <c r="B100" s="20" t="s">
        <v>16397</v>
      </c>
      <c r="C100" s="20" t="s">
        <v>16394</v>
      </c>
      <c r="D100" s="20" t="s">
        <v>8145</v>
      </c>
      <c r="E100" s="20">
        <v>52001022709</v>
      </c>
      <c r="F100" s="20" t="s">
        <v>16399</v>
      </c>
      <c r="G100" s="20" t="s">
        <v>16396</v>
      </c>
      <c r="H100" s="20"/>
      <c r="I100" s="20"/>
      <c r="J100" s="20" t="s">
        <v>16398</v>
      </c>
      <c r="K100" s="20"/>
      <c r="L100" s="20" t="s">
        <v>21772</v>
      </c>
      <c r="M100" s="20"/>
      <c r="N100" s="20"/>
      <c r="O100" s="20"/>
      <c r="P100" s="20"/>
      <c r="Q100" t="str">
        <f t="shared" si="1"/>
        <v>52001022709</v>
      </c>
      <c r="R100">
        <f>MATCH(B100,Imported!T:T,0)</f>
        <v>2346</v>
      </c>
    </row>
    <row r="101" spans="1:18" ht="27" thickBot="1" x14ac:dyDescent="0.3">
      <c r="A101" s="21" t="s">
        <v>21798</v>
      </c>
      <c r="B101" s="20" t="s">
        <v>16403</v>
      </c>
      <c r="C101" s="20" t="s">
        <v>16400</v>
      </c>
      <c r="D101" s="20" t="s">
        <v>8145</v>
      </c>
      <c r="E101" s="20" t="s">
        <v>16401</v>
      </c>
      <c r="F101" s="20" t="s">
        <v>16405</v>
      </c>
      <c r="G101" s="20" t="s">
        <v>16402</v>
      </c>
      <c r="H101" s="20"/>
      <c r="I101" s="20"/>
      <c r="J101" s="20" t="s">
        <v>16404</v>
      </c>
      <c r="K101" s="20"/>
      <c r="L101" s="20" t="s">
        <v>21772</v>
      </c>
      <c r="M101" s="20"/>
      <c r="N101" s="20"/>
      <c r="O101" s="20"/>
      <c r="P101" s="20"/>
      <c r="Q101" t="str">
        <f t="shared" si="1"/>
        <v>01019069690</v>
      </c>
      <c r="R101">
        <f>MATCH(B101,Imported!T:T,0)</f>
        <v>2347</v>
      </c>
    </row>
    <row r="102" spans="1:18" ht="27" thickBot="1" x14ac:dyDescent="0.3">
      <c r="A102" s="21" t="s">
        <v>21798</v>
      </c>
      <c r="B102" s="20" t="s">
        <v>16409</v>
      </c>
      <c r="C102" s="20" t="s">
        <v>16406</v>
      </c>
      <c r="D102" s="20" t="s">
        <v>8145</v>
      </c>
      <c r="E102" s="20" t="s">
        <v>16407</v>
      </c>
      <c r="F102" s="20" t="s">
        <v>16411</v>
      </c>
      <c r="G102" s="20" t="s">
        <v>16408</v>
      </c>
      <c r="H102" s="20"/>
      <c r="I102" s="20"/>
      <c r="J102" s="20" t="s">
        <v>16410</v>
      </c>
      <c r="K102" s="20">
        <v>161</v>
      </c>
      <c r="L102" s="20" t="s">
        <v>21772</v>
      </c>
      <c r="M102" s="20"/>
      <c r="N102" s="20"/>
      <c r="O102" s="20"/>
      <c r="P102" s="20"/>
      <c r="Q102" t="str">
        <f t="shared" si="1"/>
        <v>01105046431</v>
      </c>
      <c r="R102">
        <f>MATCH(B102,Imported!T:T,0)</f>
        <v>2348</v>
      </c>
    </row>
    <row r="103" spans="1:18" ht="27" thickBot="1" x14ac:dyDescent="0.3">
      <c r="A103" s="21" t="s">
        <v>21799</v>
      </c>
      <c r="B103" s="20" t="s">
        <v>16831</v>
      </c>
      <c r="C103" s="20" t="s">
        <v>16827</v>
      </c>
      <c r="D103" s="20" t="s">
        <v>652</v>
      </c>
      <c r="E103" s="20" t="s">
        <v>21823</v>
      </c>
      <c r="F103" s="20" t="s">
        <v>16833</v>
      </c>
      <c r="G103" s="20" t="s">
        <v>16830</v>
      </c>
      <c r="H103" s="20"/>
      <c r="I103" s="20"/>
      <c r="J103" s="20" t="s">
        <v>16832</v>
      </c>
      <c r="K103" s="20"/>
      <c r="L103" s="20" t="s">
        <v>21772</v>
      </c>
      <c r="M103" s="20"/>
      <c r="N103" s="20"/>
      <c r="O103" s="20"/>
      <c r="P103" s="20"/>
      <c r="Q103" t="str">
        <f t="shared" si="1"/>
        <v>0AS00084143</v>
      </c>
      <c r="R103">
        <f>MATCH(B103,Imported!T:T,0)</f>
        <v>2438</v>
      </c>
    </row>
    <row r="104" spans="1:18" ht="27" thickBot="1" x14ac:dyDescent="0.3">
      <c r="A104" s="21" t="s">
        <v>21800</v>
      </c>
      <c r="B104" s="20" t="s">
        <v>8209</v>
      </c>
      <c r="C104" s="20" t="s">
        <v>3623</v>
      </c>
      <c r="D104" s="20" t="s">
        <v>8145</v>
      </c>
      <c r="E104" s="20" t="s">
        <v>8206</v>
      </c>
      <c r="F104" s="20" t="s">
        <v>8211</v>
      </c>
      <c r="G104" s="20" t="s">
        <v>8208</v>
      </c>
      <c r="H104" s="20"/>
      <c r="I104" s="20"/>
      <c r="J104" s="20" t="s">
        <v>8210</v>
      </c>
      <c r="K104" s="20">
        <v>83</v>
      </c>
      <c r="L104" s="20" t="s">
        <v>21772</v>
      </c>
      <c r="M104" s="20"/>
      <c r="N104" s="20"/>
      <c r="O104" s="20"/>
      <c r="P104" s="20"/>
      <c r="Q104" t="str">
        <f t="shared" si="1"/>
        <v>01023012258</v>
      </c>
      <c r="R104">
        <f>MATCH(B104,Imported!T:T,0)</f>
        <v>1153</v>
      </c>
    </row>
    <row r="105" spans="1:18" ht="27" thickBot="1" x14ac:dyDescent="0.3">
      <c r="A105" s="21" t="s">
        <v>21800</v>
      </c>
      <c r="B105" s="20" t="s">
        <v>16930</v>
      </c>
      <c r="C105" s="20" t="s">
        <v>16927</v>
      </c>
      <c r="D105" s="20" t="s">
        <v>8145</v>
      </c>
      <c r="E105" s="20">
        <v>61005004846</v>
      </c>
      <c r="F105" s="20" t="s">
        <v>16932</v>
      </c>
      <c r="G105" s="20" t="s">
        <v>16929</v>
      </c>
      <c r="H105" s="20"/>
      <c r="I105" s="20"/>
      <c r="J105" s="20" t="s">
        <v>16931</v>
      </c>
      <c r="K105" s="20">
        <v>169</v>
      </c>
      <c r="L105" s="20" t="s">
        <v>21772</v>
      </c>
      <c r="M105" s="20"/>
      <c r="N105" s="20"/>
      <c r="O105" s="20"/>
      <c r="P105" s="20"/>
      <c r="Q105" t="str">
        <f t="shared" si="1"/>
        <v>61005004846</v>
      </c>
      <c r="R105">
        <f>MATCH(B105,Imported!T:T,0)</f>
        <v>2455</v>
      </c>
    </row>
    <row r="106" spans="1:18" ht="27" thickBot="1" x14ac:dyDescent="0.3">
      <c r="A106" s="21" t="s">
        <v>21801</v>
      </c>
      <c r="B106" s="20" t="s">
        <v>17243</v>
      </c>
      <c r="C106" s="20" t="s">
        <v>17240</v>
      </c>
      <c r="D106" s="20" t="s">
        <v>652</v>
      </c>
      <c r="E106" s="20" t="s">
        <v>17241</v>
      </c>
      <c r="F106" s="20" t="s">
        <v>17245</v>
      </c>
      <c r="G106" s="20" t="s">
        <v>17242</v>
      </c>
      <c r="H106" s="20"/>
      <c r="I106" s="20"/>
      <c r="J106" s="20" t="s">
        <v>17244</v>
      </c>
      <c r="K106" s="20">
        <v>173</v>
      </c>
      <c r="L106" s="20" t="s">
        <v>21772</v>
      </c>
      <c r="M106" s="20"/>
      <c r="N106" s="20"/>
      <c r="O106" s="20"/>
      <c r="P106" s="20"/>
      <c r="Q106" t="str">
        <f t="shared" si="1"/>
        <v>01024008557</v>
      </c>
      <c r="R106">
        <f>MATCH(B106,Imported!T:T,0)</f>
        <v>2525</v>
      </c>
    </row>
    <row r="107" spans="1:18" ht="27" thickBot="1" x14ac:dyDescent="0.3">
      <c r="A107" s="21" t="s">
        <v>21801</v>
      </c>
      <c r="B107" s="20" t="s">
        <v>17249</v>
      </c>
      <c r="C107" s="20" t="s">
        <v>17246</v>
      </c>
      <c r="D107" s="20" t="s">
        <v>8145</v>
      </c>
      <c r="E107" s="20">
        <v>61006064364</v>
      </c>
      <c r="F107" s="20" t="s">
        <v>17251</v>
      </c>
      <c r="G107" s="20" t="s">
        <v>17248</v>
      </c>
      <c r="H107" s="20"/>
      <c r="I107" s="20"/>
      <c r="J107" s="20" t="s">
        <v>17250</v>
      </c>
      <c r="K107" s="20"/>
      <c r="L107" s="20" t="s">
        <v>21772</v>
      </c>
      <c r="M107" s="20"/>
      <c r="N107" s="20"/>
      <c r="O107" s="20"/>
      <c r="P107" s="20"/>
      <c r="Q107" t="str">
        <f t="shared" si="1"/>
        <v>61006064364</v>
      </c>
      <c r="R107">
        <f>MATCH(B107,Imported!T:T,0)</f>
        <v>2526</v>
      </c>
    </row>
    <row r="108" spans="1:18" ht="27" thickBot="1" x14ac:dyDescent="0.3">
      <c r="A108" s="21" t="s">
        <v>21801</v>
      </c>
      <c r="B108" s="20" t="s">
        <v>21802</v>
      </c>
      <c r="C108" s="20" t="s">
        <v>14881</v>
      </c>
      <c r="D108" s="20" t="s">
        <v>8145</v>
      </c>
      <c r="E108" s="20">
        <v>61006078610</v>
      </c>
      <c r="F108" s="20" t="s">
        <v>14884</v>
      </c>
      <c r="G108" s="20" t="s">
        <v>21803</v>
      </c>
      <c r="H108" s="20"/>
      <c r="I108" s="20"/>
      <c r="J108" s="20" t="s">
        <v>21804</v>
      </c>
      <c r="K108" s="20">
        <v>172</v>
      </c>
      <c r="L108" s="20" t="s">
        <v>21772</v>
      </c>
      <c r="M108" s="20"/>
      <c r="N108" s="20"/>
      <c r="O108" s="20"/>
      <c r="P108" s="20"/>
      <c r="Q108" t="str">
        <f t="shared" si="1"/>
        <v>61006078610</v>
      </c>
      <c r="R108">
        <f>MATCH(B108,Imported!T:T,0)</f>
        <v>2093</v>
      </c>
    </row>
    <row r="109" spans="1:18" ht="27" thickBot="1" x14ac:dyDescent="0.3">
      <c r="A109" s="21" t="s">
        <v>21801</v>
      </c>
      <c r="B109" s="20" t="s">
        <v>17254</v>
      </c>
      <c r="C109" s="20" t="s">
        <v>9749</v>
      </c>
      <c r="D109" s="20" t="s">
        <v>8145</v>
      </c>
      <c r="E109" s="20">
        <v>61001062399</v>
      </c>
      <c r="F109" s="20" t="s">
        <v>17256</v>
      </c>
      <c r="G109" s="20" t="s">
        <v>17253</v>
      </c>
      <c r="H109" s="20"/>
      <c r="I109" s="20"/>
      <c r="J109" s="20" t="s">
        <v>17255</v>
      </c>
      <c r="K109" s="20">
        <v>171</v>
      </c>
      <c r="L109" s="20" t="s">
        <v>21772</v>
      </c>
      <c r="M109" s="20"/>
      <c r="N109" s="20"/>
      <c r="O109" s="20"/>
      <c r="P109" s="20"/>
      <c r="Q109" t="str">
        <f t="shared" si="1"/>
        <v>61001062399</v>
      </c>
      <c r="R109">
        <f>MATCH(B109,Imported!T:T,0)</f>
        <v>2527</v>
      </c>
    </row>
    <row r="110" spans="1:18" ht="27" thickBot="1" x14ac:dyDescent="0.3">
      <c r="A110" s="21" t="s">
        <v>21805</v>
      </c>
      <c r="B110" s="20" t="s">
        <v>17342</v>
      </c>
      <c r="C110" s="20" t="s">
        <v>17339</v>
      </c>
      <c r="D110" s="20" t="s">
        <v>8145</v>
      </c>
      <c r="E110" s="20" t="s">
        <v>17340</v>
      </c>
      <c r="F110" s="20" t="s">
        <v>17344</v>
      </c>
      <c r="G110" s="20" t="s">
        <v>17341</v>
      </c>
      <c r="H110" s="20"/>
      <c r="I110" s="20"/>
      <c r="J110" s="20" t="s">
        <v>17343</v>
      </c>
      <c r="K110" s="20">
        <v>174</v>
      </c>
      <c r="L110" s="20" t="s">
        <v>21772</v>
      </c>
      <c r="M110" s="20"/>
      <c r="N110" s="20"/>
      <c r="O110" s="20"/>
      <c r="P110" s="20"/>
      <c r="Q110" t="str">
        <f t="shared" si="1"/>
        <v>01024075141</v>
      </c>
      <c r="R110">
        <f>MATCH(B110,Imported!T:T,0)</f>
        <v>2542</v>
      </c>
    </row>
    <row r="111" spans="1:18" ht="27" thickBot="1" x14ac:dyDescent="0.3">
      <c r="A111" s="21" t="s">
        <v>21806</v>
      </c>
      <c r="B111" s="20" t="s">
        <v>17417</v>
      </c>
      <c r="C111" s="20" t="s">
        <v>17414</v>
      </c>
      <c r="D111" s="20" t="s">
        <v>8145</v>
      </c>
      <c r="E111" s="20">
        <v>61007002403</v>
      </c>
      <c r="F111" s="20" t="s">
        <v>17419</v>
      </c>
      <c r="G111" s="20" t="s">
        <v>17416</v>
      </c>
      <c r="H111" s="20"/>
      <c r="I111" s="20"/>
      <c r="J111" s="20" t="s">
        <v>17418</v>
      </c>
      <c r="K111" s="20"/>
      <c r="L111" s="20" t="s">
        <v>21772</v>
      </c>
      <c r="M111" s="20"/>
      <c r="N111" s="20"/>
      <c r="O111" s="20"/>
      <c r="P111" s="20"/>
      <c r="Q111" t="str">
        <f t="shared" si="1"/>
        <v>61007002403</v>
      </c>
      <c r="R111">
        <f>MATCH(B111,Imported!T:T,0)</f>
        <v>2555</v>
      </c>
    </row>
    <row r="112" spans="1:18" ht="27" thickBot="1" x14ac:dyDescent="0.3">
      <c r="A112" s="21" t="s">
        <v>21807</v>
      </c>
      <c r="B112" s="20" t="s">
        <v>17301</v>
      </c>
      <c r="C112" s="20" t="s">
        <v>17297</v>
      </c>
      <c r="D112" s="20" t="s">
        <v>652</v>
      </c>
      <c r="E112" s="20" t="s">
        <v>17298</v>
      </c>
      <c r="F112" s="20" t="s">
        <v>17303</v>
      </c>
      <c r="G112" s="20" t="s">
        <v>17300</v>
      </c>
      <c r="H112" s="20"/>
      <c r="I112" s="20"/>
      <c r="J112" s="20" t="s">
        <v>17302</v>
      </c>
      <c r="K112" s="20"/>
      <c r="L112" s="20" t="s">
        <v>21772</v>
      </c>
      <c r="M112" s="20"/>
      <c r="N112" s="20"/>
      <c r="O112" s="20"/>
      <c r="P112" s="20"/>
      <c r="Q112" t="str">
        <f t="shared" si="1"/>
        <v>A0794794</v>
      </c>
      <c r="R112">
        <f>MATCH(B112,Imported!T:T,0)</f>
        <v>2535</v>
      </c>
    </row>
    <row r="113" spans="1:18" ht="27" thickBot="1" x14ac:dyDescent="0.3">
      <c r="A113" s="21" t="s">
        <v>21807</v>
      </c>
      <c r="B113" s="20" t="s">
        <v>17536</v>
      </c>
      <c r="C113" s="20" t="s">
        <v>17534</v>
      </c>
      <c r="D113" s="20" t="s">
        <v>652</v>
      </c>
      <c r="E113" s="20" t="s">
        <v>17535</v>
      </c>
      <c r="F113" s="20" t="s">
        <v>17538</v>
      </c>
      <c r="G113" s="20"/>
      <c r="H113" s="20"/>
      <c r="I113" s="20"/>
      <c r="J113" s="20" t="s">
        <v>17537</v>
      </c>
      <c r="K113" s="20"/>
      <c r="L113" s="20" t="s">
        <v>21772</v>
      </c>
      <c r="M113" s="20"/>
      <c r="N113" s="20"/>
      <c r="O113" s="20"/>
      <c r="P113" s="20"/>
      <c r="Q113" t="str">
        <f t="shared" si="1"/>
        <v>A2109077</v>
      </c>
      <c r="R113">
        <f>MATCH(B113,Imported!T:T,0)</f>
        <v>2576</v>
      </c>
    </row>
    <row r="114" spans="1:18" ht="27" thickBot="1" x14ac:dyDescent="0.3">
      <c r="A114" s="21" t="s">
        <v>21808</v>
      </c>
      <c r="B114" s="20" t="s">
        <v>17542</v>
      </c>
      <c r="C114" s="20" t="s">
        <v>17539</v>
      </c>
      <c r="D114" s="20" t="s">
        <v>8145</v>
      </c>
      <c r="E114" s="20">
        <v>61002012718</v>
      </c>
      <c r="F114" s="20" t="s">
        <v>17544</v>
      </c>
      <c r="G114" s="20" t="s">
        <v>17541</v>
      </c>
      <c r="H114" s="20"/>
      <c r="I114" s="20"/>
      <c r="J114" s="20" t="s">
        <v>17543</v>
      </c>
      <c r="K114" s="20">
        <v>177</v>
      </c>
      <c r="L114" s="20" t="s">
        <v>21772</v>
      </c>
      <c r="M114" s="20"/>
      <c r="N114" s="20"/>
      <c r="O114" s="20"/>
      <c r="P114" s="20"/>
      <c r="Q114" t="str">
        <f t="shared" si="1"/>
        <v>61002012718</v>
      </c>
      <c r="R114">
        <f>MATCH(B114,Imported!T:T,0)</f>
        <v>2577</v>
      </c>
    </row>
    <row r="115" spans="1:18" ht="27" thickBot="1" x14ac:dyDescent="0.3">
      <c r="A115" s="21" t="s">
        <v>21808</v>
      </c>
      <c r="B115" s="20" t="s">
        <v>17548</v>
      </c>
      <c r="C115" s="20" t="s">
        <v>17545</v>
      </c>
      <c r="D115" s="20" t="s">
        <v>8145</v>
      </c>
      <c r="E115" s="20">
        <v>61001076245</v>
      </c>
      <c r="F115" s="20" t="s">
        <v>17550</v>
      </c>
      <c r="G115" s="20" t="s">
        <v>17547</v>
      </c>
      <c r="H115" s="20"/>
      <c r="I115" s="20"/>
      <c r="J115" s="20" t="s">
        <v>17549</v>
      </c>
      <c r="K115" s="20"/>
      <c r="L115" s="20" t="s">
        <v>21772</v>
      </c>
      <c r="M115" s="20"/>
      <c r="N115" s="20"/>
      <c r="O115" s="20"/>
      <c r="P115" s="20"/>
      <c r="Q115" t="str">
        <f t="shared" si="1"/>
        <v>61001076245</v>
      </c>
      <c r="R115">
        <f>MATCH(B115,Imported!T:T,0)</f>
        <v>2578</v>
      </c>
    </row>
    <row r="116" spans="1:18" ht="27" thickBot="1" x14ac:dyDescent="0.3">
      <c r="A116" s="21" t="s">
        <v>21809</v>
      </c>
      <c r="B116" s="20" t="s">
        <v>21810</v>
      </c>
      <c r="C116" s="20" t="s">
        <v>14895</v>
      </c>
      <c r="D116" s="20" t="s">
        <v>8145</v>
      </c>
      <c r="E116" s="20">
        <v>61006078821</v>
      </c>
      <c r="F116" s="20" t="s">
        <v>14898</v>
      </c>
      <c r="G116" s="20" t="s">
        <v>21811</v>
      </c>
      <c r="H116" s="20"/>
      <c r="I116" s="20"/>
      <c r="J116" s="20" t="s">
        <v>21812</v>
      </c>
      <c r="K116" s="20">
        <v>178</v>
      </c>
      <c r="L116" s="20" t="s">
        <v>21772</v>
      </c>
      <c r="M116" s="20"/>
      <c r="N116" s="20"/>
      <c r="O116" s="20"/>
      <c r="P116" s="20"/>
      <c r="Q116" t="str">
        <f t="shared" si="1"/>
        <v>61006078821</v>
      </c>
      <c r="R116">
        <f>MATCH(B116,Imported!T:T,0)</f>
        <v>2096</v>
      </c>
    </row>
    <row r="117" spans="1:18" ht="27" thickBot="1" x14ac:dyDescent="0.3">
      <c r="A117" s="21" t="s">
        <v>21813</v>
      </c>
      <c r="B117" s="20" t="s">
        <v>17729</v>
      </c>
      <c r="C117" s="20" t="s">
        <v>17726</v>
      </c>
      <c r="D117" s="20" t="s">
        <v>8145</v>
      </c>
      <c r="E117" s="20">
        <v>62001004570</v>
      </c>
      <c r="F117" s="20" t="s">
        <v>17731</v>
      </c>
      <c r="G117" s="20" t="s">
        <v>21814</v>
      </c>
      <c r="H117" s="20"/>
      <c r="I117" s="20"/>
      <c r="J117" s="20" t="s">
        <v>17730</v>
      </c>
      <c r="K117" s="20">
        <v>180</v>
      </c>
      <c r="L117" s="20" t="s">
        <v>21766</v>
      </c>
      <c r="M117" s="20"/>
      <c r="N117" s="20"/>
      <c r="O117" s="20"/>
      <c r="P117" s="20"/>
      <c r="Q117" t="str">
        <f t="shared" si="1"/>
        <v>62001004570</v>
      </c>
      <c r="R117">
        <f>MATCH(B117,Imported!T:T,0)</f>
        <v>2610</v>
      </c>
    </row>
    <row r="118" spans="1:18" ht="27" thickBot="1" x14ac:dyDescent="0.3">
      <c r="A118" s="21" t="s">
        <v>21813</v>
      </c>
      <c r="B118" s="20" t="s">
        <v>17735</v>
      </c>
      <c r="C118" s="20" t="s">
        <v>17732</v>
      </c>
      <c r="D118" s="20" t="s">
        <v>8145</v>
      </c>
      <c r="E118" s="20">
        <v>61001082638</v>
      </c>
      <c r="F118" s="20" t="s">
        <v>17737</v>
      </c>
      <c r="G118" s="20" t="s">
        <v>17734</v>
      </c>
      <c r="H118" s="20"/>
      <c r="I118" s="20"/>
      <c r="J118" s="20" t="s">
        <v>17736</v>
      </c>
      <c r="K118" s="20"/>
      <c r="L118" s="20" t="s">
        <v>21772</v>
      </c>
      <c r="M118" s="20"/>
      <c r="N118" s="20"/>
      <c r="O118" s="20"/>
      <c r="P118" s="20"/>
      <c r="Q118" t="str">
        <f t="shared" si="1"/>
        <v>61001082638</v>
      </c>
      <c r="R118">
        <f>MATCH(B118,Imported!T:T,0)</f>
        <v>2611</v>
      </c>
    </row>
    <row r="119" spans="1:18" ht="27" thickBot="1" x14ac:dyDescent="0.3">
      <c r="A119" s="21" t="s">
        <v>21815</v>
      </c>
      <c r="B119" s="20" t="s">
        <v>8270</v>
      </c>
      <c r="C119" s="20" t="s">
        <v>8266</v>
      </c>
      <c r="D119" s="20" t="s">
        <v>8145</v>
      </c>
      <c r="E119" s="20" t="s">
        <v>8267</v>
      </c>
      <c r="F119" s="20" t="s">
        <v>8272</v>
      </c>
      <c r="G119" s="20"/>
      <c r="H119" s="20"/>
      <c r="I119" s="20"/>
      <c r="J119" s="20" t="s">
        <v>8271</v>
      </c>
      <c r="K119" s="20">
        <v>48</v>
      </c>
      <c r="L119" s="20" t="s">
        <v>21772</v>
      </c>
      <c r="M119" s="20"/>
      <c r="N119" s="20"/>
      <c r="O119" s="20"/>
      <c r="P119" s="20"/>
      <c r="Q119" t="str">
        <f t="shared" si="1"/>
        <v>01030009562</v>
      </c>
      <c r="R119">
        <f>MATCH(B119,Imported!T:T,0)</f>
        <v>1162</v>
      </c>
    </row>
    <row r="120" spans="1:18" ht="27" thickBot="1" x14ac:dyDescent="0.3">
      <c r="A120" s="21" t="s">
        <v>21816</v>
      </c>
      <c r="B120" s="20" t="s">
        <v>17954</v>
      </c>
      <c r="C120" s="20" t="s">
        <v>17951</v>
      </c>
      <c r="D120" s="20" t="s">
        <v>8145</v>
      </c>
      <c r="E120" s="20" t="s">
        <v>17952</v>
      </c>
      <c r="F120" s="20" t="s">
        <v>17956</v>
      </c>
      <c r="G120" s="20" t="s">
        <v>17953</v>
      </c>
      <c r="H120" s="20"/>
      <c r="I120" s="20"/>
      <c r="J120" s="20" t="s">
        <v>17955</v>
      </c>
      <c r="K120" s="20">
        <v>182</v>
      </c>
      <c r="L120" s="20" t="s">
        <v>21772</v>
      </c>
      <c r="M120" s="20"/>
      <c r="N120" s="20"/>
      <c r="O120" s="20"/>
      <c r="P120" s="20"/>
      <c r="Q120" t="str">
        <f t="shared" si="1"/>
        <v>01017049752</v>
      </c>
      <c r="R120">
        <f>MATCH(B120,Imported!T:T,0)</f>
        <v>2662</v>
      </c>
    </row>
    <row r="121" spans="1:18" ht="27" thickBot="1" x14ac:dyDescent="0.3">
      <c r="A121" s="21" t="s">
        <v>21817</v>
      </c>
      <c r="B121" s="20" t="s">
        <v>8305</v>
      </c>
      <c r="C121" s="20" t="s">
        <v>8301</v>
      </c>
      <c r="D121" s="20" t="s">
        <v>8145</v>
      </c>
      <c r="E121" s="20">
        <v>19001080047</v>
      </c>
      <c r="F121" s="20" t="s">
        <v>8307</v>
      </c>
      <c r="G121" s="20" t="s">
        <v>8304</v>
      </c>
      <c r="H121" s="20"/>
      <c r="I121" s="20"/>
      <c r="J121" s="20" t="s">
        <v>8306</v>
      </c>
      <c r="K121" s="20">
        <v>67</v>
      </c>
      <c r="L121" s="20" t="s">
        <v>21772</v>
      </c>
      <c r="M121" s="20"/>
      <c r="N121" s="20"/>
      <c r="O121" s="20"/>
      <c r="P121" s="20"/>
      <c r="Q121" t="str">
        <f t="shared" si="1"/>
        <v>19001080047</v>
      </c>
      <c r="R121">
        <f>MATCH(B121,Imported!T:T,0)</f>
        <v>1167</v>
      </c>
    </row>
    <row r="122" spans="1:18" ht="27" thickBot="1" x14ac:dyDescent="0.3">
      <c r="A122" s="21" t="s">
        <v>21817</v>
      </c>
      <c r="B122" s="20" t="s">
        <v>18708</v>
      </c>
      <c r="C122" s="20" t="s">
        <v>18705</v>
      </c>
      <c r="D122" s="20" t="s">
        <v>8145</v>
      </c>
      <c r="E122" s="20">
        <v>61306081189</v>
      </c>
      <c r="F122" s="20" t="s">
        <v>18710</v>
      </c>
      <c r="G122" s="20" t="s">
        <v>18707</v>
      </c>
      <c r="H122" s="20"/>
      <c r="I122" s="20"/>
      <c r="J122" s="20" t="s">
        <v>18709</v>
      </c>
      <c r="K122" s="20">
        <v>183</v>
      </c>
      <c r="L122" s="20" t="s">
        <v>21772</v>
      </c>
      <c r="M122" s="20"/>
      <c r="N122" s="20"/>
      <c r="O122" s="20"/>
      <c r="P122" s="20"/>
      <c r="Q122" t="str">
        <f t="shared" si="1"/>
        <v>61306081189</v>
      </c>
      <c r="R122">
        <f>MATCH(B122,Imported!T:T,0)</f>
        <v>2836</v>
      </c>
    </row>
    <row r="123" spans="1:18" ht="27" thickBot="1" x14ac:dyDescent="0.3">
      <c r="A123" s="21" t="s">
        <v>21818</v>
      </c>
      <c r="B123" s="20" t="s">
        <v>18783</v>
      </c>
      <c r="C123" s="20" t="s">
        <v>18781</v>
      </c>
      <c r="D123" s="20" t="s">
        <v>8145</v>
      </c>
      <c r="E123" s="20">
        <v>62001033449</v>
      </c>
      <c r="F123" s="20" t="s">
        <v>18785</v>
      </c>
      <c r="G123" s="20" t="s">
        <v>8269</v>
      </c>
      <c r="H123" s="20"/>
      <c r="I123" s="20"/>
      <c r="J123" s="20" t="s">
        <v>18784</v>
      </c>
      <c r="K123" s="20">
        <v>184</v>
      </c>
      <c r="L123" s="20" t="s">
        <v>21772</v>
      </c>
      <c r="M123" s="20"/>
      <c r="N123" s="20"/>
      <c r="O123" s="20"/>
      <c r="P123" s="20"/>
      <c r="Q123" t="str">
        <f t="shared" si="1"/>
        <v>62001033449</v>
      </c>
      <c r="R123">
        <f>MATCH(B123,Imported!T:T,0)</f>
        <v>2851</v>
      </c>
    </row>
    <row r="124" spans="1:18" ht="27" thickBot="1" x14ac:dyDescent="0.3">
      <c r="A124" s="25">
        <v>45772.610196759262</v>
      </c>
      <c r="B124" s="20" t="s">
        <v>19092</v>
      </c>
      <c r="C124" s="20" t="s">
        <v>19089</v>
      </c>
      <c r="D124" s="20" t="s">
        <v>8145</v>
      </c>
      <c r="E124" s="20">
        <v>21001038641</v>
      </c>
      <c r="F124" s="20" t="s">
        <v>19094</v>
      </c>
      <c r="G124" s="20" t="s">
        <v>19091</v>
      </c>
      <c r="H124" s="20"/>
      <c r="I124" s="20"/>
      <c r="J124" s="20" t="s">
        <v>19093</v>
      </c>
      <c r="K124" s="20">
        <v>185</v>
      </c>
      <c r="L124" s="20" t="s">
        <v>21772</v>
      </c>
      <c r="M124" s="20"/>
      <c r="N124" s="20"/>
      <c r="O124" s="20"/>
      <c r="P124" s="20"/>
      <c r="Q124" t="str">
        <f t="shared" si="1"/>
        <v>21001038641</v>
      </c>
      <c r="R124">
        <f>MATCH(B124,Imported!T:T,0)</f>
        <v>2926</v>
      </c>
    </row>
    <row r="125" spans="1:18" ht="27" thickBot="1" x14ac:dyDescent="0.3">
      <c r="A125" s="21" t="s">
        <v>21819</v>
      </c>
      <c r="B125" s="20" t="s">
        <v>19104</v>
      </c>
      <c r="C125" s="20" t="s">
        <v>19101</v>
      </c>
      <c r="D125" s="20" t="s">
        <v>8145</v>
      </c>
      <c r="E125" s="20" t="s">
        <v>19102</v>
      </c>
      <c r="F125" s="20" t="s">
        <v>19106</v>
      </c>
      <c r="G125" s="20" t="s">
        <v>19103</v>
      </c>
      <c r="H125" s="20"/>
      <c r="I125" s="20"/>
      <c r="J125" s="20" t="s">
        <v>19105</v>
      </c>
      <c r="K125" s="20">
        <v>187</v>
      </c>
      <c r="L125" s="20" t="s">
        <v>21772</v>
      </c>
      <c r="M125" s="20"/>
      <c r="N125" s="20"/>
      <c r="O125" s="20"/>
      <c r="P125" s="20"/>
      <c r="Q125" t="str">
        <f t="shared" si="1"/>
        <v>01019089090</v>
      </c>
      <c r="R125">
        <f>MATCH(B125,Imported!T:T,0)</f>
        <v>2928</v>
      </c>
    </row>
    <row r="126" spans="1:18" ht="27" thickBot="1" x14ac:dyDescent="0.3">
      <c r="A126" s="21" t="s">
        <v>21820</v>
      </c>
      <c r="B126" s="20" t="s">
        <v>20041</v>
      </c>
      <c r="C126" s="20" t="s">
        <v>20039</v>
      </c>
      <c r="D126" s="20" t="s">
        <v>8145</v>
      </c>
      <c r="E126" s="20">
        <v>45950000727</v>
      </c>
      <c r="F126" s="20" t="s">
        <v>20043</v>
      </c>
      <c r="G126" s="20"/>
      <c r="H126" s="20"/>
      <c r="I126" s="20"/>
      <c r="J126" s="20" t="s">
        <v>20042</v>
      </c>
      <c r="K126" s="20"/>
      <c r="L126" s="20" t="s">
        <v>21772</v>
      </c>
      <c r="M126" s="20"/>
      <c r="N126" s="20"/>
      <c r="O126" s="20"/>
      <c r="P126" s="20"/>
      <c r="Q126" t="str">
        <f t="shared" si="1"/>
        <v>45950000727</v>
      </c>
      <c r="R126">
        <f>MATCH(B126,Imported!T:T,0)</f>
        <v>3120</v>
      </c>
    </row>
    <row r="127" spans="1:18" ht="27" thickBot="1" x14ac:dyDescent="0.3">
      <c r="A127" s="21" t="s">
        <v>21820</v>
      </c>
      <c r="B127" s="20" t="s">
        <v>20047</v>
      </c>
      <c r="C127" s="20" t="s">
        <v>20044</v>
      </c>
      <c r="D127" s="20" t="s">
        <v>8145</v>
      </c>
      <c r="E127" s="20">
        <v>14001028688</v>
      </c>
      <c r="F127" s="20" t="s">
        <v>20049</v>
      </c>
      <c r="G127" s="20" t="s">
        <v>20046</v>
      </c>
      <c r="H127" s="20"/>
      <c r="I127" s="20"/>
      <c r="J127" s="20" t="s">
        <v>20048</v>
      </c>
      <c r="K127" s="20"/>
      <c r="L127" s="20" t="s">
        <v>21766</v>
      </c>
      <c r="M127" s="20"/>
      <c r="N127" s="20"/>
      <c r="O127" s="20"/>
      <c r="P127" s="20"/>
      <c r="Q127" t="str">
        <f t="shared" si="1"/>
        <v>14001028688</v>
      </c>
      <c r="R127">
        <f>MATCH(B127,Imported!T:T,0)</f>
        <v>3121</v>
      </c>
    </row>
    <row r="128" spans="1:18" ht="27" thickBot="1" x14ac:dyDescent="0.3">
      <c r="A128" s="21" t="s">
        <v>21820</v>
      </c>
      <c r="B128" s="22" t="s">
        <v>7171</v>
      </c>
      <c r="C128" s="20" t="s">
        <v>7167</v>
      </c>
      <c r="D128" s="20" t="s">
        <v>8145</v>
      </c>
      <c r="E128" s="20" t="s">
        <v>7168</v>
      </c>
      <c r="F128" s="20" t="s">
        <v>7173</v>
      </c>
      <c r="G128" s="20" t="s">
        <v>7170</v>
      </c>
      <c r="H128" s="20"/>
      <c r="I128" s="20"/>
      <c r="J128" s="20" t="s">
        <v>7172</v>
      </c>
      <c r="K128" s="20"/>
      <c r="L128" s="20" t="s">
        <v>21772</v>
      </c>
      <c r="M128" s="20"/>
      <c r="N128" s="20"/>
      <c r="O128" s="20"/>
      <c r="P128" s="20"/>
      <c r="Q128" t="str">
        <f t="shared" si="1"/>
        <v>01018002620</v>
      </c>
      <c r="R128">
        <f>MATCH(B128,Imported!T:T,0)</f>
        <v>982</v>
      </c>
    </row>
    <row r="129" spans="1:18" ht="27" thickBot="1" x14ac:dyDescent="0.3">
      <c r="A129" s="21" t="s">
        <v>21821</v>
      </c>
      <c r="B129" s="20" t="s">
        <v>20153</v>
      </c>
      <c r="C129" s="20" t="s">
        <v>20150</v>
      </c>
      <c r="D129" s="20" t="s">
        <v>8145</v>
      </c>
      <c r="E129" s="20">
        <v>62809013938</v>
      </c>
      <c r="F129" s="20" t="s">
        <v>20155</v>
      </c>
      <c r="G129" s="20" t="s">
        <v>20152</v>
      </c>
      <c r="H129" s="20"/>
      <c r="I129" s="20"/>
      <c r="J129" s="20" t="s">
        <v>20154</v>
      </c>
      <c r="K129" s="20"/>
      <c r="L129" s="20" t="s">
        <v>21766</v>
      </c>
      <c r="M129" s="20"/>
      <c r="N129" s="20"/>
      <c r="O129" s="20"/>
      <c r="P129" s="20"/>
      <c r="Q129" t="str">
        <f t="shared" si="1"/>
        <v>62809013938</v>
      </c>
      <c r="R129">
        <f>MATCH(B129,Imported!T:T,0)</f>
        <v>3144</v>
      </c>
    </row>
    <row r="130" spans="1:18" ht="27" thickBot="1" x14ac:dyDescent="0.3">
      <c r="A130" s="21" t="s">
        <v>21821</v>
      </c>
      <c r="B130" s="20" t="s">
        <v>20159</v>
      </c>
      <c r="C130" s="20" t="s">
        <v>20156</v>
      </c>
      <c r="D130" s="20" t="s">
        <v>8145</v>
      </c>
      <c r="E130" s="20" t="s">
        <v>20157</v>
      </c>
      <c r="F130" s="20" t="s">
        <v>20161</v>
      </c>
      <c r="G130" s="20" t="s">
        <v>20158</v>
      </c>
      <c r="H130" s="20"/>
      <c r="I130" s="20"/>
      <c r="J130" s="20" t="s">
        <v>20160</v>
      </c>
      <c r="K130" s="20"/>
      <c r="L130" s="20" t="s">
        <v>21772</v>
      </c>
      <c r="M130" s="20"/>
      <c r="N130" s="20"/>
      <c r="O130" s="20"/>
      <c r="P130" s="20"/>
      <c r="Q130" t="str">
        <f t="shared" ref="Q130:Q132" si="2">IF(LEN(E130)=10,"0"&amp;E130,E130&amp;"")</f>
        <v>01001021886</v>
      </c>
      <c r="R130">
        <f>MATCH(B130,Imported!T:T,0)</f>
        <v>3145</v>
      </c>
    </row>
    <row r="131" spans="1:18" ht="27" thickBot="1" x14ac:dyDescent="0.3">
      <c r="A131" s="21" t="s">
        <v>21822</v>
      </c>
      <c r="B131" s="20" t="s">
        <v>16713</v>
      </c>
      <c r="C131" s="20" t="s">
        <v>16710</v>
      </c>
      <c r="D131" s="20" t="s">
        <v>8145</v>
      </c>
      <c r="E131" s="20" t="s">
        <v>16711</v>
      </c>
      <c r="F131" s="20" t="s">
        <v>16715</v>
      </c>
      <c r="G131" s="20" t="s">
        <v>16712</v>
      </c>
      <c r="H131" s="20"/>
      <c r="I131" s="20"/>
      <c r="J131" s="20" t="s">
        <v>16714</v>
      </c>
      <c r="K131" s="20"/>
      <c r="L131" s="20" t="s">
        <v>21772</v>
      </c>
      <c r="M131" s="20"/>
      <c r="N131" s="20"/>
      <c r="O131" s="20"/>
      <c r="P131" s="20"/>
      <c r="Q131" t="str">
        <f t="shared" si="2"/>
        <v>01012025656</v>
      </c>
      <c r="R131">
        <f>MATCH(B131,Imported!T:T,0)</f>
        <v>2416</v>
      </c>
    </row>
    <row r="132" spans="1:18" ht="27" thickBot="1" x14ac:dyDescent="0.3">
      <c r="A132" s="21" t="s">
        <v>21822</v>
      </c>
      <c r="B132" s="20" t="s">
        <v>14546</v>
      </c>
      <c r="C132" s="20" t="s">
        <v>14543</v>
      </c>
      <c r="D132" s="20" t="s">
        <v>8145</v>
      </c>
      <c r="E132" s="20">
        <v>35001112643</v>
      </c>
      <c r="F132" s="20" t="s">
        <v>14548</v>
      </c>
      <c r="G132" s="20" t="s">
        <v>14545</v>
      </c>
      <c r="H132" s="20"/>
      <c r="I132" s="20"/>
      <c r="J132" s="20" t="s">
        <v>14547</v>
      </c>
      <c r="K132" s="20"/>
      <c r="L132" s="20" t="s">
        <v>21772</v>
      </c>
      <c r="M132" s="20"/>
      <c r="N132" s="20"/>
      <c r="O132" s="20"/>
      <c r="P132" s="20"/>
      <c r="Q132" t="str">
        <f t="shared" si="2"/>
        <v>35001112643</v>
      </c>
      <c r="R132">
        <f>MATCH(B132,Imported!T:T,0)</f>
        <v>2036</v>
      </c>
    </row>
  </sheetData>
  <autoFilter ref="A1:R132" xr:uid="{41309C16-A7D1-4CF6-84CD-8014E495A1D5}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37720-DD8F-44D1-B802-5215D2E156CE}">
  <sheetPr codeName="Sheet3"/>
  <dimension ref="A1:Z4"/>
  <sheetViews>
    <sheetView workbookViewId="0">
      <selection activeCell="B1" sqref="B1"/>
    </sheetView>
  </sheetViews>
  <sheetFormatPr defaultRowHeight="15.75" x14ac:dyDescent="0.25"/>
  <cols>
    <col min="2" max="2" width="17.5" bestFit="1" customWidth="1"/>
  </cols>
  <sheetData>
    <row r="1" spans="1:26" x14ac:dyDescent="0.25">
      <c r="A1" s="12">
        <v>44346.852432129628</v>
      </c>
      <c r="B1" s="13" t="s">
        <v>3914</v>
      </c>
      <c r="C1" s="14" t="s">
        <v>21741</v>
      </c>
      <c r="D1" s="13" t="s">
        <v>89</v>
      </c>
      <c r="E1" s="14" t="b">
        <v>1</v>
      </c>
      <c r="F1" s="15" t="s">
        <v>3921</v>
      </c>
      <c r="G1" s="14" t="s">
        <v>8147</v>
      </c>
      <c r="H1" s="13" t="s">
        <v>3922</v>
      </c>
      <c r="I1" s="14"/>
      <c r="J1" s="14"/>
      <c r="K1" s="14"/>
      <c r="L1" s="14"/>
      <c r="M1" s="14"/>
      <c r="N1" s="13" t="s">
        <v>3923</v>
      </c>
      <c r="O1" s="14"/>
      <c r="P1" s="13" t="s">
        <v>3924</v>
      </c>
      <c r="Q1" s="14"/>
      <c r="R1" s="14"/>
      <c r="S1" s="13">
        <v>1185</v>
      </c>
      <c r="T1" s="13" t="s">
        <v>3925</v>
      </c>
      <c r="U1" s="13" t="s">
        <v>3926</v>
      </c>
      <c r="V1" s="13" t="s">
        <v>56</v>
      </c>
      <c r="W1" s="13" t="str">
        <f>VLOOKUP(  G1, Countries!A:H,8,FALSE)</f>
        <v>94279771-0dd8-44b8-955b-275714b1489b</v>
      </c>
      <c r="X1" s="13" t="str">
        <f>VLOOKUP(D1,Entity_types!A:F,6,FALSE)</f>
        <v>bf4d83f9-5064-4958-af6e-e4c21b2e4880</v>
      </c>
      <c r="Y1" s="14"/>
      <c r="Z1" s="14">
        <f>COUNTIFS(F$1:F$4,F1)</f>
        <v>2</v>
      </c>
    </row>
    <row r="2" spans="1:26" x14ac:dyDescent="0.25">
      <c r="A2" s="12">
        <v>44526.633184687496</v>
      </c>
      <c r="B2" s="13" t="s">
        <v>12761</v>
      </c>
      <c r="C2" s="14" t="s">
        <v>21741</v>
      </c>
      <c r="D2" s="13" t="s">
        <v>89</v>
      </c>
      <c r="E2" s="13" t="b">
        <v>0</v>
      </c>
      <c r="F2" s="15" t="s">
        <v>3921</v>
      </c>
      <c r="G2" s="13" t="s">
        <v>8147</v>
      </c>
      <c r="H2" s="13" t="s">
        <v>12762</v>
      </c>
      <c r="I2" s="14"/>
      <c r="J2" s="14"/>
      <c r="K2" s="14"/>
      <c r="L2" s="14"/>
      <c r="M2" s="14"/>
      <c r="N2" s="13" t="s">
        <v>76</v>
      </c>
      <c r="O2" s="14"/>
      <c r="P2" s="13" t="s">
        <v>12763</v>
      </c>
      <c r="Q2" s="14"/>
      <c r="R2" s="14"/>
      <c r="S2" s="13">
        <v>1626</v>
      </c>
      <c r="T2" s="13" t="s">
        <v>12764</v>
      </c>
      <c r="U2" s="13" t="s">
        <v>12765</v>
      </c>
      <c r="V2" s="13" t="s">
        <v>56</v>
      </c>
      <c r="W2" s="13" t="str">
        <f>VLOOKUP(  G2, Countries!A:H,8,FALSE)</f>
        <v>94279771-0dd8-44b8-955b-275714b1489b</v>
      </c>
      <c r="X2" s="13" t="str">
        <f>VLOOKUP(D2,Entity_types!A:F,6,FALSE)</f>
        <v>bf4d83f9-5064-4958-af6e-e4c21b2e4880</v>
      </c>
      <c r="Y2" s="14"/>
      <c r="Z2" s="14">
        <f>COUNTIFS(F$1:F$4,F2)</f>
        <v>2</v>
      </c>
    </row>
    <row r="3" spans="1:26" x14ac:dyDescent="0.25">
      <c r="A3" s="12">
        <v>45702.771668668982</v>
      </c>
      <c r="B3" s="13" t="s">
        <v>18285</v>
      </c>
      <c r="C3" s="14" t="s">
        <v>21740</v>
      </c>
      <c r="D3" s="13" t="s">
        <v>525</v>
      </c>
      <c r="E3" s="13" t="s">
        <v>8145</v>
      </c>
      <c r="F3" s="15" t="s">
        <v>18286</v>
      </c>
      <c r="G3" s="13" t="s">
        <v>8147</v>
      </c>
      <c r="H3" s="13"/>
      <c r="I3" s="13"/>
      <c r="J3" s="14"/>
      <c r="K3" s="13"/>
      <c r="L3" s="13"/>
      <c r="M3" s="13"/>
      <c r="N3" s="16" t="s">
        <v>18287</v>
      </c>
      <c r="O3" s="14"/>
      <c r="P3" s="13" t="s">
        <v>18288</v>
      </c>
      <c r="Q3" s="13"/>
      <c r="R3" s="14"/>
      <c r="S3" s="13">
        <v>2698</v>
      </c>
      <c r="T3" s="13" t="s">
        <v>18289</v>
      </c>
      <c r="U3" s="13" t="s">
        <v>18290</v>
      </c>
      <c r="V3" s="13" t="s">
        <v>56</v>
      </c>
      <c r="W3" s="13" t="str">
        <f>VLOOKUP(  G3, Countries!A:H,8,FALSE)</f>
        <v>94279771-0dd8-44b8-955b-275714b1489b</v>
      </c>
      <c r="X3" s="13" t="str">
        <f>VLOOKUP(D3,Entity_types!A:F,6,FALSE)</f>
        <v>470412f4-e2c0-4f9d-91f1-1c0630a02364</v>
      </c>
      <c r="Y3" s="14"/>
      <c r="Z3" s="14">
        <f>COUNTIFS(F$1:F$4,F3)</f>
        <v>2</v>
      </c>
    </row>
    <row r="4" spans="1:26" x14ac:dyDescent="0.25">
      <c r="A4" s="12">
        <v>45814.805322037035</v>
      </c>
      <c r="B4" s="13" t="s">
        <v>19340</v>
      </c>
      <c r="C4" s="14" t="s">
        <v>21740</v>
      </c>
      <c r="D4" s="13" t="s">
        <v>89</v>
      </c>
      <c r="E4" s="13" t="b">
        <v>1</v>
      </c>
      <c r="F4" s="15" t="s">
        <v>18286</v>
      </c>
      <c r="G4" s="13" t="s">
        <v>8147</v>
      </c>
      <c r="H4" s="13"/>
      <c r="I4" s="13"/>
      <c r="J4" s="14"/>
      <c r="K4" s="13"/>
      <c r="L4" s="13"/>
      <c r="M4" s="13"/>
      <c r="N4" s="16" t="s">
        <v>19341</v>
      </c>
      <c r="O4" s="14"/>
      <c r="P4" s="13" t="s">
        <v>19342</v>
      </c>
      <c r="Q4" s="13"/>
      <c r="R4" s="14"/>
      <c r="S4" s="13"/>
      <c r="T4" s="13" t="s">
        <v>19343</v>
      </c>
      <c r="U4" s="13" t="s">
        <v>19344</v>
      </c>
      <c r="V4" s="13" t="s">
        <v>56</v>
      </c>
      <c r="W4" s="13" t="str">
        <f>VLOOKUP(  G4, Countries!A:H,8,FALSE)</f>
        <v>94279771-0dd8-44b8-955b-275714b1489b</v>
      </c>
      <c r="X4" s="13" t="str">
        <f>VLOOKUP(D4,Entity_types!A:F,6,FALSE)</f>
        <v>bf4d83f9-5064-4958-af6e-e4c21b2e4880</v>
      </c>
      <c r="Y4" s="14"/>
      <c r="Z4" s="14">
        <f>COUNTIFS(F$1:F$4,F4)</f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F424814D-7239-4325-AE80-6B41C0995C99}">
          <x14:formula1>
            <xm:f>Countries!$A$2:$A$248</xm:f>
          </x14:formula1>
          <xm:sqref>G1:G4</xm:sqref>
        </x14:dataValidation>
        <x14:dataValidation type="list" allowBlank="1" showInputMessage="1" showErrorMessage="1" xr:uid="{19C369AC-4F4F-4F5E-9A2E-C48E3291AF7F}">
          <x14:formula1>
            <xm:f>Entity_types!$A$2:$A$15</xm:f>
          </x14:formula1>
          <xm:sqref>D1:D4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576465-BC61-489F-AAC9-7C98FC37BD5D}">
  <sheetPr codeName="Sheet4"/>
  <dimension ref="A1:H248"/>
  <sheetViews>
    <sheetView workbookViewId="0">
      <selection activeCell="A2" sqref="A2"/>
    </sheetView>
  </sheetViews>
  <sheetFormatPr defaultRowHeight="15.75" x14ac:dyDescent="0.25"/>
  <cols>
    <col min="1" max="1" width="52.625" bestFit="1" customWidth="1"/>
    <col min="2" max="2" width="8.5" customWidth="1"/>
    <col min="8" max="8" width="36.125" bestFit="1" customWidth="1"/>
  </cols>
  <sheetData>
    <row r="1" spans="1:8" x14ac:dyDescent="0.25">
      <c r="A1" s="11" t="s">
        <v>6</v>
      </c>
      <c r="B1" s="11" t="s">
        <v>20224</v>
      </c>
      <c r="C1" s="11" t="s">
        <v>1</v>
      </c>
      <c r="D1" s="11" t="s">
        <v>20223</v>
      </c>
      <c r="E1" s="11" t="s">
        <v>20285</v>
      </c>
      <c r="F1" s="11" t="s">
        <v>20286</v>
      </c>
      <c r="G1" s="11" t="s">
        <v>20287</v>
      </c>
      <c r="H1" t="s">
        <v>21492</v>
      </c>
    </row>
    <row r="2" spans="1:8" x14ac:dyDescent="0.25">
      <c r="A2" s="11" t="s">
        <v>8147</v>
      </c>
      <c r="B2" s="11" t="s">
        <v>20288</v>
      </c>
      <c r="C2" s="11">
        <v>180</v>
      </c>
      <c r="D2" s="11" t="s">
        <v>8155</v>
      </c>
      <c r="E2" s="11" t="s">
        <v>20289</v>
      </c>
      <c r="F2" s="11" t="s">
        <v>20290</v>
      </c>
      <c r="G2" s="11">
        <v>268</v>
      </c>
      <c r="H2" t="s">
        <v>21493</v>
      </c>
    </row>
    <row r="3" spans="1:8" x14ac:dyDescent="0.25">
      <c r="A3" s="11" t="s">
        <v>20295</v>
      </c>
      <c r="B3" s="11" t="s">
        <v>20292</v>
      </c>
      <c r="C3" s="11">
        <v>181</v>
      </c>
      <c r="D3" s="11" t="s">
        <v>20291</v>
      </c>
      <c r="E3" s="11" t="s">
        <v>20293</v>
      </c>
      <c r="F3" s="11" t="s">
        <v>20294</v>
      </c>
      <c r="G3" s="11">
        <v>4</v>
      </c>
      <c r="H3" t="s">
        <v>21494</v>
      </c>
    </row>
    <row r="4" spans="1:8" x14ac:dyDescent="0.25">
      <c r="A4" s="11" t="s">
        <v>20300</v>
      </c>
      <c r="B4" s="11" t="s">
        <v>20297</v>
      </c>
      <c r="C4" s="11">
        <v>182</v>
      </c>
      <c r="D4" s="11" t="s">
        <v>20296</v>
      </c>
      <c r="E4" s="11" t="s">
        <v>20298</v>
      </c>
      <c r="F4" s="11" t="s">
        <v>20299</v>
      </c>
      <c r="G4" s="11">
        <v>248</v>
      </c>
      <c r="H4" t="s">
        <v>21495</v>
      </c>
    </row>
    <row r="5" spans="1:8" x14ac:dyDescent="0.25">
      <c r="A5" s="11" t="s">
        <v>20305</v>
      </c>
      <c r="B5" s="11" t="s">
        <v>20302</v>
      </c>
      <c r="C5" s="11">
        <v>183</v>
      </c>
      <c r="D5" s="11" t="s">
        <v>20301</v>
      </c>
      <c r="E5" s="11" t="s">
        <v>20303</v>
      </c>
      <c r="F5" s="11" t="s">
        <v>20304</v>
      </c>
      <c r="G5" s="11">
        <v>8</v>
      </c>
      <c r="H5" t="s">
        <v>21496</v>
      </c>
    </row>
    <row r="6" spans="1:8" x14ac:dyDescent="0.25">
      <c r="A6" s="11" t="s">
        <v>20310</v>
      </c>
      <c r="B6" s="11" t="s">
        <v>20307</v>
      </c>
      <c r="C6" s="11">
        <v>184</v>
      </c>
      <c r="D6" s="11" t="s">
        <v>20306</v>
      </c>
      <c r="E6" s="11" t="s">
        <v>20308</v>
      </c>
      <c r="F6" s="11" t="s">
        <v>20309</v>
      </c>
      <c r="G6" s="11">
        <v>12</v>
      </c>
      <c r="H6" t="s">
        <v>21497</v>
      </c>
    </row>
    <row r="7" spans="1:8" x14ac:dyDescent="0.25">
      <c r="A7" s="11" t="s">
        <v>20315</v>
      </c>
      <c r="B7" s="11" t="s">
        <v>20312</v>
      </c>
      <c r="C7" s="11">
        <v>185</v>
      </c>
      <c r="D7" s="11" t="s">
        <v>20311</v>
      </c>
      <c r="E7" s="11" t="s">
        <v>20313</v>
      </c>
      <c r="F7" s="11" t="s">
        <v>20314</v>
      </c>
      <c r="G7" s="11">
        <v>16</v>
      </c>
      <c r="H7" t="s">
        <v>21498</v>
      </c>
    </row>
    <row r="8" spans="1:8" x14ac:dyDescent="0.25">
      <c r="A8" s="11" t="s">
        <v>20320</v>
      </c>
      <c r="B8" s="11" t="s">
        <v>20317</v>
      </c>
      <c r="C8" s="11">
        <v>186</v>
      </c>
      <c r="D8" s="11" t="s">
        <v>20316</v>
      </c>
      <c r="E8" s="11" t="s">
        <v>20318</v>
      </c>
      <c r="F8" s="11" t="s">
        <v>20319</v>
      </c>
      <c r="G8" s="11">
        <v>20</v>
      </c>
      <c r="H8" t="s">
        <v>21499</v>
      </c>
    </row>
    <row r="9" spans="1:8" x14ac:dyDescent="0.25">
      <c r="A9" s="11" t="s">
        <v>20325</v>
      </c>
      <c r="B9" s="11" t="s">
        <v>20322</v>
      </c>
      <c r="C9" s="11">
        <v>187</v>
      </c>
      <c r="D9" s="11" t="s">
        <v>20321</v>
      </c>
      <c r="E9" s="11" t="s">
        <v>20323</v>
      </c>
      <c r="F9" s="11" t="s">
        <v>20324</v>
      </c>
      <c r="G9" s="11">
        <v>24</v>
      </c>
      <c r="H9" t="s">
        <v>21500</v>
      </c>
    </row>
    <row r="10" spans="1:8" x14ac:dyDescent="0.25">
      <c r="A10" s="11" t="s">
        <v>20330</v>
      </c>
      <c r="B10" s="11" t="s">
        <v>20327</v>
      </c>
      <c r="C10" s="11">
        <v>188</v>
      </c>
      <c r="D10" s="11" t="s">
        <v>20326</v>
      </c>
      <c r="E10" s="11" t="s">
        <v>20328</v>
      </c>
      <c r="F10" s="11" t="s">
        <v>20329</v>
      </c>
      <c r="G10" s="11">
        <v>660</v>
      </c>
      <c r="H10" t="s">
        <v>21501</v>
      </c>
    </row>
    <row r="11" spans="1:8" x14ac:dyDescent="0.25">
      <c r="A11" s="11" t="s">
        <v>20335</v>
      </c>
      <c r="B11" s="11" t="s">
        <v>20332</v>
      </c>
      <c r="C11" s="11">
        <v>189</v>
      </c>
      <c r="D11" s="11" t="s">
        <v>20331</v>
      </c>
      <c r="E11" s="11" t="s">
        <v>20333</v>
      </c>
      <c r="F11" s="11" t="s">
        <v>20334</v>
      </c>
      <c r="G11" s="11">
        <v>10</v>
      </c>
      <c r="H11" t="s">
        <v>21502</v>
      </c>
    </row>
    <row r="12" spans="1:8" x14ac:dyDescent="0.25">
      <c r="A12" s="11" t="s">
        <v>20340</v>
      </c>
      <c r="B12" s="11" t="s">
        <v>20337</v>
      </c>
      <c r="C12" s="11">
        <v>190</v>
      </c>
      <c r="D12" s="11" t="s">
        <v>20336</v>
      </c>
      <c r="E12" s="11" t="s">
        <v>20338</v>
      </c>
      <c r="F12" s="11" t="s">
        <v>20339</v>
      </c>
      <c r="G12" s="11">
        <v>28</v>
      </c>
      <c r="H12" t="s">
        <v>21503</v>
      </c>
    </row>
    <row r="13" spans="1:8" x14ac:dyDescent="0.25">
      <c r="A13" s="11" t="s">
        <v>20345</v>
      </c>
      <c r="B13" s="11" t="s">
        <v>20342</v>
      </c>
      <c r="C13" s="11">
        <v>191</v>
      </c>
      <c r="D13" s="11" t="s">
        <v>20341</v>
      </c>
      <c r="E13" s="11" t="s">
        <v>20343</v>
      </c>
      <c r="F13" s="11" t="s">
        <v>20344</v>
      </c>
      <c r="G13" s="11">
        <v>32</v>
      </c>
      <c r="H13" t="s">
        <v>21504</v>
      </c>
    </row>
    <row r="14" spans="1:8" x14ac:dyDescent="0.25">
      <c r="A14" s="11" t="s">
        <v>12618</v>
      </c>
      <c r="B14" s="11" t="s">
        <v>20347</v>
      </c>
      <c r="C14" s="11">
        <v>192</v>
      </c>
      <c r="D14" s="11" t="s">
        <v>20346</v>
      </c>
      <c r="E14" s="11" t="s">
        <v>20348</v>
      </c>
      <c r="F14" s="11" t="s">
        <v>20349</v>
      </c>
      <c r="G14" s="11">
        <v>51</v>
      </c>
      <c r="H14" t="s">
        <v>21505</v>
      </c>
    </row>
    <row r="15" spans="1:8" x14ac:dyDescent="0.25">
      <c r="A15" s="11" t="s">
        <v>20354</v>
      </c>
      <c r="B15" s="11" t="s">
        <v>20351</v>
      </c>
      <c r="C15" s="11">
        <v>193</v>
      </c>
      <c r="D15" s="11" t="s">
        <v>20350</v>
      </c>
      <c r="E15" s="11" t="s">
        <v>20352</v>
      </c>
      <c r="F15" s="11" t="s">
        <v>20353</v>
      </c>
      <c r="G15" s="11">
        <v>533</v>
      </c>
      <c r="H15" t="s">
        <v>21506</v>
      </c>
    </row>
    <row r="16" spans="1:8" x14ac:dyDescent="0.25">
      <c r="A16" s="11" t="s">
        <v>20359</v>
      </c>
      <c r="B16" s="11" t="s">
        <v>20356</v>
      </c>
      <c r="C16" s="11">
        <v>194</v>
      </c>
      <c r="D16" s="11" t="s">
        <v>20355</v>
      </c>
      <c r="E16" s="11" t="s">
        <v>20357</v>
      </c>
      <c r="F16" s="11" t="s">
        <v>20358</v>
      </c>
      <c r="G16" s="11">
        <v>36</v>
      </c>
      <c r="H16" t="s">
        <v>21507</v>
      </c>
    </row>
    <row r="17" spans="1:8" x14ac:dyDescent="0.25">
      <c r="A17" s="11" t="s">
        <v>20364</v>
      </c>
      <c r="B17" s="11" t="s">
        <v>20361</v>
      </c>
      <c r="C17" s="11">
        <v>195</v>
      </c>
      <c r="D17" s="11" t="s">
        <v>20360</v>
      </c>
      <c r="E17" s="11" t="s">
        <v>20362</v>
      </c>
      <c r="F17" s="11" t="s">
        <v>20363</v>
      </c>
      <c r="G17" s="11">
        <v>40</v>
      </c>
      <c r="H17" t="s">
        <v>21508</v>
      </c>
    </row>
    <row r="18" spans="1:8" x14ac:dyDescent="0.25">
      <c r="A18" s="11" t="s">
        <v>15062</v>
      </c>
      <c r="B18" s="11" t="s">
        <v>15063</v>
      </c>
      <c r="C18" s="11">
        <v>196</v>
      </c>
      <c r="D18" s="11" t="s">
        <v>20365</v>
      </c>
      <c r="E18" s="11" t="s">
        <v>20366</v>
      </c>
      <c r="F18" s="11" t="s">
        <v>20367</v>
      </c>
      <c r="G18" s="11">
        <v>31</v>
      </c>
      <c r="H18" t="s">
        <v>21509</v>
      </c>
    </row>
    <row r="19" spans="1:8" x14ac:dyDescent="0.25">
      <c r="A19" s="11" t="s">
        <v>20372</v>
      </c>
      <c r="B19" s="11" t="s">
        <v>20369</v>
      </c>
      <c r="C19" s="11">
        <v>197</v>
      </c>
      <c r="D19" s="11" t="s">
        <v>20368</v>
      </c>
      <c r="E19" s="11" t="s">
        <v>20370</v>
      </c>
      <c r="F19" s="11" t="s">
        <v>20371</v>
      </c>
      <c r="G19" s="11">
        <v>44</v>
      </c>
      <c r="H19" t="s">
        <v>21510</v>
      </c>
    </row>
    <row r="20" spans="1:8" x14ac:dyDescent="0.25">
      <c r="A20" s="11" t="s">
        <v>20377</v>
      </c>
      <c r="B20" s="11" t="s">
        <v>20374</v>
      </c>
      <c r="C20" s="11">
        <v>198</v>
      </c>
      <c r="D20" s="11" t="s">
        <v>20373</v>
      </c>
      <c r="E20" s="11" t="s">
        <v>20375</v>
      </c>
      <c r="F20" s="11" t="s">
        <v>20376</v>
      </c>
      <c r="G20" s="11">
        <v>48</v>
      </c>
      <c r="H20" t="s">
        <v>21511</v>
      </c>
    </row>
    <row r="21" spans="1:8" x14ac:dyDescent="0.25">
      <c r="A21" s="11" t="s">
        <v>20382</v>
      </c>
      <c r="B21" s="11" t="s">
        <v>20379</v>
      </c>
      <c r="C21" s="11">
        <v>199</v>
      </c>
      <c r="D21" s="11" t="s">
        <v>20378</v>
      </c>
      <c r="E21" s="11" t="s">
        <v>20380</v>
      </c>
      <c r="F21" s="11" t="s">
        <v>20381</v>
      </c>
      <c r="G21" s="11">
        <v>50</v>
      </c>
      <c r="H21" t="s">
        <v>21512</v>
      </c>
    </row>
    <row r="22" spans="1:8" x14ac:dyDescent="0.25">
      <c r="A22" s="11" t="s">
        <v>20387</v>
      </c>
      <c r="B22" s="11" t="s">
        <v>20384</v>
      </c>
      <c r="C22" s="11">
        <v>200</v>
      </c>
      <c r="D22" s="11" t="s">
        <v>20383</v>
      </c>
      <c r="E22" s="11" t="s">
        <v>20385</v>
      </c>
      <c r="F22" s="11" t="s">
        <v>20386</v>
      </c>
      <c r="G22" s="11">
        <v>52</v>
      </c>
      <c r="H22" t="s">
        <v>21513</v>
      </c>
    </row>
    <row r="23" spans="1:8" x14ac:dyDescent="0.25">
      <c r="A23" s="11" t="s">
        <v>20392</v>
      </c>
      <c r="B23" s="11" t="s">
        <v>20389</v>
      </c>
      <c r="C23" s="11">
        <v>201</v>
      </c>
      <c r="D23" s="11" t="s">
        <v>20388</v>
      </c>
      <c r="E23" s="11" t="s">
        <v>20390</v>
      </c>
      <c r="F23" s="11" t="s">
        <v>20391</v>
      </c>
      <c r="G23" s="11">
        <v>112</v>
      </c>
      <c r="H23" t="s">
        <v>21514</v>
      </c>
    </row>
    <row r="24" spans="1:8" x14ac:dyDescent="0.25">
      <c r="A24" s="11" t="s">
        <v>20397</v>
      </c>
      <c r="B24" s="11" t="s">
        <v>20394</v>
      </c>
      <c r="C24" s="11">
        <v>202</v>
      </c>
      <c r="D24" s="11" t="s">
        <v>20393</v>
      </c>
      <c r="E24" s="11" t="s">
        <v>20395</v>
      </c>
      <c r="F24" s="11" t="s">
        <v>20396</v>
      </c>
      <c r="G24" s="11">
        <v>56</v>
      </c>
      <c r="H24" t="s">
        <v>21515</v>
      </c>
    </row>
    <row r="25" spans="1:8" x14ac:dyDescent="0.25">
      <c r="A25" s="11" t="s">
        <v>20402</v>
      </c>
      <c r="B25" s="11" t="s">
        <v>20399</v>
      </c>
      <c r="C25" s="11">
        <v>203</v>
      </c>
      <c r="D25" s="11" t="s">
        <v>20398</v>
      </c>
      <c r="E25" s="11" t="s">
        <v>20400</v>
      </c>
      <c r="F25" s="11" t="s">
        <v>20401</v>
      </c>
      <c r="G25" s="11">
        <v>84</v>
      </c>
      <c r="H25" t="s">
        <v>21516</v>
      </c>
    </row>
    <row r="26" spans="1:8" x14ac:dyDescent="0.25">
      <c r="A26" s="11" t="s">
        <v>20407</v>
      </c>
      <c r="B26" s="11" t="s">
        <v>20404</v>
      </c>
      <c r="C26" s="11">
        <v>204</v>
      </c>
      <c r="D26" s="11" t="s">
        <v>20403</v>
      </c>
      <c r="E26" s="11" t="s">
        <v>20405</v>
      </c>
      <c r="F26" s="11" t="s">
        <v>20406</v>
      </c>
      <c r="G26" s="11">
        <v>204</v>
      </c>
      <c r="H26" t="s">
        <v>21517</v>
      </c>
    </row>
    <row r="27" spans="1:8" x14ac:dyDescent="0.25">
      <c r="A27" s="11" t="s">
        <v>20412</v>
      </c>
      <c r="B27" s="11" t="s">
        <v>20409</v>
      </c>
      <c r="C27" s="11">
        <v>205</v>
      </c>
      <c r="D27" s="11" t="s">
        <v>20408</v>
      </c>
      <c r="E27" s="11" t="s">
        <v>20410</v>
      </c>
      <c r="F27" s="11" t="s">
        <v>20411</v>
      </c>
      <c r="G27" s="11">
        <v>60</v>
      </c>
      <c r="H27" t="s">
        <v>21518</v>
      </c>
    </row>
    <row r="28" spans="1:8" x14ac:dyDescent="0.25">
      <c r="A28" s="11" t="s">
        <v>20417</v>
      </c>
      <c r="B28" s="11" t="s">
        <v>20414</v>
      </c>
      <c r="C28" s="11">
        <v>206</v>
      </c>
      <c r="D28" s="11" t="s">
        <v>20413</v>
      </c>
      <c r="E28" s="11" t="s">
        <v>20415</v>
      </c>
      <c r="F28" s="11" t="s">
        <v>20416</v>
      </c>
      <c r="G28" s="11">
        <v>64</v>
      </c>
      <c r="H28" t="s">
        <v>21519</v>
      </c>
    </row>
    <row r="29" spans="1:8" x14ac:dyDescent="0.25">
      <c r="A29" s="11" t="s">
        <v>20422</v>
      </c>
      <c r="B29" s="11" t="s">
        <v>20419</v>
      </c>
      <c r="C29" s="11">
        <v>207</v>
      </c>
      <c r="D29" s="11" t="s">
        <v>20418</v>
      </c>
      <c r="E29" s="11" t="s">
        <v>20420</v>
      </c>
      <c r="F29" s="11" t="s">
        <v>20421</v>
      </c>
      <c r="G29" s="11">
        <v>68</v>
      </c>
      <c r="H29" t="s">
        <v>21520</v>
      </c>
    </row>
    <row r="30" spans="1:8" x14ac:dyDescent="0.25">
      <c r="A30" s="11" t="s">
        <v>20427</v>
      </c>
      <c r="B30" s="11" t="s">
        <v>20424</v>
      </c>
      <c r="C30" s="11">
        <v>208</v>
      </c>
      <c r="D30" s="11" t="s">
        <v>20423</v>
      </c>
      <c r="E30" s="11" t="s">
        <v>20425</v>
      </c>
      <c r="F30" s="11" t="s">
        <v>20426</v>
      </c>
      <c r="G30" s="11">
        <v>70</v>
      </c>
      <c r="H30" t="s">
        <v>21521</v>
      </c>
    </row>
    <row r="31" spans="1:8" x14ac:dyDescent="0.25">
      <c r="A31" s="11" t="s">
        <v>20432</v>
      </c>
      <c r="B31" s="11" t="s">
        <v>20429</v>
      </c>
      <c r="C31" s="11">
        <v>209</v>
      </c>
      <c r="D31" s="11" t="s">
        <v>20428</v>
      </c>
      <c r="E31" s="11" t="s">
        <v>20430</v>
      </c>
      <c r="F31" s="11" t="s">
        <v>20431</v>
      </c>
      <c r="G31" s="11">
        <v>72</v>
      </c>
      <c r="H31" t="s">
        <v>21522</v>
      </c>
    </row>
    <row r="32" spans="1:8" x14ac:dyDescent="0.25">
      <c r="A32" s="11" t="s">
        <v>20437</v>
      </c>
      <c r="B32" s="11" t="s">
        <v>20434</v>
      </c>
      <c r="C32" s="11">
        <v>210</v>
      </c>
      <c r="D32" s="11" t="s">
        <v>20433</v>
      </c>
      <c r="E32" s="11" t="s">
        <v>20435</v>
      </c>
      <c r="F32" s="11" t="s">
        <v>20436</v>
      </c>
      <c r="G32" s="11">
        <v>74</v>
      </c>
      <c r="H32" t="s">
        <v>21523</v>
      </c>
    </row>
    <row r="33" spans="1:8" x14ac:dyDescent="0.25">
      <c r="A33" s="11" t="s">
        <v>20442</v>
      </c>
      <c r="B33" s="11" t="s">
        <v>20439</v>
      </c>
      <c r="C33" s="11">
        <v>211</v>
      </c>
      <c r="D33" s="11" t="s">
        <v>20438</v>
      </c>
      <c r="E33" s="11" t="s">
        <v>20440</v>
      </c>
      <c r="F33" s="11" t="s">
        <v>20441</v>
      </c>
      <c r="G33" s="11">
        <v>76</v>
      </c>
      <c r="H33" t="s">
        <v>21524</v>
      </c>
    </row>
    <row r="34" spans="1:8" x14ac:dyDescent="0.25">
      <c r="A34" s="11" t="s">
        <v>20447</v>
      </c>
      <c r="B34" s="11" t="s">
        <v>20444</v>
      </c>
      <c r="C34" s="11">
        <v>212</v>
      </c>
      <c r="D34" s="11" t="s">
        <v>20443</v>
      </c>
      <c r="E34" s="11" t="s">
        <v>20445</v>
      </c>
      <c r="F34" s="11" t="s">
        <v>20446</v>
      </c>
      <c r="G34" s="11">
        <v>92</v>
      </c>
      <c r="H34" t="s">
        <v>21525</v>
      </c>
    </row>
    <row r="35" spans="1:8" x14ac:dyDescent="0.25">
      <c r="A35" s="11" t="s">
        <v>20452</v>
      </c>
      <c r="B35" s="11" t="s">
        <v>20449</v>
      </c>
      <c r="C35" s="11">
        <v>213</v>
      </c>
      <c r="D35" s="11" t="s">
        <v>20448</v>
      </c>
      <c r="E35" s="11" t="s">
        <v>20450</v>
      </c>
      <c r="F35" s="11" t="s">
        <v>20451</v>
      </c>
      <c r="G35" s="11">
        <v>86</v>
      </c>
      <c r="H35" t="s">
        <v>21526</v>
      </c>
    </row>
    <row r="36" spans="1:8" x14ac:dyDescent="0.25">
      <c r="A36" s="11" t="s">
        <v>20457</v>
      </c>
      <c r="B36" s="11" t="s">
        <v>20454</v>
      </c>
      <c r="C36" s="11">
        <v>214</v>
      </c>
      <c r="D36" s="11" t="s">
        <v>20453</v>
      </c>
      <c r="E36" s="11" t="s">
        <v>20455</v>
      </c>
      <c r="F36" s="11" t="s">
        <v>20456</v>
      </c>
      <c r="G36" s="11">
        <v>96</v>
      </c>
      <c r="H36" t="s">
        <v>21527</v>
      </c>
    </row>
    <row r="37" spans="1:8" x14ac:dyDescent="0.25">
      <c r="A37" s="11" t="s">
        <v>20462</v>
      </c>
      <c r="B37" s="11" t="s">
        <v>20459</v>
      </c>
      <c r="C37" s="11">
        <v>215</v>
      </c>
      <c r="D37" s="11" t="s">
        <v>20458</v>
      </c>
      <c r="E37" s="11" t="s">
        <v>20460</v>
      </c>
      <c r="F37" s="11" t="s">
        <v>20461</v>
      </c>
      <c r="G37" s="11">
        <v>100</v>
      </c>
      <c r="H37" t="s">
        <v>21528</v>
      </c>
    </row>
    <row r="38" spans="1:8" x14ac:dyDescent="0.25">
      <c r="A38" s="11" t="s">
        <v>20467</v>
      </c>
      <c r="B38" s="11" t="s">
        <v>20464</v>
      </c>
      <c r="C38" s="11">
        <v>216</v>
      </c>
      <c r="D38" s="11" t="s">
        <v>20463</v>
      </c>
      <c r="E38" s="11" t="s">
        <v>20465</v>
      </c>
      <c r="F38" s="11" t="s">
        <v>20466</v>
      </c>
      <c r="G38" s="11">
        <v>854</v>
      </c>
      <c r="H38" t="s">
        <v>21529</v>
      </c>
    </row>
    <row r="39" spans="1:8" x14ac:dyDescent="0.25">
      <c r="A39" s="11" t="s">
        <v>20472</v>
      </c>
      <c r="B39" s="11" t="s">
        <v>20469</v>
      </c>
      <c r="C39" s="11">
        <v>217</v>
      </c>
      <c r="D39" s="11" t="s">
        <v>20468</v>
      </c>
      <c r="E39" s="11" t="s">
        <v>20470</v>
      </c>
      <c r="F39" s="11" t="s">
        <v>20471</v>
      </c>
      <c r="G39" s="11">
        <v>108</v>
      </c>
      <c r="H39" t="s">
        <v>21530</v>
      </c>
    </row>
    <row r="40" spans="1:8" x14ac:dyDescent="0.25">
      <c r="A40" s="11" t="s">
        <v>20477</v>
      </c>
      <c r="B40" s="11" t="s">
        <v>20474</v>
      </c>
      <c r="C40" s="11">
        <v>218</v>
      </c>
      <c r="D40" s="11" t="s">
        <v>20473</v>
      </c>
      <c r="E40" s="11" t="s">
        <v>20475</v>
      </c>
      <c r="F40" s="11" t="s">
        <v>20476</v>
      </c>
      <c r="G40" s="11">
        <v>116</v>
      </c>
      <c r="H40" t="s">
        <v>21531</v>
      </c>
    </row>
    <row r="41" spans="1:8" x14ac:dyDescent="0.25">
      <c r="A41" s="11" t="s">
        <v>20482</v>
      </c>
      <c r="B41" s="11" t="s">
        <v>20479</v>
      </c>
      <c r="C41" s="11">
        <v>219</v>
      </c>
      <c r="D41" s="11" t="s">
        <v>20478</v>
      </c>
      <c r="E41" s="11" t="s">
        <v>20480</v>
      </c>
      <c r="F41" s="11" t="s">
        <v>20481</v>
      </c>
      <c r="G41" s="11">
        <v>120</v>
      </c>
      <c r="H41" t="s">
        <v>21532</v>
      </c>
    </row>
    <row r="42" spans="1:8" x14ac:dyDescent="0.25">
      <c r="A42" s="11" t="s">
        <v>20487</v>
      </c>
      <c r="B42" s="11" t="s">
        <v>20484</v>
      </c>
      <c r="C42" s="11">
        <v>220</v>
      </c>
      <c r="D42" s="11" t="s">
        <v>20483</v>
      </c>
      <c r="E42" s="11" t="s">
        <v>20485</v>
      </c>
      <c r="F42" s="11" t="s">
        <v>20486</v>
      </c>
      <c r="G42" s="11">
        <v>124</v>
      </c>
      <c r="H42" t="s">
        <v>21533</v>
      </c>
    </row>
    <row r="43" spans="1:8" x14ac:dyDescent="0.25">
      <c r="A43" s="11" t="s">
        <v>20492</v>
      </c>
      <c r="B43" s="11" t="s">
        <v>20489</v>
      </c>
      <c r="C43" s="11">
        <v>221</v>
      </c>
      <c r="D43" s="11" t="s">
        <v>20488</v>
      </c>
      <c r="E43" s="11" t="s">
        <v>20490</v>
      </c>
      <c r="F43" s="11" t="s">
        <v>20491</v>
      </c>
      <c r="G43" s="11">
        <v>132</v>
      </c>
      <c r="H43" t="s">
        <v>21534</v>
      </c>
    </row>
    <row r="44" spans="1:8" x14ac:dyDescent="0.25">
      <c r="A44" s="11" t="s">
        <v>20497</v>
      </c>
      <c r="B44" s="11" t="s">
        <v>20494</v>
      </c>
      <c r="C44" s="11">
        <v>222</v>
      </c>
      <c r="D44" s="11" t="s">
        <v>20493</v>
      </c>
      <c r="E44" s="11" t="s">
        <v>20495</v>
      </c>
      <c r="F44" s="11" t="s">
        <v>20496</v>
      </c>
      <c r="G44" s="11">
        <v>136</v>
      </c>
      <c r="H44" t="s">
        <v>21535</v>
      </c>
    </row>
    <row r="45" spans="1:8" x14ac:dyDescent="0.25">
      <c r="A45" s="11" t="s">
        <v>20502</v>
      </c>
      <c r="B45" s="11" t="s">
        <v>20499</v>
      </c>
      <c r="C45" s="11">
        <v>223</v>
      </c>
      <c r="D45" s="11" t="s">
        <v>20498</v>
      </c>
      <c r="E45" s="11" t="s">
        <v>20500</v>
      </c>
      <c r="F45" s="11" t="s">
        <v>20501</v>
      </c>
      <c r="G45" s="11">
        <v>140</v>
      </c>
      <c r="H45" t="s">
        <v>21536</v>
      </c>
    </row>
    <row r="46" spans="1:8" x14ac:dyDescent="0.25">
      <c r="A46" s="11" t="s">
        <v>20507</v>
      </c>
      <c r="B46" s="11" t="s">
        <v>20504</v>
      </c>
      <c r="C46" s="11">
        <v>224</v>
      </c>
      <c r="D46" s="11" t="s">
        <v>20503</v>
      </c>
      <c r="E46" s="11" t="s">
        <v>20505</v>
      </c>
      <c r="F46" s="11" t="s">
        <v>20506</v>
      </c>
      <c r="G46" s="11">
        <v>148</v>
      </c>
      <c r="H46" t="s">
        <v>21537</v>
      </c>
    </row>
    <row r="47" spans="1:8" x14ac:dyDescent="0.25">
      <c r="A47" s="11" t="s">
        <v>20512</v>
      </c>
      <c r="B47" s="11" t="s">
        <v>20509</v>
      </c>
      <c r="C47" s="11">
        <v>225</v>
      </c>
      <c r="D47" s="11" t="s">
        <v>20508</v>
      </c>
      <c r="E47" s="11" t="s">
        <v>20510</v>
      </c>
      <c r="F47" s="11" t="s">
        <v>20511</v>
      </c>
      <c r="G47" s="11">
        <v>152</v>
      </c>
      <c r="H47" t="s">
        <v>21538</v>
      </c>
    </row>
    <row r="48" spans="1:8" x14ac:dyDescent="0.25">
      <c r="A48" s="11" t="s">
        <v>11938</v>
      </c>
      <c r="B48" s="11" t="s">
        <v>20514</v>
      </c>
      <c r="C48" s="11">
        <v>226</v>
      </c>
      <c r="D48" s="11" t="s">
        <v>20513</v>
      </c>
      <c r="E48" s="11" t="s">
        <v>20515</v>
      </c>
      <c r="F48" s="11" t="s">
        <v>20516</v>
      </c>
      <c r="G48" s="11">
        <v>156</v>
      </c>
      <c r="H48" t="s">
        <v>21539</v>
      </c>
    </row>
    <row r="49" spans="1:8" x14ac:dyDescent="0.25">
      <c r="A49" s="11" t="s">
        <v>20521</v>
      </c>
      <c r="B49" s="11" t="s">
        <v>20518</v>
      </c>
      <c r="C49" s="11">
        <v>227</v>
      </c>
      <c r="D49" s="11" t="s">
        <v>20517</v>
      </c>
      <c r="E49" s="11" t="s">
        <v>20519</v>
      </c>
      <c r="F49" s="11" t="s">
        <v>20520</v>
      </c>
      <c r="G49" s="11">
        <v>344</v>
      </c>
      <c r="H49" t="s">
        <v>21540</v>
      </c>
    </row>
    <row r="50" spans="1:8" x14ac:dyDescent="0.25">
      <c r="A50" s="11" t="s">
        <v>20526</v>
      </c>
      <c r="B50" s="11" t="s">
        <v>20523</v>
      </c>
      <c r="C50" s="11">
        <v>228</v>
      </c>
      <c r="D50" s="11" t="s">
        <v>20522</v>
      </c>
      <c r="E50" s="11" t="s">
        <v>20524</v>
      </c>
      <c r="F50" s="11" t="s">
        <v>20525</v>
      </c>
      <c r="G50" s="11">
        <v>446</v>
      </c>
      <c r="H50" t="s">
        <v>21541</v>
      </c>
    </row>
    <row r="51" spans="1:8" x14ac:dyDescent="0.25">
      <c r="A51" s="11" t="s">
        <v>20531</v>
      </c>
      <c r="B51" s="11" t="s">
        <v>20528</v>
      </c>
      <c r="C51" s="11">
        <v>229</v>
      </c>
      <c r="D51" s="11" t="s">
        <v>20527</v>
      </c>
      <c r="E51" s="11" t="s">
        <v>20529</v>
      </c>
      <c r="F51" s="11" t="s">
        <v>20530</v>
      </c>
      <c r="G51" s="11">
        <v>162</v>
      </c>
      <c r="H51" t="s">
        <v>21542</v>
      </c>
    </row>
    <row r="52" spans="1:8" x14ac:dyDescent="0.25">
      <c r="A52" s="11" t="s">
        <v>20536</v>
      </c>
      <c r="B52" s="11" t="s">
        <v>20533</v>
      </c>
      <c r="C52" s="11">
        <v>230</v>
      </c>
      <c r="D52" s="11" t="s">
        <v>20532</v>
      </c>
      <c r="E52" s="11" t="s">
        <v>20534</v>
      </c>
      <c r="F52" s="11" t="s">
        <v>20535</v>
      </c>
      <c r="G52" s="11">
        <v>166</v>
      </c>
      <c r="H52" t="s">
        <v>21543</v>
      </c>
    </row>
    <row r="53" spans="1:8" x14ac:dyDescent="0.25">
      <c r="A53" s="11" t="s">
        <v>20541</v>
      </c>
      <c r="B53" s="11" t="s">
        <v>20538</v>
      </c>
      <c r="C53" s="11">
        <v>231</v>
      </c>
      <c r="D53" s="11" t="s">
        <v>20537</v>
      </c>
      <c r="E53" s="11" t="s">
        <v>20539</v>
      </c>
      <c r="F53" s="11" t="s">
        <v>20540</v>
      </c>
      <c r="G53" s="11">
        <v>170</v>
      </c>
      <c r="H53" t="s">
        <v>21544</v>
      </c>
    </row>
    <row r="54" spans="1:8" x14ac:dyDescent="0.25">
      <c r="A54" s="11" t="s">
        <v>20546</v>
      </c>
      <c r="B54" s="11" t="s">
        <v>20543</v>
      </c>
      <c r="C54" s="11">
        <v>232</v>
      </c>
      <c r="D54" s="11" t="s">
        <v>20542</v>
      </c>
      <c r="E54" s="11" t="s">
        <v>20544</v>
      </c>
      <c r="F54" s="11" t="s">
        <v>20545</v>
      </c>
      <c r="G54" s="11">
        <v>174</v>
      </c>
      <c r="H54" t="s">
        <v>21545</v>
      </c>
    </row>
    <row r="55" spans="1:8" x14ac:dyDescent="0.25">
      <c r="A55" s="11" t="s">
        <v>20551</v>
      </c>
      <c r="B55" s="11" t="s">
        <v>20548</v>
      </c>
      <c r="C55" s="11">
        <v>233</v>
      </c>
      <c r="D55" s="11" t="s">
        <v>20547</v>
      </c>
      <c r="E55" s="11" t="s">
        <v>20549</v>
      </c>
      <c r="F55" s="11" t="s">
        <v>20550</v>
      </c>
      <c r="G55" s="11">
        <v>178</v>
      </c>
      <c r="H55" t="s">
        <v>21546</v>
      </c>
    </row>
    <row r="56" spans="1:8" x14ac:dyDescent="0.25">
      <c r="A56" s="11" t="s">
        <v>20556</v>
      </c>
      <c r="B56" s="11" t="s">
        <v>20553</v>
      </c>
      <c r="C56" s="11">
        <v>234</v>
      </c>
      <c r="D56" s="11" t="s">
        <v>20552</v>
      </c>
      <c r="E56" s="11" t="s">
        <v>20554</v>
      </c>
      <c r="F56" s="11" t="s">
        <v>20555</v>
      </c>
      <c r="G56" s="11">
        <v>180</v>
      </c>
      <c r="H56" t="s">
        <v>21547</v>
      </c>
    </row>
    <row r="57" spans="1:8" x14ac:dyDescent="0.25">
      <c r="A57" s="11" t="s">
        <v>20561</v>
      </c>
      <c r="B57" s="11" t="s">
        <v>20558</v>
      </c>
      <c r="C57" s="11">
        <v>235</v>
      </c>
      <c r="D57" s="11" t="s">
        <v>20557</v>
      </c>
      <c r="E57" s="11" t="s">
        <v>20559</v>
      </c>
      <c r="F57" s="11" t="s">
        <v>20560</v>
      </c>
      <c r="G57" s="11">
        <v>184</v>
      </c>
      <c r="H57" t="s">
        <v>21548</v>
      </c>
    </row>
    <row r="58" spans="1:8" x14ac:dyDescent="0.25">
      <c r="A58" s="11" t="s">
        <v>20566</v>
      </c>
      <c r="B58" s="11" t="s">
        <v>20563</v>
      </c>
      <c r="C58" s="11">
        <v>236</v>
      </c>
      <c r="D58" s="11" t="s">
        <v>20562</v>
      </c>
      <c r="E58" s="11" t="s">
        <v>20564</v>
      </c>
      <c r="F58" s="11" t="s">
        <v>20565</v>
      </c>
      <c r="G58" s="11">
        <v>188</v>
      </c>
      <c r="H58" t="s">
        <v>21549</v>
      </c>
    </row>
    <row r="59" spans="1:8" x14ac:dyDescent="0.25">
      <c r="A59" s="11" t="s">
        <v>20571</v>
      </c>
      <c r="B59" s="11" t="s">
        <v>20568</v>
      </c>
      <c r="C59" s="11">
        <v>237</v>
      </c>
      <c r="D59" s="11" t="s">
        <v>20567</v>
      </c>
      <c r="E59" s="11" t="s">
        <v>20569</v>
      </c>
      <c r="F59" s="11" t="s">
        <v>20570</v>
      </c>
      <c r="G59" s="11">
        <v>384</v>
      </c>
      <c r="H59" t="s">
        <v>21550</v>
      </c>
    </row>
    <row r="60" spans="1:8" x14ac:dyDescent="0.25">
      <c r="A60" s="11" t="s">
        <v>20576</v>
      </c>
      <c r="B60" s="11" t="s">
        <v>20573</v>
      </c>
      <c r="C60" s="11">
        <v>238</v>
      </c>
      <c r="D60" s="11" t="s">
        <v>20572</v>
      </c>
      <c r="E60" s="11" t="s">
        <v>20574</v>
      </c>
      <c r="F60" s="11" t="s">
        <v>20575</v>
      </c>
      <c r="G60" s="11">
        <v>191</v>
      </c>
      <c r="H60" t="s">
        <v>21551</v>
      </c>
    </row>
    <row r="61" spans="1:8" x14ac:dyDescent="0.25">
      <c r="A61" s="11" t="s">
        <v>20580</v>
      </c>
      <c r="B61" s="11" t="s">
        <v>11040</v>
      </c>
      <c r="C61" s="11">
        <v>239</v>
      </c>
      <c r="D61" s="11" t="s">
        <v>20577</v>
      </c>
      <c r="E61" s="11" t="s">
        <v>20578</v>
      </c>
      <c r="F61" s="11" t="s">
        <v>20579</v>
      </c>
      <c r="G61" s="11">
        <v>192</v>
      </c>
      <c r="H61" t="s">
        <v>21552</v>
      </c>
    </row>
    <row r="62" spans="1:8" x14ac:dyDescent="0.25">
      <c r="A62" s="11" t="s">
        <v>20585</v>
      </c>
      <c r="B62" s="11" t="s">
        <v>20582</v>
      </c>
      <c r="C62" s="11">
        <v>240</v>
      </c>
      <c r="D62" s="11" t="s">
        <v>20581</v>
      </c>
      <c r="E62" s="11" t="s">
        <v>20583</v>
      </c>
      <c r="F62" s="11" t="s">
        <v>20584</v>
      </c>
      <c r="G62" s="11">
        <v>196</v>
      </c>
      <c r="H62" t="s">
        <v>21553</v>
      </c>
    </row>
    <row r="63" spans="1:8" x14ac:dyDescent="0.25">
      <c r="A63" s="11" t="s">
        <v>20590</v>
      </c>
      <c r="B63" s="11" t="s">
        <v>20587</v>
      </c>
      <c r="C63" s="11">
        <v>241</v>
      </c>
      <c r="D63" s="11" t="s">
        <v>20586</v>
      </c>
      <c r="E63" s="11" t="s">
        <v>20588</v>
      </c>
      <c r="F63" s="11" t="s">
        <v>20589</v>
      </c>
      <c r="G63" s="11">
        <v>203</v>
      </c>
      <c r="H63" t="s">
        <v>21554</v>
      </c>
    </row>
    <row r="64" spans="1:8" x14ac:dyDescent="0.25">
      <c r="A64" s="11" t="s">
        <v>20595</v>
      </c>
      <c r="B64" s="11" t="s">
        <v>20592</v>
      </c>
      <c r="C64" s="11">
        <v>242</v>
      </c>
      <c r="D64" s="11" t="s">
        <v>20591</v>
      </c>
      <c r="E64" s="11" t="s">
        <v>20593</v>
      </c>
      <c r="F64" s="11" t="s">
        <v>20594</v>
      </c>
      <c r="G64" s="11">
        <v>208</v>
      </c>
      <c r="H64" t="s">
        <v>21555</v>
      </c>
    </row>
    <row r="65" spans="1:8" x14ac:dyDescent="0.25">
      <c r="A65" s="11" t="s">
        <v>20600</v>
      </c>
      <c r="B65" s="11" t="s">
        <v>20597</v>
      </c>
      <c r="C65" s="11">
        <v>243</v>
      </c>
      <c r="D65" s="11" t="s">
        <v>20596</v>
      </c>
      <c r="E65" s="11" t="s">
        <v>20598</v>
      </c>
      <c r="F65" s="11" t="s">
        <v>20599</v>
      </c>
      <c r="G65" s="11">
        <v>262</v>
      </c>
      <c r="H65" t="s">
        <v>21556</v>
      </c>
    </row>
    <row r="66" spans="1:8" x14ac:dyDescent="0.25">
      <c r="A66" s="11" t="s">
        <v>20605</v>
      </c>
      <c r="B66" s="11" t="s">
        <v>20602</v>
      </c>
      <c r="C66" s="11">
        <v>244</v>
      </c>
      <c r="D66" s="11" t="s">
        <v>20601</v>
      </c>
      <c r="E66" s="11" t="s">
        <v>20603</v>
      </c>
      <c r="F66" s="11" t="s">
        <v>20604</v>
      </c>
      <c r="G66" s="11">
        <v>212</v>
      </c>
      <c r="H66" t="s">
        <v>21557</v>
      </c>
    </row>
    <row r="67" spans="1:8" x14ac:dyDescent="0.25">
      <c r="A67" s="11" t="s">
        <v>20610</v>
      </c>
      <c r="B67" s="11" t="s">
        <v>20607</v>
      </c>
      <c r="C67" s="11">
        <v>245</v>
      </c>
      <c r="D67" s="11" t="s">
        <v>20606</v>
      </c>
      <c r="E67" s="11" t="s">
        <v>20608</v>
      </c>
      <c r="F67" s="11" t="s">
        <v>20609</v>
      </c>
      <c r="G67" s="11">
        <v>214</v>
      </c>
      <c r="H67" t="s">
        <v>21558</v>
      </c>
    </row>
    <row r="68" spans="1:8" x14ac:dyDescent="0.25">
      <c r="A68" s="11" t="s">
        <v>20615</v>
      </c>
      <c r="B68" s="11" t="s">
        <v>20612</v>
      </c>
      <c r="C68" s="11">
        <v>246</v>
      </c>
      <c r="D68" s="11" t="s">
        <v>20611</v>
      </c>
      <c r="E68" s="11" t="s">
        <v>20613</v>
      </c>
      <c r="F68" s="11" t="s">
        <v>20614</v>
      </c>
      <c r="G68" s="11">
        <v>218</v>
      </c>
      <c r="H68" t="s">
        <v>21559</v>
      </c>
    </row>
    <row r="69" spans="1:8" x14ac:dyDescent="0.25">
      <c r="A69" s="11" t="s">
        <v>20620</v>
      </c>
      <c r="B69" s="11" t="s">
        <v>20617</v>
      </c>
      <c r="C69" s="11">
        <v>247</v>
      </c>
      <c r="D69" s="11" t="s">
        <v>20616</v>
      </c>
      <c r="E69" s="11" t="s">
        <v>20618</v>
      </c>
      <c r="F69" s="11" t="s">
        <v>20619</v>
      </c>
      <c r="G69" s="11">
        <v>818</v>
      </c>
      <c r="H69" t="s">
        <v>21560</v>
      </c>
    </row>
    <row r="70" spans="1:8" x14ac:dyDescent="0.25">
      <c r="A70" s="11" t="s">
        <v>20625</v>
      </c>
      <c r="B70" s="11" t="s">
        <v>20622</v>
      </c>
      <c r="C70" s="11">
        <v>248</v>
      </c>
      <c r="D70" s="11" t="s">
        <v>20621</v>
      </c>
      <c r="E70" s="11" t="s">
        <v>20623</v>
      </c>
      <c r="F70" s="11" t="s">
        <v>20624</v>
      </c>
      <c r="G70" s="11">
        <v>222</v>
      </c>
      <c r="H70" t="s">
        <v>21561</v>
      </c>
    </row>
    <row r="71" spans="1:8" x14ac:dyDescent="0.25">
      <c r="A71" s="11" t="s">
        <v>20630</v>
      </c>
      <c r="B71" s="11" t="s">
        <v>20627</v>
      </c>
      <c r="C71" s="11">
        <v>249</v>
      </c>
      <c r="D71" s="11" t="s">
        <v>20626</v>
      </c>
      <c r="E71" s="11" t="s">
        <v>20628</v>
      </c>
      <c r="F71" s="11" t="s">
        <v>20629</v>
      </c>
      <c r="G71" s="11">
        <v>226</v>
      </c>
      <c r="H71" t="s">
        <v>21562</v>
      </c>
    </row>
    <row r="72" spans="1:8" x14ac:dyDescent="0.25">
      <c r="A72" s="11" t="s">
        <v>20635</v>
      </c>
      <c r="B72" s="11" t="s">
        <v>20632</v>
      </c>
      <c r="C72" s="11">
        <v>250</v>
      </c>
      <c r="D72" s="11" t="s">
        <v>20631</v>
      </c>
      <c r="E72" s="11" t="s">
        <v>20633</v>
      </c>
      <c r="F72" s="11" t="s">
        <v>20634</v>
      </c>
      <c r="G72" s="11">
        <v>232</v>
      </c>
      <c r="H72" t="s">
        <v>21563</v>
      </c>
    </row>
    <row r="73" spans="1:8" x14ac:dyDescent="0.25">
      <c r="A73" s="11" t="s">
        <v>20640</v>
      </c>
      <c r="B73" s="11" t="s">
        <v>20637</v>
      </c>
      <c r="C73" s="11">
        <v>251</v>
      </c>
      <c r="D73" s="11" t="s">
        <v>20636</v>
      </c>
      <c r="E73" s="11" t="s">
        <v>20638</v>
      </c>
      <c r="F73" s="11" t="s">
        <v>20639</v>
      </c>
      <c r="G73" s="11">
        <v>233</v>
      </c>
      <c r="H73" t="s">
        <v>21564</v>
      </c>
    </row>
    <row r="74" spans="1:8" x14ac:dyDescent="0.25">
      <c r="A74" s="11" t="s">
        <v>20645</v>
      </c>
      <c r="B74" s="11" t="s">
        <v>20642</v>
      </c>
      <c r="C74" s="11">
        <v>252</v>
      </c>
      <c r="D74" s="11" t="s">
        <v>20641</v>
      </c>
      <c r="E74" s="11" t="s">
        <v>20643</v>
      </c>
      <c r="F74" s="11" t="s">
        <v>20644</v>
      </c>
      <c r="G74" s="11">
        <v>231</v>
      </c>
      <c r="H74" t="s">
        <v>21565</v>
      </c>
    </row>
    <row r="75" spans="1:8" x14ac:dyDescent="0.25">
      <c r="A75" s="11" t="s">
        <v>20650</v>
      </c>
      <c r="B75" s="11" t="s">
        <v>20647</v>
      </c>
      <c r="C75" s="11">
        <v>253</v>
      </c>
      <c r="D75" s="11" t="s">
        <v>20646</v>
      </c>
      <c r="E75" s="11" t="s">
        <v>20648</v>
      </c>
      <c r="F75" s="11" t="s">
        <v>20649</v>
      </c>
      <c r="G75" s="11">
        <v>238</v>
      </c>
      <c r="H75" t="s">
        <v>21566</v>
      </c>
    </row>
    <row r="76" spans="1:8" x14ac:dyDescent="0.25">
      <c r="A76" s="11" t="s">
        <v>20655</v>
      </c>
      <c r="B76" s="11" t="s">
        <v>20652</v>
      </c>
      <c r="C76" s="11">
        <v>254</v>
      </c>
      <c r="D76" s="11" t="s">
        <v>20651</v>
      </c>
      <c r="E76" s="11" t="s">
        <v>20653</v>
      </c>
      <c r="F76" s="11" t="s">
        <v>20654</v>
      </c>
      <c r="G76" s="11">
        <v>234</v>
      </c>
      <c r="H76" t="s">
        <v>21567</v>
      </c>
    </row>
    <row r="77" spans="1:8" x14ac:dyDescent="0.25">
      <c r="A77" s="11" t="s">
        <v>20660</v>
      </c>
      <c r="B77" s="11" t="s">
        <v>20657</v>
      </c>
      <c r="C77" s="11">
        <v>255</v>
      </c>
      <c r="D77" s="11" t="s">
        <v>20656</v>
      </c>
      <c r="E77" s="11" t="s">
        <v>20658</v>
      </c>
      <c r="F77" s="11" t="s">
        <v>20659</v>
      </c>
      <c r="G77" s="11">
        <v>242</v>
      </c>
      <c r="H77" t="s">
        <v>21568</v>
      </c>
    </row>
    <row r="78" spans="1:8" x14ac:dyDescent="0.25">
      <c r="A78" s="11" t="s">
        <v>20665</v>
      </c>
      <c r="B78" s="11" t="s">
        <v>20662</v>
      </c>
      <c r="C78" s="11">
        <v>256</v>
      </c>
      <c r="D78" s="11" t="s">
        <v>20661</v>
      </c>
      <c r="E78" s="11" t="s">
        <v>20663</v>
      </c>
      <c r="F78" s="11" t="s">
        <v>20664</v>
      </c>
      <c r="G78" s="11">
        <v>246</v>
      </c>
      <c r="H78" t="s">
        <v>21569</v>
      </c>
    </row>
    <row r="79" spans="1:8" x14ac:dyDescent="0.25">
      <c r="A79" s="11" t="s">
        <v>20670</v>
      </c>
      <c r="B79" s="11" t="s">
        <v>20667</v>
      </c>
      <c r="C79" s="11">
        <v>257</v>
      </c>
      <c r="D79" s="11" t="s">
        <v>20666</v>
      </c>
      <c r="E79" s="11" t="s">
        <v>20668</v>
      </c>
      <c r="F79" s="11" t="s">
        <v>20669</v>
      </c>
      <c r="G79" s="11">
        <v>250</v>
      </c>
      <c r="H79" t="s">
        <v>21570</v>
      </c>
    </row>
    <row r="80" spans="1:8" x14ac:dyDescent="0.25">
      <c r="A80" s="11" t="s">
        <v>20675</v>
      </c>
      <c r="B80" s="11" t="s">
        <v>20672</v>
      </c>
      <c r="C80" s="11">
        <v>258</v>
      </c>
      <c r="D80" s="11" t="s">
        <v>20671</v>
      </c>
      <c r="E80" s="11" t="s">
        <v>20673</v>
      </c>
      <c r="F80" s="11" t="s">
        <v>20674</v>
      </c>
      <c r="G80" s="11">
        <v>254</v>
      </c>
      <c r="H80" t="s">
        <v>21571</v>
      </c>
    </row>
    <row r="81" spans="1:8" x14ac:dyDescent="0.25">
      <c r="A81" s="11" t="s">
        <v>20680</v>
      </c>
      <c r="B81" s="11" t="s">
        <v>20677</v>
      </c>
      <c r="C81" s="11">
        <v>259</v>
      </c>
      <c r="D81" s="11" t="s">
        <v>20676</v>
      </c>
      <c r="E81" s="11" t="s">
        <v>20678</v>
      </c>
      <c r="F81" s="11" t="s">
        <v>20679</v>
      </c>
      <c r="G81" s="11">
        <v>258</v>
      </c>
      <c r="H81" t="s">
        <v>21572</v>
      </c>
    </row>
    <row r="82" spans="1:8" x14ac:dyDescent="0.25">
      <c r="A82" s="11" t="s">
        <v>20685</v>
      </c>
      <c r="B82" s="11" t="s">
        <v>20682</v>
      </c>
      <c r="C82" s="11">
        <v>260</v>
      </c>
      <c r="D82" s="11" t="s">
        <v>20681</v>
      </c>
      <c r="E82" s="11" t="s">
        <v>20683</v>
      </c>
      <c r="F82" s="11" t="s">
        <v>20684</v>
      </c>
      <c r="G82" s="11">
        <v>260</v>
      </c>
      <c r="H82" t="s">
        <v>21573</v>
      </c>
    </row>
    <row r="83" spans="1:8" x14ac:dyDescent="0.25">
      <c r="A83" s="11" t="s">
        <v>20690</v>
      </c>
      <c r="B83" s="11" t="s">
        <v>20687</v>
      </c>
      <c r="C83" s="11">
        <v>261</v>
      </c>
      <c r="D83" s="11" t="s">
        <v>20686</v>
      </c>
      <c r="E83" s="11" t="s">
        <v>20688</v>
      </c>
      <c r="F83" s="11" t="s">
        <v>20689</v>
      </c>
      <c r="G83" s="11">
        <v>266</v>
      </c>
      <c r="H83" t="s">
        <v>21574</v>
      </c>
    </row>
    <row r="84" spans="1:8" x14ac:dyDescent="0.25">
      <c r="A84" s="11" t="s">
        <v>20695</v>
      </c>
      <c r="B84" s="11" t="s">
        <v>20692</v>
      </c>
      <c r="C84" s="11">
        <v>262</v>
      </c>
      <c r="D84" s="11" t="s">
        <v>20691</v>
      </c>
      <c r="E84" s="11" t="s">
        <v>20693</v>
      </c>
      <c r="F84" s="11" t="s">
        <v>20694</v>
      </c>
      <c r="G84" s="11">
        <v>270</v>
      </c>
      <c r="H84" t="s">
        <v>21575</v>
      </c>
    </row>
    <row r="85" spans="1:8" x14ac:dyDescent="0.25">
      <c r="A85" s="11" t="s">
        <v>18519</v>
      </c>
      <c r="B85" s="11" t="s">
        <v>20697</v>
      </c>
      <c r="C85" s="11">
        <v>263</v>
      </c>
      <c r="D85" s="11" t="s">
        <v>20696</v>
      </c>
      <c r="E85" s="11" t="s">
        <v>20698</v>
      </c>
      <c r="F85" s="11" t="s">
        <v>20699</v>
      </c>
      <c r="G85" s="11">
        <v>276</v>
      </c>
      <c r="H85" t="s">
        <v>21576</v>
      </c>
    </row>
    <row r="86" spans="1:8" x14ac:dyDescent="0.25">
      <c r="A86" s="11" t="s">
        <v>20704</v>
      </c>
      <c r="B86" s="11" t="s">
        <v>20701</v>
      </c>
      <c r="C86" s="11">
        <v>264</v>
      </c>
      <c r="D86" s="11" t="s">
        <v>20700</v>
      </c>
      <c r="E86" s="11" t="s">
        <v>20702</v>
      </c>
      <c r="F86" s="11" t="s">
        <v>20703</v>
      </c>
      <c r="G86" s="11">
        <v>288</v>
      </c>
      <c r="H86" t="s">
        <v>21577</v>
      </c>
    </row>
    <row r="87" spans="1:8" x14ac:dyDescent="0.25">
      <c r="A87" s="11" t="s">
        <v>20709</v>
      </c>
      <c r="B87" s="11" t="s">
        <v>20706</v>
      </c>
      <c r="C87" s="11">
        <v>265</v>
      </c>
      <c r="D87" s="11" t="s">
        <v>20705</v>
      </c>
      <c r="E87" s="11" t="s">
        <v>20707</v>
      </c>
      <c r="F87" s="11" t="s">
        <v>20708</v>
      </c>
      <c r="G87" s="11">
        <v>292</v>
      </c>
      <c r="H87" t="s">
        <v>21578</v>
      </c>
    </row>
    <row r="88" spans="1:8" x14ac:dyDescent="0.25">
      <c r="A88" s="11" t="s">
        <v>20220</v>
      </c>
      <c r="B88" s="11" t="s">
        <v>20710</v>
      </c>
      <c r="C88" s="11">
        <v>266</v>
      </c>
      <c r="D88" s="11" t="s">
        <v>8679</v>
      </c>
      <c r="E88" s="11" t="s">
        <v>20711</v>
      </c>
      <c r="F88" s="11" t="s">
        <v>20712</v>
      </c>
      <c r="G88" s="11">
        <v>300</v>
      </c>
      <c r="H88" t="s">
        <v>21579</v>
      </c>
    </row>
    <row r="89" spans="1:8" x14ac:dyDescent="0.25">
      <c r="A89" s="11" t="s">
        <v>20717</v>
      </c>
      <c r="B89" s="11" t="s">
        <v>20714</v>
      </c>
      <c r="C89" s="11">
        <v>267</v>
      </c>
      <c r="D89" s="11" t="s">
        <v>20713</v>
      </c>
      <c r="E89" s="11" t="s">
        <v>20715</v>
      </c>
      <c r="F89" s="11" t="s">
        <v>20716</v>
      </c>
      <c r="G89" s="11">
        <v>304</v>
      </c>
      <c r="H89" t="s">
        <v>21580</v>
      </c>
    </row>
    <row r="90" spans="1:8" x14ac:dyDescent="0.25">
      <c r="A90" s="11" t="s">
        <v>20722</v>
      </c>
      <c r="B90" s="11" t="s">
        <v>20719</v>
      </c>
      <c r="C90" s="11">
        <v>268</v>
      </c>
      <c r="D90" s="11" t="s">
        <v>20718</v>
      </c>
      <c r="E90" s="11" t="s">
        <v>20720</v>
      </c>
      <c r="F90" s="11" t="s">
        <v>20721</v>
      </c>
      <c r="G90" s="11">
        <v>308</v>
      </c>
      <c r="H90" t="s">
        <v>21581</v>
      </c>
    </row>
    <row r="91" spans="1:8" x14ac:dyDescent="0.25">
      <c r="A91" s="11" t="s">
        <v>20727</v>
      </c>
      <c r="B91" s="11" t="s">
        <v>20724</v>
      </c>
      <c r="C91" s="11">
        <v>269</v>
      </c>
      <c r="D91" s="11" t="s">
        <v>20723</v>
      </c>
      <c r="E91" s="11" t="s">
        <v>20725</v>
      </c>
      <c r="F91" s="11" t="s">
        <v>20726</v>
      </c>
      <c r="G91" s="11">
        <v>312</v>
      </c>
      <c r="H91" t="s">
        <v>21582</v>
      </c>
    </row>
    <row r="92" spans="1:8" x14ac:dyDescent="0.25">
      <c r="A92" s="11" t="s">
        <v>20732</v>
      </c>
      <c r="B92" s="11" t="s">
        <v>20729</v>
      </c>
      <c r="C92" s="11">
        <v>270</v>
      </c>
      <c r="D92" s="11" t="s">
        <v>20728</v>
      </c>
      <c r="E92" s="11" t="s">
        <v>20730</v>
      </c>
      <c r="F92" s="11" t="s">
        <v>20731</v>
      </c>
      <c r="G92" s="11">
        <v>316</v>
      </c>
      <c r="H92" t="s">
        <v>21583</v>
      </c>
    </row>
    <row r="93" spans="1:8" x14ac:dyDescent="0.25">
      <c r="A93" s="11" t="s">
        <v>20737</v>
      </c>
      <c r="B93" s="11" t="s">
        <v>20734</v>
      </c>
      <c r="C93" s="11">
        <v>271</v>
      </c>
      <c r="D93" s="11" t="s">
        <v>20733</v>
      </c>
      <c r="E93" s="11" t="s">
        <v>20735</v>
      </c>
      <c r="F93" s="11" t="s">
        <v>20736</v>
      </c>
      <c r="G93" s="11">
        <v>320</v>
      </c>
      <c r="H93" t="s">
        <v>21584</v>
      </c>
    </row>
    <row r="94" spans="1:8" x14ac:dyDescent="0.25">
      <c r="A94" s="11" t="s">
        <v>20742</v>
      </c>
      <c r="B94" s="11" t="s">
        <v>20739</v>
      </c>
      <c r="C94" s="11">
        <v>272</v>
      </c>
      <c r="D94" s="11" t="s">
        <v>20738</v>
      </c>
      <c r="E94" s="11" t="s">
        <v>20740</v>
      </c>
      <c r="F94" s="11" t="s">
        <v>20741</v>
      </c>
      <c r="G94" s="11">
        <v>831</v>
      </c>
      <c r="H94" t="s">
        <v>21585</v>
      </c>
    </row>
    <row r="95" spans="1:8" x14ac:dyDescent="0.25">
      <c r="A95" s="11" t="s">
        <v>20747</v>
      </c>
      <c r="B95" s="11" t="s">
        <v>20744</v>
      </c>
      <c r="C95" s="11">
        <v>273</v>
      </c>
      <c r="D95" s="11" t="s">
        <v>20743</v>
      </c>
      <c r="E95" s="11" t="s">
        <v>20745</v>
      </c>
      <c r="F95" s="11" t="s">
        <v>20746</v>
      </c>
      <c r="G95" s="11">
        <v>324</v>
      </c>
      <c r="H95" t="s">
        <v>21586</v>
      </c>
    </row>
    <row r="96" spans="1:8" x14ac:dyDescent="0.25">
      <c r="A96" s="11" t="s">
        <v>20752</v>
      </c>
      <c r="B96" s="11" t="s">
        <v>20749</v>
      </c>
      <c r="C96" s="11">
        <v>274</v>
      </c>
      <c r="D96" s="11" t="s">
        <v>20748</v>
      </c>
      <c r="E96" s="11" t="s">
        <v>20750</v>
      </c>
      <c r="F96" s="11" t="s">
        <v>20751</v>
      </c>
      <c r="G96" s="11">
        <v>624</v>
      </c>
      <c r="H96" t="s">
        <v>21587</v>
      </c>
    </row>
    <row r="97" spans="1:8" x14ac:dyDescent="0.25">
      <c r="A97" s="11" t="s">
        <v>20757</v>
      </c>
      <c r="B97" s="11" t="s">
        <v>20754</v>
      </c>
      <c r="C97" s="11">
        <v>275</v>
      </c>
      <c r="D97" s="11" t="s">
        <v>20753</v>
      </c>
      <c r="E97" s="11" t="s">
        <v>20755</v>
      </c>
      <c r="F97" s="11" t="s">
        <v>20756</v>
      </c>
      <c r="G97" s="11">
        <v>328</v>
      </c>
      <c r="H97" t="s">
        <v>21588</v>
      </c>
    </row>
    <row r="98" spans="1:8" x14ac:dyDescent="0.25">
      <c r="A98" s="11" t="s">
        <v>20762</v>
      </c>
      <c r="B98" s="11" t="s">
        <v>20759</v>
      </c>
      <c r="C98" s="11">
        <v>276</v>
      </c>
      <c r="D98" s="11" t="s">
        <v>20758</v>
      </c>
      <c r="E98" s="11" t="s">
        <v>20760</v>
      </c>
      <c r="F98" s="11" t="s">
        <v>20761</v>
      </c>
      <c r="G98" s="11">
        <v>332</v>
      </c>
      <c r="H98" t="s">
        <v>21589</v>
      </c>
    </row>
    <row r="99" spans="1:8" x14ac:dyDescent="0.25">
      <c r="A99" s="11" t="s">
        <v>20767</v>
      </c>
      <c r="B99" s="11" t="s">
        <v>20764</v>
      </c>
      <c r="C99" s="11">
        <v>277</v>
      </c>
      <c r="D99" s="11" t="s">
        <v>20763</v>
      </c>
      <c r="E99" s="11" t="s">
        <v>20765</v>
      </c>
      <c r="F99" s="11" t="s">
        <v>20766</v>
      </c>
      <c r="G99" s="11">
        <v>334</v>
      </c>
      <c r="H99" t="s">
        <v>21590</v>
      </c>
    </row>
    <row r="100" spans="1:8" x14ac:dyDescent="0.25">
      <c r="A100" s="11" t="s">
        <v>20772</v>
      </c>
      <c r="B100" s="11" t="s">
        <v>20769</v>
      </c>
      <c r="C100" s="11">
        <v>278</v>
      </c>
      <c r="D100" s="11" t="s">
        <v>20768</v>
      </c>
      <c r="E100" s="11" t="s">
        <v>20770</v>
      </c>
      <c r="F100" s="11" t="s">
        <v>20771</v>
      </c>
      <c r="G100" s="11">
        <v>336</v>
      </c>
      <c r="H100" t="s">
        <v>21591</v>
      </c>
    </row>
    <row r="101" spans="1:8" x14ac:dyDescent="0.25">
      <c r="A101" s="11" t="s">
        <v>18764</v>
      </c>
      <c r="B101" s="11" t="s">
        <v>20774</v>
      </c>
      <c r="C101" s="11">
        <v>279</v>
      </c>
      <c r="D101" s="11" t="s">
        <v>20773</v>
      </c>
      <c r="E101" s="11" t="s">
        <v>20775</v>
      </c>
      <c r="F101" s="11" t="s">
        <v>20776</v>
      </c>
      <c r="G101" s="11">
        <v>340</v>
      </c>
      <c r="H101" t="s">
        <v>21592</v>
      </c>
    </row>
    <row r="102" spans="1:8" x14ac:dyDescent="0.25">
      <c r="A102" s="11" t="s">
        <v>20781</v>
      </c>
      <c r="B102" s="11" t="s">
        <v>20778</v>
      </c>
      <c r="C102" s="11">
        <v>280</v>
      </c>
      <c r="D102" s="11" t="s">
        <v>20777</v>
      </c>
      <c r="E102" s="11" t="s">
        <v>20779</v>
      </c>
      <c r="F102" s="11" t="s">
        <v>20780</v>
      </c>
      <c r="G102" s="11">
        <v>348</v>
      </c>
      <c r="H102" t="s">
        <v>21593</v>
      </c>
    </row>
    <row r="103" spans="1:8" x14ac:dyDescent="0.25">
      <c r="A103" s="11" t="s">
        <v>20786</v>
      </c>
      <c r="B103" s="11" t="s">
        <v>20783</v>
      </c>
      <c r="C103" s="11">
        <v>281</v>
      </c>
      <c r="D103" s="11" t="s">
        <v>20782</v>
      </c>
      <c r="E103" s="11" t="s">
        <v>20784</v>
      </c>
      <c r="F103" s="11" t="s">
        <v>20785</v>
      </c>
      <c r="G103" s="11">
        <v>352</v>
      </c>
      <c r="H103" t="s">
        <v>21594</v>
      </c>
    </row>
    <row r="104" spans="1:8" x14ac:dyDescent="0.25">
      <c r="A104" s="11" t="s">
        <v>20791</v>
      </c>
      <c r="B104" s="11" t="s">
        <v>20788</v>
      </c>
      <c r="C104" s="11">
        <v>282</v>
      </c>
      <c r="D104" s="11" t="s">
        <v>20787</v>
      </c>
      <c r="E104" s="11" t="s">
        <v>20789</v>
      </c>
      <c r="F104" s="11" t="s">
        <v>20790</v>
      </c>
      <c r="G104" s="11">
        <v>356</v>
      </c>
      <c r="H104" t="s">
        <v>21595</v>
      </c>
    </row>
    <row r="105" spans="1:8" x14ac:dyDescent="0.25">
      <c r="A105" s="11" t="s">
        <v>20795</v>
      </c>
      <c r="B105" s="11" t="s">
        <v>20793</v>
      </c>
      <c r="C105" s="11">
        <v>283</v>
      </c>
      <c r="D105" s="11" t="s">
        <v>20792</v>
      </c>
      <c r="E105" s="11" t="s">
        <v>1</v>
      </c>
      <c r="F105" s="11" t="s">
        <v>20794</v>
      </c>
      <c r="G105" s="11">
        <v>360</v>
      </c>
      <c r="H105" t="s">
        <v>21596</v>
      </c>
    </row>
    <row r="106" spans="1:8" x14ac:dyDescent="0.25">
      <c r="A106" s="11" t="s">
        <v>20800</v>
      </c>
      <c r="B106" s="11" t="s">
        <v>20797</v>
      </c>
      <c r="C106" s="11">
        <v>284</v>
      </c>
      <c r="D106" s="11" t="s">
        <v>20796</v>
      </c>
      <c r="E106" s="11" t="s">
        <v>20798</v>
      </c>
      <c r="F106" s="11" t="s">
        <v>20799</v>
      </c>
      <c r="G106" s="11">
        <v>364</v>
      </c>
      <c r="H106" t="s">
        <v>21597</v>
      </c>
    </row>
    <row r="107" spans="1:8" x14ac:dyDescent="0.25">
      <c r="A107" s="11" t="s">
        <v>20805</v>
      </c>
      <c r="B107" s="11" t="s">
        <v>20802</v>
      </c>
      <c r="C107" s="11">
        <v>285</v>
      </c>
      <c r="D107" s="11" t="s">
        <v>20801</v>
      </c>
      <c r="E107" s="11" t="s">
        <v>20803</v>
      </c>
      <c r="F107" s="11" t="s">
        <v>20804</v>
      </c>
      <c r="G107" s="11">
        <v>368</v>
      </c>
      <c r="H107" t="s">
        <v>21598</v>
      </c>
    </row>
    <row r="108" spans="1:8" x14ac:dyDescent="0.25">
      <c r="A108" s="11" t="s">
        <v>15422</v>
      </c>
      <c r="B108" s="11" t="s">
        <v>20807</v>
      </c>
      <c r="C108" s="11">
        <v>286</v>
      </c>
      <c r="D108" s="11" t="s">
        <v>20806</v>
      </c>
      <c r="E108" s="11" t="s">
        <v>20808</v>
      </c>
      <c r="F108" s="11" t="s">
        <v>20809</v>
      </c>
      <c r="G108" s="11">
        <v>372</v>
      </c>
      <c r="H108" t="s">
        <v>21599</v>
      </c>
    </row>
    <row r="109" spans="1:8" x14ac:dyDescent="0.25">
      <c r="A109" s="11" t="s">
        <v>20814</v>
      </c>
      <c r="B109" s="11" t="s">
        <v>20811</v>
      </c>
      <c r="C109" s="11">
        <v>287</v>
      </c>
      <c r="D109" s="11" t="s">
        <v>20810</v>
      </c>
      <c r="E109" s="11" t="s">
        <v>20812</v>
      </c>
      <c r="F109" s="11" t="s">
        <v>20813</v>
      </c>
      <c r="G109" s="11">
        <v>833</v>
      </c>
      <c r="H109" t="s">
        <v>21600</v>
      </c>
    </row>
    <row r="110" spans="1:8" x14ac:dyDescent="0.25">
      <c r="A110" s="11" t="s">
        <v>20819</v>
      </c>
      <c r="B110" s="11" t="s">
        <v>20816</v>
      </c>
      <c r="C110" s="11">
        <v>288</v>
      </c>
      <c r="D110" s="11" t="s">
        <v>20815</v>
      </c>
      <c r="E110" s="11" t="s">
        <v>20817</v>
      </c>
      <c r="F110" s="11" t="s">
        <v>20818</v>
      </c>
      <c r="G110" s="11">
        <v>376</v>
      </c>
      <c r="H110" t="s">
        <v>21601</v>
      </c>
    </row>
    <row r="111" spans="1:8" x14ac:dyDescent="0.25">
      <c r="A111" s="11" t="s">
        <v>20221</v>
      </c>
      <c r="B111" s="11" t="s">
        <v>20820</v>
      </c>
      <c r="C111" s="11">
        <v>289</v>
      </c>
      <c r="D111" s="11" t="s">
        <v>8697</v>
      </c>
      <c r="E111" s="11" t="s">
        <v>20821</v>
      </c>
      <c r="F111" s="11" t="s">
        <v>20822</v>
      </c>
      <c r="G111" s="11">
        <v>380</v>
      </c>
      <c r="H111" t="s">
        <v>21602</v>
      </c>
    </row>
    <row r="112" spans="1:8" x14ac:dyDescent="0.25">
      <c r="A112" s="11" t="s">
        <v>20827</v>
      </c>
      <c r="B112" s="11" t="s">
        <v>20824</v>
      </c>
      <c r="C112" s="11">
        <v>290</v>
      </c>
      <c r="D112" s="11" t="s">
        <v>20823</v>
      </c>
      <c r="E112" s="11" t="s">
        <v>20825</v>
      </c>
      <c r="F112" s="11" t="s">
        <v>20826</v>
      </c>
      <c r="G112" s="11">
        <v>388</v>
      </c>
      <c r="H112" t="s">
        <v>21603</v>
      </c>
    </row>
    <row r="113" spans="1:8" x14ac:dyDescent="0.25">
      <c r="A113" s="11" t="s">
        <v>20832</v>
      </c>
      <c r="B113" s="11" t="s">
        <v>20829</v>
      </c>
      <c r="C113" s="11">
        <v>291</v>
      </c>
      <c r="D113" s="11" t="s">
        <v>20828</v>
      </c>
      <c r="E113" s="11" t="s">
        <v>20830</v>
      </c>
      <c r="F113" s="11" t="s">
        <v>20831</v>
      </c>
      <c r="G113" s="11">
        <v>392</v>
      </c>
      <c r="H113" t="s">
        <v>21604</v>
      </c>
    </row>
    <row r="114" spans="1:8" x14ac:dyDescent="0.25">
      <c r="A114" s="11" t="s">
        <v>20837</v>
      </c>
      <c r="B114" s="11" t="s">
        <v>20834</v>
      </c>
      <c r="C114" s="11">
        <v>292</v>
      </c>
      <c r="D114" s="11" t="s">
        <v>20833</v>
      </c>
      <c r="E114" s="11" t="s">
        <v>20835</v>
      </c>
      <c r="F114" s="11" t="s">
        <v>20836</v>
      </c>
      <c r="G114" s="11">
        <v>832</v>
      </c>
      <c r="H114" t="s">
        <v>21605</v>
      </c>
    </row>
    <row r="115" spans="1:8" x14ac:dyDescent="0.25">
      <c r="A115" s="11" t="s">
        <v>20842</v>
      </c>
      <c r="B115" s="11" t="s">
        <v>20839</v>
      </c>
      <c r="C115" s="11">
        <v>293</v>
      </c>
      <c r="D115" s="11" t="s">
        <v>20838</v>
      </c>
      <c r="E115" s="11" t="s">
        <v>20840</v>
      </c>
      <c r="F115" s="11" t="s">
        <v>20841</v>
      </c>
      <c r="G115" s="11">
        <v>400</v>
      </c>
      <c r="H115" t="s">
        <v>21606</v>
      </c>
    </row>
    <row r="116" spans="1:8" x14ac:dyDescent="0.25">
      <c r="A116" s="11" t="s">
        <v>13762</v>
      </c>
      <c r="B116" s="11" t="s">
        <v>20844</v>
      </c>
      <c r="C116" s="11">
        <v>294</v>
      </c>
      <c r="D116" s="11" t="s">
        <v>20843</v>
      </c>
      <c r="E116" s="11" t="s">
        <v>20845</v>
      </c>
      <c r="F116" s="11" t="s">
        <v>20846</v>
      </c>
      <c r="G116" s="11">
        <v>398</v>
      </c>
      <c r="H116" t="s">
        <v>21607</v>
      </c>
    </row>
    <row r="117" spans="1:8" x14ac:dyDescent="0.25">
      <c r="A117" s="11" t="s">
        <v>20851</v>
      </c>
      <c r="B117" s="11" t="s">
        <v>20848</v>
      </c>
      <c r="C117" s="11">
        <v>295</v>
      </c>
      <c r="D117" s="11" t="s">
        <v>20847</v>
      </c>
      <c r="E117" s="11" t="s">
        <v>20849</v>
      </c>
      <c r="F117" s="11" t="s">
        <v>20850</v>
      </c>
      <c r="G117" s="11">
        <v>404</v>
      </c>
      <c r="H117" t="s">
        <v>21608</v>
      </c>
    </row>
    <row r="118" spans="1:8" x14ac:dyDescent="0.25">
      <c r="A118" s="11" t="s">
        <v>20856</v>
      </c>
      <c r="B118" s="11" t="s">
        <v>20853</v>
      </c>
      <c r="C118" s="11">
        <v>296</v>
      </c>
      <c r="D118" s="11" t="s">
        <v>20852</v>
      </c>
      <c r="E118" s="11" t="s">
        <v>20854</v>
      </c>
      <c r="F118" s="11" t="s">
        <v>20855</v>
      </c>
      <c r="G118" s="11">
        <v>296</v>
      </c>
      <c r="H118" t="s">
        <v>21609</v>
      </c>
    </row>
    <row r="119" spans="1:8" x14ac:dyDescent="0.25">
      <c r="A119" s="11" t="s">
        <v>20861</v>
      </c>
      <c r="B119" s="11" t="s">
        <v>20858</v>
      </c>
      <c r="C119" s="11">
        <v>297</v>
      </c>
      <c r="D119" s="11" t="s">
        <v>20857</v>
      </c>
      <c r="E119" s="11" t="s">
        <v>20859</v>
      </c>
      <c r="F119" s="11" t="s">
        <v>20860</v>
      </c>
      <c r="G119" s="11">
        <v>408</v>
      </c>
      <c r="H119" t="s">
        <v>21610</v>
      </c>
    </row>
    <row r="120" spans="1:8" x14ac:dyDescent="0.25">
      <c r="A120" s="11" t="s">
        <v>20866</v>
      </c>
      <c r="B120" s="11" t="s">
        <v>20863</v>
      </c>
      <c r="C120" s="11">
        <v>298</v>
      </c>
      <c r="D120" s="11" t="s">
        <v>20862</v>
      </c>
      <c r="E120" s="11" t="s">
        <v>20864</v>
      </c>
      <c r="F120" s="11" t="s">
        <v>20865</v>
      </c>
      <c r="G120" s="11">
        <v>410</v>
      </c>
      <c r="H120" t="s">
        <v>21611</v>
      </c>
    </row>
    <row r="121" spans="1:8" x14ac:dyDescent="0.25">
      <c r="A121" s="11" t="s">
        <v>20871</v>
      </c>
      <c r="B121" s="11" t="s">
        <v>20868</v>
      </c>
      <c r="C121" s="11">
        <v>299</v>
      </c>
      <c r="D121" s="11" t="s">
        <v>20867</v>
      </c>
      <c r="E121" s="11" t="s">
        <v>20869</v>
      </c>
      <c r="F121" s="11" t="s">
        <v>20870</v>
      </c>
      <c r="G121" s="11">
        <v>414</v>
      </c>
      <c r="H121" t="s">
        <v>21612</v>
      </c>
    </row>
    <row r="122" spans="1:8" x14ac:dyDescent="0.25">
      <c r="A122" s="11" t="s">
        <v>20876</v>
      </c>
      <c r="B122" s="11" t="s">
        <v>20873</v>
      </c>
      <c r="C122" s="11">
        <v>300</v>
      </c>
      <c r="D122" s="11" t="s">
        <v>20872</v>
      </c>
      <c r="E122" s="11" t="s">
        <v>20874</v>
      </c>
      <c r="F122" s="11" t="s">
        <v>20875</v>
      </c>
      <c r="G122" s="11">
        <v>417</v>
      </c>
      <c r="H122" t="s">
        <v>21613</v>
      </c>
    </row>
    <row r="123" spans="1:8" x14ac:dyDescent="0.25">
      <c r="A123" s="11" t="s">
        <v>20881</v>
      </c>
      <c r="B123" s="11" t="s">
        <v>20878</v>
      </c>
      <c r="C123" s="11">
        <v>301</v>
      </c>
      <c r="D123" s="11" t="s">
        <v>20877</v>
      </c>
      <c r="E123" s="11" t="s">
        <v>20879</v>
      </c>
      <c r="F123" s="11" t="s">
        <v>20880</v>
      </c>
      <c r="G123" s="11">
        <v>418</v>
      </c>
      <c r="H123" t="s">
        <v>21614</v>
      </c>
    </row>
    <row r="124" spans="1:8" x14ac:dyDescent="0.25">
      <c r="A124" s="11" t="s">
        <v>20886</v>
      </c>
      <c r="B124" s="11" t="s">
        <v>20883</v>
      </c>
      <c r="C124" s="11">
        <v>302</v>
      </c>
      <c r="D124" s="11" t="s">
        <v>20882</v>
      </c>
      <c r="E124" s="11" t="s">
        <v>20884</v>
      </c>
      <c r="F124" s="11" t="s">
        <v>20885</v>
      </c>
      <c r="G124" s="11">
        <v>428</v>
      </c>
      <c r="H124" t="s">
        <v>21615</v>
      </c>
    </row>
    <row r="125" spans="1:8" x14ac:dyDescent="0.25">
      <c r="A125" s="11" t="s">
        <v>20891</v>
      </c>
      <c r="B125" s="11" t="s">
        <v>20888</v>
      </c>
      <c r="C125" s="11">
        <v>303</v>
      </c>
      <c r="D125" s="11" t="s">
        <v>20887</v>
      </c>
      <c r="E125" s="11" t="s">
        <v>20889</v>
      </c>
      <c r="F125" s="11" t="s">
        <v>20890</v>
      </c>
      <c r="G125" s="11">
        <v>422</v>
      </c>
      <c r="H125" t="s">
        <v>21616</v>
      </c>
    </row>
    <row r="126" spans="1:8" x14ac:dyDescent="0.25">
      <c r="A126" s="11" t="s">
        <v>20896</v>
      </c>
      <c r="B126" s="11" t="s">
        <v>20893</v>
      </c>
      <c r="C126" s="11">
        <v>304</v>
      </c>
      <c r="D126" s="11" t="s">
        <v>20892</v>
      </c>
      <c r="E126" s="11" t="s">
        <v>20894</v>
      </c>
      <c r="F126" s="11" t="s">
        <v>20895</v>
      </c>
      <c r="G126" s="11">
        <v>426</v>
      </c>
      <c r="H126" t="s">
        <v>21617</v>
      </c>
    </row>
    <row r="127" spans="1:8" x14ac:dyDescent="0.25">
      <c r="A127" s="11" t="s">
        <v>20901</v>
      </c>
      <c r="B127" s="11" t="s">
        <v>20898</v>
      </c>
      <c r="C127" s="11">
        <v>305</v>
      </c>
      <c r="D127" s="11" t="s">
        <v>20897</v>
      </c>
      <c r="E127" s="11" t="s">
        <v>20899</v>
      </c>
      <c r="F127" s="11" t="s">
        <v>20900</v>
      </c>
      <c r="G127" s="11">
        <v>430</v>
      </c>
      <c r="H127" t="s">
        <v>21618</v>
      </c>
    </row>
    <row r="128" spans="1:8" x14ac:dyDescent="0.25">
      <c r="A128" s="11" t="s">
        <v>20906</v>
      </c>
      <c r="B128" s="11" t="s">
        <v>20903</v>
      </c>
      <c r="C128" s="11">
        <v>306</v>
      </c>
      <c r="D128" s="11" t="s">
        <v>20902</v>
      </c>
      <c r="E128" s="11" t="s">
        <v>20904</v>
      </c>
      <c r="F128" s="11" t="s">
        <v>20905</v>
      </c>
      <c r="G128" s="11">
        <v>434</v>
      </c>
      <c r="H128" t="s">
        <v>21619</v>
      </c>
    </row>
    <row r="129" spans="1:8" x14ac:dyDescent="0.25">
      <c r="A129" s="11" t="s">
        <v>20911</v>
      </c>
      <c r="B129" s="11" t="s">
        <v>20908</v>
      </c>
      <c r="C129" s="11">
        <v>307</v>
      </c>
      <c r="D129" s="11" t="s">
        <v>20907</v>
      </c>
      <c r="E129" s="11" t="s">
        <v>20909</v>
      </c>
      <c r="F129" s="11" t="s">
        <v>20910</v>
      </c>
      <c r="G129" s="11">
        <v>438</v>
      </c>
      <c r="H129" t="s">
        <v>21620</v>
      </c>
    </row>
    <row r="130" spans="1:8" x14ac:dyDescent="0.25">
      <c r="A130" s="11" t="s">
        <v>12411</v>
      </c>
      <c r="B130" s="11" t="s">
        <v>20913</v>
      </c>
      <c r="C130" s="11">
        <v>308</v>
      </c>
      <c r="D130" s="11" t="s">
        <v>20912</v>
      </c>
      <c r="E130" s="11" t="s">
        <v>20914</v>
      </c>
      <c r="F130" s="11" t="s">
        <v>20915</v>
      </c>
      <c r="G130" s="11">
        <v>440</v>
      </c>
      <c r="H130" t="s">
        <v>21621</v>
      </c>
    </row>
    <row r="131" spans="1:8" x14ac:dyDescent="0.25">
      <c r="A131" s="11" t="s">
        <v>20920</v>
      </c>
      <c r="B131" s="11" t="s">
        <v>20917</v>
      </c>
      <c r="C131" s="11">
        <v>309</v>
      </c>
      <c r="D131" s="11" t="s">
        <v>20916</v>
      </c>
      <c r="E131" s="11" t="s">
        <v>20918</v>
      </c>
      <c r="F131" s="11" t="s">
        <v>20919</v>
      </c>
      <c r="G131" s="11">
        <v>442</v>
      </c>
      <c r="H131" t="s">
        <v>21622</v>
      </c>
    </row>
    <row r="132" spans="1:8" x14ac:dyDescent="0.25">
      <c r="A132" s="11" t="s">
        <v>20925</v>
      </c>
      <c r="B132" s="11" t="s">
        <v>20922</v>
      </c>
      <c r="C132" s="11">
        <v>310</v>
      </c>
      <c r="D132" s="11" t="s">
        <v>20921</v>
      </c>
      <c r="E132" s="11" t="s">
        <v>20923</v>
      </c>
      <c r="F132" s="11" t="s">
        <v>20924</v>
      </c>
      <c r="G132" s="11">
        <v>807</v>
      </c>
      <c r="H132" t="s">
        <v>21623</v>
      </c>
    </row>
    <row r="133" spans="1:8" x14ac:dyDescent="0.25">
      <c r="A133" s="11" t="s">
        <v>20930</v>
      </c>
      <c r="B133" s="11" t="s">
        <v>20927</v>
      </c>
      <c r="C133" s="11">
        <v>311</v>
      </c>
      <c r="D133" s="11" t="s">
        <v>20926</v>
      </c>
      <c r="E133" s="11" t="s">
        <v>20928</v>
      </c>
      <c r="F133" s="11" t="s">
        <v>20929</v>
      </c>
      <c r="G133" s="11">
        <v>450</v>
      </c>
      <c r="H133" t="s">
        <v>21624</v>
      </c>
    </row>
    <row r="134" spans="1:8" x14ac:dyDescent="0.25">
      <c r="A134" s="11" t="s">
        <v>20935</v>
      </c>
      <c r="B134" s="11" t="s">
        <v>20932</v>
      </c>
      <c r="C134" s="11">
        <v>312</v>
      </c>
      <c r="D134" s="11" t="s">
        <v>20931</v>
      </c>
      <c r="E134" s="11" t="s">
        <v>20933</v>
      </c>
      <c r="F134" s="11" t="s">
        <v>20934</v>
      </c>
      <c r="G134" s="11">
        <v>454</v>
      </c>
      <c r="H134" t="s">
        <v>21625</v>
      </c>
    </row>
    <row r="135" spans="1:8" x14ac:dyDescent="0.25">
      <c r="A135" s="11" t="s">
        <v>20940</v>
      </c>
      <c r="B135" s="11" t="s">
        <v>20937</v>
      </c>
      <c r="C135" s="11">
        <v>313</v>
      </c>
      <c r="D135" s="11" t="s">
        <v>20936</v>
      </c>
      <c r="E135" s="11" t="s">
        <v>20938</v>
      </c>
      <c r="F135" s="11" t="s">
        <v>20939</v>
      </c>
      <c r="G135" s="11">
        <v>458</v>
      </c>
      <c r="H135" t="s">
        <v>21626</v>
      </c>
    </row>
    <row r="136" spans="1:8" x14ac:dyDescent="0.25">
      <c r="A136" s="11" t="s">
        <v>20945</v>
      </c>
      <c r="B136" s="11" t="s">
        <v>20942</v>
      </c>
      <c r="C136" s="11">
        <v>314</v>
      </c>
      <c r="D136" s="11" t="s">
        <v>20941</v>
      </c>
      <c r="E136" s="11" t="s">
        <v>20943</v>
      </c>
      <c r="F136" s="11" t="s">
        <v>20944</v>
      </c>
      <c r="G136" s="11">
        <v>462</v>
      </c>
      <c r="H136" t="s">
        <v>21627</v>
      </c>
    </row>
    <row r="137" spans="1:8" x14ac:dyDescent="0.25">
      <c r="A137" s="11" t="s">
        <v>20950</v>
      </c>
      <c r="B137" s="11" t="s">
        <v>20947</v>
      </c>
      <c r="C137" s="11">
        <v>315</v>
      </c>
      <c r="D137" s="11" t="s">
        <v>20946</v>
      </c>
      <c r="E137" s="11" t="s">
        <v>20948</v>
      </c>
      <c r="F137" s="11" t="s">
        <v>20949</v>
      </c>
      <c r="G137" s="11">
        <v>466</v>
      </c>
      <c r="H137" t="s">
        <v>21628</v>
      </c>
    </row>
    <row r="138" spans="1:8" x14ac:dyDescent="0.25">
      <c r="A138" s="11" t="s">
        <v>20955</v>
      </c>
      <c r="B138" s="11" t="s">
        <v>20952</v>
      </c>
      <c r="C138" s="11">
        <v>316</v>
      </c>
      <c r="D138" s="11" t="s">
        <v>20951</v>
      </c>
      <c r="E138" s="11" t="s">
        <v>20953</v>
      </c>
      <c r="F138" s="11" t="s">
        <v>20954</v>
      </c>
      <c r="G138" s="11">
        <v>470</v>
      </c>
      <c r="H138" t="s">
        <v>21629</v>
      </c>
    </row>
    <row r="139" spans="1:8" x14ac:dyDescent="0.25">
      <c r="A139" s="11" t="s">
        <v>20960</v>
      </c>
      <c r="B139" s="11" t="s">
        <v>20957</v>
      </c>
      <c r="C139" s="11">
        <v>317</v>
      </c>
      <c r="D139" s="11" t="s">
        <v>20956</v>
      </c>
      <c r="E139" s="11" t="s">
        <v>20958</v>
      </c>
      <c r="F139" s="11" t="s">
        <v>20959</v>
      </c>
      <c r="G139" s="11">
        <v>584</v>
      </c>
      <c r="H139" t="s">
        <v>21630</v>
      </c>
    </row>
    <row r="140" spans="1:8" x14ac:dyDescent="0.25">
      <c r="A140" s="11" t="s">
        <v>20965</v>
      </c>
      <c r="B140" s="11" t="s">
        <v>20962</v>
      </c>
      <c r="C140" s="11">
        <v>318</v>
      </c>
      <c r="D140" s="11" t="s">
        <v>20961</v>
      </c>
      <c r="E140" s="11" t="s">
        <v>20963</v>
      </c>
      <c r="F140" s="11" t="s">
        <v>20964</v>
      </c>
      <c r="G140" s="11">
        <v>474</v>
      </c>
      <c r="H140" t="s">
        <v>21631</v>
      </c>
    </row>
    <row r="141" spans="1:8" x14ac:dyDescent="0.25">
      <c r="A141" s="11" t="s">
        <v>20970</v>
      </c>
      <c r="B141" s="11" t="s">
        <v>20967</v>
      </c>
      <c r="C141" s="11">
        <v>319</v>
      </c>
      <c r="D141" s="11" t="s">
        <v>20966</v>
      </c>
      <c r="E141" s="11" t="s">
        <v>20968</v>
      </c>
      <c r="F141" s="11" t="s">
        <v>20969</v>
      </c>
      <c r="G141" s="11">
        <v>478</v>
      </c>
      <c r="H141" t="s">
        <v>21632</v>
      </c>
    </row>
    <row r="142" spans="1:8" x14ac:dyDescent="0.25">
      <c r="A142" s="11" t="s">
        <v>20975</v>
      </c>
      <c r="B142" s="11" t="s">
        <v>20972</v>
      </c>
      <c r="C142" s="11">
        <v>320</v>
      </c>
      <c r="D142" s="11" t="s">
        <v>20971</v>
      </c>
      <c r="E142" s="11" t="s">
        <v>20973</v>
      </c>
      <c r="F142" s="11" t="s">
        <v>20974</v>
      </c>
      <c r="G142" s="11">
        <v>480</v>
      </c>
      <c r="H142" t="s">
        <v>21633</v>
      </c>
    </row>
    <row r="143" spans="1:8" x14ac:dyDescent="0.25">
      <c r="A143" s="11" t="s">
        <v>20980</v>
      </c>
      <c r="B143" s="11" t="s">
        <v>20977</v>
      </c>
      <c r="C143" s="11">
        <v>321</v>
      </c>
      <c r="D143" s="11" t="s">
        <v>20976</v>
      </c>
      <c r="E143" s="11" t="s">
        <v>20978</v>
      </c>
      <c r="F143" s="11" t="s">
        <v>20979</v>
      </c>
      <c r="G143" s="11">
        <v>175</v>
      </c>
      <c r="H143" t="s">
        <v>21634</v>
      </c>
    </row>
    <row r="144" spans="1:8" x14ac:dyDescent="0.25">
      <c r="A144" s="11" t="s">
        <v>20985</v>
      </c>
      <c r="B144" s="11" t="s">
        <v>20982</v>
      </c>
      <c r="C144" s="11">
        <v>322</v>
      </c>
      <c r="D144" s="11" t="s">
        <v>20981</v>
      </c>
      <c r="E144" s="11" t="s">
        <v>20983</v>
      </c>
      <c r="F144" s="11" t="s">
        <v>20984</v>
      </c>
      <c r="G144" s="11">
        <v>484</v>
      </c>
      <c r="H144" t="s">
        <v>21635</v>
      </c>
    </row>
    <row r="145" spans="1:8" x14ac:dyDescent="0.25">
      <c r="A145" s="11" t="s">
        <v>20990</v>
      </c>
      <c r="B145" s="11" t="s">
        <v>20987</v>
      </c>
      <c r="C145" s="11">
        <v>323</v>
      </c>
      <c r="D145" s="11" t="s">
        <v>20986</v>
      </c>
      <c r="E145" s="11" t="s">
        <v>20988</v>
      </c>
      <c r="F145" s="11" t="s">
        <v>20989</v>
      </c>
      <c r="G145" s="11">
        <v>583</v>
      </c>
      <c r="H145" t="s">
        <v>21636</v>
      </c>
    </row>
    <row r="146" spans="1:8" x14ac:dyDescent="0.25">
      <c r="A146" s="11" t="s">
        <v>20995</v>
      </c>
      <c r="B146" s="11" t="s">
        <v>20992</v>
      </c>
      <c r="C146" s="11">
        <v>324</v>
      </c>
      <c r="D146" s="11" t="s">
        <v>20991</v>
      </c>
      <c r="E146" s="11" t="s">
        <v>20993</v>
      </c>
      <c r="F146" s="11" t="s">
        <v>20994</v>
      </c>
      <c r="G146" s="11">
        <v>498</v>
      </c>
      <c r="H146" t="s">
        <v>21637</v>
      </c>
    </row>
    <row r="147" spans="1:8" x14ac:dyDescent="0.25">
      <c r="A147" s="11" t="s">
        <v>21000</v>
      </c>
      <c r="B147" s="11" t="s">
        <v>20997</v>
      </c>
      <c r="C147" s="11">
        <v>325</v>
      </c>
      <c r="D147" s="11" t="s">
        <v>20996</v>
      </c>
      <c r="E147" s="11" t="s">
        <v>20998</v>
      </c>
      <c r="F147" s="11" t="s">
        <v>20999</v>
      </c>
      <c r="G147" s="11">
        <v>492</v>
      </c>
      <c r="H147" t="s">
        <v>21638</v>
      </c>
    </row>
    <row r="148" spans="1:8" x14ac:dyDescent="0.25">
      <c r="A148" s="11" t="s">
        <v>21005</v>
      </c>
      <c r="B148" s="11" t="s">
        <v>21002</v>
      </c>
      <c r="C148" s="11">
        <v>326</v>
      </c>
      <c r="D148" s="11" t="s">
        <v>21001</v>
      </c>
      <c r="E148" s="11" t="s">
        <v>21003</v>
      </c>
      <c r="F148" s="11" t="s">
        <v>21004</v>
      </c>
      <c r="G148" s="11">
        <v>496</v>
      </c>
      <c r="H148" t="s">
        <v>21639</v>
      </c>
    </row>
    <row r="149" spans="1:8" x14ac:dyDescent="0.25">
      <c r="A149" s="11" t="s">
        <v>21010</v>
      </c>
      <c r="B149" s="11" t="s">
        <v>21007</v>
      </c>
      <c r="C149" s="11">
        <v>327</v>
      </c>
      <c r="D149" s="11" t="s">
        <v>21006</v>
      </c>
      <c r="E149" s="11" t="s">
        <v>21008</v>
      </c>
      <c r="F149" s="11" t="s">
        <v>21009</v>
      </c>
      <c r="G149" s="11">
        <v>499</v>
      </c>
      <c r="H149" t="s">
        <v>21640</v>
      </c>
    </row>
    <row r="150" spans="1:8" x14ac:dyDescent="0.25">
      <c r="A150" s="11" t="s">
        <v>21015</v>
      </c>
      <c r="B150" s="11" t="s">
        <v>21012</v>
      </c>
      <c r="C150" s="11">
        <v>328</v>
      </c>
      <c r="D150" s="11" t="s">
        <v>21011</v>
      </c>
      <c r="E150" s="11" t="s">
        <v>21013</v>
      </c>
      <c r="F150" s="11" t="s">
        <v>21014</v>
      </c>
      <c r="G150" s="11">
        <v>500</v>
      </c>
      <c r="H150" t="s">
        <v>21641</v>
      </c>
    </row>
    <row r="151" spans="1:8" x14ac:dyDescent="0.25">
      <c r="A151" s="11" t="s">
        <v>21020</v>
      </c>
      <c r="B151" s="11" t="s">
        <v>21017</v>
      </c>
      <c r="C151" s="11">
        <v>329</v>
      </c>
      <c r="D151" s="11" t="s">
        <v>21016</v>
      </c>
      <c r="E151" s="11" t="s">
        <v>21018</v>
      </c>
      <c r="F151" s="11" t="s">
        <v>21019</v>
      </c>
      <c r="G151" s="11">
        <v>504</v>
      </c>
      <c r="H151" t="s">
        <v>21642</v>
      </c>
    </row>
    <row r="152" spans="1:8" x14ac:dyDescent="0.25">
      <c r="A152" s="11" t="s">
        <v>21025</v>
      </c>
      <c r="B152" s="11" t="s">
        <v>21022</v>
      </c>
      <c r="C152" s="11">
        <v>330</v>
      </c>
      <c r="D152" s="11" t="s">
        <v>21021</v>
      </c>
      <c r="E152" s="11" t="s">
        <v>21023</v>
      </c>
      <c r="F152" s="11" t="s">
        <v>21024</v>
      </c>
      <c r="G152" s="11">
        <v>508</v>
      </c>
      <c r="H152" t="s">
        <v>21643</v>
      </c>
    </row>
    <row r="153" spans="1:8" x14ac:dyDescent="0.25">
      <c r="A153" s="11" t="s">
        <v>21030</v>
      </c>
      <c r="B153" s="11" t="s">
        <v>21027</v>
      </c>
      <c r="C153" s="11">
        <v>331</v>
      </c>
      <c r="D153" s="11" t="s">
        <v>21026</v>
      </c>
      <c r="E153" s="11" t="s">
        <v>21028</v>
      </c>
      <c r="F153" s="11" t="s">
        <v>21029</v>
      </c>
      <c r="G153" s="11">
        <v>104</v>
      </c>
      <c r="H153" t="s">
        <v>21644</v>
      </c>
    </row>
    <row r="154" spans="1:8" x14ac:dyDescent="0.25">
      <c r="A154" s="11" t="s">
        <v>21035</v>
      </c>
      <c r="B154" s="11" t="s">
        <v>21032</v>
      </c>
      <c r="C154" s="11">
        <v>332</v>
      </c>
      <c r="D154" s="11" t="s">
        <v>21031</v>
      </c>
      <c r="E154" s="11" t="s">
        <v>21033</v>
      </c>
      <c r="F154" s="11" t="s">
        <v>21034</v>
      </c>
      <c r="G154" s="11">
        <v>520</v>
      </c>
      <c r="H154" t="s">
        <v>21645</v>
      </c>
    </row>
    <row r="155" spans="1:8" x14ac:dyDescent="0.25">
      <c r="A155" s="11" t="s">
        <v>21040</v>
      </c>
      <c r="B155" s="11" t="s">
        <v>21037</v>
      </c>
      <c r="C155" s="11">
        <v>333</v>
      </c>
      <c r="D155" s="11" t="s">
        <v>21036</v>
      </c>
      <c r="E155" s="11" t="s">
        <v>21038</v>
      </c>
      <c r="F155" s="11" t="s">
        <v>21039</v>
      </c>
      <c r="G155" s="11">
        <v>524</v>
      </c>
      <c r="H155" t="s">
        <v>21646</v>
      </c>
    </row>
    <row r="156" spans="1:8" x14ac:dyDescent="0.25">
      <c r="A156" s="11" t="s">
        <v>21045</v>
      </c>
      <c r="B156" s="11" t="s">
        <v>21042</v>
      </c>
      <c r="C156" s="11">
        <v>334</v>
      </c>
      <c r="D156" s="11" t="s">
        <v>21041</v>
      </c>
      <c r="E156" s="11" t="s">
        <v>21043</v>
      </c>
      <c r="F156" s="11" t="s">
        <v>21044</v>
      </c>
      <c r="G156" s="11">
        <v>528</v>
      </c>
      <c r="H156" t="s">
        <v>21647</v>
      </c>
    </row>
    <row r="157" spans="1:8" x14ac:dyDescent="0.25">
      <c r="A157" s="11" t="s">
        <v>21050</v>
      </c>
      <c r="B157" s="11" t="s">
        <v>21047</v>
      </c>
      <c r="C157" s="11">
        <v>335</v>
      </c>
      <c r="D157" s="11" t="s">
        <v>21046</v>
      </c>
      <c r="E157" s="11" t="s">
        <v>21048</v>
      </c>
      <c r="F157" s="11" t="s">
        <v>21049</v>
      </c>
      <c r="G157" s="11">
        <v>530</v>
      </c>
      <c r="H157" t="s">
        <v>21648</v>
      </c>
    </row>
    <row r="158" spans="1:8" x14ac:dyDescent="0.25">
      <c r="A158" s="11" t="s">
        <v>21055</v>
      </c>
      <c r="B158" s="11" t="s">
        <v>21052</v>
      </c>
      <c r="C158" s="11">
        <v>336</v>
      </c>
      <c r="D158" s="11" t="s">
        <v>21051</v>
      </c>
      <c r="E158" s="11" t="s">
        <v>21053</v>
      </c>
      <c r="F158" s="11" t="s">
        <v>21054</v>
      </c>
      <c r="G158" s="11">
        <v>540</v>
      </c>
      <c r="H158" t="s">
        <v>21649</v>
      </c>
    </row>
    <row r="159" spans="1:8" x14ac:dyDescent="0.25">
      <c r="A159" s="11" t="s">
        <v>21060</v>
      </c>
      <c r="B159" s="11" t="s">
        <v>21057</v>
      </c>
      <c r="C159" s="11">
        <v>337</v>
      </c>
      <c r="D159" s="11" t="s">
        <v>21056</v>
      </c>
      <c r="E159" s="11" t="s">
        <v>21058</v>
      </c>
      <c r="F159" s="11" t="s">
        <v>21059</v>
      </c>
      <c r="G159" s="11">
        <v>554</v>
      </c>
      <c r="H159" t="s">
        <v>21650</v>
      </c>
    </row>
    <row r="160" spans="1:8" x14ac:dyDescent="0.25">
      <c r="A160" s="11" t="s">
        <v>21065</v>
      </c>
      <c r="B160" s="11" t="s">
        <v>21062</v>
      </c>
      <c r="C160" s="11">
        <v>338</v>
      </c>
      <c r="D160" s="11" t="s">
        <v>21061</v>
      </c>
      <c r="E160" s="11" t="s">
        <v>21063</v>
      </c>
      <c r="F160" s="11" t="s">
        <v>21064</v>
      </c>
      <c r="G160" s="11">
        <v>558</v>
      </c>
      <c r="H160" t="s">
        <v>21651</v>
      </c>
    </row>
    <row r="161" spans="1:8" x14ac:dyDescent="0.25">
      <c r="A161" s="11" t="s">
        <v>21070</v>
      </c>
      <c r="B161" s="11" t="s">
        <v>21067</v>
      </c>
      <c r="C161" s="11">
        <v>339</v>
      </c>
      <c r="D161" s="11" t="s">
        <v>21066</v>
      </c>
      <c r="E161" s="11" t="s">
        <v>21068</v>
      </c>
      <c r="F161" s="11" t="s">
        <v>21069</v>
      </c>
      <c r="G161" s="11">
        <v>562</v>
      </c>
      <c r="H161" t="s">
        <v>21652</v>
      </c>
    </row>
    <row r="162" spans="1:8" x14ac:dyDescent="0.25">
      <c r="A162" s="11" t="s">
        <v>21075</v>
      </c>
      <c r="B162" s="11" t="s">
        <v>21072</v>
      </c>
      <c r="C162" s="11">
        <v>340</v>
      </c>
      <c r="D162" s="11" t="s">
        <v>21071</v>
      </c>
      <c r="E162" s="11" t="s">
        <v>21073</v>
      </c>
      <c r="F162" s="11" t="s">
        <v>21074</v>
      </c>
      <c r="G162" s="11">
        <v>566</v>
      </c>
      <c r="H162" t="s">
        <v>21653</v>
      </c>
    </row>
    <row r="163" spans="1:8" x14ac:dyDescent="0.25">
      <c r="A163" s="11" t="s">
        <v>21080</v>
      </c>
      <c r="B163" s="11" t="s">
        <v>21077</v>
      </c>
      <c r="C163" s="11">
        <v>341</v>
      </c>
      <c r="D163" s="11" t="s">
        <v>21076</v>
      </c>
      <c r="E163" s="11" t="s">
        <v>21078</v>
      </c>
      <c r="F163" s="11" t="s">
        <v>21079</v>
      </c>
      <c r="G163" s="11">
        <v>570</v>
      </c>
      <c r="H163" t="s">
        <v>21654</v>
      </c>
    </row>
    <row r="164" spans="1:8" x14ac:dyDescent="0.25">
      <c r="A164" s="11" t="s">
        <v>21085</v>
      </c>
      <c r="B164" s="11" t="s">
        <v>21082</v>
      </c>
      <c r="C164" s="11">
        <v>342</v>
      </c>
      <c r="D164" s="11" t="s">
        <v>21081</v>
      </c>
      <c r="E164" s="11" t="s">
        <v>21083</v>
      </c>
      <c r="F164" s="11" t="s">
        <v>21084</v>
      </c>
      <c r="G164" s="11">
        <v>574</v>
      </c>
      <c r="H164" t="s">
        <v>21655</v>
      </c>
    </row>
    <row r="165" spans="1:8" x14ac:dyDescent="0.25">
      <c r="A165" s="11" t="s">
        <v>21090</v>
      </c>
      <c r="B165" s="11" t="s">
        <v>21087</v>
      </c>
      <c r="C165" s="11">
        <v>343</v>
      </c>
      <c r="D165" s="11" t="s">
        <v>21086</v>
      </c>
      <c r="E165" s="11" t="s">
        <v>21088</v>
      </c>
      <c r="F165" s="11" t="s">
        <v>21089</v>
      </c>
      <c r="G165" s="11">
        <v>580</v>
      </c>
      <c r="H165" t="s">
        <v>21656</v>
      </c>
    </row>
    <row r="166" spans="1:8" x14ac:dyDescent="0.25">
      <c r="A166" s="11" t="s">
        <v>21095</v>
      </c>
      <c r="B166" s="11" t="s">
        <v>21092</v>
      </c>
      <c r="C166" s="11">
        <v>344</v>
      </c>
      <c r="D166" s="11" t="s">
        <v>21091</v>
      </c>
      <c r="E166" s="11" t="s">
        <v>21093</v>
      </c>
      <c r="F166" s="11" t="s">
        <v>21094</v>
      </c>
      <c r="G166" s="11">
        <v>578</v>
      </c>
      <c r="H166" t="s">
        <v>21657</v>
      </c>
    </row>
    <row r="167" spans="1:8" x14ac:dyDescent="0.25">
      <c r="A167" s="11" t="s">
        <v>21100</v>
      </c>
      <c r="B167" s="11" t="s">
        <v>21097</v>
      </c>
      <c r="C167" s="11">
        <v>345</v>
      </c>
      <c r="D167" s="11" t="s">
        <v>21096</v>
      </c>
      <c r="E167" s="11" t="s">
        <v>21098</v>
      </c>
      <c r="F167" s="11" t="s">
        <v>21099</v>
      </c>
      <c r="G167" s="11">
        <v>512</v>
      </c>
      <c r="H167" t="s">
        <v>21658</v>
      </c>
    </row>
    <row r="168" spans="1:8" x14ac:dyDescent="0.25">
      <c r="A168" s="11" t="s">
        <v>21105</v>
      </c>
      <c r="B168" s="11" t="s">
        <v>21102</v>
      </c>
      <c r="C168" s="11">
        <v>346</v>
      </c>
      <c r="D168" s="11" t="s">
        <v>21101</v>
      </c>
      <c r="E168" s="11" t="s">
        <v>21103</v>
      </c>
      <c r="F168" s="11" t="s">
        <v>21104</v>
      </c>
      <c r="G168" s="11">
        <v>586</v>
      </c>
      <c r="H168" t="s">
        <v>21659</v>
      </c>
    </row>
    <row r="169" spans="1:8" x14ac:dyDescent="0.25">
      <c r="A169" s="11" t="s">
        <v>21110</v>
      </c>
      <c r="B169" s="11" t="s">
        <v>21107</v>
      </c>
      <c r="C169" s="11">
        <v>347</v>
      </c>
      <c r="D169" s="11" t="s">
        <v>21106</v>
      </c>
      <c r="E169" s="11" t="s">
        <v>21108</v>
      </c>
      <c r="F169" s="11" t="s">
        <v>21109</v>
      </c>
      <c r="G169" s="11">
        <v>585</v>
      </c>
      <c r="H169" t="s">
        <v>21660</v>
      </c>
    </row>
    <row r="170" spans="1:8" x14ac:dyDescent="0.25">
      <c r="A170" s="11" t="s">
        <v>21115</v>
      </c>
      <c r="B170" s="11" t="s">
        <v>21112</v>
      </c>
      <c r="C170" s="11">
        <v>348</v>
      </c>
      <c r="D170" s="11" t="s">
        <v>21111</v>
      </c>
      <c r="E170" s="11" t="s">
        <v>21113</v>
      </c>
      <c r="F170" s="11" t="s">
        <v>21114</v>
      </c>
      <c r="G170" s="11">
        <v>275</v>
      </c>
      <c r="H170" t="s">
        <v>21661</v>
      </c>
    </row>
    <row r="171" spans="1:8" x14ac:dyDescent="0.25">
      <c r="A171" s="11" t="s">
        <v>21120</v>
      </c>
      <c r="B171" s="11" t="s">
        <v>21117</v>
      </c>
      <c r="C171" s="11">
        <v>349</v>
      </c>
      <c r="D171" s="11" t="s">
        <v>21116</v>
      </c>
      <c r="E171" s="11" t="s">
        <v>21118</v>
      </c>
      <c r="F171" s="11" t="s">
        <v>21119</v>
      </c>
      <c r="G171" s="11">
        <v>591</v>
      </c>
      <c r="H171" t="s">
        <v>21662</v>
      </c>
    </row>
    <row r="172" spans="1:8" x14ac:dyDescent="0.25">
      <c r="A172" s="11" t="s">
        <v>21125</v>
      </c>
      <c r="B172" s="11" t="s">
        <v>21122</v>
      </c>
      <c r="C172" s="11">
        <v>350</v>
      </c>
      <c r="D172" s="11" t="s">
        <v>21121</v>
      </c>
      <c r="E172" s="11" t="s">
        <v>21123</v>
      </c>
      <c r="F172" s="11" t="s">
        <v>21124</v>
      </c>
      <c r="G172" s="11">
        <v>598</v>
      </c>
      <c r="H172" t="s">
        <v>21663</v>
      </c>
    </row>
    <row r="173" spans="1:8" x14ac:dyDescent="0.25">
      <c r="A173" s="11" t="s">
        <v>21130</v>
      </c>
      <c r="B173" s="11" t="s">
        <v>21127</v>
      </c>
      <c r="C173" s="11">
        <v>351</v>
      </c>
      <c r="D173" s="11" t="s">
        <v>21126</v>
      </c>
      <c r="E173" s="11" t="s">
        <v>21128</v>
      </c>
      <c r="F173" s="11" t="s">
        <v>21129</v>
      </c>
      <c r="G173" s="11">
        <v>600</v>
      </c>
      <c r="H173" t="s">
        <v>21664</v>
      </c>
    </row>
    <row r="174" spans="1:8" x14ac:dyDescent="0.25">
      <c r="A174" s="11" t="s">
        <v>21135</v>
      </c>
      <c r="B174" s="11" t="s">
        <v>21132</v>
      </c>
      <c r="C174" s="11">
        <v>352</v>
      </c>
      <c r="D174" s="11" t="s">
        <v>21131</v>
      </c>
      <c r="E174" s="11" t="s">
        <v>21133</v>
      </c>
      <c r="F174" s="11" t="s">
        <v>21134</v>
      </c>
      <c r="G174" s="11">
        <v>604</v>
      </c>
      <c r="H174" t="s">
        <v>21665</v>
      </c>
    </row>
    <row r="175" spans="1:8" x14ac:dyDescent="0.25">
      <c r="A175" s="11" t="s">
        <v>21140</v>
      </c>
      <c r="B175" s="11" t="s">
        <v>21137</v>
      </c>
      <c r="C175" s="11">
        <v>353</v>
      </c>
      <c r="D175" s="11" t="s">
        <v>21136</v>
      </c>
      <c r="E175" s="11" t="s">
        <v>21138</v>
      </c>
      <c r="F175" s="11" t="s">
        <v>21139</v>
      </c>
      <c r="G175" s="11">
        <v>608</v>
      </c>
      <c r="H175" t="s">
        <v>21666</v>
      </c>
    </row>
    <row r="176" spans="1:8" x14ac:dyDescent="0.25">
      <c r="A176" s="11" t="s">
        <v>21145</v>
      </c>
      <c r="B176" s="11" t="s">
        <v>21142</v>
      </c>
      <c r="C176" s="11">
        <v>354</v>
      </c>
      <c r="D176" s="11" t="s">
        <v>21141</v>
      </c>
      <c r="E176" s="11" t="s">
        <v>21143</v>
      </c>
      <c r="F176" s="11" t="s">
        <v>21144</v>
      </c>
      <c r="G176" s="11">
        <v>612</v>
      </c>
      <c r="H176" t="s">
        <v>21667</v>
      </c>
    </row>
    <row r="177" spans="1:8" x14ac:dyDescent="0.25">
      <c r="A177" s="11" t="s">
        <v>18916</v>
      </c>
      <c r="B177" s="11" t="s">
        <v>21147</v>
      </c>
      <c r="C177" s="11">
        <v>355</v>
      </c>
      <c r="D177" s="11" t="s">
        <v>21146</v>
      </c>
      <c r="E177" s="11" t="s">
        <v>21148</v>
      </c>
      <c r="F177" s="11" t="s">
        <v>21149</v>
      </c>
      <c r="G177" s="11">
        <v>616</v>
      </c>
      <c r="H177" t="s">
        <v>21668</v>
      </c>
    </row>
    <row r="178" spans="1:8" x14ac:dyDescent="0.25">
      <c r="A178" s="11" t="s">
        <v>21154</v>
      </c>
      <c r="B178" s="11" t="s">
        <v>21151</v>
      </c>
      <c r="C178" s="11">
        <v>356</v>
      </c>
      <c r="D178" s="11" t="s">
        <v>21150</v>
      </c>
      <c r="E178" s="11" t="s">
        <v>21152</v>
      </c>
      <c r="F178" s="11" t="s">
        <v>21153</v>
      </c>
      <c r="G178" s="11">
        <v>620</v>
      </c>
      <c r="H178" t="s">
        <v>21669</v>
      </c>
    </row>
    <row r="179" spans="1:8" x14ac:dyDescent="0.25">
      <c r="A179" s="11" t="s">
        <v>21159</v>
      </c>
      <c r="B179" s="11" t="s">
        <v>21156</v>
      </c>
      <c r="C179" s="11">
        <v>357</v>
      </c>
      <c r="D179" s="11" t="s">
        <v>21155</v>
      </c>
      <c r="E179" s="11" t="s">
        <v>21157</v>
      </c>
      <c r="F179" s="11" t="s">
        <v>21158</v>
      </c>
      <c r="G179" s="11">
        <v>630</v>
      </c>
      <c r="H179" t="s">
        <v>21670</v>
      </c>
    </row>
    <row r="180" spans="1:8" x14ac:dyDescent="0.25">
      <c r="A180" s="11" t="s">
        <v>21164</v>
      </c>
      <c r="B180" s="11" t="s">
        <v>21161</v>
      </c>
      <c r="C180" s="11">
        <v>358</v>
      </c>
      <c r="D180" s="11" t="s">
        <v>21160</v>
      </c>
      <c r="E180" s="11" t="s">
        <v>21162</v>
      </c>
      <c r="F180" s="11" t="s">
        <v>21163</v>
      </c>
      <c r="G180" s="11">
        <v>634</v>
      </c>
      <c r="H180" t="s">
        <v>21671</v>
      </c>
    </row>
    <row r="181" spans="1:8" x14ac:dyDescent="0.25">
      <c r="A181" s="11" t="s">
        <v>21169</v>
      </c>
      <c r="B181" s="11" t="s">
        <v>21166</v>
      </c>
      <c r="C181" s="11">
        <v>359</v>
      </c>
      <c r="D181" s="11" t="s">
        <v>21165</v>
      </c>
      <c r="E181" s="11" t="s">
        <v>21167</v>
      </c>
      <c r="F181" s="11" t="s">
        <v>21168</v>
      </c>
      <c r="G181" s="11">
        <v>638</v>
      </c>
      <c r="H181" t="s">
        <v>21672</v>
      </c>
    </row>
    <row r="182" spans="1:8" x14ac:dyDescent="0.25">
      <c r="A182" s="11" t="s">
        <v>21174</v>
      </c>
      <c r="B182" s="11" t="s">
        <v>21171</v>
      </c>
      <c r="C182" s="11">
        <v>360</v>
      </c>
      <c r="D182" s="11" t="s">
        <v>21170</v>
      </c>
      <c r="E182" s="11" t="s">
        <v>21172</v>
      </c>
      <c r="F182" s="11" t="s">
        <v>21173</v>
      </c>
      <c r="G182" s="11">
        <v>642</v>
      </c>
      <c r="H182" t="s">
        <v>21673</v>
      </c>
    </row>
    <row r="183" spans="1:8" x14ac:dyDescent="0.25">
      <c r="A183" s="11" t="s">
        <v>12583</v>
      </c>
      <c r="B183" s="11" t="s">
        <v>21176</v>
      </c>
      <c r="C183" s="11">
        <v>361</v>
      </c>
      <c r="D183" s="11" t="s">
        <v>21175</v>
      </c>
      <c r="E183" s="11" t="s">
        <v>21177</v>
      </c>
      <c r="F183" s="11" t="s">
        <v>21178</v>
      </c>
      <c r="G183" s="11">
        <v>643</v>
      </c>
      <c r="H183" t="s">
        <v>21674</v>
      </c>
    </row>
    <row r="184" spans="1:8" x14ac:dyDescent="0.25">
      <c r="A184" s="11" t="s">
        <v>21183</v>
      </c>
      <c r="B184" s="11" t="s">
        <v>21180</v>
      </c>
      <c r="C184" s="11">
        <v>362</v>
      </c>
      <c r="D184" s="11" t="s">
        <v>21179</v>
      </c>
      <c r="E184" s="11" t="s">
        <v>21181</v>
      </c>
      <c r="F184" s="11" t="s">
        <v>21182</v>
      </c>
      <c r="G184" s="11">
        <v>646</v>
      </c>
      <c r="H184" t="s">
        <v>21675</v>
      </c>
    </row>
    <row r="185" spans="1:8" x14ac:dyDescent="0.25">
      <c r="A185" s="11" t="s">
        <v>21188</v>
      </c>
      <c r="B185" s="11" t="s">
        <v>21185</v>
      </c>
      <c r="C185" s="11">
        <v>363</v>
      </c>
      <c r="D185" s="11" t="s">
        <v>21184</v>
      </c>
      <c r="E185" s="11" t="s">
        <v>21186</v>
      </c>
      <c r="F185" s="11" t="s">
        <v>21187</v>
      </c>
      <c r="G185" s="11">
        <v>652</v>
      </c>
      <c r="H185" t="s">
        <v>21676</v>
      </c>
    </row>
    <row r="186" spans="1:8" x14ac:dyDescent="0.25">
      <c r="A186" s="11" t="s">
        <v>21193</v>
      </c>
      <c r="B186" s="11" t="s">
        <v>21190</v>
      </c>
      <c r="C186" s="11">
        <v>364</v>
      </c>
      <c r="D186" s="11" t="s">
        <v>21189</v>
      </c>
      <c r="E186" s="11" t="s">
        <v>21191</v>
      </c>
      <c r="F186" s="11" t="s">
        <v>21192</v>
      </c>
      <c r="G186" s="11">
        <v>654</v>
      </c>
      <c r="H186" t="s">
        <v>21677</v>
      </c>
    </row>
    <row r="187" spans="1:8" x14ac:dyDescent="0.25">
      <c r="A187" s="11" t="s">
        <v>21198</v>
      </c>
      <c r="B187" s="11" t="s">
        <v>21195</v>
      </c>
      <c r="C187" s="11">
        <v>365</v>
      </c>
      <c r="D187" s="11" t="s">
        <v>21194</v>
      </c>
      <c r="E187" s="11" t="s">
        <v>21196</v>
      </c>
      <c r="F187" s="11" t="s">
        <v>21197</v>
      </c>
      <c r="G187" s="11">
        <v>659</v>
      </c>
      <c r="H187" t="s">
        <v>21678</v>
      </c>
    </row>
    <row r="188" spans="1:8" x14ac:dyDescent="0.25">
      <c r="A188" s="11" t="s">
        <v>21203</v>
      </c>
      <c r="B188" s="11" t="s">
        <v>21200</v>
      </c>
      <c r="C188" s="11">
        <v>366</v>
      </c>
      <c r="D188" s="11" t="s">
        <v>21199</v>
      </c>
      <c r="E188" s="11" t="s">
        <v>21201</v>
      </c>
      <c r="F188" s="11" t="s">
        <v>21202</v>
      </c>
      <c r="G188" s="11">
        <v>662</v>
      </c>
      <c r="H188" t="s">
        <v>21679</v>
      </c>
    </row>
    <row r="189" spans="1:8" x14ac:dyDescent="0.25">
      <c r="A189" s="11" t="s">
        <v>21208</v>
      </c>
      <c r="B189" s="11" t="s">
        <v>21205</v>
      </c>
      <c r="C189" s="11">
        <v>367</v>
      </c>
      <c r="D189" s="11" t="s">
        <v>21204</v>
      </c>
      <c r="E189" s="11" t="s">
        <v>21206</v>
      </c>
      <c r="F189" s="11" t="s">
        <v>21207</v>
      </c>
      <c r="G189" s="11">
        <v>663</v>
      </c>
      <c r="H189" t="s">
        <v>21680</v>
      </c>
    </row>
    <row r="190" spans="1:8" x14ac:dyDescent="0.25">
      <c r="A190" s="11" t="s">
        <v>21213</v>
      </c>
      <c r="B190" s="11" t="s">
        <v>21210</v>
      </c>
      <c r="C190" s="11">
        <v>368</v>
      </c>
      <c r="D190" s="11" t="s">
        <v>21209</v>
      </c>
      <c r="E190" s="11" t="s">
        <v>21211</v>
      </c>
      <c r="F190" s="11" t="s">
        <v>21212</v>
      </c>
      <c r="G190" s="11">
        <v>666</v>
      </c>
      <c r="H190" t="s">
        <v>21681</v>
      </c>
    </row>
    <row r="191" spans="1:8" x14ac:dyDescent="0.25">
      <c r="A191" s="11" t="s">
        <v>21218</v>
      </c>
      <c r="B191" s="11" t="s">
        <v>21215</v>
      </c>
      <c r="C191" s="11">
        <v>369</v>
      </c>
      <c r="D191" s="11" t="s">
        <v>21214</v>
      </c>
      <c r="E191" s="11" t="s">
        <v>21216</v>
      </c>
      <c r="F191" s="11" t="s">
        <v>21217</v>
      </c>
      <c r="G191" s="11">
        <v>670</v>
      </c>
      <c r="H191" t="s">
        <v>21682</v>
      </c>
    </row>
    <row r="192" spans="1:8" x14ac:dyDescent="0.25">
      <c r="A192" s="11" t="s">
        <v>21223</v>
      </c>
      <c r="B192" s="11" t="s">
        <v>21220</v>
      </c>
      <c r="C192" s="11">
        <v>370</v>
      </c>
      <c r="D192" s="11" t="s">
        <v>21219</v>
      </c>
      <c r="E192" s="11" t="s">
        <v>21221</v>
      </c>
      <c r="F192" s="11" t="s">
        <v>21222</v>
      </c>
      <c r="G192" s="11">
        <v>882</v>
      </c>
      <c r="H192" t="s">
        <v>21683</v>
      </c>
    </row>
    <row r="193" spans="1:8" x14ac:dyDescent="0.25">
      <c r="A193" s="11" t="s">
        <v>21228</v>
      </c>
      <c r="B193" s="11" t="s">
        <v>21225</v>
      </c>
      <c r="C193" s="11">
        <v>371</v>
      </c>
      <c r="D193" s="11" t="s">
        <v>21224</v>
      </c>
      <c r="E193" s="11" t="s">
        <v>21226</v>
      </c>
      <c r="F193" s="11" t="s">
        <v>21227</v>
      </c>
      <c r="G193" s="11">
        <v>674</v>
      </c>
      <c r="H193" t="s">
        <v>21684</v>
      </c>
    </row>
    <row r="194" spans="1:8" x14ac:dyDescent="0.25">
      <c r="A194" s="11" t="s">
        <v>21233</v>
      </c>
      <c r="B194" s="11" t="s">
        <v>21230</v>
      </c>
      <c r="C194" s="11">
        <v>372</v>
      </c>
      <c r="D194" s="11" t="s">
        <v>21229</v>
      </c>
      <c r="E194" s="11" t="s">
        <v>21231</v>
      </c>
      <c r="F194" s="11" t="s">
        <v>21232</v>
      </c>
      <c r="G194" s="11">
        <v>678</v>
      </c>
      <c r="H194" t="s">
        <v>21685</v>
      </c>
    </row>
    <row r="195" spans="1:8" x14ac:dyDescent="0.25">
      <c r="A195" s="11" t="s">
        <v>8747</v>
      </c>
      <c r="B195" s="11" t="s">
        <v>21235</v>
      </c>
      <c r="C195" s="11">
        <v>373</v>
      </c>
      <c r="D195" s="11" t="s">
        <v>21234</v>
      </c>
      <c r="E195" s="11" t="s">
        <v>21236</v>
      </c>
      <c r="F195" s="11" t="s">
        <v>21237</v>
      </c>
      <c r="G195" s="11">
        <v>682</v>
      </c>
      <c r="H195" t="s">
        <v>21686</v>
      </c>
    </row>
    <row r="196" spans="1:8" x14ac:dyDescent="0.25">
      <c r="A196" s="11" t="s">
        <v>21242</v>
      </c>
      <c r="B196" s="11" t="s">
        <v>21239</v>
      </c>
      <c r="C196" s="11">
        <v>374</v>
      </c>
      <c r="D196" s="11" t="s">
        <v>21238</v>
      </c>
      <c r="E196" s="11" t="s">
        <v>21240</v>
      </c>
      <c r="F196" s="11" t="s">
        <v>21241</v>
      </c>
      <c r="G196" s="11">
        <v>686</v>
      </c>
      <c r="H196" t="s">
        <v>21687</v>
      </c>
    </row>
    <row r="197" spans="1:8" x14ac:dyDescent="0.25">
      <c r="A197" s="11" t="s">
        <v>21247</v>
      </c>
      <c r="B197" s="11" t="s">
        <v>21244</v>
      </c>
      <c r="C197" s="11">
        <v>375</v>
      </c>
      <c r="D197" s="11" t="s">
        <v>21243</v>
      </c>
      <c r="E197" s="11" t="s">
        <v>21245</v>
      </c>
      <c r="F197" s="11" t="s">
        <v>21246</v>
      </c>
      <c r="G197" s="11">
        <v>688</v>
      </c>
      <c r="H197" t="s">
        <v>21688</v>
      </c>
    </row>
    <row r="198" spans="1:8" x14ac:dyDescent="0.25">
      <c r="A198" s="11" t="s">
        <v>21252</v>
      </c>
      <c r="B198" s="11" t="s">
        <v>21249</v>
      </c>
      <c r="C198" s="11">
        <v>376</v>
      </c>
      <c r="D198" s="11" t="s">
        <v>21248</v>
      </c>
      <c r="E198" s="11" t="s">
        <v>21250</v>
      </c>
      <c r="F198" s="11" t="s">
        <v>21251</v>
      </c>
      <c r="G198" s="11">
        <v>690</v>
      </c>
      <c r="H198" t="s">
        <v>21689</v>
      </c>
    </row>
    <row r="199" spans="1:8" x14ac:dyDescent="0.25">
      <c r="A199" s="11" t="s">
        <v>21257</v>
      </c>
      <c r="B199" s="11" t="s">
        <v>21254</v>
      </c>
      <c r="C199" s="11">
        <v>377</v>
      </c>
      <c r="D199" s="11" t="s">
        <v>21253</v>
      </c>
      <c r="E199" s="11" t="s">
        <v>21255</v>
      </c>
      <c r="F199" s="11" t="s">
        <v>21256</v>
      </c>
      <c r="G199" s="11">
        <v>694</v>
      </c>
      <c r="H199" t="s">
        <v>21690</v>
      </c>
    </row>
    <row r="200" spans="1:8" x14ac:dyDescent="0.25">
      <c r="A200" s="11" t="s">
        <v>21262</v>
      </c>
      <c r="B200" s="11" t="s">
        <v>21259</v>
      </c>
      <c r="C200" s="11">
        <v>378</v>
      </c>
      <c r="D200" s="11" t="s">
        <v>21258</v>
      </c>
      <c r="E200" s="11" t="s">
        <v>21260</v>
      </c>
      <c r="F200" s="11" t="s">
        <v>21261</v>
      </c>
      <c r="G200" s="11">
        <v>702</v>
      </c>
      <c r="H200" t="s">
        <v>21691</v>
      </c>
    </row>
    <row r="201" spans="1:8" x14ac:dyDescent="0.25">
      <c r="A201" s="11" t="s">
        <v>21267</v>
      </c>
      <c r="B201" s="11" t="s">
        <v>21264</v>
      </c>
      <c r="C201" s="11">
        <v>379</v>
      </c>
      <c r="D201" s="11" t="s">
        <v>21263</v>
      </c>
      <c r="E201" s="11" t="s">
        <v>21265</v>
      </c>
      <c r="F201" s="11" t="s">
        <v>21266</v>
      </c>
      <c r="G201" s="11">
        <v>703</v>
      </c>
      <c r="H201" t="s">
        <v>21692</v>
      </c>
    </row>
    <row r="202" spans="1:8" x14ac:dyDescent="0.25">
      <c r="A202" s="11" t="s">
        <v>21272</v>
      </c>
      <c r="B202" s="11" t="s">
        <v>21269</v>
      </c>
      <c r="C202" s="11">
        <v>380</v>
      </c>
      <c r="D202" s="11" t="s">
        <v>21268</v>
      </c>
      <c r="E202" s="11" t="s">
        <v>21270</v>
      </c>
      <c r="F202" s="11" t="s">
        <v>21271</v>
      </c>
      <c r="G202" s="11">
        <v>705</v>
      </c>
      <c r="H202" t="s">
        <v>21693</v>
      </c>
    </row>
    <row r="203" spans="1:8" x14ac:dyDescent="0.25">
      <c r="A203" s="11" t="s">
        <v>21277</v>
      </c>
      <c r="B203" s="11" t="s">
        <v>21274</v>
      </c>
      <c r="C203" s="11">
        <v>381</v>
      </c>
      <c r="D203" s="11" t="s">
        <v>21273</v>
      </c>
      <c r="E203" s="11" t="s">
        <v>21275</v>
      </c>
      <c r="F203" s="11" t="s">
        <v>21276</v>
      </c>
      <c r="G203" s="11">
        <v>90</v>
      </c>
      <c r="H203" t="s">
        <v>21694</v>
      </c>
    </row>
    <row r="204" spans="1:8" x14ac:dyDescent="0.25">
      <c r="A204" s="11" t="s">
        <v>21282</v>
      </c>
      <c r="B204" s="11" t="s">
        <v>21279</v>
      </c>
      <c r="C204" s="11">
        <v>382</v>
      </c>
      <c r="D204" s="11" t="s">
        <v>21278</v>
      </c>
      <c r="E204" s="11" t="s">
        <v>21280</v>
      </c>
      <c r="F204" s="11" t="s">
        <v>21281</v>
      </c>
      <c r="G204" s="11">
        <v>706</v>
      </c>
      <c r="H204" t="s">
        <v>21695</v>
      </c>
    </row>
    <row r="205" spans="1:8" x14ac:dyDescent="0.25">
      <c r="A205" s="11" t="s">
        <v>21287</v>
      </c>
      <c r="B205" s="11" t="s">
        <v>21284</v>
      </c>
      <c r="C205" s="11">
        <v>383</v>
      </c>
      <c r="D205" s="11" t="s">
        <v>21283</v>
      </c>
      <c r="E205" s="11" t="s">
        <v>21285</v>
      </c>
      <c r="F205" s="11" t="s">
        <v>21286</v>
      </c>
      <c r="G205" s="11">
        <v>710</v>
      </c>
      <c r="H205" t="s">
        <v>21696</v>
      </c>
    </row>
    <row r="206" spans="1:8" x14ac:dyDescent="0.25">
      <c r="A206" s="11" t="s">
        <v>21292</v>
      </c>
      <c r="B206" s="11" t="s">
        <v>21289</v>
      </c>
      <c r="C206" s="11">
        <v>384</v>
      </c>
      <c r="D206" s="11" t="s">
        <v>21288</v>
      </c>
      <c r="E206" s="11" t="s">
        <v>21290</v>
      </c>
      <c r="F206" s="11" t="s">
        <v>21291</v>
      </c>
      <c r="G206" s="11">
        <v>239</v>
      </c>
      <c r="H206" t="s">
        <v>21697</v>
      </c>
    </row>
    <row r="207" spans="1:8" x14ac:dyDescent="0.25">
      <c r="A207" s="11" t="s">
        <v>21297</v>
      </c>
      <c r="B207" s="11" t="s">
        <v>21294</v>
      </c>
      <c r="C207" s="11">
        <v>385</v>
      </c>
      <c r="D207" s="11" t="s">
        <v>21293</v>
      </c>
      <c r="E207" s="11" t="s">
        <v>21295</v>
      </c>
      <c r="F207" s="11" t="s">
        <v>21296</v>
      </c>
      <c r="G207" s="11">
        <v>728</v>
      </c>
      <c r="H207" t="s">
        <v>21698</v>
      </c>
    </row>
    <row r="208" spans="1:8" x14ac:dyDescent="0.25">
      <c r="A208" s="11" t="s">
        <v>21302</v>
      </c>
      <c r="B208" s="11" t="s">
        <v>21299</v>
      </c>
      <c r="C208" s="11">
        <v>386</v>
      </c>
      <c r="D208" s="11" t="s">
        <v>21298</v>
      </c>
      <c r="E208" s="11" t="s">
        <v>21300</v>
      </c>
      <c r="F208" s="11" t="s">
        <v>21301</v>
      </c>
      <c r="G208" s="11">
        <v>724</v>
      </c>
      <c r="H208" t="s">
        <v>21699</v>
      </c>
    </row>
    <row r="209" spans="1:8" x14ac:dyDescent="0.25">
      <c r="A209" s="11" t="s">
        <v>21307</v>
      </c>
      <c r="B209" s="11" t="s">
        <v>21304</v>
      </c>
      <c r="C209" s="11">
        <v>387</v>
      </c>
      <c r="D209" s="11" t="s">
        <v>21303</v>
      </c>
      <c r="E209" s="11" t="s">
        <v>21305</v>
      </c>
      <c r="F209" s="11" t="s">
        <v>21306</v>
      </c>
      <c r="G209" s="11">
        <v>144</v>
      </c>
      <c r="H209" t="s">
        <v>21700</v>
      </c>
    </row>
    <row r="210" spans="1:8" x14ac:dyDescent="0.25">
      <c r="A210" s="11" t="s">
        <v>21312</v>
      </c>
      <c r="B210" s="11" t="s">
        <v>21309</v>
      </c>
      <c r="C210" s="11">
        <v>388</v>
      </c>
      <c r="D210" s="11" t="s">
        <v>21308</v>
      </c>
      <c r="E210" s="11" t="s">
        <v>21310</v>
      </c>
      <c r="F210" s="11" t="s">
        <v>21311</v>
      </c>
      <c r="G210" s="11">
        <v>736</v>
      </c>
      <c r="H210" t="s">
        <v>21701</v>
      </c>
    </row>
    <row r="211" spans="1:8" x14ac:dyDescent="0.25">
      <c r="A211" s="11" t="s">
        <v>21317</v>
      </c>
      <c r="B211" s="11" t="s">
        <v>21314</v>
      </c>
      <c r="C211" s="11">
        <v>389</v>
      </c>
      <c r="D211" s="11" t="s">
        <v>21313</v>
      </c>
      <c r="E211" s="11" t="s">
        <v>21315</v>
      </c>
      <c r="F211" s="11" t="s">
        <v>21316</v>
      </c>
      <c r="G211" s="11">
        <v>740</v>
      </c>
      <c r="H211" t="s">
        <v>21702</v>
      </c>
    </row>
    <row r="212" spans="1:8" x14ac:dyDescent="0.25">
      <c r="A212" s="11" t="s">
        <v>21322</v>
      </c>
      <c r="B212" s="11" t="s">
        <v>21319</v>
      </c>
      <c r="C212" s="11">
        <v>390</v>
      </c>
      <c r="D212" s="11" t="s">
        <v>21318</v>
      </c>
      <c r="E212" s="11" t="s">
        <v>21320</v>
      </c>
      <c r="F212" s="11" t="s">
        <v>21321</v>
      </c>
      <c r="G212" s="11">
        <v>744</v>
      </c>
      <c r="H212" t="s">
        <v>21703</v>
      </c>
    </row>
    <row r="213" spans="1:8" x14ac:dyDescent="0.25">
      <c r="A213" s="11" t="s">
        <v>21327</v>
      </c>
      <c r="B213" s="11" t="s">
        <v>21324</v>
      </c>
      <c r="C213" s="11">
        <v>391</v>
      </c>
      <c r="D213" s="11" t="s">
        <v>21323</v>
      </c>
      <c r="E213" s="11" t="s">
        <v>21325</v>
      </c>
      <c r="F213" s="11" t="s">
        <v>21326</v>
      </c>
      <c r="G213" s="11">
        <v>748</v>
      </c>
      <c r="H213" t="s">
        <v>21704</v>
      </c>
    </row>
    <row r="214" spans="1:8" x14ac:dyDescent="0.25">
      <c r="A214" s="11" t="s">
        <v>21332</v>
      </c>
      <c r="B214" s="11" t="s">
        <v>21329</v>
      </c>
      <c r="C214" s="11">
        <v>392</v>
      </c>
      <c r="D214" s="11" t="s">
        <v>21328</v>
      </c>
      <c r="E214" s="11" t="s">
        <v>21330</v>
      </c>
      <c r="F214" s="11" t="s">
        <v>21331</v>
      </c>
      <c r="G214" s="11">
        <v>752</v>
      </c>
      <c r="H214" t="s">
        <v>21705</v>
      </c>
    </row>
    <row r="215" spans="1:8" x14ac:dyDescent="0.25">
      <c r="A215" s="11" t="s">
        <v>14521</v>
      </c>
      <c r="B215" s="11" t="s">
        <v>21334</v>
      </c>
      <c r="C215" s="11">
        <v>393</v>
      </c>
      <c r="D215" s="11" t="s">
        <v>21333</v>
      </c>
      <c r="E215" s="11" t="s">
        <v>21335</v>
      </c>
      <c r="F215" s="11" t="s">
        <v>21336</v>
      </c>
      <c r="G215" s="11">
        <v>756</v>
      </c>
      <c r="H215" t="s">
        <v>21706</v>
      </c>
    </row>
    <row r="216" spans="1:8" x14ac:dyDescent="0.25">
      <c r="A216" s="11" t="s">
        <v>21341</v>
      </c>
      <c r="B216" s="11" t="s">
        <v>21338</v>
      </c>
      <c r="C216" s="11">
        <v>394</v>
      </c>
      <c r="D216" s="11" t="s">
        <v>21337</v>
      </c>
      <c r="E216" s="11" t="s">
        <v>21339</v>
      </c>
      <c r="F216" s="11" t="s">
        <v>21340</v>
      </c>
      <c r="G216" s="11">
        <v>760</v>
      </c>
      <c r="H216" t="s">
        <v>21707</v>
      </c>
    </row>
    <row r="217" spans="1:8" x14ac:dyDescent="0.25">
      <c r="A217" s="11" t="s">
        <v>21346</v>
      </c>
      <c r="B217" s="11" t="s">
        <v>21343</v>
      </c>
      <c r="C217" s="11">
        <v>395</v>
      </c>
      <c r="D217" s="11" t="s">
        <v>21342</v>
      </c>
      <c r="E217" s="11" t="s">
        <v>21344</v>
      </c>
      <c r="F217" s="11" t="s">
        <v>21345</v>
      </c>
      <c r="G217" s="11">
        <v>158</v>
      </c>
      <c r="H217" t="s">
        <v>21708</v>
      </c>
    </row>
    <row r="218" spans="1:8" x14ac:dyDescent="0.25">
      <c r="A218" s="11" t="s">
        <v>21351</v>
      </c>
      <c r="B218" s="11" t="s">
        <v>21348</v>
      </c>
      <c r="C218" s="11">
        <v>396</v>
      </c>
      <c r="D218" s="11" t="s">
        <v>21347</v>
      </c>
      <c r="E218" s="11" t="s">
        <v>21349</v>
      </c>
      <c r="F218" s="11" t="s">
        <v>21350</v>
      </c>
      <c r="G218" s="11">
        <v>762</v>
      </c>
      <c r="H218" t="s">
        <v>21709</v>
      </c>
    </row>
    <row r="219" spans="1:8" x14ac:dyDescent="0.25">
      <c r="A219" s="11" t="s">
        <v>21356</v>
      </c>
      <c r="B219" s="11" t="s">
        <v>21353</v>
      </c>
      <c r="C219" s="11">
        <v>397</v>
      </c>
      <c r="D219" s="11" t="s">
        <v>21352</v>
      </c>
      <c r="E219" s="11" t="s">
        <v>21354</v>
      </c>
      <c r="F219" s="11" t="s">
        <v>21355</v>
      </c>
      <c r="G219" s="11">
        <v>834</v>
      </c>
      <c r="H219" t="s">
        <v>21710</v>
      </c>
    </row>
    <row r="220" spans="1:8" x14ac:dyDescent="0.25">
      <c r="A220" s="11" t="s">
        <v>21361</v>
      </c>
      <c r="B220" s="11" t="s">
        <v>21358</v>
      </c>
      <c r="C220" s="11">
        <v>398</v>
      </c>
      <c r="D220" s="11" t="s">
        <v>21357</v>
      </c>
      <c r="E220" s="11" t="s">
        <v>21359</v>
      </c>
      <c r="F220" s="11" t="s">
        <v>21360</v>
      </c>
      <c r="G220" s="11">
        <v>764</v>
      </c>
      <c r="H220" t="s">
        <v>21711</v>
      </c>
    </row>
    <row r="221" spans="1:8" x14ac:dyDescent="0.25">
      <c r="A221" s="11" t="s">
        <v>21366</v>
      </c>
      <c r="B221" s="11" t="s">
        <v>21363</v>
      </c>
      <c r="C221" s="11">
        <v>399</v>
      </c>
      <c r="D221" s="11" t="s">
        <v>21362</v>
      </c>
      <c r="E221" s="11" t="s">
        <v>21364</v>
      </c>
      <c r="F221" s="11" t="s">
        <v>21365</v>
      </c>
      <c r="G221" s="11">
        <v>626</v>
      </c>
      <c r="H221" t="s">
        <v>21712</v>
      </c>
    </row>
    <row r="222" spans="1:8" x14ac:dyDescent="0.25">
      <c r="A222" s="11" t="s">
        <v>21371</v>
      </c>
      <c r="B222" s="11" t="s">
        <v>21368</v>
      </c>
      <c r="C222" s="11">
        <v>400</v>
      </c>
      <c r="D222" s="11" t="s">
        <v>21367</v>
      </c>
      <c r="E222" s="11" t="s">
        <v>21369</v>
      </c>
      <c r="F222" s="11" t="s">
        <v>21370</v>
      </c>
      <c r="G222" s="11">
        <v>768</v>
      </c>
      <c r="H222" t="s">
        <v>21713</v>
      </c>
    </row>
    <row r="223" spans="1:8" x14ac:dyDescent="0.25">
      <c r="A223" s="11" t="s">
        <v>21376</v>
      </c>
      <c r="B223" s="11" t="s">
        <v>21373</v>
      </c>
      <c r="C223" s="11">
        <v>401</v>
      </c>
      <c r="D223" s="11" t="s">
        <v>21372</v>
      </c>
      <c r="E223" s="11" t="s">
        <v>21374</v>
      </c>
      <c r="F223" s="11" t="s">
        <v>21375</v>
      </c>
      <c r="G223" s="11">
        <v>772</v>
      </c>
      <c r="H223" t="s">
        <v>21714</v>
      </c>
    </row>
    <row r="224" spans="1:8" x14ac:dyDescent="0.25">
      <c r="A224" s="11" t="s">
        <v>21381</v>
      </c>
      <c r="B224" s="11" t="s">
        <v>21378</v>
      </c>
      <c r="C224" s="11">
        <v>402</v>
      </c>
      <c r="D224" s="11" t="s">
        <v>21377</v>
      </c>
      <c r="E224" s="11" t="s">
        <v>21379</v>
      </c>
      <c r="F224" s="11" t="s">
        <v>21380</v>
      </c>
      <c r="G224" s="11">
        <v>776</v>
      </c>
      <c r="H224" t="s">
        <v>21715</v>
      </c>
    </row>
    <row r="225" spans="1:8" x14ac:dyDescent="0.25">
      <c r="A225" s="11" t="s">
        <v>21386</v>
      </c>
      <c r="B225" s="11" t="s">
        <v>21383</v>
      </c>
      <c r="C225" s="11">
        <v>403</v>
      </c>
      <c r="D225" s="11" t="s">
        <v>21382</v>
      </c>
      <c r="E225" s="11" t="s">
        <v>21384</v>
      </c>
      <c r="F225" s="11" t="s">
        <v>21385</v>
      </c>
      <c r="G225" s="11">
        <v>780</v>
      </c>
      <c r="H225" t="s">
        <v>21716</v>
      </c>
    </row>
    <row r="226" spans="1:8" x14ac:dyDescent="0.25">
      <c r="A226" s="11" t="s">
        <v>21391</v>
      </c>
      <c r="B226" s="11" t="s">
        <v>21388</v>
      </c>
      <c r="C226" s="11">
        <v>404</v>
      </c>
      <c r="D226" s="11" t="s">
        <v>21387</v>
      </c>
      <c r="E226" s="11" t="s">
        <v>21389</v>
      </c>
      <c r="F226" s="11" t="s">
        <v>21390</v>
      </c>
      <c r="G226" s="11">
        <v>788</v>
      </c>
      <c r="H226" t="s">
        <v>21717</v>
      </c>
    </row>
    <row r="227" spans="1:8" x14ac:dyDescent="0.25">
      <c r="A227" s="11" t="s">
        <v>8736</v>
      </c>
      <c r="B227" s="11" t="s">
        <v>8737</v>
      </c>
      <c r="C227" s="11">
        <v>405</v>
      </c>
      <c r="D227" s="11" t="s">
        <v>8684</v>
      </c>
      <c r="E227" s="11" t="s">
        <v>21392</v>
      </c>
      <c r="F227" s="11" t="s">
        <v>21393</v>
      </c>
      <c r="G227" s="11">
        <v>792</v>
      </c>
      <c r="H227" t="s">
        <v>21718</v>
      </c>
    </row>
    <row r="228" spans="1:8" x14ac:dyDescent="0.25">
      <c r="A228" s="11" t="s">
        <v>16829</v>
      </c>
      <c r="B228" s="11" t="s">
        <v>21395</v>
      </c>
      <c r="C228" s="11">
        <v>406</v>
      </c>
      <c r="D228" s="11" t="s">
        <v>21394</v>
      </c>
      <c r="E228" s="11" t="s">
        <v>21396</v>
      </c>
      <c r="F228" s="11" t="s">
        <v>21397</v>
      </c>
      <c r="G228" s="11">
        <v>795</v>
      </c>
      <c r="H228" t="s">
        <v>21719</v>
      </c>
    </row>
    <row r="229" spans="1:8" x14ac:dyDescent="0.25">
      <c r="A229" s="11" t="s">
        <v>21402</v>
      </c>
      <c r="B229" s="11" t="s">
        <v>21399</v>
      </c>
      <c r="C229" s="11">
        <v>407</v>
      </c>
      <c r="D229" s="11" t="s">
        <v>21398</v>
      </c>
      <c r="E229" s="11" t="s">
        <v>21400</v>
      </c>
      <c r="F229" s="11" t="s">
        <v>21401</v>
      </c>
      <c r="G229" s="11">
        <v>796</v>
      </c>
      <c r="H229" t="s">
        <v>21720</v>
      </c>
    </row>
    <row r="230" spans="1:8" x14ac:dyDescent="0.25">
      <c r="A230" s="11" t="s">
        <v>21407</v>
      </c>
      <c r="B230" s="11" t="s">
        <v>21404</v>
      </c>
      <c r="C230" s="11">
        <v>408</v>
      </c>
      <c r="D230" s="11" t="s">
        <v>21403</v>
      </c>
      <c r="E230" s="11" t="s">
        <v>21405</v>
      </c>
      <c r="F230" s="11" t="s">
        <v>21406</v>
      </c>
      <c r="G230" s="11">
        <v>798</v>
      </c>
      <c r="H230" t="s">
        <v>21721</v>
      </c>
    </row>
    <row r="231" spans="1:8" x14ac:dyDescent="0.25">
      <c r="A231" s="11" t="s">
        <v>21412</v>
      </c>
      <c r="B231" s="11" t="s">
        <v>21409</v>
      </c>
      <c r="C231" s="11">
        <v>409</v>
      </c>
      <c r="D231" s="11" t="s">
        <v>21408</v>
      </c>
      <c r="E231" s="11" t="s">
        <v>21410</v>
      </c>
      <c r="F231" s="11" t="s">
        <v>21411</v>
      </c>
      <c r="G231" s="11">
        <v>800</v>
      </c>
      <c r="H231" t="s">
        <v>21722</v>
      </c>
    </row>
    <row r="232" spans="1:8" x14ac:dyDescent="0.25">
      <c r="A232" s="11" t="s">
        <v>13088</v>
      </c>
      <c r="B232" s="11" t="s">
        <v>21414</v>
      </c>
      <c r="C232" s="11">
        <v>410</v>
      </c>
      <c r="D232" s="11" t="s">
        <v>21413</v>
      </c>
      <c r="E232" s="11" t="s">
        <v>21415</v>
      </c>
      <c r="F232" s="11" t="s">
        <v>21416</v>
      </c>
      <c r="G232" s="11">
        <v>804</v>
      </c>
      <c r="H232" t="s">
        <v>21723</v>
      </c>
    </row>
    <row r="233" spans="1:8" x14ac:dyDescent="0.25">
      <c r="A233" s="11" t="s">
        <v>8753</v>
      </c>
      <c r="B233" s="11" t="s">
        <v>21418</v>
      </c>
      <c r="C233" s="11">
        <v>411</v>
      </c>
      <c r="D233" s="11" t="s">
        <v>21417</v>
      </c>
      <c r="E233" s="11" t="s">
        <v>21419</v>
      </c>
      <c r="F233" s="11" t="s">
        <v>21420</v>
      </c>
      <c r="G233" s="11">
        <v>784</v>
      </c>
      <c r="H233" t="s">
        <v>21724</v>
      </c>
    </row>
    <row r="234" spans="1:8" x14ac:dyDescent="0.25">
      <c r="A234" s="11" t="s">
        <v>12773</v>
      </c>
      <c r="B234" s="11" t="s">
        <v>21422</v>
      </c>
      <c r="C234" s="11">
        <v>412</v>
      </c>
      <c r="D234" s="11" t="s">
        <v>21421</v>
      </c>
      <c r="E234" s="11" t="s">
        <v>21423</v>
      </c>
      <c r="F234" s="11" t="s">
        <v>21424</v>
      </c>
      <c r="G234" s="11">
        <v>826</v>
      </c>
      <c r="H234" t="s">
        <v>21725</v>
      </c>
    </row>
    <row r="235" spans="1:8" x14ac:dyDescent="0.25">
      <c r="A235" s="11" t="s">
        <v>12948</v>
      </c>
      <c r="B235" s="11" t="s">
        <v>15411</v>
      </c>
      <c r="C235" s="11">
        <v>413</v>
      </c>
      <c r="D235" s="11" t="s">
        <v>21425</v>
      </c>
      <c r="E235" s="11" t="s">
        <v>21426</v>
      </c>
      <c r="F235" s="11" t="s">
        <v>21427</v>
      </c>
      <c r="G235" s="11">
        <v>840</v>
      </c>
      <c r="H235" t="s">
        <v>21726</v>
      </c>
    </row>
    <row r="236" spans="1:8" x14ac:dyDescent="0.25">
      <c r="A236" s="11" t="s">
        <v>21432</v>
      </c>
      <c r="B236" s="11" t="s">
        <v>21429</v>
      </c>
      <c r="C236" s="11">
        <v>414</v>
      </c>
      <c r="D236" s="11" t="s">
        <v>21428</v>
      </c>
      <c r="E236" s="11" t="s">
        <v>21430</v>
      </c>
      <c r="F236" s="11" t="s">
        <v>21431</v>
      </c>
      <c r="G236" s="11">
        <v>581</v>
      </c>
      <c r="H236" t="s">
        <v>21727</v>
      </c>
    </row>
    <row r="237" spans="1:8" x14ac:dyDescent="0.25">
      <c r="A237" s="11" t="s">
        <v>21437</v>
      </c>
      <c r="B237" s="11" t="s">
        <v>21434</v>
      </c>
      <c r="C237" s="11">
        <v>415</v>
      </c>
      <c r="D237" s="11" t="s">
        <v>21433</v>
      </c>
      <c r="E237" s="11" t="s">
        <v>21435</v>
      </c>
      <c r="F237" s="11" t="s">
        <v>21436</v>
      </c>
      <c r="G237" s="11">
        <v>858</v>
      </c>
      <c r="H237" t="s">
        <v>21728</v>
      </c>
    </row>
    <row r="238" spans="1:8" x14ac:dyDescent="0.25">
      <c r="A238" s="11" t="s">
        <v>17299</v>
      </c>
      <c r="B238" s="11" t="s">
        <v>21439</v>
      </c>
      <c r="C238" s="11">
        <v>416</v>
      </c>
      <c r="D238" s="11" t="s">
        <v>21438</v>
      </c>
      <c r="E238" s="11" t="s">
        <v>21440</v>
      </c>
      <c r="F238" s="11" t="s">
        <v>21441</v>
      </c>
      <c r="G238" s="11">
        <v>860</v>
      </c>
      <c r="H238" t="s">
        <v>21729</v>
      </c>
    </row>
    <row r="239" spans="1:8" x14ac:dyDescent="0.25">
      <c r="A239" s="11" t="s">
        <v>21446</v>
      </c>
      <c r="B239" s="11" t="s">
        <v>21443</v>
      </c>
      <c r="C239" s="11">
        <v>417</v>
      </c>
      <c r="D239" s="11" t="s">
        <v>21442</v>
      </c>
      <c r="E239" s="11" t="s">
        <v>21444</v>
      </c>
      <c r="F239" s="11" t="s">
        <v>21445</v>
      </c>
      <c r="G239" s="11">
        <v>548</v>
      </c>
      <c r="H239" t="s">
        <v>21730</v>
      </c>
    </row>
    <row r="240" spans="1:8" x14ac:dyDescent="0.25">
      <c r="A240" s="11" t="s">
        <v>21451</v>
      </c>
      <c r="B240" s="11" t="s">
        <v>21448</v>
      </c>
      <c r="C240" s="11">
        <v>418</v>
      </c>
      <c r="D240" s="11" t="s">
        <v>21447</v>
      </c>
      <c r="E240" s="11" t="s">
        <v>21449</v>
      </c>
      <c r="F240" s="11" t="s">
        <v>21450</v>
      </c>
      <c r="G240" s="11">
        <v>862</v>
      </c>
      <c r="H240" t="s">
        <v>21731</v>
      </c>
    </row>
    <row r="241" spans="1:8" x14ac:dyDescent="0.25">
      <c r="A241" s="11" t="s">
        <v>21456</v>
      </c>
      <c r="B241" s="11" t="s">
        <v>21453</v>
      </c>
      <c r="C241" s="11">
        <v>419</v>
      </c>
      <c r="D241" s="11" t="s">
        <v>21452</v>
      </c>
      <c r="E241" s="11" t="s">
        <v>21454</v>
      </c>
      <c r="F241" s="11" t="s">
        <v>21455</v>
      </c>
      <c r="G241" s="11">
        <v>704</v>
      </c>
      <c r="H241" t="s">
        <v>21732</v>
      </c>
    </row>
    <row r="242" spans="1:8" x14ac:dyDescent="0.25">
      <c r="A242" s="11" t="s">
        <v>21461</v>
      </c>
      <c r="B242" s="11" t="s">
        <v>21458</v>
      </c>
      <c r="C242" s="11">
        <v>420</v>
      </c>
      <c r="D242" s="11" t="s">
        <v>21457</v>
      </c>
      <c r="E242" s="11" t="s">
        <v>21459</v>
      </c>
      <c r="F242" s="11" t="s">
        <v>21460</v>
      </c>
      <c r="G242" s="11">
        <v>850</v>
      </c>
      <c r="H242" t="s">
        <v>21733</v>
      </c>
    </row>
    <row r="243" spans="1:8" x14ac:dyDescent="0.25">
      <c r="A243" s="11" t="s">
        <v>21466</v>
      </c>
      <c r="B243" s="11" t="s">
        <v>21463</v>
      </c>
      <c r="C243" s="11">
        <v>421</v>
      </c>
      <c r="D243" s="11" t="s">
        <v>21462</v>
      </c>
      <c r="E243" s="11" t="s">
        <v>21464</v>
      </c>
      <c r="F243" s="11" t="s">
        <v>21465</v>
      </c>
      <c r="G243" s="11">
        <v>876</v>
      </c>
      <c r="H243" t="s">
        <v>21734</v>
      </c>
    </row>
    <row r="244" spans="1:8" x14ac:dyDescent="0.25">
      <c r="A244" s="11" t="s">
        <v>21471</v>
      </c>
      <c r="B244" s="11" t="s">
        <v>21468</v>
      </c>
      <c r="C244" s="11">
        <v>422</v>
      </c>
      <c r="D244" s="11" t="s">
        <v>21467</v>
      </c>
      <c r="E244" s="11" t="s">
        <v>21469</v>
      </c>
      <c r="F244" s="11" t="s">
        <v>21470</v>
      </c>
      <c r="G244" s="11">
        <v>732</v>
      </c>
      <c r="H244" t="s">
        <v>21735</v>
      </c>
    </row>
    <row r="245" spans="1:8" x14ac:dyDescent="0.25">
      <c r="A245" s="11" t="s">
        <v>21476</v>
      </c>
      <c r="B245" s="11" t="s">
        <v>21473</v>
      </c>
      <c r="C245" s="11">
        <v>423</v>
      </c>
      <c r="D245" s="11" t="s">
        <v>21472</v>
      </c>
      <c r="E245" s="11" t="s">
        <v>21474</v>
      </c>
      <c r="F245" s="11" t="s">
        <v>21475</v>
      </c>
      <c r="G245" s="11">
        <v>887</v>
      </c>
      <c r="H245" t="s">
        <v>21736</v>
      </c>
    </row>
    <row r="246" spans="1:8" x14ac:dyDescent="0.25">
      <c r="A246" s="11" t="s">
        <v>21481</v>
      </c>
      <c r="B246" s="11" t="s">
        <v>21478</v>
      </c>
      <c r="C246" s="11">
        <v>424</v>
      </c>
      <c r="D246" s="11" t="s">
        <v>21477</v>
      </c>
      <c r="E246" s="11" t="s">
        <v>21479</v>
      </c>
      <c r="F246" s="11" t="s">
        <v>21480</v>
      </c>
      <c r="G246" s="11">
        <v>894</v>
      </c>
      <c r="H246" t="s">
        <v>21737</v>
      </c>
    </row>
    <row r="247" spans="1:8" x14ac:dyDescent="0.25">
      <c r="A247" s="11" t="s">
        <v>21486</v>
      </c>
      <c r="B247" s="11" t="s">
        <v>21483</v>
      </c>
      <c r="C247" s="11">
        <v>425</v>
      </c>
      <c r="D247" s="11" t="s">
        <v>21482</v>
      </c>
      <c r="E247" s="11" t="s">
        <v>21484</v>
      </c>
      <c r="F247" s="11" t="s">
        <v>21485</v>
      </c>
      <c r="G247" s="11">
        <v>716</v>
      </c>
      <c r="H247" t="s">
        <v>21738</v>
      </c>
    </row>
    <row r="248" spans="1:8" x14ac:dyDescent="0.25">
      <c r="A248" s="11" t="s">
        <v>21491</v>
      </c>
      <c r="B248" s="11" t="s">
        <v>21488</v>
      </c>
      <c r="C248" s="11">
        <v>578</v>
      </c>
      <c r="D248" s="11" t="s">
        <v>21487</v>
      </c>
      <c r="E248" s="11" t="s">
        <v>21489</v>
      </c>
      <c r="F248" s="11" t="s">
        <v>21490</v>
      </c>
      <c r="G248" s="11">
        <v>516</v>
      </c>
      <c r="H248" t="s">
        <v>21739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FFFF3-E116-47AC-B598-F3CA7038E8D2}">
  <sheetPr codeName="Sheet5"/>
  <dimension ref="A1:I15"/>
  <sheetViews>
    <sheetView topLeftCell="B1" workbookViewId="0">
      <selection activeCell="F9" sqref="F9:F13"/>
    </sheetView>
  </sheetViews>
  <sheetFormatPr defaultRowHeight="15.75" x14ac:dyDescent="0.25"/>
  <cols>
    <col min="1" max="1" width="51.375" bestFit="1" customWidth="1"/>
    <col min="2" max="2" width="2.875" bestFit="1" customWidth="1"/>
    <col min="3" max="3" width="44.25" bestFit="1" customWidth="1"/>
    <col min="4" max="4" width="36.25" bestFit="1" customWidth="1"/>
    <col min="5" max="5" width="5.875" bestFit="1" customWidth="1"/>
    <col min="6" max="6" width="36" bestFit="1" customWidth="1"/>
    <col min="7" max="9" width="23" bestFit="1" customWidth="1"/>
  </cols>
  <sheetData>
    <row r="1" spans="1:9" x14ac:dyDescent="0.25">
      <c r="A1" s="11" t="s">
        <v>20224</v>
      </c>
      <c r="B1" s="11" t="s">
        <v>1</v>
      </c>
      <c r="C1" s="11" t="s">
        <v>20222</v>
      </c>
      <c r="D1" s="11" t="s">
        <v>20223</v>
      </c>
      <c r="E1" s="11" t="s">
        <v>20225</v>
      </c>
      <c r="F1" s="11" t="s">
        <v>20226</v>
      </c>
      <c r="G1" s="11" t="s">
        <v>20227</v>
      </c>
      <c r="H1" s="11" t="s">
        <v>20228</v>
      </c>
      <c r="I1" s="11" t="s">
        <v>20229</v>
      </c>
    </row>
    <row r="2" spans="1:9" x14ac:dyDescent="0.25">
      <c r="A2" s="11" t="s">
        <v>48</v>
      </c>
      <c r="B2" s="11">
        <v>1</v>
      </c>
      <c r="C2" s="11" t="s">
        <v>20230</v>
      </c>
      <c r="D2" s="11" t="s">
        <v>20230</v>
      </c>
      <c r="E2" s="11" t="s">
        <v>652</v>
      </c>
      <c r="F2" s="11" t="s">
        <v>20231</v>
      </c>
      <c r="G2" s="11" t="s">
        <v>20232</v>
      </c>
      <c r="H2" s="11" t="s">
        <v>20232</v>
      </c>
      <c r="I2" s="11" t="s">
        <v>20232</v>
      </c>
    </row>
    <row r="3" spans="1:9" x14ac:dyDescent="0.25">
      <c r="A3" s="11" t="s">
        <v>89</v>
      </c>
      <c r="B3" s="11">
        <v>2</v>
      </c>
      <c r="C3" s="11" t="s">
        <v>20233</v>
      </c>
      <c r="D3" s="11" t="s">
        <v>20234</v>
      </c>
      <c r="E3" s="11" t="s">
        <v>652</v>
      </c>
      <c r="F3" s="11" t="s">
        <v>20235</v>
      </c>
      <c r="G3" s="11" t="s">
        <v>20236</v>
      </c>
      <c r="H3" s="11" t="s">
        <v>20236</v>
      </c>
      <c r="I3" s="11" t="s">
        <v>20236</v>
      </c>
    </row>
    <row r="4" spans="1:9" x14ac:dyDescent="0.25">
      <c r="A4" s="11" t="s">
        <v>1166</v>
      </c>
      <c r="B4" s="11">
        <v>3</v>
      </c>
      <c r="C4" s="11" t="s">
        <v>20237</v>
      </c>
      <c r="D4" s="11" t="s">
        <v>20238</v>
      </c>
      <c r="E4" s="11" t="s">
        <v>652</v>
      </c>
      <c r="F4" s="11" t="s">
        <v>20239</v>
      </c>
      <c r="G4" s="11" t="s">
        <v>20240</v>
      </c>
      <c r="H4" s="11" t="s">
        <v>20240</v>
      </c>
      <c r="I4" s="11" t="s">
        <v>20240</v>
      </c>
    </row>
    <row r="5" spans="1:9" x14ac:dyDescent="0.25">
      <c r="A5" s="11" t="s">
        <v>525</v>
      </c>
      <c r="B5" s="11">
        <v>4</v>
      </c>
      <c r="C5" s="11" t="s">
        <v>20241</v>
      </c>
      <c r="D5" s="11" t="s">
        <v>20242</v>
      </c>
      <c r="E5" s="11" t="s">
        <v>652</v>
      </c>
      <c r="F5" s="11" t="s">
        <v>20243</v>
      </c>
      <c r="G5" s="11" t="s">
        <v>20244</v>
      </c>
      <c r="H5" s="11" t="s">
        <v>20244</v>
      </c>
      <c r="I5" s="11" t="s">
        <v>20244</v>
      </c>
    </row>
    <row r="6" spans="1:9" x14ac:dyDescent="0.25">
      <c r="A6" s="11" t="s">
        <v>96</v>
      </c>
      <c r="B6" s="11">
        <v>5</v>
      </c>
      <c r="C6" s="11" t="s">
        <v>20245</v>
      </c>
      <c r="D6" s="11" t="s">
        <v>20245</v>
      </c>
      <c r="E6" s="11" t="s">
        <v>652</v>
      </c>
      <c r="F6" s="11" t="s">
        <v>20246</v>
      </c>
      <c r="G6" s="11" t="s">
        <v>20247</v>
      </c>
      <c r="H6" s="11" t="s">
        <v>20247</v>
      </c>
      <c r="I6" s="11" t="s">
        <v>20247</v>
      </c>
    </row>
    <row r="7" spans="1:9" x14ac:dyDescent="0.25">
      <c r="A7" s="11" t="s">
        <v>312</v>
      </c>
      <c r="B7" s="11">
        <v>6</v>
      </c>
      <c r="C7" s="11" t="s">
        <v>20248</v>
      </c>
      <c r="D7" s="11" t="s">
        <v>20249</v>
      </c>
      <c r="E7" s="11" t="s">
        <v>652</v>
      </c>
      <c r="F7" s="11" t="s">
        <v>20250</v>
      </c>
      <c r="G7" s="11" t="s">
        <v>20251</v>
      </c>
      <c r="H7" s="11" t="s">
        <v>20251</v>
      </c>
      <c r="I7" s="11" t="s">
        <v>20251</v>
      </c>
    </row>
    <row r="8" spans="1:9" x14ac:dyDescent="0.25">
      <c r="A8" s="11" t="s">
        <v>8027</v>
      </c>
      <c r="B8" s="11">
        <v>7</v>
      </c>
      <c r="C8" s="11" t="s">
        <v>20252</v>
      </c>
      <c r="D8" s="11" t="s">
        <v>20253</v>
      </c>
      <c r="E8" s="11" t="s">
        <v>652</v>
      </c>
      <c r="F8" s="11" t="s">
        <v>20254</v>
      </c>
      <c r="G8" s="11" t="s">
        <v>20255</v>
      </c>
      <c r="H8" s="11" t="s">
        <v>20255</v>
      </c>
      <c r="I8" s="11" t="s">
        <v>20255</v>
      </c>
    </row>
    <row r="9" spans="1:9" x14ac:dyDescent="0.25">
      <c r="A9" s="11" t="s">
        <v>1019</v>
      </c>
      <c r="B9" s="11">
        <v>8</v>
      </c>
      <c r="C9" s="11" t="s">
        <v>20256</v>
      </c>
      <c r="D9" s="11" t="s">
        <v>20257</v>
      </c>
      <c r="E9" s="11" t="s">
        <v>652</v>
      </c>
      <c r="F9" s="11" t="s">
        <v>20258</v>
      </c>
      <c r="G9" s="11" t="s">
        <v>20259</v>
      </c>
      <c r="H9" s="11" t="s">
        <v>20259</v>
      </c>
      <c r="I9" s="11" t="s">
        <v>20259</v>
      </c>
    </row>
    <row r="10" spans="1:9" x14ac:dyDescent="0.25">
      <c r="A10" s="11" t="s">
        <v>1068</v>
      </c>
      <c r="B10" s="11">
        <v>9</v>
      </c>
      <c r="C10" s="11" t="s">
        <v>20260</v>
      </c>
      <c r="D10" s="11" t="s">
        <v>20261</v>
      </c>
      <c r="E10" s="11" t="s">
        <v>652</v>
      </c>
      <c r="F10" s="11" t="s">
        <v>20262</v>
      </c>
      <c r="G10" s="11" t="s">
        <v>20263</v>
      </c>
      <c r="H10" s="11" t="s">
        <v>20263</v>
      </c>
      <c r="I10" s="11" t="s">
        <v>20263</v>
      </c>
    </row>
    <row r="11" spans="1:9" x14ac:dyDescent="0.25">
      <c r="A11" s="11" t="s">
        <v>1141</v>
      </c>
      <c r="B11" s="11">
        <v>10</v>
      </c>
      <c r="C11" s="11" t="s">
        <v>20264</v>
      </c>
      <c r="D11" s="11" t="s">
        <v>20265</v>
      </c>
      <c r="E11" s="11" t="s">
        <v>652</v>
      </c>
      <c r="F11" s="11" t="s">
        <v>20266</v>
      </c>
      <c r="G11" s="11" t="s">
        <v>20267</v>
      </c>
      <c r="H11" s="11" t="s">
        <v>20267</v>
      </c>
      <c r="I11" s="11" t="s">
        <v>20267</v>
      </c>
    </row>
    <row r="12" spans="1:9" x14ac:dyDescent="0.25">
      <c r="A12" s="11" t="s">
        <v>1150</v>
      </c>
      <c r="B12" s="11">
        <v>11</v>
      </c>
      <c r="C12" s="11" t="s">
        <v>20268</v>
      </c>
      <c r="D12" s="11" t="s">
        <v>20269</v>
      </c>
      <c r="E12" s="11" t="s">
        <v>652</v>
      </c>
      <c r="F12" s="11" t="s">
        <v>20270</v>
      </c>
      <c r="G12" s="11" t="s">
        <v>20271</v>
      </c>
      <c r="H12" s="11" t="s">
        <v>20271</v>
      </c>
      <c r="I12" s="11" t="s">
        <v>20271</v>
      </c>
    </row>
    <row r="13" spans="1:9" x14ac:dyDescent="0.25">
      <c r="A13" s="11" t="s">
        <v>7701</v>
      </c>
      <c r="B13" s="11">
        <v>12</v>
      </c>
      <c r="C13" s="11" t="s">
        <v>20272</v>
      </c>
      <c r="D13" s="11" t="s">
        <v>20273</v>
      </c>
      <c r="E13" s="11" t="s">
        <v>652</v>
      </c>
      <c r="F13" s="11" t="s">
        <v>20274</v>
      </c>
      <c r="G13" s="11" t="s">
        <v>20275</v>
      </c>
      <c r="H13" s="11" t="s">
        <v>20275</v>
      </c>
      <c r="I13" s="11" t="s">
        <v>20275</v>
      </c>
    </row>
    <row r="14" spans="1:9" x14ac:dyDescent="0.25">
      <c r="A14" s="11" t="s">
        <v>7827</v>
      </c>
      <c r="B14" s="11">
        <v>13</v>
      </c>
      <c r="C14" s="11" t="s">
        <v>20276</v>
      </c>
      <c r="D14" s="11" t="s">
        <v>20277</v>
      </c>
      <c r="E14" s="11" t="s">
        <v>652</v>
      </c>
      <c r="F14" s="11" t="s">
        <v>20278</v>
      </c>
      <c r="G14" s="11" t="s">
        <v>20279</v>
      </c>
      <c r="H14" s="11" t="s">
        <v>20279</v>
      </c>
      <c r="I14" s="11" t="s">
        <v>20279</v>
      </c>
    </row>
    <row r="15" spans="1:9" x14ac:dyDescent="0.25">
      <c r="A15" s="11" t="s">
        <v>20282</v>
      </c>
      <c r="B15" s="11">
        <v>14</v>
      </c>
      <c r="C15" s="11" t="s">
        <v>20280</v>
      </c>
      <c r="D15" s="11" t="s">
        <v>20281</v>
      </c>
      <c r="E15" s="11" t="s">
        <v>652</v>
      </c>
      <c r="F15" s="11" t="s">
        <v>20283</v>
      </c>
      <c r="G15" s="11" t="s">
        <v>20284</v>
      </c>
      <c r="H15" s="11" t="s">
        <v>20284</v>
      </c>
      <c r="I15" s="11" t="s">
        <v>20284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Sheet1</vt:lpstr>
      <vt:lpstr>Imported</vt:lpstr>
      <vt:lpstr>Sheet2</vt:lpstr>
      <vt:lpstr>Counteragents</vt:lpstr>
      <vt:lpstr>Emploees</vt:lpstr>
      <vt:lpstr>გასარკვევი</vt:lpstr>
      <vt:lpstr>Countries</vt:lpstr>
      <vt:lpstr>Entity_types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Giorgi Nikabadze</cp:lastModifiedBy>
  <dcterms:modified xsi:type="dcterms:W3CDTF">2025-09-04T13:40:52Z</dcterms:modified>
</cp:coreProperties>
</file>